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AĞUSTOS\WEB\"/>
    </mc:Choice>
  </mc:AlternateContent>
  <xr:revisionPtr revIDLastSave="0" documentId="8_{8818B2E6-5195-401E-A1A7-621915B57BB0}" xr6:coauthVersionLast="36" xr6:coauthVersionMax="36" xr10:uidLastSave="{00000000-0000-0000-0000-000000000000}"/>
  <bookViews>
    <workbookView xWindow="0" yWindow="0" windowWidth="23040" windowHeight="8244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<sst xmlns="http://schemas.openxmlformats.org/spreadsheetml/2006/main" count="109371" uniqueCount="25423">
  <si>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</si>
  <si>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</si>
  <si>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</si>
  <si>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</si>
  <si>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</si>
  <si>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</si>
  <si>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</si>
  <si>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</si>
  <si>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</si>
  <si>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</si>
  <si>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</si>
  <si>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</si>
  <si>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</si>
  <si>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</si>
  <si>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</si>
  <si>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</si>
  <si>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</si>
  <si>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</si>
  <si>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</si>
  <si>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</si>
  <si>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</si>
  <si>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</si>
  <si>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</si>
  <si>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</si>
  <si>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</si>
  <si>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</si>
  <si>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</si>
  <si>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</si>
  <si>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</si>
  <si>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</si>
  <si>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</si>
  <si>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</si>
  <si>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</si>
  <si>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</si>
  <si>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</si>
  <si>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</si>
  <si>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</si>
  <si>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</si>
  <si>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</si>
  <si>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</si>
  <si>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</si>
  <si>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</si>
  <si>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</si>
  <si>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</si>
  <si>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</si>
  <si>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</si>
  <si>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</si>
  <si>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</si>
  <si>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</si>
  <si>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</si>
  <si>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</si>
  <si>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</si>
  <si>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</si>
  <si>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</si>
  <si>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</si>
  <si>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</si>
  <si>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</si>
  <si>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</si>
  <si>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</si>
  <si>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</si>
  <si>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</si>
  <si>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</si>
  <si>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</si>
  <si>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</si>
  <si>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</si>
  <si>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</si>
  <si>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</si>
  <si>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</si>
  <si>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</si>
  <si>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</si>
  <si>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</si>
  <si>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</si>
  <si>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</si>
  <si>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</si>
  <si>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</si>
  <si>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</si>
  <si>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</si>
  <si>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</si>
  <si>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</si>
  <si>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</si>
  <si>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</si>
  <si>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</si>
  <si>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</si>
  <si>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</si>
  <si>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</si>
  <si>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</si>
  <si>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</si>
  <si>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</si>
  <si>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</si>
  <si>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</si>
  <si>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</si>
  <si>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</si>
  <si>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</si>
  <si>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</si>
  <si>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</si>
  <si>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</si>
  <si>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</si>
  <si>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</si>
  <si>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</si>
  <si>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</si>
  <si>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</si>
  <si>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</si>
  <si>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</si>
  <si>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</si>
  <si>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</si>
  <si>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</si>
  <si>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</si>
  <si>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</si>
  <si>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</si>
  <si>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</si>
  <si>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</si>
  <si>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</si>
  <si>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</si>
  <si>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</si>
  <si>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</si>
  <si>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</si>
  <si>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</si>
  <si>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</si>
  <si>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</si>
  <si>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</si>
  <si>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</si>
  <si>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</si>
  <si>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</si>
  <si>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</si>
  <si>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</si>
  <si>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</si>
  <si>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</si>
  <si>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</si>
  <si>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</si>
  <si>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</si>
  <si>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</si>
  <si>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</si>
  <si>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</si>
  <si>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DEMİRTAŞ TR-1 35-30-M00150_95000624221_95000624221</t>
  </si>
  <si>
    <t>AG Box / Sdk Abone Çıkış Sigorta Atığı</t>
  </si>
  <si>
    <t>Dağıtım-AG</t>
  </si>
  <si>
    <t>Uzun</t>
  </si>
  <si>
    <t>Şebeke işletmecisi</t>
  </si>
  <si>
    <t>Bildirimsiz</t>
  </si>
  <si>
    <t>09.08.2023 13:54:43</t>
  </si>
  <si>
    <t>09.08.2023 14:54:22</t>
  </si>
  <si>
    <t>OG Fideri</t>
  </si>
  <si>
    <t>SALİHLERALTI MİGROS TR 35-30-M00669_HatBaşıAyırıcı_90148246 M02_90148246</t>
  </si>
  <si>
    <t>OG Sigorta Atması</t>
  </si>
  <si>
    <t>Dağıtım-OG</t>
  </si>
  <si>
    <t>09.08.2023 07:50:33</t>
  </si>
  <si>
    <t>09.08.2023 11:02:34</t>
  </si>
  <si>
    <t>KÖK</t>
  </si>
  <si>
    <t>GÜLKENT KÖK-4 35-30-M00223_RÜYAKENT M02_72112422</t>
  </si>
  <si>
    <t>OG Fider Açması</t>
  </si>
  <si>
    <t>09.08.2023 13:35:03</t>
  </si>
  <si>
    <t>09.08.2023 14:39:37</t>
  </si>
  <si>
    <t>Dağıtım Transformatörü</t>
  </si>
  <si>
    <t>ÇAMAVLU TR-2 35-16-M00124_35-16-M00124_2351670</t>
  </si>
  <si>
    <t>Plansız Kesinti / Müdahale</t>
  </si>
  <si>
    <t>09.08.2023 08:27:57</t>
  </si>
  <si>
    <t>09.08.2023 08:41:00</t>
  </si>
  <si>
    <t>KIZILÇUKUR TR-5 KESKİN 45-79-M00469_45-79-M00469_2358806</t>
  </si>
  <si>
    <t>09.08.2023 10:46:26</t>
  </si>
  <si>
    <t>09.08.2023 11:00:03</t>
  </si>
  <si>
    <t>BADEMLİ HACIMUSA MEV. TR-32 35-15-L01052_35-15-L01052_2364716</t>
  </si>
  <si>
    <t>Şebeke Yenileme ve Kapasite Artışı Çalışması</t>
  </si>
  <si>
    <t>Bildirimli</t>
  </si>
  <si>
    <t>09.08.2023 10:31:13</t>
  </si>
  <si>
    <t>09.08.2023 17:14:19</t>
  </si>
  <si>
    <t>AG Fideri</t>
  </si>
  <si>
    <t>K-1774 35-02-K01774_D_56364482_56364482</t>
  </si>
  <si>
    <t>09.08.2023 10:00:50</t>
  </si>
  <si>
    <t>09.08.2023 15:03:57</t>
  </si>
  <si>
    <t>GÖRDES DM 45-75-M00050_HatBaşıAyırıcı_53135695 M09_53135695</t>
  </si>
  <si>
    <t>09.08.2023 08:33:00</t>
  </si>
  <si>
    <t>09.08.2023 10:33:13</t>
  </si>
  <si>
    <t>K-498 35-02-K00498_95001316088_95001316088</t>
  </si>
  <si>
    <t>09.08.2023 16:09:36</t>
  </si>
  <si>
    <t>09.08.2023 17:06:02</t>
  </si>
  <si>
    <t>K-2370 35-01-K02370_910428463_910428463</t>
  </si>
  <si>
    <t>09.08.2023 12:41:46</t>
  </si>
  <si>
    <t>09.08.2023 14:11:01</t>
  </si>
  <si>
    <t>KUŞÇUBURUN-2 35-26-M00537_C_91183572_91183572</t>
  </si>
  <si>
    <t>09.08.2023 09:11:05</t>
  </si>
  <si>
    <t>09.08.2023 17:33:53</t>
  </si>
  <si>
    <t>TM Fideri</t>
  </si>
  <si>
    <t>ALSANCAK TM 35-01-A00005_ŞAİR EŞREF K01_2057565</t>
  </si>
  <si>
    <t>Üçüncü Şahısların Vermiş Olduğu Hasarlar</t>
  </si>
  <si>
    <t>09.08.2023 15:46:24</t>
  </si>
  <si>
    <t>09.08.2023 16:35:43</t>
  </si>
  <si>
    <t>K-4404 35-03-K04404_A_56363597_56363597</t>
  </si>
  <si>
    <t>AG Tel Kopuğu</t>
  </si>
  <si>
    <t>09.08.2023 17:48:20</t>
  </si>
  <si>
    <t>09.08.2023 18:12:27</t>
  </si>
  <si>
    <t>GÖÇBEYLİ TR-6 35-16-M00021_35-16-M00021_2347125</t>
  </si>
  <si>
    <t>AG Termik Açması</t>
  </si>
  <si>
    <t>09.08.2023 16:49:21</t>
  </si>
  <si>
    <t>09.08.2023 18:34:14</t>
  </si>
  <si>
    <t>DM</t>
  </si>
  <si>
    <t>AHMETBEYLER DM 35-16-M00154_PAŞAKÖY (ARAPLIOVASI) GES DM M03_82985721</t>
  </si>
  <si>
    <t>09.08.2023 12:43:03</t>
  </si>
  <si>
    <t>09.08.2023 13:21:33</t>
  </si>
  <si>
    <t>MUSTAFA HEZER SULAMA GRUBU 35-29-M00339_DIREK TIPI TRAFO HUCRESI H01_2101150</t>
  </si>
  <si>
    <t>Hırsızlık</t>
  </si>
  <si>
    <t>09.08.2023 16:27:11</t>
  </si>
  <si>
    <t>09.08.2023 18:37:10</t>
  </si>
  <si>
    <t>AVŞAR İM 45-83-A00002_TR-A M03_81661195</t>
  </si>
  <si>
    <t>09.08.2023 03:38:23</t>
  </si>
  <si>
    <t>09.08.2023 04:25:48</t>
  </si>
  <si>
    <t>K-1774 35-02-K01774_35-02-K01774_2375729</t>
  </si>
  <si>
    <t>09.08.2023 09:43:47</t>
  </si>
  <si>
    <t>09.08.2023 09:52:47</t>
  </si>
  <si>
    <t>YENİŞEHİR TR-5 35-31-L00111_35-31-L00111_2363996</t>
  </si>
  <si>
    <t>09.08.2023 20:39:33</t>
  </si>
  <si>
    <t>09.08.2023 21:24:03</t>
  </si>
  <si>
    <t>GÖRECE M-356 35-22-M00356_DAĞITIM TRAFO GÖRECE M-356 M03_72144285</t>
  </si>
  <si>
    <t>09.08.2023 10:18:14</t>
  </si>
  <si>
    <t>09.08.2023 17:07:05</t>
  </si>
  <si>
    <t>Saha Dağıtım Kutusu (SDK)</t>
  </si>
  <si>
    <t>M-3426(YATIRIM REZERVE) 35-03-M03426_F k1503f1b_5791430</t>
  </si>
  <si>
    <t>AG Yeraltı Kablo Arızası</t>
  </si>
  <si>
    <t>09.08.2023 07:32:43</t>
  </si>
  <si>
    <t>09.08.2023 17:07:27</t>
  </si>
  <si>
    <t>YUSUFLU KÖK 35-20-L00077_ERGENLİ L01_66527971</t>
  </si>
  <si>
    <t>Şebeke Bakım Çalışması</t>
  </si>
  <si>
    <t>09.08.2023 09:19:39</t>
  </si>
  <si>
    <t>09.08.2023 16:33:57</t>
  </si>
  <si>
    <t>MURADİYE DM-4/14-B 45-71-M02006_D D01B_73753183</t>
  </si>
  <si>
    <t>AG Pano Kol Sigorta Atığı</t>
  </si>
  <si>
    <t>09.08.2023 14:28:32</t>
  </si>
  <si>
    <t>09.08.2023 19:03:55</t>
  </si>
  <si>
    <t>M-3103(YATIRIM REZERVE) 35-03-M03103_915931800_915931800</t>
  </si>
  <si>
    <t>AG Branşman Yeraltı Kablo Arızası</t>
  </si>
  <si>
    <t>09.08.2023 09:22:12</t>
  </si>
  <si>
    <t>09.08.2023 11:25:09</t>
  </si>
  <si>
    <t>K-3656 35-01-K03656_A A1_5896851</t>
  </si>
  <si>
    <t>09.08.2023 03:16:40</t>
  </si>
  <si>
    <t>09.08.2023 05:12:01</t>
  </si>
  <si>
    <t>MENEMEN TR-34 (DM 7/13) 35-28-L00034_948142055_948142055</t>
  </si>
  <si>
    <t>09.08.2023 11:07:21</t>
  </si>
  <si>
    <t>09.08.2023 13:27:55</t>
  </si>
  <si>
    <t>K-1293 35-04-K01293_99642064_99642064</t>
  </si>
  <si>
    <t>09.08.2023 15:31:29</t>
  </si>
  <si>
    <t>09.08.2023 17:40:14</t>
  </si>
  <si>
    <t>KESİKKÖY DM 35-28-M00309_SAKIPAĞA M06_96738811</t>
  </si>
  <si>
    <t>Kısa</t>
  </si>
  <si>
    <t>09.08.2023 09:16:51</t>
  </si>
  <si>
    <t>09.08.2023 09:19:48</t>
  </si>
  <si>
    <t>DM-1/1 35-18-L00580_950461594_950461594</t>
  </si>
  <si>
    <t>09.08.2023 16:32:03</t>
  </si>
  <si>
    <t>09.08.2023 22:25:03</t>
  </si>
  <si>
    <t>TOLOZ KÖK 45-79-M00251_45-79-M00251_66843655</t>
  </si>
  <si>
    <t>09.08.2023 18:54:53</t>
  </si>
  <si>
    <t>09.08.2023 19:23:18</t>
  </si>
  <si>
    <t>HALİTPAŞA TR-9 45-80-M00080_45-80-M00080_2351036</t>
  </si>
  <si>
    <t>09.08.2023 11:41:35</t>
  </si>
  <si>
    <t>09.08.2023 13:05:43</t>
  </si>
  <si>
    <t>GÖRDES TR-7 45-75-M00342_45-75-M00342_84042395</t>
  </si>
  <si>
    <t>09.08.2023 09:00:44</t>
  </si>
  <si>
    <t>09.08.2023 10:07:23</t>
  </si>
  <si>
    <t>L-296 35-18-L00296_9337519 d1_5776982</t>
  </si>
  <si>
    <t>09.08.2023 21:20:57</t>
  </si>
  <si>
    <t>09.08.2023 22:16:05</t>
  </si>
  <si>
    <t>BÜYÜKBELEN TR-5 45-80-M00097_45-80-M00097_2374067</t>
  </si>
  <si>
    <t>09.08.2023 11:22:39</t>
  </si>
  <si>
    <t>09.08.2023 15:41:45</t>
  </si>
  <si>
    <t>TİRE İM-DM-1 35-29-A00001_MAHMUTLAR L13_2060147</t>
  </si>
  <si>
    <t>09.08.2023 09:37:11</t>
  </si>
  <si>
    <t>09.08.2023 09:41:20</t>
  </si>
  <si>
    <t>HALİTPAŞA DM 45-80-M00060_SARUHANLI DM-GERİLİM M05_72188658</t>
  </si>
  <si>
    <t>09.08.2023 12:31:07</t>
  </si>
  <si>
    <t>SART TR-14 45-78-M00170_953252572_953252572</t>
  </si>
  <si>
    <t>AG Havai Branşman Arızası</t>
  </si>
  <si>
    <t>09.08.2023 10:41:04</t>
  </si>
  <si>
    <t>09.08.2023 11:47:40</t>
  </si>
  <si>
    <t>KORDON KÖK 45-78-M00730_HatBaşıAyırıcı_53138934 M02_53138934</t>
  </si>
  <si>
    <t>09.08.2023 10:36:22</t>
  </si>
  <si>
    <t>09.08.2023 12:50:25</t>
  </si>
  <si>
    <t>ULUKENT DM-1/11 35-28-M00569_10481548 d1b_5885256</t>
  </si>
  <si>
    <t>09.08.2023 08:33:23</t>
  </si>
  <si>
    <t>09.08.2023 11:41:00</t>
  </si>
  <si>
    <t>YUSUFLU KÖK 35-20-L00077_YUSUFLU ÇAYIR L02_66527972</t>
  </si>
  <si>
    <t>09.08.2023 19:42:26</t>
  </si>
  <si>
    <t>09.08.2023 20:57:27</t>
  </si>
  <si>
    <t>K-1482 35-04-K01482_7396121 H1B_5801956</t>
  </si>
  <si>
    <t>09.08.2023 13:56:11</t>
  </si>
  <si>
    <t>09.08.2023 14:35:33</t>
  </si>
  <si>
    <t>YASEMİN DM 35-19-M00002_KUŞÇULAR DM-2 M02_2333721</t>
  </si>
  <si>
    <t>09.08.2023 06:58:53</t>
  </si>
  <si>
    <t>09.08.2023 07:34:13</t>
  </si>
  <si>
    <t>K-3056 35-03-K03056_G_56367324_56367324</t>
  </si>
  <si>
    <t>09.08.2023 01:10:45</t>
  </si>
  <si>
    <t>09.08.2023 02:52:10</t>
  </si>
  <si>
    <t>SARIGÖL DM 45-79-M00069_TIRAZLAR M09_2318423</t>
  </si>
  <si>
    <t>09.08.2023 09:46:18</t>
  </si>
  <si>
    <t>09.08.2023 16:22:12</t>
  </si>
  <si>
    <t>K-50 35-01-K00050_35-01-K00050_49892262</t>
  </si>
  <si>
    <t>09.08.2023 08:57:10</t>
  </si>
  <si>
    <t>09.08.2023 14:04:53</t>
  </si>
  <si>
    <t>K-467 35-01-K00467_35-01-K00467_42393705</t>
  </si>
  <si>
    <t>09.08.2023 17:00:25</t>
  </si>
  <si>
    <t>09.08.2023 18:43:50</t>
  </si>
  <si>
    <t>09.08.2023 09:25:01</t>
  </si>
  <si>
    <t>M-1408 35-01-M01408_35-01-M01408_67110020</t>
  </si>
  <si>
    <t>AG Box / Sdk Giriş Sigorta Atığı</t>
  </si>
  <si>
    <t>09.08.2023 17:53:53</t>
  </si>
  <si>
    <t>09.08.2023 18:15:20</t>
  </si>
  <si>
    <t>09.08.2023 01:29:01</t>
  </si>
  <si>
    <t>09.08.2023 02:17:38</t>
  </si>
  <si>
    <t>TR-170 35-26-M01191_956625719_956625719</t>
  </si>
  <si>
    <t>09.08.2023 10:10:49</t>
  </si>
  <si>
    <t>09.08.2023 18:54:50</t>
  </si>
  <si>
    <t>TR-2/97 45-83-L00097_955140676_955140676</t>
  </si>
  <si>
    <t>09.08.2023 23:13:14</t>
  </si>
  <si>
    <t>10.08.2023 00:10:10</t>
  </si>
  <si>
    <t>TR-1/45 45-72-M00045_B_56392907_56392907</t>
  </si>
  <si>
    <t>09.08.2023 09:51:27</t>
  </si>
  <si>
    <t>09.08.2023 15:00:06</t>
  </si>
  <si>
    <t>TR-72 45-78-M00072__56389657_56389657</t>
  </si>
  <si>
    <t>09.08.2023 08:42:57</t>
  </si>
  <si>
    <t>09.08.2023 10:48:09</t>
  </si>
  <si>
    <t>TÜRKÖNÜ TR-2 35-15-M00217_35-15-M00217_2370559</t>
  </si>
  <si>
    <t>09.08.2023 03:51:37</t>
  </si>
  <si>
    <t>09.08.2023 06:32:23</t>
  </si>
  <si>
    <t>KAYMAKÇI TR-35 35-15-L00229_35-15-L00229_2364794</t>
  </si>
  <si>
    <t>09.08.2023 06:56:29</t>
  </si>
  <si>
    <t>09.08.2023 10:24:00</t>
  </si>
  <si>
    <t>TR-168 45-78-L00168_95001311449_95001311449</t>
  </si>
  <si>
    <t>09.08.2023 18:41:06</t>
  </si>
  <si>
    <t>09.08.2023 19:37:57</t>
  </si>
  <si>
    <t>ULUKENT DM-1/11 35-28-M00569_12018993 c1b_5882929</t>
  </si>
  <si>
    <t>09.08.2023 11:41:52</t>
  </si>
  <si>
    <t>09.08.2023 14:01:39</t>
  </si>
  <si>
    <t>MENEMEN DM-4/12 (KÖK-16) 35-28-M00016_35-28-M00016_66837106</t>
  </si>
  <si>
    <t>09.08.2023 09:01:02</t>
  </si>
  <si>
    <t>09.08.2023 10:03:13</t>
  </si>
  <si>
    <t>TR-60 45-78-M00060_953256301_953256301</t>
  </si>
  <si>
    <t>09.08.2023 10:42:06</t>
  </si>
  <si>
    <t>09.08.2023 12:22:35</t>
  </si>
  <si>
    <t>SELENDİ TR-4 45-81-M00004_C_56400886_56400886</t>
  </si>
  <si>
    <t>09.08.2023 12:59:23</t>
  </si>
  <si>
    <t>09.08.2023 14:04:00</t>
  </si>
  <si>
    <t>KAVAKLIDERE TR-9 45-73-M00143_KAVAKLIDERE TR-7 M03_2092994</t>
  </si>
  <si>
    <t>09.08.2023 02:16:58</t>
  </si>
  <si>
    <t>09.08.2023 02:17:13</t>
  </si>
  <si>
    <t>L-426 ESKİ GARAJ 35-18-L00426_G g2_5946150</t>
  </si>
  <si>
    <t>09.08.2023 13:27:01</t>
  </si>
  <si>
    <t>09.08.2023 17:39:47</t>
  </si>
  <si>
    <t>BELEVİ İM 35-13-A00002_BELEVİ OTOBAN SULAMA L01_2313338</t>
  </si>
  <si>
    <t>09.08.2023 10:33:23</t>
  </si>
  <si>
    <t>09.08.2023 11:04:04</t>
  </si>
  <si>
    <t>K-4404 35-03-K04404_35-03-K04404_41919363</t>
  </si>
  <si>
    <t>09.08.2023 21:42:27</t>
  </si>
  <si>
    <t>GERENKÖY KÖK 35-23-M00156_GERENKÖY İZSU SU POMPALARI M05_72155607</t>
  </si>
  <si>
    <t>09.08.2023 16:09:26</t>
  </si>
  <si>
    <t>09.08.2023 16:27:09</t>
  </si>
  <si>
    <t>BİRGİ DM 35-15-L01013_CEVİZALAN L05_67562276</t>
  </si>
  <si>
    <t>09.08.2023 17:09:50</t>
  </si>
  <si>
    <t>09.08.2023 17:13:44</t>
  </si>
  <si>
    <t>KARAYAĞCI AVŞAR TR-1 45-75-M00293_45-75-M00293_2373266</t>
  </si>
  <si>
    <t>09.08.2023 15:37:23</t>
  </si>
  <si>
    <t>09.08.2023 18:06:37</t>
  </si>
  <si>
    <t>TİRE İM-DM-1 35-29-A00001_DM-3 (DM-2 KESİKBAŞ) M13_2312223</t>
  </si>
  <si>
    <t>09.08.2023 12:29:00</t>
  </si>
  <si>
    <t>09.08.2023 14:07:00</t>
  </si>
  <si>
    <t>KAYIŞLAR KÖK 45-80-M00183_DİLEK M03_72195716</t>
  </si>
  <si>
    <t>09.08.2023 09:04:53</t>
  </si>
  <si>
    <t>09.08.2023 10:43:00</t>
  </si>
  <si>
    <t>LOKMANKUYU KÖK 35-15-L00903_48738064_56372795_56372795</t>
  </si>
  <si>
    <t>09.08.2023 08:39:34</t>
  </si>
  <si>
    <t>09.08.2023 11:31:29</t>
  </si>
  <si>
    <t>KAYAKÖY MALAŞ TR-11 35-15-L00494_35-15-L00494_2365937</t>
  </si>
  <si>
    <t>09.08.2023 19:43:57</t>
  </si>
  <si>
    <t>09.08.2023 23:16:04</t>
  </si>
  <si>
    <t>09.08.2023 17:47:17</t>
  </si>
  <si>
    <t>09.08.2023 17:53:07</t>
  </si>
  <si>
    <t>YUKARI ÇAMKÖY TR-1 45-71-M01487_44438020_56366562_56366562</t>
  </si>
  <si>
    <t>09.08.2023 11:33:46</t>
  </si>
  <si>
    <t>09.08.2023 15:20:06</t>
  </si>
  <si>
    <t>TR-157 35-16-L00157_953355351_953355351</t>
  </si>
  <si>
    <t>09.08.2023 23:53:34</t>
  </si>
  <si>
    <t>10.08.2023 01:24:11</t>
  </si>
  <si>
    <t>GÖLMARMARA TR-19 45-85-L00019_TR-17 L03_72105875</t>
  </si>
  <si>
    <t>09.08.2023 15:53:09</t>
  </si>
  <si>
    <t>09.08.2023 16:07:04</t>
  </si>
  <si>
    <t>ŞAMDANLAR TR-1 45-81-M00154_B_91370164_91370164</t>
  </si>
  <si>
    <t>09.08.2023 21:39:22</t>
  </si>
  <si>
    <t>10.08.2023 02:02:50</t>
  </si>
  <si>
    <t>ÇANAKÇI TR-1 45-74-M00168_A_56354347_56354347</t>
  </si>
  <si>
    <t>09.08.2023 09:37:37</t>
  </si>
  <si>
    <t>09.08.2023 11:21:28</t>
  </si>
  <si>
    <t>GÜNEY DM 45-83-L00130_DAĞMARMARA L07_2096779</t>
  </si>
  <si>
    <t>09.08.2023 06:14:57</t>
  </si>
  <si>
    <t>09.08.2023 07:20:00</t>
  </si>
  <si>
    <t>K-1990 35-04-K01990_C C1B_5835454</t>
  </si>
  <si>
    <t>09.08.2023 18:44:01</t>
  </si>
  <si>
    <t>09.08.2023 19:24:20</t>
  </si>
  <si>
    <t>AYASKENT DM-2 (TR-1) 35-16-M00011_KADIKÖY M04_72045937</t>
  </si>
  <si>
    <t>09.08.2023 07:39:13</t>
  </si>
  <si>
    <t>09.08.2023 08:28:53</t>
  </si>
  <si>
    <t>OTOYOL DM 45-80-M02917_APPAK M01_72022599</t>
  </si>
  <si>
    <t>09.08.2023 19:50:34</t>
  </si>
  <si>
    <t>09.08.2023 20:55:23</t>
  </si>
  <si>
    <t>SEYREKLİ TR-1 35-15-L00441_A_56361985_56361985</t>
  </si>
  <si>
    <t>09.08.2023 08:16:16</t>
  </si>
  <si>
    <t>09.08.2023 11:08:00</t>
  </si>
  <si>
    <t>TR-143 35-16-L00143_953317495_953317495</t>
  </si>
  <si>
    <t>09.08.2023 12:05:40</t>
  </si>
  <si>
    <t>09.08.2023 13:43:27</t>
  </si>
  <si>
    <t>YEŞİLKÖY TR-1 45-71-M01821_45-71-M01821_2355640</t>
  </si>
  <si>
    <t>AG Yük Ayırıcı Arızası</t>
  </si>
  <si>
    <t>09.08.2023 20:34:16</t>
  </si>
  <si>
    <t>10.08.2023 02:21:23</t>
  </si>
  <si>
    <t>EYKO TR-2 35-30-M00028_A_60983289_60983289</t>
  </si>
  <si>
    <t>09.08.2023 10:34:07</t>
  </si>
  <si>
    <t>09.08.2023 11:41:12</t>
  </si>
  <si>
    <t>TR-13 35-17-M00013_35-17-M00013_66221083</t>
  </si>
  <si>
    <t>09.08.2023 13:21:57</t>
  </si>
  <si>
    <t>09.08.2023 13:39:43</t>
  </si>
  <si>
    <t>M-1494 35-02-M01494_M-2075 M03_2085980</t>
  </si>
  <si>
    <t>09.08.2023 22:24:28</t>
  </si>
  <si>
    <t>09.08.2023 22:33:20</t>
  </si>
  <si>
    <t>L-298 35-18-L00298_35-18-L00298_72102725</t>
  </si>
  <si>
    <t>09.08.2023 09:23:17</t>
  </si>
  <si>
    <t>09.08.2023 15:15:00</t>
  </si>
  <si>
    <t>GÜLKENT TR-5 35-30-M00228_C_56375119_56375119</t>
  </si>
  <si>
    <t>09.08.2023 18:04:47</t>
  </si>
  <si>
    <t>09.08.2023 18:38:48</t>
  </si>
  <si>
    <t>L-366 ILDIR KÖY 35-18-L00366_A_91249955_91249955</t>
  </si>
  <si>
    <t>09.08.2023 17:49:03</t>
  </si>
  <si>
    <t>09.08.2023 18:28:56</t>
  </si>
  <si>
    <t>K-766 35-04-K00766_35-04-K00766_2364770</t>
  </si>
  <si>
    <t>NH Altlık Arızası</t>
  </si>
  <si>
    <t>09.08.2023 21:02:06</t>
  </si>
  <si>
    <t>09.08.2023 21:24:43</t>
  </si>
  <si>
    <t>ÜÇPINAR DM 45-71-M00183_AVDAL M02_72249224</t>
  </si>
  <si>
    <t>OG Atlama(Jumper) Arızası</t>
  </si>
  <si>
    <t>09.08.2023 16:15:21</t>
  </si>
  <si>
    <t>10.08.2023 00:20:32</t>
  </si>
  <si>
    <t>KIZILTEPE TR-1 35-16-M00238_B_91267913_91267913</t>
  </si>
  <si>
    <t>09.08.2023 15:07:47</t>
  </si>
  <si>
    <t>09.08.2023 16:47:20</t>
  </si>
  <si>
    <t>BERGAMA TM 35-16-A00004_HatBaşıAyırıcı_53140638 M08_53140638</t>
  </si>
  <si>
    <t>09.08.2023 07:24:00</t>
  </si>
  <si>
    <t>09.08.2023 10:12:00</t>
  </si>
  <si>
    <t>SARIGÖL DM 45-79-M00069_ESKİ KÖYLER FİDERİ M05_2318419</t>
  </si>
  <si>
    <t>09.08.2023 09:42:04</t>
  </si>
  <si>
    <t>09.08.2023 16:12:07</t>
  </si>
  <si>
    <t>K-3187 35-01-K03187_912354211_912354211</t>
  </si>
  <si>
    <t>10.08.2023 15:07:15</t>
  </si>
  <si>
    <t>10.08.2023 20:40:04</t>
  </si>
  <si>
    <t>M-1589 35-01-M01589_ M03_2304261</t>
  </si>
  <si>
    <t>OG Ayırıcı Arızası</t>
  </si>
  <si>
    <t>10.08.2023 06:30:57</t>
  </si>
  <si>
    <t>10.08.2023 08:45:04</t>
  </si>
  <si>
    <t>KARGIN KÖK 45-84-M00004_10310981_56402507_56402507</t>
  </si>
  <si>
    <t>10.08.2023 20:19:55</t>
  </si>
  <si>
    <t>11.08.2023 04:46:14</t>
  </si>
  <si>
    <t>TARIMSAL SULAMA TR-43 45-85-L00156_45-85-L00156_2360416</t>
  </si>
  <si>
    <t>10.08.2023 08:40:20</t>
  </si>
  <si>
    <t>10.08.2023 13:03:52</t>
  </si>
  <si>
    <t>VİLLAKENT DM 35-28-M00381_KÖK-24(SEYREK) M03_66521695</t>
  </si>
  <si>
    <t>10.08.2023 08:06:03</t>
  </si>
  <si>
    <t>10.08.2023 09:10:57</t>
  </si>
  <si>
    <t>DAĞDERE DM 45-72-M00097_HatBaşıAyırıcı_66364245 M04_66364245</t>
  </si>
  <si>
    <t>10.08.2023 19:33:26</t>
  </si>
  <si>
    <t>10.08.2023 21:03:40</t>
  </si>
  <si>
    <t>YAYAKENT DM 35-24-M00209_HatBaşıAyırıcı_80599677 M05_80599677</t>
  </si>
  <si>
    <t>10.08.2023 10:24:54</t>
  </si>
  <si>
    <t>10.08.2023 10:42:59</t>
  </si>
  <si>
    <t>MAVİKÖŞE TR-4 35-17-M00228_35-17-M00228_2351164</t>
  </si>
  <si>
    <t>AG Sehim Bozukluğu</t>
  </si>
  <si>
    <t>10.08.2023 23:34:27</t>
  </si>
  <si>
    <t>11.08.2023 01:09:24</t>
  </si>
  <si>
    <t>ÇAPAKLI KÖK 45-78-M01161_HatBaşıAyırıcı_53140251 M04_53140251</t>
  </si>
  <si>
    <t>10.08.2023 05:28:33</t>
  </si>
  <si>
    <t>10.08.2023 05:32:04</t>
  </si>
  <si>
    <t>TR-31 35-17-M00031_H H02_5760952</t>
  </si>
  <si>
    <t>10.08.2023 21:41:25</t>
  </si>
  <si>
    <t>10.08.2023 22:18:27</t>
  </si>
  <si>
    <t>CANAN YAŞAROĞLU ÖZEL TR 35-30-M00163Ö_DIREK TIPI TRAFO HUCRESI H01_2039545</t>
  </si>
  <si>
    <t>10.08.2023 11:20:34</t>
  </si>
  <si>
    <t>10.08.2023 12:27:33</t>
  </si>
  <si>
    <t>TR-43 35-16-L00043_47578110_56353120_56353120</t>
  </si>
  <si>
    <t>10.08.2023 18:11:38</t>
  </si>
  <si>
    <t>10.08.2023 21:51:23</t>
  </si>
  <si>
    <t>GÜLKENT KÖK-3 35-30-M00219_ALTINOVA-1 ÇIKIŞ M05_84885056</t>
  </si>
  <si>
    <t>10.08.2023 09:46:00</t>
  </si>
  <si>
    <t>10.08.2023 12:46:40</t>
  </si>
  <si>
    <t>OVAKENT TR-2 35-15-L00632_35-15-L00632_67089212</t>
  </si>
  <si>
    <t>10.08.2023 08:13:27</t>
  </si>
  <si>
    <t>10.08.2023 17:29:24</t>
  </si>
  <si>
    <t>TIRAZLI KÖK 45-79-M00079_BAHARLAR M06_72036244</t>
  </si>
  <si>
    <t>10.08.2023 17:58:14</t>
  </si>
  <si>
    <t>10.08.2023 17:58:44</t>
  </si>
  <si>
    <t>MURADİYE DM 45-71-M00006_ÜÇPINAR DM M02_2076872</t>
  </si>
  <si>
    <t>10.08.2023 06:52:52</t>
  </si>
  <si>
    <t>10.08.2023 06:57:56</t>
  </si>
  <si>
    <t>GÖLMARMARA İM 45-85-A00001_GÖLMARMARA ŞEHİR-1 L16_2306812</t>
  </si>
  <si>
    <t>10.08.2023 01:20:33</t>
  </si>
  <si>
    <t>10.08.2023 03:57:07</t>
  </si>
  <si>
    <t>İSMET ÇAMLIOĞLU GRUP SULAMA 35-29-L00100_A_56360204_56360204</t>
  </si>
  <si>
    <t>10.08.2023 20:54:20</t>
  </si>
  <si>
    <t>11.08.2023 00:55:56</t>
  </si>
  <si>
    <t>DM-25/17-A 45-71-M00054_45-71-M00054_95115840</t>
  </si>
  <si>
    <t>10.08.2023 09:33:50</t>
  </si>
  <si>
    <t>10.08.2023 15:24:00</t>
  </si>
  <si>
    <t>TR-34 35-26-M00034_SC_60985076_60985076</t>
  </si>
  <si>
    <t>10.08.2023 08:44:04</t>
  </si>
  <si>
    <t>10.08.2023 14:44:50</t>
  </si>
  <si>
    <t>VİLLAKENT TR-3 35-28-M00389_953371787_953371787</t>
  </si>
  <si>
    <t>10.08.2023 19:05:03</t>
  </si>
  <si>
    <t>10.08.2023 21:34:52</t>
  </si>
  <si>
    <t>TURGUTALP TR-4/1 (DM3/9) 45-82-M00063_TR-4 M01_72192878</t>
  </si>
  <si>
    <t>10.08.2023 09:01:26</t>
  </si>
  <si>
    <t>10.08.2023 09:50:14</t>
  </si>
  <si>
    <t>YENİÇİFTLİK KÖK 35-20-L00373_ASIM HASKÖY-HÜSAMETTİN AKARÇAY SULAMA L02_92839179</t>
  </si>
  <si>
    <t>10.08.2023 16:30:04</t>
  </si>
  <si>
    <t>10.08.2023 17:30:54</t>
  </si>
  <si>
    <t>SEYREK TR-3 35-28-M00372__78540088_78540088</t>
  </si>
  <si>
    <t>10.08.2023 13:34:39</t>
  </si>
  <si>
    <t>10.08.2023 15:20:09</t>
  </si>
  <si>
    <t>MESCİTLİ DM 35-15-L00904_TURŞU L03_72321002</t>
  </si>
  <si>
    <t>10.08.2023 08:08:49</t>
  </si>
  <si>
    <t>10.08.2023 08:50:22</t>
  </si>
  <si>
    <t>ÜÇPINAR TR-6 45-71-M01538_B_56363700_56363700</t>
  </si>
  <si>
    <t>10.08.2023 12:07:42</t>
  </si>
  <si>
    <t>10.08.2023 16:36:51</t>
  </si>
  <si>
    <t>MORALILAR İM 45-72-A00002_MORALILAR TARIMSAL SULAMA L04_2330484</t>
  </si>
  <si>
    <t>10.08.2023 09:13:09</t>
  </si>
  <si>
    <t>10.08.2023 16:30:47</t>
  </si>
  <si>
    <t>K-2663 35-02-K02663_99800791_99800791</t>
  </si>
  <si>
    <t>10.08.2023 14:22:15</t>
  </si>
  <si>
    <t>10.08.2023 16:36:14</t>
  </si>
  <si>
    <t>OSMANCIK TR-1 45-83-L00243_45-83-L00243_2359482</t>
  </si>
  <si>
    <t>10.08.2023 23:45:11</t>
  </si>
  <si>
    <t>11.08.2023 02:37:57</t>
  </si>
  <si>
    <t>ERGENEKON TR-9 45-83-M00621_45-83-M00621_61203718</t>
  </si>
  <si>
    <t>10.08.2023 09:49:19</t>
  </si>
  <si>
    <t>10.08.2023 14:26:22</t>
  </si>
  <si>
    <t>M-195 35-02-M00195_99922008_99922008</t>
  </si>
  <si>
    <t>10.08.2023 17:29:33</t>
  </si>
  <si>
    <t>10.08.2023 17:56:20</t>
  </si>
  <si>
    <t>M-3197 (YATIRIM REZERVE) 35-01-M03197_C_56393460_56393460</t>
  </si>
  <si>
    <t>Üçüncü Şahıs Talebiyle Planlı Çalışma</t>
  </si>
  <si>
    <t>10.08.2023 10:22:33</t>
  </si>
  <si>
    <t>10.08.2023 16:40:35</t>
  </si>
  <si>
    <t>EĞRİGÖL TR-1 35-16-M00050_C_56397441_56397441</t>
  </si>
  <si>
    <t>10.08.2023 19:18:28</t>
  </si>
  <si>
    <t>10.08.2023 19:21:35</t>
  </si>
  <si>
    <t>DM-1/4 35-18-L00579_950466858_950466858</t>
  </si>
  <si>
    <t>10.08.2023 13:52:12</t>
  </si>
  <si>
    <t>10.08.2023 15:51:16</t>
  </si>
  <si>
    <t>OVAKENT İM 35-15-A00003_TR-2 M05_2308377</t>
  </si>
  <si>
    <t>10.08.2023 01:06:23</t>
  </si>
  <si>
    <t>10.08.2023 02:36:54</t>
  </si>
  <si>
    <t>TR-59 YELKENKAYA 35-19-L00059_956664471_956664471</t>
  </si>
  <si>
    <t>10.08.2023 09:14:04</t>
  </si>
  <si>
    <t>10.08.2023 12:12:10</t>
  </si>
  <si>
    <t>DM-18/05 (TR-138) 45-71-M00255_953223095_953223095</t>
  </si>
  <si>
    <t>10.08.2023 17:09:11</t>
  </si>
  <si>
    <t>10.08.2023 20:49:39</t>
  </si>
  <si>
    <t>KARABURUN TR-7 35-21-L00033__95802908_95802908</t>
  </si>
  <si>
    <t>10.08.2023 16:34:23</t>
  </si>
  <si>
    <t>10.08.2023 17:32:54</t>
  </si>
  <si>
    <t>K-1579 35-01-K01579_ K01_2066886</t>
  </si>
  <si>
    <t>Manevra</t>
  </si>
  <si>
    <t>10.08.2023 22:19:04</t>
  </si>
  <si>
    <t>10.08.2023 22:24:34</t>
  </si>
  <si>
    <t>OTOKENT İM 35-08-A00004_KARTAL-1 M04_2321070</t>
  </si>
  <si>
    <t>10.08.2023 06:30:54</t>
  </si>
  <si>
    <t>10.08.2023 06:43:17</t>
  </si>
  <si>
    <t>GENCERLER TR-6 35-20-L00043_95002447770_95002447770</t>
  </si>
  <si>
    <t>10.08.2023 13:09:33</t>
  </si>
  <si>
    <t>10.08.2023 15:41:51</t>
  </si>
  <si>
    <t>K-3881 35-01-K03881_912161550_912161550</t>
  </si>
  <si>
    <t>10.08.2023 20:21:14</t>
  </si>
  <si>
    <t>11.08.2023 02:21:53</t>
  </si>
  <si>
    <t>TR-52 35-19-L00052_35-19-L00052_2348981</t>
  </si>
  <si>
    <t>AG Pano Arızası</t>
  </si>
  <si>
    <t>10.08.2023 18:50:05</t>
  </si>
  <si>
    <t>10.08.2023 21:55:33</t>
  </si>
  <si>
    <t>TAYTAN OFİS KÖK 45-78-M00314_YENİ KABAZLI M016_60669846</t>
  </si>
  <si>
    <t>10.08.2023 14:45:27</t>
  </si>
  <si>
    <t>10.08.2023 14:45:54</t>
  </si>
  <si>
    <t>KARAOĞLANLI TR-1 KÖK 45-71-M00091_KARAOĞLANLI TR-2 ŞEHİR İÇİ ÇIKIŞ M02_61195438</t>
  </si>
  <si>
    <t>10.08.2023 19:36:58</t>
  </si>
  <si>
    <t>10.08.2023 19:42:21</t>
  </si>
  <si>
    <t>ULUKENT DM-2/11 35-28-M00579_35-28-M00579_66550180</t>
  </si>
  <si>
    <t>10.08.2023 10:45:03</t>
  </si>
  <si>
    <t>10.08.2023 17:11:37</t>
  </si>
  <si>
    <t>KARABURÇ TR-5 DURSUN BEY 35-31-L00264_C_91234787_91234787</t>
  </si>
  <si>
    <t>10.08.2023 17:32:13</t>
  </si>
  <si>
    <t>10.08.2023 18:20:57</t>
  </si>
  <si>
    <t>M-3458(YATIRIM REZERVE) 35-02-M03458_A_56363814_56363814</t>
  </si>
  <si>
    <t>10.08.2023 11:01:32</t>
  </si>
  <si>
    <t>10.08.2023 18:24:40</t>
  </si>
  <si>
    <t>BALABAN TAŞLI TR-2 35-24-M00256_35-24-M00256_49935138</t>
  </si>
  <si>
    <t>10.08.2023 18:21:07</t>
  </si>
  <si>
    <t>10.08.2023 18:59:54</t>
  </si>
  <si>
    <t>TR-26 35-17-M00217_B_91197990_91197990</t>
  </si>
  <si>
    <t>10.08.2023 11:52:06</t>
  </si>
  <si>
    <t>10.08.2023 12:41:45</t>
  </si>
  <si>
    <t>M-3337 35-04-M03337_912589112_912589112</t>
  </si>
  <si>
    <t>10.08.2023 15:00:56</t>
  </si>
  <si>
    <t>10.08.2023 19:35:12</t>
  </si>
  <si>
    <t>KINIK KÖYÜ TR-1 45-86-M00155_DIREK TIPI TRAFO HUCRESI H01_2083338</t>
  </si>
  <si>
    <t>10.08.2023 18:57:49</t>
  </si>
  <si>
    <t>10.08.2023 20:19:24</t>
  </si>
  <si>
    <t>BEYLER KÖK 45-85-L00034_HatBaşıAyırıcı_66364215 L02_66364215</t>
  </si>
  <si>
    <t>OG Trafo Arızası</t>
  </si>
  <si>
    <t>10.08.2023 17:18:48</t>
  </si>
  <si>
    <t>10.08.2023 19:15:16</t>
  </si>
  <si>
    <t>UĞURLU KÖK 45-86-M00045_GÜNDOĞDU UĞURLU M02_72226019</t>
  </si>
  <si>
    <t>10.08.2023 09:45:04</t>
  </si>
  <si>
    <t>10.08.2023 10:04:34</t>
  </si>
  <si>
    <t>K-234 35-01-K00234_TRAFO K01_2312032</t>
  </si>
  <si>
    <t>OG Kesici Arızası</t>
  </si>
  <si>
    <t>10.08.2023 23:13:53</t>
  </si>
  <si>
    <t>11.08.2023 02:27:07</t>
  </si>
  <si>
    <t>K-1809 35-01-K01809_R R1_5869126</t>
  </si>
  <si>
    <t>10.08.2023 02:13:41</t>
  </si>
  <si>
    <t>10.08.2023 02:55:15</t>
  </si>
  <si>
    <t>K-1873 35-09-K01873_C_56380875_56380875</t>
  </si>
  <si>
    <t>10.08.2023 16:51:22</t>
  </si>
  <si>
    <t>10.08.2023 18:30:15</t>
  </si>
  <si>
    <t>AŞAĞIKIRIKLAR DM 35-16-M00448_AŞAĞIKIRIKLAR M06_2115971</t>
  </si>
  <si>
    <t>10.08.2023 09:04:29</t>
  </si>
  <si>
    <t>10.08.2023 15:09:17</t>
  </si>
  <si>
    <t>DİBEKÇİ TR-2 35-29-L00329_C_56393348_56393348</t>
  </si>
  <si>
    <t>10.08.2023 21:14:44</t>
  </si>
  <si>
    <t>10.08.2023 23:49:16</t>
  </si>
  <si>
    <t>EĞRİGÖL TR-1 35-16-M00050_953336053_953336053</t>
  </si>
  <si>
    <t>10.08.2023 10:17:01</t>
  </si>
  <si>
    <t>MENEMEN TR-63 (DM-3/17) 35-28-M00737_953375978_953375978</t>
  </si>
  <si>
    <t>10.08.2023 20:17:42</t>
  </si>
  <si>
    <t>10.08.2023 21:57:35</t>
  </si>
  <si>
    <t>FUAR İM 35-01-A00003_TR-4 M19_2311326</t>
  </si>
  <si>
    <t>10.08.2023 21:27:14</t>
  </si>
  <si>
    <t>10.08.2023 21:54:44</t>
  </si>
  <si>
    <t>BOZDAĞ TR-1 35-15-L00309_950399610_950399610</t>
  </si>
  <si>
    <t>10.08.2023 13:18:51</t>
  </si>
  <si>
    <t>10.08.2023 15:36:50</t>
  </si>
  <si>
    <t>K-1128 35-03-K01128_C_56375873_56375873</t>
  </si>
  <si>
    <t>10.08.2023 09:52:12</t>
  </si>
  <si>
    <t>10.08.2023 11:23:36</t>
  </si>
  <si>
    <t>MALDAN KÖYÜ TR-1 45-71-M01666_A_56384091_56384091</t>
  </si>
  <si>
    <t>10.08.2023 08:16:12</t>
  </si>
  <si>
    <t>10.08.2023 11:57:55</t>
  </si>
  <si>
    <t>K-71 35-01-K00071_K-1038 K03_2068013</t>
  </si>
  <si>
    <t>10.08.2023 13:41:36</t>
  </si>
  <si>
    <t>10.08.2023 14:34:54</t>
  </si>
  <si>
    <t>ÇINARLIKUYU KÖK 45-71-M00188_HatBaşıAyırıcı_53134670 M02_53134670</t>
  </si>
  <si>
    <t>10.08.2023 08:54:39</t>
  </si>
  <si>
    <t>10.08.2023 17:30:59</t>
  </si>
  <si>
    <t>DEREKÖY KÖK 45-77-L00290_DEREKÖY L04_2334411</t>
  </si>
  <si>
    <t>10.08.2023 14:11:31</t>
  </si>
  <si>
    <t>10.08.2023 14:37:06</t>
  </si>
  <si>
    <t>BADEMLER DM 35-19-M00443_GÜZELBAHÇE-1 (GÖNEN) ÇIKIŞ M16_72218961</t>
  </si>
  <si>
    <t>10.08.2023 13:50:04</t>
  </si>
  <si>
    <t>10.08.2023 14:14:45</t>
  </si>
  <si>
    <t>DM-4 45-71-M00004_TR-4\16 M15_2052396</t>
  </si>
  <si>
    <t>10.08.2023 09:23:08</t>
  </si>
  <si>
    <t>10.08.2023 10:40:47</t>
  </si>
  <si>
    <t>TR-77 ÇEŞMEALTI KÖK 35-19-M00077_TR-81 L01_76784765</t>
  </si>
  <si>
    <t>10.08.2023 10:12:00</t>
  </si>
  <si>
    <t>10.08.2023 17:30:00</t>
  </si>
  <si>
    <t>K-2778 35-09-K02778_K-2939 K02_47011330</t>
  </si>
  <si>
    <t>10.08.2023 09:37:00</t>
  </si>
  <si>
    <t>10.08.2023 13:07:04</t>
  </si>
  <si>
    <t>M-1188 35-04-M01188_D_56381345_56381345</t>
  </si>
  <si>
    <t>10.08.2023 10:13:17</t>
  </si>
  <si>
    <t>10.08.2023 11:00:37</t>
  </si>
  <si>
    <t>SARIGÖL TR-27 45-79-M00027_45-79-M00027_2359669</t>
  </si>
  <si>
    <t>10.08.2023 19:19:34</t>
  </si>
  <si>
    <t>10.08.2023 19:55:54</t>
  </si>
  <si>
    <t>YENİFOÇA TR-3 35-23-M00003_B_56373627_56373627</t>
  </si>
  <si>
    <t>10.08.2023 15:14:40</t>
  </si>
  <si>
    <t>10.08.2023 17:52:10</t>
  </si>
  <si>
    <t>ALÇUK TM 35-17-A00001_KESİKKÖY M29_2307839</t>
  </si>
  <si>
    <t>OG Atlama Arızası</t>
  </si>
  <si>
    <t>10.08.2023 08:39:24</t>
  </si>
  <si>
    <t>10.08.2023 11:54:14</t>
  </si>
  <si>
    <t>K-2472 35-04-K02472_A_56362830_56362830</t>
  </si>
  <si>
    <t>10.08.2023 14:23:19</t>
  </si>
  <si>
    <t>10.08.2023 17:49:27</t>
  </si>
  <si>
    <t>M-1282 35-02-M01282_35-02-M01282_2359035</t>
  </si>
  <si>
    <t>10.08.2023 10:20:33</t>
  </si>
  <si>
    <t>10.08.2023 10:49:00</t>
  </si>
  <si>
    <t>TURGUTALP TR-4 45-82-M00054_A_91032160_91032160</t>
  </si>
  <si>
    <t>10.08.2023 10:04:04</t>
  </si>
  <si>
    <t>10.08.2023 12:31:50</t>
  </si>
  <si>
    <t>M-251 35-09-M00251_M-252 M03_47547415</t>
  </si>
  <si>
    <t>10.08.2023 06:47:37</t>
  </si>
  <si>
    <t>10.08.2023 07:03:23</t>
  </si>
  <si>
    <t>K-1561 35-02-K01561_D_56381087_56381087</t>
  </si>
  <si>
    <t>10.08.2023 09:46:23</t>
  </si>
  <si>
    <t>10.08.2023 13:02:21</t>
  </si>
  <si>
    <t>DM-3/TR-35 35-26-M01260_956616645_956616645</t>
  </si>
  <si>
    <t>10.08.2023 23:17:38</t>
  </si>
  <si>
    <t>10.08.2023 23:47:18</t>
  </si>
  <si>
    <t>DEREKÖY TR 45-77-L00294_DIREK TIPI TRAFO HUCRESI H01_2053056</t>
  </si>
  <si>
    <t>10.08.2023 11:18:12</t>
  </si>
  <si>
    <t>M-3466(YATIRIM REZERVE) 35-02-M03466_A a1b_5850699</t>
  </si>
  <si>
    <t>10.08.2023 09:25:11</t>
  </si>
  <si>
    <t>10.08.2023 10:57:27</t>
  </si>
  <si>
    <t>DÜNDARLI KÖK 35-29-L00053_DÜNDARLI L04_72215844</t>
  </si>
  <si>
    <t>10.08.2023 22:21:57</t>
  </si>
  <si>
    <t>10.08.2023 23:03:44</t>
  </si>
  <si>
    <t>ORTA MAHALLE M-9 35-25-M00117_ÇUKURALTI M-13 ÇAMLIK KÖK M01_72126239</t>
  </si>
  <si>
    <t>10.08.2023 09:00:03</t>
  </si>
  <si>
    <t>10.08.2023 09:27:17</t>
  </si>
  <si>
    <t>ÇAPAKLI KÖK 45-78-M01161_HatBaşıAyırıcı_53139052 M07_53139052</t>
  </si>
  <si>
    <t>10.08.2023 11:34:42</t>
  </si>
  <si>
    <t>10.08.2023 14:56:22</t>
  </si>
  <si>
    <t>ÇITAK TR-1 35-17-M00438_950305086_950305086</t>
  </si>
  <si>
    <t>10.08.2023 13:46:01</t>
  </si>
  <si>
    <t>10.08.2023 15:58:10</t>
  </si>
  <si>
    <t>SARIPINAR KÖK 45-73-M01357_SARIPINAR M02_95477813</t>
  </si>
  <si>
    <t>10.08.2023 17:52:24</t>
  </si>
  <si>
    <t>10.08.2023 17:53:04</t>
  </si>
  <si>
    <t>K-2979 35-02-K02979_C_56376152_56376152</t>
  </si>
  <si>
    <t>10.08.2023 08:57:30</t>
  </si>
  <si>
    <t>10.08.2023 11:55:22</t>
  </si>
  <si>
    <t>TR-5 35-19-L00005_İÇMELER L03_72124007</t>
  </si>
  <si>
    <t>10.08.2023 10:30:52</t>
  </si>
  <si>
    <t>10.08.2023 16:25:24</t>
  </si>
  <si>
    <t>ÇAPAKLI TR-1 45-78-M00445_A_91181426_91181426</t>
  </si>
  <si>
    <t>10.08.2023 19:09:48</t>
  </si>
  <si>
    <t>10.08.2023 19:46:40</t>
  </si>
  <si>
    <t>M-230 35-14-M00230_95000555216_95000555216</t>
  </si>
  <si>
    <t>10.08.2023 10:30:56</t>
  </si>
  <si>
    <t>10.08.2023 12:54:09</t>
  </si>
  <si>
    <t>BAHÇECİK TR-1 35-22-M00264_35-22-M00264_2376613</t>
  </si>
  <si>
    <t>10.08.2023 10:02:16</t>
  </si>
  <si>
    <t>10.08.2023 13:50:58</t>
  </si>
  <si>
    <t>CANLI TR-1 KÖK 35-20-L00124_YEŞİLOVA ÇAYIR L04_66505830</t>
  </si>
  <si>
    <t>10.08.2023 10:16:45</t>
  </si>
  <si>
    <t>10.08.2023 10:34:07</t>
  </si>
  <si>
    <t>SULUDERE KÖK 35-31-L00057_SARISU L03_2113668</t>
  </si>
  <si>
    <t>10.08.2023 06:52:57</t>
  </si>
  <si>
    <t>10.08.2023 06:53:17</t>
  </si>
  <si>
    <t>TEPECİK KÖPRÜ DM 35-14-M00332_TEPECİK ÇIKIŞI (M-78) M04_49833812</t>
  </si>
  <si>
    <t>10.08.2023 06:35:34</t>
  </si>
  <si>
    <t>10.08.2023 06:39:17</t>
  </si>
  <si>
    <t>BURUNCUK KÖK 35-20-L00273_ZEYTİNOVA DAĞ GRUBU L02_66528810</t>
  </si>
  <si>
    <t>10.08.2023 09:30:50</t>
  </si>
  <si>
    <t>10.08.2023 16:59:17</t>
  </si>
  <si>
    <t>MENDERES DM-2/TR-1 35-22-M00300_KÖYLER-1 M15_2095712</t>
  </si>
  <si>
    <t>10.08.2023 16:53:49</t>
  </si>
  <si>
    <t>10.08.2023 16:55:06</t>
  </si>
  <si>
    <t>10.08.2023 12:05:04</t>
  </si>
  <si>
    <t>10.08.2023 12:05:44</t>
  </si>
  <si>
    <t>ÇİÇEKLİ KIRDİBİ TR-1 45-75-M00310_A_56401441_56401441</t>
  </si>
  <si>
    <t>10.08.2023 12:11:39</t>
  </si>
  <si>
    <t>10.08.2023 17:40:05</t>
  </si>
  <si>
    <t>SARICALAR TR-1 35-16-M00161_953324802_953324802</t>
  </si>
  <si>
    <t>10.08.2023 09:43:04</t>
  </si>
  <si>
    <t>10.08.2023 10:38:11</t>
  </si>
  <si>
    <t>TİRE İM-DM-1 35-29-A00001_GÖKÇEN-2 M22_2059034</t>
  </si>
  <si>
    <t>10.08.2023 00:04:20</t>
  </si>
  <si>
    <t>10.08.2023 00:11:58</t>
  </si>
  <si>
    <t>ZEYTİNALAN İM 35-19-A00002_KEKLİKTEPE M10_2052153</t>
  </si>
  <si>
    <t>10.08.2023 08:58:47</t>
  </si>
  <si>
    <t>10.08.2023 14:34:39</t>
  </si>
  <si>
    <t>KIRMAHALLE  TR-12 35-28-M00271_A_65513049_65513049</t>
  </si>
  <si>
    <t>10.08.2023 20:31:36</t>
  </si>
  <si>
    <t>11.08.2023 07:44:00</t>
  </si>
  <si>
    <t>GÖRDES TR-27 45-75-M00042_45-75-M00042_61335239</t>
  </si>
  <si>
    <t>10.08.2023 09:02:04</t>
  </si>
  <si>
    <t>10.08.2023 15:34:27</t>
  </si>
  <si>
    <t>MANİSA TM-1 45-71-A00001_MURADİYE--1 M08_2060118</t>
  </si>
  <si>
    <t>10.08.2023 09:14:12</t>
  </si>
  <si>
    <t>10.08.2023 16:25:58</t>
  </si>
  <si>
    <t>DM-2/TR-3 45-72-M00680__92736570_92736570</t>
  </si>
  <si>
    <t>10.08.2023 10:55:26</t>
  </si>
  <si>
    <t>10.08.2023 12:41:37</t>
  </si>
  <si>
    <t>L-372 35-18-L00372_950460333_950460333</t>
  </si>
  <si>
    <t>10.08.2023 19:09:51</t>
  </si>
  <si>
    <t>10.08.2023 23:32:04</t>
  </si>
  <si>
    <t>M-2579 35-08-M02579_35-08-M02579_66066474</t>
  </si>
  <si>
    <t>10.08.2023 08:11:45</t>
  </si>
  <si>
    <t>10.08.2023 10:16:47</t>
  </si>
  <si>
    <t>M-2184 35-01-M02184_TRAFO M03_2117672</t>
  </si>
  <si>
    <t>10.08.2023 14:35:00</t>
  </si>
  <si>
    <t>10.08.2023 17:20:07</t>
  </si>
  <si>
    <t>DM-7/15 35-26-M00635_956625886_956625886</t>
  </si>
  <si>
    <t>10.08.2023 18:45:28</t>
  </si>
  <si>
    <t>10.08.2023 19:42:56</t>
  </si>
  <si>
    <t>BOZAĞAÇ TR-4 45-78-M00664_49192950_56385576_56385576</t>
  </si>
  <si>
    <t>10.08.2023 09:52:45</t>
  </si>
  <si>
    <t>10.08.2023 10:34:50</t>
  </si>
  <si>
    <t>MENEMEN DM-3/20 35-28-M00735_F F01_5943604</t>
  </si>
  <si>
    <t>10.08.2023 17:33:53</t>
  </si>
  <si>
    <t>10.08.2023 18:02:28</t>
  </si>
  <si>
    <t>KULAKSIZLAR KÖK 45-72-L00839_SIRÇALI L04_66574842</t>
  </si>
  <si>
    <t>10.08.2023 10:09:14</t>
  </si>
  <si>
    <t>10.08.2023 10:32:17</t>
  </si>
  <si>
    <t>TR-75 45-78-M00075_953264343_953264343</t>
  </si>
  <si>
    <t>10.08.2023 10:19:24</t>
  </si>
  <si>
    <t>10.08.2023 17:45:37</t>
  </si>
  <si>
    <t>ÇIPLAK KÖK 35-29-M00126_HatBaşıAyırıcı_66883433 M09_66883433</t>
  </si>
  <si>
    <t>10.08.2023 13:06:42</t>
  </si>
  <si>
    <t>10.08.2023 14:34:11</t>
  </si>
  <si>
    <t>DAMARDI AKPINAR TR-2 45-75-M00326_A_91274652_91274652</t>
  </si>
  <si>
    <t>10.08.2023 10:24:18</t>
  </si>
  <si>
    <t>10.08.2023 16:43:25</t>
  </si>
  <si>
    <t>K-707 35-04-K00707_99572300_99572300</t>
  </si>
  <si>
    <t>10.08.2023 16:15:23</t>
  </si>
  <si>
    <t>10.08.2023 22:13:29</t>
  </si>
  <si>
    <t>K-1721 35-01-K01721_35-01-K01721_65786556</t>
  </si>
  <si>
    <t>10.08.2023 09:39:07</t>
  </si>
  <si>
    <t>10.08.2023 09:52:54</t>
  </si>
  <si>
    <t>DEMİR EXPORT ÖZEL KÖK 45-82-M00206Ö_DEMİR EXPORT GİRİŞ-1 M01_48414177</t>
  </si>
  <si>
    <t>10.08.2023 07:06:17</t>
  </si>
  <si>
    <t>10.08.2023 07:28:33</t>
  </si>
  <si>
    <t>ELDELEK TR-1 45-78-L00604_A_56405891_56405891</t>
  </si>
  <si>
    <t>10.08.2023 01:05:43</t>
  </si>
  <si>
    <t>10.08.2023 01:30:47</t>
  </si>
  <si>
    <t>TR-113 35-16-L00113_DIREK TIPI TRAFO HUCRESI H01_2040572</t>
  </si>
  <si>
    <t>10.08.2023 22:37:24</t>
  </si>
  <si>
    <t>10.08.2023 22:54:44</t>
  </si>
  <si>
    <t>TR-23 35-17-M00023_G G1b_5814722</t>
  </si>
  <si>
    <t>10.08.2023 11:45:03</t>
  </si>
  <si>
    <t>10.08.2023 12:16:17</t>
  </si>
  <si>
    <t>BEĞENLER SUBAŞI TR-2 45-75-M00177_A_56391989_56391989</t>
  </si>
  <si>
    <t>AG Pano Faz Sigorta Atığı</t>
  </si>
  <si>
    <t>10.08.2023 21:02:34</t>
  </si>
  <si>
    <t>10.08.2023 22:58:42</t>
  </si>
  <si>
    <t>UZUNKÖY TR-1 35-31-L00144_35-31-L00144_72255937</t>
  </si>
  <si>
    <t>10.08.2023 09:04:15</t>
  </si>
  <si>
    <t>10.08.2023 17:59:57</t>
  </si>
  <si>
    <t>TR-39 45-77-L00039_945489300_945489300</t>
  </si>
  <si>
    <t>10.08.2023 08:44:23</t>
  </si>
  <si>
    <t>10.08.2023 09:50:53</t>
  </si>
  <si>
    <t>TR-182 45-78-L00182_95002426585_95002426585</t>
  </si>
  <si>
    <t>10.08.2023 11:59:05</t>
  </si>
  <si>
    <t>10.08.2023 17:48:32</t>
  </si>
  <si>
    <t>KÜÇÜKAVULCUK DM 35-15-L00727_KÜÇÜKAVLUCUK SULAMA GRB L05_72098463</t>
  </si>
  <si>
    <t>10.08.2023 06:21:33</t>
  </si>
  <si>
    <t>10.08.2023 07:39:33</t>
  </si>
  <si>
    <t>GÖKÇEÖREN KÖK 45-77-M00024_GÖKÇEÖREN TR-1 M01_72216582</t>
  </si>
  <si>
    <t>10.08.2023 14:33:50</t>
  </si>
  <si>
    <t>10.08.2023 15:14:53</t>
  </si>
  <si>
    <t>ULUKENT DM-2/7 35-28-M00578_35-28-M00578_66551412</t>
  </si>
  <si>
    <t>10.08.2023 10:09:53</t>
  </si>
  <si>
    <t>10.08.2023 16:48:44</t>
  </si>
  <si>
    <t>CAMBAZLI TR-3 35-29-L00247_35-29-L00247_2371219</t>
  </si>
  <si>
    <t>10.08.2023 18:15:54</t>
  </si>
  <si>
    <t>10.08.2023 18:52:14</t>
  </si>
  <si>
    <t>KEMALİYE DM (TR-1) 45-73-M00150_AKKEÇİLİ ÇIKIŞ M01_66716009</t>
  </si>
  <si>
    <t>10.08.2023 12:51:04</t>
  </si>
  <si>
    <t>KARABURUN TR-7 35-21-L00033_35-21-L00033_72175533</t>
  </si>
  <si>
    <t>10.08.2023 17:39:36</t>
  </si>
  <si>
    <t>RAŞİT EKİCİ TARIMSAL SULAMA TR-1 45-71-M01112_DIREK TIPI TRAFO HUCRESI H01_2082047</t>
  </si>
  <si>
    <t>10.08.2023 13:08:38</t>
  </si>
  <si>
    <t>10.08.2023 18:12:55</t>
  </si>
  <si>
    <t>MENEMEN TR-35 35-28-L00035_DAĞITIM TRAFO MENEMEN TR-35 L03_66576969</t>
  </si>
  <si>
    <t>10.08.2023 17:00:14</t>
  </si>
  <si>
    <t>10.08.2023 17:46:40</t>
  </si>
  <si>
    <t>KAPANCI KÖK 45-78-L00229_KENDİRLİ-YARAŞLI L04_2108494</t>
  </si>
  <si>
    <t>10.08.2023 11:43:07</t>
  </si>
  <si>
    <t>10.08.2023 11:59:44</t>
  </si>
  <si>
    <t>M-1188 35-04-M01188__79747592_79747592</t>
  </si>
  <si>
    <t>10.08.2023 09:00:00</t>
  </si>
  <si>
    <t>10.08.2023 11:15:09</t>
  </si>
  <si>
    <t>TR-19 35-13-L00019_946422528_946422528</t>
  </si>
  <si>
    <t>10.08.2023 01:33:06</t>
  </si>
  <si>
    <t>10.08.2023 03:11:13</t>
  </si>
  <si>
    <t>SOMA KÖYLER DM-2 45-82-M00125_KÖYLER 34.5 M08_2035836</t>
  </si>
  <si>
    <t>10.08.2023 22:45:35</t>
  </si>
  <si>
    <t>10.08.2023 23:05:18</t>
  </si>
  <si>
    <t>YAKACIK TR-5 35-20-L00243_35-20-L00243_2361872</t>
  </si>
  <si>
    <t>10.08.2023 07:10:14</t>
  </si>
  <si>
    <t>10.08.2023 08:03:47</t>
  </si>
  <si>
    <t>TR-1-5/2A 35-20-L00286_6017641_56359419_56359419</t>
  </si>
  <si>
    <t>10.08.2023 19:18:20</t>
  </si>
  <si>
    <t>10.08.2023 20:09:40</t>
  </si>
  <si>
    <t>ÜRKMEZ M-7 35-25-M00144_DAĞITIM TRAFO ÜRKMEZ M-8 M03_72077515</t>
  </si>
  <si>
    <t>OG Kademe Ayarı</t>
  </si>
  <si>
    <t>10.08.2023 09:45:24</t>
  </si>
  <si>
    <t>10.08.2023 10:09:24</t>
  </si>
  <si>
    <t>SARIGÖL DM 45-79-M00069_SELİMİYE FİDERİ M18_2318413</t>
  </si>
  <si>
    <t>10.08.2023 09:04:56</t>
  </si>
  <si>
    <t>10.08.2023 15:35:17</t>
  </si>
  <si>
    <t>SOMA KÖYLER DM-2 45-82-M00125_HatBaşıAyırıcı_89955574 M08_89955574</t>
  </si>
  <si>
    <t>10.08.2023 22:18:47</t>
  </si>
  <si>
    <t>10.08.2023 23:06:14</t>
  </si>
  <si>
    <t>K-2784 35-02-K02784_35-02-K02784_2374797</t>
  </si>
  <si>
    <t>10.08.2023 09:18:46</t>
  </si>
  <si>
    <t>10.08.2023 09:59:50</t>
  </si>
  <si>
    <t>KARYAĞDI KÖYÜ TR-1 45-86-M00185_B_56400501_56400501</t>
  </si>
  <si>
    <t>10.08.2023 12:12:23</t>
  </si>
  <si>
    <t>10.08.2023 14:27:37</t>
  </si>
  <si>
    <t>HELVACI-1 35-26-M00468_35-26-M00468_2349351</t>
  </si>
  <si>
    <t>10.08.2023 09:27:02</t>
  </si>
  <si>
    <t>10.08.2023 16:01:57</t>
  </si>
  <si>
    <t>M-4 35-02-M00004_F F1B_5808187</t>
  </si>
  <si>
    <t>10.08.2023 13:14:59</t>
  </si>
  <si>
    <t>10.08.2023 17:45:10</t>
  </si>
  <si>
    <t>K-2795 35-08-K02795_35-08-K02795_42038460</t>
  </si>
  <si>
    <t>10.08.2023 10:29:09</t>
  </si>
  <si>
    <t>10.08.2023 12:19:40</t>
  </si>
  <si>
    <t>GÜNEŞLİ KÖK 45-75-M00056_KÖSELER - ULGAR M01_67577840</t>
  </si>
  <si>
    <t>10.08.2023 08:15:43</t>
  </si>
  <si>
    <t>10.08.2023 08:16:13</t>
  </si>
  <si>
    <t>TR-2/4A 45-83-L00134_TR-2/4 L01_72118854</t>
  </si>
  <si>
    <t>10.08.2023 19:25:54</t>
  </si>
  <si>
    <t>10.08.2023 19:32:57</t>
  </si>
  <si>
    <t>SAMURLU TR-2 35-17-M00319_950301024_950301024</t>
  </si>
  <si>
    <t>10.08.2023 16:04:40</t>
  </si>
  <si>
    <t>10.08.2023 17:48:40</t>
  </si>
  <si>
    <t>TR-50 35-16-L00050_953338492_953338492</t>
  </si>
  <si>
    <t>10.08.2023 14:10:45</t>
  </si>
  <si>
    <t>10.08.2023 17:38:31</t>
  </si>
  <si>
    <t>DERBENT İM-DM 45-83-A00004_FABRİKALAR L06_2097157</t>
  </si>
  <si>
    <t>10.08.2023 18:23:01</t>
  </si>
  <si>
    <t>10.08.2023 19:05:00</t>
  </si>
  <si>
    <t>MENEMEN TR-52 35-28-L00052_C_56362446_56362446</t>
  </si>
  <si>
    <t>10.08.2023 10:41:58</t>
  </si>
  <si>
    <t>10.08.2023 15:32:55</t>
  </si>
  <si>
    <t>AKSELENDİ İM 45-72-A00004_MORALILAR ÇIKIŞ L22_2095815</t>
  </si>
  <si>
    <t>10.08.2023 09:24:20</t>
  </si>
  <si>
    <t>10.08.2023 16:33:46</t>
  </si>
  <si>
    <t>K-915 35-01-K00915_R 1R_5856674</t>
  </si>
  <si>
    <t>10.08.2023 07:14:17</t>
  </si>
  <si>
    <t>10.08.2023 08:20:40</t>
  </si>
  <si>
    <t>K-3291 35-08-K03291_35-08-K03291_42033301</t>
  </si>
  <si>
    <t>10.08.2023 12:57:44</t>
  </si>
  <si>
    <t>10.08.2023 14:10:04</t>
  </si>
  <si>
    <t>K-3683 35-01-K03683_C C1_5856737</t>
  </si>
  <si>
    <t>10.08.2023 17:47:32</t>
  </si>
  <si>
    <t>10.08.2023 18:40:43</t>
  </si>
  <si>
    <t>BEYDERE KÖK 45-71-M00128_ESKİ KARAAĞAÇLI M07_50217162</t>
  </si>
  <si>
    <t>10.08.2023 17:14:27</t>
  </si>
  <si>
    <t>10.08.2023 18:06:20</t>
  </si>
  <si>
    <t>K-3776 35-04-K03776_C_56382818_56382818</t>
  </si>
  <si>
    <t>10.08.2023 23:23:17</t>
  </si>
  <si>
    <t>11.08.2023 00:57:33</t>
  </si>
  <si>
    <t>10.08.2023 09:05:57</t>
  </si>
  <si>
    <t>10.08.2023 09:33:14</t>
  </si>
  <si>
    <t>SEYREK TR-7 KÖK 35-28-M00379_SÜZBEYLİ-TUZCULU M04_2303511</t>
  </si>
  <si>
    <t>10.08.2023 12:20:29</t>
  </si>
  <si>
    <t>10.08.2023 14:52:29</t>
  </si>
  <si>
    <t>KARAYENİCE TR-2 45-71-M01507_DIREK TIPI TRAFO HUCRESI H01_2082985</t>
  </si>
  <si>
    <t>10.08.2023 09:06:45</t>
  </si>
  <si>
    <t>10.08.2023 17:46:28</t>
  </si>
  <si>
    <t>ÇERİKÖZÜ TR-1 35-29-L00326_35-29-L00326_2363098</t>
  </si>
  <si>
    <t>10.08.2023 20:25:04</t>
  </si>
  <si>
    <t>10.08.2023 20:50:44</t>
  </si>
  <si>
    <t>KURUCUOVA TR-2 35-15-L00253_A_56407306_56407306</t>
  </si>
  <si>
    <t>10.08.2023 19:36:01</t>
  </si>
  <si>
    <t>10.08.2023 20:27:04</t>
  </si>
  <si>
    <t>YENİKÖY TR-1 35-22-M00276_35-22-M00276_2374490</t>
  </si>
  <si>
    <t>10.08.2023 13:48:47</t>
  </si>
  <si>
    <t>10.08.2023 15:19:44</t>
  </si>
  <si>
    <t>AVŞAR TR-1 45-83-L00340_TR-5 L03_72154013</t>
  </si>
  <si>
    <t>10.08.2023 11:52:47</t>
  </si>
  <si>
    <t>10.08.2023 18:29:24</t>
  </si>
  <si>
    <t>TR-71 TARIMSAL SULAMA 45-80-M01071_45-80-M01071_2361943</t>
  </si>
  <si>
    <t>10.08.2023 20:27:26</t>
  </si>
  <si>
    <t>10.08.2023 23:06:12</t>
  </si>
  <si>
    <t>MEHMET KAYA GRB TR-1 35-24-M00111_DIREK TIPI TRAFO HUCRESI H01_2045162</t>
  </si>
  <si>
    <t>10.08.2023 07:37:14</t>
  </si>
  <si>
    <t>YANLIZEV TR-1 35-16-L00250_DIREK TIPI TRAFO HUCRESI H01_2065252</t>
  </si>
  <si>
    <t>10.08.2023 16:38:36</t>
  </si>
  <si>
    <t>10.08.2023 17:38:44</t>
  </si>
  <si>
    <t>GÖLMARMARA İM 45-85-A00001_YENİKÖY L26_2113836</t>
  </si>
  <si>
    <t>10.08.2023 13:00:14</t>
  </si>
  <si>
    <t>10.08.2023 14:16:24</t>
  </si>
  <si>
    <t>M-3312(YATIRIM REZERVE) 35-07-M03312_D_56379654_56379654</t>
  </si>
  <si>
    <t>10.08.2023 09:13:32</t>
  </si>
  <si>
    <t>10.08.2023 16:33:06</t>
  </si>
  <si>
    <t>TR-6 35-26-M00006_A_91011522_91011522</t>
  </si>
  <si>
    <t>10.08.2023 11:08:32</t>
  </si>
  <si>
    <t>10.08.2023 12:05:47</t>
  </si>
  <si>
    <t>GÜLKENT KÖK-3 35-30-M00219_GAZETECİLER SİTESİ M04_84885199</t>
  </si>
  <si>
    <t>10.08.2023 10:29:14</t>
  </si>
  <si>
    <t>10.08.2023 10:41:11</t>
  </si>
  <si>
    <t>İSTASYONALTI KÖK 45-83-M00131_MANİSA-2 M04_2099098</t>
  </si>
  <si>
    <t>10.08.2023 18:06:42</t>
  </si>
  <si>
    <t>10.08.2023 19:36:14</t>
  </si>
  <si>
    <t>SANDAL TR-1 KÖK 45-77-M00007_TR-2 M02_2060313</t>
  </si>
  <si>
    <t>10.08.2023 08:08:43</t>
  </si>
  <si>
    <t>10.08.2023 08:26:43</t>
  </si>
  <si>
    <t>KESİKKÖY DM 35-28-M00309_BURUNCUK M14_96738829</t>
  </si>
  <si>
    <t>10.08.2023 07:55:26</t>
  </si>
  <si>
    <t>10.08.2023 08:31:13</t>
  </si>
  <si>
    <t>UĞURLU KÖK 45-86-M00045_HatBaşıAyırıcı_53135182 M02_53135182</t>
  </si>
  <si>
    <t>10.08.2023 21:48:49</t>
  </si>
  <si>
    <t>TR-91/A 45-78-L00721__72374665_72374665</t>
  </si>
  <si>
    <t>10.08.2023 23:28:46</t>
  </si>
  <si>
    <t>11.08.2023 01:27:51</t>
  </si>
  <si>
    <t>10.08.2023 04:11:47</t>
  </si>
  <si>
    <t>10.08.2023 06:06:12</t>
  </si>
  <si>
    <t>M-1430 35-02-M01430_966549127_966549127</t>
  </si>
  <si>
    <t>10.08.2023 14:14:52</t>
  </si>
  <si>
    <t>10.08.2023 16:16:36</t>
  </si>
  <si>
    <t>OSMANCIK TR-1 45-83-L00243__72373046_72373046</t>
  </si>
  <si>
    <t>10.08.2023 17:23:13</t>
  </si>
  <si>
    <t>K-1402 35-01-K01402_912188241_912188241</t>
  </si>
  <si>
    <t>10.08.2023 09:05:23</t>
  </si>
  <si>
    <t>10.08.2023 13:30:41</t>
  </si>
  <si>
    <t>K-4441 35-10-K04441_E E1B_5879899</t>
  </si>
  <si>
    <t>10.08.2023 21:39:23</t>
  </si>
  <si>
    <t>10.08.2023 22:44:13</t>
  </si>
  <si>
    <t>DM 1-2/5 35-29-L00062_48309387_56396708_56396708</t>
  </si>
  <si>
    <t>10.08.2023 09:31:34</t>
  </si>
  <si>
    <t>10.08.2023 15:53:07</t>
  </si>
  <si>
    <t>TR-84 35-16-L00084_35-16-L00084_2352810</t>
  </si>
  <si>
    <t>10.08.2023 12:24:44</t>
  </si>
  <si>
    <t>10.08.2023 13:38:14</t>
  </si>
  <si>
    <t>K-2997 35-03-K02997_TRAFO K04_2320766</t>
  </si>
  <si>
    <t>10.08.2023 09:48:59</t>
  </si>
  <si>
    <t>10.08.2023 13:33:06</t>
  </si>
  <si>
    <t>K-231/A 35-01-K04858_911043743_911043743</t>
  </si>
  <si>
    <t>10.08.2023 15:35:48</t>
  </si>
  <si>
    <t>10.08.2023 16:05:13</t>
  </si>
  <si>
    <t>DM-2/2 (ALAYBEY KÖPRÜSÜ) 45-71-M00165_953207033_953207033</t>
  </si>
  <si>
    <t>10.08.2023 16:06:24</t>
  </si>
  <si>
    <t>10.08.2023 18:13:55</t>
  </si>
  <si>
    <t>10.08.2023 11:56:57</t>
  </si>
  <si>
    <t>10.08.2023 12:25:07</t>
  </si>
  <si>
    <t>EMCELLİ TR-4 KARAOĞLANLAR 45-79-M00371_45-79-M00371_2350787</t>
  </si>
  <si>
    <t>10.08.2023 19:41:27</t>
  </si>
  <si>
    <t>10.08.2023 20:55:16</t>
  </si>
  <si>
    <t>YASEMİN DM 35-19-M00002_KUŞÇULAR DM-2 M02_2116640</t>
  </si>
  <si>
    <t>10.08.2023 06:59:37</t>
  </si>
  <si>
    <t>10.08.2023 08:41:15</t>
  </si>
  <si>
    <t>M-2780 35-01-M02780_911522656_911522656</t>
  </si>
  <si>
    <t>10.08.2023 15:01:00</t>
  </si>
  <si>
    <t>10.08.2023 19:06:57</t>
  </si>
  <si>
    <t>TR-39 45-77-L00039_A a3_42438238</t>
  </si>
  <si>
    <t>10.08.2023 22:21:16</t>
  </si>
  <si>
    <t>11.08.2023 00:59:41</t>
  </si>
  <si>
    <t>GERENKÖY KÖK 35-23-M00156_BAĞARASI M04_72155606</t>
  </si>
  <si>
    <t>10.08.2023 09:41:24</t>
  </si>
  <si>
    <t>SEYREK TR-3 35-28-M00372_953394327_953394327</t>
  </si>
  <si>
    <t>10.08.2023 19:01:15</t>
  </si>
  <si>
    <t>10.08.2023 21:16:16</t>
  </si>
  <si>
    <t>MÜTEVELLİ KÖK 45-80-M00100_KARAAĞAÇLI M01_72196210</t>
  </si>
  <si>
    <t>10.08.2023 07:59:57</t>
  </si>
  <si>
    <t>10.08.2023 08:33:44</t>
  </si>
  <si>
    <t>GÖKÇEN DM 35-29-M00123_ASMALIK M12_2104355</t>
  </si>
  <si>
    <t>10.08.2023 19:48:16</t>
  </si>
  <si>
    <t>10.08.2023 19:55:06</t>
  </si>
  <si>
    <t>KAPAKLI DM 45-72-M00309_ZER SALÇA M05_2099421</t>
  </si>
  <si>
    <t>10.08.2023 08:32:37</t>
  </si>
  <si>
    <t>10.08.2023 08:42:40</t>
  </si>
  <si>
    <t>10.08.2023 13:36:54</t>
  </si>
  <si>
    <t>10.08.2023 15:26:24</t>
  </si>
  <si>
    <t>L-436 35-18-L00436_950458996_950458996</t>
  </si>
  <si>
    <t>10.08.2023 18:40:50</t>
  </si>
  <si>
    <t>10.08.2023 20:24:11</t>
  </si>
  <si>
    <t>10.08.2023 16:21:33</t>
  </si>
  <si>
    <t>DM-1/52-A 45-71-M00043_45-71-M00043_66436938</t>
  </si>
  <si>
    <t>10.08.2023 13:27:46</t>
  </si>
  <si>
    <t>10.08.2023 15:10:24</t>
  </si>
  <si>
    <t>ALSANCAK TM 35-01-A00005_İŞÇİLER K33_2308521</t>
  </si>
  <si>
    <t>10.08.2023 12:31:47</t>
  </si>
  <si>
    <t>K-1561 35-02-K01561_B_56381086_56381086</t>
  </si>
  <si>
    <t>10.08.2023 09:50:07</t>
  </si>
  <si>
    <t>10.08.2023 13:02:38</t>
  </si>
  <si>
    <t>10.08.2023 09:23:35</t>
  </si>
  <si>
    <t>10.08.2023 10:05:04</t>
  </si>
  <si>
    <t>AHMET CELEP ÖZEL TR 35-23-M00145Ö_DIREK TIPI TRAFO HUCRESI H01_2058436</t>
  </si>
  <si>
    <t>10.08.2023 13:08:36</t>
  </si>
  <si>
    <t>10.08.2023 14:20:12</t>
  </si>
  <si>
    <t>KIZILCAAVLU KÖK 35-29-L00056_GÖKÇEN İM L08_72209627</t>
  </si>
  <si>
    <t>10.08.2023 14:57:34</t>
  </si>
  <si>
    <t>10.08.2023 14:58:17</t>
  </si>
  <si>
    <t>MURADİYE DM-5/10 45-71-M00775_DM-5/10C M03_2124686</t>
  </si>
  <si>
    <t>10.08.2023 06:53:51</t>
  </si>
  <si>
    <t>10.08.2023 07:01:01</t>
  </si>
  <si>
    <t>SİYEKLİ KÖK 45-71-M00185_MALDAN M05_72256924</t>
  </si>
  <si>
    <t>10.08.2023 11:36:04</t>
  </si>
  <si>
    <t>10.08.2023 11:46:08</t>
  </si>
  <si>
    <t>TR-16 45-78-L00016_DAĞITIM TRAFOSU L06_65863522</t>
  </si>
  <si>
    <t>10.08.2023 09:00:37</t>
  </si>
  <si>
    <t>10.08.2023 16:41:54</t>
  </si>
  <si>
    <t>MERSİN MAH. 35-20-M00036_A_91313968_91313968</t>
  </si>
  <si>
    <t>10.08.2023 13:54:43</t>
  </si>
  <si>
    <t>10.08.2023 17:50:53</t>
  </si>
  <si>
    <t>KOYUNDERE TR-12 35-28-M00161_953396343_953396343</t>
  </si>
  <si>
    <t>10.08.2023 17:51:11</t>
  </si>
  <si>
    <t>10.08.2023 20:38:21</t>
  </si>
  <si>
    <t>POYRAZDAMLARI TR-1 KÖK 45-78-M00571__56407837_56407837</t>
  </si>
  <si>
    <t>10.08.2023 22:35:26</t>
  </si>
  <si>
    <t>10.08.2023 23:31:13</t>
  </si>
  <si>
    <t>ULUKENT DM-1/11 35-28-M00569_35-28-M00569_66555263</t>
  </si>
  <si>
    <t>10.08.2023 02:05:43</t>
  </si>
  <si>
    <t>10.08.2023 03:31:01</t>
  </si>
  <si>
    <t>L-318 DİKİLİ BELEDİYESİ 35-30-L00318_E E01_83625999</t>
  </si>
  <si>
    <t>10.08.2023 22:02:37</t>
  </si>
  <si>
    <t>10.08.2023 22:27:25</t>
  </si>
  <si>
    <t>KURUCUOVA TR-2 35-15-L00253_35-15-L00253_2365159</t>
  </si>
  <si>
    <t>10.08.2023 22:02:21</t>
  </si>
  <si>
    <t>DM-4/TR-25 35-22-M00082_95001438805_95001438805</t>
  </si>
  <si>
    <t>10.08.2023 21:05:25</t>
  </si>
  <si>
    <t>11.08.2023 04:06:15</t>
  </si>
  <si>
    <t>M-286 35-02-M00286_35-02-M00286_2363969</t>
  </si>
  <si>
    <t>10.08.2023 17:01:07</t>
  </si>
  <si>
    <t>10.08.2023 18:44:04</t>
  </si>
  <si>
    <t>TR-1/11 45-83-M00011_BAĞYURDU TM M014_83843128</t>
  </si>
  <si>
    <t>10.08.2023 08:14:57</t>
  </si>
  <si>
    <t>10.08.2023 09:04:13</t>
  </si>
  <si>
    <t>M-246 35-02-M00246_35-02-M00246_2348761</t>
  </si>
  <si>
    <t>10.08.2023 05:47:29</t>
  </si>
  <si>
    <t>10.08.2023 06:46:33</t>
  </si>
  <si>
    <t>K-27 35-01-K00027_910926275_910926275</t>
  </si>
  <si>
    <t>10.08.2023 10:39:59</t>
  </si>
  <si>
    <t>10.08.2023 12:29:07</t>
  </si>
  <si>
    <t>ASARLIK TR-5 35-28-M00176_B_56378244_56378244</t>
  </si>
  <si>
    <t>10.08.2023 13:38:59</t>
  </si>
  <si>
    <t>10.08.2023 17:40:20</t>
  </si>
  <si>
    <t>ÜZÜMLER TR-1 35-29-L00650_35-29-L00650_72346675</t>
  </si>
  <si>
    <t>10.08.2023 01:57:57</t>
  </si>
  <si>
    <t>10.08.2023 02:13:11</t>
  </si>
  <si>
    <t>KARAYAĞCI AVŞAR TR-1 45-75-M00293_A_56385883_56385883</t>
  </si>
  <si>
    <t>AG Direk Değişimi</t>
  </si>
  <si>
    <t>10.08.2023 09:32:36</t>
  </si>
  <si>
    <t>10.08.2023 12:37:44</t>
  </si>
  <si>
    <t>M-2780 35-01-M02780_M-2780 DAĞITIM TRAFO M03_66401983</t>
  </si>
  <si>
    <t>10.08.2023 08:46:32</t>
  </si>
  <si>
    <t>10.08.2023 09:12:00</t>
  </si>
  <si>
    <t>BÜYÜKKENT SİTESİ TR 35-21-L00028_95002607981_95002607981</t>
  </si>
  <si>
    <t>10.08.2023 12:45:51</t>
  </si>
  <si>
    <t>10.08.2023 15:56:28</t>
  </si>
  <si>
    <t>K-4194 35-02-K04194_C_56373361_56373361</t>
  </si>
  <si>
    <t>10.08.2023 07:02:53</t>
  </si>
  <si>
    <t>10.08.2023 14:26:54</t>
  </si>
  <si>
    <t>L-260 35-18-L00260_35-18-L00260_2348489</t>
  </si>
  <si>
    <t>10.08.2023 15:10:54</t>
  </si>
  <si>
    <t>10.08.2023 15:23:24</t>
  </si>
  <si>
    <t>K-195 35-03-K00195_910844325_910844325</t>
  </si>
  <si>
    <t>10.08.2023 12:16:31</t>
  </si>
  <si>
    <t>10.08.2023 14:40:44</t>
  </si>
  <si>
    <t>MENDERES DM-2/TR-1 35-22-M00300_KÖYLER-1 M15_2328470</t>
  </si>
  <si>
    <t>10.08.2023 09:14:41</t>
  </si>
  <si>
    <t>10.08.2023 09:33:44</t>
  </si>
  <si>
    <t>MÜTEVELLİ TR-8 45-80-M02954_TR-85 M02_84970626</t>
  </si>
  <si>
    <t>10.08.2023 11:25:40</t>
  </si>
  <si>
    <t>10.08.2023 12:28:57</t>
  </si>
  <si>
    <t>K-1561 35-02-K01561_35-02-K01561_2359360</t>
  </si>
  <si>
    <t>10.08.2023 09:39:38</t>
  </si>
  <si>
    <t>10.08.2023 09:47:27</t>
  </si>
  <si>
    <t>K-26 35-01-K00026_K-234 K05_2117859</t>
  </si>
  <si>
    <t>10.08.2023 21:53:50</t>
  </si>
  <si>
    <t>MENDERES DM-2/TR-1 35-22-M00300_HatBaşıAyırıcı_53096775 M15_53096775</t>
  </si>
  <si>
    <t>10.08.2023 09:05:06</t>
  </si>
  <si>
    <t>10.08.2023 16:56:07</t>
  </si>
  <si>
    <t>TR-27 35-16-L00027_B B2b_47561536</t>
  </si>
  <si>
    <t>10.08.2023 21:54:08</t>
  </si>
  <si>
    <t>11.08.2023 01:33:28</t>
  </si>
  <si>
    <t>BADEMLER DOĞA SİTESİ TR-8 35-14-M00149_DAĞITIM TRAFOSU M03_72143988</t>
  </si>
  <si>
    <t>10.08.2023 09:50:03</t>
  </si>
  <si>
    <t>10.08.2023 14:20:55</t>
  </si>
  <si>
    <t>AHMETLİ İM 45-84-A00001_ÇARŞAMBA TARIM M09_2067925</t>
  </si>
  <si>
    <t>10.08.2023 18:50:37</t>
  </si>
  <si>
    <t>10.08.2023 19:15:48</t>
  </si>
  <si>
    <t>TR-50 TARIMSAL SULAMA 45-80-M01050_45-80-M01050_2365763</t>
  </si>
  <si>
    <t>10.08.2023 16:53:08</t>
  </si>
  <si>
    <t>10.08.2023 19:45:19</t>
  </si>
  <si>
    <t>AHMETLİ İM 45-84-A00001_KÖY GRUBU L05_2314527</t>
  </si>
  <si>
    <t>10.08.2023 17:29:44</t>
  </si>
  <si>
    <t>10.08.2023 17:57:44</t>
  </si>
  <si>
    <t>ŞEMİKLER TM 35-04-A00003_ŞEMİKLER-9 K38_2312126</t>
  </si>
  <si>
    <t>10.08.2023 13:04:25</t>
  </si>
  <si>
    <t>10.08.2023 18:14:44</t>
  </si>
  <si>
    <t>TR-55 35-16-L00055_953351451_953351451</t>
  </si>
  <si>
    <t>10.08.2023 14:00:02</t>
  </si>
  <si>
    <t>10.08.2023 17:19:26</t>
  </si>
  <si>
    <t>K-1670 35-04-K01670_99248308_99248308</t>
  </si>
  <si>
    <t>10.08.2023 13:42:14</t>
  </si>
  <si>
    <t>10.08.2023 19:59:52</t>
  </si>
  <si>
    <t>SARICALAR TR-1 35-16-M00161_35-16-M00161_2361952</t>
  </si>
  <si>
    <t>10.08.2023 10:49:41</t>
  </si>
  <si>
    <t>TR-77 ÇEŞMEALTI KÖK 35-19-M00077_956688956_956688956</t>
  </si>
  <si>
    <t>10.08.2023 19:17:54</t>
  </si>
  <si>
    <t>10.08.2023 23:56:09</t>
  </si>
  <si>
    <t>M-1815 KISIK DM-2 35-22-M00096_TR-17 M05_72100657</t>
  </si>
  <si>
    <t>OG Yeraltı Kablo Arızası</t>
  </si>
  <si>
    <t>10.08.2023 23:00:56</t>
  </si>
  <si>
    <t>11.08.2023 03:33:56</t>
  </si>
  <si>
    <t>ÜZÜMLER TR-1 35-29-L00650_A_72346683_72346683</t>
  </si>
  <si>
    <t>10.08.2023 01:09:08</t>
  </si>
  <si>
    <t>GÖLMARMARA TR-4 45-85-L00004_TR-9 L01_72104017</t>
  </si>
  <si>
    <t>10.08.2023 10:12:54</t>
  </si>
  <si>
    <t>10.08.2023 10:19:14</t>
  </si>
  <si>
    <t>10.08.2023 10:02:00</t>
  </si>
  <si>
    <t>10.08.2023 17:56:40</t>
  </si>
  <si>
    <t>H.İBRAHİM HELVACI SULAMA TR 35-16-M00260_A_90943954_90943954</t>
  </si>
  <si>
    <t>10.08.2023 17:12:40</t>
  </si>
  <si>
    <t>10.08.2023 20:03:34</t>
  </si>
  <si>
    <t>10.08.2023 09:44:44</t>
  </si>
  <si>
    <t>10.08.2023 09:57:27</t>
  </si>
  <si>
    <t>M-1770 35-01-M01770_965330297_965330297</t>
  </si>
  <si>
    <t>10.08.2023 18:26:59</t>
  </si>
  <si>
    <t>10.08.2023 19:15:43</t>
  </si>
  <si>
    <t>M-1149 35-09-M01149_M-539 M04_47615663</t>
  </si>
  <si>
    <t>10.08.2023 17:46:39</t>
  </si>
  <si>
    <t>10.08.2023 18:03:33</t>
  </si>
  <si>
    <t>KARTAL İM 35-08-A00003_TR-2 M09_80521495</t>
  </si>
  <si>
    <t>10.08.2023 06:43:03</t>
  </si>
  <si>
    <t>M-286 35-02-M00286_B_56356130_56356130</t>
  </si>
  <si>
    <t>10.08.2023 19:09:07</t>
  </si>
  <si>
    <t>11.08.2023 00:17:09</t>
  </si>
  <si>
    <t>FUAR İM 35-01-A00003_SELVİLİTEPE K12_2306363</t>
  </si>
  <si>
    <t>10.08.2023 14:20:34</t>
  </si>
  <si>
    <t>10.08.2023 14:20:44</t>
  </si>
  <si>
    <t>TOLOZ KÖK 45-79-M00251_ERENKÖY-ÇEŞNELİ-OSMANİYE-KIZILDAĞ M02_66843589</t>
  </si>
  <si>
    <t>10.08.2023 11:07:00</t>
  </si>
  <si>
    <t>10.08.2023 14:49:00</t>
  </si>
  <si>
    <t>K-1735 35-04-K01735_B_56371222_56371222</t>
  </si>
  <si>
    <t>10.08.2023 09:06:18</t>
  </si>
  <si>
    <t>10.08.2023 09:33:54</t>
  </si>
  <si>
    <t>LÜTFİYE KÖK 45-80-M02970_KUMKUYUCAK    TST-1 M03_84270457</t>
  </si>
  <si>
    <t>10.08.2023 11:10:58</t>
  </si>
  <si>
    <t>10.08.2023 11:16:49</t>
  </si>
  <si>
    <t>MENEMEN TR-63 (DM-3/17) 35-28-M00737_35-28-M00737_66816945</t>
  </si>
  <si>
    <t>10.08.2023 13:33:03</t>
  </si>
  <si>
    <t>10.08.2023 15:38:27</t>
  </si>
  <si>
    <t>MENDERES DM-2/TR-1 35-22-M00300_PERLİT M18_2095706</t>
  </si>
  <si>
    <t>10.08.2023 11:10:36</t>
  </si>
  <si>
    <t>10.08.2023 11:20:05</t>
  </si>
  <si>
    <t>MENEMEN DM-3/22 (TR-61) 35-28-M00734_TRAFO M01_2046512</t>
  </si>
  <si>
    <t>10.08.2023 09:07:20</t>
  </si>
  <si>
    <t>10.08.2023 11:11:54</t>
  </si>
  <si>
    <t>ALİBEYLİ DM 45-80-M00064_HALİTPAŞA DM-ÖLÇÜ M01_72190759</t>
  </si>
  <si>
    <t>10.08.2023 19:38:44</t>
  </si>
  <si>
    <t>10.08.2023 19:39:14</t>
  </si>
  <si>
    <t>ELİFLİ TR-1 35-20-L00107_A_56407362_56407362</t>
  </si>
  <si>
    <t>10.08.2023 11:51:43</t>
  </si>
  <si>
    <t>10.08.2023 12:26:31</t>
  </si>
  <si>
    <t>KESTELLİ TR-2 45-84-L00037_45-84-L00037_2351785</t>
  </si>
  <si>
    <t>10.08.2023 07:39:12</t>
  </si>
  <si>
    <t>10.08.2023 09:51:12</t>
  </si>
  <si>
    <t>TR-43 45-74-M00315_45-74-M00315_49463910</t>
  </si>
  <si>
    <t>10.08.2023 08:58:38</t>
  </si>
  <si>
    <t>10.08.2023 13:34:47</t>
  </si>
  <si>
    <t>10.08.2023 22:23:14</t>
  </si>
  <si>
    <t>ŞEMİKLER TM 35-04-A00003_ŞEMİKLER-7 K32_2312122</t>
  </si>
  <si>
    <t>10.08.2023 09:13:04</t>
  </si>
  <si>
    <t>10.08.2023 14:08:25</t>
  </si>
  <si>
    <t>K-3569 35-02-K03569_35-02-K03569_2377087</t>
  </si>
  <si>
    <t>10.08.2023 09:22:44</t>
  </si>
  <si>
    <t>10.08.2023 10:49:24</t>
  </si>
  <si>
    <t>KÖPRÜBAŞI TR-27 (FUTBOL SAHASI) 45-86-M00027_915771164_915771164</t>
  </si>
  <si>
    <t>10.08.2023 18:14:36</t>
  </si>
  <si>
    <t>10.08.2023 19:05:29</t>
  </si>
  <si>
    <t>YENİKÖY TOPRAK SU TR-12 35-15-L00380_D_56397726_56397726</t>
  </si>
  <si>
    <t>10.08.2023 06:41:42</t>
  </si>
  <si>
    <t>10.08.2023 09:36:16</t>
  </si>
  <si>
    <t>M-286 35-02-M00286_C_56356129_56356129</t>
  </si>
  <si>
    <t>10.08.2023 19:06:39</t>
  </si>
  <si>
    <t>11.08.2023 00:20:09</t>
  </si>
  <si>
    <t>K-1648 35-03-K01648_R_56355008_56355008</t>
  </si>
  <si>
    <t>10.08.2023 17:13:21</t>
  </si>
  <si>
    <t>10.08.2023 21:00:54</t>
  </si>
  <si>
    <t>K-60 35-01-K00060_910558454_910558454</t>
  </si>
  <si>
    <t>10.08.2023 08:19:23</t>
  </si>
  <si>
    <t>10.08.2023 10:52:07</t>
  </si>
  <si>
    <t>M-1061 35-02-M01061_95000641558_95000641558</t>
  </si>
  <si>
    <t>10.08.2023 20:21:49</t>
  </si>
  <si>
    <t>10.08.2023 21:17:02</t>
  </si>
  <si>
    <t>ESKİOBA TR-3 35-29-L00145_DIREK TIPI TRAFO HUCRESI H01_2073346</t>
  </si>
  <si>
    <t>10.08.2023 08:57:34</t>
  </si>
  <si>
    <t>10.08.2023 16:26:54</t>
  </si>
  <si>
    <t>10.08.2023 19:03:37</t>
  </si>
  <si>
    <t>10.08.2023 20:29:14</t>
  </si>
  <si>
    <t>10.08.2023 15:28:37</t>
  </si>
  <si>
    <t>TR-84 35-16-L00084_95000016043_95000016043</t>
  </si>
  <si>
    <t>10.08.2023 11:25:20</t>
  </si>
  <si>
    <t>KEMALİYE DM (TR-1) 45-73-M00150_TOYGAR M03_66716003</t>
  </si>
  <si>
    <t>10.08.2023 07:25:23</t>
  </si>
  <si>
    <t>10.08.2023 08:34:44</t>
  </si>
  <si>
    <t>ÇALTIDERE KÖK 35-17-M00231_HatBaşıAyırıcı_73034396 M03_73034396</t>
  </si>
  <si>
    <t>10.08.2023 10:48:47</t>
  </si>
  <si>
    <t>10.08.2023 15:44:04</t>
  </si>
  <si>
    <t>11.08.2023 07:33:07</t>
  </si>
  <si>
    <t>11.08.2023 07:33:34</t>
  </si>
  <si>
    <t>SAZOBA DM 45-72-M00413_SAZOBA TARIMSAL SULAMA M08_2331531</t>
  </si>
  <si>
    <t>11.08.2023 12:44:44</t>
  </si>
  <si>
    <t>11.08.2023 12:52:17</t>
  </si>
  <si>
    <t>ÇANDARLI DM-TR-20 35-30-M00020_YAYLAYURT M06_72352818</t>
  </si>
  <si>
    <t>11.08.2023 20:45:09</t>
  </si>
  <si>
    <t>11.08.2023 20:50:56</t>
  </si>
  <si>
    <t>YAYAKENT DM 35-24-M00209_HatBaşıAyırıcı_79386177 M05_79386177</t>
  </si>
  <si>
    <t>11.08.2023 06:33:06</t>
  </si>
  <si>
    <t>11.08.2023 08:26:44</t>
  </si>
  <si>
    <t>TR-123 35-16-L00123_TR-112 L01_91625657</t>
  </si>
  <si>
    <t>11.08.2023 22:43:36</t>
  </si>
  <si>
    <t>11.08.2023 23:45:11</t>
  </si>
  <si>
    <t>YENİ ŞAKRAN KÖK 35-17-M00174_YENİ ŞAKRAN M03_66296490</t>
  </si>
  <si>
    <t>11.08.2023 20:15:14</t>
  </si>
  <si>
    <t>11.08.2023 21:05:37</t>
  </si>
  <si>
    <t>K-1343 35-01-K01343_B_56358983_56358983</t>
  </si>
  <si>
    <t>11.08.2023 03:57:52</t>
  </si>
  <si>
    <t>11.08.2023 05:37:13</t>
  </si>
  <si>
    <t>BAŞIBÜYÜK KÖK 45-77-L00158_HatBaşıAyırıcı_89227738 L06_89227738</t>
  </si>
  <si>
    <t>11.08.2023 16:08:30</t>
  </si>
  <si>
    <t>11.08.2023 21:16:48</t>
  </si>
  <si>
    <t>BEYDERE KÖK 45-71-M00128_ÜÇPINAR M03_50217225</t>
  </si>
  <si>
    <t>11.08.2023 09:01:33</t>
  </si>
  <si>
    <t>11.08.2023 09:07:34</t>
  </si>
  <si>
    <t>ZEYTİNDAĞ TR-1 35-16-M00003_35-16-M00003_2346979</t>
  </si>
  <si>
    <t>11.08.2023 15:04:16</t>
  </si>
  <si>
    <t>11.08.2023 15:39:28</t>
  </si>
  <si>
    <t>ARSLANLAR TM 35-26-A00004_KÖYLER-1 L42_2305571</t>
  </si>
  <si>
    <t>11.08.2023 08:50:34</t>
  </si>
  <si>
    <t>11.08.2023 08:59:54</t>
  </si>
  <si>
    <t>PAYAMLI M-1 KÖK 35-25-M00175_KARAYOLLARI M08_72056660</t>
  </si>
  <si>
    <t>11.08.2023 14:01:12</t>
  </si>
  <si>
    <t>11.08.2023 14:05:08</t>
  </si>
  <si>
    <t>KARAKUYU TR-11 35-26-M00447_35-26-M00447_2361110</t>
  </si>
  <si>
    <t>11.08.2023 09:27:14</t>
  </si>
  <si>
    <t>11.08.2023 11:27:45</t>
  </si>
  <si>
    <t>11.08.2023 01:53:39</t>
  </si>
  <si>
    <t>11.08.2023 04:25:09</t>
  </si>
  <si>
    <t>TR-257(DM-2/7) 35-19-L00257_956691803_956691803</t>
  </si>
  <si>
    <t>11.08.2023 19:07:15</t>
  </si>
  <si>
    <t>12.08.2023 04:19:58</t>
  </si>
  <si>
    <t>TR-19 35-13-L00019_946422526_946422526</t>
  </si>
  <si>
    <t>11.08.2023 11:57:56</t>
  </si>
  <si>
    <t>11.08.2023 19:10:23</t>
  </si>
  <si>
    <t>K-311 35-01-K00311_911440570_911440570</t>
  </si>
  <si>
    <t>11.08.2023 15:41:39</t>
  </si>
  <si>
    <t>11.08.2023 18:50:14</t>
  </si>
  <si>
    <t>GÖÇBEYLİ TR-6 35-16-M00021_B_90935377_90935377</t>
  </si>
  <si>
    <t>11.08.2023 09:53:00</t>
  </si>
  <si>
    <t>11.08.2023 19:57:35</t>
  </si>
  <si>
    <t>DEĞİRMENDERE DM 35-22-M00085_ÇAMÖNÜ - ATAKÖY M09_50066612</t>
  </si>
  <si>
    <t>11.08.2023 16:58:04</t>
  </si>
  <si>
    <t>11.08.2023 17:07:20</t>
  </si>
  <si>
    <t>K-1851 GEÇİT 35-07-K01851_K-1851 ÖZEL K01_72279975</t>
  </si>
  <si>
    <t>11.08.2023 09:55:01</t>
  </si>
  <si>
    <t>11.08.2023 20:22:06</t>
  </si>
  <si>
    <t>SEFERİHİSAR İM 35-14-A00002_KÖYLER L09_72378346</t>
  </si>
  <si>
    <t>11.08.2023 06:23:21</t>
  </si>
  <si>
    <t>11.08.2023 06:26:27</t>
  </si>
  <si>
    <t>ŞEMİKLER TM 35-04-A00003_SERİNKUYU M10_2310735</t>
  </si>
  <si>
    <t>11.08.2023 14:30:24</t>
  </si>
  <si>
    <t>11.08.2023 15:14:54</t>
  </si>
  <si>
    <t>AĞAÇ İŞLERİ TR-1 35-22-M00139_DIREK TIPI TRAFO HUCRESI H01_2126632</t>
  </si>
  <si>
    <t>11.08.2023 04:16:09</t>
  </si>
  <si>
    <t>11.08.2023 04:52:47</t>
  </si>
  <si>
    <t>KEMİKLİDERE TR-2 45-80-M00133_45-80-M00133_73431979</t>
  </si>
  <si>
    <t>11.08.2023 17:48:04</t>
  </si>
  <si>
    <t>11.08.2023 18:39:24</t>
  </si>
  <si>
    <t>BODAMAS TR-5 45-75-M00303_B_56398550_56398550</t>
  </si>
  <si>
    <t>11.08.2023 10:06:01</t>
  </si>
  <si>
    <t>11.08.2023 11:10:34</t>
  </si>
  <si>
    <t>K-2870 35-02-K02870_35-02-K02870_2376731</t>
  </si>
  <si>
    <t>11.08.2023 11:40:24</t>
  </si>
  <si>
    <t>11.08.2023 12:48:00</t>
  </si>
  <si>
    <t>PANCAR OSB DM-1 35-26-M00869_AYRANCILAR-1 (ÇETMEN-SELAMPEN) M13_2123014</t>
  </si>
  <si>
    <t>11.08.2023 17:31:52</t>
  </si>
  <si>
    <t>11.08.2023 17:36:06</t>
  </si>
  <si>
    <t>11.08.2023 14:59:49</t>
  </si>
  <si>
    <t>11.08.2023 15:02:40</t>
  </si>
  <si>
    <t>DM-15/03 45-71-M02270_F F2_73736436</t>
  </si>
  <si>
    <t>11.08.2023 18:46:24</t>
  </si>
  <si>
    <t>11.08.2023 19:48:20</t>
  </si>
  <si>
    <t>KAREL DM 35-17-M00247_BAZTAŞ DM M05_66441215</t>
  </si>
  <si>
    <t>11.08.2023 16:10:54</t>
  </si>
  <si>
    <t>11.08.2023 16:13:17</t>
  </si>
  <si>
    <t>ERHAN UĞURERİ SULAMA GRUBU TR-1 35-27-L00136_ H_82842465</t>
  </si>
  <si>
    <t>11.08.2023 15:14:04</t>
  </si>
  <si>
    <t>11.08.2023 22:40:49</t>
  </si>
  <si>
    <t>K-1343 35-01-K01343_35-01-K01343_2358117</t>
  </si>
  <si>
    <t>11.08.2023 10:43:47</t>
  </si>
  <si>
    <t>11.08.2023 11:42:04</t>
  </si>
  <si>
    <t>M-922 35-02-M00922_35-02-M00922_2367958</t>
  </si>
  <si>
    <t>11.08.2023 09:28:35</t>
  </si>
  <si>
    <t>11.08.2023 17:48:45</t>
  </si>
  <si>
    <t>K-4833 35-01-K04833_911262453_911262453</t>
  </si>
  <si>
    <t>11.08.2023 15:30:42</t>
  </si>
  <si>
    <t>11.08.2023 17:40:23</t>
  </si>
  <si>
    <t>TR-132 35-19-L00132_A_91196100_91196100</t>
  </si>
  <si>
    <t>11.08.2023 09:57:47</t>
  </si>
  <si>
    <t>11.08.2023 17:50:38</t>
  </si>
  <si>
    <t>ÇIRPI İM 35-20-A00002_ÇIRPI SULAMA M09_2056271</t>
  </si>
  <si>
    <t>11.08.2023 08:35:59</t>
  </si>
  <si>
    <t>11.08.2023 08:44:47</t>
  </si>
  <si>
    <t>M-1987 35-09-M01987_M-1988 M03_47338565</t>
  </si>
  <si>
    <t>11.08.2023 14:09:16</t>
  </si>
  <si>
    <t>11.08.2023 18:18:06</t>
  </si>
  <si>
    <t>K-1555 35-04-K01555_99575251_99575251</t>
  </si>
  <si>
    <t>11.08.2023 17:52:49</t>
  </si>
  <si>
    <t>11.08.2023 20:03:52</t>
  </si>
  <si>
    <t>ULUDERBENT DM 45-73-M00491_HatBaşıAyırıcı_53136496 M03_53136496</t>
  </si>
  <si>
    <t>11.08.2023 23:09:48</t>
  </si>
  <si>
    <t>11.08.2023 23:33:04</t>
  </si>
  <si>
    <t>M-924 35-04-M00924_TRAFO M03_2065618</t>
  </si>
  <si>
    <t>11.08.2023 18:45:34</t>
  </si>
  <si>
    <t>11.08.2023 20:47:05</t>
  </si>
  <si>
    <t>TR-128 35-15-M00128_35-15-M00128_2365206</t>
  </si>
  <si>
    <t>11.08.2023 18:51:34</t>
  </si>
  <si>
    <t>11.08.2023 19:27:17</t>
  </si>
  <si>
    <t>K-3586 35-01-K03586_911698595_911698595</t>
  </si>
  <si>
    <t>11.08.2023 16:13:21</t>
  </si>
  <si>
    <t>11.08.2023 18:56:39</t>
  </si>
  <si>
    <t>K-4796 GEÇİT 35-09-K04796_K-4314  /  K-3706 K01_66748815</t>
  </si>
  <si>
    <t>11.08.2023 04:56:57</t>
  </si>
  <si>
    <t>11.08.2023 05:08:04</t>
  </si>
  <si>
    <t>YAYLAKÖY TR-1 45-83-L00241_B_91169786_91169786</t>
  </si>
  <si>
    <t>11.08.2023 06:57:46</t>
  </si>
  <si>
    <t>11.08.2023 14:05:14</t>
  </si>
  <si>
    <t>MENEMEN TR-15 35-28-L00015_A_90997324_90997324</t>
  </si>
  <si>
    <t>11.08.2023 21:47:11</t>
  </si>
  <si>
    <t>11.08.2023 22:23:08</t>
  </si>
  <si>
    <t>MAVİKÖŞE TR-4 35-17-M00228_A_56356558_56356558</t>
  </si>
  <si>
    <t>11.08.2023 09:58:23</t>
  </si>
  <si>
    <t>11.08.2023 10:20:07</t>
  </si>
  <si>
    <t>OĞLANANASI TR-5 KÖK 35-22-M00092_OĞLANANASI TR-3 M06_89600660</t>
  </si>
  <si>
    <t>11.08.2023 11:59:27</t>
  </si>
  <si>
    <t>11.08.2023 12:27:54</t>
  </si>
  <si>
    <t>BEYDAĞ İM 35-32-A00001_MUTAFLAR L14_2308120</t>
  </si>
  <si>
    <t>11.08.2023 09:03:37</t>
  </si>
  <si>
    <t>11.08.2023 14:36:18</t>
  </si>
  <si>
    <t>KİRELLİ KÖK 35-29-L00809_PEŞREVLİ L04_74719160</t>
  </si>
  <si>
    <t>11.08.2023 13:44:04</t>
  </si>
  <si>
    <t>11.08.2023 14:01:54</t>
  </si>
  <si>
    <t>ULUKENT DM-2/7 35-28-M00578_958163042_958163042</t>
  </si>
  <si>
    <t>11.08.2023 08:03:11</t>
  </si>
  <si>
    <t>11.08.2023 11:55:17</t>
  </si>
  <si>
    <t>11.08.2023 14:55:04</t>
  </si>
  <si>
    <t>11.08.2023 15:32:34</t>
  </si>
  <si>
    <t>KAPAKLI DM 45-72-M00309_RAHMİYE-1 TARIMSAL SULAMA M06_2099423</t>
  </si>
  <si>
    <t>11.08.2023 07:33:53</t>
  </si>
  <si>
    <t>11.08.2023 07:45:01</t>
  </si>
  <si>
    <t>K-311 35-01-K00311_35-01-K00311_2370280</t>
  </si>
  <si>
    <t>11.08.2023 19:24:11</t>
  </si>
  <si>
    <t>ÜRKMEZ M-13 35-25-M00153_11577266_56376654_56376654</t>
  </si>
  <si>
    <t>11.08.2023 22:46:44</t>
  </si>
  <si>
    <t>12.08.2023 00:11:28</t>
  </si>
  <si>
    <t>M-1180 35-04-M01180_M-2555 M02_2114353</t>
  </si>
  <si>
    <t>11.08.2023 15:15:28</t>
  </si>
  <si>
    <t>11.08.2023 15:35:49</t>
  </si>
  <si>
    <t>K-1343 35-01-K01343_C_56359359_56359359</t>
  </si>
  <si>
    <t>11.08.2023 05:22:31</t>
  </si>
  <si>
    <t>11.08.2023 06:08:46</t>
  </si>
  <si>
    <t>M-2881 (YATIRIM REZERVE) 35-02-M02881_35-02-M02881_72348407</t>
  </si>
  <si>
    <t>11.08.2023 08:39:38</t>
  </si>
  <si>
    <t>11.08.2023 10:22:03</t>
  </si>
  <si>
    <t>SELVİLİ TR-1 45-72-L00324_ H_79414996</t>
  </si>
  <si>
    <t>11.08.2023 16:43:53</t>
  </si>
  <si>
    <t>11.08.2023 18:38:45</t>
  </si>
  <si>
    <t>M-1061 35-02-M01061_95002446331_95002446331</t>
  </si>
  <si>
    <t>11.08.2023 15:42:49</t>
  </si>
  <si>
    <t>11.08.2023 19:11:46</t>
  </si>
  <si>
    <t>SELENDİ TR-15 45-81-M00015_CİRİT SAHASI TR-1 M05_91841436</t>
  </si>
  <si>
    <t>11.08.2023 09:43:16</t>
  </si>
  <si>
    <t>11.08.2023 10:11:35</t>
  </si>
  <si>
    <t>DEĞİRMENDERE DM 35-22-M00085_HatBaşıAyırıcı_89800451 M09_89800451</t>
  </si>
  <si>
    <t>11.08.2023 12:54:27</t>
  </si>
  <si>
    <t>DELEMENLER KÖK 45-73-M00490_HatBaşıAyırıcı_53135749 M03_53135749</t>
  </si>
  <si>
    <t>11.08.2023 20:55:55</t>
  </si>
  <si>
    <t>11.08.2023 22:22:24</t>
  </si>
  <si>
    <t>SELİMŞAHLAR TR-4 45-71-M00136_C_56353053_56353053</t>
  </si>
  <si>
    <t>AG Klemens Arızası</t>
  </si>
  <si>
    <t>11.08.2023 09:33:20</t>
  </si>
  <si>
    <t>11.08.2023 16:08:04</t>
  </si>
  <si>
    <t>MENEMEN DM-3/20 35-28-M00735_35-28-M00735_66820967</t>
  </si>
  <si>
    <t>11.08.2023 11:53:09</t>
  </si>
  <si>
    <t>11.08.2023 14:11:24</t>
  </si>
  <si>
    <t>HÜSEYİN ALBEYOĞLU VE ARK. T-SULAMA GRB. 35-13-L00116_35-13-L00116_2364491</t>
  </si>
  <si>
    <t>11.08.2023 10:01:35</t>
  </si>
  <si>
    <t>11.08.2023 15:27:34</t>
  </si>
  <si>
    <t>UZUNKÖY TR-2 35-31-L00143_35-31-L00143_2364097</t>
  </si>
  <si>
    <t>11.08.2023 09:15:03</t>
  </si>
  <si>
    <t>11.08.2023 17:52:24</t>
  </si>
  <si>
    <t>11.08.2023 13:50:10</t>
  </si>
  <si>
    <t>11.08.2023 19:04:01</t>
  </si>
  <si>
    <t>11.08.2023 19:27:57</t>
  </si>
  <si>
    <t>11.08.2023 20:09:14</t>
  </si>
  <si>
    <t>L-426 ESKİ GARAJ 35-18-L00426_DAĞITIM TRAFOSU L-426 L03_66340328</t>
  </si>
  <si>
    <t>11.08.2023 06:54:04</t>
  </si>
  <si>
    <t>11.08.2023 07:58:34</t>
  </si>
  <si>
    <t>ÇAYIRLI KOCADERE TR-5 35-29-L00157__72399333_72399333</t>
  </si>
  <si>
    <t>11.08.2023 20:30:51</t>
  </si>
  <si>
    <t>11.08.2023 21:52:30</t>
  </si>
  <si>
    <t>KIZILAVLU KÖK 45-78-M00837_DELİBAŞLI GRUBU M02_66247833</t>
  </si>
  <si>
    <t>11.08.2023 10:28:14</t>
  </si>
  <si>
    <t>11.08.2023 10:28:54</t>
  </si>
  <si>
    <t>DERBENT İM-DM 45-83-A00004_FABRİKALAR L06_2331775</t>
  </si>
  <si>
    <t>11.08.2023 09:37:54</t>
  </si>
  <si>
    <t>11.08.2023 10:22:00</t>
  </si>
  <si>
    <t>K-2987 İZSU P-21 POMPA 35-09-K02987Ö_ K02_2307129</t>
  </si>
  <si>
    <t>11.08.2023 03:25:42</t>
  </si>
  <si>
    <t>11.08.2023 04:45:35</t>
  </si>
  <si>
    <t>L-289 DEMET AKBAĞ TRAFO 35-18-L00289__95564817_95564817</t>
  </si>
  <si>
    <t>11.08.2023 09:17:00</t>
  </si>
  <si>
    <t>11.08.2023 12:26:00</t>
  </si>
  <si>
    <t>ESKİOBA TR-2 35-29-L00146_35-29-L00146_2372903</t>
  </si>
  <si>
    <t>11.08.2023 09:05:51</t>
  </si>
  <si>
    <t>11.08.2023 15:50:04</t>
  </si>
  <si>
    <t>YENİDOSTLAR SİTESİ TR 35-30-M00698_955324375_955324375</t>
  </si>
  <si>
    <t>11.08.2023 07:59:59</t>
  </si>
  <si>
    <t>11.08.2023 11:57:21</t>
  </si>
  <si>
    <t>M-1980 35-09-M01980_35-09-M01980_60226237</t>
  </si>
  <si>
    <t>11.08.2023 21:04:25</t>
  </si>
  <si>
    <t>11.08.2023 22:25:34</t>
  </si>
  <si>
    <t>TR-31 45-77-L00031_TR-33 L02_2330239</t>
  </si>
  <si>
    <t>11.08.2023 10:19:33</t>
  </si>
  <si>
    <t>11.08.2023 18:11:47</t>
  </si>
  <si>
    <t>YENİ FOÇA TR-27 35-23-M00027_YENİFOÇA TR-29 M02_2115886</t>
  </si>
  <si>
    <t>11.08.2023 22:07:44</t>
  </si>
  <si>
    <t>11.08.2023 22:19:24</t>
  </si>
  <si>
    <t>M-947 35-04-M00947_M-946 M01_2065945</t>
  </si>
  <si>
    <t>11.08.2023 09:27:06</t>
  </si>
  <si>
    <t>11.08.2023 10:46:48</t>
  </si>
  <si>
    <t>YUKARI KIZILCA TR-4 35-27-L00054_DIREK TIPI TRAFO HUCRESI H01_2052051</t>
  </si>
  <si>
    <t>11.08.2023 13:58:58</t>
  </si>
  <si>
    <t>11.08.2023 19:01:26</t>
  </si>
  <si>
    <t>KARAPINAR İM 45-78-A00002_ERDELEK M02_66243739</t>
  </si>
  <si>
    <t>11.08.2023 08:58:24</t>
  </si>
  <si>
    <t>11.08.2023 10:49:55</t>
  </si>
  <si>
    <t>HALİLBEYLİ TR-1 KÖK 35-27-M01057_HAMZABABA VE KÖYLER M04_61283942</t>
  </si>
  <si>
    <t>11.08.2023 09:06:42</t>
  </si>
  <si>
    <t>11.08.2023 10:15:44</t>
  </si>
  <si>
    <t>PAYAMLI M-4 35-25-M00178_A_91301021_91301021</t>
  </si>
  <si>
    <t>11.08.2023 22:30:08</t>
  </si>
  <si>
    <t>11.08.2023 23:36:07</t>
  </si>
  <si>
    <t>M-980 35-03-M00980_D_56353563_56353563</t>
  </si>
  <si>
    <t>11.08.2023 13:20:45</t>
  </si>
  <si>
    <t>11.08.2023 14:39:44</t>
  </si>
  <si>
    <t>GÜMÜLDÜR DM 35-25-M00100_DM-4/1 M09_2054418</t>
  </si>
  <si>
    <t>11.08.2023 16:59:38</t>
  </si>
  <si>
    <t>11.08.2023 17:07:26</t>
  </si>
  <si>
    <t>TR-32 35-26-M00032_35-26-M00032_65918495</t>
  </si>
  <si>
    <t>11.08.2023 19:09:40</t>
  </si>
  <si>
    <t>11.08.2023 19:35:44</t>
  </si>
  <si>
    <t>TR-134 35-15-M00134_35-15-M00134_66588333</t>
  </si>
  <si>
    <t>11.08.2023 09:14:54</t>
  </si>
  <si>
    <t>11.08.2023 16:15:34</t>
  </si>
  <si>
    <t>ULUCAK DM-2 35-27-M00331_KEMALPAŞA TM M05_72170827</t>
  </si>
  <si>
    <t>11.08.2023 11:20:14</t>
  </si>
  <si>
    <t>11.08.2023 11:22:54</t>
  </si>
  <si>
    <t>KÜÇÜKKALE TR-1 35-29-L00651_35-29-L00651_2376590</t>
  </si>
  <si>
    <t>11.08.2023 09:18:33</t>
  </si>
  <si>
    <t>11.08.2023 09:23:54</t>
  </si>
  <si>
    <t>SALİHLİ İM 45-78-A00001_TR-66 A ÇIKIŞI M25_48928882</t>
  </si>
  <si>
    <t>11.08.2023 18:34:57</t>
  </si>
  <si>
    <t>11.08.2023 19:46:02</t>
  </si>
  <si>
    <t>ILIPINAR TR-2 35-23-M00082_A_92271052_92271052</t>
  </si>
  <si>
    <t>11.08.2023 01:04:25</t>
  </si>
  <si>
    <t>11.08.2023 01:27:33</t>
  </si>
  <si>
    <t>AKGEDİK KÖK-3 45-71-M00164_AKGEDİK M02_55994733</t>
  </si>
  <si>
    <t>11.08.2023 06:07:34</t>
  </si>
  <si>
    <t>11.08.2023 08:23:54</t>
  </si>
  <si>
    <t>GÜMÜŞÇAY KÖK 45-73-M00477_AYDOĞDU M02_2309298</t>
  </si>
  <si>
    <t>11.08.2023 10:59:43</t>
  </si>
  <si>
    <t>11.08.2023 14:40:04</t>
  </si>
  <si>
    <t>KEMALİYE DM (TR-1) 45-73-M00150_İSMETİYE M02_66716001</t>
  </si>
  <si>
    <t>11.08.2023 17:31:14</t>
  </si>
  <si>
    <t>11.08.2023 18:02:04</t>
  </si>
  <si>
    <t>K-385 35-01-K00385_911025096_911025096</t>
  </si>
  <si>
    <t>11.08.2023 18:38:47</t>
  </si>
  <si>
    <t>11.08.2023 19:29:07</t>
  </si>
  <si>
    <t>M-1354 35-09-M01354_M-943 M02_47346633</t>
  </si>
  <si>
    <t>11.08.2023 14:59:05</t>
  </si>
  <si>
    <t>11.08.2023 17:02:56</t>
  </si>
  <si>
    <t>TAYTAN OFİS KÖK 45-78-M00314_ÜLKÜ FABRİKALAR M014_60669844</t>
  </si>
  <si>
    <t>11.08.2023 07:02:44</t>
  </si>
  <si>
    <t>11.08.2023 07:41:24</t>
  </si>
  <si>
    <t>TR-71 35-30-L00071_955330807_955330807</t>
  </si>
  <si>
    <t>11.08.2023 23:47:52</t>
  </si>
  <si>
    <t>12.08.2023 00:59:14</t>
  </si>
  <si>
    <t>BEBEKLİ AHMETAĞA TR-1 45-77-L00487_ H_85952936</t>
  </si>
  <si>
    <t>11.08.2023 08:11:32</t>
  </si>
  <si>
    <t>11.08.2023 09:43:43</t>
  </si>
  <si>
    <t>DERBENT İM-DM 45-83-A00004_B.BELEN M14_2097152</t>
  </si>
  <si>
    <t>11.08.2023 10:41:24</t>
  </si>
  <si>
    <t>11.08.2023 12:18:31</t>
  </si>
  <si>
    <t>TR-69 45-78-M00069_TR-145 M01_65953834</t>
  </si>
  <si>
    <t>11.08.2023 19:47:55</t>
  </si>
  <si>
    <t>11.08.2023 22:09:01</t>
  </si>
  <si>
    <t>M-3125 35-10-M03125_35-10-M03125_95188610</t>
  </si>
  <si>
    <t>AG Kablo Başlığı Arızası</t>
  </si>
  <si>
    <t>11.08.2023 12:01:54</t>
  </si>
  <si>
    <t>11.08.2023 13:04:02</t>
  </si>
  <si>
    <t>ŞEMİKLER TM 35-04-A00003_OYAK M01_2054705</t>
  </si>
  <si>
    <t>11.08.2023 09:05:00</t>
  </si>
  <si>
    <t>M-531 KAVAKLIDERE KÖK 35-02-M00531_M-528 M10_72200022</t>
  </si>
  <si>
    <t>11.08.2023 15:29:56</t>
  </si>
  <si>
    <t>11.08.2023 15:48:23</t>
  </si>
  <si>
    <t>M-1984 35-09-M01984_M-1974 M04_57837204</t>
  </si>
  <si>
    <t>11.08.2023 14:37:37</t>
  </si>
  <si>
    <t>11.08.2023 17:29:00</t>
  </si>
  <si>
    <t>GÖKÇEN DM 1-1/2 35-29-L00059_48309622_56397049_56397049</t>
  </si>
  <si>
    <t>11.08.2023 11:18:14</t>
  </si>
  <si>
    <t>11.08.2023 16:55:44</t>
  </si>
  <si>
    <t>TR-10 35-15-M00010_DAĞITIM TRAFO TR-10 M04_66873575</t>
  </si>
  <si>
    <t>11.08.2023 17:48:07</t>
  </si>
  <si>
    <t>11.08.2023 18:30:14</t>
  </si>
  <si>
    <t>11.08.2023 09:54:38</t>
  </si>
  <si>
    <t>11.08.2023 12:16:06</t>
  </si>
  <si>
    <t>M-3335 35-04-M03335_M-3336 M02_86849724</t>
  </si>
  <si>
    <t>11.08.2023 14:30:25</t>
  </si>
  <si>
    <t>11.08.2023 15:24:14</t>
  </si>
  <si>
    <t>11.08.2023 06:48:04</t>
  </si>
  <si>
    <t>11.08.2023 06:48:34</t>
  </si>
  <si>
    <t>K-3776 35-04-K03776_99795651_99795651</t>
  </si>
  <si>
    <t>11.08.2023 04:22:18</t>
  </si>
  <si>
    <t>11.08.2023 06:30:08</t>
  </si>
  <si>
    <t>ULUDERBENT DM 45-73-M00491_HatBaşıAyırıcı_53136577 M03_53136577</t>
  </si>
  <si>
    <t>11.08.2023 18:34:08</t>
  </si>
  <si>
    <t>12.08.2023 00:28:10</t>
  </si>
  <si>
    <t>IRLAMAZ KÖK 45-83-L00153_ÇEPİNDERE TR-1 L02_72158565</t>
  </si>
  <si>
    <t>11.08.2023 10:21:59</t>
  </si>
  <si>
    <t>11.08.2023 14:36:35</t>
  </si>
  <si>
    <t>MURADİYE TR-5 (ESKİ MEZARLIK YANI) 45-71-M00204_COCA COLA M02_2091441</t>
  </si>
  <si>
    <t>11.08.2023 08:06:42</t>
  </si>
  <si>
    <t>11.08.2023 10:35:37</t>
  </si>
  <si>
    <t>K-4767 35-04-K04767_912560840_912560840</t>
  </si>
  <si>
    <t>11.08.2023 12:46:09</t>
  </si>
  <si>
    <t>11.08.2023 18:30:06</t>
  </si>
  <si>
    <t>TR-15 45-74-M00015_45-74-M00015_72236956</t>
  </si>
  <si>
    <t>11.08.2023 09:00:36</t>
  </si>
  <si>
    <t>11.08.2023 10:57:36</t>
  </si>
  <si>
    <t>11.08.2023 09:12:41</t>
  </si>
  <si>
    <t>11.08.2023 16:15:44</t>
  </si>
  <si>
    <t>AVŞAR TR-1 45-83-L00340_FABRİKALAR L06_72154065</t>
  </si>
  <si>
    <t>11.08.2023 09:36:00</t>
  </si>
  <si>
    <t>11.08.2023 21:18:00</t>
  </si>
  <si>
    <t>İZZETTİN KÖK 45-83-M00132_ŞİRVAN M03_2107097</t>
  </si>
  <si>
    <t>11.08.2023 10:34:54</t>
  </si>
  <si>
    <t>11.08.2023 11:55:34</t>
  </si>
  <si>
    <t>AKÇAŞEHİR KÖK 35-29-L00035_ÇAYIRLI L06_72208825</t>
  </si>
  <si>
    <t>11.08.2023 10:24:03</t>
  </si>
  <si>
    <t>11.08.2023 16:59:37</t>
  </si>
  <si>
    <t>M-2555 35-04-M02555_TRAFO M03_54914160</t>
  </si>
  <si>
    <t>11.08.2023 17:41:30</t>
  </si>
  <si>
    <t>TEKKEDERE DM 35-16-M00137_HatBaşıAyırıcı_75293611 M03_75293611</t>
  </si>
  <si>
    <t>11.08.2023 19:22:29</t>
  </si>
  <si>
    <t>11.08.2023 21:39:07</t>
  </si>
  <si>
    <t>KARGIN KÖK 45-71-M00095_ESKİ KARAOĞLANLI (BAYIRLAR PETROL) M02_2076275</t>
  </si>
  <si>
    <t>11.08.2023 07:27:17</t>
  </si>
  <si>
    <t>11.08.2023 11:02:25</t>
  </si>
  <si>
    <t>OĞLANANASI TR-10 35-22-M00263_35-22-M00263_2350447</t>
  </si>
  <si>
    <t>11.08.2023 21:25:02</t>
  </si>
  <si>
    <t>11.08.2023 22:00:56</t>
  </si>
  <si>
    <t>PARLAK TR-1 35-21-L00074_B_76841156_76841156</t>
  </si>
  <si>
    <t>11.08.2023 13:41:56</t>
  </si>
  <si>
    <t>11.08.2023 16:14:23</t>
  </si>
  <si>
    <t>EBSO TM 35-09-A00001_BORNOVA-1 M05_2311191</t>
  </si>
  <si>
    <t>11.08.2023 15:53:40</t>
  </si>
  <si>
    <t>GÜZELKÖY KÖK 45-71-M00123_SULAMA M06_50218009</t>
  </si>
  <si>
    <t>11.08.2023 18:24:44</t>
  </si>
  <si>
    <t>11.08.2023 18:27:07</t>
  </si>
  <si>
    <t>AKÇAŞEHİR KÖK 35-29-L00035_AKYURT ENH L03_72208757</t>
  </si>
  <si>
    <t>11.08.2023 04:04:11</t>
  </si>
  <si>
    <t>11.08.2023 04:15:41</t>
  </si>
  <si>
    <t>TR-55 KÖK 35-19-M00055_TR-48 L06_76784142</t>
  </si>
  <si>
    <t>OG İletken Kopması</t>
  </si>
  <si>
    <t>11.08.2023 19:45:54</t>
  </si>
  <si>
    <t>11.08.2023 20:39:54</t>
  </si>
  <si>
    <t>PAMUKYAZI-5 35-26-L00392_A_91013334_91013334</t>
  </si>
  <si>
    <t>11.08.2023 10:51:51</t>
  </si>
  <si>
    <t>11.08.2023 11:36:57</t>
  </si>
  <si>
    <t>11.08.2023 09:02:24</t>
  </si>
  <si>
    <t>11.08.2023 16:27:17</t>
  </si>
  <si>
    <t>M-1741 35-04-M01741_C_56379254_56379254</t>
  </si>
  <si>
    <t>11.08.2023 12:43:36</t>
  </si>
  <si>
    <t>11.08.2023 14:48:13</t>
  </si>
  <si>
    <t>11.08.2023 19:54:54</t>
  </si>
  <si>
    <t>11.08.2023 20:04:14</t>
  </si>
  <si>
    <t>KAZIKBAĞLARI TR-1 35-16-M00482_953340546_953340546</t>
  </si>
  <si>
    <t>11.08.2023 11:50:05</t>
  </si>
  <si>
    <t>SELİMŞAHLAR TR-4 45-71-M00136_45-71-M00136_2357163</t>
  </si>
  <si>
    <t>11.08.2023 15:01:54</t>
  </si>
  <si>
    <t>11.08.2023 15:59:54</t>
  </si>
  <si>
    <t>K-1146 35-07-K01146_TRAFO K-1146 K03_48437405</t>
  </si>
  <si>
    <t>11.08.2023 09:27:46</t>
  </si>
  <si>
    <t>11.08.2023 09:52:14</t>
  </si>
  <si>
    <t>EBSO TM 35-09-A00001_EBSO-19 K47_2312302</t>
  </si>
  <si>
    <t>11.08.2023 02:08:04</t>
  </si>
  <si>
    <t>11.08.2023 03:22:34</t>
  </si>
  <si>
    <t>SELCE TR-1 45-73-M00716_D_91452199_91452199</t>
  </si>
  <si>
    <t>11.08.2023 15:41:30</t>
  </si>
  <si>
    <t>11.08.2023 18:27:34</t>
  </si>
  <si>
    <t>TR-39 45-77-L00039_945487743_945487743</t>
  </si>
  <si>
    <t>11.08.2023 19:28:01</t>
  </si>
  <si>
    <t>11.08.2023 20:06:25</t>
  </si>
  <si>
    <t>11.08.2023 13:43:54</t>
  </si>
  <si>
    <t>11.08.2023 14:08:24</t>
  </si>
  <si>
    <t>TR-83 35-16-L00083_35-16-L00083_2363936</t>
  </si>
  <si>
    <t>11.08.2023 18:58:04</t>
  </si>
  <si>
    <t>11.08.2023 19:15:57</t>
  </si>
  <si>
    <t>HALİLBEYLİ TR-1 KÖK 35-27-M01057_HALİLBEYLİ KÖY İÇİ ATIK ARITMA M05_61283941</t>
  </si>
  <si>
    <t>11.08.2023 07:36:24</t>
  </si>
  <si>
    <t>11.08.2023 08:17:54</t>
  </si>
  <si>
    <t>ÇANDARLI TATİL KÖYÜ TR-1 35-30-M00088_A_56355776_56355776</t>
  </si>
  <si>
    <t>11.08.2023 18:31:23</t>
  </si>
  <si>
    <t>11.08.2023 18:44:05</t>
  </si>
  <si>
    <t>BELİĞ ŞİŞİKOĞLU SULAMA GRUBU 35-29-M00182_A_91404950_91404950</t>
  </si>
  <si>
    <t>11.08.2023 17:13:58</t>
  </si>
  <si>
    <t>11.08.2023 18:23:25</t>
  </si>
  <si>
    <t>K-1153 35-03-K01153_TRAFO K03_41927511</t>
  </si>
  <si>
    <t>11.08.2023 14:18:37</t>
  </si>
  <si>
    <t>11.08.2023 14:27:57</t>
  </si>
  <si>
    <t>11.08.2023 11:30:56</t>
  </si>
  <si>
    <t>11.08.2023 18:44:24</t>
  </si>
  <si>
    <t>ÇAMBEL KÖYÜ İÇME SUYU 2 TR 35-27-M00466_DIREK TIPI TRAFO HUCRESI H01_2051800</t>
  </si>
  <si>
    <t>11.08.2023 10:49:56</t>
  </si>
  <si>
    <t>11.08.2023 12:29:59</t>
  </si>
  <si>
    <t>DERBENT ALTI TST KÖK 45-83-M00127_DERBENT TARIMSAL SULAMA M04_72202044</t>
  </si>
  <si>
    <t>11.08.2023 13:06:03</t>
  </si>
  <si>
    <t>11.08.2023 13:09:21</t>
  </si>
  <si>
    <t>KAYMAKÇI DM 35-15-M00254_KAYMAKÇI ŞEHİR M04_66813613</t>
  </si>
  <si>
    <t>11.08.2023 07:55:04</t>
  </si>
  <si>
    <t>11.08.2023 08:11:47</t>
  </si>
  <si>
    <t>EĞERCİ TR-1 35-26-L00167_DIREK TIPI TRAFO HUCRESI H01_2040538</t>
  </si>
  <si>
    <t>11.08.2023 09:01:31</t>
  </si>
  <si>
    <t>11.08.2023 13:01:04</t>
  </si>
  <si>
    <t>K-3702 35-03-K03702_TRAFO K01_41923814</t>
  </si>
  <si>
    <t>11.08.2023 11:55:04</t>
  </si>
  <si>
    <t>11.08.2023 14:44:46</t>
  </si>
  <si>
    <t>ÖDEMİŞ İM 35-15-A00001_YENİCEKÖY L04_83647154</t>
  </si>
  <si>
    <t>11.08.2023 10:14:44</t>
  </si>
  <si>
    <t>11.08.2023 12:30:54</t>
  </si>
  <si>
    <t>K-2721 KİPA 35-09-K02721Ö_ K014_49079756</t>
  </si>
  <si>
    <t>11.08.2023 13:54:58</t>
  </si>
  <si>
    <t>11.08.2023 14:35:15</t>
  </si>
  <si>
    <t>SELİMŞAHLAR TR-2 45-71-M00137_TOKİ M03_2080336</t>
  </si>
  <si>
    <t>11.08.2023 06:57:47</t>
  </si>
  <si>
    <t>11.08.2023 08:49:48</t>
  </si>
  <si>
    <t>KARAHALİLLİ KÖK 35-20-L00087_HatBaşıAyırıcı_94862261 L02_94862261</t>
  </si>
  <si>
    <t>11.08.2023 11:11:34</t>
  </si>
  <si>
    <t>11.08.2023 14:55:46</t>
  </si>
  <si>
    <t>K-385 35-01-K00385_35-01-K00385_2375455</t>
  </si>
  <si>
    <t>11.08.2023 20:27:08</t>
  </si>
  <si>
    <t>YAZIBAŞI DM-3 35-26-M00764_ANADOLU YEM M02_2116405</t>
  </si>
  <si>
    <t>11.08.2023 18:00:42</t>
  </si>
  <si>
    <t>11.08.2023 19:05:12</t>
  </si>
  <si>
    <t>11.08.2023 06:59:24</t>
  </si>
  <si>
    <t>11.08.2023 07:03:37</t>
  </si>
  <si>
    <t>ÇAMKÖY TR-1 45-85-L00177__72374745_72374745</t>
  </si>
  <si>
    <t>11.08.2023 20:31:37</t>
  </si>
  <si>
    <t>11.08.2023 21:32:45</t>
  </si>
  <si>
    <t>MENEMEN DM-4/10 35-28-M00742_35-28-M00742_66878405</t>
  </si>
  <si>
    <t>11.08.2023 16:00:46</t>
  </si>
  <si>
    <t>11.08.2023 16:53:09</t>
  </si>
  <si>
    <t>BEBEKLİ AHMETAĞA TR-2 45-77-L00488_ H_85952972</t>
  </si>
  <si>
    <t>11.08.2023 23:34:49</t>
  </si>
  <si>
    <t>ÖZBEK DM (TR-315) 35-19-M00044_HatBaşıAyırıcı_53137511 M06_53137511</t>
  </si>
  <si>
    <t>11.08.2023 18:29:21</t>
  </si>
  <si>
    <t>11.08.2023 22:18:14</t>
  </si>
  <si>
    <t>KARAPINAR İM 45-78-A00002_HatBaşıAyırıcı_53139298 M02_53139298</t>
  </si>
  <si>
    <t>11.08.2023 15:24:20</t>
  </si>
  <si>
    <t>11.08.2023 17:36:04</t>
  </si>
  <si>
    <t>EMİRALEM TR-8 35-28-M00231_C_91341403_91341403</t>
  </si>
  <si>
    <t>11.08.2023 20:10:30</t>
  </si>
  <si>
    <t>11.08.2023 20:54:54</t>
  </si>
  <si>
    <t>ILGIN HATBAŞI KÖK 45-73-M01292_ÇAKIRCAALİ M02_83838132</t>
  </si>
  <si>
    <t>11.08.2023 07:41:47</t>
  </si>
  <si>
    <t>11.08.2023 08:13:07</t>
  </si>
  <si>
    <t>11.08.2023 13:01:24</t>
  </si>
  <si>
    <t>11.08.2023 13:25:47</t>
  </si>
  <si>
    <t>M-3467(YATIRIM REZERVE) 35-02-M03467_B_56369926_56369926</t>
  </si>
  <si>
    <t>11.08.2023 09:04:03</t>
  </si>
  <si>
    <t>11.08.2023 14:50:28</t>
  </si>
  <si>
    <t>K-2864 35-01-K02864_C_56375236_56375236</t>
  </si>
  <si>
    <t>11.08.2023 04:48:13</t>
  </si>
  <si>
    <t>11.08.2023 10:05:45</t>
  </si>
  <si>
    <t>M-1248 35-01-M01248_M-2674 M02_64176552</t>
  </si>
  <si>
    <t>11.08.2023 06:59:27</t>
  </si>
  <si>
    <t>11.08.2023 07:41:37</t>
  </si>
  <si>
    <t>M-2013 35-10-M02013_35-10-M02013_57832191</t>
  </si>
  <si>
    <t>11.08.2023 09:59:54</t>
  </si>
  <si>
    <t>11.08.2023 17:53:54</t>
  </si>
  <si>
    <t>İSMAİL AYRANCI SULAMA GRUBU 35-29-M00199__91405808_91405808</t>
  </si>
  <si>
    <t>11.08.2023 13:50:07</t>
  </si>
  <si>
    <t>11.08.2023 15:17:16</t>
  </si>
  <si>
    <t>M-1437 35-02-M01437_35-02-M01437_2348939</t>
  </si>
  <si>
    <t>11.08.2023 15:51:44</t>
  </si>
  <si>
    <t>11.08.2023 16:42:37</t>
  </si>
  <si>
    <t>HAVAOĞLU AHBAPLAR TR-1 45-81-M00072_B_56400922_56400922</t>
  </si>
  <si>
    <t>11.08.2023 12:18:52</t>
  </si>
  <si>
    <t>11.08.2023 14:27:35</t>
  </si>
  <si>
    <t>K-1338 35-03-K01338_D_56374147_56374147</t>
  </si>
  <si>
    <t>11.08.2023 17:52:26</t>
  </si>
  <si>
    <t>11.08.2023 20:11:48</t>
  </si>
  <si>
    <t>ÇAYIRLI KOCADERE TR-5 35-29-L00157_35-29-L00157_72344422</t>
  </si>
  <si>
    <t>11.08.2023 22:03:38</t>
  </si>
  <si>
    <t>ALAŞEHİR TR-46 45-73-M00046_945676681_945676681</t>
  </si>
  <si>
    <t>11.08.2023 16:42:50</t>
  </si>
  <si>
    <t>11.08.2023 20:57:52</t>
  </si>
  <si>
    <t>DİKİLİ İM 35-30-A00001_KOCAOBA L12_72357049</t>
  </si>
  <si>
    <t>11.08.2023 09:37:17</t>
  </si>
  <si>
    <t>11.08.2023 10:54:54</t>
  </si>
  <si>
    <t>DM-4/TR-20 35-22-M00084_95000614669_95000614669</t>
  </si>
  <si>
    <t>11.08.2023 16:04:11</t>
  </si>
  <si>
    <t>11.08.2023 19:32:25</t>
  </si>
  <si>
    <t>BORNOVA TM 35-02-A00005_TR-A K12_2057661</t>
  </si>
  <si>
    <t>TEİAŞ Trafo Bakım Çalışması</t>
  </si>
  <si>
    <t>İletim</t>
  </si>
  <si>
    <t>11.08.2023 03:01:17</t>
  </si>
  <si>
    <t>11.08.2023 05:16:34</t>
  </si>
  <si>
    <t>ARMAS KÖK 35-26-M00986_ M02_2333200</t>
  </si>
  <si>
    <t>11.08.2023 01:22:27</t>
  </si>
  <si>
    <t>11.08.2023 01:50:04</t>
  </si>
  <si>
    <t>KORDON KÖK 45-78-M00730_ÇAKALDOĞAN M03_2327657</t>
  </si>
  <si>
    <t>11.08.2023 08:04:39</t>
  </si>
  <si>
    <t>11.08.2023 08:49:49</t>
  </si>
  <si>
    <t>ÖRÜCÜLER KÖK 45-74-M00355_HatBaşıAyırıcı_84842076 M03_84842076</t>
  </si>
  <si>
    <t>11.08.2023 14:02:24</t>
  </si>
  <si>
    <t>11.08.2023 14:03:37</t>
  </si>
  <si>
    <t>ÇETMEN DM 35-26-M00924_SELAMPEN M03_2058195</t>
  </si>
  <si>
    <t>11.08.2023 17:36:36</t>
  </si>
  <si>
    <t>TR-1804 35-28-M00566_D_56376380_56376380</t>
  </si>
  <si>
    <t>11.08.2023 12:37:43</t>
  </si>
  <si>
    <t>11.08.2023 13:52:25</t>
  </si>
  <si>
    <t>11.08.2023 15:00:14</t>
  </si>
  <si>
    <t>11.08.2023 15:26:14</t>
  </si>
  <si>
    <t>K-3776 35-04-K03776_913182898_913182898</t>
  </si>
  <si>
    <t>11.08.2023 08:16:49</t>
  </si>
  <si>
    <t>11.08.2023 13:08:44</t>
  </si>
  <si>
    <t>DM-20 45-71-M00273_DM-21 M09_2070227</t>
  </si>
  <si>
    <t>11.08.2023 09:28:22</t>
  </si>
  <si>
    <t>11.08.2023 12:15:14</t>
  </si>
  <si>
    <t>YENİ KENT TR-3 35-16-M00028_A_56395766_56395766</t>
  </si>
  <si>
    <t>11.08.2023 07:08:29</t>
  </si>
  <si>
    <t>11.08.2023 09:38:40</t>
  </si>
  <si>
    <t>GÜMÜLDÜR M-7 35-25-M00007_HatBaşıAyırıcı_53133815 M01_53133815</t>
  </si>
  <si>
    <t>11.08.2023 09:26:06</t>
  </si>
  <si>
    <t>11.08.2023 16:18:44</t>
  </si>
  <si>
    <t>DM08/TR02 45-73-M00003_945669203_945669203</t>
  </si>
  <si>
    <t>11.08.2023 08:30:07</t>
  </si>
  <si>
    <t>11.08.2023 11:14:01</t>
  </si>
  <si>
    <t>ÇUKURALTI M-11 35-25-M00057_35-25-M00057_2376929</t>
  </si>
  <si>
    <t>11.08.2023 09:23:10</t>
  </si>
  <si>
    <t>11.08.2023 14:33:00</t>
  </si>
  <si>
    <t>SÜTÇÜLER DM 35-27-M00900_ÇAMBEL-1 M20_92758041</t>
  </si>
  <si>
    <t>11.08.2023 12:04:39</t>
  </si>
  <si>
    <t>11.08.2023 12:14:38</t>
  </si>
  <si>
    <t>ULUDERBENT DM 45-73-M00491_HatBaşıAyırıcı_81541331 M05_81541331</t>
  </si>
  <si>
    <t>11.08.2023 15:29:10</t>
  </si>
  <si>
    <t>11.08.2023 18:18:02</t>
  </si>
  <si>
    <t>ÇULLUGÖRECE TR-1 45-80-M00096_A_56390815_56390815</t>
  </si>
  <si>
    <t>11.08.2023 19:11:34</t>
  </si>
  <si>
    <t>11.08.2023 20:55:19</t>
  </si>
  <si>
    <t>KARAHALİLLİ KÖK 35-20-L00087_SÖĞÜTÖREN DAĞLAR GRUBU L02_66504213</t>
  </si>
  <si>
    <t>11.08.2023 12:43:34</t>
  </si>
  <si>
    <t>11.08.2023 12:48:37</t>
  </si>
  <si>
    <t>ÇALTIDERE KÖK 35-17-M00231_HatBaşıAyırıcı_65313818 M03_65313818</t>
  </si>
  <si>
    <t>11.08.2023 06:29:44</t>
  </si>
  <si>
    <t>11.08.2023 09:40:07</t>
  </si>
  <si>
    <t>SALİHLİ İM 45-78-A00001_MEDİ GÜVEN (34,5) TR.144 M03_48928841</t>
  </si>
  <si>
    <t>11.08.2023 20:41:24</t>
  </si>
  <si>
    <t>11.08.2023 20:44:04</t>
  </si>
  <si>
    <t>TR-133 35-15-M00133_35-15-M00133_66715293</t>
  </si>
  <si>
    <t>11.08.2023 16:17:56</t>
  </si>
  <si>
    <t>K-3702 35-03-K03702_911008858_911008858</t>
  </si>
  <si>
    <t>11.08.2023 17:28:16</t>
  </si>
  <si>
    <t>11.08.2023 19:23:54</t>
  </si>
  <si>
    <t>BAHRİBABA TM 35-01-A00006_KONAK M05_92605145</t>
  </si>
  <si>
    <t>11.08.2023 06:08:50</t>
  </si>
  <si>
    <t>11.08.2023 06:57:44</t>
  </si>
  <si>
    <t>AĞAÇ İŞLERİ TR-9 35-22-M00109_6744529 TR9B1_5765699</t>
  </si>
  <si>
    <t>11.08.2023 11:44:29</t>
  </si>
  <si>
    <t>11.08.2023 13:07:41</t>
  </si>
  <si>
    <t>ÇAKIRBEYLİ TR-2 35-26-M00487_DIREK TIPI TRAFO HUCRESI H01_2039663</t>
  </si>
  <si>
    <t>11.08.2023 18:36:34</t>
  </si>
  <si>
    <t>11.08.2023 18:50:47</t>
  </si>
  <si>
    <t>TROPİKAL DM 35-27-L00056_ÇİNİLİKÖY L05_72201761</t>
  </si>
  <si>
    <t>11.08.2023 08:30:54</t>
  </si>
  <si>
    <t>11.08.2023 08:52:24</t>
  </si>
  <si>
    <t>M-1980 35-09-M01980_C_56366983_56366983</t>
  </si>
  <si>
    <t>11.08.2023 17:57:59</t>
  </si>
  <si>
    <t>AHMETBEYLER DM 35-16-M00154_ÇİTKÖY M07_82965070</t>
  </si>
  <si>
    <t>11.08.2023 07:57:59</t>
  </si>
  <si>
    <t>11.08.2023 08:16:10</t>
  </si>
  <si>
    <t>TEKKEDERE DM 35-16-M00137_HatBaşıAyırıcı_53140686 M03_53140686</t>
  </si>
  <si>
    <t>11.08.2023 15:03:54</t>
  </si>
  <si>
    <t>11.08.2023 15:34:29</t>
  </si>
  <si>
    <t>TR-72 35-30-L00072_B_56363013_56363013</t>
  </si>
  <si>
    <t>11.08.2023 14:27:05</t>
  </si>
  <si>
    <t>11.08.2023 15:08:29</t>
  </si>
  <si>
    <t>M-1844 35-02-M01844_A_56362338_56362338</t>
  </si>
  <si>
    <t>11.08.2023 10:45:20</t>
  </si>
  <si>
    <t>11.08.2023 14:01:05</t>
  </si>
  <si>
    <t>KARAHALİLLİ KÖK 35-20-L00087_SÖĞÜTÖREN DAĞLAR GRUBU L02_66504270</t>
  </si>
  <si>
    <t>11.08.2023 08:58:34</t>
  </si>
  <si>
    <t>11.08.2023 09:35:14</t>
  </si>
  <si>
    <t>TR-107 45-78-L00107_A_91411850_91411850</t>
  </si>
  <si>
    <t>11.08.2023 11:26:34</t>
  </si>
  <si>
    <t>11.08.2023 12:43:01</t>
  </si>
  <si>
    <t>11.08.2023 22:31:45</t>
  </si>
  <si>
    <t>ÇUKURALTI M-11 35-25-M00057_A_91348540_91348540</t>
  </si>
  <si>
    <t>11.08.2023 19:13:35</t>
  </si>
  <si>
    <t>11.08.2023 22:46:29</t>
  </si>
  <si>
    <t>ILGIN HATBAŞI KÖK 45-73-M01292_KİLLİK M04_83838134</t>
  </si>
  <si>
    <t>11.08.2023 08:08:36</t>
  </si>
  <si>
    <t>11.08.2023 08:09:37</t>
  </si>
  <si>
    <t>KABAZLI KÖK 45-78-M00675_TAYTAN OFİS YENİ GİRİŞ 1/0 HAT M06_65971500</t>
  </si>
  <si>
    <t>11.08.2023 07:32:21</t>
  </si>
  <si>
    <t>11.08.2023 07:35:04</t>
  </si>
  <si>
    <t>M-2044 35-08-M02044_M-1620 M02_42967480</t>
  </si>
  <si>
    <t>11.08.2023 06:25:24</t>
  </si>
  <si>
    <t>11.08.2023 10:55:31</t>
  </si>
  <si>
    <t>TR-76 35-16-L00076_C_56398176_56398176</t>
  </si>
  <si>
    <t>11.08.2023 17:47:49</t>
  </si>
  <si>
    <t>11.08.2023 18:19:14</t>
  </si>
  <si>
    <t>K-1995 35-02-K01995_35-02-K01995_2375323</t>
  </si>
  <si>
    <t>11.08.2023 10:13:33</t>
  </si>
  <si>
    <t>11.08.2023 11:22:34</t>
  </si>
  <si>
    <t>L-296 35-18-L00296_7043789 f1_5957228</t>
  </si>
  <si>
    <t>11.08.2023 12:58:44</t>
  </si>
  <si>
    <t>11.08.2023 18:46:25</t>
  </si>
  <si>
    <t>DELEMENLER KÖK 45-73-M00490_HACIALİLER M03_2081976</t>
  </si>
  <si>
    <t>11.08.2023 20:53:54</t>
  </si>
  <si>
    <t>11.08.2023 20:54:24</t>
  </si>
  <si>
    <t>KISIK SANAYİ TR-17 35-22-M00117_AĞAÇ İŞLERİ KÖK-1 M02_72109560</t>
  </si>
  <si>
    <t>11.08.2023 05:24:08</t>
  </si>
  <si>
    <t>ÇİNİLİKÖY TR-3 35-27-L00332_DIREK TIPI TRAFO HUCRESI H01_2100828</t>
  </si>
  <si>
    <t>11.08.2023 12:43:54</t>
  </si>
  <si>
    <t>11.08.2023 15:18:24</t>
  </si>
  <si>
    <t>KARAYENİCE TR-1 45-71-M01506_45-71-M01506_2367635</t>
  </si>
  <si>
    <t>11.08.2023 09:31:30</t>
  </si>
  <si>
    <t>11.08.2023 17:06:17</t>
  </si>
  <si>
    <t>DİNDARLI KÖK TR-3 KAKLIK 45-79-M00395_HatBaşıAyırıcı_72341736 M01_72341736</t>
  </si>
  <si>
    <t>11.08.2023 15:53:12</t>
  </si>
  <si>
    <t>SİYEKLİ KÖK 45-71-M00185_DAĞYENİCE M07_72256926</t>
  </si>
  <si>
    <t>11.08.2023 20:19:23</t>
  </si>
  <si>
    <t>11.08.2023 20:37:46</t>
  </si>
  <si>
    <t>SELENDİ DM 45-81-M00001_SATILMIŞ M14_2321600</t>
  </si>
  <si>
    <t>11.08.2023 06:52:04</t>
  </si>
  <si>
    <t>11.08.2023 08:14:34</t>
  </si>
  <si>
    <t>K-1862 35-09-K01862_K-1879 K03_47246215</t>
  </si>
  <si>
    <t>11.08.2023 08:48:23</t>
  </si>
  <si>
    <t>11.08.2023 16:38:44</t>
  </si>
  <si>
    <t>KOCAKAĞAN TR-1 45-72-L00223_C_79435871_79435871</t>
  </si>
  <si>
    <t>11.08.2023 15:40:48</t>
  </si>
  <si>
    <t>11.08.2023 20:12:23</t>
  </si>
  <si>
    <t>K-4627 35-04-K04627_A_56369907_56369907</t>
  </si>
  <si>
    <t>11.08.2023 13:45:18</t>
  </si>
  <si>
    <t>11.08.2023 19:02:03</t>
  </si>
  <si>
    <t>ALAŞEHİR TR-46 45-73-M00046_95001367962_95001367962</t>
  </si>
  <si>
    <t>11.08.2023 10:50:57</t>
  </si>
  <si>
    <t>11.08.2023 12:27:30</t>
  </si>
  <si>
    <t>BÖLCEK DM 35-16-M00153_SARICALAR M07_82962828</t>
  </si>
  <si>
    <t>11.08.2023 10:32:41</t>
  </si>
  <si>
    <t>11.08.2023 11:54:34</t>
  </si>
  <si>
    <t>TR-1-5/5 35-20-L00063_10264533_56375321_56375321</t>
  </si>
  <si>
    <t>11.08.2023 07:12:17</t>
  </si>
  <si>
    <t>11.08.2023 09:19:07</t>
  </si>
  <si>
    <t>M-3150(YATIRIM REZERVE) 35-02-M03150_35-02-M03150_82024324</t>
  </si>
  <si>
    <t>11.08.2023 17:08:39</t>
  </si>
  <si>
    <t>11.08.2023 19:49:39</t>
  </si>
  <si>
    <t>TR-98 KANAL 35-26-M00098_956617011_956617011</t>
  </si>
  <si>
    <t>11.08.2023 16:43:00</t>
  </si>
  <si>
    <t>11.08.2023 18:05:36</t>
  </si>
  <si>
    <t>YENİ FOÇA TR-2 35-23-M00002_F F02_66160581</t>
  </si>
  <si>
    <t>11.08.2023 09:56:48</t>
  </si>
  <si>
    <t>11.08.2023 10:23:46</t>
  </si>
  <si>
    <t>GÖKEYÜP TR-1 KÖK 45-78-M00798_HatBaşıAyırıcı_53140076 M04_53140076</t>
  </si>
  <si>
    <t>11.08.2023 22:42:13</t>
  </si>
  <si>
    <t>12.08.2023 00:10:21</t>
  </si>
  <si>
    <t>İZZETTİN KÖK 45-83-M00132_SİNİRLİ M02_2107099</t>
  </si>
  <si>
    <t>11.08.2023 07:39:27</t>
  </si>
  <si>
    <t>11.08.2023 10:03:34</t>
  </si>
  <si>
    <t>TR-142 YAĞCILAR KÖK 35-19-M00142_YAĞCILAR M01_72114523</t>
  </si>
  <si>
    <t>11.08.2023 21:44:14</t>
  </si>
  <si>
    <t>12.08.2023 01:30:34</t>
  </si>
  <si>
    <t>KAYMAKÇI İM 35-15-A00004_EMİRLİOVA L07_2121824</t>
  </si>
  <si>
    <t>11.08.2023 10:50:34</t>
  </si>
  <si>
    <t>11.08.2023 10:59:07</t>
  </si>
  <si>
    <t>ALAŞEHİR TR-26 45-73-M00026_B_91070531_91070531</t>
  </si>
  <si>
    <t>11.08.2023 17:54:13</t>
  </si>
  <si>
    <t>11.08.2023 19:50:55</t>
  </si>
  <si>
    <t>11.08.2023 09:12:53</t>
  </si>
  <si>
    <t>11.08.2023 15:55:00</t>
  </si>
  <si>
    <t>K-1153 35-03-K01153_K-3550 K01_41927485</t>
  </si>
  <si>
    <t>11.08.2023 11:51:24</t>
  </si>
  <si>
    <t>11.08.2023 11:52:14</t>
  </si>
  <si>
    <t>SOMA TR-12 45-82-M00012_TR-12/3 M04_83334002</t>
  </si>
  <si>
    <t>11.08.2023 08:36:14</t>
  </si>
  <si>
    <t>11.08.2023 09:07:54</t>
  </si>
  <si>
    <t>TR-48 TEKEL 35-19-L00048_DIREK TIPI TRAFO HUCRESI H01_2057918</t>
  </si>
  <si>
    <t>11.08.2023 17:47:15</t>
  </si>
  <si>
    <t>URGANLI TR-7 45-83-M00550_HatBaşıAyırıcı_97267769 M01_97267769</t>
  </si>
  <si>
    <t>11.08.2023 13:37:18</t>
  </si>
  <si>
    <t>11.08.2023 17:50:08</t>
  </si>
  <si>
    <t>PINARBAŞI TR-1 45-75-M00086_DIREK TIPI TRAFO HUCRESI H01_2084781</t>
  </si>
  <si>
    <t>11.08.2023 19:22:54</t>
  </si>
  <si>
    <t>11.08.2023 19:31:57</t>
  </si>
  <si>
    <t>SEKİ KÖY TR-4 35-15-L00134_B_91362432_91362432</t>
  </si>
  <si>
    <t>11.08.2023 15:22:10</t>
  </si>
  <si>
    <t>11.08.2023 20:02:17</t>
  </si>
  <si>
    <t>PAMUKYAZI-5 35-26-L00392_35-26-L00392_2348729</t>
  </si>
  <si>
    <t>11.08.2023 15:58:34</t>
  </si>
  <si>
    <t>11.08.2023 16:11:54</t>
  </si>
  <si>
    <t>MENEMEN TR-52 35-28-L00052_MENEMEN TR-56 L04_66732145</t>
  </si>
  <si>
    <t>11.08.2023 19:42:33</t>
  </si>
  <si>
    <t>11.08.2023 21:10:14</t>
  </si>
  <si>
    <t>LÜTFİYE KÖK 45-80-M02970_LÜTFİYE TR-1 TR-2 M05_84270463</t>
  </si>
  <si>
    <t>11.08.2023 06:04:17</t>
  </si>
  <si>
    <t>11.08.2023 08:06:39</t>
  </si>
  <si>
    <t>BADINCA KÖK 45-73-M00341_CABBAR DM KÖYLER GİRİŞ M05_75913005</t>
  </si>
  <si>
    <t>11.08.2023 14:20:14</t>
  </si>
  <si>
    <t>11.08.2023 15:04:34</t>
  </si>
  <si>
    <t>BİRGİ TR-23 35-15-L00794_DIREK TIPI TRAFO HUCRESI H01_2049228</t>
  </si>
  <si>
    <t>11.08.2023 10:59:17</t>
  </si>
  <si>
    <t>11.08.2023 17:30:24</t>
  </si>
  <si>
    <t>ÇAPAK KÖK 35-26-M00435_HatBaşıAyırıcı_79961296 M05_79961296</t>
  </si>
  <si>
    <t>11.08.2023 17:20:02</t>
  </si>
  <si>
    <t>11.08.2023 18:17:34</t>
  </si>
  <si>
    <t>YAKACIK DM 35-20-M00103_PINARLI KÖK M06_83313002</t>
  </si>
  <si>
    <t>11.08.2023 09:47:10</t>
  </si>
  <si>
    <t>11.08.2023 17:03:24</t>
  </si>
  <si>
    <t>K-2370 35-01-K02370_910612430_910612430</t>
  </si>
  <si>
    <t>11.08.2023 05:05:23</t>
  </si>
  <si>
    <t>11.08.2023 09:30:28</t>
  </si>
  <si>
    <t>YENİCEKÖYÜ TR-1 45-86-M00215_B_56401503_56401503</t>
  </si>
  <si>
    <t>11.08.2023 10:04:00</t>
  </si>
  <si>
    <t>11.08.2023 18:13:53</t>
  </si>
  <si>
    <t>PAYAMLI M-4 35-25-M00178_35-25-M00178_2373563</t>
  </si>
  <si>
    <t>12.08.2023 01:36:32</t>
  </si>
  <si>
    <t>K-4058 35-04-K04058_D_56381367_56381367</t>
  </si>
  <si>
    <t>11.08.2023 10:16:01</t>
  </si>
  <si>
    <t>11.08.2023 17:25:01</t>
  </si>
  <si>
    <t>GÜZELKÖY KÖK 45-71-M00123_HatBaşıAyırıcı_53134494 M03_53134494</t>
  </si>
  <si>
    <t>11.08.2023 13:18:31</t>
  </si>
  <si>
    <t>11.08.2023 18:39:12</t>
  </si>
  <si>
    <t>L-238 35-18-L00238_35-18-L00238_76973463</t>
  </si>
  <si>
    <t>11.08.2023 17:56:54</t>
  </si>
  <si>
    <t>11.08.2023 19:27:14</t>
  </si>
  <si>
    <t>ŞEMİKLER TM 35-04-A00003_ŞEMİKLER-15 K45_2312134</t>
  </si>
  <si>
    <t>11.08.2023 12:02:02</t>
  </si>
  <si>
    <t>GÖKÇEN DM 1-1/2 35-29-L00059_35-29-L00059_72210163</t>
  </si>
  <si>
    <t>11.08.2023 10:35:14</t>
  </si>
  <si>
    <t>11.08.2023 10:38:34</t>
  </si>
  <si>
    <t>M-3312(YATIRIM REZERVE) 35-07-M03312_C_56375849_56375849</t>
  </si>
  <si>
    <t>11.08.2023 11:17:23</t>
  </si>
  <si>
    <t>11.08.2023 17:10:36</t>
  </si>
  <si>
    <t>KULA İM 45-77-A00001_KONURCA M01_2049499</t>
  </si>
  <si>
    <t>11.08.2023 09:05:25</t>
  </si>
  <si>
    <t>11.08.2023 09:24:43</t>
  </si>
  <si>
    <t>K-1782 35-02-K01782_913273047_913273047</t>
  </si>
  <si>
    <t>11.08.2023 15:43:43</t>
  </si>
  <si>
    <t>11.08.2023 20:11:57</t>
  </si>
  <si>
    <t>AĞAÇ İŞLERİ KÖK-1 35-22-M00122_M-1815 KISIK DM-2 M02_72110187</t>
  </si>
  <si>
    <t>11.08.2023 05:42:27</t>
  </si>
  <si>
    <t>11.08.2023 08:30:56</t>
  </si>
  <si>
    <t>SARIGÖL TR-11 45-79-M00011_45-79-M00011_2364552</t>
  </si>
  <si>
    <t>11.08.2023 20:50:58</t>
  </si>
  <si>
    <t>11.08.2023 21:35:08</t>
  </si>
  <si>
    <t>MENDERES DM-2/TR-1 35-22-M00300_MENDERES-1 M17_2328468</t>
  </si>
  <si>
    <t>11.08.2023 10:02:55</t>
  </si>
  <si>
    <t>11.08.2023 16:21:24</t>
  </si>
  <si>
    <t>L-202 35-18-L00202_950452005_950452005</t>
  </si>
  <si>
    <t>11.08.2023 20:55:15</t>
  </si>
  <si>
    <t>12.08.2023 03:18:39</t>
  </si>
  <si>
    <t>KARAOBA ÇİFTE KUYULAR TR-2 35-32-L00060_A_82002577_82002577</t>
  </si>
  <si>
    <t>11.08.2023 12:47:17</t>
  </si>
  <si>
    <t>11.08.2023 15:04:17</t>
  </si>
  <si>
    <t>TR-68 35-30-L00068__72410329_72410329</t>
  </si>
  <si>
    <t>11.08.2023 17:31:13</t>
  </si>
  <si>
    <t>11.08.2023 18:05:50</t>
  </si>
  <si>
    <t>K-1854 35-07-K01854_35-07-K01854_65925246</t>
  </si>
  <si>
    <t>11.08.2023 10:36:39</t>
  </si>
  <si>
    <t>11.08.2023 17:06:38</t>
  </si>
  <si>
    <t>ATALAN KÖK 35-26-L00247_ATALAN OVA SULAMA L01_72823345</t>
  </si>
  <si>
    <t>11.08.2023 19:03:24</t>
  </si>
  <si>
    <t>11.08.2023 20:25:53</t>
  </si>
  <si>
    <t>TAYTAN TR-5 45-78-M00308_45-78-M00308_2351522</t>
  </si>
  <si>
    <t>11.08.2023 09:49:56</t>
  </si>
  <si>
    <t>11.08.2023 15:09:57</t>
  </si>
  <si>
    <t>11.08.2023 12:02:47</t>
  </si>
  <si>
    <t>11.08.2023 14:13:33</t>
  </si>
  <si>
    <t>TİRE İM-DM-1 35-29-A00001_ÇIRPI SULAMA 34.5 M04_2059514</t>
  </si>
  <si>
    <t>11.08.2023 09:15:23</t>
  </si>
  <si>
    <t>11.08.2023 09:36:35</t>
  </si>
  <si>
    <t>M-247 35-02-M00247_35-02-M00247_2364055</t>
  </si>
  <si>
    <t>11.08.2023 18:03:04</t>
  </si>
  <si>
    <t>11.08.2023 21:43:14</t>
  </si>
  <si>
    <t>PINARLI TR-2 35-20-M00098_955205070_955205070</t>
  </si>
  <si>
    <t>12.08.2023 13:23:56</t>
  </si>
  <si>
    <t>12.08.2023 15:41:13</t>
  </si>
  <si>
    <t>ALOSBİ TM 35-17-A00006_ADALET-2 M08_2310720</t>
  </si>
  <si>
    <t>Yangın</t>
  </si>
  <si>
    <t>12.08.2023 12:20:44</t>
  </si>
  <si>
    <t>12.08.2023 16:07:04</t>
  </si>
  <si>
    <t>MENEMEN KÖK-22 35-28-L00022_MENEMEN TR-85 M01_66864060</t>
  </si>
  <si>
    <t>12.08.2023 07:02:04</t>
  </si>
  <si>
    <t>12.08.2023 07:42:44</t>
  </si>
  <si>
    <t>IŞIKLAR KÖK 45-73-M00467_HatBaşıAyırıcı_66075811 M06_66075811</t>
  </si>
  <si>
    <t>12.08.2023 11:53:25</t>
  </si>
  <si>
    <t>12.08.2023 14:05:57</t>
  </si>
  <si>
    <t>EMİRHACILI TR-1 45-78-L00605_DIREK TIPI TRAFO HUCRESI H01_2111263</t>
  </si>
  <si>
    <t>12.08.2023 09:02:34</t>
  </si>
  <si>
    <t>12.08.2023 17:20:54</t>
  </si>
  <si>
    <t>K-2370 35-01-K02370_D D2_5857553</t>
  </si>
  <si>
    <t>12.08.2023 06:11:32</t>
  </si>
  <si>
    <t>12.08.2023 08:44:03</t>
  </si>
  <si>
    <t>L-95 ULAMIŞ OVA SULAMA 35-14-L00095_7095061_56355521_56355521</t>
  </si>
  <si>
    <t>12.08.2023 09:29:52</t>
  </si>
  <si>
    <t>12.08.2023 10:20:21</t>
  </si>
  <si>
    <t>MURADİYE TR-5 (ESKİ MEZARLIK YANI) 45-71-M00204_COCA COLA M02_2321022</t>
  </si>
  <si>
    <t>12.08.2023 06:06:27</t>
  </si>
  <si>
    <t>12.08.2023 06:34:14</t>
  </si>
  <si>
    <t>TR-1/4 45-83-M00004_45-83-M00004_2367606</t>
  </si>
  <si>
    <t>12.08.2023 07:38:22</t>
  </si>
  <si>
    <t>12.08.2023 16:34:20</t>
  </si>
  <si>
    <t>ÇAMLICA KÖK 45-81-M00048_ÇANŞA ÇIKIŞ M03_71996151</t>
  </si>
  <si>
    <t>12.08.2023 15:43:34</t>
  </si>
  <si>
    <t>12.08.2023 16:49:24</t>
  </si>
  <si>
    <t>12.08.2023 09:11:24</t>
  </si>
  <si>
    <t>12.08.2023 17:11:37</t>
  </si>
  <si>
    <t>KAVAKLIDERE TR-12 45-73-M00145_TR-14 M05_2317559</t>
  </si>
  <si>
    <t>12.08.2023 09:00:53</t>
  </si>
  <si>
    <t>12.08.2023 15:05:04</t>
  </si>
  <si>
    <t>YEŞİLOVA KÖK 45-78-M01393_YEŞİLOVA KÖYİÇİ M01_83810700</t>
  </si>
  <si>
    <t>12.08.2023 08:15:21</t>
  </si>
  <si>
    <t>12.08.2023 08:45:33</t>
  </si>
  <si>
    <t>TOKMAKLI KÖK 45-86-M00047_ÇATALOLUK ENH.(BORLU KÖK) M01_72227668</t>
  </si>
  <si>
    <t>12.08.2023 13:08:44</t>
  </si>
  <si>
    <t>12.08.2023 13:08:54</t>
  </si>
  <si>
    <t>K-3902 35-03-K03902_910273649_910273649</t>
  </si>
  <si>
    <t>12.08.2023 22:37:41</t>
  </si>
  <si>
    <t>13.08.2023 02:55:08</t>
  </si>
  <si>
    <t>12.08.2023 09:29:54</t>
  </si>
  <si>
    <t>12.08.2023 15:22:10</t>
  </si>
  <si>
    <t>SANDAL TR-3 45-77-M00010_945501402_945501402</t>
  </si>
  <si>
    <t>12.08.2023 00:14:23</t>
  </si>
  <si>
    <t>12.08.2023 01:09:23</t>
  </si>
  <si>
    <t>KURTULMUŞ TR-1 45-72-L00201_956484980_956484980</t>
  </si>
  <si>
    <t>12.08.2023 11:30:05</t>
  </si>
  <si>
    <t>12.08.2023 14:14:53</t>
  </si>
  <si>
    <t>TR-1/42 45-72-M00042_A_56392938_56392938</t>
  </si>
  <si>
    <t>12.08.2023 22:58:50</t>
  </si>
  <si>
    <t>13.08.2023 01:03:57</t>
  </si>
  <si>
    <t>12.08.2023 01:30:24</t>
  </si>
  <si>
    <t>12.08.2023 13:13:58</t>
  </si>
  <si>
    <t>TR-124 35-16-L00124_DAĞITIM TRAFO TR-124 L03_72037765</t>
  </si>
  <si>
    <t>12.08.2023 05:45:35</t>
  </si>
  <si>
    <t>12.08.2023 06:40:06</t>
  </si>
  <si>
    <t>12.08.2023 10:22:18</t>
  </si>
  <si>
    <t>12.08.2023 14:38:15</t>
  </si>
  <si>
    <t>GÜZELKÖY KÖK 45-71-M00123_HatBaşıAyırıcı_53134540 M03_53134540</t>
  </si>
  <si>
    <t>12.08.2023 07:13:29</t>
  </si>
  <si>
    <t>12.08.2023 10:42:45</t>
  </si>
  <si>
    <t>K-2965 35-10-K02965_F F02_83788731</t>
  </si>
  <si>
    <t>12.08.2023 09:54:40</t>
  </si>
  <si>
    <t>12.08.2023 11:57:39</t>
  </si>
  <si>
    <t>12.08.2023 17:39:14</t>
  </si>
  <si>
    <t>12.08.2023 17:39:54</t>
  </si>
  <si>
    <t>PİYADELER KÖK 45-73-M00136_HatBaşıAyırıcı_53134885 M04_53134885</t>
  </si>
  <si>
    <t>12.08.2023 00:19:44</t>
  </si>
  <si>
    <t>12.08.2023 00:22:34</t>
  </si>
  <si>
    <t>M-1241 35-01-M01241_911104006_911104006</t>
  </si>
  <si>
    <t>12.08.2023 16:07:17</t>
  </si>
  <si>
    <t>12.08.2023 18:56:26</t>
  </si>
  <si>
    <t>ALAŞEHİR TR-5 45-73-M00005_945670054_945670054</t>
  </si>
  <si>
    <t>12.08.2023 13:31:08</t>
  </si>
  <si>
    <t>12.08.2023 15:51:21</t>
  </si>
  <si>
    <t>TAŞLIYOL KÖK 35-27-M00495_TAŞLIYOL M03_72168863</t>
  </si>
  <si>
    <t>12.08.2023 09:42:06</t>
  </si>
  <si>
    <t>12.08.2023 14:59:07</t>
  </si>
  <si>
    <t>İZZETTİN KÖK 45-83-M00132_HatBaşıAyırıcı_53137087 M02_53137087</t>
  </si>
  <si>
    <t>12.08.2023 12:31:59</t>
  </si>
  <si>
    <t>12.08.2023 15:21:40</t>
  </si>
  <si>
    <t>M.ALİ ÖZLER VE ARK. T-SULAMA GRB. 35-13-L00124_35-13-L00124_2375847</t>
  </si>
  <si>
    <t>12.08.2023 09:23:11</t>
  </si>
  <si>
    <t>12.08.2023 15:20:36</t>
  </si>
  <si>
    <t>K-3094 35-02-K03094_C_56379031_56379031</t>
  </si>
  <si>
    <t>12.08.2023 18:47:36</t>
  </si>
  <si>
    <t>12.08.2023 20:42:56</t>
  </si>
  <si>
    <t>K-49 35-01-K00049_G G3_60702090</t>
  </si>
  <si>
    <t>12.08.2023 15:09:41</t>
  </si>
  <si>
    <t>12.08.2023 19:09:00</t>
  </si>
  <si>
    <t>KARAKUYU KÖK 35-26-M00437_TR-2/TR-3/TR-4/TARİŞ/ŞİNASİ ERTAN İÇE SUYU M12_66057113</t>
  </si>
  <si>
    <t>12.08.2023 16:18:34</t>
  </si>
  <si>
    <t>12.08.2023 16:21:44</t>
  </si>
  <si>
    <t>DİBEKÇİ TR-2 35-29-L00329_A_56393276_56393276</t>
  </si>
  <si>
    <t>12.08.2023 20:53:40</t>
  </si>
  <si>
    <t>12.08.2023 22:57:44</t>
  </si>
  <si>
    <t>KARAKUYU KÖK 35-22-M00091_NOHUT GÖLÜ(KÖY SULAMA) M01_72111686</t>
  </si>
  <si>
    <t>12.08.2023 19:34:33</t>
  </si>
  <si>
    <t>12.08.2023 20:22:11</t>
  </si>
  <si>
    <t>12.08.2023 09:06:14</t>
  </si>
  <si>
    <t>12.08.2023 09:07:34</t>
  </si>
  <si>
    <t>12.08.2023 08:52:24</t>
  </si>
  <si>
    <t>12.08.2023 09:39:34</t>
  </si>
  <si>
    <t>L-310 35-18-L00310_950467666_950467666</t>
  </si>
  <si>
    <t>12.08.2023 19:09:07</t>
  </si>
  <si>
    <t>12.08.2023 20:08:16</t>
  </si>
  <si>
    <t>SEYİT EFE SLM TR 35-26-L00374_B_91245570_91245570</t>
  </si>
  <si>
    <t>12.08.2023 09:44:02</t>
  </si>
  <si>
    <t>12.08.2023 12:32:12</t>
  </si>
  <si>
    <t>KARGIN KÖK 45-84-M00004_45-84-M00004_72162967</t>
  </si>
  <si>
    <t>12.08.2023 11:30:25</t>
  </si>
  <si>
    <t>12.08.2023 12:02:04</t>
  </si>
  <si>
    <t>ALEMŞAHLI TR-1 45-79-M00448_945569710_945569710</t>
  </si>
  <si>
    <t>12.08.2023 13:34:53</t>
  </si>
  <si>
    <t>12.08.2023 15:13:40</t>
  </si>
  <si>
    <t>TİRE İM-DM-1 35-29-A00001_DM-2 M06_2059510</t>
  </si>
  <si>
    <t>12.08.2023 18:39:15</t>
  </si>
  <si>
    <t>12.08.2023 18:53:38</t>
  </si>
  <si>
    <t>12.08.2023 12:50:51</t>
  </si>
  <si>
    <t>12.08.2023 12:55:42</t>
  </si>
  <si>
    <t>12.08.2023 07:44:54</t>
  </si>
  <si>
    <t>12.08.2023 08:36:04</t>
  </si>
  <si>
    <t>URGANLI TR-4 45-83-M00554_MERA M01_2103478</t>
  </si>
  <si>
    <t>12.08.2023 09:05:17</t>
  </si>
  <si>
    <t>12.08.2023 10:56:41</t>
  </si>
  <si>
    <t>TR-1 35-31-L00001_47995456_56365213_56365213</t>
  </si>
  <si>
    <t>12.08.2023 09:17:03</t>
  </si>
  <si>
    <t>12.08.2023 09:51:23</t>
  </si>
  <si>
    <t>HAMZABEYLİ TR-4 45-71-M01774_45-71-M01774_2368271</t>
  </si>
  <si>
    <t>12.08.2023 18:47:14</t>
  </si>
  <si>
    <t>12.08.2023 19:46:14</t>
  </si>
  <si>
    <t>M-1020 35-03-M01020_910404660_910404660</t>
  </si>
  <si>
    <t>12.08.2023 10:09:36</t>
  </si>
  <si>
    <t>12.08.2023 18:55:34</t>
  </si>
  <si>
    <t>YEŞİLKÖY ÇİFTLİK MAHALLESİ TR 35-32-L00055_35-32-L00055_2361196</t>
  </si>
  <si>
    <t>12.08.2023 11:44:39</t>
  </si>
  <si>
    <t>12.08.2023 12:17:04</t>
  </si>
  <si>
    <t>ALOSBİ TM 35-17-A00006_ADALET-1 M09_2310721</t>
  </si>
  <si>
    <t>12.08.2023 16:07:14</t>
  </si>
  <si>
    <t>SARIBEY TR-3 45-83-L00302_A_83787195_83787195</t>
  </si>
  <si>
    <t>12.08.2023 18:06:16</t>
  </si>
  <si>
    <t>12.08.2023 20:58:14</t>
  </si>
  <si>
    <t>BADEMLİ M.SELÇUK BİLGİ GRB. TR-31 35-15-L01051_B_65512387_65512387</t>
  </si>
  <si>
    <t>12.08.2023 13:10:36</t>
  </si>
  <si>
    <t>12.08.2023 14:28:15</t>
  </si>
  <si>
    <t>SARIGÖL TR-29 45-79-M00029_TR-25 M02_2315972</t>
  </si>
  <si>
    <t>12.08.2023 06:56:44</t>
  </si>
  <si>
    <t>12.08.2023 07:36:34</t>
  </si>
  <si>
    <t>K-3388 35-04-K03388_35-04-K03388_2359155</t>
  </si>
  <si>
    <t>12.08.2023 04:40:00</t>
  </si>
  <si>
    <t>12.08.2023 06:52:40</t>
  </si>
  <si>
    <t>DM-6 35-28-M00961_KUPLAJ M07_83509977</t>
  </si>
  <si>
    <t>12.08.2023 18:42:44</t>
  </si>
  <si>
    <t>12.08.2023 19:21:34</t>
  </si>
  <si>
    <t>VELİLER KÖK 35-31-L00116_CERİTLER TR-1 L03_2119151</t>
  </si>
  <si>
    <t>12.08.2023 17:02:54</t>
  </si>
  <si>
    <t>12.08.2023 17:27:14</t>
  </si>
  <si>
    <t>12.08.2023 09:29:26</t>
  </si>
  <si>
    <t>12.08.2023 17:34:15</t>
  </si>
  <si>
    <t>12.08.2023 09:52:16</t>
  </si>
  <si>
    <t>12.08.2023 17:38:14</t>
  </si>
  <si>
    <t>MORDOĞAN TR-2 35-21-L00140_B_56373482_56373482</t>
  </si>
  <si>
    <t>12.08.2023 10:46:20</t>
  </si>
  <si>
    <t>12.08.2023 12:35:48</t>
  </si>
  <si>
    <t>BOYNUYOĞUN KÖK 35-29-L00051_ÖDEMİŞ KAVAĞI L04_72215400</t>
  </si>
  <si>
    <t>12.08.2023 10:13:07</t>
  </si>
  <si>
    <t>12.08.2023 10:29:37</t>
  </si>
  <si>
    <t>TR-28 35-19-L00028_956692719_956692719</t>
  </si>
  <si>
    <t>12.08.2023 01:11:23</t>
  </si>
  <si>
    <t>12.08.2023 02:51:31</t>
  </si>
  <si>
    <t>YAĞCILAR KÖK 45-71-M00179_HatBaşıAyırıcı_53135847 M04_53135847</t>
  </si>
  <si>
    <t>12.08.2023 11:19:39</t>
  </si>
  <si>
    <t>12.08.2023 14:12:00</t>
  </si>
  <si>
    <t>ORMANKÖY 35-26-M00466_35-26-M00466_2348396</t>
  </si>
  <si>
    <t>12.08.2023 12:18:01</t>
  </si>
  <si>
    <t>12.08.2023 15:40:32</t>
  </si>
  <si>
    <t>TURKUAZ VİLLALARI 35-30-M00215_965659944_965659944</t>
  </si>
  <si>
    <t>12.08.2023 20:01:27</t>
  </si>
  <si>
    <t>12.08.2023 21:10:11</t>
  </si>
  <si>
    <t>ULUDERBENT DM 45-73-M00491_ÖRENCİK M03_95475184</t>
  </si>
  <si>
    <t>12.08.2023 06:43:14</t>
  </si>
  <si>
    <t>12.08.2023 06:43:47</t>
  </si>
  <si>
    <t>IŞIKLAR KÖK 45-73-M00467_BAKLACI M06_85123193</t>
  </si>
  <si>
    <t>12.08.2023 17:29:45</t>
  </si>
  <si>
    <t>12.08.2023 17:30:24</t>
  </si>
  <si>
    <t>ÇANDARLI DM-TR-20 35-30-M00020_HatBaşıAyırıcı_89800005 M13_89800005</t>
  </si>
  <si>
    <t>12.08.2023 21:30:59</t>
  </si>
  <si>
    <t>12.08.2023 21:39:28</t>
  </si>
  <si>
    <t>TR-76 (M-701) 35-30-M00701_DAĞITIM TRF TR-76 (M-701) M03_66048269</t>
  </si>
  <si>
    <t>12.08.2023 18:05:04</t>
  </si>
  <si>
    <t>12.08.2023 18:45:54</t>
  </si>
  <si>
    <t>DM-2/14 35-29-M00099_48384689 a4b_48385788</t>
  </si>
  <si>
    <t>12.08.2023 22:25:39</t>
  </si>
  <si>
    <t>12.08.2023 23:46:33</t>
  </si>
  <si>
    <t>KINIK ORGANİZE DM 35-24-M00208_KOCAÖMERLİ KÖYLER M13_83158576</t>
  </si>
  <si>
    <t>12.08.2023 07:09:00</t>
  </si>
  <si>
    <t>12.08.2023 08:02:24</t>
  </si>
  <si>
    <t>K-3193 35-03-K03193_A K3193-A1b_5812041</t>
  </si>
  <si>
    <t>12.08.2023 23:49:33</t>
  </si>
  <si>
    <t>13.08.2023 03:49:46</t>
  </si>
  <si>
    <t>TR-19 45-74-M00019_45-74-M00019_61364999</t>
  </si>
  <si>
    <t>12.08.2023 08:59:56</t>
  </si>
  <si>
    <t>12.08.2023 10:47:54</t>
  </si>
  <si>
    <t>K-4458 35-01-K04458_B_56359563_56359563</t>
  </si>
  <si>
    <t>12.08.2023 11:42:04</t>
  </si>
  <si>
    <t>12.08.2023 13:14:21</t>
  </si>
  <si>
    <t>L-321 35-18-L00321_950449376_950449376</t>
  </si>
  <si>
    <t>12.08.2023 19:19:50</t>
  </si>
  <si>
    <t>12.08.2023 21:15:21</t>
  </si>
  <si>
    <t>KIRMAHALLE  TR-12 35-28-M00271_B_65504752_65504752</t>
  </si>
  <si>
    <t>12.08.2023 13:47:38</t>
  </si>
  <si>
    <t>12.08.2023 14:11:42</t>
  </si>
  <si>
    <t>ALOSBİ TM 35-17-A00006_ŞAKRAN M05_2310717</t>
  </si>
  <si>
    <t>12.08.2023 05:04:55</t>
  </si>
  <si>
    <t>12.08.2023 05:32:35</t>
  </si>
  <si>
    <t>M-1322 35-02-M01322_912744745_912744745</t>
  </si>
  <si>
    <t>12.08.2023 09:47:47</t>
  </si>
  <si>
    <t>12.08.2023 10:37:32</t>
  </si>
  <si>
    <t>UZUNKÖY TR-3 35-31-L00145_35-31-L00145_2364099</t>
  </si>
  <si>
    <t>12.08.2023 09:08:54</t>
  </si>
  <si>
    <t>12.08.2023 18:18:00</t>
  </si>
  <si>
    <t>TR-2/51 45-83-L00051__95715995_95715995</t>
  </si>
  <si>
    <t>12.08.2023 16:21:56</t>
  </si>
  <si>
    <t>12.08.2023 19:17:03</t>
  </si>
  <si>
    <t>K-3211 35-04-K03211_98302312_98302312</t>
  </si>
  <si>
    <t>12.08.2023 20:01:21</t>
  </si>
  <si>
    <t>12.08.2023 20:35:02</t>
  </si>
  <si>
    <t>GÖLMARMARA İM 45-85-A00001_ESKİ GÖLMARMARA L28_2113832</t>
  </si>
  <si>
    <t>12.08.2023 07:56:05</t>
  </si>
  <si>
    <t>12.08.2023 10:03:05</t>
  </si>
  <si>
    <t>RAHMANLAR TR-1 35-16-M00047_35-16-M00047_91841247</t>
  </si>
  <si>
    <t>12.08.2023 09:10:08</t>
  </si>
  <si>
    <t>12.08.2023 10:36:24</t>
  </si>
  <si>
    <t>YENİŞEHİR TR-5 35-31-L00111_47863441_56362278_56362278</t>
  </si>
  <si>
    <t>12.08.2023 09:37:04</t>
  </si>
  <si>
    <t>12.08.2023 10:21:08</t>
  </si>
  <si>
    <t>KARAKUYU TR-4 35-26-M00441_DIREK TIPI TRAFO HUCRESI H01_2046399</t>
  </si>
  <si>
    <t>12.08.2023 09:15:10</t>
  </si>
  <si>
    <t>12.08.2023 16:32:21</t>
  </si>
  <si>
    <t>GENCERLER TR-7 35-20-L00044_A_56360280_56360280</t>
  </si>
  <si>
    <t>12.08.2023 14:06:36</t>
  </si>
  <si>
    <t>12.08.2023 14:19:34</t>
  </si>
  <si>
    <t>ÖZGÖRKEY KÖK 35-26-M00256_BEŞEVLER KUŞÇUBURUN M05_65969616</t>
  </si>
  <si>
    <t>12.08.2023 16:08:34</t>
  </si>
  <si>
    <t>12.08.2023 17:54:27</t>
  </si>
  <si>
    <t>DURHASAN KÖK 45-74-M00373_HatBaşıAyırıcı_84165096 M02_84165096</t>
  </si>
  <si>
    <t>12.08.2023 19:45:44</t>
  </si>
  <si>
    <t>12.08.2023 22:48:35</t>
  </si>
  <si>
    <t>MEDAR TR-8 45-72-L00285_45-72-L00285_79409954</t>
  </si>
  <si>
    <t>12.08.2023 22:41:34</t>
  </si>
  <si>
    <t>12.08.2023 23:27:06</t>
  </si>
  <si>
    <t>L-197 (AYAYORGİ-2) 35-18-L00197_35-18-L00197_2357904</t>
  </si>
  <si>
    <t>12.08.2023 19:29:34</t>
  </si>
  <si>
    <t>12.08.2023 20:44:24</t>
  </si>
  <si>
    <t>M-2780 35-01-M02780_35-01-M02780_66402008</t>
  </si>
  <si>
    <t>12.08.2023 17:10:31</t>
  </si>
  <si>
    <t>12.08.2023 17:25:57</t>
  </si>
  <si>
    <t>12.08.2023 00:14:04</t>
  </si>
  <si>
    <t>12.08.2023 01:29:44</t>
  </si>
  <si>
    <t>M-1029 35-04-M01029_B_56380983_56380983</t>
  </si>
  <si>
    <t>12.08.2023 11:30:03</t>
  </si>
  <si>
    <t>12.08.2023 17:05:54</t>
  </si>
  <si>
    <t>MUZAFFER DURAL GRB. 35-20-L00097_8860273_56359932_56359932</t>
  </si>
  <si>
    <t>12.08.2023 08:46:09</t>
  </si>
  <si>
    <t>12.08.2023 11:34:34</t>
  </si>
  <si>
    <t>M-3465(YATIRIM REZERVE) 35-02-M03465_912974010_912974010</t>
  </si>
  <si>
    <t>12.08.2023 07:24:14</t>
  </si>
  <si>
    <t>12.08.2023 09:28:38</t>
  </si>
  <si>
    <t>TR-1/3 45-83-M00003_TR-1/6 M03_2331764</t>
  </si>
  <si>
    <t>12.08.2023 05:57:24</t>
  </si>
  <si>
    <t>12.08.2023 06:45:54</t>
  </si>
  <si>
    <t>SAĞANCI TR-1 35-16-L00264_A_56397782_56397782</t>
  </si>
  <si>
    <t>12.08.2023 10:54:40</t>
  </si>
  <si>
    <t>12.08.2023 12:06:48</t>
  </si>
  <si>
    <t>ILGIN HATBAŞI KÖK 45-73-M01292_ÇAKIRCAALİ M02_83838128</t>
  </si>
  <si>
    <t>12.08.2023 14:55:44</t>
  </si>
  <si>
    <t>12.08.2023 16:09:25</t>
  </si>
  <si>
    <t>ÇANDARLI DM-TR-20 35-30-M00020_ŞEHİR-1 M13_72352934</t>
  </si>
  <si>
    <t>12.08.2023 23:04:11</t>
  </si>
  <si>
    <t>YAĞCILAR KÖK 45-71-M00179_YAĞCILAR M04_72258020</t>
  </si>
  <si>
    <t>12.08.2023 14:15:04</t>
  </si>
  <si>
    <t>12.08.2023 14:44:37</t>
  </si>
  <si>
    <t>İM-1/TR-8 35-14-M00301_95001211332_95001211332</t>
  </si>
  <si>
    <t>12.08.2023 13:19:43</t>
  </si>
  <si>
    <t>12.08.2023 15:58:58</t>
  </si>
  <si>
    <t>DM-14/3B 45-71-M02250_964662733_964662733</t>
  </si>
  <si>
    <t>12.08.2023 15:06:54</t>
  </si>
  <si>
    <t>12.08.2023 18:37:56</t>
  </si>
  <si>
    <t>TAŞTEPE TR-1 35-24-M00091_35-24-M00091_2347193</t>
  </si>
  <si>
    <t>12.08.2023 00:10:34</t>
  </si>
  <si>
    <t>12.08.2023 00:31:47</t>
  </si>
  <si>
    <t>CAMBAZLI KÖK 45-84-M00005_MADEN KÖK M03_50241539</t>
  </si>
  <si>
    <t>12.08.2023 10:18:33</t>
  </si>
  <si>
    <t>12.08.2023 15:24:54</t>
  </si>
  <si>
    <t>K-3569 35-02-K03569_G_56367021_56367021</t>
  </si>
  <si>
    <t>12.08.2023 09:03:19</t>
  </si>
  <si>
    <t>12.08.2023 15:01:25</t>
  </si>
  <si>
    <t>AHMETLİ DM 45-77-M00187_HatBaşıAyırıcı_87481074 M08_87481074</t>
  </si>
  <si>
    <t>12.08.2023 20:46:34</t>
  </si>
  <si>
    <t>12.08.2023 21:00:54</t>
  </si>
  <si>
    <t>ÇAMLICA KÖK 45-81-M00048_ÇERİPAŞA M02_71996192</t>
  </si>
  <si>
    <t>12.08.2023 12:03:34</t>
  </si>
  <si>
    <t>12.08.2023 12:49:07</t>
  </si>
  <si>
    <t>TR-5 35-32-L00005_A_56376704_56376704</t>
  </si>
  <si>
    <t>12.08.2023 22:38:40</t>
  </si>
  <si>
    <t>13.08.2023 02:04:12</t>
  </si>
  <si>
    <t>KÖPRÜBAŞI TR-10 45-86-M00010_KÖPRÜBAŞI TR-36 M06_72221045</t>
  </si>
  <si>
    <t>12.08.2023 06:24:04</t>
  </si>
  <si>
    <t>12.08.2023 07:31:54</t>
  </si>
  <si>
    <t>BURUNCUK TR-2 35-20-L00298_35-20-L00298_82689814</t>
  </si>
  <si>
    <t>12.08.2023 07:32:04</t>
  </si>
  <si>
    <t>12.08.2023 07:51:34</t>
  </si>
  <si>
    <t>TOKATBAŞI TR-1 35-20-L00101_35-20-L00101_2351800</t>
  </si>
  <si>
    <t>12.08.2023 17:41:30</t>
  </si>
  <si>
    <t>12.08.2023 19:19:10</t>
  </si>
  <si>
    <t>OKLUİSA KÖK 45-81-M00046_CINAN GRUP M04_71994401</t>
  </si>
  <si>
    <t>12.08.2023 16:48:12</t>
  </si>
  <si>
    <t>12.08.2023 17:07:08</t>
  </si>
  <si>
    <t>ÇAMLIK DM 35-17-M00173_TR-10 M11_66328238</t>
  </si>
  <si>
    <t>12.08.2023 10:19:20</t>
  </si>
  <si>
    <t>12.08.2023 15:01:54</t>
  </si>
  <si>
    <t>BAHATTİN DOĞANER KÖK 35-27-M00482_ÇİFTEL KAZAN M05_72166834</t>
  </si>
  <si>
    <t>12.08.2023 09:59:59</t>
  </si>
  <si>
    <t>12.08.2023 13:16:15</t>
  </si>
  <si>
    <t>K-1862 35-09-K01862_TRAFO K02_47246214</t>
  </si>
  <si>
    <t>12.08.2023 09:06:45</t>
  </si>
  <si>
    <t>12.08.2023 13:34:14</t>
  </si>
  <si>
    <t>PINARCIK TR-1 35-17-R00041_35-17-R00041_2361413</t>
  </si>
  <si>
    <t>12.08.2023 03:18:37</t>
  </si>
  <si>
    <t>12.08.2023 06:49:26</t>
  </si>
  <si>
    <t>TR-134/1 35-19-L00359_956675663_956675663</t>
  </si>
  <si>
    <t>12.08.2023 10:07:59</t>
  </si>
  <si>
    <t>12.08.2023 11:43:44</t>
  </si>
  <si>
    <t>M-1432 35-02-M01432_35-02-M01432_2374087</t>
  </si>
  <si>
    <t>12.08.2023 17:00:51</t>
  </si>
  <si>
    <t>12.08.2023 19:53:14</t>
  </si>
  <si>
    <t>EMİRHACILI TST TR-3 45-78-L00636_45-78-L00636_2351769</t>
  </si>
  <si>
    <t>12.08.2023 06:40:43</t>
  </si>
  <si>
    <t>12.08.2023 07:49:52</t>
  </si>
  <si>
    <t>K-1506 35-03-K01506_966004387_966004387</t>
  </si>
  <si>
    <t>12.08.2023 22:13:32</t>
  </si>
  <si>
    <t>13.08.2023 01:57:15</t>
  </si>
  <si>
    <t>KARMEZ DM 35-27-M00657_İLHAN ADAŞ M03_72158832</t>
  </si>
  <si>
    <t>12.08.2023 17:24:44</t>
  </si>
  <si>
    <t>12.08.2023 18:00:04</t>
  </si>
  <si>
    <t>L-179 35-18-L00179_35-18-L00179_2370605</t>
  </si>
  <si>
    <t>12.08.2023 19:13:12</t>
  </si>
  <si>
    <t>12.08.2023 20:55:15</t>
  </si>
  <si>
    <t>ADALA TR-2 45-78-M00289_C_91070229_91070229</t>
  </si>
  <si>
    <t>12.08.2023 09:46:24</t>
  </si>
  <si>
    <t>12.08.2023 13:06:40</t>
  </si>
  <si>
    <t>SARIGÖL DM 45-79-M00069_HatBaşıAyırıcı_53134451 M17_53134451</t>
  </si>
  <si>
    <t>12.08.2023 08:56:13</t>
  </si>
  <si>
    <t>12.08.2023 10:55:28</t>
  </si>
  <si>
    <t>K-2369 35-01-K02369_C_56374552_56374552</t>
  </si>
  <si>
    <t>12.08.2023 20:25:13</t>
  </si>
  <si>
    <t>12.08.2023 22:23:49</t>
  </si>
  <si>
    <t>TR-35 35-30-L00035_B_90973383_90973383</t>
  </si>
  <si>
    <t>12.08.2023 10:45:26</t>
  </si>
  <si>
    <t>12.08.2023 11:46:18</t>
  </si>
  <si>
    <t>KIZILÇUKUR TR-2 45-79-M00472_945570137_945570137</t>
  </si>
  <si>
    <t>12.08.2023 23:58:14</t>
  </si>
  <si>
    <t>13.08.2023 01:57:43</t>
  </si>
  <si>
    <t>TR-35 35-22-M00035_35-22-M00035_2376533</t>
  </si>
  <si>
    <t>12.08.2023 11:39:54</t>
  </si>
  <si>
    <t>12.08.2023 12:15:44</t>
  </si>
  <si>
    <t>TR-35/A 45-73-M00089_945687766_945687766</t>
  </si>
  <si>
    <t>12.08.2023 23:21:26</t>
  </si>
  <si>
    <t>12.08.2023 23:59:09</t>
  </si>
  <si>
    <t>GÜMÜLDÜR M-11 35-25-M00011_35-25-M00011_72094524</t>
  </si>
  <si>
    <t>12.08.2023 09:27:21</t>
  </si>
  <si>
    <t>12.08.2023 16:15:07</t>
  </si>
  <si>
    <t>TR-83 35-16-L00083_95001222072_95001222072</t>
  </si>
  <si>
    <t>12.08.2023 13:47:57</t>
  </si>
  <si>
    <t>12.08.2023 15:25:25</t>
  </si>
  <si>
    <t>K-3569 35-02-K03569_C_56365620_56365620</t>
  </si>
  <si>
    <t>12.08.2023 09:07:25</t>
  </si>
  <si>
    <t>12.08.2023 14:54:45</t>
  </si>
  <si>
    <t>L-321 35-18-L00321_950449369_950449369</t>
  </si>
  <si>
    <t>12.08.2023 12:54:19</t>
  </si>
  <si>
    <t>12.08.2023 13:34:49</t>
  </si>
  <si>
    <t>12.08.2023 12:18:28</t>
  </si>
  <si>
    <t>12.08.2023 12:29:56</t>
  </si>
  <si>
    <t>ÜÇYOL KÖK 45-82-M00128_UZUNAHIRLI-MENTEŞE M04_2090479</t>
  </si>
  <si>
    <t>12.08.2023 07:45:35</t>
  </si>
  <si>
    <t>12.08.2023 08:03:24</t>
  </si>
  <si>
    <t>BEĞEL DEĞİRMENBOĞAZI TR-1 45-75-M00283_B_91297166_91297166</t>
  </si>
  <si>
    <t>12.08.2023 14:37:05</t>
  </si>
  <si>
    <t>12.08.2023 17:46:10</t>
  </si>
  <si>
    <t>K-3322 35-09-K03322_G g2b_5865398</t>
  </si>
  <si>
    <t>12.08.2023 10:09:25</t>
  </si>
  <si>
    <t>12.08.2023 10:55:58</t>
  </si>
  <si>
    <t>PAŞATIMARI TR-1 45-83-M00811_PAŞATIMARI-2 KÖK M02_89801451</t>
  </si>
  <si>
    <t>12.08.2023 16:25:44</t>
  </si>
  <si>
    <t>12.08.2023 16:37:14</t>
  </si>
  <si>
    <t>DM-1/22 35-29-M00022_48358189_56367662_56367662</t>
  </si>
  <si>
    <t>12.08.2023 19:00:47</t>
  </si>
  <si>
    <t>12.08.2023 20:55:55</t>
  </si>
  <si>
    <t>M-1037 35-04-M01037_99281906_99281906</t>
  </si>
  <si>
    <t>12.08.2023 16:52:47</t>
  </si>
  <si>
    <t>12.08.2023 18:14:35</t>
  </si>
  <si>
    <t>DURASILLI TR-25 45-78-M01140_C_56391071_56391071</t>
  </si>
  <si>
    <t>12.08.2023 00:56:54</t>
  </si>
  <si>
    <t>12.08.2023 01:16:54</t>
  </si>
  <si>
    <t>HALİTPAŞA DM 45-80-M00060_HatBaşıAyırıcı_72090071 M03_72090071</t>
  </si>
  <si>
    <t>12.08.2023 11:38:35</t>
  </si>
  <si>
    <t>12.08.2023 11:39:14</t>
  </si>
  <si>
    <t>ULUKENT DM-2 35-28-M00740_DM-2/9 M11_2312051</t>
  </si>
  <si>
    <t>12.08.2023 19:14:34</t>
  </si>
  <si>
    <t>12.08.2023 22:44:58</t>
  </si>
  <si>
    <t>BEYDERE KÖK 45-71-M00128_HatBaşıAyırıcı_53134936 M07_53134936</t>
  </si>
  <si>
    <t>12.08.2023 10:32:35</t>
  </si>
  <si>
    <t>12.08.2023 12:35:00</t>
  </si>
  <si>
    <t>TR-67 45-78-M00067_TR-59 M02_2106206</t>
  </si>
  <si>
    <t>12.08.2023 13:40:14</t>
  </si>
  <si>
    <t>12.08.2023 14:13:34</t>
  </si>
  <si>
    <t>YILMAZ TR-5 45-78-L00205_953250125_953250125</t>
  </si>
  <si>
    <t>12.08.2023 09:49:57</t>
  </si>
  <si>
    <t>12.08.2023 12:00:20</t>
  </si>
  <si>
    <t>ÇALTIDERE KÖK 35-17-M00231_ÇORAKLAR KALABAK GRUBU/ÇİLEME M03_66291161</t>
  </si>
  <si>
    <t>12.08.2023 13:06:54</t>
  </si>
  <si>
    <t>12.08.2023 16:15:54</t>
  </si>
  <si>
    <t>FOÇAKÖY TR-3 35-23-M00224_35-23-M00224_2363642</t>
  </si>
  <si>
    <t>12.08.2023 14:32:06</t>
  </si>
  <si>
    <t>12.08.2023 14:56:47</t>
  </si>
  <si>
    <t>DM-25/17 45-71-M00049_TR-1/45 M04_61319571</t>
  </si>
  <si>
    <t>12.08.2023 07:51:07</t>
  </si>
  <si>
    <t>12.08.2023 09:00:04</t>
  </si>
  <si>
    <t>SÜLEYMANLI KÖK 35-28-M00606_AYVACIK M11_66870923</t>
  </si>
  <si>
    <t>12.08.2023 17:56:49</t>
  </si>
  <si>
    <t>12.08.2023 18:36:09</t>
  </si>
  <si>
    <t>L-115 OVACIK 35-18-L00115_35-18-L00115_49093121</t>
  </si>
  <si>
    <t>12.08.2023 11:08:08</t>
  </si>
  <si>
    <t>12.08.2023 16:26:26</t>
  </si>
  <si>
    <t>KÖSEDERE TR-1 35-21-L00124_A_91011770_91011770</t>
  </si>
  <si>
    <t>12.08.2023 17:08:21</t>
  </si>
  <si>
    <t>12.08.2023 20:13:16</t>
  </si>
  <si>
    <t>ALİ TUNCEL SLM TR 35-26-L00351_DIREK TIPI TRAFO HUCRESI H01_2039786</t>
  </si>
  <si>
    <t>12.08.2023 17:45:25</t>
  </si>
  <si>
    <t>12.08.2023 19:50:12</t>
  </si>
  <si>
    <t>İLYASLAR KÖK 45-76-M00048_İLYASLAR M02_72213069</t>
  </si>
  <si>
    <t>12.08.2023 22:33:03</t>
  </si>
  <si>
    <t>12.08.2023 23:37:24</t>
  </si>
  <si>
    <t>AYASKENT DM-2 (TR-1) 35-16-M00011_HatBaşıAyırıcı_97434188 M04_97434188</t>
  </si>
  <si>
    <t>12.08.2023 14:48:14</t>
  </si>
  <si>
    <t>12.08.2023 18:33:10</t>
  </si>
  <si>
    <t>DURHASAN KÖK 45-74-M00373_MEZİTLER M02_83945260</t>
  </si>
  <si>
    <t>12.08.2023 19:29:54</t>
  </si>
  <si>
    <t>12.08.2023 19:30:25</t>
  </si>
  <si>
    <t>MENEMEN TR-18 35-28-L00018_953369766_953369766</t>
  </si>
  <si>
    <t>12.08.2023 17:04:13</t>
  </si>
  <si>
    <t>12.08.2023 18:36:47</t>
  </si>
  <si>
    <t>GÜZELKÖY KÖK 45-71-M00123_HAŞİM AKCURA ENH M03_50218012</t>
  </si>
  <si>
    <t>12.08.2023 09:56:35</t>
  </si>
  <si>
    <t>12.08.2023 10:39:54</t>
  </si>
  <si>
    <t>K-1506 35-03-K01506_A_56354565_56354565</t>
  </si>
  <si>
    <t>12.08.2023 16:38:20</t>
  </si>
  <si>
    <t>12.08.2023 18:35:01</t>
  </si>
  <si>
    <t>HÜDÜK TR-1 45-74-M00246_45-74-M00246_2367776</t>
  </si>
  <si>
    <t>12.08.2023 14:53:24</t>
  </si>
  <si>
    <t>12.08.2023 17:25:54</t>
  </si>
  <si>
    <t>GELENBE TR-4 45-76-L00065_955237941_955237941</t>
  </si>
  <si>
    <t>12.08.2023 15:43:54</t>
  </si>
  <si>
    <t>12.08.2023 17:35:45</t>
  </si>
  <si>
    <t>YENİFOÇA TR-51 35-23-M00051_YENİFOÇA TR-45 M02_72156982</t>
  </si>
  <si>
    <t>12.08.2023 07:10:35</t>
  </si>
  <si>
    <t>HACIALİLER OKUL YANI 45-73-M00734_A_91133089_91133089</t>
  </si>
  <si>
    <t>12.08.2023 17:36:47</t>
  </si>
  <si>
    <t>12.08.2023 19:21:23</t>
  </si>
  <si>
    <t>BEBEKLİ TR-3 45-77-L00198_45-77-L00198_2374999</t>
  </si>
  <si>
    <t>12.08.2023 09:04:04</t>
  </si>
  <si>
    <t>12.08.2023 09:16:07</t>
  </si>
  <si>
    <t>AKÖREN TR-19 KÖK 45-78-M00974_HatBaşıAyırıcı_53139019 M04_53139019</t>
  </si>
  <si>
    <t>12.08.2023 09:12:43</t>
  </si>
  <si>
    <t>12.08.2023 11:34:44</t>
  </si>
  <si>
    <t>12.08.2023 19:51:00</t>
  </si>
  <si>
    <t>12.08.2023 22:12:27</t>
  </si>
  <si>
    <t>AŞAĞIÇOBANİSA TR-18 45-71-M00107_45-71-M00107_2356032</t>
  </si>
  <si>
    <t>12.08.2023 11:47:55</t>
  </si>
  <si>
    <t>12.08.2023 13:36:44</t>
  </si>
  <si>
    <t>12.08.2023 09:00:37</t>
  </si>
  <si>
    <t>12.08.2023 13:09:14</t>
  </si>
  <si>
    <t>UĞURLU KÖK 45-86-M00045_GÜNDOĞDU UĞURLU M02_72226051</t>
  </si>
  <si>
    <t>12.08.2023 18:43:04</t>
  </si>
  <si>
    <t>12.08.2023 20:12:14</t>
  </si>
  <si>
    <t>M-1745 35-02-M01745_M-2518 M04_80786451</t>
  </si>
  <si>
    <t>12.08.2023 04:54:34</t>
  </si>
  <si>
    <t>12.08.2023 05:03:24</t>
  </si>
  <si>
    <t>TR-2/51 45-83-L00051__72410334_72410334</t>
  </si>
  <si>
    <t>12.08.2023 09:31:19</t>
  </si>
  <si>
    <t>12.08.2023 09:55:17</t>
  </si>
  <si>
    <t>GÖRDES TR-19 45-75-M00019_45-75-M00019_61333641</t>
  </si>
  <si>
    <t>12.08.2023 08:59:38</t>
  </si>
  <si>
    <t>12.08.2023 12:13:13</t>
  </si>
  <si>
    <t>KOLDERE KÖK 45-80-M00051_ÇAVUŞOĞLU TST M06_73403318</t>
  </si>
  <si>
    <t>12.08.2023 05:48:34</t>
  </si>
  <si>
    <t>12.08.2023 06:48:14</t>
  </si>
  <si>
    <t>TR-2/27 45-72-L00027_964267018_964267018</t>
  </si>
  <si>
    <t>12.08.2023 15:29:33</t>
  </si>
  <si>
    <t>12.08.2023 16:04:54</t>
  </si>
  <si>
    <t>KEMHALLI KÖK 45-86-M00044_HatBaşıAyırıcı_85992566 M03_85992566</t>
  </si>
  <si>
    <t>12.08.2023 09:54:05</t>
  </si>
  <si>
    <t>12.08.2023 11:34:25</t>
  </si>
  <si>
    <t>TR-38 35-30-L00038_E E01_66177361</t>
  </si>
  <si>
    <t>12.08.2023 10:49:21</t>
  </si>
  <si>
    <t>12.08.2023 11:58:54</t>
  </si>
  <si>
    <t>TR-39 45-77-L00039_945487737_945487737</t>
  </si>
  <si>
    <t>12.08.2023 10:12:12</t>
  </si>
  <si>
    <t>12.08.2023 15:57:51</t>
  </si>
  <si>
    <t>KAYMAKÇI İM 35-15-A00004_ORHANGAZİ L08_2121825</t>
  </si>
  <si>
    <t>12.08.2023 13:54:24</t>
  </si>
  <si>
    <t>12.08.2023 14:05:42</t>
  </si>
  <si>
    <t>AVŞAR TR-1 45-83-L00340_955174443_955174443</t>
  </si>
  <si>
    <t>12.08.2023 08:34:52</t>
  </si>
  <si>
    <t>12.08.2023 09:51:03</t>
  </si>
  <si>
    <t>DM-3/13 35-29-M00090_DM-1/80 M02_72187468</t>
  </si>
  <si>
    <t>12.08.2023 18:54:18</t>
  </si>
  <si>
    <t>12.08.2023 19:52:24</t>
  </si>
  <si>
    <t>K-2623 35-02-K02623_35-02-K02623_2351636</t>
  </si>
  <si>
    <t>12.08.2023 12:21:39</t>
  </si>
  <si>
    <t>12.08.2023 13:24:05</t>
  </si>
  <si>
    <t>KINIK HACIMUSALAR TR-1 45-81-M00144_A_91456937_91456937</t>
  </si>
  <si>
    <t>12.08.2023 17:29:17</t>
  </si>
  <si>
    <t>12.08.2023 17:52:08</t>
  </si>
  <si>
    <t>GÜNEŞLİ KÖK 45-75-M00056_HatBaşıAyırıcı_53135488 M01_53135488</t>
  </si>
  <si>
    <t>12.08.2023 02:02:55</t>
  </si>
  <si>
    <t>12.08.2023 02:16:44</t>
  </si>
  <si>
    <t>12.08.2023 09:11:18</t>
  </si>
  <si>
    <t>12.08.2023 16:58:14</t>
  </si>
  <si>
    <t>ALEMŞAHLI TR-1 45-79-M00448_45-79-M00448_2358432</t>
  </si>
  <si>
    <t>12.08.2023 15:34:45</t>
  </si>
  <si>
    <t>ASARLIK TR-5 35-28-M00176_953378484_953378484</t>
  </si>
  <si>
    <t>12.08.2023 14:10:11</t>
  </si>
  <si>
    <t>12.08.2023 19:06:20</t>
  </si>
  <si>
    <t>SUBAŞI İM 35-26-A00002_NAİME L03_2304032</t>
  </si>
  <si>
    <t>12.08.2023 20:23:29</t>
  </si>
  <si>
    <t>KAYAPINAR KÖK 45-71-M02146_MORSAN TM GİRİŞ M02_60777332</t>
  </si>
  <si>
    <t>12.08.2023 18:55:45</t>
  </si>
  <si>
    <t>12.08.2023 21:29:24</t>
  </si>
  <si>
    <t>12.08.2023 08:57:24</t>
  </si>
  <si>
    <t>12.08.2023 09:20:17</t>
  </si>
  <si>
    <t>ÇAVUŞKÖY TR-1 35-28-M00346_953394276_953394276</t>
  </si>
  <si>
    <t>12.08.2023 13:35:01</t>
  </si>
  <si>
    <t>12.08.2023 17:53:55</t>
  </si>
  <si>
    <t>KIRKAĞAÇ TR-11 45-76-M00011_KIRKAĞAÇ TR-21/KIRKAĞAÇ TR-23 M03_72217101</t>
  </si>
  <si>
    <t>12.08.2023 19:11:49</t>
  </si>
  <si>
    <t>12.08.2023 19:44:25</t>
  </si>
  <si>
    <t>DİBEKÇİ TR-2 35-29-L00329_35-29-L00329_2347066</t>
  </si>
  <si>
    <t>12.08.2023 23:51:21</t>
  </si>
  <si>
    <t>K-2627 35-02-K02627_35-02-K02627_2352456</t>
  </si>
  <si>
    <t>12.08.2023 10:01:24</t>
  </si>
  <si>
    <t>12.08.2023 11:11:24</t>
  </si>
  <si>
    <t>12.08.2023 06:28:13</t>
  </si>
  <si>
    <t>12.08.2023 09:20:44</t>
  </si>
  <si>
    <t>M-1592 35-22-M00149_M-1461 MEHMET ERKAN ÖZEL M04_72140465</t>
  </si>
  <si>
    <t>12.08.2023 09:38:39</t>
  </si>
  <si>
    <t>12.08.2023 09:59:32</t>
  </si>
  <si>
    <t>ÇANDARLI TR-21 35-30-M00021_D_56375124_56375124</t>
  </si>
  <si>
    <t>12.08.2023 17:45:08</t>
  </si>
  <si>
    <t>12.08.2023 18:12:31</t>
  </si>
  <si>
    <t>K-1506 35-03-K01506_35-03-K01506_2358496</t>
  </si>
  <si>
    <t>12.08.2023 19:32:34</t>
  </si>
  <si>
    <t>YUSUFLU KÖK 35-20-L00077_HatBaşıAyırıcı_72068112 L02_72068112</t>
  </si>
  <si>
    <t>12.08.2023 06:10:54</t>
  </si>
  <si>
    <t>12.08.2023 10:26:00</t>
  </si>
  <si>
    <t>KÖSELER TR-1 35-15-L00471_35-15-L00471_2365846</t>
  </si>
  <si>
    <t>12.08.2023 07:41:34</t>
  </si>
  <si>
    <t>12.08.2023 10:29:15</t>
  </si>
  <si>
    <t>KAYACIK KÖK 45-75-M00065_DERE MAHALLESİ M05_84267189</t>
  </si>
  <si>
    <t>12.08.2023 08:46:14</t>
  </si>
  <si>
    <t>12.08.2023 08:46:35</t>
  </si>
  <si>
    <t>SARIGÖL TR-37 45-79-M00037_945567919_945567919</t>
  </si>
  <si>
    <t>12.08.2023 11:33:56</t>
  </si>
  <si>
    <t>12.08.2023 14:03:35</t>
  </si>
  <si>
    <t>L-134 DENETMENLER SİTESİ 35-14-L00134_95000556794_95000556794</t>
  </si>
  <si>
    <t>12.08.2023 10:59:26</t>
  </si>
  <si>
    <t>12.08.2023 13:43:26</t>
  </si>
  <si>
    <t>EMİRALEM TR-16 35-28-M00234_A_91425606_91425606</t>
  </si>
  <si>
    <t>12.08.2023 09:15:57</t>
  </si>
  <si>
    <t>12.08.2023 12:59:08</t>
  </si>
  <si>
    <t>MENDERES DM-2/TR-1 35-22-M00300_DM-1/TR-1 M04_2095184</t>
  </si>
  <si>
    <t>12.08.2023 20:12:01</t>
  </si>
  <si>
    <t>12.08.2023 20:18:17</t>
  </si>
  <si>
    <t>KORDON KÖK 45-78-M00730_ÇAKALDOĞAN M03_2105508</t>
  </si>
  <si>
    <t>12.08.2023 03:26:16</t>
  </si>
  <si>
    <t>12.08.2023 03:44:46</t>
  </si>
  <si>
    <t>MEHTAP SİTESİ TR-1 35-17-M00343_DIREK TIPI TRAFO HUCRESI H01_2046956</t>
  </si>
  <si>
    <t>12.08.2023 09:39:48</t>
  </si>
  <si>
    <t>12.08.2023 10:24:54</t>
  </si>
  <si>
    <t>İZZETTİN KÖK 45-83-M00132_SİNİRLİ M02_2327937</t>
  </si>
  <si>
    <t>12.08.2023 09:15:04</t>
  </si>
  <si>
    <t>12.08.2023 12:31:07</t>
  </si>
  <si>
    <t>K-2965 35-10-K02965_913600455_913600455</t>
  </si>
  <si>
    <t>12.08.2023 16:09:46</t>
  </si>
  <si>
    <t>MENEMEN TR-15 35-28-L00015__90997326_90997326</t>
  </si>
  <si>
    <t>12.08.2023 20:30:18</t>
  </si>
  <si>
    <t>12.08.2023 21:19:28</t>
  </si>
  <si>
    <t>MENEMEN TR-82 35-28-M00682_953374749_953374749</t>
  </si>
  <si>
    <t>12.08.2023 23:31:32</t>
  </si>
  <si>
    <t>13.08.2023 00:56:21</t>
  </si>
  <si>
    <t>FIRDANLAR TR-3 45-76-M00227_950165448_950165448</t>
  </si>
  <si>
    <t>12.08.2023 00:18:07</t>
  </si>
  <si>
    <t>12.08.2023 01:58:05</t>
  </si>
  <si>
    <t>BAYINDIR İM 35-20-A00001_YANIK KAVAK L04_2058789</t>
  </si>
  <si>
    <t>12.08.2023 13:32:14</t>
  </si>
  <si>
    <t>12.08.2023 17:26:24</t>
  </si>
  <si>
    <t>HARMANDALI KÖK 45-71-M00061_NURİ SORMAN M11_72231093</t>
  </si>
  <si>
    <t>12.08.2023 17:52:42</t>
  </si>
  <si>
    <t>12.08.2023 19:24:59</t>
  </si>
  <si>
    <t>L-126 35-18-L00126_6497245 a1_5952261</t>
  </si>
  <si>
    <t>12.08.2023 23:17:37</t>
  </si>
  <si>
    <t>13.08.2023 00:04:28</t>
  </si>
  <si>
    <t>12.08.2023 07:26:54</t>
  </si>
  <si>
    <t>12.08.2023 09:38:14</t>
  </si>
  <si>
    <t>K-2537 35-09-K02537_E E2_5899012</t>
  </si>
  <si>
    <t>12.08.2023 09:19:00</t>
  </si>
  <si>
    <t>12.08.2023 09:46:18</t>
  </si>
  <si>
    <t>SARUHANLI GÖLDERE MAH.TR-1 35-29-L00545_A_56361352_56361352</t>
  </si>
  <si>
    <t>12.08.2023 10:03:40</t>
  </si>
  <si>
    <t>12.08.2023 18:03:04</t>
  </si>
  <si>
    <t>KAYAPINAR KÖK 45-71-M02146_ M05_60777385</t>
  </si>
  <si>
    <t>12.08.2023 21:38:54</t>
  </si>
  <si>
    <t>13.08.2023 01:41:08</t>
  </si>
  <si>
    <t>DM-18 (UNCU BOZKÖY) 45-71-M00213_A A1_44500680</t>
  </si>
  <si>
    <t>12.08.2023 03:38:11</t>
  </si>
  <si>
    <t>12.08.2023 05:31:39</t>
  </si>
  <si>
    <t>ATALAN KÖK 35-26-L00247_GÖLLÜCE L06_72823346</t>
  </si>
  <si>
    <t>12.08.2023 14:30:17</t>
  </si>
  <si>
    <t>12.08.2023 15:38:05</t>
  </si>
  <si>
    <t>ÜÇPINAR DM 45-71-M00183_ESKİ YAĞCILAR M10_72249340</t>
  </si>
  <si>
    <t>12.08.2023 16:53:14</t>
  </si>
  <si>
    <t>12.08.2023 17:05:46</t>
  </si>
  <si>
    <t>ADALA TR-2 45-78-M00289_45-78-M00289_2352304</t>
  </si>
  <si>
    <t>12.08.2023 13:13:32</t>
  </si>
  <si>
    <t>DM-9 45-71-M00386_GENEL KONUTLAR M07_66182332</t>
  </si>
  <si>
    <t>12.08.2023 11:39:16</t>
  </si>
  <si>
    <t>12.08.2023 13:10:57</t>
  </si>
  <si>
    <t>TR-1-6/1 YAĞCI KAVAĞI 35-20-L00033_GENCER FİDERİ L02_66512522</t>
  </si>
  <si>
    <t>12.08.2023 08:59:45</t>
  </si>
  <si>
    <t>12.08.2023 12:14:44</t>
  </si>
  <si>
    <t>YEŞİLKÖY ÇİFTLİK MAHALLESİ TR 35-32-L00055_A_56370050_56370050</t>
  </si>
  <si>
    <t>12.08.2023 10:41:58</t>
  </si>
  <si>
    <t>12.08.2023 19:17:24</t>
  </si>
  <si>
    <t>12.08.2023 19:56:10</t>
  </si>
  <si>
    <t>TR-45 35-16-L00045_47569375_56352666_56352666</t>
  </si>
  <si>
    <t>12.08.2023 18:53:44</t>
  </si>
  <si>
    <t>12.08.2023 21:00:39</t>
  </si>
  <si>
    <t>12.08.2023 09:25:09</t>
  </si>
  <si>
    <t>12.08.2023 16:32:57</t>
  </si>
  <si>
    <t>K-1892 35-07-K01892_35-07-K01892_48190640</t>
  </si>
  <si>
    <t>12.08.2023 07:57:46</t>
  </si>
  <si>
    <t>12.08.2023 14:08:26</t>
  </si>
  <si>
    <t>M-209(DM-2/22) 35-09-M00209_97489776_97489776</t>
  </si>
  <si>
    <t>12.08.2023 10:02:46</t>
  </si>
  <si>
    <t>12.08.2023 12:39:16</t>
  </si>
  <si>
    <t>ASARLIK TR-1 35-28-M00167_953376717_953376717</t>
  </si>
  <si>
    <t>12.08.2023 22:02:04</t>
  </si>
  <si>
    <t>12.08.2023 23:23:26</t>
  </si>
  <si>
    <t>M-1101 35-03-M01101_K_56364251_56364251</t>
  </si>
  <si>
    <t>12.08.2023 16:22:20</t>
  </si>
  <si>
    <t>12.08.2023 19:36:54</t>
  </si>
  <si>
    <t>AVŞAR TR-3 45-83-L00351_955163012_955163012</t>
  </si>
  <si>
    <t>12.08.2023 11:12:37</t>
  </si>
  <si>
    <t>12.08.2023 16:12:22</t>
  </si>
  <si>
    <t>K-2537 35-09-K02537_913162610_913162610</t>
  </si>
  <si>
    <t>12.08.2023 07:51:26</t>
  </si>
  <si>
    <t>12.08.2023 06:49:18</t>
  </si>
  <si>
    <t>12.08.2023 08:30:04</t>
  </si>
  <si>
    <t>12.08.2023 17:02:17</t>
  </si>
  <si>
    <t>M-247 35-02-M00247_966864949_966864949</t>
  </si>
  <si>
    <t>12.08.2023 00:38:48</t>
  </si>
  <si>
    <t>12.08.2023 02:01:14</t>
  </si>
  <si>
    <t>12.08.2023 17:20:27</t>
  </si>
  <si>
    <t>12.08.2023 17:27:05</t>
  </si>
  <si>
    <t>M-3139(YATIRIM REZERVE) 35-02-M03139_ M01_81957558</t>
  </si>
  <si>
    <t>12.08.2023 08:58:15</t>
  </si>
  <si>
    <t>12.08.2023 13:21:17</t>
  </si>
  <si>
    <t>VENTOLA KÖK 35-26-M00678_PİZZA PİZZA M02_65914102</t>
  </si>
  <si>
    <t>12.08.2023 09:50:57</t>
  </si>
  <si>
    <t>12.08.2023 18:02:24</t>
  </si>
  <si>
    <t>ULUKENT DM-3 35-28-M00003_ULUKENT DM-2 M07_2317614</t>
  </si>
  <si>
    <t>12.08.2023 19:11:06</t>
  </si>
  <si>
    <t>İBRAHİM SILAY SULAMA GRUBU 35-29-M00265_955214936_955214936</t>
  </si>
  <si>
    <t>12.08.2023 19:10:43</t>
  </si>
  <si>
    <t>12.08.2023 21:56:15</t>
  </si>
  <si>
    <t>KAYAPINAR KÖK 45-71-M02146_AŞAĞIKAYAPINAR KÖYÜ ÇIKIŞI M03_61228841</t>
  </si>
  <si>
    <t>12.08.2023 10:47:34</t>
  </si>
  <si>
    <t>12.08.2023 13:07:17</t>
  </si>
  <si>
    <t>ÇAYKÖY TR-1 45-78-L00429_45-78-L00429_2362214</t>
  </si>
  <si>
    <t>12.08.2023 15:30:37</t>
  </si>
  <si>
    <t>12.08.2023 16:50:24</t>
  </si>
  <si>
    <t>TR-4 (M-704) 35-30-M00704_955295983_955295983</t>
  </si>
  <si>
    <t>12.08.2023 15:13:10</t>
  </si>
  <si>
    <t>12.08.2023 17:01:46</t>
  </si>
  <si>
    <t>GÖÇBEYLİ TR-6 35-16-M00021_D_90935374_90935374</t>
  </si>
  <si>
    <t>12.08.2023 09:57:17</t>
  </si>
  <si>
    <t>12.08.2023 20:23:00</t>
  </si>
  <si>
    <t>TR-1/3 45-83-M00003_TR-1/6 M03_2099858</t>
  </si>
  <si>
    <t>12.08.2023 14:41:34</t>
  </si>
  <si>
    <t>12.08.2023 15:19:17</t>
  </si>
  <si>
    <t>K-49 35-01-K00049_G 2G_5865694</t>
  </si>
  <si>
    <t>12.08.2023 13:42:58</t>
  </si>
  <si>
    <t>12.08.2023 14:46:33</t>
  </si>
  <si>
    <t>SEKLİK TR-1 35-16-M00036_953324547_953324547</t>
  </si>
  <si>
    <t>12.08.2023 13:01:57</t>
  </si>
  <si>
    <t>12.08.2023 15:05:02</t>
  </si>
  <si>
    <t>M-2600 35-01-M02600_35-01-M02600_50248163</t>
  </si>
  <si>
    <t>12.08.2023 08:11:19</t>
  </si>
  <si>
    <t>12.08.2023 08:43:21</t>
  </si>
  <si>
    <t>M-906 35-03-M00906_C_56366083_56366083</t>
  </si>
  <si>
    <t>12.08.2023 11:07:02</t>
  </si>
  <si>
    <t>12.08.2023 18:03:50</t>
  </si>
  <si>
    <t>13.08.2023 00:05:24</t>
  </si>
  <si>
    <t>13.08.2023 01:11:54</t>
  </si>
  <si>
    <t>CAFER ÇETİNKAYA SULAMA GRUBU 35-29-M00160_A_56396293_56396293</t>
  </si>
  <si>
    <t>13.08.2023 08:06:49</t>
  </si>
  <si>
    <t>13.08.2023 09:30:09</t>
  </si>
  <si>
    <t>KULA İM 45-77-A00001_ESKİ SELENDİ M07_2049428</t>
  </si>
  <si>
    <t>13.08.2023 07:15:23</t>
  </si>
  <si>
    <t>13.08.2023 07:48:31</t>
  </si>
  <si>
    <t>ÇEŞME İM 35-18-A00001_SAKARYA L09_2053076</t>
  </si>
  <si>
    <t>13.08.2023 16:00:30</t>
  </si>
  <si>
    <t>13.08.2023 16:08:36</t>
  </si>
  <si>
    <t>DEĞİRMENDERE DM 35-22-M00085_ÇAMÖNÜ - ATAKÖY M09_50066540</t>
  </si>
  <si>
    <t>13.08.2023 10:13:44</t>
  </si>
  <si>
    <t>13.08.2023 11:01:26</t>
  </si>
  <si>
    <t>BALABANLI DM 35-15-M00280_OTURAKKUYU M04_72306393</t>
  </si>
  <si>
    <t>13.08.2023 11:17:56</t>
  </si>
  <si>
    <t>13.08.2023 11:30:44</t>
  </si>
  <si>
    <t>TR-98 35-16-L00098_A_83599897_83599897</t>
  </si>
  <si>
    <t>13.08.2023 09:06:24</t>
  </si>
  <si>
    <t>13.08.2023 09:45:58</t>
  </si>
  <si>
    <t>KARAKOVA TR-3 35-15-L00450_35-15-L00450_2365663</t>
  </si>
  <si>
    <t>13.08.2023 20:31:18</t>
  </si>
  <si>
    <t>13.08.2023 21:54:54</t>
  </si>
  <si>
    <t>ARMUTLU DM-2/TR-29 35-27-L00351_912910827_912910827</t>
  </si>
  <si>
    <t>13.08.2023 09:30:37</t>
  </si>
  <si>
    <t>13.08.2023 15:47:58</t>
  </si>
  <si>
    <t>EKREM GÜL SULAMA GRUBU 35-20-L00390_A_91362185_91362185</t>
  </si>
  <si>
    <t>13.08.2023 19:26:35</t>
  </si>
  <si>
    <t>13.08.2023 22:20:13</t>
  </si>
  <si>
    <t>MIDIKLI KÖK 45-81-M00043_HatBaşıAyırıcı_53135418 M03_53135418</t>
  </si>
  <si>
    <t>13.08.2023 15:19:24</t>
  </si>
  <si>
    <t>13.08.2023 17:50:40</t>
  </si>
  <si>
    <t>SARIGÖL TR-29 45-79-M00029_TR-34-35-36-33 M03_2315971</t>
  </si>
  <si>
    <t>13.08.2023 09:05:16</t>
  </si>
  <si>
    <t>13.08.2023 09:50:04</t>
  </si>
  <si>
    <t>K-3203 35-04-K03203_912682787_912682787</t>
  </si>
  <si>
    <t>13.08.2023 21:24:16</t>
  </si>
  <si>
    <t>13.08.2023 22:04:37</t>
  </si>
  <si>
    <t>İLYASLAR TR-4 45-76-M00101_DIREK TIPI TRAFO HUCRESI H01_2084841</t>
  </si>
  <si>
    <t>13.08.2023 10:41:04</t>
  </si>
  <si>
    <t>13.08.2023 10:52:17</t>
  </si>
  <si>
    <t>DM-05/02 45-71-M00048_DM-5/10 M02_66503088</t>
  </si>
  <si>
    <t>13.08.2023 07:55:13</t>
  </si>
  <si>
    <t>13.08.2023 08:22:34</t>
  </si>
  <si>
    <t>SİYEKLİ KÖK 45-71-M00185_HatBaşıAyırıcı_53134945 M05_53134945</t>
  </si>
  <si>
    <t>13.08.2023 10:35:28</t>
  </si>
  <si>
    <t>13.08.2023 13:35:50</t>
  </si>
  <si>
    <t>13.08.2023 17:10:47</t>
  </si>
  <si>
    <t>13.08.2023 17:12:32</t>
  </si>
  <si>
    <t>TR-240 35-19-L00240_A_91198593_91198593</t>
  </si>
  <si>
    <t>13.08.2023 06:45:10</t>
  </si>
  <si>
    <t>13.08.2023 10:01:01</t>
  </si>
  <si>
    <t>MIDIKLI KÖK 45-81-M00043_KINIK M03_2101974</t>
  </si>
  <si>
    <t>13.08.2023 17:28:14</t>
  </si>
  <si>
    <t>13.08.2023 17:43:06</t>
  </si>
  <si>
    <t>TR-41 35-17-M00041_E E4b_5947998</t>
  </si>
  <si>
    <t>13.08.2023 12:13:46</t>
  </si>
  <si>
    <t>13.08.2023 13:41:40</t>
  </si>
  <si>
    <t>SERİNYAYLA TR-2 45-73-L00005_A_91374952_91374952</t>
  </si>
  <si>
    <t>13.08.2023 20:20:27</t>
  </si>
  <si>
    <t>13.08.2023 21:08:45</t>
  </si>
  <si>
    <t>ÇAYAĞZI ÇELEBİLER TR-14 35-31-L00277_B_56406109_56406109</t>
  </si>
  <si>
    <t>13.08.2023 15:51:18</t>
  </si>
  <si>
    <t>13.08.2023 18:43:25</t>
  </si>
  <si>
    <t>TR-19 (M-719) 35-30-M00719_955299206_955299206</t>
  </si>
  <si>
    <t>13.08.2023 09:52:37</t>
  </si>
  <si>
    <t>13.08.2023 12:33:56</t>
  </si>
  <si>
    <t>İĞDECİK TR-2 45-71-M00081_43125636_56403696_56403696</t>
  </si>
  <si>
    <t>13.08.2023 12:50:50</t>
  </si>
  <si>
    <t>13.08.2023 15:10:49</t>
  </si>
  <si>
    <t>OKLUİSA KÖK 45-81-M00046_ESKİN GRUP M03_71994463</t>
  </si>
  <si>
    <t>13.08.2023 09:18:54</t>
  </si>
  <si>
    <t>13.08.2023 15:41:25</t>
  </si>
  <si>
    <t>KARTAL İM 35-08-A00003_M-1807 EGEYILDIZ M14_80521402</t>
  </si>
  <si>
    <t>13.08.2023 18:03:10</t>
  </si>
  <si>
    <t>13.08.2023 18:14:06</t>
  </si>
  <si>
    <t>M-2884Ö ARSPET LOJİSTİK ÖZEL TR 35-02-M02884Ö_ H_78399445</t>
  </si>
  <si>
    <t>13.08.2023 10:43:51</t>
  </si>
  <si>
    <t>13.08.2023 16:38:10</t>
  </si>
  <si>
    <t>TAŞDİBİ TR-2 45-80-M02931_45-80-M02931_73432670</t>
  </si>
  <si>
    <t>13.08.2023 15:16:26</t>
  </si>
  <si>
    <t>13.08.2023 19:55:11</t>
  </si>
  <si>
    <t>TR-99 KIZMEZARLIĞI 35-26-M00099_D_90999473_90999473</t>
  </si>
  <si>
    <t>13.08.2023 16:42:07</t>
  </si>
  <si>
    <t>13.08.2023 17:24:13</t>
  </si>
  <si>
    <t>TR-1/77 45-72-M00077_TR-1/80 M02_83461222</t>
  </si>
  <si>
    <t>13.08.2023 11:36:26</t>
  </si>
  <si>
    <t>13.08.2023 11:57:04</t>
  </si>
  <si>
    <t>TR-108 ZEYTİNALANI 35-19-L00108__72410940_72410940</t>
  </si>
  <si>
    <t>13.08.2023 11:41:47</t>
  </si>
  <si>
    <t>13.08.2023 12:25:55</t>
  </si>
  <si>
    <t>BÜYÜKBELEN KÖK 45-80-M00066_HatBaşıAyırıcı_53136349 M03_53136349</t>
  </si>
  <si>
    <t>13.08.2023 19:14:16</t>
  </si>
  <si>
    <t>13.08.2023 21:36:34</t>
  </si>
  <si>
    <t>13.08.2023 09:18:06</t>
  </si>
  <si>
    <t>13.08.2023 09:36:40</t>
  </si>
  <si>
    <t>MENDERES DM-4/TR-1 35-22-M00004_DM-4/TR-12 M14_2330245</t>
  </si>
  <si>
    <t>13.08.2023 08:38:04</t>
  </si>
  <si>
    <t>13.08.2023 08:47:14</t>
  </si>
  <si>
    <t>YILMAZ İM 45-78-A00003_YILMAZ DM-1 M07_2108834</t>
  </si>
  <si>
    <t>13.08.2023 07:33:18</t>
  </si>
  <si>
    <t>13.08.2023 08:20:22</t>
  </si>
  <si>
    <t>MEDAR DM 45-72-L00079_TR-6 L06_66588791</t>
  </si>
  <si>
    <t>13.08.2023 14:06:44</t>
  </si>
  <si>
    <t>13.08.2023 14:36:24</t>
  </si>
  <si>
    <t>SANCAKLI ÇEŞMEBAŞI TR-1 45-71-M01753_45-71-M01753_2353410</t>
  </si>
  <si>
    <t>13.08.2023 23:38:04</t>
  </si>
  <si>
    <t>14.08.2023 01:03:46</t>
  </si>
  <si>
    <t>DİNDARLI KÖK TR-3 KAKLIK 45-79-M00395_KIZILÇUKUR GÜNYAKA KARACAALİ BEYHARMAN M06_72035371</t>
  </si>
  <si>
    <t>13.08.2023 17:32:14</t>
  </si>
  <si>
    <t>13.08.2023 17:32:24</t>
  </si>
  <si>
    <t>ÇANAKÇI KÖK 45-79-M00194_HatBaşıAyırıcı_53134479 M01_53134479</t>
  </si>
  <si>
    <t>13.08.2023 21:51:17</t>
  </si>
  <si>
    <t>14.08.2023 00:33:25</t>
  </si>
  <si>
    <t>KADİR SEZER SULAMA GRUBU TR 35-27-M00262_A_56372363_56372363</t>
  </si>
  <si>
    <t>13.08.2023 10:58:09</t>
  </si>
  <si>
    <t>13.08.2023 13:40:49</t>
  </si>
  <si>
    <t>13.08.2023 07:35:26</t>
  </si>
  <si>
    <t>13.08.2023 07:35:44</t>
  </si>
  <si>
    <t>KORDON TR-1 45-78-M00761_A_91297910_91297910</t>
  </si>
  <si>
    <t>13.08.2023 15:24:50</t>
  </si>
  <si>
    <t>13.08.2023 20:11:36</t>
  </si>
  <si>
    <t>M-1687 35-02-M01687_99921172_99921172</t>
  </si>
  <si>
    <t>13.08.2023 16:04:26</t>
  </si>
  <si>
    <t>13.08.2023 17:34:12</t>
  </si>
  <si>
    <t>M-2044 35-08-M02044_HatBaşıAyırıcı_53137991 M01_53137991</t>
  </si>
  <si>
    <t>13.08.2023 09:47:00</t>
  </si>
  <si>
    <t>13.08.2023 18:44:33</t>
  </si>
  <si>
    <t>DM-2/15 35-26-M00823_35-26-M00823_65895238</t>
  </si>
  <si>
    <t>13.08.2023 09:32:37</t>
  </si>
  <si>
    <t>13.08.2023 13:28:14</t>
  </si>
  <si>
    <t>AŞAĞICUMA DM 35-16-M00103_HatBaşıAyırıcı_53140597 M03_53140597</t>
  </si>
  <si>
    <t>13.08.2023 09:36:42</t>
  </si>
  <si>
    <t>13.08.2023 11:45:45</t>
  </si>
  <si>
    <t>KİRAZ İM 35-31-A00001_ŞEHİR-2 L03_2061313</t>
  </si>
  <si>
    <t>13.08.2023 08:24:13</t>
  </si>
  <si>
    <t>13.08.2023 08:30:08</t>
  </si>
  <si>
    <t>13.08.2023 17:15:46</t>
  </si>
  <si>
    <t>13.08.2023 17:37:35</t>
  </si>
  <si>
    <t>BORNOVA TM 35-02-A00005_BOĞAZİÇİ-1 M32_2308397</t>
  </si>
  <si>
    <t>13.08.2023 09:11:54</t>
  </si>
  <si>
    <t>13.08.2023 10:49:14</t>
  </si>
  <si>
    <t>M-36 ZİNDANCIK KÖK 35-25-M00106_HatBaşıAyırıcı_53133819 M03_53133819</t>
  </si>
  <si>
    <t>13.08.2023 07:14:29</t>
  </si>
  <si>
    <t>13.08.2023 10:26:19</t>
  </si>
  <si>
    <t>YASEMİN DM 35-19-M00002_DARÜLŞAFAKA SEV VAKFI M08_2116642</t>
  </si>
  <si>
    <t>13.08.2023 06:09:52</t>
  </si>
  <si>
    <t>13.08.2023 06:23:13</t>
  </si>
  <si>
    <t>DEREKÖY KÖK 45-72-L00458_TARIMSAL SULAMA ÇIKIŞI L04_2330809</t>
  </si>
  <si>
    <t>13.08.2023 10:47:55</t>
  </si>
  <si>
    <t>13.08.2023 12:00:42</t>
  </si>
  <si>
    <t>L-81 ÇAĞDAŞKENT 35-18-L00081_35-18-L00081_2359410</t>
  </si>
  <si>
    <t>13.08.2023 11:51:54</t>
  </si>
  <si>
    <t>13.08.2023 12:01:34</t>
  </si>
  <si>
    <t>YAHŞELLİ DM-5 35-28-M00882_KUPLAJ M15_66811699</t>
  </si>
  <si>
    <t>13.08.2023 14:51:38</t>
  </si>
  <si>
    <t>13.08.2023 17:56:37</t>
  </si>
  <si>
    <t>TR-39/A 45-77-L00078_945491049_945491049</t>
  </si>
  <si>
    <t>AG Box / Sdk Abone Çıkış Faz Sigorta Atığı</t>
  </si>
  <si>
    <t>13.08.2023 10:17:36</t>
  </si>
  <si>
    <t>13.08.2023 14:27:47</t>
  </si>
  <si>
    <t>ÇAPAK KÖK 35-26-M00435_DAĞKIZILCA-2 ÇIKIŞ M05_66033222</t>
  </si>
  <si>
    <t>13.08.2023 13:13:26</t>
  </si>
  <si>
    <t>13.08.2023 13:13:44</t>
  </si>
  <si>
    <t>ÇAMLIK DM 35-17-M00173_HatBaşıAyırıcı_65826607 M08_65826607</t>
  </si>
  <si>
    <t>13.08.2023 18:17:48</t>
  </si>
  <si>
    <t>13.08.2023 20:02:36</t>
  </si>
  <si>
    <t>GAZİEMİR GIS TM 35-08-A00006_SEYDİKÖY M03_2319331</t>
  </si>
  <si>
    <t>13.08.2023 22:28:56</t>
  </si>
  <si>
    <t>13.08.2023 22:40:00</t>
  </si>
  <si>
    <t>BAHATTİN DOĞANER KÖK 35-27-M00482_ÇİFTEL KAZAN M05_72166798</t>
  </si>
  <si>
    <t>13.08.2023 21:13:12</t>
  </si>
  <si>
    <t>13.08.2023 21:54:56</t>
  </si>
  <si>
    <t>IŞIKLAR KÖK 45-73-M00467_CABERFAKILI KÖY MERKEZ M010_83813307</t>
  </si>
  <si>
    <t>13.08.2023 10:07:36</t>
  </si>
  <si>
    <t>13.08.2023 10:57:33</t>
  </si>
  <si>
    <t>ÇAYKÖY TR-1 45-78-L00429_49322396_56390744_56390744</t>
  </si>
  <si>
    <t>13.08.2023 17:10:14</t>
  </si>
  <si>
    <t>13.08.2023 20:23:38</t>
  </si>
  <si>
    <t>TR-103 TARIMSAL SULAMA 45-80-M01103_45-80-M01103_2369267</t>
  </si>
  <si>
    <t>13.08.2023 14:21:38</t>
  </si>
  <si>
    <t>13.08.2023 18:00:42</t>
  </si>
  <si>
    <t>K-4058 35-04-K04058_99570910_99570910</t>
  </si>
  <si>
    <t>13.08.2023 10:57:39</t>
  </si>
  <si>
    <t>13.08.2023 12:56:37</t>
  </si>
  <si>
    <t>13.08.2023 12:36:06</t>
  </si>
  <si>
    <t>13.08.2023 13:01:14</t>
  </si>
  <si>
    <t>DM02/TR18 BELEDİYE ÖNÜ 45-73-M00012_945672382_945672382</t>
  </si>
  <si>
    <t>13.08.2023 12:00:43</t>
  </si>
  <si>
    <t>13.08.2023 15:29:02</t>
  </si>
  <si>
    <t>DM-2/TR-20 35-22-M00853_TR-51 (ALTINTEPE) M01_66057540</t>
  </si>
  <si>
    <t>13.08.2023 06:21:44</t>
  </si>
  <si>
    <t>13.08.2023 06:56:04</t>
  </si>
  <si>
    <t>DM-1 45-71-M00001_NARLIBAHÇE M04_2050188</t>
  </si>
  <si>
    <t>13.08.2023 12:06:46</t>
  </si>
  <si>
    <t>13.08.2023 14:28:00</t>
  </si>
  <si>
    <t>M-531 KAVAKLIDERE KÖK 35-02-M00531_M-1765/2 M09_72200149</t>
  </si>
  <si>
    <t>13.08.2023 08:56:14</t>
  </si>
  <si>
    <t>13.08.2023 09:27:44</t>
  </si>
  <si>
    <t>KEMİKLİDERE KÖK 45-80-M00108_KEMİKLİDERE T.SULAMA TARLA İÇİ M03_2322668</t>
  </si>
  <si>
    <t>13.08.2023 17:42:00</t>
  </si>
  <si>
    <t>13.08.2023 19:05:44</t>
  </si>
  <si>
    <t>DM-5 45-71-M00947_DM-5/2    TUZCU M06_66502142</t>
  </si>
  <si>
    <t>13.08.2023 12:05:24</t>
  </si>
  <si>
    <t>13.08.2023 14:29:00</t>
  </si>
  <si>
    <t>İSTASYONALTI KÖK 45-83-M00131_CELALETTİN AŞKIN M08_2097308</t>
  </si>
  <si>
    <t>13.08.2023 07:52:04</t>
  </si>
  <si>
    <t>13.08.2023 08:49:44</t>
  </si>
  <si>
    <t>TİRE İM-DM-1 35-29-A00001_DEREBAŞI M25_2313894</t>
  </si>
  <si>
    <t>13.08.2023 10:30:03</t>
  </si>
  <si>
    <t>13.08.2023 12:11:54</t>
  </si>
  <si>
    <t>TR-2/58 (GÜLLÜPINAR) 45-83-M00658_TR-2/62 M10_95325579</t>
  </si>
  <si>
    <t>13.08.2023 10:14:55</t>
  </si>
  <si>
    <t>13.08.2023 17:07:44</t>
  </si>
  <si>
    <t>K-2380 35-08-K02380_35-08-K02380_42545599</t>
  </si>
  <si>
    <t>13.08.2023 15:45:06</t>
  </si>
  <si>
    <t>13.08.2023 17:18:14</t>
  </si>
  <si>
    <t>K-1498 35-02-K01498_C_56383835_56383835</t>
  </si>
  <si>
    <t>13.08.2023 11:00:56</t>
  </si>
  <si>
    <t>13.08.2023 11:27:47</t>
  </si>
  <si>
    <t>TR-9 45-74-M00009_45-74-M00009_75313762</t>
  </si>
  <si>
    <t>13.08.2023 09:06:20</t>
  </si>
  <si>
    <t>13.08.2023 14:13:39</t>
  </si>
  <si>
    <t>KESİKKÖY DM 35-28-M00309_İZSU M05_96738809</t>
  </si>
  <si>
    <t>13.08.2023 07:45:12</t>
  </si>
  <si>
    <t>13.08.2023 08:15:23</t>
  </si>
  <si>
    <t>TR-145 45-78-M00145_TR-69 M03_65952327</t>
  </si>
  <si>
    <t>13.08.2023 12:07:58</t>
  </si>
  <si>
    <t>13.08.2023 14:12:18</t>
  </si>
  <si>
    <t>M-2595 BEŞYOL DM 35-02-M02595_SABUNCUBELİ TÜNELLERİ M02_50219743</t>
  </si>
  <si>
    <t>13.08.2023 08:47:37</t>
  </si>
  <si>
    <t>13.08.2023 10:44:41</t>
  </si>
  <si>
    <t>DAMARDI AKPINAR TR-2 45-75-M00326_45-75-M00326_2367333</t>
  </si>
  <si>
    <t>13.08.2023 09:19:40</t>
  </si>
  <si>
    <t>13.08.2023 11:10:24</t>
  </si>
  <si>
    <t>ERGENEKON TR-1/1 MURADİYE SOKAK 45-83-M00626_955177682_955177682</t>
  </si>
  <si>
    <t>13.08.2023 16:25:54</t>
  </si>
  <si>
    <t>13.08.2023 17:47:20</t>
  </si>
  <si>
    <t>PAMUCAK KÖK 35-13-L00400_ARVALYA L11_2326934</t>
  </si>
  <si>
    <t>13.08.2023 07:30:26</t>
  </si>
  <si>
    <t>13.08.2023 08:49:24</t>
  </si>
  <si>
    <t>TR-93 35-15-M00093_950401768_950401768</t>
  </si>
  <si>
    <t>13.08.2023 18:38:01</t>
  </si>
  <si>
    <t>13.08.2023 20:42:22</t>
  </si>
  <si>
    <t>L-197 (AYAYORGİ-2) 35-18-L00197__79364639_79364639</t>
  </si>
  <si>
    <t>13.08.2023 03:57:00</t>
  </si>
  <si>
    <t>13.08.2023 08:03:10</t>
  </si>
  <si>
    <t>DEMİRKÖPRÜ TM 45-78-A00005_KULA M05_2329518</t>
  </si>
  <si>
    <t>13.08.2023 11:10:14</t>
  </si>
  <si>
    <t>13.08.2023 11:16:00</t>
  </si>
  <si>
    <t>İMBAT DM 45-82-M00444_KINIK-4 M20_82884778</t>
  </si>
  <si>
    <t>13.08.2023 07:07:41</t>
  </si>
  <si>
    <t>13.08.2023 07:18:28</t>
  </si>
  <si>
    <t>SEKİKÖY TR-12 35-15-L01177_A_90993080_90993080</t>
  </si>
  <si>
    <t>13.08.2023 20:24:57</t>
  </si>
  <si>
    <t>13.08.2023 21:03:56</t>
  </si>
  <si>
    <t>MESCİTLİ DM 35-15-L00904_TURŞU L03_72320949</t>
  </si>
  <si>
    <t>13.08.2023 09:58:53</t>
  </si>
  <si>
    <t>13.08.2023 12:47:04</t>
  </si>
  <si>
    <t>13.08.2023 10:21:16</t>
  </si>
  <si>
    <t>13.08.2023 11:14:44</t>
  </si>
  <si>
    <t>KIRKAĞAÇ TR-10 45-76-M00010_KIRKAĞAÇ TR-25/TR-22/TR-15/TR-17 M02_72217268</t>
  </si>
  <si>
    <t>13.08.2023 19:01:36</t>
  </si>
  <si>
    <t>13.08.2023 20:38:24</t>
  </si>
  <si>
    <t>MEDAR TR-6 45-72-L00276_956518190_956518190</t>
  </si>
  <si>
    <t>13.08.2023 21:25:30</t>
  </si>
  <si>
    <t>13.08.2023 22:54:07</t>
  </si>
  <si>
    <t>ÇEŞME İM 35-18-A00001_DALYAN L05_2308115</t>
  </si>
  <si>
    <t>13.08.2023 12:41:34</t>
  </si>
  <si>
    <t>13.08.2023 13:46:27</t>
  </si>
  <si>
    <t>KALEKÖY TR-4 35-31-L00236_35-31-L00236_2365450</t>
  </si>
  <si>
    <t>13.08.2023 09:28:44</t>
  </si>
  <si>
    <t>13.08.2023 10:59:39</t>
  </si>
  <si>
    <t>HACIÖMERLİ KARAKUYULAR TR 35-17-M00444_35-17-M00444_2362951</t>
  </si>
  <si>
    <t>13.08.2023 16:34:44</t>
  </si>
  <si>
    <t>13.08.2023 16:59:44</t>
  </si>
  <si>
    <t>İMBAT DM 45-82-M00444_KABLO BAĞLAMA M14_82884569</t>
  </si>
  <si>
    <t>13.08.2023 07:19:46</t>
  </si>
  <si>
    <t>13.08.2023 07:22:36</t>
  </si>
  <si>
    <t>TR-63/1 35-26-M00119__56359099_56359099</t>
  </si>
  <si>
    <t>13.08.2023 18:43:07</t>
  </si>
  <si>
    <t>13.08.2023 21:36:21</t>
  </si>
  <si>
    <t>IŞIKLAR KÖK 45-73-M00467_HatBaşıAyırıcı_53135041 M010_53135041</t>
  </si>
  <si>
    <t>13.08.2023 07:56:07</t>
  </si>
  <si>
    <t>DEREKÖY KÖK 45-77-L00290_YURTBAŞI L05_2120663</t>
  </si>
  <si>
    <t>13.08.2023 11:18:24</t>
  </si>
  <si>
    <t>13.08.2023 11:29:24</t>
  </si>
  <si>
    <t>OKLUİSA KÖK 45-81-M00046_KAZIKLI GRUP M05_71994403</t>
  </si>
  <si>
    <t>13.08.2023 09:10:21</t>
  </si>
  <si>
    <t>13.08.2023 09:22:07</t>
  </si>
  <si>
    <t>CAMBAZLI KÖK 45-84-M00005_HatBaşıAyırıcı_53134286 M04_53134286</t>
  </si>
  <si>
    <t>13.08.2023 20:29:55</t>
  </si>
  <si>
    <t>13.08.2023 22:01:58</t>
  </si>
  <si>
    <t>EMİRALEM TR-18 KÖK 35-28-M00239_SÜLEYMANLI KÖK M02_66567575</t>
  </si>
  <si>
    <t>13.08.2023 09:50:43</t>
  </si>
  <si>
    <t>13.08.2023 15:31:25</t>
  </si>
  <si>
    <t>TR-112 ZEYTİNALANI 35-19-L00112_956682391_956682391</t>
  </si>
  <si>
    <t>13.08.2023 14:35:20</t>
  </si>
  <si>
    <t>13.08.2023 15:07:05</t>
  </si>
  <si>
    <t>DM-3/16-1 35-26-M00818_12435306_56368728_56368728</t>
  </si>
  <si>
    <t>13.08.2023 19:06:46</t>
  </si>
  <si>
    <t>13.08.2023 21:30:54</t>
  </si>
  <si>
    <t>13.08.2023 16:46:34</t>
  </si>
  <si>
    <t>13.08.2023 16:47:16</t>
  </si>
  <si>
    <t>TİRE İM-DM-1 35-29-A00001_MAHMUTLAR L13_2312356</t>
  </si>
  <si>
    <t>13.08.2023 09:44:54</t>
  </si>
  <si>
    <t>13.08.2023 17:05:14</t>
  </si>
  <si>
    <t>DEMİRKÖPRÜ TM 45-78-A00005_HatBaşıAyırıcı_53137024 M05_53137024</t>
  </si>
  <si>
    <t>13.08.2023 12:30:24</t>
  </si>
  <si>
    <t>13.08.2023 14:21:42</t>
  </si>
  <si>
    <t>DİNDARLI TR-8 45-79-M00430_45-79-M00430_2364537</t>
  </si>
  <si>
    <t>13.08.2023 17:34:46</t>
  </si>
  <si>
    <t>13.08.2023 22:26:26</t>
  </si>
  <si>
    <t>SALİHLİ BEDESTEN ÇARŞISI VE KAPALI PAZARYERİ TR 45-78-M01283_ M03_54996628</t>
  </si>
  <si>
    <t>13.08.2023 16:21:41</t>
  </si>
  <si>
    <t>YAHŞELLİ KÖK 35-28-M00293_HAYKIRAN M01_66582619</t>
  </si>
  <si>
    <t>13.08.2023 07:51:24</t>
  </si>
  <si>
    <t>13.08.2023 08:34:04</t>
  </si>
  <si>
    <t>KUMKUYUCAK KÖK 45-80-M00093_ÇİFTLİK M04_72193193</t>
  </si>
  <si>
    <t>13.08.2023 06:12:34</t>
  </si>
  <si>
    <t>13.08.2023 06:52:54</t>
  </si>
  <si>
    <t>TİRE TM 35-29-A00003_KUTSAN M24_2313889</t>
  </si>
  <si>
    <t>13.08.2023 10:53:48</t>
  </si>
  <si>
    <t>13.08.2023 12:00:35</t>
  </si>
  <si>
    <t>YENİÇİFTLİK KÖK 35-20-L00373_HatBaşıAyırıcı_53138813 L01_53138813</t>
  </si>
  <si>
    <t>13.08.2023 16:28:46</t>
  </si>
  <si>
    <t>13.08.2023 17:51:36</t>
  </si>
  <si>
    <t>SART TR-1 KÖK 45-78-M00168_SART TR-4/14 M01_81491804</t>
  </si>
  <si>
    <t>13.08.2023 08:44:14</t>
  </si>
  <si>
    <t>13.08.2023 09:17:40</t>
  </si>
  <si>
    <t>SOMA TR-2 45-82-M00002_945539536_945539536</t>
  </si>
  <si>
    <t>13.08.2023 16:56:02</t>
  </si>
  <si>
    <t>13.08.2023 22:28:59</t>
  </si>
  <si>
    <t>YILMAZ İM 45-78-A00003_AHMETLİ DSİ M09_2331191</t>
  </si>
  <si>
    <t>13.08.2023 07:34:24</t>
  </si>
  <si>
    <t>13.08.2023 08:26:39</t>
  </si>
  <si>
    <t>GÜLKENT TR-6 35-30-M00229_A _5933054</t>
  </si>
  <si>
    <t>13.08.2023 18:19:49</t>
  </si>
  <si>
    <t>13.08.2023 18:53:15</t>
  </si>
  <si>
    <t>TR-2/24 45-72-L00024__83647928_83647928</t>
  </si>
  <si>
    <t>13.08.2023 09:14:15</t>
  </si>
  <si>
    <t>13.08.2023 10:20:59</t>
  </si>
  <si>
    <t>KOVANCI TR-1 45-74-M00203_B_56353383_56353383</t>
  </si>
  <si>
    <t>13.08.2023 08:34:45</t>
  </si>
  <si>
    <t>13.08.2023 09:47:31</t>
  </si>
  <si>
    <t>DM-9 45-71-M00386_DM-5 M03_66185018</t>
  </si>
  <si>
    <t>13.08.2023 10:08:42</t>
  </si>
  <si>
    <t>13.08.2023 10:41:09</t>
  </si>
  <si>
    <t>M-2449 35-01-M02449_M-2686 M04_50183841</t>
  </si>
  <si>
    <t>13.08.2023 12:21:54</t>
  </si>
  <si>
    <t>13.08.2023 12:23:56</t>
  </si>
  <si>
    <t>TR-61 35-26-M00061_956624900_956624900</t>
  </si>
  <si>
    <t>13.08.2023 23:44:40</t>
  </si>
  <si>
    <t>14.08.2023 01:06:24</t>
  </si>
  <si>
    <t>M-302 ÖZEL İZMİR DOKUZ EYLÜL EĞİTİM A.Ş. 35-08-M00302Ö_ M03_2317937</t>
  </si>
  <si>
    <t>14.08.2023 00:42:24</t>
  </si>
  <si>
    <t>GÜZELKÖY KÖK 45-71-M00123_HatBaşıAyırıcı_53135146 M03_53135146</t>
  </si>
  <si>
    <t>13.08.2023 07:32:48</t>
  </si>
  <si>
    <t>13.08.2023 11:14:45</t>
  </si>
  <si>
    <t>L-169 35-18-L00169_950442908_950442908</t>
  </si>
  <si>
    <t>13.08.2023 18:18:40</t>
  </si>
  <si>
    <t>13.08.2023 21:47:06</t>
  </si>
  <si>
    <t>KAVAKLIDERE TR-16 45-73-M01016_45-73-M01016_95407690</t>
  </si>
  <si>
    <t>13.08.2023 13:25:11</t>
  </si>
  <si>
    <t>13.08.2023 15:23:14</t>
  </si>
  <si>
    <t>TR-52 35-30-L00052_955333818_955333818</t>
  </si>
  <si>
    <t>13.08.2023 10:30:40</t>
  </si>
  <si>
    <t>13.08.2023 15:17:15</t>
  </si>
  <si>
    <t>13.08.2023 22:27:54</t>
  </si>
  <si>
    <t>13.08.2023 23:01:54</t>
  </si>
  <si>
    <t>13.08.2023 06:45:04</t>
  </si>
  <si>
    <t>13.08.2023 07:06:54</t>
  </si>
  <si>
    <t>KIRKAĞAÇ TR-1 45-76-M00001_KIRKAĞAÇ TR-2/TR-3/TR-18/TR-24 M03_72215487</t>
  </si>
  <si>
    <t>13.08.2023 18:58:34</t>
  </si>
  <si>
    <t>13.08.2023 19:33:44</t>
  </si>
  <si>
    <t>M-3300 35-01-M03300_M-2620 M02_95408381</t>
  </si>
  <si>
    <t>13.08.2023 09:31:30</t>
  </si>
  <si>
    <t>13.08.2023 12:27:37</t>
  </si>
  <si>
    <t>IRLAMAZ TR-2 45-83-L00233_45-83-L00233_2359485</t>
  </si>
  <si>
    <t>13.08.2023 18:59:23</t>
  </si>
  <si>
    <t>13.08.2023 21:02:47</t>
  </si>
  <si>
    <t>MURADİYE TR 2/A 45-71-M00201_C _74172171</t>
  </si>
  <si>
    <t>13.08.2023 14:18:42</t>
  </si>
  <si>
    <t>13.08.2023 18:13:42</t>
  </si>
  <si>
    <t>SARUHANLI GÖLDERE MAH.TR-1 35-29-L00545_B_56361353_56361353</t>
  </si>
  <si>
    <t>13.08.2023 08:23:22</t>
  </si>
  <si>
    <t>13.08.2023 17:46:24</t>
  </si>
  <si>
    <t>13.08.2023 09:25:25</t>
  </si>
  <si>
    <t>13.08.2023 09:27:08</t>
  </si>
  <si>
    <t>GÖLMARMARA İM 45-85-A00001_KAYAALTI L15_2113851</t>
  </si>
  <si>
    <t>13.08.2023 08:03:44</t>
  </si>
  <si>
    <t>13.08.2023 09:22:24</t>
  </si>
  <si>
    <t>TORBALI İM 35-26-A00001_İZMİR YOLU L02_2071919</t>
  </si>
  <si>
    <t>13.08.2023 11:35:24</t>
  </si>
  <si>
    <t>13.08.2023 11:50:14</t>
  </si>
  <si>
    <t>CANPAŞA KÖK 45-71-M00140_ALİ ÖRÜMLÜ M06_72246820</t>
  </si>
  <si>
    <t>13.08.2023 16:41:26</t>
  </si>
  <si>
    <t>13.08.2023 17:55:54</t>
  </si>
  <si>
    <t>13.08.2023 19:31:43</t>
  </si>
  <si>
    <t>13.08.2023 20:10:32</t>
  </si>
  <si>
    <t>ÇANDARLI TR-17 35-30-M00017_955320645_955320645</t>
  </si>
  <si>
    <t>13.08.2023 00:09:30</t>
  </si>
  <si>
    <t>13.08.2023 01:06:09</t>
  </si>
  <si>
    <t>PİYADELER KÖK 45-73-M00136_HatBaşıAyırıcı_53136397 M05_53136397</t>
  </si>
  <si>
    <t>13.08.2023 10:07:59</t>
  </si>
  <si>
    <t>13.08.2023 11:59:44</t>
  </si>
  <si>
    <t>K-3413 35-08-K03413_97647813_97647813</t>
  </si>
  <si>
    <t>13.08.2023 22:13:34</t>
  </si>
  <si>
    <t>13.08.2023 23:37:57</t>
  </si>
  <si>
    <t>KUZUKÖY TR-1 45-74-M00204_B_56405136_56405136</t>
  </si>
  <si>
    <t>13.08.2023 12:00:52</t>
  </si>
  <si>
    <t>13.08.2023 15:08:52</t>
  </si>
  <si>
    <t>BAŞIBÜYÜK KIRLILAR TR-1 45-77-L00479_ H_83839429</t>
  </si>
  <si>
    <t>13.08.2023 19:53:37</t>
  </si>
  <si>
    <t>13.08.2023 22:02:24</t>
  </si>
  <si>
    <t>KEMALİYE TR-7 45-73-M00155_SARI SIĞIRLI İÇME SUYU ÇIKIŞI M01_2088527</t>
  </si>
  <si>
    <t>13.08.2023 11:00:21</t>
  </si>
  <si>
    <t>13.08.2023 13:06:04</t>
  </si>
  <si>
    <t>ULUCAK TM 35-28-A00002_KOYUNDERE M13_2313760</t>
  </si>
  <si>
    <t>13.08.2023 08:38:25</t>
  </si>
  <si>
    <t>13.08.2023 14:57:06</t>
  </si>
  <si>
    <t>13.08.2023 18:29:24</t>
  </si>
  <si>
    <t>13.08.2023 18:56:24</t>
  </si>
  <si>
    <t>K-786 35-01-K00786_911566768_911566768</t>
  </si>
  <si>
    <t>13.08.2023 13:53:59</t>
  </si>
  <si>
    <t>13.08.2023 16:49:32</t>
  </si>
  <si>
    <t>M-2044 35-08-M02044_MENDERES M01_42967512</t>
  </si>
  <si>
    <t>13.08.2023 09:47:33</t>
  </si>
  <si>
    <t>13.08.2023 10:02:34</t>
  </si>
  <si>
    <t>L-184 35-18-L00184_6347487_56368109_56368109</t>
  </si>
  <si>
    <t>13.08.2023 21:14:04</t>
  </si>
  <si>
    <t>13.08.2023 23:41:57</t>
  </si>
  <si>
    <t>MURADİYE DM-5/11 45-71-M00232_AKARLAR M13_72091452</t>
  </si>
  <si>
    <t>13.08.2023 11:32:19</t>
  </si>
  <si>
    <t>13.08.2023 14:18:24</t>
  </si>
  <si>
    <t>13.08.2023 07:53:44</t>
  </si>
  <si>
    <t>13.08.2023 07:53:54</t>
  </si>
  <si>
    <t>MESCİTLİ DM 35-15-L00904_MESCİTLİ SULAMA-2 L04_72321001</t>
  </si>
  <si>
    <t>13.08.2023 15:13:14</t>
  </si>
  <si>
    <t>13.08.2023 16:39:04</t>
  </si>
  <si>
    <t>K-590 35-04-K00590_99346202_99346202</t>
  </si>
  <si>
    <t>13.08.2023 19:36:49</t>
  </si>
  <si>
    <t>13.08.2023 21:19:45</t>
  </si>
  <si>
    <t>OĞLANANASI TR-13 35-22-M00296_35-22-M00296_2350530</t>
  </si>
  <si>
    <t>13.08.2023 08:12:05</t>
  </si>
  <si>
    <t>13.08.2023 09:32:04</t>
  </si>
  <si>
    <t>SELENDİ DM 45-81-M00001_KINIK M06_2321590</t>
  </si>
  <si>
    <t>13.08.2023 07:22:14</t>
  </si>
  <si>
    <t>13.08.2023 08:12:24</t>
  </si>
  <si>
    <t>DM-10/TR-27 (M-1879) 35-22-M00148_M-1592 M02_72140619</t>
  </si>
  <si>
    <t>13.08.2023 17:33:53</t>
  </si>
  <si>
    <t>13.08.2023 17:42:54</t>
  </si>
  <si>
    <t>13.08.2023 11:17:30</t>
  </si>
  <si>
    <t>13.08.2023 12:57:24</t>
  </si>
  <si>
    <t>AKSELENDİ İM 45-72-A00004_ILCAKSU L23_2326924</t>
  </si>
  <si>
    <t>13.08.2023 09:52:30</t>
  </si>
  <si>
    <t>13.08.2023 10:22:48</t>
  </si>
  <si>
    <t>L-288 MENDERES MAH. 35-18-L00288_950447628_950447628</t>
  </si>
  <si>
    <t>13.08.2023 15:19:35</t>
  </si>
  <si>
    <t>13.08.2023 18:03:06</t>
  </si>
  <si>
    <t>TR-75 MUSTAFA MERCAN GRB. 35-15-M00075_A_56372736_56372736</t>
  </si>
  <si>
    <t>13.08.2023 19:38:40</t>
  </si>
  <si>
    <t>13.08.2023 21:23:42</t>
  </si>
  <si>
    <t>13.08.2023 19:03:13</t>
  </si>
  <si>
    <t>13.08.2023 19:34:24</t>
  </si>
  <si>
    <t>K-2953 35-02-K02953_B_56375157_56375157</t>
  </si>
  <si>
    <t>13.08.2023 11:52:43</t>
  </si>
  <si>
    <t>13.08.2023 12:59:12</t>
  </si>
  <si>
    <t>SOMA TR-41 45-82-M00041_TR-42 M02_72179807</t>
  </si>
  <si>
    <t>13.08.2023 18:40:50</t>
  </si>
  <si>
    <t>13.08.2023 19:49:12</t>
  </si>
  <si>
    <t>CAFER ÇETİNKAYA SULAMA GRUBU 35-29-M00160_35-29-M00160_2371930</t>
  </si>
  <si>
    <t>13.08.2023 19:15:22</t>
  </si>
  <si>
    <t>13.08.2023 23:08:44</t>
  </si>
  <si>
    <t>EMİNBEY OSMANBEY MAHALLESİ TR-1 45-78-M00869_45-78-M00869_2353075</t>
  </si>
  <si>
    <t>13.08.2023 03:57:29</t>
  </si>
  <si>
    <t>13.08.2023 05:29:04</t>
  </si>
  <si>
    <t>DM-1/TR-15 SEFERİHİSAR 35-14-M00327_956646182_956646182</t>
  </si>
  <si>
    <t>13.08.2023 19:43:58</t>
  </si>
  <si>
    <t>13.08.2023 21:18:18</t>
  </si>
  <si>
    <t>SARIGÖL TR-48/A 45-79-M00495_915933551_915933551</t>
  </si>
  <si>
    <t>13.08.2023 13:55:49</t>
  </si>
  <si>
    <t>13.08.2023 14:56:08</t>
  </si>
  <si>
    <t>K-1949 35-08-K01949_97629313_97629313</t>
  </si>
  <si>
    <t>13.08.2023 09:08:01</t>
  </si>
  <si>
    <t>13.08.2023 11:08:03</t>
  </si>
  <si>
    <t>ÇIRPI TR-1/3 35-20-M00003_A IM1-1-3A1_5923573</t>
  </si>
  <si>
    <t>13.08.2023 23:23:59</t>
  </si>
  <si>
    <t>14.08.2023 02:38:01</t>
  </si>
  <si>
    <t>13.08.2023 10:05:15</t>
  </si>
  <si>
    <t>13.08.2023 10:25:14</t>
  </si>
  <si>
    <t>IRLAMAZ TR-1 45-83-L00231_45-83-L00231_2359483</t>
  </si>
  <si>
    <t>13.08.2023 17:27:30</t>
  </si>
  <si>
    <t>13.08.2023 18:00:14</t>
  </si>
  <si>
    <t>K-2746 35-03-K02746_A_56362932_56362932</t>
  </si>
  <si>
    <t>13.08.2023 02:02:21</t>
  </si>
  <si>
    <t>13.08.2023 04:56:22</t>
  </si>
  <si>
    <t>KEMİKLİDERE KÖK 45-80-M00108_KEMİKLİDERE KÖY M02_2322669</t>
  </si>
  <si>
    <t>13.08.2023 19:36:25</t>
  </si>
  <si>
    <t>13.08.2023 22:34:48</t>
  </si>
  <si>
    <t>L-140 35-18-L00140_L-133 L01_2325377</t>
  </si>
  <si>
    <t>13.08.2023 14:29:37</t>
  </si>
  <si>
    <t>13.08.2023 16:34:15</t>
  </si>
  <si>
    <t>ÇAKALTEPE TR-3 (PALAMUTARASI) 35-22-M00185_B_56353811_56353811</t>
  </si>
  <si>
    <t>13.08.2023 08:05:45</t>
  </si>
  <si>
    <t>13.08.2023 09:26:02</t>
  </si>
  <si>
    <t>DM-4/16 (BATI KIŞLA) 45-71-M00205_YUNUSEMRE BEL. SOSYAL TESİSLER M06_72058621</t>
  </si>
  <si>
    <t>13.08.2023 09:36:00</t>
  </si>
  <si>
    <t>13.08.2023 15:50:02</t>
  </si>
  <si>
    <t>L-368 KÖRFEZ SİTESİ 35-18-L00368_10386872_56378162_56378162</t>
  </si>
  <si>
    <t>13.08.2023 20:51:32</t>
  </si>
  <si>
    <t>13.08.2023 23:31:33</t>
  </si>
  <si>
    <t>TR-38 35-30-L00038_955317934_955317934</t>
  </si>
  <si>
    <t>13.08.2023 22:27:16</t>
  </si>
  <si>
    <t>13.08.2023 23:22:44</t>
  </si>
  <si>
    <t>ÖZDERE ORTA MAHALLE DM (M-1) 35-25-M00120_ORTA MAHALLE M-6(SAHİL) M05_72127253</t>
  </si>
  <si>
    <t>13.08.2023 08:41:04</t>
  </si>
  <si>
    <t>13.08.2023 09:04:44</t>
  </si>
  <si>
    <t>ARPALIK KÖK 45-83-M00137_ÇAMPINAR TARIMSAL SULAMA - TR-6 M06_72124446</t>
  </si>
  <si>
    <t>13.08.2023 06:37:21</t>
  </si>
  <si>
    <t>13.08.2023 09:06:34</t>
  </si>
  <si>
    <t>ARMUTLU İM 35-27-A00001_ÇUKURBAĞ L10_2050863</t>
  </si>
  <si>
    <t>13.08.2023 18:55:31</t>
  </si>
  <si>
    <t>13.08.2023 19:01:05</t>
  </si>
  <si>
    <t>13.08.2023 19:41:36</t>
  </si>
  <si>
    <t>KALEKÖY TR-4 35-31-L00236_47918399_56386864_56386864</t>
  </si>
  <si>
    <t>13.08.2023 07:41:20</t>
  </si>
  <si>
    <t>13.08.2023 09:28:43</t>
  </si>
  <si>
    <t>M-1888 35-02-M01888_M-1646 M02_82165942</t>
  </si>
  <si>
    <t>13.08.2023 13:35:04</t>
  </si>
  <si>
    <t>13.08.2023 19:15:51</t>
  </si>
  <si>
    <t>ABALIOĞLU DM 45-83-M00136_BAĞYURDU-DOĞALGAZ-OZAN BLOK M09_72134615</t>
  </si>
  <si>
    <t>13.08.2023 11:24:07</t>
  </si>
  <si>
    <t>13.08.2023 11:44:44</t>
  </si>
  <si>
    <t>M-850 KARAÇAM KÖK 35-02-M00850_M-2595 M06_2065604</t>
  </si>
  <si>
    <t>13.08.2023 11:30:26</t>
  </si>
  <si>
    <t>13.08.2023 12:02:04</t>
  </si>
  <si>
    <t>KAPANCI KÖK 45-78-L00229_HASALAN L02_2108490</t>
  </si>
  <si>
    <t>13.08.2023 15:08:04</t>
  </si>
  <si>
    <t>13.08.2023 15:08:34</t>
  </si>
  <si>
    <t>SETÜSTÜ TR-1 45-83-M00133_SETÜSTÜ TR-2 M01_2097688</t>
  </si>
  <si>
    <t>13.08.2023 13:30:06</t>
  </si>
  <si>
    <t>13.08.2023 14:04:16</t>
  </si>
  <si>
    <t>13.08.2023 19:24:24</t>
  </si>
  <si>
    <t>13.08.2023 19:49:44</t>
  </si>
  <si>
    <t>KORDON KÖK 45-78-M00730_KÖSEALİ KABAZLI GÖBEKLİ M02_2105507</t>
  </si>
  <si>
    <t>13.08.2023 20:03:34</t>
  </si>
  <si>
    <t>13.08.2023 20:05:26</t>
  </si>
  <si>
    <t>K-210 35-07-K00210_912403301_912403301</t>
  </si>
  <si>
    <t>13.08.2023 10:55:37</t>
  </si>
  <si>
    <t>13.08.2023 12:22:44</t>
  </si>
  <si>
    <t>HACIALİLER ORTAHAN TR-2 45-73-M00725_945644603_945644603</t>
  </si>
  <si>
    <t>13.08.2023 18:25:13</t>
  </si>
  <si>
    <t>13.08.2023 19:35:35</t>
  </si>
  <si>
    <t>DM-12/13 45-72-L00064_956512825_956512825</t>
  </si>
  <si>
    <t>13.08.2023 07:49:40</t>
  </si>
  <si>
    <t>13.08.2023 12:55:15</t>
  </si>
  <si>
    <t>M-891 35-02-M00891_M-1701 M04_2034652</t>
  </si>
  <si>
    <t>13.08.2023 16:53:26</t>
  </si>
  <si>
    <t>13.08.2023 17:00:53</t>
  </si>
  <si>
    <t>K-1498 35-02-K01498_35-02-K01498_2367181</t>
  </si>
  <si>
    <t>13.08.2023 11:46:41</t>
  </si>
  <si>
    <t>AKKEÇİLİ TR-1 45-73-M00422_45-73-M00422_2352048</t>
  </si>
  <si>
    <t>13.08.2023 11:55:58</t>
  </si>
  <si>
    <t>13.08.2023 12:43:21</t>
  </si>
  <si>
    <t>13.08.2023 10:29:19</t>
  </si>
  <si>
    <t>13.08.2023 17:14:54</t>
  </si>
  <si>
    <t>13.08.2023 07:34:56</t>
  </si>
  <si>
    <t>13.08.2023 08:14:24</t>
  </si>
  <si>
    <t>CAMBAZLI KÖK 45-84-M00005_KARGIN M04_50241540</t>
  </si>
  <si>
    <t>13.08.2023 22:49:10</t>
  </si>
  <si>
    <t>ÇUKURALTI M-11 35-25-M00057_DIREK TIPI TRAFO HUCRESI H01_2126177</t>
  </si>
  <si>
    <t>14.08.2023 15:58:11</t>
  </si>
  <si>
    <t>14.08.2023 17:27:09</t>
  </si>
  <si>
    <t>MIDIKLI KÖK 45-81-M00043_HatBaşıAyırıcı_53135091 M03_53135091</t>
  </si>
  <si>
    <t>14.08.2023 18:42:46</t>
  </si>
  <si>
    <t>14.08.2023 18:56:54</t>
  </si>
  <si>
    <t>14.08.2023 19:01:25</t>
  </si>
  <si>
    <t>14.08.2023 19:12:28</t>
  </si>
  <si>
    <t>KARGIN KÖK 45-71-M00095_KARGIN BAKIR HAT TURGUTLU YÖNÜ M05_2321771</t>
  </si>
  <si>
    <t>14.08.2023 19:29:40</t>
  </si>
  <si>
    <t>14.08.2023 21:00:02</t>
  </si>
  <si>
    <t>TR-5 35-32-L00005_35-32-L00005_2361595</t>
  </si>
  <si>
    <t>14.08.2023 15:45:40</t>
  </si>
  <si>
    <t>14.08.2023 15:55:00</t>
  </si>
  <si>
    <t>ÇARIKBALLI HACI MEHMETLER TR-1 45-77-L00186_ H_65943539</t>
  </si>
  <si>
    <t>14.08.2023 20:31:49</t>
  </si>
  <si>
    <t>14.08.2023 21:18:45</t>
  </si>
  <si>
    <t>14.08.2023 14:44:20</t>
  </si>
  <si>
    <t>14.08.2023 15:28:19</t>
  </si>
  <si>
    <t>BALABANLI DM 35-15-M00280_OTURAKKUYU M04_72306326</t>
  </si>
  <si>
    <t>14.08.2023 19:25:24</t>
  </si>
  <si>
    <t>14.08.2023 19:25:36</t>
  </si>
  <si>
    <t>14.08.2023 06:43:36</t>
  </si>
  <si>
    <t>14.08.2023 07:25:44</t>
  </si>
  <si>
    <t>BERGAMA İM-1 35-16-A00001_ŞEHİR-4 L16_2324906</t>
  </si>
  <si>
    <t>14.08.2023 10:27:14</t>
  </si>
  <si>
    <t>14.08.2023 17:04:59</t>
  </si>
  <si>
    <t>L-211 35-18-L00211_950459866_950459866</t>
  </si>
  <si>
    <t>14.08.2023 18:23:12</t>
  </si>
  <si>
    <t>14.08.2023 22:01:29</t>
  </si>
  <si>
    <t>14.08.2023 14:46:08</t>
  </si>
  <si>
    <t>14.08.2023 14:55:43</t>
  </si>
  <si>
    <t>İĞDECİK KÖK 45-71-M00077_ŞEHİR-2 (TR-5) M04_72234161</t>
  </si>
  <si>
    <t>14.08.2023 10:50:08</t>
  </si>
  <si>
    <t>14.08.2023 11:41:44</t>
  </si>
  <si>
    <t>SARIGÖL TR-29 45-79-M00029_TR-37 M04_2075848</t>
  </si>
  <si>
    <t>14.08.2023 16:45:24</t>
  </si>
  <si>
    <t>14.08.2023 17:35:36</t>
  </si>
  <si>
    <t>M-1121 35-02-M01121_7307567 d2b_5856035</t>
  </si>
  <si>
    <t>14.08.2023 11:01:31</t>
  </si>
  <si>
    <t>14.08.2023 12:33:36</t>
  </si>
  <si>
    <t>M-51 ALAÇATI 35-18-M00051_950447399_950447399</t>
  </si>
  <si>
    <t>14.08.2023 15:14:45</t>
  </si>
  <si>
    <t>14.08.2023 18:41:17</t>
  </si>
  <si>
    <t>HALİLBEYLİ DM 35-27-M00620_HALİLBEYLİ İÇME SUYU M11_2306340</t>
  </si>
  <si>
    <t>14.08.2023 17:56:19</t>
  </si>
  <si>
    <t>14.08.2023 18:17:42</t>
  </si>
  <si>
    <t>M-1285 35-02-M01285_99963643_99963643</t>
  </si>
  <si>
    <t>14.08.2023 10:09:02</t>
  </si>
  <si>
    <t>14.08.2023 11:16:36</t>
  </si>
  <si>
    <t>DM-1/68 35-29-M00468_35-29-M00468_72354531</t>
  </si>
  <si>
    <t>14.08.2023 16:23:30</t>
  </si>
  <si>
    <t>14.08.2023 16:57:36</t>
  </si>
  <si>
    <t>TATAR DM 35-19-M00256_ALAÇATI-1 ÇIKIŞ M12_2053775</t>
  </si>
  <si>
    <t>14.08.2023 09:14:34</t>
  </si>
  <si>
    <t>14.08.2023 11:39:00</t>
  </si>
  <si>
    <t>KURUCUOVA TR-5 35-15-L00247_A_56361705_56361705</t>
  </si>
  <si>
    <t>14.08.2023 20:01:52</t>
  </si>
  <si>
    <t>14.08.2023 21:55:54</t>
  </si>
  <si>
    <t>M-624 35-02-M00624_D A01_95435577</t>
  </si>
  <si>
    <t>14.08.2023 18:09:00</t>
  </si>
  <si>
    <t>14.08.2023 21:33:00</t>
  </si>
  <si>
    <t>GÖRDES TR-3 45-75-M00003_45-75-M00003_2350904</t>
  </si>
  <si>
    <t>14.08.2023 09:06:49</t>
  </si>
  <si>
    <t>14.08.2023 11:22:41</t>
  </si>
  <si>
    <t>M-3067(YATIRIM REZERVE) 35-02-M03067_B_56375210_56375210</t>
  </si>
  <si>
    <t>14.08.2023 10:22:03</t>
  </si>
  <si>
    <t>14.08.2023 16:18:15</t>
  </si>
  <si>
    <t>KEMALİYE DM (TR-1) 45-73-M00150_İSMETİYE M02_66715937</t>
  </si>
  <si>
    <t>14.08.2023 11:18:14</t>
  </si>
  <si>
    <t>14.08.2023 12:04:04</t>
  </si>
  <si>
    <t>YENİFOÇA TR-48 35-23-M00048_950418015_950418015</t>
  </si>
  <si>
    <t>14.08.2023 18:52:03</t>
  </si>
  <si>
    <t>14.08.2023 21:45:41</t>
  </si>
  <si>
    <t>14.08.2023 11:04:38</t>
  </si>
  <si>
    <t>14.08.2023 18:40:57</t>
  </si>
  <si>
    <t>M-1149 35-09-M01149_M-538 M07_47615666</t>
  </si>
  <si>
    <t>14.08.2023 06:38:28</t>
  </si>
  <si>
    <t>14.08.2023 06:51:51</t>
  </si>
  <si>
    <t>DURHASAN KÖK 45-74-M00373_HatBaşıAyırıcı_84165258 M02_84165258</t>
  </si>
  <si>
    <t>14.08.2023 08:30:34</t>
  </si>
  <si>
    <t>14.08.2023 10:06:46</t>
  </si>
  <si>
    <t>MEDAR DM 45-72-L00079_AKHİSAR TM GİRİŞ L01_66588721</t>
  </si>
  <si>
    <t>14.08.2023 13:37:04</t>
  </si>
  <si>
    <t>14.08.2023 14:07:56</t>
  </si>
  <si>
    <t>TR-29 45-78-L00029__56407810_56407810</t>
  </si>
  <si>
    <t>14.08.2023 21:18:56</t>
  </si>
  <si>
    <t>14.08.2023 21:50:04</t>
  </si>
  <si>
    <t>K-1854 35-07-K01854_B_56381121_56381121</t>
  </si>
  <si>
    <t>14.08.2023 10:46:34</t>
  </si>
  <si>
    <t>14.08.2023 17:51:19</t>
  </si>
  <si>
    <t>TR-65 45-77-L00065_TR-63 L03_2330689</t>
  </si>
  <si>
    <t>14.08.2023 08:56:04</t>
  </si>
  <si>
    <t>14.08.2023 09:16:14</t>
  </si>
  <si>
    <t>14.08.2023 17:33:21</t>
  </si>
  <si>
    <t>14.08.2023 17:37:28</t>
  </si>
  <si>
    <t>SANCAKLI BOZKÖY KÖK 45-71-M00087_KÖY İÇİ RİNG-2 M04_61320834</t>
  </si>
  <si>
    <t>14.08.2023 11:04:16</t>
  </si>
  <si>
    <t>14.08.2023 11:46:26</t>
  </si>
  <si>
    <t>M-3312(YATIRIM REZERVE) 35-07-M03312_99287046_99287046</t>
  </si>
  <si>
    <t>14.08.2023 14:51:15</t>
  </si>
  <si>
    <t>14.08.2023 18:20:34</t>
  </si>
  <si>
    <t>GÜMÜLDÜR DM 35-25-M00100_BARAJ M01_2054403</t>
  </si>
  <si>
    <t>14.08.2023 14:21:51</t>
  </si>
  <si>
    <t>14.08.2023 14:31:01</t>
  </si>
  <si>
    <t>14.08.2023 18:45:44</t>
  </si>
  <si>
    <t>14.08.2023 18:47:34</t>
  </si>
  <si>
    <t>MÜBECCEL TARIMSAL SULAMA 35-16-M00689_HatBaşıAyırıcı_83183326 M03_83183326</t>
  </si>
  <si>
    <t>14.08.2023 13:43:50</t>
  </si>
  <si>
    <t>14.08.2023 15:43:58</t>
  </si>
  <si>
    <t>TR-6 35-16-L00006_35-16-L00006_2349483</t>
  </si>
  <si>
    <t>14.08.2023 19:56:56</t>
  </si>
  <si>
    <t>14.08.2023 20:37:33</t>
  </si>
  <si>
    <t>BÖLCEK DM 35-16-M00153_ÇINARLIKIRI M05_82962826</t>
  </si>
  <si>
    <t>14.08.2023 18:04:06</t>
  </si>
  <si>
    <t>14.08.2023 18:24:49</t>
  </si>
  <si>
    <t>K-837 35-01-K00837_35-01-K00837_41900626</t>
  </si>
  <si>
    <t>14.08.2023 13:53:28</t>
  </si>
  <si>
    <t>14.08.2023 14:05:47</t>
  </si>
  <si>
    <t>KÜÇÜK SANAYİ SİTESİ TR-3 45-83-L00144_48096844_56384172_56384172</t>
  </si>
  <si>
    <t>14.08.2023 08:41:57</t>
  </si>
  <si>
    <t>14.08.2023 11:57:44</t>
  </si>
  <si>
    <t>HALİLBEYLİ DM 35-27-M00620_HALİLBEYLİ-2 M08_2065846</t>
  </si>
  <si>
    <t>14.08.2023 10:21:56</t>
  </si>
  <si>
    <t>14.08.2023 10:24:04</t>
  </si>
  <si>
    <t>14.08.2023 20:05:43</t>
  </si>
  <si>
    <t>14.08.2023 20:45:14</t>
  </si>
  <si>
    <t>14.08.2023 07:03:47</t>
  </si>
  <si>
    <t>14.08.2023 10:41:54</t>
  </si>
  <si>
    <t>AŞAĞIÇOBANİSA KÖK 45-71-M00096_AŞAĞIÇOBANİSA TR-3 M06_2321776</t>
  </si>
  <si>
    <t>14.08.2023 08:35:46</t>
  </si>
  <si>
    <t>14.08.2023 10:16:34</t>
  </si>
  <si>
    <t>01.08.2023 14:53:06</t>
  </si>
  <si>
    <t>01.08.2023 15:59:14</t>
  </si>
  <si>
    <t>MORDOĞAN İM 35-21-A00002_TRAFO-A M06_2061838</t>
  </si>
  <si>
    <t>01.08.2023 19:40:00</t>
  </si>
  <si>
    <t>01.08.2023 19:43:59</t>
  </si>
  <si>
    <t>YAHŞELLİ DM-5 35-28-M00882_EMİRALEM SULAMA M10_66811687</t>
  </si>
  <si>
    <t>01.08.2023 10:18:19</t>
  </si>
  <si>
    <t>01.08.2023 13:07:30</t>
  </si>
  <si>
    <t>01.08.2023 11:00:37</t>
  </si>
  <si>
    <t>01.08.2023 11:01:11</t>
  </si>
  <si>
    <t>01.08.2023 00:28:05</t>
  </si>
  <si>
    <t>01.08.2023 06:08:15</t>
  </si>
  <si>
    <t>M-1262 35-02-M01262_35-02-M01262_2352261</t>
  </si>
  <si>
    <t>01.08.2023 13:30:51</t>
  </si>
  <si>
    <t>01.08.2023 15:04:14</t>
  </si>
  <si>
    <t>AKGEDİK KÖK-1 45-71-M00162_EMLAKDERE M03_56219277</t>
  </si>
  <si>
    <t>01.08.2023 20:59:28</t>
  </si>
  <si>
    <t>01.08.2023 21:29:57</t>
  </si>
  <si>
    <t>DAĞDERE DM 45-72-M00097_ÇITAK M05_2106082</t>
  </si>
  <si>
    <t>01.08.2023 07:06:32</t>
  </si>
  <si>
    <t>01.08.2023 14:21:57</t>
  </si>
  <si>
    <t>AYASKENT DM-1 35-16-M00009_AYASKENT SULAMA M05_82964182</t>
  </si>
  <si>
    <t>01.08.2023 10:27:21</t>
  </si>
  <si>
    <t>01.08.2023 11:03:32</t>
  </si>
  <si>
    <t>YILMAZ TR-5 45-78-L00205_E_56407974_56407974</t>
  </si>
  <si>
    <t>01.08.2023 18:02:46</t>
  </si>
  <si>
    <t>01.08.2023 18:41:16</t>
  </si>
  <si>
    <t>TR-81 35-30-L00081_43007138_56397924_56397924</t>
  </si>
  <si>
    <t>01.08.2023 17:26:26</t>
  </si>
  <si>
    <t>01.08.2023 18:21:51</t>
  </si>
  <si>
    <t>DUMANLAR KÖK 45-81-M00044_KARABEYLER M02_72038296</t>
  </si>
  <si>
    <t>01.08.2023 23:54:36</t>
  </si>
  <si>
    <t>02.08.2023 00:00:40</t>
  </si>
  <si>
    <t>M-1227 35-01-M01227_B_56357962_56357962</t>
  </si>
  <si>
    <t>01.08.2023 15:00:22</t>
  </si>
  <si>
    <t>01.08.2023 19:06:56</t>
  </si>
  <si>
    <t>K-2625 35-02-K02625_910122503_910122503</t>
  </si>
  <si>
    <t>01.08.2023 08:33:04</t>
  </si>
  <si>
    <t>01.08.2023 10:05:15</t>
  </si>
  <si>
    <t>K-218 35-01-K00218_912657181_912657181</t>
  </si>
  <si>
    <t>01.08.2023 02:39:50</t>
  </si>
  <si>
    <t>01.08.2023 06:27:07</t>
  </si>
  <si>
    <t>KORDON KÖK 45-78-M00730_HatBaşıAyırıcı_89483870 M03_89483870</t>
  </si>
  <si>
    <t>01.08.2023 09:26:11</t>
  </si>
  <si>
    <t>01.08.2023 09:26:21</t>
  </si>
  <si>
    <t>01.08.2023 14:15:31</t>
  </si>
  <si>
    <t>01.08.2023 14:24:05</t>
  </si>
  <si>
    <t>DOMİNOS KÖK 35-26-M00208_BEŞİKÇİOĞLU M03_65962998</t>
  </si>
  <si>
    <t>01.08.2023 17:33:41</t>
  </si>
  <si>
    <t>01.08.2023 17:40:26</t>
  </si>
  <si>
    <t>MENEMEN İM 35-28-A00001_HatBaşıAyırıcı_53134114 M17_53134114</t>
  </si>
  <si>
    <t>01.08.2023 16:14:55</t>
  </si>
  <si>
    <t>01.08.2023 20:58:16</t>
  </si>
  <si>
    <t>AHMETBEYLER DM 35-16-M00154_HatBaşıAyırıcı_72293370 M05_72293370</t>
  </si>
  <si>
    <t>01.08.2023 12:42:19</t>
  </si>
  <si>
    <t>01.08.2023 14:31:11</t>
  </si>
  <si>
    <t>TİRE İM-DM-1 35-29-A00001_TİRE-3 GİRİŞ M20_2312217</t>
  </si>
  <si>
    <t>01.08.2023 11:59:11</t>
  </si>
  <si>
    <t>01.08.2023 13:39:34</t>
  </si>
  <si>
    <t>GÜLBAHÇE TR-1 45-71-M00184_BAĞYOLU TR-1 M03_72255579</t>
  </si>
  <si>
    <t>01.08.2023 12:29:01</t>
  </si>
  <si>
    <t>01.08.2023 14:56:31</t>
  </si>
  <si>
    <t>KÜÇÜKBAHÇE KÖYÜ TR-1 35-21-L00085_A_94798170_94798170</t>
  </si>
  <si>
    <t>01.08.2023 16:52:42</t>
  </si>
  <si>
    <t>01.08.2023 18:31:24</t>
  </si>
  <si>
    <t>TR-77 HULUSİ İZLEYEN GRB. 35-15-M00077_A_56370339_56370339</t>
  </si>
  <si>
    <t>01.08.2023 07:18:21</t>
  </si>
  <si>
    <t>01.08.2023 09:00:26</t>
  </si>
  <si>
    <t>KAREL KÖK 35-18-L00528_SEVRON (RAMADA OTEL) L04_72061188</t>
  </si>
  <si>
    <t>01.08.2023 10:31:21</t>
  </si>
  <si>
    <t>01.08.2023 11:49:32</t>
  </si>
  <si>
    <t>TEKELİ ARITMA KÖK 35-22-M00090_KARAKUYU ÇIKIŞI M03_2328482</t>
  </si>
  <si>
    <t>01.08.2023 09:04:11</t>
  </si>
  <si>
    <t>01.08.2023 09:53:54</t>
  </si>
  <si>
    <t>YAKAKÖY KÖK 45-75-M00067_TEPEKÖY M02_2092139</t>
  </si>
  <si>
    <t>01.08.2023 09:28:32</t>
  </si>
  <si>
    <t>01.08.2023 15:50:49</t>
  </si>
  <si>
    <t>ÇAYBAŞI TR-1/1 35-26-M01189_956633281_956633281</t>
  </si>
  <si>
    <t>01.08.2023 19:08:24</t>
  </si>
  <si>
    <t>01.08.2023 19:40:41</t>
  </si>
  <si>
    <t>BAĞCILAR TR-1 45-78-M00683_DIREK TIPI TRAFO HUCRESI H01_2111690</t>
  </si>
  <si>
    <t>01.08.2023 10:00:10</t>
  </si>
  <si>
    <t>01.08.2023 11:04:37</t>
  </si>
  <si>
    <t>L-245 35-18-L00245_35-18-L00245_2371958</t>
  </si>
  <si>
    <t>AG Kademe Ayarı</t>
  </si>
  <si>
    <t>01.08.2023 17:32:55</t>
  </si>
  <si>
    <t>01.08.2023 19:22:46</t>
  </si>
  <si>
    <t>DURASILLI TR-5 45-78-M01116_49274761_56391785_56391785</t>
  </si>
  <si>
    <t>01.08.2023 20:01:17</t>
  </si>
  <si>
    <t>01.08.2023 20:42:58</t>
  </si>
  <si>
    <t>MANİSA BÜYÜKŞEHİR BELEDİYESİ YUNUSEMRE TÜRBESİ 45-77-L00444_HatBaşıAyırıcı_89227454 L03_89227454</t>
  </si>
  <si>
    <t>01.08.2023 17:12:56</t>
  </si>
  <si>
    <t>01.08.2023 18:11:14</t>
  </si>
  <si>
    <t>01.08.2023 13:26:41</t>
  </si>
  <si>
    <t>01.08.2023 13:40:41</t>
  </si>
  <si>
    <t>ÇAMÖNÜ TR-9 35-22-M00174_35-22-M00174_2362527</t>
  </si>
  <si>
    <t>01.08.2023 08:49:06</t>
  </si>
  <si>
    <t>01.08.2023 10:39:50</t>
  </si>
  <si>
    <t>M-3420(YATIRIM REZERVE) 35-03-M03420_C_56381075_56381075</t>
  </si>
  <si>
    <t>01.08.2023 01:04:05</t>
  </si>
  <si>
    <t>01.08.2023 02:17:54</t>
  </si>
  <si>
    <t>KUŞÇULAR TR-10(OVAKAHVE) 35-19-M00222_ H_80494471</t>
  </si>
  <si>
    <t>01.08.2023 07:36:36</t>
  </si>
  <si>
    <t>01.08.2023 09:23:44</t>
  </si>
  <si>
    <t>DÜDÜKÇÜ GEDİĞİ TR 45-73-M00596_A_91106227_91106227</t>
  </si>
  <si>
    <t>01.08.2023 18:06:06</t>
  </si>
  <si>
    <t>01.08.2023 21:53:26</t>
  </si>
  <si>
    <t>TR-29 45-78-L00029_953268778_953268778</t>
  </si>
  <si>
    <t>01.08.2023 11:47:44</t>
  </si>
  <si>
    <t>01.08.2023 14:03:35</t>
  </si>
  <si>
    <t>TR-23 35-31-L00023_A_56399071_56399071</t>
  </si>
  <si>
    <t>01.08.2023 01:40:22</t>
  </si>
  <si>
    <t>01.08.2023 02:38:37</t>
  </si>
  <si>
    <t>TEPEKÖY TR-2 45-73-M00788_45-73-M00788_2358196</t>
  </si>
  <si>
    <t>01.08.2023 09:08:40</t>
  </si>
  <si>
    <t>01.08.2023 13:52:26</t>
  </si>
  <si>
    <t>DM-1/47 45-71-M00149_B B3b_45179481</t>
  </si>
  <si>
    <t>01.08.2023 14:16:38</t>
  </si>
  <si>
    <t>01.08.2023 14:37:55</t>
  </si>
  <si>
    <t>KAZANLI TR-4 35-15-L00978_35-15-L00978_2352033</t>
  </si>
  <si>
    <t>01.08.2023 20:17:26</t>
  </si>
  <si>
    <t>01.08.2023 21:39:26</t>
  </si>
  <si>
    <t>01.08.2023 15:52:24</t>
  </si>
  <si>
    <t>01.08.2023 17:07:26</t>
  </si>
  <si>
    <t>SARIGÖL DM 45-79-M00069_SELİMİYE FİDERİ M18_2076606</t>
  </si>
  <si>
    <t>01.08.2023 22:26:13</t>
  </si>
  <si>
    <t>01.08.2023 23:20:11</t>
  </si>
  <si>
    <t>01.08.2023 05:04:51</t>
  </si>
  <si>
    <t>01.08.2023 06:52:31</t>
  </si>
  <si>
    <t>K-612 35-02-K00612_910215987_910215987</t>
  </si>
  <si>
    <t>01.08.2023 01:02:16</t>
  </si>
  <si>
    <t>01.08.2023 05:56:37</t>
  </si>
  <si>
    <t>IŞIKLAR KÖK 45-73-M00467_CABERFAKILI SULAMA M09_83813306</t>
  </si>
  <si>
    <t>01.08.2023 10:51:11</t>
  </si>
  <si>
    <t>01.08.2023 11:26:55</t>
  </si>
  <si>
    <t>L-145 DALYAN DM 35-18-L00145_HAVACILAR L03_72052182</t>
  </si>
  <si>
    <t>01.08.2023 15:45:50</t>
  </si>
  <si>
    <t>01.08.2023 16:15:22</t>
  </si>
  <si>
    <t>ALİAĞA GIS TM 35-17-A00014_EGE GÜBRE-2 (1H07) M07_66128142</t>
  </si>
  <si>
    <t>01.08.2023 12:11:11</t>
  </si>
  <si>
    <t>01.08.2023 12:17:00</t>
  </si>
  <si>
    <t>UĞURLU KÖK 45-86-M00045_GÜNDOĞDU UĞURLU M02_72226020</t>
  </si>
  <si>
    <t>01.08.2023 08:39:01</t>
  </si>
  <si>
    <t>01.08.2023 08:59:34</t>
  </si>
  <si>
    <t>K-1681 35-04-K01681_99413067_99413067</t>
  </si>
  <si>
    <t>01.08.2023 13:46:42</t>
  </si>
  <si>
    <t>01.08.2023 14:29:17</t>
  </si>
  <si>
    <t>YOĞURTÇULAR TR-1 35-26-M00777_35-26-M00777_2364269</t>
  </si>
  <si>
    <t>01.08.2023 18:11:46</t>
  </si>
  <si>
    <t>01.08.2023 19:35:26</t>
  </si>
  <si>
    <t>KARABURUN TR-2 35-21-L00014_D_56357679_56357679</t>
  </si>
  <si>
    <t>AG Atlama Kopuğu</t>
  </si>
  <si>
    <t>01.08.2023 10:24:17</t>
  </si>
  <si>
    <t>01.08.2023 11:37:54</t>
  </si>
  <si>
    <t>01.08.2023 19:14:21</t>
  </si>
  <si>
    <t>01.08.2023 19:46:51</t>
  </si>
  <si>
    <t>DERBENT TR-3 45-83-L00323_B_56400083_56400083</t>
  </si>
  <si>
    <t>01.08.2023 19:47:35</t>
  </si>
  <si>
    <t>01.08.2023 23:41:46</t>
  </si>
  <si>
    <t>K-1671 35-07-K01671_35-07-K01671_48356396</t>
  </si>
  <si>
    <t>01.08.2023 11:12:40</t>
  </si>
  <si>
    <t>01.08.2023 11:48:32</t>
  </si>
  <si>
    <t>01.08.2023 17:40:01</t>
  </si>
  <si>
    <t>01.08.2023 19:50:01</t>
  </si>
  <si>
    <t>K-218 35-01-K00218_B 1B_5861462</t>
  </si>
  <si>
    <t>01.08.2023 07:48:41</t>
  </si>
  <si>
    <t>01.08.2023 10:38:00</t>
  </si>
  <si>
    <t>TR-136 35-15-M00136_950383501_950383501</t>
  </si>
  <si>
    <t>01.08.2023 11:59:50</t>
  </si>
  <si>
    <t>01.08.2023 19:28:42</t>
  </si>
  <si>
    <t>K-2921 35-02-K02921_35-02-K02921_2362940</t>
  </si>
  <si>
    <t>01.08.2023 18:13:26</t>
  </si>
  <si>
    <t>01.08.2023 19:34:41</t>
  </si>
  <si>
    <t>AHMETBEYLER DM 35-16-M00154_PAŞAKÖY FERİZLER M05_82985648</t>
  </si>
  <si>
    <t>01.08.2023 15:16:08</t>
  </si>
  <si>
    <t>DAMARDI AKPINAR TR-2 45-75-M00326_C_91274654_91274654</t>
  </si>
  <si>
    <t>01.08.2023 09:36:05</t>
  </si>
  <si>
    <t>01.08.2023 16:12:33</t>
  </si>
  <si>
    <t>EBSO TM 35-09-A00001_EBSO-14 K46_2312301</t>
  </si>
  <si>
    <t>01.08.2023 08:56:51</t>
  </si>
  <si>
    <t>01.08.2023 16:03:44</t>
  </si>
  <si>
    <t>L-284 İMAMOĞLU TRAFO 35-18-L00284_950459279_950459279</t>
  </si>
  <si>
    <t>01.08.2023 23:42:54</t>
  </si>
  <si>
    <t>02.08.2023 01:16:28</t>
  </si>
  <si>
    <t>KİRAZ İM 35-31-A00001_VELİLER L12_2328564</t>
  </si>
  <si>
    <t>01.08.2023 16:46:44</t>
  </si>
  <si>
    <t>01.08.2023 17:15:16</t>
  </si>
  <si>
    <t>TR-103 MEZARLIK YOLU 35-26-M00103_35-26-M00103_2356819</t>
  </si>
  <si>
    <t>01.08.2023 10:26:01</t>
  </si>
  <si>
    <t>01.08.2023 11:44:06</t>
  </si>
  <si>
    <t>01.08.2023 17:29:20</t>
  </si>
  <si>
    <t>01.08.2023 17:59:49</t>
  </si>
  <si>
    <t>01.08.2023 10:16:34</t>
  </si>
  <si>
    <t>01.08.2023 14:29:09</t>
  </si>
  <si>
    <t>TR-9 45-77-L00009_945511847_945511847</t>
  </si>
  <si>
    <t>01.08.2023 09:51:49</t>
  </si>
  <si>
    <t>01.08.2023 11:03:16</t>
  </si>
  <si>
    <t>KAYMAKÇI TR-22 35-15-M00250_35-15-M00250_2365395</t>
  </si>
  <si>
    <t>01.08.2023 10:43:05</t>
  </si>
  <si>
    <t>01.08.2023 18:28:24</t>
  </si>
  <si>
    <t>K-4232 35-03-K04232_910647619_910647619</t>
  </si>
  <si>
    <t>01.08.2023 23:00:19</t>
  </si>
  <si>
    <t>02.08.2023 00:39:31</t>
  </si>
  <si>
    <t>KEMAL IŞIK SULAMA GRUBU TR 35-27-M00267_914580183_914580183</t>
  </si>
  <si>
    <t>01.08.2023 09:14:02</t>
  </si>
  <si>
    <t>01.08.2023 11:12:55</t>
  </si>
  <si>
    <t>K-1065 35-04-K01065_C_56365241_56365241</t>
  </si>
  <si>
    <t>01.08.2023 09:21:39</t>
  </si>
  <si>
    <t>01.08.2023 14:08:14</t>
  </si>
  <si>
    <t>KAZANLI TR-4 35-15-L00978_B_56368249_56368249</t>
  </si>
  <si>
    <t>01.08.2023 18:48:26</t>
  </si>
  <si>
    <t>01.08.2023 17:49:05</t>
  </si>
  <si>
    <t>01.08.2023 17:59:35</t>
  </si>
  <si>
    <t>DM-5/41 KÖK 35-26-M00554_NAMET KÖK M02_65933900</t>
  </si>
  <si>
    <t>01.08.2023 19:24:30</t>
  </si>
  <si>
    <t>01.08.2023 20:07:08</t>
  </si>
  <si>
    <t>01.08.2023 08:56:26</t>
  </si>
  <si>
    <t>01.08.2023 18:41:25</t>
  </si>
  <si>
    <t>01.08.2023 09:40:25</t>
  </si>
  <si>
    <t>01.08.2023 18:16:57</t>
  </si>
  <si>
    <t>M-3428(YATIRIM REZERVE) 35-03-M03428_910714910_910714910</t>
  </si>
  <si>
    <t>01.08.2023 12:59:04</t>
  </si>
  <si>
    <t>01.08.2023 18:54:53</t>
  </si>
  <si>
    <t>IŞIKLAR KÖK 45-73-M00467_HatBaşıAyırıcı_53135047 M09_53135047</t>
  </si>
  <si>
    <t>01.08.2023 12:22:55</t>
  </si>
  <si>
    <t>01.08.2023 17:01:46</t>
  </si>
  <si>
    <t>01.08.2023 18:01:16</t>
  </si>
  <si>
    <t>01.08.2023 18:09:26</t>
  </si>
  <si>
    <t>K-290 35-01-K00290_A_60984145_60984145</t>
  </si>
  <si>
    <t>01.08.2023 01:40:50</t>
  </si>
  <si>
    <t>01.08.2023 03:24:05</t>
  </si>
  <si>
    <t>AŞAĞI KIZILCA TR-4 35-27-L00340_B_91288608_91288608</t>
  </si>
  <si>
    <t>01.08.2023 17:19:12</t>
  </si>
  <si>
    <t>01.08.2023 18:59:18</t>
  </si>
  <si>
    <t>DM-1/8 45-71-M00198_953201185_953201185</t>
  </si>
  <si>
    <t>01.08.2023 06:42:19</t>
  </si>
  <si>
    <t>01.08.2023 07:52:12</t>
  </si>
  <si>
    <t>AKGEDİK KÖK-1 45-71-M00162_HatBaşıAyırıcı_82246817 M03_82246817</t>
  </si>
  <si>
    <t>01.08.2023 19:51:50</t>
  </si>
  <si>
    <t>EMİRLİ TR-12 35-15-L01127_A_91272560_91272560</t>
  </si>
  <si>
    <t>01.08.2023 10:01:07</t>
  </si>
  <si>
    <t>01.08.2023 16:19:54</t>
  </si>
  <si>
    <t>EBSO TM 35-09-A00001_EBSO-15 K50_2312304</t>
  </si>
  <si>
    <t>01.08.2023 14:05:48</t>
  </si>
  <si>
    <t>01.08.2023 17:50:21</t>
  </si>
  <si>
    <t>01.08.2023 10:46:04</t>
  </si>
  <si>
    <t>01.08.2023 11:34:27</t>
  </si>
  <si>
    <t>YAZIBAŞI DM-5 35-26-M00550_DM-5/41 M08_2116263</t>
  </si>
  <si>
    <t>01.08.2023 18:55:22</t>
  </si>
  <si>
    <t>01.08.2023 19:02:19</t>
  </si>
  <si>
    <t>M-2902 35-02-M02902_950041298_950041298</t>
  </si>
  <si>
    <t>01.08.2023 09:17:16</t>
  </si>
  <si>
    <t>01.08.2023 09:50:26</t>
  </si>
  <si>
    <t>TR-2/86 45-83-L00086__84553536_84553536</t>
  </si>
  <si>
    <t>01.08.2023 09:35:42</t>
  </si>
  <si>
    <t>01.08.2023 11:31:55</t>
  </si>
  <si>
    <t>BİRGİ DM 35-15-L01013_CEVİZALAN L05_67562404</t>
  </si>
  <si>
    <t>01.08.2023 15:35:36</t>
  </si>
  <si>
    <t>01.08.2023 15:55:31</t>
  </si>
  <si>
    <t>ÇINARDİBİ KÖK 35-20-M00069_DERNEKLİ-BALCILAR-OSMANLAR-BAYRAMLAR-KAMBERLER M04_66050707</t>
  </si>
  <si>
    <t>01.08.2023 21:11:54</t>
  </si>
  <si>
    <t>01.08.2023 21:12:06</t>
  </si>
  <si>
    <t>K-1671 35-07-K01671__96120580_96120580</t>
  </si>
  <si>
    <t>01.08.2023 10:22:31</t>
  </si>
  <si>
    <t>TR-69 35-19-L00069_35-19-L00069_2349260</t>
  </si>
  <si>
    <t>01.08.2023 13:43:46</t>
  </si>
  <si>
    <t>01.08.2023 14:46:25</t>
  </si>
  <si>
    <t>YONCAKÖY TR-2 35-13-L00073_35-13-L00073_66469877</t>
  </si>
  <si>
    <t>01.08.2023 09:46:56</t>
  </si>
  <si>
    <t>01.08.2023 15:59:48</t>
  </si>
  <si>
    <t>KEMİKLİDERE TR-1 45-80-M00134_B_91022123_91022123</t>
  </si>
  <si>
    <t>01.08.2023 09:03:12</t>
  </si>
  <si>
    <t>01.08.2023 17:02:19</t>
  </si>
  <si>
    <t>K-873 35-01-K00873_35-01-K00873_2360243</t>
  </si>
  <si>
    <t>01.08.2023 11:40:41</t>
  </si>
  <si>
    <t>01.08.2023 12:20:14</t>
  </si>
  <si>
    <t>M-347 35-09-M00347_B_60982976_60982976</t>
  </si>
  <si>
    <t>01.08.2023 16:49:14</t>
  </si>
  <si>
    <t>01.08.2023 18:50:51</t>
  </si>
  <si>
    <t>01.08.2023 10:47:11</t>
  </si>
  <si>
    <t>01.08.2023 10:48:07</t>
  </si>
  <si>
    <t>YAHŞELLİ DM-5 35-28-M00882_İZSU ENH M12_66811693</t>
  </si>
  <si>
    <t>01.08.2023 11:06:11</t>
  </si>
  <si>
    <t>01.08.2023 11:26:51</t>
  </si>
  <si>
    <t>TR-74 35-17-M00074_7157540 b/2_5962219</t>
  </si>
  <si>
    <t>01.08.2023 18:03:56</t>
  </si>
  <si>
    <t>01.08.2023 18:30:45</t>
  </si>
  <si>
    <t>ALİ ÖZŞAHİNLER TR-2 35-27-M01030__66123367_66123367</t>
  </si>
  <si>
    <t>01.08.2023 08:14:25</t>
  </si>
  <si>
    <t>01.08.2023 10:25:19</t>
  </si>
  <si>
    <t>SALİHLİ BİOKÜTLE YAKITLI ENERJİ SANTRALİ KÖK 45-78-M01333_AKÖREN KÖK M02_72251420</t>
  </si>
  <si>
    <t>01.08.2023 09:06:21</t>
  </si>
  <si>
    <t>01.08.2023 09:33:31</t>
  </si>
  <si>
    <t>TR-80 35-17-M00080_D D02_60804260</t>
  </si>
  <si>
    <t>01.08.2023 19:11:01</t>
  </si>
  <si>
    <t>01.08.2023 19:33:56</t>
  </si>
  <si>
    <t>SANCAKLI BOZKÖY KÖK 45-71-M00087_953204165_953204165</t>
  </si>
  <si>
    <t>01.08.2023 08:34:53</t>
  </si>
  <si>
    <t>01.08.2023 12:12:00</t>
  </si>
  <si>
    <t>AHMETLİ İM 45-84-A00001_HatBaşıAyırıcı_53134253 L05_53134253</t>
  </si>
  <si>
    <t>01.08.2023 10:02:36</t>
  </si>
  <si>
    <t>01.08.2023 11:15:34</t>
  </si>
  <si>
    <t>ÖZBEK DM (TR-315) 35-19-M00044_AKKUM M06_72140344</t>
  </si>
  <si>
    <t>01.08.2023 17:35:51</t>
  </si>
  <si>
    <t>01.08.2023 17:36:11</t>
  </si>
  <si>
    <t>TR-118 EMEK SANAYİ-1 35-26-L00040__56359034_56359034</t>
  </si>
  <si>
    <t>01.08.2023 12:01:37</t>
  </si>
  <si>
    <t>01.08.2023 14:23:44</t>
  </si>
  <si>
    <t>KÖPRÜBAŞI TR-3 DAMLAR MAH. 45-86-M00003_TR-31 M02_84596481</t>
  </si>
  <si>
    <t>01.08.2023 03:59:57</t>
  </si>
  <si>
    <t>01.08.2023 05:02:34</t>
  </si>
  <si>
    <t>K-3396 35-01-K03396_35-01-K03396_64229313</t>
  </si>
  <si>
    <t>01.08.2023 11:22:57</t>
  </si>
  <si>
    <t>01.08.2023 12:21:11</t>
  </si>
  <si>
    <t>DM02/TR20 KAYMAKAMLIK YANI 45-73-M00011_B b1_45157772</t>
  </si>
  <si>
    <t>AG Box / Sdk Giriş Faz Sigorta Atığı</t>
  </si>
  <si>
    <t>01.08.2023 16:30:42</t>
  </si>
  <si>
    <t>01.08.2023 17:37:14</t>
  </si>
  <si>
    <t>SOMA A SANTRALİ İM/DM 45-82-A00001_SAVAŞTEPE 15.8 L14_2324960</t>
  </si>
  <si>
    <t>01.08.2023 10:51:21</t>
  </si>
  <si>
    <t>01.08.2023 11:27:57</t>
  </si>
  <si>
    <t>KELLETEPE KÖK 35-31-L00035_ŞEMSİLER TR-1 L04_72230944</t>
  </si>
  <si>
    <t>01.08.2023 19:42:31</t>
  </si>
  <si>
    <t>01.08.2023 20:45:51</t>
  </si>
  <si>
    <t>YAŞAR SÖKELİOĞLU-1 35-20-L00099_9096100_56360475_56360475</t>
  </si>
  <si>
    <t>01.08.2023 17:00:19</t>
  </si>
  <si>
    <t>01.08.2023 23:03:28</t>
  </si>
  <si>
    <t>ÇATAK TR-6 35-31-L00176_B_91214089_91214089</t>
  </si>
  <si>
    <t>01.08.2023 10:20:16</t>
  </si>
  <si>
    <t>01.08.2023 15:15:09</t>
  </si>
  <si>
    <t>SARIGÖL DM 45-79-M00069_ULUDERBENT FİDERİ M16_2076610</t>
  </si>
  <si>
    <t>01.08.2023 21:01:38</t>
  </si>
  <si>
    <t>01.08.2023 21:12:49</t>
  </si>
  <si>
    <t>İĞDECİK KÖK 45-71-M00077_GİRİŞ M01_72234125</t>
  </si>
  <si>
    <t>01.08.2023 11:41:54</t>
  </si>
  <si>
    <t>01.08.2023 11:42:04</t>
  </si>
  <si>
    <t>AHMETBEYLER DM 35-16-M00154_PAŞAKÖY FERİZLER M05_82985646</t>
  </si>
  <si>
    <t>01.08.2023 08:33:52</t>
  </si>
  <si>
    <t>01.08.2023 08:39:12</t>
  </si>
  <si>
    <t>TIRMANLAR DM 35-16-M00171_HatBaşıAyırıcı_53139827 M01_53139827</t>
  </si>
  <si>
    <t>01.08.2023 20:18:23</t>
  </si>
  <si>
    <t>01.08.2023 23:49:31</t>
  </si>
  <si>
    <t>GÖRDES DM 45-75-M00050_HatBaşıAyırıcı_53135525 M11_53135525</t>
  </si>
  <si>
    <t>01.08.2023 21:53:23</t>
  </si>
  <si>
    <t>01.08.2023 23:36:44</t>
  </si>
  <si>
    <t>KUŞÇULAR DM-2 35-19-M00515_TR-319 M05_80470430</t>
  </si>
  <si>
    <t>01.08.2023 10:21:31</t>
  </si>
  <si>
    <t>TİRE İM-DM-1 35-29-A00001_TİRE-4 GİRİŞ M14_2059048</t>
  </si>
  <si>
    <t>01.08.2023 05:43:11</t>
  </si>
  <si>
    <t>01.08.2023 06:00:47</t>
  </si>
  <si>
    <t>01.08.2023 08:23:50</t>
  </si>
  <si>
    <t>01.08.2023 22:35:09</t>
  </si>
  <si>
    <t>01.08.2023 23:20:04</t>
  </si>
  <si>
    <t>BELEVİ İM 35-13-A00002_BELEVİ OTOBAN SULAMA L01_2064124</t>
  </si>
  <si>
    <t>01.08.2023 07:44:14</t>
  </si>
  <si>
    <t>01.08.2023 08:43:01</t>
  </si>
  <si>
    <t>YENMİŞ KÖK 35-27-M00366_GÜVENİKSAN-ÇAMBEL 2 M01_72163711</t>
  </si>
  <si>
    <t>01.08.2023 17:54:04</t>
  </si>
  <si>
    <t>01.08.2023 18:25:51</t>
  </si>
  <si>
    <t>DM-1/TR-15 SEFERİHİSAR 35-14-M00327_A B1_5858505</t>
  </si>
  <si>
    <t>01.08.2023 10:49:23</t>
  </si>
  <si>
    <t>01.08.2023 19:23:58</t>
  </si>
  <si>
    <t>KUMKUYUCAK KÖK 45-80-M00093_ÇİFTLİK M04_72193246</t>
  </si>
  <si>
    <t>01.08.2023 11:16:19</t>
  </si>
  <si>
    <t>01.08.2023 12:24:47</t>
  </si>
  <si>
    <t>FOÇAKÖY TR-1 35-23-M00222_A_91434846_91434846</t>
  </si>
  <si>
    <t>01.08.2023 18:12:15</t>
  </si>
  <si>
    <t>01.08.2023 23:05:08</t>
  </si>
  <si>
    <t>L-166 35-18-L00166_L-143 L01_2085208</t>
  </si>
  <si>
    <t>01.08.2023 09:30:07</t>
  </si>
  <si>
    <t>01.08.2023 12:56:34</t>
  </si>
  <si>
    <t>01.08.2023 16:07:54</t>
  </si>
  <si>
    <t>01.08.2023 16:30:41</t>
  </si>
  <si>
    <t>M-1033 35-04-M01033_F F4B_5836419</t>
  </si>
  <si>
    <t>01.08.2023 11:49:07</t>
  </si>
  <si>
    <t>01.08.2023 12:49:58</t>
  </si>
  <si>
    <t>TR-16 35-31-L00016_35-31-L00016_2350087</t>
  </si>
  <si>
    <t>01.08.2023 21:27:08</t>
  </si>
  <si>
    <t>01.08.2023 23:53:42</t>
  </si>
  <si>
    <t>KÖPRÜBAŞI TR-20 45-86-M00020_TR-6 M03_84552716</t>
  </si>
  <si>
    <t>01.08.2023 10:10:22</t>
  </si>
  <si>
    <t>01.08.2023 17:00:17</t>
  </si>
  <si>
    <t>K-218 35-01-K00218_910820746_910820746</t>
  </si>
  <si>
    <t>01.08.2023 11:40:44</t>
  </si>
  <si>
    <t>M-448 35-03-M00448_910309470_910309470</t>
  </si>
  <si>
    <t>01.08.2023 18:16:42</t>
  </si>
  <si>
    <t>01.08.2023 19:46:42</t>
  </si>
  <si>
    <t>TR-2/11-A 45-83-L00156_DIREK TIPI TRAFO HUCRESI H01_2094113</t>
  </si>
  <si>
    <t>01.08.2023 13:50:59</t>
  </si>
  <si>
    <t>01.08.2023 15:57:52</t>
  </si>
  <si>
    <t>01.08.2023 10:26:44</t>
  </si>
  <si>
    <t>01.08.2023 10:27:14</t>
  </si>
  <si>
    <t>TR-2/98 45-83-M00780_TR-2/100 M01_81593459</t>
  </si>
  <si>
    <t>01.08.2023 07:31:37</t>
  </si>
  <si>
    <t>01.08.2023 09:00:57</t>
  </si>
  <si>
    <t>K-777 35-02-K00777_913233333_913233333</t>
  </si>
  <si>
    <t>01.08.2023 08:50:24</t>
  </si>
  <si>
    <t>01.08.2023 12:09:40</t>
  </si>
  <si>
    <t>M-1101 35-03-M01101_910210475_910210475</t>
  </si>
  <si>
    <t>01.08.2023 10:20:02</t>
  </si>
  <si>
    <t>01.08.2023 11:25:17</t>
  </si>
  <si>
    <t>L-283 35-18-L00283_35-18-L00283_2357764</t>
  </si>
  <si>
    <t>01.08.2023 09:22:29</t>
  </si>
  <si>
    <t>01.08.2023 13:12:55</t>
  </si>
  <si>
    <t>M-1292 35-02-M01292_H H1B_5845422</t>
  </si>
  <si>
    <t>01.08.2023 12:57:46</t>
  </si>
  <si>
    <t>01.08.2023 14:14:21</t>
  </si>
  <si>
    <t>GERELİ KÖYÜ ALİ BOZKAN SULAMA GRB TR-11 35-15-M00312_35-15-M00312_2365566</t>
  </si>
  <si>
    <t>01.08.2023 09:48:21</t>
  </si>
  <si>
    <t>01.08.2023 14:11:21</t>
  </si>
  <si>
    <t>01.08.2023 09:35:37</t>
  </si>
  <si>
    <t>01.08.2023 16:55:01</t>
  </si>
  <si>
    <t>TEKELİ DM 35-22-M00088_ESKİ AHMETBEYLİ M08_48495817</t>
  </si>
  <si>
    <t>01.08.2023 09:08:48</t>
  </si>
  <si>
    <t>01.08.2023 18:09:28</t>
  </si>
  <si>
    <t>KOYUNDERE TR-11 35-28-M00157_95000121819_95000121819</t>
  </si>
  <si>
    <t>01.08.2023 22:58:50</t>
  </si>
  <si>
    <t>01.08.2023 23:50:31</t>
  </si>
  <si>
    <t>01.08.2023 09:09:04</t>
  </si>
  <si>
    <t>01.08.2023 13:44:18</t>
  </si>
  <si>
    <t>ATALAN KÖK 35-26-L00247_KIRBAŞ SULAMA L03_72823349</t>
  </si>
  <si>
    <t>01.08.2023 06:47:11</t>
  </si>
  <si>
    <t>01.08.2023 08:01:14</t>
  </si>
  <si>
    <t>01.08.2023 19:52:41</t>
  </si>
  <si>
    <t>01.08.2023 20:31:14</t>
  </si>
  <si>
    <t>POYRAZ KÖK 45-78-M00651_HACIHIDIR M02_2307303</t>
  </si>
  <si>
    <t>01.08.2023 18:42:41</t>
  </si>
  <si>
    <t>01.08.2023 20:13:44</t>
  </si>
  <si>
    <t>KARABURUN TR-2 35-21-L00014_35-21-L00014_2354570</t>
  </si>
  <si>
    <t>01.08.2023 13:52:23</t>
  </si>
  <si>
    <t>DM-14/08 45-71-M00385_DM-14/10 FORD PLAZA M03_66509303</t>
  </si>
  <si>
    <t>01.08.2023 19:40:11</t>
  </si>
  <si>
    <t>01.08.2023 20:23:14</t>
  </si>
  <si>
    <t>K-3515 35-02-K03515_35-02-K03515_2373046</t>
  </si>
  <si>
    <t>01.08.2023 11:41:06</t>
  </si>
  <si>
    <t>01.08.2023 13:39:01</t>
  </si>
  <si>
    <t>TR-166 35-26-M00166_35-26-M00166_65926657</t>
  </si>
  <si>
    <t>01.08.2023 15:33:18</t>
  </si>
  <si>
    <t>01.08.2023 18:05:54</t>
  </si>
  <si>
    <t>SÜLEYMANİYE TR-1 45-78-M00422_A_91274384_91274384</t>
  </si>
  <si>
    <t>01.08.2023 18:31:01</t>
  </si>
  <si>
    <t>01.08.2023 19:40:36</t>
  </si>
  <si>
    <t>TR-69 35-19-L00069_DAĞITIM TRAFOSU L04_2334541</t>
  </si>
  <si>
    <t>OG Kablo Başlığı Arızası</t>
  </si>
  <si>
    <t>01.08.2023 15:46:40</t>
  </si>
  <si>
    <t>GÜMÜŞÇAY KÖK 45-73-M00477_HatBaşıAyırıcı_53135725 M05_53135725</t>
  </si>
  <si>
    <t>01.08.2023 07:58:54</t>
  </si>
  <si>
    <t>01.08.2023 10:31:43</t>
  </si>
  <si>
    <t>SELİMİYE TR-2 ARNAVUTLAR 45-79-M00351_945571938_945571938</t>
  </si>
  <si>
    <t>01.08.2023 10:41:39</t>
  </si>
  <si>
    <t>01.08.2023 12:30:44</t>
  </si>
  <si>
    <t>01.08.2023 09:32:07</t>
  </si>
  <si>
    <t>01.08.2023 09:32:37</t>
  </si>
  <si>
    <t>EVRENOS TR-3 45-71-M01411_C_91407724_91407724</t>
  </si>
  <si>
    <t>01.08.2023 17:28:17</t>
  </si>
  <si>
    <t>01.08.2023 19:38:54</t>
  </si>
  <si>
    <t>HASKÖY TR-1 35-20-L00206_35-20-L00206_2367741</t>
  </si>
  <si>
    <t>01.08.2023 02:04:26</t>
  </si>
  <si>
    <t>01.08.2023 06:29:11</t>
  </si>
  <si>
    <t>K-3806 35-08-K03806_DAĞITIM TRAFOSU-1 K03_42010295</t>
  </si>
  <si>
    <t>01.08.2023 07:14:11</t>
  </si>
  <si>
    <t>01.08.2023 09:37:31</t>
  </si>
  <si>
    <t>SART TR-14 45-78-M00170_D_91306353_91306353</t>
  </si>
  <si>
    <t>01.08.2023 21:28:01</t>
  </si>
  <si>
    <t>01.08.2023 22:34:39</t>
  </si>
  <si>
    <t>ÜRKMEZ M-20 35-25-M00160_956643980_956643980</t>
  </si>
  <si>
    <t>01.08.2023 20:45:16</t>
  </si>
  <si>
    <t>01.08.2023 22:03:34</t>
  </si>
  <si>
    <t>TR-105 35-26-M00105_DIREK TIPI TRAFO HUCRESI H01_2047658</t>
  </si>
  <si>
    <t>Yük Aktarımı</t>
  </si>
  <si>
    <t>01.08.2023 08:34:33</t>
  </si>
  <si>
    <t>01.08.2023 09:52:01</t>
  </si>
  <si>
    <t>M-2959 35-04-M02959_35-04-M02959_76337320</t>
  </si>
  <si>
    <t>01.08.2023 23:13:03</t>
  </si>
  <si>
    <t>02.08.2023 00:52:41</t>
  </si>
  <si>
    <t>GÖLMARMARA İM 45-85-A00001_TİYENLİ M10_2305895</t>
  </si>
  <si>
    <t>01.08.2023 10:01:42</t>
  </si>
  <si>
    <t>01.08.2023 16:22:21</t>
  </si>
  <si>
    <t>ARSLANLAR TM 35-26-A00004_KÖYLER-3 L45_2305569</t>
  </si>
  <si>
    <t>01.08.2023 16:20:27</t>
  </si>
  <si>
    <t>01.08.2023 16:35:04</t>
  </si>
  <si>
    <t>SİYEKLİ KÖK 45-71-M00185_MALDAN M05_72256965</t>
  </si>
  <si>
    <t>01.08.2023 03:09:42</t>
  </si>
  <si>
    <t>01.08.2023 03:58:32</t>
  </si>
  <si>
    <t>TR-66 TARIMSAL SULAMA 45-80-M01066_45-80-M01066_2363005</t>
  </si>
  <si>
    <t>01.08.2023 08:26:10</t>
  </si>
  <si>
    <t>01.08.2023 14:16:27</t>
  </si>
  <si>
    <t>MURADİYE DM 45-71-M00006_KENT ENERJİ M17_72258321</t>
  </si>
  <si>
    <t>01.08.2023 09:19:15</t>
  </si>
  <si>
    <t>01.08.2023 10:34:43</t>
  </si>
  <si>
    <t>TOKMAKLI KÖK 45-86-M00047_HatBaşıAyırıcı_53134901 M05_53134901</t>
  </si>
  <si>
    <t>01.08.2023 13:00:47</t>
  </si>
  <si>
    <t>01.08.2023 16:21:27</t>
  </si>
  <si>
    <t>ATAKÖY TR-2 45-84-L00033_7079382_56385425_56385425</t>
  </si>
  <si>
    <t>01.08.2023 11:23:38</t>
  </si>
  <si>
    <t>01.08.2023 12:40:58</t>
  </si>
  <si>
    <t>K-930 35-04-K00930_C_56381703_56381703</t>
  </si>
  <si>
    <t>01.08.2023 19:09:24</t>
  </si>
  <si>
    <t>01.08.2023 20:42:23</t>
  </si>
  <si>
    <t>ÇAPAKLI KÖK 45-78-M01161_HatBaşıAyırıcı_53139943 M05_53139943</t>
  </si>
  <si>
    <t>01.08.2023 10:59:05</t>
  </si>
  <si>
    <t>01.08.2023 15:01:25</t>
  </si>
  <si>
    <t>DM-2/TR-5 35-22-M00806_955264397_955264397</t>
  </si>
  <si>
    <t>01.08.2023 17:53:03</t>
  </si>
  <si>
    <t>01.08.2023 21:41:32</t>
  </si>
  <si>
    <t>K-3396 35-01-K03396_A_56365681_56365681</t>
  </si>
  <si>
    <t>01.08.2023 10:08:39</t>
  </si>
  <si>
    <t>EBSO TM 35-09-A00001_EBSO-18 K43_2062710</t>
  </si>
  <si>
    <t>01.08.2023 09:35:34</t>
  </si>
  <si>
    <t>01.08.2023 13:16:01</t>
  </si>
  <si>
    <t>KÜÇÜKBAHÇE KÖYÜ TR-1 35-21-L00085_C_94798172_94798172</t>
  </si>
  <si>
    <t>01.08.2023 00:18:50</t>
  </si>
  <si>
    <t>01.08.2023 01:50:39</t>
  </si>
  <si>
    <t>MORDOĞAN İM 35-21-A00002_KARABURUN 15,8 (MORDOĞAN KÖYLER) L12_2303193</t>
  </si>
  <si>
    <t>01.08.2023 19:37:01</t>
  </si>
  <si>
    <t>01.08.2023 19:44:44</t>
  </si>
  <si>
    <t>ALAŞEHİR TM-2 45-73-A00002_MİS JES M03_47430864</t>
  </si>
  <si>
    <t>01.08.2023 08:56:42</t>
  </si>
  <si>
    <t>01.08.2023 16:37:04</t>
  </si>
  <si>
    <t>01.08.2023 16:57:55</t>
  </si>
  <si>
    <t>01.08.2023 17:10:26</t>
  </si>
  <si>
    <t>01.08.2023 09:41:51</t>
  </si>
  <si>
    <t>01.08.2023 09:42:01</t>
  </si>
  <si>
    <t>GÖKTAŞ SİTESİ TR 35-30-M00310_955306353_955306353</t>
  </si>
  <si>
    <t>01.08.2023 13:34:09</t>
  </si>
  <si>
    <t>01.08.2023 15:32:50</t>
  </si>
  <si>
    <t>TR-84 35-19-L00084_956663457_956663457</t>
  </si>
  <si>
    <t>01.08.2023 13:31:47</t>
  </si>
  <si>
    <t>01.08.2023 18:46:49</t>
  </si>
  <si>
    <t>DOMBAYLI BAHÇELER TR-2 45-78-M00276__83975746_83975746</t>
  </si>
  <si>
    <t>01.08.2023 16:47:11</t>
  </si>
  <si>
    <t>01.08.2023 17:53:36</t>
  </si>
  <si>
    <t>01.08.2023 17:30:34</t>
  </si>
  <si>
    <t>01.08.2023 17:35:56</t>
  </si>
  <si>
    <t>K-1958 35-09-K01958_K-1954 K03_45186133</t>
  </si>
  <si>
    <t>01.08.2023 02:30:38</t>
  </si>
  <si>
    <t>01.08.2023 02:35:23</t>
  </si>
  <si>
    <t>KUYUCAK TR-1 35-22-M00273_35-22-M00273_2376614</t>
  </si>
  <si>
    <t>01.08.2023 09:53:47</t>
  </si>
  <si>
    <t>01.08.2023 10:29:04</t>
  </si>
  <si>
    <t>KÖSELER TR-1 35-24-M00100_DIREK TIPI TRAFO HUCRESI H01_2035463</t>
  </si>
  <si>
    <t>01.08.2023 21:37:32</t>
  </si>
  <si>
    <t>01.08.2023 22:04:36</t>
  </si>
  <si>
    <t>ALİAĞA TR-43 DM 35-17-M00043_HatBaşıAyırıcı_72727542 M13_72727542</t>
  </si>
  <si>
    <t>01.08.2023 08:04:12</t>
  </si>
  <si>
    <t>01.08.2023 09:49:23</t>
  </si>
  <si>
    <t>01.08.2023 16:24:53</t>
  </si>
  <si>
    <t>01.08.2023 16:28:12</t>
  </si>
  <si>
    <t>BALABANLI KÖYÜ HÜSEYİN DEMİREL SULAMA GRB TR-8 35-15-M00317_35-15-M00317_79938159</t>
  </si>
  <si>
    <t>01.08.2023 10:01:20</t>
  </si>
  <si>
    <t>01.08.2023 17:36:35</t>
  </si>
  <si>
    <t>01.08.2023 09:16:28</t>
  </si>
  <si>
    <t>01.08.2023 09:16:57</t>
  </si>
  <si>
    <t>K-1734 35-03-K01734_910147244_910147244</t>
  </si>
  <si>
    <t>01.08.2023 16:00:43</t>
  </si>
  <si>
    <t>01.08.2023 21:56:06</t>
  </si>
  <si>
    <t>K-2724 35-01-K02724_D_56353200_56353200</t>
  </si>
  <si>
    <t>01.08.2023 01:00:44</t>
  </si>
  <si>
    <t>01.08.2023 01:36:49</t>
  </si>
  <si>
    <t>GERELİ KÖYÜ İBRAHİM SAYGILI SULAMA GRB TR-14 35-15-M00130_35-15-M00130_2365568</t>
  </si>
  <si>
    <t>01.08.2023 19:59:16</t>
  </si>
  <si>
    <t>02.08.2023 01:24:59</t>
  </si>
  <si>
    <t>MURADİYE DM-5/10 45-71-M00775_HÜSEYİN GÖRGÜLÜ M02_2124684</t>
  </si>
  <si>
    <t>01.08.2023 05:55:42</t>
  </si>
  <si>
    <t>01.08.2023 06:14:44</t>
  </si>
  <si>
    <t>DM-1/38 45-71-M00050_B B03B_73543879</t>
  </si>
  <si>
    <t>01.08.2023 15:43:26</t>
  </si>
  <si>
    <t>01.08.2023 18:02:20</t>
  </si>
  <si>
    <t>DM-5/TR-11 ALPKENT (ESKİ TR-38) 35-26-M01359_A A01_57777664</t>
  </si>
  <si>
    <t>01.08.2023 16:28:36</t>
  </si>
  <si>
    <t>01.08.2023 19:06:12</t>
  </si>
  <si>
    <t>TR-83 35-16-L00083_95001307405_95001307405</t>
  </si>
  <si>
    <t>01.08.2023 18:11:40</t>
  </si>
  <si>
    <t>01.08.2023 19:41:56</t>
  </si>
  <si>
    <t>KULA İM 45-77-A00001_DEMİRKÖPRÜ M03_2049496</t>
  </si>
  <si>
    <t>01.08.2023 07:22:18</t>
  </si>
  <si>
    <t>01.08.2023 07:30:20</t>
  </si>
  <si>
    <t>DM-19/02A 45-71-M02184_ENKA PLASTİK O-01 DİREK M04_65995564</t>
  </si>
  <si>
    <t>01.08.2023 09:43:44</t>
  </si>
  <si>
    <t>01.08.2023 10:34:11</t>
  </si>
  <si>
    <t>BAĞARASI TR-10 KÖK 35-23-M00179_HatBaşıAyırıcı_72050055 M05_72050055</t>
  </si>
  <si>
    <t>01.08.2023 08:34:40</t>
  </si>
  <si>
    <t>01.08.2023 17:11:57</t>
  </si>
  <si>
    <t>TEPEKÖY TR-1 45-73-M00785_45-73-M00785_2354758</t>
  </si>
  <si>
    <t>01.08.2023 09:03:21</t>
  </si>
  <si>
    <t>01.08.2023 12:52:26</t>
  </si>
  <si>
    <t>01.08.2023 09:12:46</t>
  </si>
  <si>
    <t>01.08.2023 16:05:34</t>
  </si>
  <si>
    <t>01.08.2023 09:32:53</t>
  </si>
  <si>
    <t>01.08.2023 17:23:21</t>
  </si>
  <si>
    <t>01.08.2023 08:17:24</t>
  </si>
  <si>
    <t>01.08.2023 08:30:34</t>
  </si>
  <si>
    <t>AKPINAR GÖKSU MAH. TR-1 45-75-M00077_45-75-M00077_2352693</t>
  </si>
  <si>
    <t>01.08.2023 17:37:45</t>
  </si>
  <si>
    <t>01.08.2023 20:17:50</t>
  </si>
  <si>
    <t>M-36 DOĞALKENT 35-23-M00036_A a1_42106679</t>
  </si>
  <si>
    <t>01.08.2023 14:57:21</t>
  </si>
  <si>
    <t>02.08.2023 00:07:08</t>
  </si>
  <si>
    <t>YENİPAZAR TR-1 45-78-M00686_DIREK TIPI TRAFO HUCRESI H01_2111693</t>
  </si>
  <si>
    <t>01.08.2023 10:30:44</t>
  </si>
  <si>
    <t>01.08.2023 16:44:11</t>
  </si>
  <si>
    <t>K-3830 35-03-K03830_D_56362908_56362908</t>
  </si>
  <si>
    <t>01.08.2023 15:25:52</t>
  </si>
  <si>
    <t>01.08.2023 17:06:55</t>
  </si>
  <si>
    <t>DM-5/TR-22 35-26-M01405_B B01b_66375099</t>
  </si>
  <si>
    <t>01.08.2023 10:04:17</t>
  </si>
  <si>
    <t>01.08.2023 12:27:28</t>
  </si>
  <si>
    <t>M-353 KOCAMEHMETLER YOLÜSTÜ 35-23-M00353_ H_48527223</t>
  </si>
  <si>
    <t>01.08.2023 21:22:35</t>
  </si>
  <si>
    <t>M-1091 35-09-M01091_D_56370976_56370976</t>
  </si>
  <si>
    <t>01.08.2023 22:43:23</t>
  </si>
  <si>
    <t>02.08.2023 00:35:47</t>
  </si>
  <si>
    <t>01.08.2023 01:06:03</t>
  </si>
  <si>
    <t>01.08.2023 01:07:09</t>
  </si>
  <si>
    <t>TR-5 35-26-M00005_TR-4/TR-5-1 M04_72401110</t>
  </si>
  <si>
    <t>01.08.2023 19:40:21</t>
  </si>
  <si>
    <t>01.08.2023 23:51:31</t>
  </si>
  <si>
    <t>L-439 35-18-L00439_950447754_950447754</t>
  </si>
  <si>
    <t>01.08.2023 13:37:51</t>
  </si>
  <si>
    <t>01.08.2023 15:54:39</t>
  </si>
  <si>
    <t>DM-2/14 35-29-M00099_48384780_60983206_60983206</t>
  </si>
  <si>
    <t>01.08.2023 17:59:56</t>
  </si>
  <si>
    <t>01.08.2023 19:41:38</t>
  </si>
  <si>
    <t>K-1681 35-04-K01681_35-04-K01681_2360336</t>
  </si>
  <si>
    <t>01.08.2023 14:54:56</t>
  </si>
  <si>
    <t>DM-2/TR-5 35-22-M00806_955280202_955280202</t>
  </si>
  <si>
    <t>01.08.2023 08:36:06</t>
  </si>
  <si>
    <t>01.08.2023 10:00:12</t>
  </si>
  <si>
    <t>YOLÜSTÜ İM 35-15-A00002_ERTUĞRUL KÖYÜ L15_2076427</t>
  </si>
  <si>
    <t>01.08.2023 18:05:04</t>
  </si>
  <si>
    <t>01.08.2023 18:54:04</t>
  </si>
  <si>
    <t>YALNIZDAM TR-1 35-16-M00152_B_90954515_90954515</t>
  </si>
  <si>
    <t>01.08.2023 19:09:21</t>
  </si>
  <si>
    <t>02.08.2023 02:42:59</t>
  </si>
  <si>
    <t>K-2921 35-02-K02921_F_56375151_56375151</t>
  </si>
  <si>
    <t>01.08.2023 20:31:31</t>
  </si>
  <si>
    <t>K-3569 35-02-K03569_A_56372623_56372623</t>
  </si>
  <si>
    <t>01.08.2023 09:06:24</t>
  </si>
  <si>
    <t>01.08.2023 19:04:16</t>
  </si>
  <si>
    <t>KULA İM 45-77-A00001_AKTAŞ L02_2052213</t>
  </si>
  <si>
    <t>01.08.2023 16:46:37</t>
  </si>
  <si>
    <t>01.08.2023 09:31:35</t>
  </si>
  <si>
    <t>01.08.2023 19:09:23</t>
  </si>
  <si>
    <t>YAĞCILAR KÖK 45-71-M00179_SULAMALAR-AT ÇİFTLİĞİ M02_72258017</t>
  </si>
  <si>
    <t>01.08.2023 08:16:01</t>
  </si>
  <si>
    <t>01.08.2023 10:54:14</t>
  </si>
  <si>
    <t>GÖKÇEN DM 1-2/3 35-29-L00061_48309618_56396675_56396675</t>
  </si>
  <si>
    <t>01.08.2023 10:08:21</t>
  </si>
  <si>
    <t>01.08.2023 15:59:59</t>
  </si>
  <si>
    <t>TR-1-5/7A 35-20-L00458_35-20-L00458_72368136</t>
  </si>
  <si>
    <t>01.08.2023 14:17:21</t>
  </si>
  <si>
    <t>01.08.2023 21:24:19</t>
  </si>
  <si>
    <t>01.08.2023 22:22:55</t>
  </si>
  <si>
    <t>01.08.2023 22:48:11</t>
  </si>
  <si>
    <t>TIRAZLI KÖK 45-79-M00079_HatBaşıAyırıcı_53134705 M06_53134705</t>
  </si>
  <si>
    <t>01.08.2023 11:14:52</t>
  </si>
  <si>
    <t>01.08.2023 14:00:02</t>
  </si>
  <si>
    <t>01.08.2023 19:03:11</t>
  </si>
  <si>
    <t>01.08.2023 19:04:27</t>
  </si>
  <si>
    <t>L-143 35-18-L00143_35-18-L00143_72112580</t>
  </si>
  <si>
    <t>01.08.2023 14:40:26</t>
  </si>
  <si>
    <t>K-2724 35-01-K02724_35-01-K02724_2367106</t>
  </si>
  <si>
    <t>01.08.2023 02:15:51</t>
  </si>
  <si>
    <t>AKÇAŞEHİR KÖK 35-29-L00035_ALAYLI ENH L04_72208764</t>
  </si>
  <si>
    <t>01.08.2023 09:39:16</t>
  </si>
  <si>
    <t>01.08.2023 16:52:53</t>
  </si>
  <si>
    <t>NAMET KÖK 35-26-M00556_ARMAK M04_65932443</t>
  </si>
  <si>
    <t>01.08.2023 20:47:07</t>
  </si>
  <si>
    <t>01.08.2023 21:06:24</t>
  </si>
  <si>
    <t>01.08.2023 15:26:54</t>
  </si>
  <si>
    <t>01.08.2023 15:48:01</t>
  </si>
  <si>
    <t>SAĞRAKÇI ARIZ TR-1 45-72-L00227_45-72-L00227_2372409</t>
  </si>
  <si>
    <t>01.08.2023 10:13:20</t>
  </si>
  <si>
    <t>01.08.2023 12:02:57</t>
  </si>
  <si>
    <t>KİLLİK BEYNAMAZLI TR-3 45-86-M00142_45-86-M00142_2358445</t>
  </si>
  <si>
    <t>01.08.2023 21:39:04</t>
  </si>
  <si>
    <t>01.08.2023 22:54:41</t>
  </si>
  <si>
    <t>K-3628 35-01-K03628_F_56375713_56375713</t>
  </si>
  <si>
    <t>01.08.2023 16:44:24</t>
  </si>
  <si>
    <t>01.08.2023 17:35:16</t>
  </si>
  <si>
    <t>MENDERES DM-2/TR-1 35-22-M00300_DM-2/TR-16 M07_2095189</t>
  </si>
  <si>
    <t>01.08.2023 12:16:52</t>
  </si>
  <si>
    <t>01.08.2023 13:10:07</t>
  </si>
  <si>
    <t>BALABANLI KÖYÜ HÜSEYİN DEMİREL SULAMA GRB TR-8 35-15-M00317_A_79938167_79938167</t>
  </si>
  <si>
    <t>01.08.2023 23:04:34</t>
  </si>
  <si>
    <t>02.08.2023 04:15:26</t>
  </si>
  <si>
    <t>KARABURUN İM 35-21-A00001_MORDOĞAN KÖYLER L02_2314241</t>
  </si>
  <si>
    <t>01.08.2023 06:33:04</t>
  </si>
  <si>
    <t>01.08.2023 08:25:11</t>
  </si>
  <si>
    <t>01.08.2023 09:12:49</t>
  </si>
  <si>
    <t>01.08.2023 09:13:50</t>
  </si>
  <si>
    <t>DM-7/21 35-28-M00966_F F2b_5764361</t>
  </si>
  <si>
    <t>01.08.2023 14:56:53</t>
  </si>
  <si>
    <t>01.08.2023 16:54:05</t>
  </si>
  <si>
    <t>KURUCUOVA TR-6 35-15-L00250_A_56361805_56361805</t>
  </si>
  <si>
    <t>01.08.2023 08:54:20</t>
  </si>
  <si>
    <t>01.08.2023 10:33:49</t>
  </si>
  <si>
    <t>KOZBEYLİ TR-2 35-23-M00071_C_91358378_91358378</t>
  </si>
  <si>
    <t>01.08.2023 13:58:17</t>
  </si>
  <si>
    <t>01.08.2023 14:48:45</t>
  </si>
  <si>
    <t>01.08.2023 07:47:57</t>
  </si>
  <si>
    <t>01.08.2023 08:37:47</t>
  </si>
  <si>
    <t>YILMAZ İM 45-78-A00003_ÇAMURHAMAMI L09_2103971</t>
  </si>
  <si>
    <t>01.08.2023 18:36:24</t>
  </si>
  <si>
    <t>01.08.2023 18:53:38</t>
  </si>
  <si>
    <t>M-1101 35-03-M01101_35-03-M01101_41929499</t>
  </si>
  <si>
    <t>01.08.2023 12:00:19</t>
  </si>
  <si>
    <t>M-1404 35-01-M01404_911623122_911623122</t>
  </si>
  <si>
    <t>01.08.2023 16:28:10</t>
  </si>
  <si>
    <t>01.08.2023 18:02:34</t>
  </si>
  <si>
    <t>KURUCUOVA TR-6 35-15-L00250_B_56361751_56361751</t>
  </si>
  <si>
    <t>01.08.2023 13:32:21</t>
  </si>
  <si>
    <t>01.08.2023 15:28:46</t>
  </si>
  <si>
    <t>01.08.2023 10:58:46</t>
  </si>
  <si>
    <t>01.08.2023 12:05:01</t>
  </si>
  <si>
    <t>01.08.2023 16:07:56</t>
  </si>
  <si>
    <t>01.08.2023 16:30:21</t>
  </si>
  <si>
    <t>L-245 35-18-L00245_DAĞITIM TRAFO L-245 L06_2092706</t>
  </si>
  <si>
    <t>01.08.2023 19:47:28</t>
  </si>
  <si>
    <t>YUKARIKIRIKLAR TR-1 35-16-M00063_35-16-M00063_2352834</t>
  </si>
  <si>
    <t>01.08.2023 11:42:26</t>
  </si>
  <si>
    <t>01.08.2023 14:38:05</t>
  </si>
  <si>
    <t>IRLAMAZ KÖK 45-83-L00153_IRLAMAZ L03_72158527</t>
  </si>
  <si>
    <t>01.08.2023 08:02:54</t>
  </si>
  <si>
    <t>01.08.2023 08:51:07</t>
  </si>
  <si>
    <t>SUBAŞI İM 35-26-A00002_SUBAŞI/TAMSA M01_2035577</t>
  </si>
  <si>
    <t>01.08.2023 06:54:41</t>
  </si>
  <si>
    <t>01.08.2023 07:03:11</t>
  </si>
  <si>
    <t>SOMA TR-7/2 45-82-M00335_945519452_945519452</t>
  </si>
  <si>
    <t>01.08.2023 09:50:33</t>
  </si>
  <si>
    <t>01.08.2023 11:12:08</t>
  </si>
  <si>
    <t>01.08.2023 15:04:49</t>
  </si>
  <si>
    <t>01.08.2023 15:58:06</t>
  </si>
  <si>
    <t>TR-9 KİRAZ MERKEZ EMNİYET KARŞISI 35-31-L00009_47996292_56399095_56399095</t>
  </si>
  <si>
    <t>01.08.2023 10:39:56</t>
  </si>
  <si>
    <t>01.08.2023 11:06:20</t>
  </si>
  <si>
    <t>TR-333 35-19-L00309_956692264_956692264</t>
  </si>
  <si>
    <t>01.08.2023 08:20:14</t>
  </si>
  <si>
    <t>01.08.2023 10:35:44</t>
  </si>
  <si>
    <t>ÇAMÖNÜ TR-4 45-72-L00273_45-72-L00273_2367316</t>
  </si>
  <si>
    <t>01.08.2023 18:48:56</t>
  </si>
  <si>
    <t>01.08.2023 19:00:54</t>
  </si>
  <si>
    <t>KOYUNDERE TR-15 35-28-M00159_A_60983100_60983100</t>
  </si>
  <si>
    <t>02.08.2023 23:11:24</t>
  </si>
  <si>
    <t>02.08.2023 23:47:22</t>
  </si>
  <si>
    <t>TERMAL KENT SİTESİ 35-18-M00030_ILDIR KÖK M01_72091524</t>
  </si>
  <si>
    <t>02.08.2023 16:00:32</t>
  </si>
  <si>
    <t>02.08.2023 16:52:38</t>
  </si>
  <si>
    <t>MENEMEN TR-62 35-28-M00738_F F01_60792595</t>
  </si>
  <si>
    <t>02.08.2023 11:39:48</t>
  </si>
  <si>
    <t>02.08.2023 12:17:03</t>
  </si>
  <si>
    <t>02.08.2023 15:28:17</t>
  </si>
  <si>
    <t>02.08.2023 17:57:29</t>
  </si>
  <si>
    <t>KAYMAKÇI TR-36 35-15-L00230_35-15-L00230_2364795</t>
  </si>
  <si>
    <t>02.08.2023 14:59:25</t>
  </si>
  <si>
    <t>02.08.2023 18:36:00</t>
  </si>
  <si>
    <t>KAYMAKÇI TR-29 35-15-L00241_A_56368296_56368296</t>
  </si>
  <si>
    <t>02.08.2023 22:53:37</t>
  </si>
  <si>
    <t>03.08.2023 00:27:00</t>
  </si>
  <si>
    <t>BEDDELLER TR-1 45-81-M00126_DIREK TIPI TRAFO HUCRESI H01_2085075</t>
  </si>
  <si>
    <t>02.08.2023 08:50:19</t>
  </si>
  <si>
    <t>02.08.2023 16:24:41</t>
  </si>
  <si>
    <t>M-1452 35-09-M01452_A_56366942_56366942</t>
  </si>
  <si>
    <t>02.08.2023 13:35:42</t>
  </si>
  <si>
    <t>02.08.2023 17:28:17</t>
  </si>
  <si>
    <t>K-1635 35-02-K01635_K-3124 K04_2118332</t>
  </si>
  <si>
    <t>02.08.2023 10:42:50</t>
  </si>
  <si>
    <t>02.08.2023 12:26:06</t>
  </si>
  <si>
    <t>AKHİSAR TM 45-72-A00006_KAPAKLI-2 M17_2055307</t>
  </si>
  <si>
    <t>02.08.2023 10:20:11</t>
  </si>
  <si>
    <t>02.08.2023 10:41:26</t>
  </si>
  <si>
    <t>YAYAKENT DM 35-24-M00209_YAYLAKENT-1 M03_72093615</t>
  </si>
  <si>
    <t>02.08.2023 08:15:31</t>
  </si>
  <si>
    <t>02.08.2023 08:44:41</t>
  </si>
  <si>
    <t>K-984 35-07-K00984_C_56382860_56382860</t>
  </si>
  <si>
    <t>02.08.2023 17:46:33</t>
  </si>
  <si>
    <t>02.08.2023 22:34:36</t>
  </si>
  <si>
    <t>ZEYTİNDAĞ DM 35-16-M00138_BOZYERLER M06_76071854</t>
  </si>
  <si>
    <t>02.08.2023 17:21:12</t>
  </si>
  <si>
    <t>02.08.2023 17:31:41</t>
  </si>
  <si>
    <t>TR-1/40 45-83-M00040_955181197_955181197</t>
  </si>
  <si>
    <t>02.08.2023 06:53:09</t>
  </si>
  <si>
    <t>02.08.2023 10:15:49</t>
  </si>
  <si>
    <t>TR-17 45-77-L00017_TR-18 L03_2330218</t>
  </si>
  <si>
    <t>02.08.2023 10:13:25</t>
  </si>
  <si>
    <t>02.08.2023 16:48:49</t>
  </si>
  <si>
    <t>TR-60 35-30-L00060_TR-61 L02_2332423</t>
  </si>
  <si>
    <t>02.08.2023 21:00:14</t>
  </si>
  <si>
    <t>02.08.2023 21:40:59</t>
  </si>
  <si>
    <t>M-758 35-03-M00758_B_56364095_56364095</t>
  </si>
  <si>
    <t>02.08.2023 08:16:47</t>
  </si>
  <si>
    <t>02.08.2023 11:10:26</t>
  </si>
  <si>
    <t>SAMİ GÜNGÖR SULAMA GRUBU 35-29-M00185_950348139_950348139</t>
  </si>
  <si>
    <t>02.08.2023 13:57:35</t>
  </si>
  <si>
    <t>02.08.2023 15:49:58</t>
  </si>
  <si>
    <t>SEYREK TR-1 35-28-M00371_953388658_953388658</t>
  </si>
  <si>
    <t>02.08.2023 13:11:12</t>
  </si>
  <si>
    <t>02.08.2023 15:57:55</t>
  </si>
  <si>
    <t>DM-1/TR-1 (TARİŞ) 35-13-M00028_A A02_66427265</t>
  </si>
  <si>
    <t>02.08.2023 14:00:23</t>
  </si>
  <si>
    <t>02.08.2023 19:14:43</t>
  </si>
  <si>
    <t>TR-118 EMEK SANAYİ-1 35-26-L00040_956624499_956624499</t>
  </si>
  <si>
    <t>AG Direkten Kesme Açma</t>
  </si>
  <si>
    <t>02.08.2023 19:06:45</t>
  </si>
  <si>
    <t>02.08.2023 21:56:08</t>
  </si>
  <si>
    <t>PAŞATIMARI TR-1 45-83-M00811_TR-1/3 M01_89801442</t>
  </si>
  <si>
    <t>02.08.2023 12:13:53</t>
  </si>
  <si>
    <t>02.08.2023 13:40:07</t>
  </si>
  <si>
    <t>02.08.2023 19:19:46</t>
  </si>
  <si>
    <t>02.08.2023 20:32:46</t>
  </si>
  <si>
    <t>02.08.2023 12:48:23</t>
  </si>
  <si>
    <t>02.08.2023 12:52:18</t>
  </si>
  <si>
    <t>DELİBAŞLI TR-1 45-78-M00845_953277742_953277742</t>
  </si>
  <si>
    <t>02.08.2023 14:29:29</t>
  </si>
  <si>
    <t>02.08.2023 17:07:21</t>
  </si>
  <si>
    <t>SALİHLERALTI MİGROS TR 35-30-M00669_HatBaşıAyırıcı_90148272 M02_90148272</t>
  </si>
  <si>
    <t>02.08.2023 21:27:21</t>
  </si>
  <si>
    <t>02.08.2023 22:37:00</t>
  </si>
  <si>
    <t>EBSO TM 35-09-A00001_EBSO-12 K42_2312297</t>
  </si>
  <si>
    <t>02.08.2023 02:24:21</t>
  </si>
  <si>
    <t>02.08.2023 03:53:21</t>
  </si>
  <si>
    <t>DERBENT TM 45-83-A00003_HALİLBEYLİ-1 M04_2063382</t>
  </si>
  <si>
    <t>02.08.2023 20:27:43</t>
  </si>
  <si>
    <t>02.08.2023 21:34:30</t>
  </si>
  <si>
    <t>M-3077 35-02-M03077_95000105479_95000105479</t>
  </si>
  <si>
    <t>02.08.2023 00:46:37</t>
  </si>
  <si>
    <t>02.08.2023 01:59:22</t>
  </si>
  <si>
    <t>TR-2/14 45-72-L00014_45-72-L00014_2351415</t>
  </si>
  <si>
    <t>02.08.2023 17:01:06</t>
  </si>
  <si>
    <t>02.08.2023 17:51:23</t>
  </si>
  <si>
    <t>KAYAKÖY DM 35-15-L00866_İLKKURŞUN L05_72307163</t>
  </si>
  <si>
    <t>02.08.2023 10:12:20</t>
  </si>
  <si>
    <t>02.08.2023 17:32:51</t>
  </si>
  <si>
    <t>ÇİFTLİK SULAMA TR-6 35-16-M00192_A_91378196_91378196</t>
  </si>
  <si>
    <t>02.08.2023 20:59:46</t>
  </si>
  <si>
    <t>03.08.2023 01:41:23</t>
  </si>
  <si>
    <t>SUBAŞI İM 35-26-A00002_KIRBAŞ L01_2304031</t>
  </si>
  <si>
    <t>02.08.2023 20:10:32</t>
  </si>
  <si>
    <t>02.08.2023 21:22:52</t>
  </si>
  <si>
    <t>BAĞARASI TR-6 35-23-M00122__92435805_92435805</t>
  </si>
  <si>
    <t>02.08.2023 02:52:29</t>
  </si>
  <si>
    <t>02.08.2023 03:07:46</t>
  </si>
  <si>
    <t>SELENDİ DM 45-81-M00001_HatBaşıAyırıcı_53135188 M14_53135188</t>
  </si>
  <si>
    <t>02.08.2023 15:07:31</t>
  </si>
  <si>
    <t>02.08.2023 19:47:46</t>
  </si>
  <si>
    <t>02.08.2023 09:59:02</t>
  </si>
  <si>
    <t>02.08.2023 10:19:10</t>
  </si>
  <si>
    <t>KAREL KÖK 35-18-L00528_L-454 KÖK L01_72061143</t>
  </si>
  <si>
    <t>02.08.2023 15:34:25</t>
  </si>
  <si>
    <t>02.08.2023 16:37:41</t>
  </si>
  <si>
    <t>BERGAMA İM-1 35-16-A00001_BERGAMA-1 M03_2094398</t>
  </si>
  <si>
    <t>02.08.2023 07:41:41</t>
  </si>
  <si>
    <t>02.08.2023 07:43:11</t>
  </si>
  <si>
    <t>BOYABAĞ TR-1 35-21-L00113_A_56376280_56376280</t>
  </si>
  <si>
    <t>02.08.2023 19:26:42</t>
  </si>
  <si>
    <t>02.08.2023 20:19:25</t>
  </si>
  <si>
    <t>02.08.2023 01:03:41</t>
  </si>
  <si>
    <t>02.08.2023 01:09:11</t>
  </si>
  <si>
    <t>ÇUKURALTI M-13 ÇAMLIK KÖK 35-25-M00059_ÇUKURALTI M-14 M03_72121067</t>
  </si>
  <si>
    <t>02.08.2023 11:33:59</t>
  </si>
  <si>
    <t>02.08.2023 11:45:38</t>
  </si>
  <si>
    <t>KÜÇÜKAVULCUK DM 35-15-L00727_KÜÇÜKAVLUCUK SULAMA GRB L05_72098514</t>
  </si>
  <si>
    <t>02.08.2023 20:09:14</t>
  </si>
  <si>
    <t>02.08.2023 21:09:46</t>
  </si>
  <si>
    <t>DEREKÖY KÖK 45-77-L00290_HatBaşıAyırıcı_89227647 L05_89227647</t>
  </si>
  <si>
    <t>02.08.2023 10:28:30</t>
  </si>
  <si>
    <t>02.08.2023 12:45:26</t>
  </si>
  <si>
    <t>M-1148 35-09-M01148_M-1149 M03_47617194</t>
  </si>
  <si>
    <t>02.08.2023 18:55:39</t>
  </si>
  <si>
    <t>02.08.2023 19:00:00</t>
  </si>
  <si>
    <t>BİMEYKO TR-2 35-30-M00049_D_56352678_56352678</t>
  </si>
  <si>
    <t>02.08.2023 19:09:49</t>
  </si>
  <si>
    <t>02.08.2023 20:31:00</t>
  </si>
  <si>
    <t>02.08.2023 09:38:50</t>
  </si>
  <si>
    <t>02.08.2023 17:43:01</t>
  </si>
  <si>
    <t>GERMİYAN İM 35-18-A00004_KARABURUN-3 (KARAREİS KÖK) M02_2064601</t>
  </si>
  <si>
    <t>02.08.2023 14:11:25</t>
  </si>
  <si>
    <t>02.08.2023 15:22:20</t>
  </si>
  <si>
    <t>M-3546 35-01-M03546_L L2_5839390</t>
  </si>
  <si>
    <t>02.08.2023 15:06:50</t>
  </si>
  <si>
    <t>02.08.2023 16:02:52</t>
  </si>
  <si>
    <t>CABARLAR KÖK 45-75-M00053_HatBaşıAyırıcı_53135630 M02_53135630</t>
  </si>
  <si>
    <t>02.08.2023 18:02:06</t>
  </si>
  <si>
    <t>02.08.2023 18:02:30</t>
  </si>
  <si>
    <t>TR-83 35-16-L00083_953068155_953068155</t>
  </si>
  <si>
    <t>02.08.2023 16:00:50</t>
  </si>
  <si>
    <t>02.08.2023 16:52:13</t>
  </si>
  <si>
    <t>KARAPINAR İM 45-78-A00002_HatBaşıAyırıcı_53139296 M02_53139296</t>
  </si>
  <si>
    <t>02.08.2023 19:15:50</t>
  </si>
  <si>
    <t>02.08.2023 20:42:51</t>
  </si>
  <si>
    <t>M-1276 35-03-M01276__95022229_95022229</t>
  </si>
  <si>
    <t>02.08.2023 09:59:24</t>
  </si>
  <si>
    <t>02.08.2023 17:14:39</t>
  </si>
  <si>
    <t>TIRAZLI KÖK 45-79-M00079_HatBaşıAyırıcı_53134192 M06_53134192</t>
  </si>
  <si>
    <t>02.08.2023 20:20:45</t>
  </si>
  <si>
    <t>02.08.2023 22:20:01</t>
  </si>
  <si>
    <t>ÖKSÜZLER TR-1 35-16-M00042_B_90936038_90936038</t>
  </si>
  <si>
    <t>02.08.2023 11:27:13</t>
  </si>
  <si>
    <t>02.08.2023 14:40:05</t>
  </si>
  <si>
    <t>KURUCUOVA TR-7 35-15-L00248_DIREK TIPI TRAFO HUCRESI H01_2045432</t>
  </si>
  <si>
    <t>02.08.2023 01:11:09</t>
  </si>
  <si>
    <t>02.08.2023 02:12:22</t>
  </si>
  <si>
    <t>M-3571(YATIRIM REZERVE) 35-02-M03571_915169724_915169724</t>
  </si>
  <si>
    <t>02.08.2023 08:16:02</t>
  </si>
  <si>
    <t>02.08.2023 13:48:20</t>
  </si>
  <si>
    <t>BERGAMA TM 35-16-A00004_DAĞISTAN M13_2057512</t>
  </si>
  <si>
    <t>02.08.2023 11:33:44</t>
  </si>
  <si>
    <t>02.08.2023 12:38:46</t>
  </si>
  <si>
    <t>ÇİNAN TOYGAR TR-1 45-81-M00217_A_91335759_91335759</t>
  </si>
  <si>
    <t>02.08.2023 21:12:14</t>
  </si>
  <si>
    <t>02.08.2023 22:31:45</t>
  </si>
  <si>
    <t>DEMİRCİ KÖK 35-26-M00779_YEŞİLKÖY ENH M01_42707156</t>
  </si>
  <si>
    <t>02.08.2023 18:54:37</t>
  </si>
  <si>
    <t>02.08.2023 18:58:48</t>
  </si>
  <si>
    <t>TR-54 35-30-L00054_DAĞITIM TRAFOSU L04_72042761</t>
  </si>
  <si>
    <t>02.08.2023 21:48:17</t>
  </si>
  <si>
    <t>02.08.2023 22:12:52</t>
  </si>
  <si>
    <t>ALAŞEHİR TR-82 45-73-M00082_C c4_45157495</t>
  </si>
  <si>
    <t>02.08.2023 03:19:09</t>
  </si>
  <si>
    <t>02.08.2023 10:14:12</t>
  </si>
  <si>
    <t>ÇATALOLUK DM 45-74-M00227_HatBaşıAyırıcı_77952856 M07_77952856</t>
  </si>
  <si>
    <t>02.08.2023 08:48:26</t>
  </si>
  <si>
    <t>02.08.2023 10:22:54</t>
  </si>
  <si>
    <t>MURADİYE DM 45-71-M00006_DM-4 KÜÇÜK ÖLÇEKLİ SAN. SİTESİ M10_2077009</t>
  </si>
  <si>
    <t>02.08.2023 05:52:53</t>
  </si>
  <si>
    <t>02.08.2023 05:59:42</t>
  </si>
  <si>
    <t>K-224 35-01-K00224_912658034_912658034</t>
  </si>
  <si>
    <t>02.08.2023 15:01:43</t>
  </si>
  <si>
    <t>02.08.2023 17:43:34</t>
  </si>
  <si>
    <t>02.08.2023 08:39:34</t>
  </si>
  <si>
    <t>02.08.2023 09:24:31</t>
  </si>
  <si>
    <t>ALANKIYI TR-5 35-20-L00268_C_90954463_90954463</t>
  </si>
  <si>
    <t>02.08.2023 10:52:31</t>
  </si>
  <si>
    <t>02.08.2023 17:31:47</t>
  </si>
  <si>
    <t>K-2409 35-01-K02409_35-01-K02409_65806682</t>
  </si>
  <si>
    <t>02.08.2023 13:50:24</t>
  </si>
  <si>
    <t>02.08.2023 14:01:33</t>
  </si>
  <si>
    <t>TR-60 45-78-M00060_49415012 tr60/c19b_49409630</t>
  </si>
  <si>
    <t>02.08.2023 17:11:49</t>
  </si>
  <si>
    <t>02.08.2023 17:58:46</t>
  </si>
  <si>
    <t>02.08.2023 21:42:09</t>
  </si>
  <si>
    <t>ÇANDARLI TATİL KÖYÜ KÖK-11 35-30-M00079_ÇANDARLI-1 M01_72085942</t>
  </si>
  <si>
    <t>02.08.2023 17:28:57</t>
  </si>
  <si>
    <t>02.08.2023 17:59:10</t>
  </si>
  <si>
    <t>02.08.2023 15:47:04</t>
  </si>
  <si>
    <t>02.08.2023 15:51:59</t>
  </si>
  <si>
    <t>DÜVERLİK TR-2 35-26-M01233_ H_66216650</t>
  </si>
  <si>
    <t>02.08.2023 09:44:23</t>
  </si>
  <si>
    <t>02.08.2023 17:38:49</t>
  </si>
  <si>
    <t>02.08.2023 22:42:47</t>
  </si>
  <si>
    <t>02.08.2023 23:26:50</t>
  </si>
  <si>
    <t>ÜÇPINAR DM 45-71-M00183_PELİTALAN M03_72249140</t>
  </si>
  <si>
    <t>02.08.2023 09:30:30</t>
  </si>
  <si>
    <t>02.08.2023 13:17:44</t>
  </si>
  <si>
    <t>M-531 KAVAKLIDERE KÖK 35-02-M00531_M-530 / M529 M11_72200023</t>
  </si>
  <si>
    <t>02.08.2023 08:35:35</t>
  </si>
  <si>
    <t>02.08.2023 08:38:36</t>
  </si>
  <si>
    <t>K-3010 35-04-K03010_915123528_915123528</t>
  </si>
  <si>
    <t>02.08.2023 13:04:11</t>
  </si>
  <si>
    <t>02.08.2023 21:45:53</t>
  </si>
  <si>
    <t>SALİHLİ BİOKÜTLE YAKITLI ENERJİ SANTRALİ KÖK 45-78-M01333_AKÖREN KÖK M02_72251539</t>
  </si>
  <si>
    <t>02.08.2023 06:12:14</t>
  </si>
  <si>
    <t>02.08.2023 07:39:36</t>
  </si>
  <si>
    <t>M-2777 35-04-M02777_C K3107C4B_5781427</t>
  </si>
  <si>
    <t>02.08.2023 18:05:50</t>
  </si>
  <si>
    <t>02.08.2023 21:00:15</t>
  </si>
  <si>
    <t>ASLANLAR TR-1 35-26-L00144_956612143_956612143</t>
  </si>
  <si>
    <t>02.08.2023 17:11:16</t>
  </si>
  <si>
    <t>02.08.2023 21:55:09</t>
  </si>
  <si>
    <t>BEYDAĞ İM 35-32-A00001_TOSUNLAR L04_2049977</t>
  </si>
  <si>
    <t>02.08.2023 17:38:10</t>
  </si>
  <si>
    <t>02.08.2023 17:47:38</t>
  </si>
  <si>
    <t>KÜÇÜKAVULCUK TR-2 35-15-L01096_35-15-L01096_48480875</t>
  </si>
  <si>
    <t>02.08.2023 14:59:00</t>
  </si>
  <si>
    <t>02.08.2023 15:41:23</t>
  </si>
  <si>
    <t>02.08.2023 14:13:45</t>
  </si>
  <si>
    <t>02.08.2023 17:10:43</t>
  </si>
  <si>
    <t>KÖSEDERE TR-1 35-21-L00124_B_91011769_91011769</t>
  </si>
  <si>
    <t>02.08.2023 14:26:55</t>
  </si>
  <si>
    <t>02.08.2023 16:14:23</t>
  </si>
  <si>
    <t>HALKEĞİTİMCİLER-2 35-30-M00348_42903398_60985262_60985262</t>
  </si>
  <si>
    <t>02.08.2023 18:24:31</t>
  </si>
  <si>
    <t>02.08.2023 20:41:10</t>
  </si>
  <si>
    <t>DİKİLİ İM 35-30-A00001_ŞEHİR-1 L03_72357041</t>
  </si>
  <si>
    <t>02.08.2023 20:27:00</t>
  </si>
  <si>
    <t>02.08.2023 20:46:46</t>
  </si>
  <si>
    <t>ÇAYAĞZI TR-17 35-31-L00405_DIREK TIPI TRAFO HUCRESI H01_2116589</t>
  </si>
  <si>
    <t>02.08.2023 22:52:06</t>
  </si>
  <si>
    <t>02.08.2023 23:03:00</t>
  </si>
  <si>
    <t>KAYMAKÇI İM 35-15-A00004_EMİRLİOVA L07_2333299</t>
  </si>
  <si>
    <t>02.08.2023 03:08:38</t>
  </si>
  <si>
    <t>L-512 REİSDERE 35-18-L00512_965774007_965774007</t>
  </si>
  <si>
    <t>02.08.2023 09:05:14</t>
  </si>
  <si>
    <t>02.08.2023 11:58:09</t>
  </si>
  <si>
    <t>BEYDERE KÖK 45-71-M00128_SELİMŞAHLAR M02_50217151</t>
  </si>
  <si>
    <t>02.08.2023 07:51:44</t>
  </si>
  <si>
    <t>02.08.2023 08:11:41</t>
  </si>
  <si>
    <t>02.08.2023 15:40:32</t>
  </si>
  <si>
    <t>02.08.2023 15:43:01</t>
  </si>
  <si>
    <t>DM-16/20 45-71-M02397_A A01b_95110042</t>
  </si>
  <si>
    <t>02.08.2023 09:18:44</t>
  </si>
  <si>
    <t>02.08.2023 11:47:43</t>
  </si>
  <si>
    <t>DAMARDI AKPINAR TR-2 45-75-M00326_C_56398207_56398207</t>
  </si>
  <si>
    <t>02.08.2023 09:48:56</t>
  </si>
  <si>
    <t>02.08.2023 17:41:27</t>
  </si>
  <si>
    <t>ELİT SİTELERİ 45-78-L00713_953274525_953274525</t>
  </si>
  <si>
    <t>02.08.2023 08:19:39</t>
  </si>
  <si>
    <t>02.08.2023 10:21:04</t>
  </si>
  <si>
    <t>M-2241 BELENBAŞI TR-1 35-03-M02241_910812855_910812855</t>
  </si>
  <si>
    <t>02.08.2023 13:58:30</t>
  </si>
  <si>
    <t>02.08.2023 17:43:35</t>
  </si>
  <si>
    <t>ULACIK TR-2 45-74-M00307_A_91170869_91170869</t>
  </si>
  <si>
    <t>02.08.2023 20:05:49</t>
  </si>
  <si>
    <t>02.08.2023 23:10:10</t>
  </si>
  <si>
    <t>ZEYTİNDAĞ DM 35-16-M00138_BOZYERLER M06_76071945</t>
  </si>
  <si>
    <t>02.08.2023 21:57:40</t>
  </si>
  <si>
    <t>02.08.2023 22:19:56</t>
  </si>
  <si>
    <t>YAKAKÖY KÖK 45-75-M00067_BOYALI M03_2092142</t>
  </si>
  <si>
    <t>02.08.2023 09:13:38</t>
  </si>
  <si>
    <t>02.08.2023 16:50:41</t>
  </si>
  <si>
    <t>PINARBAŞI TR-3 35-31-L00418_DIREK TIPI TRAFO HUCRESI H01_2064548</t>
  </si>
  <si>
    <t>02.08.2023 22:45:06</t>
  </si>
  <si>
    <t>03.08.2023 02:12:40</t>
  </si>
  <si>
    <t>M-2733 35-01-M02733_M-2665 M02_65926108</t>
  </si>
  <si>
    <t>02.08.2023 09:57:22</t>
  </si>
  <si>
    <t>02.08.2023 10:32:12</t>
  </si>
  <si>
    <t>AYAZÖREN TR-1 45-77-L00107_945498478_945498478</t>
  </si>
  <si>
    <t>02.08.2023 16:30:51</t>
  </si>
  <si>
    <t>02.08.2023 18:08:07</t>
  </si>
  <si>
    <t>02.08.2023 00:51:36</t>
  </si>
  <si>
    <t>02.08.2023 00:58:26</t>
  </si>
  <si>
    <t>02.08.2023 09:16:47</t>
  </si>
  <si>
    <t>02.08.2023 10:06:33</t>
  </si>
  <si>
    <t>ÖZGÖRKEY KÖK 35-26-M00256_BEŞEVLER KUŞÇUBURUN M05_65969693</t>
  </si>
  <si>
    <t>02.08.2023 14:30:54</t>
  </si>
  <si>
    <t>02.08.2023 15:04:21</t>
  </si>
  <si>
    <t>TR-1-4/1 YENİ SANAYİ KABİN 35-20-L00025_955199474_955199474</t>
  </si>
  <si>
    <t>02.08.2023 11:22:25</t>
  </si>
  <si>
    <t>02.08.2023 12:14:43</t>
  </si>
  <si>
    <t>02.08.2023 17:25:12</t>
  </si>
  <si>
    <t>02.08.2023 17:31:42</t>
  </si>
  <si>
    <t>GÖLMARMARA İM 45-85-A00001_KAYAALTI L15_2113850</t>
  </si>
  <si>
    <t>02.08.2023 17:57:01</t>
  </si>
  <si>
    <t>02.08.2023 19:19:06</t>
  </si>
  <si>
    <t>EŞEKÇİ MANDIRA TR-1 35-29-L00763_35-29-L00763_72343715</t>
  </si>
  <si>
    <t>02.08.2023 20:59:43</t>
  </si>
  <si>
    <t>02.08.2023 22:40:11</t>
  </si>
  <si>
    <t>02.08.2023 07:21:14</t>
  </si>
  <si>
    <t>02.08.2023 07:21:46</t>
  </si>
  <si>
    <t>YAHŞELLİ KÖK 35-28-M00293_HatBaşıAyırıcı_53133883 M01_53133883</t>
  </si>
  <si>
    <t>02.08.2023 17:36:54</t>
  </si>
  <si>
    <t>02.08.2023 18:09:28</t>
  </si>
  <si>
    <t>TR-80 TAHSİN KUYUCU GRB. 35-15-M00080_DIREK TIPI TRAFO HUCRESI H01_2045842</t>
  </si>
  <si>
    <t>02.08.2023 10:16:22</t>
  </si>
  <si>
    <t>02.08.2023 15:40:03</t>
  </si>
  <si>
    <t>K-4406 35-04-K04406_A_56371207_56371207</t>
  </si>
  <si>
    <t>02.08.2023 19:34:56</t>
  </si>
  <si>
    <t>02.08.2023 22:15:16</t>
  </si>
  <si>
    <t>ÇAYBAŞI DM-1/19 35-26-M00182_ M11_2333049</t>
  </si>
  <si>
    <t>02.08.2023 06:47:25</t>
  </si>
  <si>
    <t>02.08.2023 07:56:56</t>
  </si>
  <si>
    <t>KIRKAĞAÇ TR-11/1 45-76-M00219_KIRKAĞAÇ DM M01_66108602</t>
  </si>
  <si>
    <t>02.08.2023 13:12:24</t>
  </si>
  <si>
    <t>02.08.2023 13:28:11</t>
  </si>
  <si>
    <t>KEMALİYE DM (TR-1) 45-73-M00150_HatBaşıAyırıcı_53135429 M02_53135429</t>
  </si>
  <si>
    <t>02.08.2023 08:42:47</t>
  </si>
  <si>
    <t>02.08.2023 10:18:29</t>
  </si>
  <si>
    <t>02.08.2023 19:05:59</t>
  </si>
  <si>
    <t>02.08.2023 19:12:14</t>
  </si>
  <si>
    <t>02.08.2023 10:22:41</t>
  </si>
  <si>
    <t>02.08.2023 12:38:24</t>
  </si>
  <si>
    <t>M-2922 35-04-M02922_M-1742 M02_73937387</t>
  </si>
  <si>
    <t>02.08.2023 16:16:04</t>
  </si>
  <si>
    <t>02.08.2023 17:18:16</t>
  </si>
  <si>
    <t>K-816 35-04-K00816_D_56379976_56379976</t>
  </si>
  <si>
    <t>02.08.2023 12:59:00</t>
  </si>
  <si>
    <t>02.08.2023 19:35:43</t>
  </si>
  <si>
    <t>K-1657 35-02-K01657_35-02-K01657_2359733</t>
  </si>
  <si>
    <t>02.08.2023 11:21:41</t>
  </si>
  <si>
    <t>02.08.2023 11:29:51</t>
  </si>
  <si>
    <t>HASAN VARLIK 35-26-M00535_35-26-M00535_2363279</t>
  </si>
  <si>
    <t>02.08.2023 09:50:51</t>
  </si>
  <si>
    <t>02.08.2023 11:38:29</t>
  </si>
  <si>
    <t>02.08.2023 13:38:56</t>
  </si>
  <si>
    <t>02.08.2023 13:42:16</t>
  </si>
  <si>
    <t>M-234 35-02-M00234_35-02-M00234_2364756</t>
  </si>
  <si>
    <t>02.08.2023 18:38:10</t>
  </si>
  <si>
    <t>03.08.2023 03:18:20</t>
  </si>
  <si>
    <t>M-2512 35-02-M02512_35-02-M02512_66117117</t>
  </si>
  <si>
    <t>02.08.2023 16:50:08</t>
  </si>
  <si>
    <t>02.08.2023 19:27:20</t>
  </si>
  <si>
    <t>M-2512 35-02-M02512_DAĞITIM TRF M-2512 M03_66117092</t>
  </si>
  <si>
    <t>02.08.2023 19:26:20</t>
  </si>
  <si>
    <t>02.08.2023 22:07:47</t>
  </si>
  <si>
    <t>02.08.2023 03:34:31</t>
  </si>
  <si>
    <t>02.08.2023 04:26:56</t>
  </si>
  <si>
    <t>NARINCALISÜLEYMAN TR 45-77-L00209_DIREK TIPI TRAFO HUCRESI H01_76441442</t>
  </si>
  <si>
    <t>02.08.2023 10:28:06</t>
  </si>
  <si>
    <t>02.08.2023 15:11:21</t>
  </si>
  <si>
    <t>İĞDECİK KÖK 45-71-M00077_SULAMALAR M05_72234123</t>
  </si>
  <si>
    <t>02.08.2023 18:34:33</t>
  </si>
  <si>
    <t>02.08.2023 21:40:25</t>
  </si>
  <si>
    <t>DM-05/02 45-71-M00048__72374174_72374174</t>
  </si>
  <si>
    <t>02.08.2023 08:49:26</t>
  </si>
  <si>
    <t>02.08.2023 12:09:09</t>
  </si>
  <si>
    <t>ÇAMLICA KÖK 45-81-M00048_HatBaşıAyırıcı_53135371 M02_53135371</t>
  </si>
  <si>
    <t>02.08.2023 16:29:29</t>
  </si>
  <si>
    <t>02.08.2023 18:45:43</t>
  </si>
  <si>
    <t>SUDELİĞİ KÖK 45-72-L00111_SELCİKLİ ÇIKIŞI L04_66544620</t>
  </si>
  <si>
    <t>02.08.2023 20:45:00</t>
  </si>
  <si>
    <t>02.08.2023 21:22:20</t>
  </si>
  <si>
    <t>02.08.2023 09:32:57</t>
  </si>
  <si>
    <t>02.08.2023 18:07:02</t>
  </si>
  <si>
    <t>KARGIN KÖK 45-71-M00095_HatBaşıAyırıcı_62822258 M07_62822258</t>
  </si>
  <si>
    <t>02.08.2023 20:49:59</t>
  </si>
  <si>
    <t>02.08.2023 22:22:05</t>
  </si>
  <si>
    <t>HACIRAHMANLAR TARIMSAL SULAMA ÖZEL KÖK 45-80-M02000Ö_HACIRAHMANLI TST-1 M02_2323505</t>
  </si>
  <si>
    <t>02.08.2023 19:49:45</t>
  </si>
  <si>
    <t>02.08.2023 20:15:31</t>
  </si>
  <si>
    <t>02.08.2023 22:15:31</t>
  </si>
  <si>
    <t>02.08.2023 23:42:00</t>
  </si>
  <si>
    <t>02.08.2023 12:58:04</t>
  </si>
  <si>
    <t>02.08.2023 14:19:29</t>
  </si>
  <si>
    <t>OKLUİSA KÖK 45-81-M00046_ESKİN GRUP M03_71994399</t>
  </si>
  <si>
    <t>02.08.2023 16:54:39</t>
  </si>
  <si>
    <t>02.08.2023 17:04:37</t>
  </si>
  <si>
    <t>TR-15 35-15-M00015_35-15-M00015_67047613</t>
  </si>
  <si>
    <t>14.08.2023 18:31:07</t>
  </si>
  <si>
    <t>14.08.2023 20:08:51</t>
  </si>
  <si>
    <t>HASKÖY TR-2 35-20-L00207_35-20-L00207_2367748</t>
  </si>
  <si>
    <t>14.08.2023 20:26:41</t>
  </si>
  <si>
    <t>14.08.2023 21:54:49</t>
  </si>
  <si>
    <t>K-3 35-01-K00003_B B1_5860247</t>
  </si>
  <si>
    <t>14.08.2023 16:29:20</t>
  </si>
  <si>
    <t>14.08.2023 17:50:08</t>
  </si>
  <si>
    <t>14.08.2023 13:28:13</t>
  </si>
  <si>
    <t>14.08.2023 14:17:55</t>
  </si>
  <si>
    <t>GÖÇBEYLİ TR-3 35-16-M00018_D_90938937_90938937</t>
  </si>
  <si>
    <t>14.08.2023 09:12:52</t>
  </si>
  <si>
    <t>14.08.2023 17:18:02</t>
  </si>
  <si>
    <t>K-1506 35-03-K01506_D d4_5786337</t>
  </si>
  <si>
    <t>14.08.2023 15:22:11</t>
  </si>
  <si>
    <t>14.08.2023 17:14:12</t>
  </si>
  <si>
    <t>TR-302 35-19-M00302_35-19-M00302_72128465</t>
  </si>
  <si>
    <t>14.08.2023 09:47:03</t>
  </si>
  <si>
    <t>14.08.2023 15:48:50</t>
  </si>
  <si>
    <t>TR-45 35-30-L00045_955300794_955300794</t>
  </si>
  <si>
    <t>14.08.2023 09:18:29</t>
  </si>
  <si>
    <t>14.08.2023 13:56:28</t>
  </si>
  <si>
    <t>14.08.2023 12:40:14</t>
  </si>
  <si>
    <t>14.08.2023 13:20:04</t>
  </si>
  <si>
    <t>BAŞIBÜYÜK KÖK 45-77-L00158_HatBaşıAyırıcı_66086361 L06_66086361</t>
  </si>
  <si>
    <t>14.08.2023 19:20:06</t>
  </si>
  <si>
    <t>14.08.2023 20:30:47</t>
  </si>
  <si>
    <t>EVCİLER TR-1 45-82-M00339_45-82-M00339_2375186</t>
  </si>
  <si>
    <t>14.08.2023 13:02:46</t>
  </si>
  <si>
    <t>14.08.2023 13:55:04</t>
  </si>
  <si>
    <t>14.08.2023 09:02:40</t>
  </si>
  <si>
    <t>14.08.2023 17:44:48</t>
  </si>
  <si>
    <t>14.08.2023 13:46:20</t>
  </si>
  <si>
    <t>M-3079 35-02-M03079_M-3077 M02_95255512</t>
  </si>
  <si>
    <t>14.08.2023 18:46:31</t>
  </si>
  <si>
    <t>14.08.2023 19:04:38</t>
  </si>
  <si>
    <t>14.08.2023 16:55:45</t>
  </si>
  <si>
    <t>14.08.2023 20:05:44</t>
  </si>
  <si>
    <t>NEBİLER TR-1 35-30-L00137_35-30-L00137_2355007</t>
  </si>
  <si>
    <t>14.08.2023 10:17:14</t>
  </si>
  <si>
    <t>14.08.2023 11:03:36</t>
  </si>
  <si>
    <t>TR-2/78 45-83-L00078_TR-2/78-1 L07_61345067</t>
  </si>
  <si>
    <t>14.08.2023 07:52:54</t>
  </si>
  <si>
    <t>14.08.2023 08:05:56</t>
  </si>
  <si>
    <t>14.08.2023 07:09:23</t>
  </si>
  <si>
    <t>14.08.2023 07:16:50</t>
  </si>
  <si>
    <t>ULUCAK DM 35-27-M00792_ULUCAK ŞEHİR (ULUCAK-3) M04_2053519</t>
  </si>
  <si>
    <t>14.08.2023 06:52:18</t>
  </si>
  <si>
    <t>14.08.2023 07:01:10</t>
  </si>
  <si>
    <t>TR-5 35-32-L00005_946412723_946412723</t>
  </si>
  <si>
    <t>14.08.2023 18:25:24</t>
  </si>
  <si>
    <t>14.08.2023 21:09:49</t>
  </si>
  <si>
    <t>TR-42 35-15-M00042_48885137_56380559_56380559</t>
  </si>
  <si>
    <t>14.08.2023 18:46:05</t>
  </si>
  <si>
    <t>14.08.2023 21:36:24</t>
  </si>
  <si>
    <t>YEŞİLTEPE TR-3 45-79-M00166_DIREK TIPI TRAFO HUCRESI H01_2074078</t>
  </si>
  <si>
    <t>14.08.2023 09:23:44</t>
  </si>
  <si>
    <t>14.08.2023 10:26:58</t>
  </si>
  <si>
    <t>K-2965 35-10-K02965_F F03_83788724</t>
  </si>
  <si>
    <t>14.08.2023 11:16:10</t>
  </si>
  <si>
    <t>14.08.2023 16:43:38</t>
  </si>
  <si>
    <t>SARUHANLI GÖLDERE MAH.TR-1 35-29-L00545_35-29-L00545_2373450</t>
  </si>
  <si>
    <t>14.08.2023 09:45:12</t>
  </si>
  <si>
    <t>14.08.2023 17:39:14</t>
  </si>
  <si>
    <t>YENİ FOÇA TR-2 35-23-M00002_TR-3 (M-267) M02_66039428</t>
  </si>
  <si>
    <t>14.08.2023 12:21:54</t>
  </si>
  <si>
    <t>14.08.2023 12:55:47</t>
  </si>
  <si>
    <t>14.08.2023 09:11:08</t>
  </si>
  <si>
    <t>14.08.2023 17:37:56</t>
  </si>
  <si>
    <t>K-4566 35-02-K04566_B_56370608_56370608</t>
  </si>
  <si>
    <t>14.08.2023 09:01:21</t>
  </si>
  <si>
    <t>14.08.2023 15:52:15</t>
  </si>
  <si>
    <t>BOZDAĞ TR-7 35-15-L00290_A_56368275_56368275</t>
  </si>
  <si>
    <t>14.08.2023 15:03:07</t>
  </si>
  <si>
    <t>14.08.2023 18:21:34</t>
  </si>
  <si>
    <t>YOLÜSTÜ İM 35-15-A00002_BİRGİ-2 L11_2316546</t>
  </si>
  <si>
    <t>14.08.2023 10:55:52</t>
  </si>
  <si>
    <t>14.08.2023 11:19:04</t>
  </si>
  <si>
    <t>HALİLLER KÖK 35-31-L00228_KALEKÖY L02_72238538</t>
  </si>
  <si>
    <t>14.08.2023 09:47:44</t>
  </si>
  <si>
    <t>14.08.2023 10:46:26</t>
  </si>
  <si>
    <t>DM-2/9(TR-254) 35-19-L00254_956667425_956667425</t>
  </si>
  <si>
    <t>14.08.2023 21:22:10</t>
  </si>
  <si>
    <t>14.08.2023 23:47:18</t>
  </si>
  <si>
    <t>M-624 35-02-M00624_A_56382792_56382792</t>
  </si>
  <si>
    <t>14.08.2023 16:41:45</t>
  </si>
  <si>
    <t>14.08.2023 17:28:14</t>
  </si>
  <si>
    <t>14.08.2023 10:00:34</t>
  </si>
  <si>
    <t>14.08.2023 13:33:18</t>
  </si>
  <si>
    <t>TARIMSAL SULAMA TR-42 45-85-L00162_A_91172468_91172468</t>
  </si>
  <si>
    <t>14.08.2023 10:17:30</t>
  </si>
  <si>
    <t>14.08.2023 13:53:16</t>
  </si>
  <si>
    <t>DEREBAŞI TR-3 35-29-L00261_35-29-L00261_2371555</t>
  </si>
  <si>
    <t>14.08.2023 14:14:27</t>
  </si>
  <si>
    <t>14.08.2023 14:32:44</t>
  </si>
  <si>
    <t>TİLKİKÖY TR-1 45-71-M01271_C_56387822_56387822</t>
  </si>
  <si>
    <t>14.08.2023 21:14:07</t>
  </si>
  <si>
    <t>14.08.2023 22:26:17</t>
  </si>
  <si>
    <t>CENKYERİ TR-7 45-82-M00255_A_56405229_56405229</t>
  </si>
  <si>
    <t>AG Travers Arızası</t>
  </si>
  <si>
    <t>14.08.2023 19:45:08</t>
  </si>
  <si>
    <t>14.08.2023 20:18:00</t>
  </si>
  <si>
    <t>YAĞCILAR KÖK 45-71-M00179_HatBaşıAyırıcı_53135929 M04_53135929</t>
  </si>
  <si>
    <t>14.08.2023 07:25:16</t>
  </si>
  <si>
    <t>14.08.2023 11:49:46</t>
  </si>
  <si>
    <t>YAKACIK TR-7 35-20-L00245_5831142_56373226_56373226</t>
  </si>
  <si>
    <t>14.08.2023 17:02:24</t>
  </si>
  <si>
    <t>14.08.2023 18:04:37</t>
  </si>
  <si>
    <t>ULUKENT DM-3/4 35-28-M00063_DAĞITIM TRAFO ULUKENT DM-3/4 M04_66552364</t>
  </si>
  <si>
    <t>14.08.2023 15:17:05</t>
  </si>
  <si>
    <t>14.08.2023 17:25:26</t>
  </si>
  <si>
    <t>M-2902 35-02-M02902_10368692 TR2-D02_83787619</t>
  </si>
  <si>
    <t>14.08.2023 09:15:47</t>
  </si>
  <si>
    <t>14.08.2023 11:44:54</t>
  </si>
  <si>
    <t>TR-29 TARİŞ YANI 35-15-M00029_SA A01_95320181</t>
  </si>
  <si>
    <t>14.08.2023 08:18:32</t>
  </si>
  <si>
    <t>14.08.2023 09:23:01</t>
  </si>
  <si>
    <t>DM-17 45-71-M00400_A A1_73735747</t>
  </si>
  <si>
    <t>14.08.2023 18:34:43</t>
  </si>
  <si>
    <t>14.08.2023 20:37:01</t>
  </si>
  <si>
    <t>ÇINARDİBİ KÖK 35-20-M00069_ÇINARDİBİ M03_66050735</t>
  </si>
  <si>
    <t>14.08.2023 09:06:25</t>
  </si>
  <si>
    <t>14.08.2023 13:28:54</t>
  </si>
  <si>
    <t>TR-58 35-30-L00058_D_56367282_56367282</t>
  </si>
  <si>
    <t>14.08.2023 18:20:11</t>
  </si>
  <si>
    <t>14.08.2023 18:48:58</t>
  </si>
  <si>
    <t>KINIK TR 19 35-24-L00019_B_91330813_91330813</t>
  </si>
  <si>
    <t>14.08.2023 18:36:29</t>
  </si>
  <si>
    <t>14.08.2023 21:22:58</t>
  </si>
  <si>
    <t>AHMETLİ TR-10 EMNİYET 45-84-L00010_TR-74 KURTULUŞ L03_72401365</t>
  </si>
  <si>
    <t>14.08.2023 17:22:34</t>
  </si>
  <si>
    <t>14.08.2023 18:48:37</t>
  </si>
  <si>
    <t>ASARLIK TR-5 35-28-M00176_965882467_965882467</t>
  </si>
  <si>
    <t>14.08.2023 15:29:02</t>
  </si>
  <si>
    <t>14.08.2023 19:18:49</t>
  </si>
  <si>
    <t>KARABURÇ MERKEZ TR-1 35-31-L00265__83647916_83647916</t>
  </si>
  <si>
    <t>14.08.2023 23:05:45</t>
  </si>
  <si>
    <t>14.08.2023 23:57:09</t>
  </si>
  <si>
    <t>LÜTFİYE KÖK 45-80-M02970_TST-2 M04_84270462</t>
  </si>
  <si>
    <t>14.08.2023 06:24:12</t>
  </si>
  <si>
    <t>14.08.2023 06:29:08</t>
  </si>
  <si>
    <t>14.08.2023 20:37:17</t>
  </si>
  <si>
    <t>14.08.2023 21:28:14</t>
  </si>
  <si>
    <t>ÜRKMEZ DM-4 (ÜRKMEZ M-21) 35-25-M00155_ÜRKMEZ M-20 M04_72072949</t>
  </si>
  <si>
    <t>14.08.2023 10:10:19</t>
  </si>
  <si>
    <t>14.08.2023 13:03:24</t>
  </si>
  <si>
    <t>GÖZTEPE İM 35-01-A00004_BOZYAKA-2 GİRİŞ (GÖZTEPE-2B) M02_2334593</t>
  </si>
  <si>
    <t>14.08.2023 13:16:00</t>
  </si>
  <si>
    <t>14.08.2023 17:51:59</t>
  </si>
  <si>
    <t>K-837 35-01-K00837_912867550_912867550</t>
  </si>
  <si>
    <t>14.08.2023 11:34:34</t>
  </si>
  <si>
    <t>SEYREK TR-7 KÖK 35-28-M00379_SÜZBEYLİ-TUZCULU M04_2093194</t>
  </si>
  <si>
    <t>14.08.2023 07:14:17</t>
  </si>
  <si>
    <t>14.08.2023 08:11:53</t>
  </si>
  <si>
    <t>K-3214 35-04-K03214_E_56372296_56372296</t>
  </si>
  <si>
    <t>14.08.2023 21:19:56</t>
  </si>
  <si>
    <t>14.08.2023 22:19:36</t>
  </si>
  <si>
    <t>TR-2/80 45-83-L00080_48137537_56401412_56401412</t>
  </si>
  <si>
    <t>14.08.2023 03:41:43</t>
  </si>
  <si>
    <t>14.08.2023 07:59:45</t>
  </si>
  <si>
    <t>TR-2/78 45-83-L00078_TR-2/75 L04_61345004</t>
  </si>
  <si>
    <t>14.08.2023 02:27:04</t>
  </si>
  <si>
    <t>14.08.2023 03:12:04</t>
  </si>
  <si>
    <t>14.08.2023 09:36:44</t>
  </si>
  <si>
    <t>14.08.2023 09:37:34</t>
  </si>
  <si>
    <t>K-3080 35-01-K03080_35-01-K03080_2375113</t>
  </si>
  <si>
    <t>14.08.2023 09:56:40</t>
  </si>
  <si>
    <t>14.08.2023 11:15:54</t>
  </si>
  <si>
    <t>K-4796 GEÇİT 35-09-K04796_K-4314  /  K-3706 K01_66748816</t>
  </si>
  <si>
    <t>14.08.2023 09:07:04</t>
  </si>
  <si>
    <t>14.08.2023 09:11:04</t>
  </si>
  <si>
    <t>K-859 35-01-K00859_912183534_912183534</t>
  </si>
  <si>
    <t>14.08.2023 06:54:49</t>
  </si>
  <si>
    <t>14.08.2023 09:34:54</t>
  </si>
  <si>
    <t>TİRE İM-DM-1 35-29-A00001_GÖKÇEN SULAMA M26_2059026</t>
  </si>
  <si>
    <t>14.08.2023 17:11:02</t>
  </si>
  <si>
    <t>14.08.2023 17:26:40</t>
  </si>
  <si>
    <t>K-3085 35-07-K03085_99530528_99530528</t>
  </si>
  <si>
    <t>14.08.2023 19:24:29</t>
  </si>
  <si>
    <t>14.08.2023 21:47:41</t>
  </si>
  <si>
    <t>14.08.2023 09:23:13</t>
  </si>
  <si>
    <t>14.08.2023 17:53:17</t>
  </si>
  <si>
    <t>TR-12 HÜKÜMET KONAĞI 35-19-M00012_6785513_56372493_56372493</t>
  </si>
  <si>
    <t>14.08.2023 19:01:10</t>
  </si>
  <si>
    <t>14.08.2023 20:49:25</t>
  </si>
  <si>
    <t>DM-22 45-71-M01177_DM-23 M10_2085404</t>
  </si>
  <si>
    <t>14.08.2023 17:46:55</t>
  </si>
  <si>
    <t>14.08.2023 18:28:00</t>
  </si>
  <si>
    <t>14.08.2023 06:41:04</t>
  </si>
  <si>
    <t>14.08.2023 06:41:14</t>
  </si>
  <si>
    <t>GÜLKENT KÖK-3 35-30-M00219_ALTINOVA-1 ÇIKIŞ M05_84885088</t>
  </si>
  <si>
    <t>14.08.2023 08:31:04</t>
  </si>
  <si>
    <t>14.08.2023 10:28:24</t>
  </si>
  <si>
    <t>ŞAMDANLAR TR-1 45-81-M00154_A_91370163_91370163</t>
  </si>
  <si>
    <t>14.08.2023 16:32:44</t>
  </si>
  <si>
    <t>14.08.2023 17:31:17</t>
  </si>
  <si>
    <t>DM-2/18 (YENİHAN) 45-71-M00155_953216796_953216796</t>
  </si>
  <si>
    <t>14.08.2023 10:45:47</t>
  </si>
  <si>
    <t>14.08.2023 13:25:16</t>
  </si>
  <si>
    <t>MECİDİYE TR-1 KÖK 45-72-L00078_HatBaşıAyırıcı_53136682 L010_53136682</t>
  </si>
  <si>
    <t>14.08.2023 08:27:17</t>
  </si>
  <si>
    <t>14.08.2023 11:22:36</t>
  </si>
  <si>
    <t>14.08.2023 18:00:14</t>
  </si>
  <si>
    <t>14.08.2023 18:39:14</t>
  </si>
  <si>
    <t>HALİTPAŞA DM 45-80-M00060_HALİTPAŞA TARIMSAL SULAMA-2 M01_72188720</t>
  </si>
  <si>
    <t>14.08.2023 08:58:07</t>
  </si>
  <si>
    <t>14.08.2023 09:43:44</t>
  </si>
  <si>
    <t>ÇAPAKLI KÖK 45-78-M01161_HatBaşıAyırıcı_53139984 M05_53139984</t>
  </si>
  <si>
    <t>14.08.2023 15:45:09</t>
  </si>
  <si>
    <t>14.08.2023 17:25:35</t>
  </si>
  <si>
    <t>BİMEYKO KÖK-10 35-30-M00048_BİMEYKO TR-4 M03_2107750</t>
  </si>
  <si>
    <t>14.08.2023 17:06:34</t>
  </si>
  <si>
    <t>14.08.2023 18:02:47</t>
  </si>
  <si>
    <t>DM-2/43 35-26-M01149_DM-2/49 TOKİ M05_66136208</t>
  </si>
  <si>
    <t>14.08.2023 14:55:57</t>
  </si>
  <si>
    <t>14.08.2023 22:46:49</t>
  </si>
  <si>
    <t>14.08.2023 21:38:14</t>
  </si>
  <si>
    <t>14.08.2023 21:42:34</t>
  </si>
  <si>
    <t>ULUKENT DM-2/8 35-28-M00577_A A1_83950254</t>
  </si>
  <si>
    <t>14.08.2023 11:15:53</t>
  </si>
  <si>
    <t>14.08.2023 12:23:52</t>
  </si>
  <si>
    <t>KARMEZ DM 35-27-M00657_İLHAN ADAŞ M03_72158883</t>
  </si>
  <si>
    <t>14.08.2023 07:31:34</t>
  </si>
  <si>
    <t>14.08.2023 07:34:54</t>
  </si>
  <si>
    <t>AŞAĞICUMA DM 35-16-M00103_HatBaşıAyırıcı_53140749 M03_53140749</t>
  </si>
  <si>
    <t>14.08.2023 10:11:05</t>
  </si>
  <si>
    <t>14.08.2023 12:28:47</t>
  </si>
  <si>
    <t>ORTA MAHALLE M-48 35-25-M00123_DIREK TIPI TRAFO HUCRESI H01_2125096</t>
  </si>
  <si>
    <t>14.08.2023 15:58:49</t>
  </si>
  <si>
    <t>14.08.2023 18:26:12</t>
  </si>
  <si>
    <t>FOÇA JANDARMA ALAYI KÖK 35-23-M00240_HatBaşıAyırıcı_88020636 M02_88020636</t>
  </si>
  <si>
    <t>14.08.2023 18:53:20</t>
  </si>
  <si>
    <t>14.08.2023 20:36:42</t>
  </si>
  <si>
    <t>YEŞİLYURT TR-5 45-73-M00802_965945863_965945863</t>
  </si>
  <si>
    <t>14.08.2023 19:25:44</t>
  </si>
  <si>
    <t>14.08.2023 22:45:47</t>
  </si>
  <si>
    <t>K-4039 35-03-K04039_B_56364347_56364347</t>
  </si>
  <si>
    <t>14.08.2023 17:09:34</t>
  </si>
  <si>
    <t>14.08.2023 18:23:50</t>
  </si>
  <si>
    <t>14.08.2023 20:09:38</t>
  </si>
  <si>
    <t>14.08.2023 21:22:17</t>
  </si>
  <si>
    <t>M-1844 35-02-M01844_D_56377417_56377417</t>
  </si>
  <si>
    <t>AG Hatta Ağaç Kesimi</t>
  </si>
  <si>
    <t>14.08.2023 09:40:04</t>
  </si>
  <si>
    <t>14.08.2023 10:14:17</t>
  </si>
  <si>
    <t>M-3091(YATIRIM REZERVE) 35-07-M03091_99200291_99200291</t>
  </si>
  <si>
    <t>14.08.2023 14:21:54</t>
  </si>
  <si>
    <t>14.08.2023 18:57:21</t>
  </si>
  <si>
    <t>BOZYAKA TM 35-01-A00007_BOZYAKA-5 K17_2314208</t>
  </si>
  <si>
    <t>14.08.2023 15:42:24</t>
  </si>
  <si>
    <t>14.08.2023 16:34:14</t>
  </si>
  <si>
    <t>14.08.2023 17:30:04</t>
  </si>
  <si>
    <t>14.08.2023 17:59:34</t>
  </si>
  <si>
    <t>K-4030 35-01-K04030_C_56357741_56357741</t>
  </si>
  <si>
    <t>14.08.2023 14:19:43</t>
  </si>
  <si>
    <t>14.08.2023 14:51:04</t>
  </si>
  <si>
    <t>DURASILLI TR-26 45-78-M01143_953262192_953262192</t>
  </si>
  <si>
    <t>14.08.2023 23:14:25</t>
  </si>
  <si>
    <t>15.08.2023 01:57:17</t>
  </si>
  <si>
    <t>MORDOĞAN TR-3 35-21-L00141_95001400157_95001400157</t>
  </si>
  <si>
    <t>14.08.2023 15:18:17</t>
  </si>
  <si>
    <t>14.08.2023 17:15:06</t>
  </si>
  <si>
    <t>AHMETLİ İM 45-84-A00001_HatBaşıAyırıcı_53134296 L05_53134296</t>
  </si>
  <si>
    <t>14.08.2023 07:46:28</t>
  </si>
  <si>
    <t>14.08.2023 09:31:35</t>
  </si>
  <si>
    <t>GÖKÇEN DM 35-29-M00123_SEYREKLİ M03_2104368</t>
  </si>
  <si>
    <t>14.08.2023 21:27:50</t>
  </si>
  <si>
    <t>14.08.2023 21:28:45</t>
  </si>
  <si>
    <t>K-3569 35-02-K03569_35-02-K03569_2377085</t>
  </si>
  <si>
    <t>14.08.2023 13:01:39</t>
  </si>
  <si>
    <t>14.08.2023 13:22:34</t>
  </si>
  <si>
    <t>TR-81 35-19-L00081_TR-82 L01_72133478</t>
  </si>
  <si>
    <t>14.08.2023 12:57:24</t>
  </si>
  <si>
    <t>14.08.2023 14:03:00</t>
  </si>
  <si>
    <t>14.08.2023 10:16:36</t>
  </si>
  <si>
    <t>14.08.2023 16:56:55</t>
  </si>
  <si>
    <t>14.08.2023 18:35:06</t>
  </si>
  <si>
    <t>14.08.2023 19:46:26</t>
  </si>
  <si>
    <t>DUMANLAR TR-1 45-81-M00081_A_91159158_91159158</t>
  </si>
  <si>
    <t>14.08.2023 17:49:33</t>
  </si>
  <si>
    <t>14.08.2023 19:32:32</t>
  </si>
  <si>
    <t>HALİLBEYLİ TR-3 35-27-M01052_ H_61268186</t>
  </si>
  <si>
    <t>14.08.2023 11:04:29</t>
  </si>
  <si>
    <t>POYRAZDAMLARI TR-11 45-78-M00576_POYRAZDAMLARI TR-12-13-14 M04_2106467</t>
  </si>
  <si>
    <t>14.08.2023 16:54:34</t>
  </si>
  <si>
    <t>14.08.2023 17:59:54</t>
  </si>
  <si>
    <t>14.08.2023 22:13:11</t>
  </si>
  <si>
    <t>14.08.2023 22:56:01</t>
  </si>
  <si>
    <t>K-1126 35-01-K01126_911291817_911291817</t>
  </si>
  <si>
    <t>14.08.2023 08:40:53</t>
  </si>
  <si>
    <t>14.08.2023 09:55:40</t>
  </si>
  <si>
    <t>ÇATALOLUK DM 45-74-M00227_HatBaşıAyırıcı_77952822 M03_77952822</t>
  </si>
  <si>
    <t>14.08.2023 07:55:24</t>
  </si>
  <si>
    <t>14.08.2023 07:55:54</t>
  </si>
  <si>
    <t>BEYDERE KÖK 45-71-M00128_HatBaşıAyırıcı_53135264 M07_53135264</t>
  </si>
  <si>
    <t>14.08.2023 11:05:16</t>
  </si>
  <si>
    <t>14.08.2023 13:53:02</t>
  </si>
  <si>
    <t>BİMEYKO KÖK-10 35-30-M00048_BİMEYKO TR-4 M03_2328034</t>
  </si>
  <si>
    <t>14.08.2023 18:30:28</t>
  </si>
  <si>
    <t>14.08.2023 19:06:53</t>
  </si>
  <si>
    <t>ÇAKALTEPE TR-1 35-22-M00183_A_56406631_56406631</t>
  </si>
  <si>
    <t>14.08.2023 09:09:18</t>
  </si>
  <si>
    <t>14.08.2023 12:55:02</t>
  </si>
  <si>
    <t>ASSTAR KÖK 45-73-M00134_KÖYLER ÇIKIŞ M02_66686397</t>
  </si>
  <si>
    <t>14.08.2023 11:26:49</t>
  </si>
  <si>
    <t>14.08.2023 18:27:09</t>
  </si>
  <si>
    <t>L-280 35-18-L00280_95000001290_95000001290</t>
  </si>
  <si>
    <t>14.08.2023 16:18:41</t>
  </si>
  <si>
    <t>14.08.2023 17:07:20</t>
  </si>
  <si>
    <t>ÇAMÖNÜ TR-3 35-22-M00168_A_56369425_56369425</t>
  </si>
  <si>
    <t>14.08.2023 18:49:05</t>
  </si>
  <si>
    <t>14.08.2023 19:29:30</t>
  </si>
  <si>
    <t>14.08.2023 09:27:34</t>
  </si>
  <si>
    <t>14.08.2023 10:23:34</t>
  </si>
  <si>
    <t>K-3944 35-07-K03944_35-07-K03944_48412378</t>
  </si>
  <si>
    <t>14.08.2023 11:34:39</t>
  </si>
  <si>
    <t>K-952 35-02-K00952_DAĞITIM TRAFO K-952 K03_81364478</t>
  </si>
  <si>
    <t>14.08.2023 16:40:04</t>
  </si>
  <si>
    <t>14.08.2023 19:28:04</t>
  </si>
  <si>
    <t>TR-7 35-26-M00007_E E01_77615912</t>
  </si>
  <si>
    <t>14.08.2023 12:33:44</t>
  </si>
  <si>
    <t>14.08.2023 13:41:56</t>
  </si>
  <si>
    <t>TIRAZLI KÖK 45-79-M00079_HatBaşıAyırıcı_53134422 M06_53134422</t>
  </si>
  <si>
    <t>14.08.2023 10:02:58</t>
  </si>
  <si>
    <t>14.08.2023 11:58:20</t>
  </si>
  <si>
    <t>L-404 35-18-L00404_L-376 L03_72058922</t>
  </si>
  <si>
    <t>14.08.2023 07:19:14</t>
  </si>
  <si>
    <t>14.08.2023 09:35:34</t>
  </si>
  <si>
    <t>KARABURÇ SAMANPAZARI ALTI TR-17 35-31-L00477_ H_72250426</t>
  </si>
  <si>
    <t>14.08.2023 19:49:55</t>
  </si>
  <si>
    <t>14.08.2023 20:37:25</t>
  </si>
  <si>
    <t>POYRAZ KÖK 45-78-M00651_DAĞITIM TRAFOSU TR-3 M04_2057461</t>
  </si>
  <si>
    <t>14.08.2023 13:54:47</t>
  </si>
  <si>
    <t>14.08.2023 14:28:42</t>
  </si>
  <si>
    <t>14.08.2023 14:33:04</t>
  </si>
  <si>
    <t>14.08.2023 17:42:54</t>
  </si>
  <si>
    <t>KARAHIDIRLI KÖK 35-16-M00718_HatBaşıAyırıcı_52991895 M4_52991895</t>
  </si>
  <si>
    <t>14.08.2023 15:05:00</t>
  </si>
  <si>
    <t>14.08.2023 15:47:24</t>
  </si>
  <si>
    <t>MURADİYE DM-5 45-71-M00618_DM-3/11 M03_2336091</t>
  </si>
  <si>
    <t>14.08.2023 17:48:04</t>
  </si>
  <si>
    <t>14.08.2023 18:38:37</t>
  </si>
  <si>
    <t>14.08.2023 13:33:09</t>
  </si>
  <si>
    <t>14.08.2023 13:48:52</t>
  </si>
  <si>
    <t>TR-4 45-74-M00004_45-74-M00004_61355564</t>
  </si>
  <si>
    <t>14.08.2023 09:13:20</t>
  </si>
  <si>
    <t>14.08.2023 14:31:04</t>
  </si>
  <si>
    <t>K-1439 35-01-K01439_K-4473 K02_60333868</t>
  </si>
  <si>
    <t>14.08.2023 17:14:28</t>
  </si>
  <si>
    <t>YENİFOÇA TR-3 35-23-M00003_35-23-M00003_72191346</t>
  </si>
  <si>
    <t>14.08.2023 09:41:06</t>
  </si>
  <si>
    <t>14.08.2023 12:20:44</t>
  </si>
  <si>
    <t>KESİKKÖY DM 35-28-M00309_HatBaşıAyırıcı_90912545 M14_90912545</t>
  </si>
  <si>
    <t>14.08.2023 15:50:57</t>
  </si>
  <si>
    <t>14.08.2023 20:52:21</t>
  </si>
  <si>
    <t>14.08.2023 00:21:51</t>
  </si>
  <si>
    <t>14.08.2023 03:30:23</t>
  </si>
  <si>
    <t>K-3322 35-09-K03322_K-4314 K01_47442126</t>
  </si>
  <si>
    <t>14.08.2023 08:35:52</t>
  </si>
  <si>
    <t>14.08.2023 14:52:44</t>
  </si>
  <si>
    <t>GÖÇBEYLİ DM 35-16-M00139_HatBaşıAyırıcı_53140543 M07_53140543</t>
  </si>
  <si>
    <t>14.08.2023 13:03:14</t>
  </si>
  <si>
    <t>14.08.2023 19:30:24</t>
  </si>
  <si>
    <t>DM-2/4 35-26-M00826_DM-2/5 M02_65896729</t>
  </si>
  <si>
    <t>14.08.2023 15:26:48</t>
  </si>
  <si>
    <t>14.08.2023 19:50:44</t>
  </si>
  <si>
    <t>BEYDAĞ İM 35-32-A00001_TOSUNLAR L04_2049978</t>
  </si>
  <si>
    <t>14.08.2023 10:20:06</t>
  </si>
  <si>
    <t>14.08.2023 14:58:04</t>
  </si>
  <si>
    <t>SOMA DM-1 45-82-M00050_TR-7/2 M11_60207311</t>
  </si>
  <si>
    <t>14.08.2023 07:13:25</t>
  </si>
  <si>
    <t>14.08.2023 08:02:24</t>
  </si>
  <si>
    <t>K-742 35-01-K00742_35-01-K00742_2357560</t>
  </si>
  <si>
    <t>14.08.2023 19:39:16</t>
  </si>
  <si>
    <t>14.08.2023 20:12:20</t>
  </si>
  <si>
    <t>ESKİOBA TR-3 35-29-L00145_35-29-L00145_2372902</t>
  </si>
  <si>
    <t>14.08.2023 09:02:34</t>
  </si>
  <si>
    <t>14.08.2023 16:33:46</t>
  </si>
  <si>
    <t>TİRE İM-DM-1 35-29-A00001_DM-1/51 M17_2312219</t>
  </si>
  <si>
    <t>14.08.2023 13:41:43</t>
  </si>
  <si>
    <t>14.08.2023 16:13:51</t>
  </si>
  <si>
    <t>CAFER ÇETİNKAYA SULAMA GRUBU 35-29-M00160_DIREK TIPI TRAFO HUCRESI H01_2095660</t>
  </si>
  <si>
    <t>14.08.2023 16:51:17</t>
  </si>
  <si>
    <t>14.08.2023 18:55:10</t>
  </si>
  <si>
    <t>ÇUKURALTI M-37 35-25-M00078_35-25-M00078_2376689</t>
  </si>
  <si>
    <t>14.08.2023 09:28:48</t>
  </si>
  <si>
    <t>14.08.2023 17:46:16</t>
  </si>
  <si>
    <t>MENEMEN TR-243 35-28-M00553_35-28-M00553_2376826</t>
  </si>
  <si>
    <t>14.08.2023 19:51:38</t>
  </si>
  <si>
    <t>14.08.2023 23:55:29</t>
  </si>
  <si>
    <t>MENEMEN DM-4/15 35-28-M00813_DAĞITIM TRF 4/15 M03_58173194</t>
  </si>
  <si>
    <t>14.08.2023 16:00:42</t>
  </si>
  <si>
    <t>14.08.2023 17:13:14</t>
  </si>
  <si>
    <t>ALAŞEHİR TR-69 45-73-M00069_45-73-M00069_2354175</t>
  </si>
  <si>
    <t>14.08.2023 04:16:36</t>
  </si>
  <si>
    <t>14.08.2023 05:20:34</t>
  </si>
  <si>
    <t>14.08.2023 08:48:16</t>
  </si>
  <si>
    <t>14.08.2023 08:48:54</t>
  </si>
  <si>
    <t>GÜNEŞLİ KÖK 45-75-M00056_HatBaşıAyırıcı_53135624 M03_53135624</t>
  </si>
  <si>
    <t>14.08.2023 18:37:44</t>
  </si>
  <si>
    <t>14.08.2023 18:56:34</t>
  </si>
  <si>
    <t>MENEMEN TR-67 35-28-L00067_35-28-L00067_66798296</t>
  </si>
  <si>
    <t>14.08.2023 09:06:33</t>
  </si>
  <si>
    <t>14.08.2023 13:00:44</t>
  </si>
  <si>
    <t>SÜZBEYLİ TR-1 35-28-M00421_A_56374363_56374363</t>
  </si>
  <si>
    <t>14.08.2023 09:50:32</t>
  </si>
  <si>
    <t>14.08.2023 10:45:37</t>
  </si>
  <si>
    <t>K-4039 35-03-K04039_35-03-K04039_41951040</t>
  </si>
  <si>
    <t>14.08.2023 19:20:52</t>
  </si>
  <si>
    <t>KARADOĞAN TR-1 35-15-L00469_35-15-L00469_2365665</t>
  </si>
  <si>
    <t>14.08.2023 20:36:54</t>
  </si>
  <si>
    <t>14.08.2023 22:40:20</t>
  </si>
  <si>
    <t>BALIKLIOVA DM 35-19-L00270_MORDOĞAN YUVAKENT L06_2068682</t>
  </si>
  <si>
    <t>14.08.2023 06:23:09</t>
  </si>
  <si>
    <t>14.08.2023 09:16:54</t>
  </si>
  <si>
    <t>ÇANDARLI DM-TR-20 35-30-M00020_ŞEHİR-1 M13_72352834</t>
  </si>
  <si>
    <t>14.08.2023 17:04:44</t>
  </si>
  <si>
    <t>14.08.2023 17:17:52</t>
  </si>
  <si>
    <t>URGANLIYENİKÖY TR-2 45-83-M00116_A_91137904_91137904</t>
  </si>
  <si>
    <t>14.08.2023 10:43:56</t>
  </si>
  <si>
    <t>14.08.2023 12:23:39</t>
  </si>
  <si>
    <t>ADALET DM 35-17-M00169_BERAK YÜKSEKKÖY GES ÇIKIŞI M10_53039680</t>
  </si>
  <si>
    <t>14.08.2023 04:10:11</t>
  </si>
  <si>
    <t>14.08.2023 05:24:07</t>
  </si>
  <si>
    <t>SARIGÖL DM 45-79-M00069_ESKİ KÖYLER FİDERİ M05_2076620</t>
  </si>
  <si>
    <t>14.08.2023 18:56:43</t>
  </si>
  <si>
    <t>14.08.2023 19:06:48</t>
  </si>
  <si>
    <t>14.08.2023 09:31:24</t>
  </si>
  <si>
    <t>14.08.2023 15:26:04</t>
  </si>
  <si>
    <t>TORBALI İM 35-26-A00001_ÖRNEK YAPI-SULAMA L05_2071927</t>
  </si>
  <si>
    <t>14.08.2023 10:11:14</t>
  </si>
  <si>
    <t>14.08.2023 10:57:54</t>
  </si>
  <si>
    <t>M-1149 35-09-M01149_M-538 M07_47615744</t>
  </si>
  <si>
    <t>14.08.2023 07:15:53</t>
  </si>
  <si>
    <t>14.08.2023 15:14:35</t>
  </si>
  <si>
    <t>14.08.2023 18:00:03</t>
  </si>
  <si>
    <t>TİRE İM-DM-1 35-29-A00001_DM-1/51 M17_2059042</t>
  </si>
  <si>
    <t>14.08.2023 10:20:04</t>
  </si>
  <si>
    <t>14.08.2023 13:16:36</t>
  </si>
  <si>
    <t>SARUHANLI TR-34 45-80-M00034_45-80-M00034_72204501</t>
  </si>
  <si>
    <t>14.08.2023 14:43:40</t>
  </si>
  <si>
    <t>14.08.2023 15:59:02</t>
  </si>
  <si>
    <t>K-195 35-03-K00195_R R1_5911090</t>
  </si>
  <si>
    <t>14.08.2023 22:49:36</t>
  </si>
  <si>
    <t>14.08.2023 23:53:26</t>
  </si>
  <si>
    <t>TOKMAKLI KÖK 45-86-M00047_TOKMAKLI M05_72227683</t>
  </si>
  <si>
    <t>14.08.2023 06:43:06</t>
  </si>
  <si>
    <t>14.08.2023 07:10:08</t>
  </si>
  <si>
    <t>KAYAKÖY DM 35-15-L00866_KAYAKÖY İÇME SUYU L07_72307059</t>
  </si>
  <si>
    <t>14.08.2023 08:25:34</t>
  </si>
  <si>
    <t>14.08.2023 09:00:54</t>
  </si>
  <si>
    <t>14.08.2023 15:37:27</t>
  </si>
  <si>
    <t>14.08.2023 15:46:04</t>
  </si>
  <si>
    <t>SÜLEYMANLI KÖK 35-28-M00606_BOZALAN M04_66870926</t>
  </si>
  <si>
    <t>14.08.2023 10:47:03</t>
  </si>
  <si>
    <t>14.08.2023 10:55:03</t>
  </si>
  <si>
    <t>İLTUR TR-1 35-19-M00433_965665067_965665067</t>
  </si>
  <si>
    <t>14.08.2023 10:08:55</t>
  </si>
  <si>
    <t>14.08.2023 14:57:24</t>
  </si>
  <si>
    <t>PANCAR TR-10 35-26-M01370__66211084_66211084</t>
  </si>
  <si>
    <t>14.08.2023 11:05:50</t>
  </si>
  <si>
    <t>14.08.2023 12:15:34</t>
  </si>
  <si>
    <t>TR-93 45-78-L00093_953247782_953247782</t>
  </si>
  <si>
    <t>14.08.2023 17:06:42</t>
  </si>
  <si>
    <t>14.08.2023 17:56:22</t>
  </si>
  <si>
    <t>DM08/TR38 TARIM KREDİ YANI 45-73-M00020_45-73-M00020_66887803</t>
  </si>
  <si>
    <t>14.08.2023 10:41:44</t>
  </si>
  <si>
    <t>14.08.2023 11:34:17</t>
  </si>
  <si>
    <t>14.08.2023 09:37:44</t>
  </si>
  <si>
    <t>TİRE İM-DM-1 35-29-A00001_ÇIRPI SULAMA 34.5 M04_2312230</t>
  </si>
  <si>
    <t>14.08.2023 12:56:42</t>
  </si>
  <si>
    <t>14.08.2023 13:13:39</t>
  </si>
  <si>
    <t>TR-50 35-15-M00050_950364428_950364428</t>
  </si>
  <si>
    <t>14.08.2023 15:19:39</t>
  </si>
  <si>
    <t>14.08.2023 19:43:36</t>
  </si>
  <si>
    <t>MENEMEN TR-90 35-28-M00090_DIREK TIPI TRAFO HUCRESI H01_2113786</t>
  </si>
  <si>
    <t>14.08.2023 15:53:36</t>
  </si>
  <si>
    <t>14.08.2023 17:32:26</t>
  </si>
  <si>
    <t>14.08.2023 07:27:54</t>
  </si>
  <si>
    <t>14.08.2023 07:38:26</t>
  </si>
  <si>
    <t>14.08.2023 10:14:11</t>
  </si>
  <si>
    <t>14.08.2023 17:24:40</t>
  </si>
  <si>
    <t>METAL İŞLERİ TR-2 35-22-M00102_11470382 TR2/A1_5931583</t>
  </si>
  <si>
    <t>14.08.2023 16:27:33</t>
  </si>
  <si>
    <t>14.08.2023 18:35:15</t>
  </si>
  <si>
    <t>AKÖREN TR-19 KÖK 45-78-M00974_ÇOBANOĞLU M01_66244827</t>
  </si>
  <si>
    <t>14.08.2023 09:36:17</t>
  </si>
  <si>
    <t>14.08.2023 10:04:35</t>
  </si>
  <si>
    <t>BAŞIBÜYÜK KÖK 45-77-L00158_BALIBEY ÇIKIŞ L06_61353348</t>
  </si>
  <si>
    <t>14.08.2023 17:17:04</t>
  </si>
  <si>
    <t>14.08.2023 17:17:14</t>
  </si>
  <si>
    <t>M-1149 35-09-M01149_M-1148 M01_47615660</t>
  </si>
  <si>
    <t>14.08.2023 06:45:24</t>
  </si>
  <si>
    <t>14.08.2023 06:46:04</t>
  </si>
  <si>
    <t>14.08.2023 19:01:13</t>
  </si>
  <si>
    <t>14.08.2023 21:32:39</t>
  </si>
  <si>
    <t>BOZYAKA TM 35-01-A00007_GÖZTEPE-2 M06_2312208</t>
  </si>
  <si>
    <t>14.08.2023 09:09:26</t>
  </si>
  <si>
    <t>14.08.2023 13:06:56</t>
  </si>
  <si>
    <t>DM02/TR19 BİNA ALTI TR 45-73-M00010_45-73-M00010_66803516</t>
  </si>
  <si>
    <t>14.08.2023 14:27:50</t>
  </si>
  <si>
    <t>14.08.2023 15:31:34</t>
  </si>
  <si>
    <t>TR-110 35-26-M00110_DM-2/43 M03_97481295</t>
  </si>
  <si>
    <t>14.08.2023 12:55:44</t>
  </si>
  <si>
    <t>14.08.2023 14:57:44</t>
  </si>
  <si>
    <t>DM-2/25 35-27-M01190_B_82963979_82963979</t>
  </si>
  <si>
    <t>14.08.2023 19:09:11</t>
  </si>
  <si>
    <t>14.08.2023 20:48:24</t>
  </si>
  <si>
    <t>TR-1 35-16-L00001_D_56353607_56353607</t>
  </si>
  <si>
    <t>14.08.2023 11:07:03</t>
  </si>
  <si>
    <t>14.08.2023 11:52:31</t>
  </si>
  <si>
    <t>DM-25/2 45-71-M00056_45-71-M00056_72054625</t>
  </si>
  <si>
    <t>14.08.2023 09:10:11</t>
  </si>
  <si>
    <t>14.08.2023 15:52:17</t>
  </si>
  <si>
    <t>K-4359 35-02-K04359_910078812_910078812</t>
  </si>
  <si>
    <t>14.08.2023 09:14:18</t>
  </si>
  <si>
    <t>14.08.2023 11:38:57</t>
  </si>
  <si>
    <t>KOZLUCA TR-2 45-73-M00502_B_91054347_91054347</t>
  </si>
  <si>
    <t>14.08.2023 19:40:28</t>
  </si>
  <si>
    <t>ELİFLİ TR-4 35-20-L00111_6049443_65507928_65507928</t>
  </si>
  <si>
    <t>14.08.2023 07:39:31</t>
  </si>
  <si>
    <t>14.08.2023 09:37:27</t>
  </si>
  <si>
    <t>KAPANCI TR-1 45-78-L00380_DIREK TIPI TRAFO HUCRESI H01_2106118</t>
  </si>
  <si>
    <t>OG Trafo Kademe Ayarı</t>
  </si>
  <si>
    <t>14.08.2023 03:18:54</t>
  </si>
  <si>
    <t>14.08.2023 03:47:26</t>
  </si>
  <si>
    <t>14.08.2023 08:46:17</t>
  </si>
  <si>
    <t>14.08.2023 09:32:23</t>
  </si>
  <si>
    <t>YENİFOÇA TR-3 35-23-M00003_DAĞITIM TRAFO YENİFOÇA TR-3 M02_72191329</t>
  </si>
  <si>
    <t>14.08.2023 12:59:38</t>
  </si>
  <si>
    <t>TR-6 35-16-L00006_953334161_953334161</t>
  </si>
  <si>
    <t>14.08.2023 18:44:29</t>
  </si>
  <si>
    <t>14.08.2023 19:33:46</t>
  </si>
  <si>
    <t>14.08.2023 22:05:18</t>
  </si>
  <si>
    <t>SART TR-5 45-78-M00174_953252796_953252796</t>
  </si>
  <si>
    <t>14.08.2023 16:49:10</t>
  </si>
  <si>
    <t>14.08.2023 17:29:19</t>
  </si>
  <si>
    <t>KARAKUYU KÖK 35-26-M00437_KÖYLER KORUCUK M06_66057122</t>
  </si>
  <si>
    <t>14.08.2023 17:11:54</t>
  </si>
  <si>
    <t>14.08.2023 17:12:14</t>
  </si>
  <si>
    <t>DM-09/12 (KÖMÜRCÜLER SİTESİ) 45-71-M00378_MERMERCİLER SİTESİ M05_66152440</t>
  </si>
  <si>
    <t>14.08.2023 08:09:06</t>
  </si>
  <si>
    <t>14.08.2023 09:36:58</t>
  </si>
  <si>
    <t>BAHÇECİK TR-5 45-78-L00774_B_81407543_81407543</t>
  </si>
  <si>
    <t>14.08.2023 09:37:38</t>
  </si>
  <si>
    <t>14.08.2023 13:54:31</t>
  </si>
  <si>
    <t>K-3 35-01-K00003_910815830_910815830</t>
  </si>
  <si>
    <t>14.08.2023 17:46:08</t>
  </si>
  <si>
    <t>14.08.2023 19:08:51</t>
  </si>
  <si>
    <t>14.08.2023 18:53:54</t>
  </si>
  <si>
    <t>14.08.2023 20:15:17</t>
  </si>
  <si>
    <t>VELİLER KÖK 35-31-L00116_CERİTLER TR-1 L03_2337024</t>
  </si>
  <si>
    <t>14.08.2023 08:31:24</t>
  </si>
  <si>
    <t>14.08.2023 09:01:46</t>
  </si>
  <si>
    <t>PAMUKYAZI-2 35-26-L00381_956632311_956632311</t>
  </si>
  <si>
    <t>14.08.2023 10:24:57</t>
  </si>
  <si>
    <t>14.08.2023 18:05:06</t>
  </si>
  <si>
    <t>KARAKUYU KÖK 35-26-M00437_TR-2/TR-3/TR-4/TARİŞ/ŞİNASİ ERTAN İÇE SUYU M12_66057107</t>
  </si>
  <si>
    <t>14.08.2023 08:58:21</t>
  </si>
  <si>
    <t>14.08.2023 16:17:54</t>
  </si>
  <si>
    <t>MURADİYE TR-1 İSTASYON KABİN 45-71-M00192_C C06b_60706987</t>
  </si>
  <si>
    <t>14.08.2023 15:20:08</t>
  </si>
  <si>
    <t>14.08.2023 11:35:54</t>
  </si>
  <si>
    <t>14.08.2023 11:36:00</t>
  </si>
  <si>
    <t>ORTA MAHALLE M-9 35-25-M00117_ORTA MAHALLE M-39/ORTA MAHALLE M-10/İZSU M02_72126236</t>
  </si>
  <si>
    <t>14.08.2023 13:03:51</t>
  </si>
  <si>
    <t>14.08.2023 14:50:37</t>
  </si>
  <si>
    <t>M-624 35-02-M00624_35-02-M00624_2364803</t>
  </si>
  <si>
    <t>14.08.2023 18:08:46</t>
  </si>
  <si>
    <t>14.08.2023 09:47:04</t>
  </si>
  <si>
    <t>KIRKAĞAÇ DM 45-76-M00043_ŞEHİR-1(İSTASYON TARAFI) M10_72247469</t>
  </si>
  <si>
    <t>14.08.2023 12:01:17</t>
  </si>
  <si>
    <t>14.08.2023 12:19:39</t>
  </si>
  <si>
    <t>DM-8/29 45-71-M00157__91176612_91176612</t>
  </si>
  <si>
    <t>14.08.2023 21:36:48</t>
  </si>
  <si>
    <t>14.08.2023 22:40:16</t>
  </si>
  <si>
    <t>KARAPINAR İM 45-78-A00002_HatBaşıAyırıcı_53139598 M02_53139598</t>
  </si>
  <si>
    <t>14.08.2023 16:52:05</t>
  </si>
  <si>
    <t>14.08.2023 18:34:54</t>
  </si>
  <si>
    <t>14.08.2023 09:05:56</t>
  </si>
  <si>
    <t>14.08.2023 09:06:14</t>
  </si>
  <si>
    <t>K-742 35-01-K00742_E_56373218_56373218</t>
  </si>
  <si>
    <t>14.08.2023 18:13:27</t>
  </si>
  <si>
    <t>MORDOĞAN MANAL TR-49 35-21-L00176_35-21-L00176_2375427</t>
  </si>
  <si>
    <t>14.08.2023 07:09:06</t>
  </si>
  <si>
    <t>14.08.2023 12:46:28</t>
  </si>
  <si>
    <t>TAHSİN  ATALAY VE ARK. T-SULAMA GRB. 35-13-L00133_946419446_946419446</t>
  </si>
  <si>
    <t>14.08.2023 08:16:16</t>
  </si>
  <si>
    <t>14.08.2023 09:53:44</t>
  </si>
  <si>
    <t>14.08.2023 10:22:58</t>
  </si>
  <si>
    <t>14.08.2023 10:26:22</t>
  </si>
  <si>
    <t>ÖZDERE ORTA MAHALLE DM (M-1) 35-25-M00120_ORTA MAHALLE M-46 M04_72127258</t>
  </si>
  <si>
    <t>14.08.2023 14:22:00</t>
  </si>
  <si>
    <t>14.08.2023 16:24:57</t>
  </si>
  <si>
    <t>CENKYERİ TR-7 45-82-M00255_45-82-M00255_2371127</t>
  </si>
  <si>
    <t>14.08.2023 21:05:17</t>
  </si>
  <si>
    <t>14.08.2023 12:20:38</t>
  </si>
  <si>
    <t>14.08.2023 13:17:11</t>
  </si>
  <si>
    <t>L-444 35-18-L00444_950466227_950466227</t>
  </si>
  <si>
    <t>14.08.2023 14:27:28</t>
  </si>
  <si>
    <t>14.08.2023 17:54:04</t>
  </si>
  <si>
    <t>M-1285 35-02-M01285_913879936_913879936</t>
  </si>
  <si>
    <t>14.08.2023 19:52:24</t>
  </si>
  <si>
    <t>14.08.2023 22:02:52</t>
  </si>
  <si>
    <t>GÖRDES DM 45-75-M00050_HatBaşıAyırıcı_53135697 M11_53135697</t>
  </si>
  <si>
    <t>14.08.2023 09:57:34</t>
  </si>
  <si>
    <t>14.08.2023 10:10:24</t>
  </si>
  <si>
    <t>DM02/TR20 KAYMAKAMLIK YANI 45-73-M00011_45-73-M00011_66809323</t>
  </si>
  <si>
    <t>14.08.2023 12:43:34</t>
  </si>
  <si>
    <t>14.08.2023 13:20:46</t>
  </si>
  <si>
    <t>ÖDEMİŞ İM 35-15-A00001_YENİ KENT L16_2062383</t>
  </si>
  <si>
    <t>14.08.2023 16:14:55</t>
  </si>
  <si>
    <t>14.08.2023 16:18:26</t>
  </si>
  <si>
    <t>YEŞİLYURT TR-2 45-73-M00481_TR-1 GİRİŞ M05_66871950</t>
  </si>
  <si>
    <t>14.08.2023 17:03:04</t>
  </si>
  <si>
    <t>14.08.2023 18:01:54</t>
  </si>
  <si>
    <t>SÜLEYMANLI TR-2 35-28-M00291_A_56377901_56377901</t>
  </si>
  <si>
    <t>14.08.2023 14:09:52</t>
  </si>
  <si>
    <t>14.08.2023 15:28:12</t>
  </si>
  <si>
    <t>TR-102 45-78-L00102_A_91420573_91420573</t>
  </si>
  <si>
    <t>14.08.2023 18:55:34</t>
  </si>
  <si>
    <t>14.08.2023 19:28:57</t>
  </si>
  <si>
    <t>HECİZ KÖK 45-82-M00485_SAVAŞTEPE 34.5 ÇIKIŞ M03_66191057</t>
  </si>
  <si>
    <t>14.08.2023 07:13:23</t>
  </si>
  <si>
    <t>14.08.2023 07:13:29</t>
  </si>
  <si>
    <t>KILAVUZLAR KÖK 45-74-M00198_KILAVUZLAR M03_72237278</t>
  </si>
  <si>
    <t>14.08.2023 18:21:04</t>
  </si>
  <si>
    <t>14.08.2023 19:09:56</t>
  </si>
  <si>
    <t>ULUCAK DM-1/8 35-27-M00339_A_56378106_56378106</t>
  </si>
  <si>
    <t>14.08.2023 10:33:45</t>
  </si>
  <si>
    <t>14.08.2023 15:43:06</t>
  </si>
  <si>
    <t>KARAYENİCE TR-1 45-71-M01506_DIREK TIPI TRAFO HUCRESI H01_2082984</t>
  </si>
  <si>
    <t>14.08.2023 09:03:30</t>
  </si>
  <si>
    <t>14.08.2023 18:03:34</t>
  </si>
  <si>
    <t>ARMUTLU DM-2/TR-36 (ESKİ TR-6) 35-27-L00006_KIZILCA L03_61232253</t>
  </si>
  <si>
    <t>14.08.2023 08:43:44</t>
  </si>
  <si>
    <t>14.08.2023 09:11:58</t>
  </si>
  <si>
    <t>MORDOĞAN TR-23 35-21-L00152_953365765_953365765</t>
  </si>
  <si>
    <t>14.08.2023 11:10:35</t>
  </si>
  <si>
    <t>14.08.2023 14:59:51</t>
  </si>
  <si>
    <t>TR-13 35-27-M00013_D_56368855_56368855</t>
  </si>
  <si>
    <t>14.08.2023 08:16:53</t>
  </si>
  <si>
    <t>14.08.2023 14:29:36</t>
  </si>
  <si>
    <t>ÇINARDİBİ KÖK 35-20-M00069_DERNEKLİ-BALCILAR-OSMANLAR-BAYRAMLAR-KAMBERLER M04_66050736</t>
  </si>
  <si>
    <t>14.08.2023 09:17:53</t>
  </si>
  <si>
    <t>14.08.2023 13:36:14</t>
  </si>
  <si>
    <t>DERBENT İM-DM 45-83-A00004_DSİ-2 M04_2331766</t>
  </si>
  <si>
    <t>14.08.2023 19:21:24</t>
  </si>
  <si>
    <t>14.08.2023 19:39:14</t>
  </si>
  <si>
    <t>K-1064 35-04-K01064_949539509_949539509</t>
  </si>
  <si>
    <t>14.08.2023 16:38:05</t>
  </si>
  <si>
    <t>14.08.2023 17:11:34</t>
  </si>
  <si>
    <t>CERİTLER TR-1 35-31-L00117_35-31-L00117_72254138</t>
  </si>
  <si>
    <t>14.08.2023 06:28:14</t>
  </si>
  <si>
    <t>14.08.2023 09:02:04</t>
  </si>
  <si>
    <t>TR-74 HAYRETTİN TEKBAŞ GRB. 35-15-M00074_A_56361899_56361899</t>
  </si>
  <si>
    <t>14.08.2023 19:12:08</t>
  </si>
  <si>
    <t>14.08.2023 20:29:25</t>
  </si>
  <si>
    <t>KUŞÇUBURUN-2 35-26-M00537_35-26-M00537_2359408</t>
  </si>
  <si>
    <t>14.08.2023 09:39:33</t>
  </si>
  <si>
    <t>14.08.2023 16:16:56</t>
  </si>
  <si>
    <t>K-197 35-04-K00197_35-04-K00197_2370386</t>
  </si>
  <si>
    <t>14.08.2023 10:08:14</t>
  </si>
  <si>
    <t>14.08.2023 12:12:30</t>
  </si>
  <si>
    <t>HECİZ KÖK 45-82-M00485_ENİ TAŞ OCAĞI M04_66191122</t>
  </si>
  <si>
    <t>14.08.2023 09:02:21</t>
  </si>
  <si>
    <t>14.08.2023 11:57:31</t>
  </si>
  <si>
    <t>L-376 PAZARYERİ 35-18-L00376_G g6_5954341</t>
  </si>
  <si>
    <t>14.08.2023 21:07:14</t>
  </si>
  <si>
    <t>14.08.2023 22:40:23</t>
  </si>
  <si>
    <t>YENİ ŞAKRAN TR-9 35-17-M00209_A_91183242_91183242</t>
  </si>
  <si>
    <t>14.08.2023 17:56:01</t>
  </si>
  <si>
    <t>14.08.2023 19:00:24</t>
  </si>
  <si>
    <t>MURADİYE DM-5/11 45-71-M00232_DM-11/10A M14_72091453</t>
  </si>
  <si>
    <t>15.08.2023 07:55:19</t>
  </si>
  <si>
    <t>15.08.2023 09:35:01</t>
  </si>
  <si>
    <t>AKSELENDİ TR-7 45-72-L00837_B_56406567_56406567</t>
  </si>
  <si>
    <t>15.08.2023 20:19:25</t>
  </si>
  <si>
    <t>15.08.2023 21:54:59</t>
  </si>
  <si>
    <t>ÇIRPI TR-1/2 35-20-M00002_955197203_955197203</t>
  </si>
  <si>
    <t>15.08.2023 12:50:39</t>
  </si>
  <si>
    <t>15.08.2023 15:41:59</t>
  </si>
  <si>
    <t>ŞAMDANLAR TR-1 45-81-M00154_A_56399157_56399157</t>
  </si>
  <si>
    <t>15.08.2023 06:59:12</t>
  </si>
  <si>
    <t>15.08.2023 09:35:23</t>
  </si>
  <si>
    <t>TR-2/76 45-83-M00774_C_56396349_56396349</t>
  </si>
  <si>
    <t>15.08.2023 15:36:24</t>
  </si>
  <si>
    <t>15.08.2023 18:54:01</t>
  </si>
  <si>
    <t>PAYAMLI M-13 35-25-M00181_A_56378085_56378085</t>
  </si>
  <si>
    <t>15.08.2023 16:16:10</t>
  </si>
  <si>
    <t>15.08.2023 19:21:26</t>
  </si>
  <si>
    <t>TR-40 35-17-M00040_950301682_950301682</t>
  </si>
  <si>
    <t>15.08.2023 16:54:18</t>
  </si>
  <si>
    <t>15.08.2023 19:27:12</t>
  </si>
  <si>
    <t>DM-11/TR-25 35-22-M00523_D D02b_90914015</t>
  </si>
  <si>
    <t>15.08.2023 17:06:20</t>
  </si>
  <si>
    <t>15.08.2023 17:52:01</t>
  </si>
  <si>
    <t>K-2575 35-01-K02575_35-01-K02575_65797836</t>
  </si>
  <si>
    <t>15.08.2023 20:16:25</t>
  </si>
  <si>
    <t>15.08.2023 22:15:04</t>
  </si>
  <si>
    <t>15.08.2023 10:52:54</t>
  </si>
  <si>
    <t>15.08.2023 11:08:26</t>
  </si>
  <si>
    <t>MAHMUTLAR KÖK 45-74-M00354_HatBaşıAyırıcı_84164058 M04_84164058</t>
  </si>
  <si>
    <t>15.08.2023 10:22:00</t>
  </si>
  <si>
    <t>15.08.2023 12:02:38</t>
  </si>
  <si>
    <t>ŞEMİKLER TM 35-04-A00003_İMBAT M03_2310728</t>
  </si>
  <si>
    <t>15.08.2023 17:07:24</t>
  </si>
  <si>
    <t>15.08.2023 18:56:16</t>
  </si>
  <si>
    <t>K-782 35-01-K00782_35-01-K00782_2350195</t>
  </si>
  <si>
    <t>15.08.2023 09:47:54</t>
  </si>
  <si>
    <t>15.08.2023 10:05:24</t>
  </si>
  <si>
    <t>MURADİYE TR 2/A 45-71-M00201_45-71-M00201_55021251</t>
  </si>
  <si>
    <t>15.08.2023 21:47:33</t>
  </si>
  <si>
    <t>16.08.2023 01:08:08</t>
  </si>
  <si>
    <t>GÖRDES DM 45-75-M00050_GÜNEŞLİ M13_2322183</t>
  </si>
  <si>
    <t>15.08.2023 12:43:34</t>
  </si>
  <si>
    <t>15.08.2023 12:58:27</t>
  </si>
  <si>
    <t>SARIGÖL TR-44 45-79-M00044_TR-42 M03_61354680</t>
  </si>
  <si>
    <t>15.08.2023 09:11:57</t>
  </si>
  <si>
    <t>15.08.2023 09:25:14</t>
  </si>
  <si>
    <t>M-2088 35-09-M02088_M-250 M04_75653674</t>
  </si>
  <si>
    <t>15.08.2023 14:38:24</t>
  </si>
  <si>
    <t>15.08.2023 16:20:24</t>
  </si>
  <si>
    <t>TEKELİ ARITMA KÖK 35-22-M00090_ÇİLEME M05_2127063</t>
  </si>
  <si>
    <t>15.08.2023 09:14:13</t>
  </si>
  <si>
    <t>15.08.2023 09:56:42</t>
  </si>
  <si>
    <t>SOMA MERKEZ DM-2 45-82-M00070_TR-44 M07_2092859</t>
  </si>
  <si>
    <t>15.08.2023 11:19:34</t>
  </si>
  <si>
    <t>15.08.2023 11:54:53</t>
  </si>
  <si>
    <t>15.08.2023 12:25:08</t>
  </si>
  <si>
    <t>15.08.2023 12:40:03</t>
  </si>
  <si>
    <t>FUNDACIK KÖK 45-75-M00068_HatBaşıAyırıcı_53135520 M03_53135520</t>
  </si>
  <si>
    <t>15.08.2023 20:55:36</t>
  </si>
  <si>
    <t>15.08.2023 23:02:44</t>
  </si>
  <si>
    <t>15.08.2023 07:50:24</t>
  </si>
  <si>
    <t>15.08.2023 07:51:54</t>
  </si>
  <si>
    <t>ALAŞEHİR PTT TRAFO 45-73-M00040_C c3_45157362</t>
  </si>
  <si>
    <t>15.08.2023 15:16:10</t>
  </si>
  <si>
    <t>15.08.2023 19:29:41</t>
  </si>
  <si>
    <t>KAYACIK KÖK 45-75-M00065_SARIALİLER M03_84267114</t>
  </si>
  <si>
    <t>15.08.2023 08:02:26</t>
  </si>
  <si>
    <t>15.08.2023 08:03:04</t>
  </si>
  <si>
    <t>HARMANDALI DM-3 (M-211) 35-09-M00211_DM-3/10(M-212) M09_45384034</t>
  </si>
  <si>
    <t>15.08.2023 20:37:48</t>
  </si>
  <si>
    <t>15.08.2023 20:53:38</t>
  </si>
  <si>
    <t>HARMANDALI DM-2 (M-200) 35-09-M00200_HARMANDALI DM(M-1444) M08_45385762</t>
  </si>
  <si>
    <t>15.08.2023 21:12:22</t>
  </si>
  <si>
    <t>15.08.2023 21:33:39</t>
  </si>
  <si>
    <t>TR-11 45-77-L00011_TR-16 L05_72203811</t>
  </si>
  <si>
    <t>15.08.2023 09:15:24</t>
  </si>
  <si>
    <t>15.08.2023 09:27:54</t>
  </si>
  <si>
    <t>M-2044 35-08-M02044_M-3112 M03_42967482</t>
  </si>
  <si>
    <t>15.08.2023 23:35:11</t>
  </si>
  <si>
    <t>16.08.2023 00:03:00</t>
  </si>
  <si>
    <t>İZZETTİN DOĞUSU TARIMSAL SULAMA TR-2 45-83-M00350_48074381_56384814_56384814</t>
  </si>
  <si>
    <t>15.08.2023 10:54:06</t>
  </si>
  <si>
    <t>15.08.2023 13:01:24</t>
  </si>
  <si>
    <t>M-2075 35-02-M02075__72410395_72410395</t>
  </si>
  <si>
    <t>15.08.2023 18:09:39</t>
  </si>
  <si>
    <t>15.08.2023 20:09:08</t>
  </si>
  <si>
    <t>K-1854 35-07-K01854_99107715_99107715</t>
  </si>
  <si>
    <t>15.08.2023 08:36:43</t>
  </si>
  <si>
    <t>15.08.2023 09:53:39</t>
  </si>
  <si>
    <t>DM-2/10 35-26-M00828__60982489_60982489</t>
  </si>
  <si>
    <t>15.08.2023 19:17:16</t>
  </si>
  <si>
    <t>15.08.2023 20:08:35</t>
  </si>
  <si>
    <t>KAVAKDERE DM 35-14-M00339_ORHANLI M10_94924132</t>
  </si>
  <si>
    <t>15.08.2023 10:46:35</t>
  </si>
  <si>
    <t>15.08.2023 11:03:15</t>
  </si>
  <si>
    <t>ÇANDARLI TR-22 KÖRFEZ 35-30-M00022_955323774_955323774</t>
  </si>
  <si>
    <t>15.08.2023 23:16:08</t>
  </si>
  <si>
    <t>16.08.2023 01:44:54</t>
  </si>
  <si>
    <t>DM-2/27 (TAŞBİNA) 45-71-M00169_953204908_953204908</t>
  </si>
  <si>
    <t>15.08.2023 09:21:56</t>
  </si>
  <si>
    <t>15.08.2023 13:36:07</t>
  </si>
  <si>
    <t>GÜZELKÖY KÖK 45-71-M00123_HAŞİM AKCURA ENH M03_50218017</t>
  </si>
  <si>
    <t>15.08.2023 09:00:01</t>
  </si>
  <si>
    <t>15.08.2023 14:14:57</t>
  </si>
  <si>
    <t>TOPLUCA TR-1 45-72-L00730_45-72-L00730_2348221</t>
  </si>
  <si>
    <t>15.08.2023 12:17:48</t>
  </si>
  <si>
    <t>15.08.2023 13:41:56</t>
  </si>
  <si>
    <t>K-1505 35-03-K01505_K-1506 K03_41956127</t>
  </si>
  <si>
    <t>15.08.2023 02:24:27</t>
  </si>
  <si>
    <t>15.08.2023 02:30:34</t>
  </si>
  <si>
    <t>K-2509 35-02-K02509_35-02-K02509_2371626</t>
  </si>
  <si>
    <t>15.08.2023 10:08:06</t>
  </si>
  <si>
    <t>15.08.2023 10:14:14</t>
  </si>
  <si>
    <t>GÜZELKÖY KÖK 45-71-M00123_KÖY GİRİŞİ M02_50218013</t>
  </si>
  <si>
    <t>15.08.2023 10:56:24</t>
  </si>
  <si>
    <t>15.08.2023 11:30:54</t>
  </si>
  <si>
    <t>KARAHALİLLİ TR-1 35-20-L00350_A_91185038_91185038</t>
  </si>
  <si>
    <t>15.08.2023 17:35:40</t>
  </si>
  <si>
    <t>15.08.2023 19:41:50</t>
  </si>
  <si>
    <t>KARABAĞLAR TM 35-01-A00012_BARIŞ M07_2310964</t>
  </si>
  <si>
    <t>15.08.2023 18:33:04</t>
  </si>
  <si>
    <t>15.08.2023 20:18:54</t>
  </si>
  <si>
    <t>GÖLMARMARA TR-9 45-85-L00009_945470315_945470315</t>
  </si>
  <si>
    <t>15.08.2023 09:04:38</t>
  </si>
  <si>
    <t>15.08.2023 11:24:18</t>
  </si>
  <si>
    <t>15.08.2023 14:49:01</t>
  </si>
  <si>
    <t>15.08.2023 19:35:27</t>
  </si>
  <si>
    <t>K-3556 35-01-K03556_35-01-K03556_2369129</t>
  </si>
  <si>
    <t>15.08.2023 14:25:24</t>
  </si>
  <si>
    <t>15.08.2023 14:46:54</t>
  </si>
  <si>
    <t>GELENBE İM 45-76-A00001_ALACALAR L02_2093763</t>
  </si>
  <si>
    <t>15.08.2023 17:54:25</t>
  </si>
  <si>
    <t>15.08.2023 18:39:40</t>
  </si>
  <si>
    <t>15.08.2023 06:29:34</t>
  </si>
  <si>
    <t>15.08.2023 07:37:54</t>
  </si>
  <si>
    <t>M-2674 35-01-M02674_915126177_915126177</t>
  </si>
  <si>
    <t>15.08.2023 09:39:36</t>
  </si>
  <si>
    <t>15.08.2023 10:56:31</t>
  </si>
  <si>
    <t>L-376 PAZARYERİ 35-18-L00376_95001426315_95001426315</t>
  </si>
  <si>
    <t>15.08.2023 07:32:40</t>
  </si>
  <si>
    <t>15.08.2023 08:11:51</t>
  </si>
  <si>
    <t>KUŞÇULAR DM 35-19-M00461_ALAÇATI-1 GİRİŞ M01_46998894</t>
  </si>
  <si>
    <t>15.08.2023 12:26:38</t>
  </si>
  <si>
    <t>15.08.2023 12:30:34</t>
  </si>
  <si>
    <t>ÜÇYOL KÖK 45-82-M00128_DUALAR M02_2090652</t>
  </si>
  <si>
    <t>15.08.2023 09:14:34</t>
  </si>
  <si>
    <t>15.08.2023 10:59:17</t>
  </si>
  <si>
    <t>M-1245 35-01-M01245_95001219844_95001219844</t>
  </si>
  <si>
    <t>15.08.2023 20:40:53</t>
  </si>
  <si>
    <t>15.08.2023 22:11:50</t>
  </si>
  <si>
    <t>TİRE İM-DM-1 35-29-A00001_BOYNUYOĞUN L04_2059646</t>
  </si>
  <si>
    <t>15.08.2023 08:12:19</t>
  </si>
  <si>
    <t>15.08.2023 08:16:25</t>
  </si>
  <si>
    <t>M-10 35-02-M00010_M-280 M06_2046898</t>
  </si>
  <si>
    <t>15.08.2023 08:51:28</t>
  </si>
  <si>
    <t>15.08.2023 09:20:16</t>
  </si>
  <si>
    <t>TR-58 35-27-M00058_TR-55 GİRİŞ M02_2333536</t>
  </si>
  <si>
    <t>15.08.2023 19:59:19</t>
  </si>
  <si>
    <t>15.08.2023 20:17:07</t>
  </si>
  <si>
    <t>ÇİNİYERİ TR-1 35-29-L00293_35-29-L00293_72350931</t>
  </si>
  <si>
    <t>15.08.2023 17:20:54</t>
  </si>
  <si>
    <t>15.08.2023 17:53:54</t>
  </si>
  <si>
    <t>GÖRDES TR-38 45-75-M00038_45-75-M00038_2368272</t>
  </si>
  <si>
    <t>15.08.2023 09:01:11</t>
  </si>
  <si>
    <t>15.08.2023 15:46:46</t>
  </si>
  <si>
    <t>KARAKUYU KÖK 35-22-M00091_KARAKUYU M02_72111619</t>
  </si>
  <si>
    <t>15.08.2023 13:11:54</t>
  </si>
  <si>
    <t>15.08.2023 14:10:04</t>
  </si>
  <si>
    <t>DM-1/13 45-71-M00034_45-71-M00034_66461250</t>
  </si>
  <si>
    <t>15.08.2023 16:33:04</t>
  </si>
  <si>
    <t>15.08.2023 19:23:46</t>
  </si>
  <si>
    <t>GÖKEYÜP TR-1 KÖK 45-78-M00798_DEMİRKÖPRÜ TM M05_2106979</t>
  </si>
  <si>
    <t>15.08.2023 03:57:56</t>
  </si>
  <si>
    <t>15.08.2023 03:58:36</t>
  </si>
  <si>
    <t>SARIKAYA KÖK 35-31-L00284_ÇAYAĞZI L04_2328070</t>
  </si>
  <si>
    <t>15.08.2023 09:17:39</t>
  </si>
  <si>
    <t>15.08.2023 18:28:24</t>
  </si>
  <si>
    <t>TR-69 M.ALİ SOYLU GRB. YANIKIR MEVKİİ 35-15-L00069_35-15-L00069_2365842</t>
  </si>
  <si>
    <t>15.08.2023 17:14:30</t>
  </si>
  <si>
    <t>15.08.2023 22:24:22</t>
  </si>
  <si>
    <t>SARIGÖL TR-43 45-79-M00043_D_90960117_90960117</t>
  </si>
  <si>
    <t>15.08.2023 19:34:51</t>
  </si>
  <si>
    <t>15.08.2023 20:44:29</t>
  </si>
  <si>
    <t>K-981 35-07-K00981_E e1_5779110</t>
  </si>
  <si>
    <t>15.08.2023 10:26:06</t>
  </si>
  <si>
    <t>15.08.2023 12:02:13</t>
  </si>
  <si>
    <t>L-349 35-18-L00349_35-18-L00349_2370464</t>
  </si>
  <si>
    <t>15.08.2023 14:46:14</t>
  </si>
  <si>
    <t>15.08.2023 16:15:59</t>
  </si>
  <si>
    <t>15.08.2023 18:25:28</t>
  </si>
  <si>
    <t>15.08.2023 21:21:56</t>
  </si>
  <si>
    <t>15.08.2023 08:21:27</t>
  </si>
  <si>
    <t>15.08.2023 08:27:45</t>
  </si>
  <si>
    <t>L-376 PAZARYERİ 35-18-L00376_G g1_5950685</t>
  </si>
  <si>
    <t>15.08.2023 06:14:33</t>
  </si>
  <si>
    <t>15.08.2023 07:31:07</t>
  </si>
  <si>
    <t>MORALILAR İM 45-72-A00002_PINARCIK L03_2097901</t>
  </si>
  <si>
    <t>15.08.2023 07:27:04</t>
  </si>
  <si>
    <t>15.08.2023 07:27:14</t>
  </si>
  <si>
    <t>TR-24 35-30-L00024_E_56362707_56362707</t>
  </si>
  <si>
    <t>15.08.2023 21:19:00</t>
  </si>
  <si>
    <t>15.08.2023 21:58:58</t>
  </si>
  <si>
    <t>KULA İM 45-77-A00001_DEMİRKÖPRÜ M03_2049497</t>
  </si>
  <si>
    <t>15.08.2023 15:30:38</t>
  </si>
  <si>
    <t>15.08.2023 15:50:57</t>
  </si>
  <si>
    <t>TR-2/14 45-72-L00014_TR-2/14-A   TR-2/18 L02_2100474</t>
  </si>
  <si>
    <t>15.08.2023 04:15:04</t>
  </si>
  <si>
    <t>15.08.2023 04:20:24</t>
  </si>
  <si>
    <t>TR-57 35-16-L00057_35-16-L00057_2349577</t>
  </si>
  <si>
    <t>15.08.2023 18:54:42</t>
  </si>
  <si>
    <t>15.08.2023 19:45:16</t>
  </si>
  <si>
    <t>SARUHANLI TR-11 45-80-M00011_45-80-M00011_72202654</t>
  </si>
  <si>
    <t>15.08.2023 14:02:33</t>
  </si>
  <si>
    <t>15.08.2023 17:26:12</t>
  </si>
  <si>
    <t>15.08.2023 10:03:36</t>
  </si>
  <si>
    <t>15.08.2023 10:29:06</t>
  </si>
  <si>
    <t>SARUHANLI TR-32 45-80-M00032_45-80-M00032_2356750</t>
  </si>
  <si>
    <t>15.08.2023 16:11:14</t>
  </si>
  <si>
    <t>15.08.2023 17:22:34</t>
  </si>
  <si>
    <t>TR-2/92 45-83-L00092_TR-2/87 L02_72118032</t>
  </si>
  <si>
    <t>15.08.2023 09:42:23</t>
  </si>
  <si>
    <t>15.08.2023 13:33:47</t>
  </si>
  <si>
    <t>TR-2/51 45-83-L00051_A_56405602_56405602</t>
  </si>
  <si>
    <t>15.08.2023 12:15:16</t>
  </si>
  <si>
    <t>15.08.2023 15:34:14</t>
  </si>
  <si>
    <t>M-3067(YATIRIM REZERVE) 35-02-M03067_D_56364512_56364512</t>
  </si>
  <si>
    <t>15.08.2023 10:05:03</t>
  </si>
  <si>
    <t>15.08.2023 13:44:44</t>
  </si>
  <si>
    <t>HİKMET GIDA KÖK 45-72-M00122_HARTA BAKIR FİDERİ ÇIKIŞ M04_66519747</t>
  </si>
  <si>
    <t>15.08.2023 06:57:26</t>
  </si>
  <si>
    <t>15.08.2023 07:27:16</t>
  </si>
  <si>
    <t>M-3070(YATIRIM REZERVE) 35-01-M03070_M-3096 M01_80639318</t>
  </si>
  <si>
    <t>15.08.2023 20:33:26</t>
  </si>
  <si>
    <t>16.08.2023 02:10:08</t>
  </si>
  <si>
    <t>TİYENLİ TR-2 45-85-M00011_A_91048778_91048778</t>
  </si>
  <si>
    <t>15.08.2023 14:13:03</t>
  </si>
  <si>
    <t>15.08.2023 15:51:58</t>
  </si>
  <si>
    <t>K-1863 35-09-K01863_963949804_963949804</t>
  </si>
  <si>
    <t>15.08.2023 08:23:17</t>
  </si>
  <si>
    <t>15.08.2023 09:50:40</t>
  </si>
  <si>
    <t>TR-39 35-30-L00039_E_56402557_56402557</t>
  </si>
  <si>
    <t>15.08.2023 10:46:01</t>
  </si>
  <si>
    <t>15.08.2023 11:29:49</t>
  </si>
  <si>
    <t>K-304 35-02-K00304_912514814_912514814</t>
  </si>
  <si>
    <t>15.08.2023 10:17:18</t>
  </si>
  <si>
    <t>15.08.2023 12:57:36</t>
  </si>
  <si>
    <t>YENİ ŞAKRAN TR-15 35-17-M00215_AB_56355646_56355646</t>
  </si>
  <si>
    <t>15.08.2023 10:07:59</t>
  </si>
  <si>
    <t>15.08.2023 17:27:51</t>
  </si>
  <si>
    <t>SARIGÖL TR-42 45-79-M00042_TR-47 M02_2074571</t>
  </si>
  <si>
    <t>15.08.2023 09:23:07</t>
  </si>
  <si>
    <t>15.08.2023 09:24:04</t>
  </si>
  <si>
    <t>DM02/TR30 45-73-M00032_TR-34 M02_2319230</t>
  </si>
  <si>
    <t>15.08.2023 11:33:24</t>
  </si>
  <si>
    <t>15.08.2023 13:25:04</t>
  </si>
  <si>
    <t>MURADİYE DM-5/8 KÖK 45-71-M00828_DM-5/11 M08_72087092</t>
  </si>
  <si>
    <t>15.08.2023 07:00:39</t>
  </si>
  <si>
    <t>15.08.2023 07:14:09</t>
  </si>
  <si>
    <t>TR-34 35-27-M00034_TR-35 M04_82886842</t>
  </si>
  <si>
    <t>15.08.2023 15:53:44</t>
  </si>
  <si>
    <t>15.08.2023 16:24:54</t>
  </si>
  <si>
    <t>YENİFOÇA TR-24 35-23-M00024_C_56373177_56373177</t>
  </si>
  <si>
    <t>15.08.2023 15:39:41</t>
  </si>
  <si>
    <t>15.08.2023 17:18:53</t>
  </si>
  <si>
    <t>15.08.2023 08:32:38</t>
  </si>
  <si>
    <t>15.08.2023 08:41:12</t>
  </si>
  <si>
    <t>SAKARLI KÖK 45-76-M00046_BADEMLİ M02_72214503</t>
  </si>
  <si>
    <t>15.08.2023 17:04:52</t>
  </si>
  <si>
    <t>15.08.2023 17:28:55</t>
  </si>
  <si>
    <t>TR-84 35-17-M00084_950303056_950303056</t>
  </si>
  <si>
    <t>15.08.2023 20:32:24</t>
  </si>
  <si>
    <t>15.08.2023 21:08:33</t>
  </si>
  <si>
    <t>DERBENT İM-DM 45-83-A00004_MANİSA-2 M12_2097148</t>
  </si>
  <si>
    <t>15.08.2023 13:24:50</t>
  </si>
  <si>
    <t>15.08.2023 13:28:13</t>
  </si>
  <si>
    <t>URLA TM-1 35-19-A00004_HatBaşıAyırıcı_53137485 M07_53137485</t>
  </si>
  <si>
    <t>15.08.2023 13:39:34</t>
  </si>
  <si>
    <t>15.08.2023 14:26:24</t>
  </si>
  <si>
    <t>HALİLLER KÖK 35-31-L00228_UMURCALI L09_72238544</t>
  </si>
  <si>
    <t>15.08.2023 10:21:04</t>
  </si>
  <si>
    <t>15.08.2023 19:35:44</t>
  </si>
  <si>
    <t>15.08.2023 09:08:55</t>
  </si>
  <si>
    <t>15.08.2023 16:53:59</t>
  </si>
  <si>
    <t>15.08.2023 18:38:44</t>
  </si>
  <si>
    <t>15.08.2023 19:59:44</t>
  </si>
  <si>
    <t>K-1670 35-04-K01670_35-04-K01670_2359417</t>
  </si>
  <si>
    <t>15.08.2023 15:06:38</t>
  </si>
  <si>
    <t>15.08.2023 18:48:00</t>
  </si>
  <si>
    <t>TR-57 35-16-L00057_B_56352763_56352763</t>
  </si>
  <si>
    <t>15.08.2023 20:09:23</t>
  </si>
  <si>
    <t>15.08.2023 20:51:23</t>
  </si>
  <si>
    <t>15.08.2023 07:52:34</t>
  </si>
  <si>
    <t>15.08.2023 07:57:34</t>
  </si>
  <si>
    <t>15.08.2023 16:04:08</t>
  </si>
  <si>
    <t>15.08.2023 18:31:36</t>
  </si>
  <si>
    <t>UĞURLU KÖK 45-86-M00045_HatBaşıAyırıcı_53135396 M02_53135396</t>
  </si>
  <si>
    <t>15.08.2023 07:35:00</t>
  </si>
  <si>
    <t>15.08.2023 10:24:34</t>
  </si>
  <si>
    <t>TR-76 (M-701) 35-30-M00701_955299223_955299223</t>
  </si>
  <si>
    <t>15.08.2023 17:30:31</t>
  </si>
  <si>
    <t>15.08.2023 18:09:17</t>
  </si>
  <si>
    <t>15.08.2023 08:43:18</t>
  </si>
  <si>
    <t>15.08.2023 16:49:57</t>
  </si>
  <si>
    <t>M-302 ÖZEL İZMİR DOKUZ EYLÜL EĞİTİM A.Ş. 35-08-M00302Ö_ M01_2317935</t>
  </si>
  <si>
    <t>15.08.2023 21:14:20</t>
  </si>
  <si>
    <t>15.08.2023 21:57:10</t>
  </si>
  <si>
    <t>MORALILAR İM 45-72-A00002_HatBaşıAyırıcı_53140328 L03_53140328</t>
  </si>
  <si>
    <t>15.08.2023 08:05:03</t>
  </si>
  <si>
    <t>15.08.2023 10:13:06</t>
  </si>
  <si>
    <t>L-233 AKARCA KÖK 35-14-L00233_L-58 HAVACILAR SİTESİ L03_72202703</t>
  </si>
  <si>
    <t>15.08.2023 13:51:56</t>
  </si>
  <si>
    <t>15.08.2023 14:04:46</t>
  </si>
  <si>
    <t>K-3846 35-03-K03846_TRAFO K03_41964596</t>
  </si>
  <si>
    <t>15.08.2023 09:16:18</t>
  </si>
  <si>
    <t>15.08.2023 19:02:44</t>
  </si>
  <si>
    <t>TR-25 35-19-L00025_8164569 C 1_5938374</t>
  </si>
  <si>
    <t>15.08.2023 18:15:14</t>
  </si>
  <si>
    <t>15.08.2023 21:02:56</t>
  </si>
  <si>
    <t>SEYREKLİ TR-3 35-15-L00442_A_91233237_91233237</t>
  </si>
  <si>
    <t>15.08.2023 12:30:59</t>
  </si>
  <si>
    <t>15.08.2023 15:30:36</t>
  </si>
  <si>
    <t>15.08.2023 19:25:19</t>
  </si>
  <si>
    <t>15.08.2023 19:33:22</t>
  </si>
  <si>
    <t>APANÇEŞME KÖK( TR-1) 35-16-M00683_ARAPLI OVASI KARADİKEN M04_72042300</t>
  </si>
  <si>
    <t>15.08.2023 14:41:07</t>
  </si>
  <si>
    <t>MUSALAR YENİKÖY TR-1 45-83-M00663_45-83-M00663_61216110</t>
  </si>
  <si>
    <t>15.08.2023 19:15:09</t>
  </si>
  <si>
    <t>15.08.2023 20:21:48</t>
  </si>
  <si>
    <t>TR-2/7 45-72-L00007_TR-2/11 L03_2330151</t>
  </si>
  <si>
    <t>15.08.2023 09:58:14</t>
  </si>
  <si>
    <t>15.08.2023 10:43:27</t>
  </si>
  <si>
    <t>15.08.2023 10:46:24</t>
  </si>
  <si>
    <t>15.08.2023 17:09:00</t>
  </si>
  <si>
    <t>M-1432 35-02-M01432_914580750_914580750</t>
  </si>
  <si>
    <t>15.08.2023 12:10:58</t>
  </si>
  <si>
    <t>15.08.2023 13:53:24</t>
  </si>
  <si>
    <t>15.08.2023 13:10:37</t>
  </si>
  <si>
    <t>15.08.2023 13:31:38</t>
  </si>
  <si>
    <t>MENEMEN TR-37 35-28-L00037_35-28-L00037_66575786</t>
  </si>
  <si>
    <t>15.08.2023 09:00:48</t>
  </si>
  <si>
    <t>15.08.2023 11:22:37</t>
  </si>
  <si>
    <t>TAŞLIYOL KÖK 35-27-M00495_TAŞLIYOL M03_72168905</t>
  </si>
  <si>
    <t>15.08.2023 13:19:59</t>
  </si>
  <si>
    <t>15.08.2023 15:58:49</t>
  </si>
  <si>
    <t>DM08/TR38 TARIM KREDİ YANI 45-73-M00020_DAĞITIM TRAFOSU M03_66885712</t>
  </si>
  <si>
    <t>15.08.2023 16:24:04</t>
  </si>
  <si>
    <t>15.08.2023 17:44:16</t>
  </si>
  <si>
    <t>GÜRÇEŞME İM 35-03-A00001_YEŞİLDERE K18_2095052</t>
  </si>
  <si>
    <t>15.08.2023 13:56:20</t>
  </si>
  <si>
    <t>15.08.2023 14:36:58</t>
  </si>
  <si>
    <t>GÜNEY DM 45-83-L00130_AYVACIK L06_2096781</t>
  </si>
  <si>
    <t>15.08.2023 20:12:00</t>
  </si>
  <si>
    <t>15.08.2023 22:53:35</t>
  </si>
  <si>
    <t>TR-1/64 DM 45-72-M00064_DM-04/TR-2 M17_66485104</t>
  </si>
  <si>
    <t>15.08.2023 12:43:38</t>
  </si>
  <si>
    <t>15.08.2023 13:23:07</t>
  </si>
  <si>
    <t>L-182 35-18-L00182_35-18-L00182_2376076</t>
  </si>
  <si>
    <t>AG Nötr İletken Kopması</t>
  </si>
  <si>
    <t>15.08.2023 18:12:54</t>
  </si>
  <si>
    <t>15.08.2023 19:04:03</t>
  </si>
  <si>
    <t>M-290 35-30-M00290_35-30-M00290_72069795</t>
  </si>
  <si>
    <t>15.08.2023 09:15:11</t>
  </si>
  <si>
    <t>15.08.2023 11:30:07</t>
  </si>
  <si>
    <t>ÜLKÜ KÖK 45-78-M01394_KAPLAN BLOK M02_83839760</t>
  </si>
  <si>
    <t>15.08.2023 09:24:14</t>
  </si>
  <si>
    <t>15.08.2023 09:49:56</t>
  </si>
  <si>
    <t>BAĞYURDU TM 35-27-A00003_STADYUM-2 M05_2310332</t>
  </si>
  <si>
    <t>15.08.2023 02:30:26</t>
  </si>
  <si>
    <t>15.08.2023 03:03:14</t>
  </si>
  <si>
    <t>M-1511 İZMİR KATİP ÇELEBİ ÜNİVERSİTESİ ATA EĞİTİM VE ARAŞTIRMA HASTANESİ 35-01-M01511Ö_ M02_64160845</t>
  </si>
  <si>
    <t>15.08.2023 12:02:29</t>
  </si>
  <si>
    <t>15.08.2023 14:55:14</t>
  </si>
  <si>
    <t>İM-1/TR-4 35-14-M00310_956660531_956660531</t>
  </si>
  <si>
    <t>15.08.2023 14:15:58</t>
  </si>
  <si>
    <t>15.08.2023 17:12:49</t>
  </si>
  <si>
    <t>ÇİLE DM 35-22-M00086_AHMETBEYLİ M06_50064044</t>
  </si>
  <si>
    <t>15.08.2023 09:37:46</t>
  </si>
  <si>
    <t>15.08.2023 09:44:04</t>
  </si>
  <si>
    <t>BERGAMA İM-2 35-16-A00002_TR-107 M09_2055201</t>
  </si>
  <si>
    <t>15.08.2023 07:20:33</t>
  </si>
  <si>
    <t>15.08.2023 07:35:44</t>
  </si>
  <si>
    <t>MENEMEN TR-63 (DM-3/17) 35-28-M00737_953375657_953375657</t>
  </si>
  <si>
    <t>15.08.2023 16:27:44</t>
  </si>
  <si>
    <t>15.08.2023 19:40:29</t>
  </si>
  <si>
    <t>ÜÇYOL KÖK 45-82-M00128_HatBaşıAyırıcı_92580503 M06_92580503</t>
  </si>
  <si>
    <t>15.08.2023 18:51:23</t>
  </si>
  <si>
    <t>15.08.2023 21:06:34</t>
  </si>
  <si>
    <t>15.08.2023 09:25:53</t>
  </si>
  <si>
    <t>15.08.2023 09:48:42</t>
  </si>
  <si>
    <t>TR-28 45-77-L00028_TR-31 L05_72205022</t>
  </si>
  <si>
    <t>15.08.2023 10:08:00</t>
  </si>
  <si>
    <t>15.08.2023 11:57:34</t>
  </si>
  <si>
    <t>15.08.2023 09:01:14</t>
  </si>
  <si>
    <t>15.08.2023 11:51:57</t>
  </si>
  <si>
    <t>TR-12 45-74-M00012_DAĞITIM TRAFO TR-12 M03_72232959</t>
  </si>
  <si>
    <t>15.08.2023 08:59:21</t>
  </si>
  <si>
    <t>15.08.2023 11:56:34</t>
  </si>
  <si>
    <t>15.08.2023 10:37:34</t>
  </si>
  <si>
    <t>15.08.2023 11:11:06</t>
  </si>
  <si>
    <t>AKGEDİK KÖK-3 45-71-M00164_AKGEDİK M02_55994695</t>
  </si>
  <si>
    <t>15.08.2023 22:55:44</t>
  </si>
  <si>
    <t>15.08.2023 23:24:06</t>
  </si>
  <si>
    <t>HİKMET GIDA KÖK 45-72-M00122_HatBaşıAyırıcı_53136426 M04_53136426</t>
  </si>
  <si>
    <t>15.08.2023 09:11:49</t>
  </si>
  <si>
    <t>15.08.2023 09:42:44</t>
  </si>
  <si>
    <t>TR-42 35-15-M00042_48885137_56381269_56381269</t>
  </si>
  <si>
    <t>15.08.2023 22:03:16</t>
  </si>
  <si>
    <t>16.08.2023 02:11:54</t>
  </si>
  <si>
    <t>TR-166 35-26-M00166_A a02_5902491</t>
  </si>
  <si>
    <t>15.08.2023 18:35:38</t>
  </si>
  <si>
    <t>15.08.2023 19:38:00</t>
  </si>
  <si>
    <t>M-1576 35-01-M01576_M-1227 M02_65833018</t>
  </si>
  <si>
    <t>15.08.2023 15:32:24</t>
  </si>
  <si>
    <t>15.08.2023 18:17:26</t>
  </si>
  <si>
    <t>KARABURÇ AKÇAPINAR TR-15 35-31-L00278_DIREK TIPI TRAFO HUCRESI H01_2050616</t>
  </si>
  <si>
    <t>15.08.2023 19:09:06</t>
  </si>
  <si>
    <t>15.08.2023 20:45:03</t>
  </si>
  <si>
    <t>BIÇAKÇI OVACIK TR-4 35-15-L00083_A_56362109_56362109</t>
  </si>
  <si>
    <t>15.08.2023 06:40:30</t>
  </si>
  <si>
    <t>15.08.2023 12:27:33</t>
  </si>
  <si>
    <t>TR-11 35-31-L00011_B b2_47997369</t>
  </si>
  <si>
    <t>15.08.2023 16:03:27</t>
  </si>
  <si>
    <t>15.08.2023 17:33:46</t>
  </si>
  <si>
    <t>M-3067(YATIRIM REZERVE) 35-02-M03067_A_56364513_56364513</t>
  </si>
  <si>
    <t>15.08.2023 10:05:06</t>
  </si>
  <si>
    <t>15.08.2023 14:25:22</t>
  </si>
  <si>
    <t>KULA İM 45-77-A00001_HatBaşıAyırıcı_53135910 M03_53135910</t>
  </si>
  <si>
    <t>15.08.2023 13:32:18</t>
  </si>
  <si>
    <t>15.08.2023 15:51:34</t>
  </si>
  <si>
    <t>GÖÇBEYLİ DM 35-16-M00139_GÖÇBEYLİ M01_72044683</t>
  </si>
  <si>
    <t>15.08.2023 12:11:30</t>
  </si>
  <si>
    <t>15.08.2023 15:06:57</t>
  </si>
  <si>
    <t>IRLAMAZ KÖK 45-83-L00153_IRLAMAZ L03_72158563</t>
  </si>
  <si>
    <t>15.08.2023 16:04:36</t>
  </si>
  <si>
    <t>15.08.2023 16:43:34</t>
  </si>
  <si>
    <t>K-1402 35-01-K01402_911507872_911507872</t>
  </si>
  <si>
    <t>15.08.2023 21:19:58</t>
  </si>
  <si>
    <t>16.08.2023 00:39:42</t>
  </si>
  <si>
    <t>15.08.2023 22:27:41</t>
  </si>
  <si>
    <t>15.08.2023 23:38:41</t>
  </si>
  <si>
    <t>ÇAVLU TR-4 45-78-L00628__72372836_72372836</t>
  </si>
  <si>
    <t>15.08.2023 04:16:40</t>
  </si>
  <si>
    <t>15.08.2023 04:48:24</t>
  </si>
  <si>
    <t>HACIRAHMANLI TR-1 KÖK 45-80-M00070_İSHAKÇELEBİ M04_72197630</t>
  </si>
  <si>
    <t>15.08.2023 07:36:26</t>
  </si>
  <si>
    <t>15.08.2023 08:00:36</t>
  </si>
  <si>
    <t>ARAPBAŞI TR-4 35-20-M00034_955214474_955214474</t>
  </si>
  <si>
    <t>15.08.2023 14:02:01</t>
  </si>
  <si>
    <t>15.08.2023 15:47:06</t>
  </si>
  <si>
    <t>15.08.2023 18:37:08</t>
  </si>
  <si>
    <t>15.08.2023 20:30:58</t>
  </si>
  <si>
    <t>M-2777 35-04-M02777_M-1037 M02_80967571</t>
  </si>
  <si>
    <t>15.08.2023 18:56:36</t>
  </si>
  <si>
    <t>15.08.2023 19:59:04</t>
  </si>
  <si>
    <t>ÇIRPI TR-1-3/2 35-20-M00011_9368426_56373691_56373691</t>
  </si>
  <si>
    <t>15.08.2023 01:04:26</t>
  </si>
  <si>
    <t>15.08.2023 03:32:35</t>
  </si>
  <si>
    <t>TR-1/51 45-72-M00051_956494357_956494357</t>
  </si>
  <si>
    <t>15.08.2023 11:53:56</t>
  </si>
  <si>
    <t>15.08.2023 12:58:19</t>
  </si>
  <si>
    <t>M-2559 35-01-M02559_911261477_911261477</t>
  </si>
  <si>
    <t>15.08.2023 12:15:01</t>
  </si>
  <si>
    <t>15.08.2023 14:24:27</t>
  </si>
  <si>
    <t>15.08.2023 14:57:04</t>
  </si>
  <si>
    <t>15.08.2023 14:57:44</t>
  </si>
  <si>
    <t>15.08.2023 09:12:04</t>
  </si>
  <si>
    <t>15.08.2023 15:08:50</t>
  </si>
  <si>
    <t>YENİFOÇA TR-44 35-23-M00044_950421011_950421011</t>
  </si>
  <si>
    <t>15.08.2023 19:21:56</t>
  </si>
  <si>
    <t>15.08.2023 20:32:07</t>
  </si>
  <si>
    <t>K-259 35-02-K00259_912935898_912935898</t>
  </si>
  <si>
    <t>15.08.2023 23:44:26</t>
  </si>
  <si>
    <t>16.08.2023 01:34:33</t>
  </si>
  <si>
    <t>KABAZLI KÖK 45-78-M00675_HatBaşıAyırıcı_53139362 M02_53139362</t>
  </si>
  <si>
    <t>15.08.2023 16:36:23</t>
  </si>
  <si>
    <t>15.08.2023 18:48:07</t>
  </si>
  <si>
    <t>M-1407 35-01-M01407_95001268849_95001268849</t>
  </si>
  <si>
    <t>15.08.2023 07:19:36</t>
  </si>
  <si>
    <t>15.08.2023 10:45:54</t>
  </si>
  <si>
    <t>15.08.2023 08:48:45</t>
  </si>
  <si>
    <t>15.08.2023 18:05:21</t>
  </si>
  <si>
    <t>GÖKEYÜP TR-1 KÖK 45-78-M00798_45-78-M00798_2372354</t>
  </si>
  <si>
    <t>15.08.2023 08:16:54</t>
  </si>
  <si>
    <t>15.08.2023 09:58:09</t>
  </si>
  <si>
    <t>15.08.2023 08:57:36</t>
  </si>
  <si>
    <t>M-1407 35-01-M01407_35-01-M01407_2366009</t>
  </si>
  <si>
    <t>15.08.2023 10:45:34</t>
  </si>
  <si>
    <t>15.08.2023 19:47:49</t>
  </si>
  <si>
    <t>15.08.2023 20:45:43</t>
  </si>
  <si>
    <t>15.08.2023 12:11:15</t>
  </si>
  <si>
    <t>15.08.2023 12:54:40</t>
  </si>
  <si>
    <t>L-182 35-18-L00182_6123177_56370498_56370498</t>
  </si>
  <si>
    <t>15.08.2023 17:22:42</t>
  </si>
  <si>
    <t>KAZANCI ARMUTALAN TR 45-74-M00194_45-74-M00194_2352884</t>
  </si>
  <si>
    <t>15.08.2023 15:25:06</t>
  </si>
  <si>
    <t>15.08.2023 16:26:17</t>
  </si>
  <si>
    <t>HARMANDALI DM-2 (M-200) 35-09-M00200_M-2166Ö M01_45385755</t>
  </si>
  <si>
    <t>15.08.2023 20:37:47</t>
  </si>
  <si>
    <t>15.08.2023 21:32:28</t>
  </si>
  <si>
    <t>HACI HALİLLER DM 45-71-M00065_TURGUTLU-2 M09_72237336</t>
  </si>
  <si>
    <t>15.08.2023 07:01:44</t>
  </si>
  <si>
    <t>15.08.2023 07:13:56</t>
  </si>
  <si>
    <t>BAHATTİN DOĞANER KÖK 35-27-M00482_KEMALPAŞA T.M. M02_72166792</t>
  </si>
  <si>
    <t>15.08.2023 12:43:06</t>
  </si>
  <si>
    <t>ALOSBİ TM 35-17-A00006_YALI M07_2054689</t>
  </si>
  <si>
    <t>15.08.2023 19:45:34</t>
  </si>
  <si>
    <t>15.08.2023 20:02:58</t>
  </si>
  <si>
    <t>FOÇA M-259 BAĞARASI 35-23-M00259_35-23-M00259_2348506</t>
  </si>
  <si>
    <t>15.08.2023 01:40:32</t>
  </si>
  <si>
    <t>15.08.2023 02:00:54</t>
  </si>
  <si>
    <t>MUTAFLAR DEĞİRMEN YANI TR-5 35-32-L00056_A_91038607_91038607</t>
  </si>
  <si>
    <t>15.08.2023 20:28:03</t>
  </si>
  <si>
    <t>15.08.2023 22:12:08</t>
  </si>
  <si>
    <t>15.08.2023 09:22:00</t>
  </si>
  <si>
    <t>15.08.2023 18:14:07</t>
  </si>
  <si>
    <t>M-1980 35-09-M01980_913283900_913283900</t>
  </si>
  <si>
    <t>15.08.2023 14:38:21</t>
  </si>
  <si>
    <t>15.08.2023 18:50:32</t>
  </si>
  <si>
    <t>M-7 35-18-M00007_8634667_56368138_56368138</t>
  </si>
  <si>
    <t>15.08.2023 09:52:27</t>
  </si>
  <si>
    <t>15.08.2023 11:32:19</t>
  </si>
  <si>
    <t>ESENYURT TR-1 45-74-M00111_45-74-M00111_2359344</t>
  </si>
  <si>
    <t>15.08.2023 19:11:19</t>
  </si>
  <si>
    <t>15.08.2023 20:54:52</t>
  </si>
  <si>
    <t>KARAPINAR İM 45-78-A00002_HatBaşıAyırıcı_53139563 M05_53139563</t>
  </si>
  <si>
    <t>15.08.2023 18:13:41</t>
  </si>
  <si>
    <t>15.08.2023 21:08:38</t>
  </si>
  <si>
    <t>M-377 35-02-M00377_35-02-M00377_2348956</t>
  </si>
  <si>
    <t>15.08.2023 08:54:28</t>
  </si>
  <si>
    <t>15.08.2023 16:26:02</t>
  </si>
  <si>
    <t>DM-25/15 45-71-M00394_45-71-M00394_72049303</t>
  </si>
  <si>
    <t>15.08.2023 21:29:24</t>
  </si>
  <si>
    <t>15.08.2023 22:23:54</t>
  </si>
  <si>
    <t>SOMA A SANTRALİ İM/DM 45-82-A00001_SAVAŞTEPE 15.8 L14_2091658</t>
  </si>
  <si>
    <t>15.08.2023 13:25:07</t>
  </si>
  <si>
    <t>15.08.2023 13:52:44</t>
  </si>
  <si>
    <t>MAVİDERE TR-2 35-31-L00211_956577546_956577546</t>
  </si>
  <si>
    <t>15.08.2023 13:57:20</t>
  </si>
  <si>
    <t>15.08.2023 15:57:19</t>
  </si>
  <si>
    <t>L-236 35-18-L00236_35-18-L00236_2376188</t>
  </si>
  <si>
    <t>15.08.2023 09:21:04</t>
  </si>
  <si>
    <t>15.08.2023 11:59:00</t>
  </si>
  <si>
    <t>15.08.2023 18:34:44</t>
  </si>
  <si>
    <t>15.08.2023 19:51:14</t>
  </si>
  <si>
    <t>DM-7/23 35-28-M00962_35-28-M00962_83510049</t>
  </si>
  <si>
    <t>15.08.2023 13:01:30</t>
  </si>
  <si>
    <t>15.08.2023 14:33:03</t>
  </si>
  <si>
    <t>L-291 35-18-L00291_950466653_950466653</t>
  </si>
  <si>
    <t>15.08.2023 02:25:32</t>
  </si>
  <si>
    <t>15.08.2023 03:43:32</t>
  </si>
  <si>
    <t>15.08.2023 07:58:04</t>
  </si>
  <si>
    <t>GÖLCÜK DM 35-15-L01153_SUBATAN L04_67177075</t>
  </si>
  <si>
    <t>15.08.2023 11:14:58</t>
  </si>
  <si>
    <t>15.08.2023 17:59:00</t>
  </si>
  <si>
    <t>İĞDECİK TR-6 45-71-M00086_C_56402679_56402679</t>
  </si>
  <si>
    <t>15.08.2023 20:53:09</t>
  </si>
  <si>
    <t>15.08.2023 22:42:10</t>
  </si>
  <si>
    <t>15.08.2023 10:03:19</t>
  </si>
  <si>
    <t>15.08.2023 17:20:24</t>
  </si>
  <si>
    <t>TİRE İM-DM-1 35-29-A00001_GÖKÇEN-1 M07_2059508</t>
  </si>
  <si>
    <t>15.08.2023 10:22:49</t>
  </si>
  <si>
    <t>15.08.2023 10:53:00</t>
  </si>
  <si>
    <t>ASARLIK TR-13 35-28-M00180_D_91416856_91416856</t>
  </si>
  <si>
    <t>15.08.2023 16:49:28</t>
  </si>
  <si>
    <t>15.08.2023 18:33:15</t>
  </si>
  <si>
    <t>ÇAMBEL KÖYÜ İÇME SUYU 2 TR 35-27-M00466_35-27-M00466_2368875</t>
  </si>
  <si>
    <t>15.08.2023 16:21:09</t>
  </si>
  <si>
    <t>15.08.2023 18:33:41</t>
  </si>
  <si>
    <t>GENCERLER TR-4 35-20-L00041_DIREK TIPI TRAFO HUCRESI H01_2047271</t>
  </si>
  <si>
    <t>15.08.2023 04:19:34</t>
  </si>
  <si>
    <t>15.08.2023 11:16:04</t>
  </si>
  <si>
    <t>15.08.2023 12:40:34</t>
  </si>
  <si>
    <t>15.08.2023 12:44:07</t>
  </si>
  <si>
    <t>SOMA MERKEZ DM-2 45-82-M00070_TR-38 M06_2092857</t>
  </si>
  <si>
    <t>15.08.2023 09:33:46</t>
  </si>
  <si>
    <t>15.08.2023 10:01:01</t>
  </si>
  <si>
    <t>TR-74 ( M-774) 35-30-M00774_915175596_915175596</t>
  </si>
  <si>
    <t>15.08.2023 15:04:31</t>
  </si>
  <si>
    <t>15.08.2023 16:00:44</t>
  </si>
  <si>
    <t>YAYLAKÖY TR-1 35-24-M00088_35-24-M00088_2373488</t>
  </si>
  <si>
    <t>15.08.2023 05:57:47</t>
  </si>
  <si>
    <t>15.08.2023 08:48:29</t>
  </si>
  <si>
    <t>15.08.2023 11:59:24</t>
  </si>
  <si>
    <t>15.08.2023 11:59:34</t>
  </si>
  <si>
    <t>KARAKÖY ÜÇYOL TR-2 45-72-L00195_45-72-L00195_2367026</t>
  </si>
  <si>
    <t>15.08.2023 19:02:28</t>
  </si>
  <si>
    <t>15.08.2023 19:44:44</t>
  </si>
  <si>
    <t>ÇORAKLAR TR 35-17-M00442_DIREK TIPI TRAFO HUCRESI H01_2042100</t>
  </si>
  <si>
    <t>15.08.2023 20:33:51</t>
  </si>
  <si>
    <t>15.08.2023 21:49:24</t>
  </si>
  <si>
    <t>15.08.2023 08:37:24</t>
  </si>
  <si>
    <t>15.08.2023 08:49:25</t>
  </si>
  <si>
    <t>ARMUTLU TR-3 35-27-L00003_98809542_98809542</t>
  </si>
  <si>
    <t>15.08.2023 21:42:26</t>
  </si>
  <si>
    <t>15.08.2023 22:24:37</t>
  </si>
  <si>
    <t>DM-12/TR-1 45-73-M00067_ÜNİVERSİTE BAKLACI M01_65918041</t>
  </si>
  <si>
    <t>15.08.2023 11:09:34</t>
  </si>
  <si>
    <t>15.08.2023 13:47:20</t>
  </si>
  <si>
    <t>15.08.2023 08:58:26</t>
  </si>
  <si>
    <t>15.08.2023 15:21:40</t>
  </si>
  <si>
    <t>HAMİDİYE TR-1 45-77-L00114_B_56395094_56395094</t>
  </si>
  <si>
    <t>15.08.2023 14:05:38</t>
  </si>
  <si>
    <t>15.08.2023 16:09:43</t>
  </si>
  <si>
    <t>ORUÇLAR TR-1 35-16-M00093_35-16-M00093_2361498</t>
  </si>
  <si>
    <t>15.08.2023 11:33:54</t>
  </si>
  <si>
    <t>15.08.2023 13:13:14</t>
  </si>
  <si>
    <t>15.08.2023 09:34:24</t>
  </si>
  <si>
    <t>15.08.2023 09:38:54</t>
  </si>
  <si>
    <t>AHMET BALAS VE ARKADAŞLARI TR 35-24-L00023_DIREK TIPI TRAFO HUCRESI H01_2038333</t>
  </si>
  <si>
    <t>15.08.2023 12:07:17</t>
  </si>
  <si>
    <t>15.08.2023 19:57:08</t>
  </si>
  <si>
    <t>ARSLANLAR TM 35-26-A00004_SUBAŞI M19_2307691</t>
  </si>
  <si>
    <t>15.08.2023 07:57:13</t>
  </si>
  <si>
    <t>15.08.2023 08:16:58</t>
  </si>
  <si>
    <t>ÖDEMİŞ İM 35-15-A00001_ESKİ OVAKENT L15_2062381</t>
  </si>
  <si>
    <t>15.08.2023 21:56:24</t>
  </si>
  <si>
    <t>15.08.2023 22:07:05</t>
  </si>
  <si>
    <t>HİLMİ YEŞİLYURT ÖZEL TR 35-26-M00867Ö_DIREK TIPI TRAFO HUCRESI H01_2039840</t>
  </si>
  <si>
    <t>15.08.2023 09:01:23</t>
  </si>
  <si>
    <t>15.08.2023 11:34:44</t>
  </si>
  <si>
    <t>ALANKÖY TR-1 35-20-L00288_35-20-L00288_92841567</t>
  </si>
  <si>
    <t>15.08.2023 16:55:07</t>
  </si>
  <si>
    <t>15.08.2023 17:32:46</t>
  </si>
  <si>
    <t>KIRKAĞAÇ TR-6 45-76-M00006_955250326_955250326</t>
  </si>
  <si>
    <t>15.08.2023 21:13:05</t>
  </si>
  <si>
    <t>16.08.2023 00:00:39</t>
  </si>
  <si>
    <t>DAĞDERE DM 45-72-M00097_DAĞDERE MERKEZ M04_2106084</t>
  </si>
  <si>
    <t>15.08.2023 06:13:26</t>
  </si>
  <si>
    <t>15.08.2023 06:17:15</t>
  </si>
  <si>
    <t>TR-13 35-16-L00013_35-16-L00013_79458307</t>
  </si>
  <si>
    <t>15.08.2023 10:27:35</t>
  </si>
  <si>
    <t>15.08.2023 12:19:35</t>
  </si>
  <si>
    <t>K-2 35-01-K00002_911099926_911099926</t>
  </si>
  <si>
    <t>15.08.2023 02:38:52</t>
  </si>
  <si>
    <t>15.08.2023 04:29:20</t>
  </si>
  <si>
    <t>VİLLAKENT TR-3 35-28-M00389_95002677176_95002677176</t>
  </si>
  <si>
    <t>15.08.2023 15:18:38</t>
  </si>
  <si>
    <t>15.08.2023 20:23:09</t>
  </si>
  <si>
    <t>M-2911 35-01-M02911_910603717_910603717</t>
  </si>
  <si>
    <t>15.08.2023 09:22:18</t>
  </si>
  <si>
    <t>15.08.2023 10:52:02</t>
  </si>
  <si>
    <t>M-1351 35-01-M01351_M-1506 M02_2048320</t>
  </si>
  <si>
    <t>15.08.2023 20:19:01</t>
  </si>
  <si>
    <t>15.08.2023 11:40:04</t>
  </si>
  <si>
    <t>15.08.2023 20:37:34</t>
  </si>
  <si>
    <t>KIZILAVLU KÖK 45-78-M00837_HatBaşıAyırıcı_53137221 M02_53137221</t>
  </si>
  <si>
    <t>15.08.2023 12:04:56</t>
  </si>
  <si>
    <t>15.08.2023 14:44:10</t>
  </si>
  <si>
    <t>DM02/TR17 45-73-M00018_45-73-M00018_67060350</t>
  </si>
  <si>
    <t>15.08.2023 10:15:48</t>
  </si>
  <si>
    <t>15.08.2023 11:15:27</t>
  </si>
  <si>
    <t>MUSTAFA ŞENTÜRK SULAMA GRUBU 35-29-L00393_35-29-L00393_2361987</t>
  </si>
  <si>
    <t>15.08.2023 09:20:26</t>
  </si>
  <si>
    <t>15.08.2023 13:03:03</t>
  </si>
  <si>
    <t>DM08/TR40 45-73-M00002_DAĞITIM TRAFOSU DM-8/40 M03_67043609</t>
  </si>
  <si>
    <t>15.08.2023 15:29:01</t>
  </si>
  <si>
    <t>15.08.2023 15:50:24</t>
  </si>
  <si>
    <t>K-4512 35-03-K04512_K-4624 K01_41920211</t>
  </si>
  <si>
    <t>15.08.2023 09:05:06</t>
  </si>
  <si>
    <t>15.08.2023 14:06:55</t>
  </si>
  <si>
    <t>HİSARLIK YUVALI TR-2 35-29-L00210_35-29-L00210_2371214</t>
  </si>
  <si>
    <t>15.08.2023 14:00:57</t>
  </si>
  <si>
    <t>15.08.2023 14:32:27</t>
  </si>
  <si>
    <t>KÖSEDERE TR-1 35-21-L00124_35-21-L00124_2349075</t>
  </si>
  <si>
    <t>15.08.2023 22:04:36</t>
  </si>
  <si>
    <t>15.08.2023 22:42:34</t>
  </si>
  <si>
    <t>15.08.2023 20:38:58</t>
  </si>
  <si>
    <t>15.08.2023 20:39:44</t>
  </si>
  <si>
    <t>15.08.2023 08:06:28</t>
  </si>
  <si>
    <t>15.08.2023 08:15:01</t>
  </si>
  <si>
    <t>TR-1/71 45-72-M00071_A_91180456_91180456</t>
  </si>
  <si>
    <t>15.08.2023 18:54:43</t>
  </si>
  <si>
    <t>15.08.2023 20:07:20</t>
  </si>
  <si>
    <t>K-3186 35-02-K03186_A_56372215_56372215</t>
  </si>
  <si>
    <t>15.08.2023 08:45:41</t>
  </si>
  <si>
    <t>15.08.2023 09:36:34</t>
  </si>
  <si>
    <t>15.08.2023 13:52:32</t>
  </si>
  <si>
    <t>15.08.2023 14:29:57</t>
  </si>
  <si>
    <t>ALAŞEHİR TR-80 45-73-M00080_45-73-M00080_67044415</t>
  </si>
  <si>
    <t>15.08.2023 14:24:25</t>
  </si>
  <si>
    <t>15.08.2023 15:18:26</t>
  </si>
  <si>
    <t>PINARLI KÖK 35-20-M00085_TR-2 - TR-3 M03_72358871</t>
  </si>
  <si>
    <t>15.08.2023 10:24:04</t>
  </si>
  <si>
    <t>15.08.2023 11:57:56</t>
  </si>
  <si>
    <t>M-195 35-02-M00195_95002692454_95002692454</t>
  </si>
  <si>
    <t>15.08.2023 00:09:40</t>
  </si>
  <si>
    <t>15.08.2023 01:18:13</t>
  </si>
  <si>
    <t>SAKARLI KÖK 45-76-M00046_HACET M04_72214505</t>
  </si>
  <si>
    <t>15.08.2023 13:31:14</t>
  </si>
  <si>
    <t>15.08.2023 13:38:47</t>
  </si>
  <si>
    <t>KAPAKLI DM 45-72-M00309_RAHMİYE-2 TARIMSAL SULAMA M03_2099571</t>
  </si>
  <si>
    <t>15.08.2023 10:53:30</t>
  </si>
  <si>
    <t>15.08.2023 10:57:21</t>
  </si>
  <si>
    <t>SINIRADA TR-1 35-16-M00095_C_91208731_91208731</t>
  </si>
  <si>
    <t>15.08.2023 12:49:41</t>
  </si>
  <si>
    <t>15.08.2023 15:12:50</t>
  </si>
  <si>
    <t>SARUHANLI TR-2 45-80-M00002_45-80-M00002_73402541</t>
  </si>
  <si>
    <t>15.08.2023 09:16:26</t>
  </si>
  <si>
    <t>15.08.2023 11:32:47</t>
  </si>
  <si>
    <t>DM-1/TR-11 35-13-L00050_946420658_946420658</t>
  </si>
  <si>
    <t>15.08.2023 19:55:54</t>
  </si>
  <si>
    <t>15.08.2023 22:02:12</t>
  </si>
  <si>
    <t>YENİ FOÇA TR-2 35-23-M00002_TR-9 M01_66039430</t>
  </si>
  <si>
    <t>15.08.2023 16:06:04</t>
  </si>
  <si>
    <t>15.08.2023 16:46:24</t>
  </si>
  <si>
    <t>AKÖREN TR-19 KÖK 45-78-M00974_HatBaşıAyırıcı_53139360 M04_53139360</t>
  </si>
  <si>
    <t>15.08.2023 15:20:28</t>
  </si>
  <si>
    <t>15.08.2023 17:20:04</t>
  </si>
  <si>
    <t>MEHMET İNCE SULAMA GRUBU 35-27-M00174_A_91389622_91389622</t>
  </si>
  <si>
    <t>15.08.2023 07:22:49</t>
  </si>
  <si>
    <t>15.08.2023 10:03:31</t>
  </si>
  <si>
    <t>KEMHALLI KÖK 45-86-M00044_HatBaşıAyırıcı_75176085 M01_75176085</t>
  </si>
  <si>
    <t>15.08.2023 11:25:16</t>
  </si>
  <si>
    <t>15.08.2023 11:42:56</t>
  </si>
  <si>
    <t>KAHRAMANDERE İM 35-10-A00002_GÖNEN M09_2096981</t>
  </si>
  <si>
    <t>15.08.2023 12:26:36</t>
  </si>
  <si>
    <t>15.08.2023 12:42:14</t>
  </si>
  <si>
    <t>DM-2/TR-12 35-16-M00833__79530026_79530026</t>
  </si>
  <si>
    <t>15.08.2023 09:26:26</t>
  </si>
  <si>
    <t>15.08.2023 10:08:26</t>
  </si>
  <si>
    <t>15.08.2023 10:43:01</t>
  </si>
  <si>
    <t>15.08.2023 16:26:45</t>
  </si>
  <si>
    <t>TR-105/1 45-83-M00776_45-83-M00776_72116990</t>
  </si>
  <si>
    <t>15.08.2023 03:47:09</t>
  </si>
  <si>
    <t>15.08.2023 04:34:21</t>
  </si>
  <si>
    <t>15.08.2023 19:00:04</t>
  </si>
  <si>
    <t>15.08.2023 20:05:18</t>
  </si>
  <si>
    <t>YUKARIBEY DM (TR-3) 35-16-M00866_HatBaşıAyırıcı_60213185 M05_60213185</t>
  </si>
  <si>
    <t>15.08.2023 04:52:04</t>
  </si>
  <si>
    <t>15.08.2023 04:52:44</t>
  </si>
  <si>
    <t>15.08.2023 12:16:56</t>
  </si>
  <si>
    <t>15.08.2023 16:58:32</t>
  </si>
  <si>
    <t>15.08.2023 09:33:47</t>
  </si>
  <si>
    <t>15.08.2023 09:33:53</t>
  </si>
  <si>
    <t>ŞEHİTLER TR-3 45-72-L00988_ H_79218073</t>
  </si>
  <si>
    <t>15.08.2023 14:57:28</t>
  </si>
  <si>
    <t>15.08.2023 15:58:06</t>
  </si>
  <si>
    <t>DM-23/03 TOKİ OKUL 45-71-M00518_45063147_56405194_56405194</t>
  </si>
  <si>
    <t>15.08.2023 22:37:39</t>
  </si>
  <si>
    <t>16.08.2023 02:06:30</t>
  </si>
  <si>
    <t>ÇALTIDERE KÖK 35-17-M00231_HatBaşıAyırıcı_65358187 M06_65358187</t>
  </si>
  <si>
    <t>15.08.2023 23:03:09</t>
  </si>
  <si>
    <t>16.08.2023 01:19:46</t>
  </si>
  <si>
    <t>KIRMAHALLE  TR-12 35-28-M00271_35-28-M00271_2351707</t>
  </si>
  <si>
    <t>15.08.2023 09:05:56</t>
  </si>
  <si>
    <t>15.08.2023 09:34:39</t>
  </si>
  <si>
    <t>HALİLLER KÖK 35-31-L00228_KALEKÖY L02_72238617</t>
  </si>
  <si>
    <t>15.08.2023 15:54:24</t>
  </si>
  <si>
    <t>15.08.2023 11:11:49</t>
  </si>
  <si>
    <t>15.08.2023 11:50:42</t>
  </si>
  <si>
    <t>K-4831 35-03-K04966_K-3071 K02_79303451</t>
  </si>
  <si>
    <t>15.08.2023 14:48:57</t>
  </si>
  <si>
    <t>DİNDARLI KÖK TR-3 KAKLIK 45-79-M00395_HatBaşıAyırıcı_53132909 M06_53132909</t>
  </si>
  <si>
    <t>15.08.2023 21:35:30</t>
  </si>
  <si>
    <t>15.08.2023 22:34:34</t>
  </si>
  <si>
    <t>DM-1/50 35-29-M00050_A a2b_48400121</t>
  </si>
  <si>
    <t>15.08.2023 20:27:20</t>
  </si>
  <si>
    <t>15.08.2023 21:21:08</t>
  </si>
  <si>
    <t>TR-84 35-16-L00084_953333341_953333341</t>
  </si>
  <si>
    <t>15.08.2023 09:42:35</t>
  </si>
  <si>
    <t>15.08.2023 12:54:54</t>
  </si>
  <si>
    <t>TR-44 35-15-M00044_950375439_950375439</t>
  </si>
  <si>
    <t>15.08.2023 16:58:42</t>
  </si>
  <si>
    <t>15.08.2023 19:12:50</t>
  </si>
  <si>
    <t>GÜLKENT TR-6 35-30-M00229_35-30-M00229_72071881</t>
  </si>
  <si>
    <t>15.08.2023 13:21:29</t>
  </si>
  <si>
    <t>15.08.2023 15:26:31</t>
  </si>
  <si>
    <t>ALİAĞA GIS TM 35-17-A00014_HatBaşıAyırıcı_65632267 M020_65632267</t>
  </si>
  <si>
    <t>15.08.2023 07:32:41</t>
  </si>
  <si>
    <t>15.08.2023 10:30:54</t>
  </si>
  <si>
    <t>ASARLIK TR-6 35-28-M00177_35-28-M00177_2377229</t>
  </si>
  <si>
    <t>15.08.2023 13:43:44</t>
  </si>
  <si>
    <t>15.08.2023 14:07:19</t>
  </si>
  <si>
    <t>MÜTEVELLİ TR-8 45-80-M02954_TR-85 M02_84186203</t>
  </si>
  <si>
    <t>15.08.2023 08:20:57</t>
  </si>
  <si>
    <t>15.08.2023 08:58:57</t>
  </si>
  <si>
    <t>15.08.2023 08:53:48</t>
  </si>
  <si>
    <t>15.08.2023 15:28:14</t>
  </si>
  <si>
    <t>YENİCE KÖK 45-86-M00234_HatBaşıAyırıcı_77952868 M02_77952868</t>
  </si>
  <si>
    <t>15.08.2023 11:34:06</t>
  </si>
  <si>
    <t>15.08.2023 12:35:12</t>
  </si>
  <si>
    <t>YARBASAN KÖK 45-74-M00119_HatBaşıAyırıcı_53134430 M02_53134430</t>
  </si>
  <si>
    <t>15.08.2023 21:11:40</t>
  </si>
  <si>
    <t>FUNDACIK KÖK 45-75-M00068_HatBaşıAyırıcı_53139198 M03_53139198</t>
  </si>
  <si>
    <t>15.08.2023 11:27:22</t>
  </si>
  <si>
    <t>15.08.2023 12:41:44</t>
  </si>
  <si>
    <t>TİRE İM-DM-1 35-29-A00001_YENİÇİFTLİK M18_2059040</t>
  </si>
  <si>
    <t>15.08.2023 09:33:16</t>
  </si>
  <si>
    <t>15.08.2023 09:39:22</t>
  </si>
  <si>
    <t>SEYREKLİ TR-3 35-15-L00442_35-15-L00442_2365594</t>
  </si>
  <si>
    <t>15.08.2023 15:34:50</t>
  </si>
  <si>
    <t>GÖKÇEN DM 1-2/7 35-29-L00063_B_91008615_91008615</t>
  </si>
  <si>
    <t>15.08.2023 09:48:04</t>
  </si>
  <si>
    <t>15.08.2023 16:05:46</t>
  </si>
  <si>
    <t>15.08.2023 09:17:48</t>
  </si>
  <si>
    <t>15.08.2023 12:32:34</t>
  </si>
  <si>
    <t>M-13 HIDIRLIK 35-14-M00013_M-13 DAHİLİ TRAFO M03_66068643</t>
  </si>
  <si>
    <t>15.08.2023 02:19:27</t>
  </si>
  <si>
    <t>15.08.2023 03:35:14</t>
  </si>
  <si>
    <t>15.08.2023 20:35:57</t>
  </si>
  <si>
    <t>ASARLIK TR-23 35-28-M00596_35-28-M00596_66845778</t>
  </si>
  <si>
    <t>15.08.2023 16:09:28</t>
  </si>
  <si>
    <t>15.08.2023 17:41:14</t>
  </si>
  <si>
    <t>MEHMET ATICI VE ARK.TARIMSAL SULAMA GRUBU 45-71-M00954_45-71-M00954_2357924</t>
  </si>
  <si>
    <t>15.08.2023 17:50:48</t>
  </si>
  <si>
    <t>15.08.2023 20:30:08</t>
  </si>
  <si>
    <t>15.08.2023 10:19:34</t>
  </si>
  <si>
    <t>15.08.2023 11:08:37</t>
  </si>
  <si>
    <t>K-3181 35-01-K03181_D_56373477_56373477</t>
  </si>
  <si>
    <t>AG Hatta Yabancı Cisim</t>
  </si>
  <si>
    <t>15.08.2023 17:03:54</t>
  </si>
  <si>
    <t>15.08.2023 18:14:38</t>
  </si>
  <si>
    <t>ÇİLE DM 35-22-M00086_ÇAKALTEPE M04_50064042</t>
  </si>
  <si>
    <t>15.08.2023 06:29:47</t>
  </si>
  <si>
    <t>15.08.2023 06:47:14</t>
  </si>
  <si>
    <t>BADEMLER DOĞA SİTESİ TR-8 35-14-M00149_9803634 a5_5942772</t>
  </si>
  <si>
    <t>15.08.2023 08:55:59</t>
  </si>
  <si>
    <t>15.08.2023 14:45:52</t>
  </si>
  <si>
    <t>KINIK ORGANİZE DM 35-24-M00208_KOCAÖMERLİ KÖYLER M13_83158733</t>
  </si>
  <si>
    <t>15.08.2023 13:26:08</t>
  </si>
  <si>
    <t>15.08.2023 17:01:14</t>
  </si>
  <si>
    <t>15.08.2023 21:20:47</t>
  </si>
  <si>
    <t>15.08.2023 23:36:44</t>
  </si>
  <si>
    <t>ŞEHİT KEMAL KÖK 35-17-M00449_M-448 M01_66442994</t>
  </si>
  <si>
    <t>15.08.2023 10:01:04</t>
  </si>
  <si>
    <t>15.08.2023 10:51:44</t>
  </si>
  <si>
    <t>15.08.2023 16:44:56</t>
  </si>
  <si>
    <t>15.08.2023 16:55:17</t>
  </si>
  <si>
    <t>KEMALİYE TR-10 45-73-M00156_945656076_945656076</t>
  </si>
  <si>
    <t>15.08.2023 11:29:25</t>
  </si>
  <si>
    <t>15.08.2023 14:21:24</t>
  </si>
  <si>
    <t>BAĞYURDU KÖK 35-27-L00239_HALİLBEYLİ TR-1 KÖK L04_72157252</t>
  </si>
  <si>
    <t>15.08.2023 07:37:36</t>
  </si>
  <si>
    <t>15.08.2023 07:37:46</t>
  </si>
  <si>
    <t>KARAKURT KÖK 45-76-M00049_KARAKURT M02_72213481</t>
  </si>
  <si>
    <t>15.08.2023 17:30:14</t>
  </si>
  <si>
    <t>15.08.2023 17:46:54</t>
  </si>
  <si>
    <t>TR-69 35-19-L00069_HatBaşıAyırıcı_53133996 L03_53133996</t>
  </si>
  <si>
    <t>16.08.2023 10:30:32</t>
  </si>
  <si>
    <t>16.08.2023 17:23:44</t>
  </si>
  <si>
    <t>M-218(TR-2) 35-09-M00218_M-203 M03_42986458</t>
  </si>
  <si>
    <t>16.08.2023 10:45:23</t>
  </si>
  <si>
    <t>16.08.2023 11:18:21</t>
  </si>
  <si>
    <t>TR-1/10 45-72-M00010_TR-1/13 M06_85209775</t>
  </si>
  <si>
    <t>16.08.2023 17:56:37</t>
  </si>
  <si>
    <t>16.08.2023 18:01:52</t>
  </si>
  <si>
    <t>16.08.2023 17:28:11</t>
  </si>
  <si>
    <t>16.08.2023 17:53:40</t>
  </si>
  <si>
    <t>SARUHANLI TR-21 45-80-M00021_45-80-M00021_2349704</t>
  </si>
  <si>
    <t>16.08.2023 14:24:49</t>
  </si>
  <si>
    <t>16.08.2023 15:33:52</t>
  </si>
  <si>
    <t>ALİAĞA TR-43 DM 35-17-M00043_ALOSBİ ŞAKRAN GİRİŞ M11_2315258</t>
  </si>
  <si>
    <t>16.08.2023 14:55:28</t>
  </si>
  <si>
    <t>16.08.2023 16:05:48</t>
  </si>
  <si>
    <t>HARMANDALI DM-3 (M-211) 35-09-M00211_M-2781 M03_45384129</t>
  </si>
  <si>
    <t>16.08.2023 16:32:29</t>
  </si>
  <si>
    <t>16.08.2023 17:47:29</t>
  </si>
  <si>
    <t>M-2839 35-01-M02839_DAĞITIM TRAFOSU M03_72127909</t>
  </si>
  <si>
    <t>16.08.2023 09:03:00</t>
  </si>
  <si>
    <t>16.08.2023 11:54:24</t>
  </si>
  <si>
    <t>AĞAÇ İŞLERİ KÖK-2 (M-703) 35-22-M00125_AĞAÇ SANAYİ TR-7/TR-8/TR-9/TR-10 M05_72110739</t>
  </si>
  <si>
    <t>16.08.2023 08:01:20</t>
  </si>
  <si>
    <t>16.08.2023 08:34:02</t>
  </si>
  <si>
    <t>TR-137 35-16-L00137_35-16-L00137_66051505</t>
  </si>
  <si>
    <t>16.08.2023 13:23:21</t>
  </si>
  <si>
    <t>16.08.2023 14:31:48</t>
  </si>
  <si>
    <t>AKHİSAR İM 45-72-A00001_TR-1/13 M15_2308507</t>
  </si>
  <si>
    <t>16.08.2023 18:09:37</t>
  </si>
  <si>
    <t>16.08.2023 19:38:12</t>
  </si>
  <si>
    <t>16.08.2023 06:26:11</t>
  </si>
  <si>
    <t>16.08.2023 06:30:38</t>
  </si>
  <si>
    <t>Yabani Hayvan Teması</t>
  </si>
  <si>
    <t>16.08.2023 23:05:18</t>
  </si>
  <si>
    <t>17.08.2023 01:34:31</t>
  </si>
  <si>
    <t>TR-1/7 45-72-M00007__93564245_93564245</t>
  </si>
  <si>
    <t>16.08.2023 20:03:59</t>
  </si>
  <si>
    <t>16.08.2023 21:21:32</t>
  </si>
  <si>
    <t>KOZBEYLİ TR-3 35-23-M00072_35-23-M00072_2367825</t>
  </si>
  <si>
    <t>16.08.2023 19:24:03</t>
  </si>
  <si>
    <t>16.08.2023 21:12:04</t>
  </si>
  <si>
    <t>ULUKENT DM-1 35-28-M00001_ULUKENT DM-1/17 M04_66562048</t>
  </si>
  <si>
    <t>16.08.2023 11:23:52</t>
  </si>
  <si>
    <t>16.08.2023 16:03:14</t>
  </si>
  <si>
    <t>KABAZLI KÖK 45-78-M00675_HatBaşıAyırıcı_73215683 M03_73215683</t>
  </si>
  <si>
    <t>16.08.2023 17:26:44</t>
  </si>
  <si>
    <t>16.08.2023 17:37:07</t>
  </si>
  <si>
    <t>ÇIRPI İM 35-20-A00002_HASKÖY L13_2056288</t>
  </si>
  <si>
    <t>16.08.2023 09:10:58</t>
  </si>
  <si>
    <t>16.08.2023 16:05:24</t>
  </si>
  <si>
    <t>BELEVİ İM 35-13-A00002_BELEVİ OTOBAN SULAMA L01_2064123</t>
  </si>
  <si>
    <t>16.08.2023 08:39:56</t>
  </si>
  <si>
    <t>16.08.2023 09:19:24</t>
  </si>
  <si>
    <t>L-356 BAŞKENT SİTESİ 35-18-L00356_35-18-L00356_72187177</t>
  </si>
  <si>
    <t>16.08.2023 12:48:56</t>
  </si>
  <si>
    <t>16.08.2023 15:51:26</t>
  </si>
  <si>
    <t>16.08.2023 15:33:06</t>
  </si>
  <si>
    <t>16.08.2023 16:07:46</t>
  </si>
  <si>
    <t>TR-1-1/3 MEZARLIK KABİN 35-20-L00003_C C3_93747109</t>
  </si>
  <si>
    <t>16.08.2023 11:43:19</t>
  </si>
  <si>
    <t>16.08.2023 14:35:27</t>
  </si>
  <si>
    <t>16.08.2023 13:02:00</t>
  </si>
  <si>
    <t>16.08.2023 22:09:19</t>
  </si>
  <si>
    <t>16.08.2023 18:34:46</t>
  </si>
  <si>
    <t>16.08.2023 18:41:53</t>
  </si>
  <si>
    <t>TR-1/79 45-72-M00079_956504712_956504712</t>
  </si>
  <si>
    <t>16.08.2023 14:12:23</t>
  </si>
  <si>
    <t>16.08.2023 14:56:23</t>
  </si>
  <si>
    <t>16.08.2023 23:14:46</t>
  </si>
  <si>
    <t>16.08.2023 23:15:55</t>
  </si>
  <si>
    <t>SARUHANLI TR-16 45-80-M00016_45-80-M00016_2355925</t>
  </si>
  <si>
    <t>16.08.2023 20:54:42</t>
  </si>
  <si>
    <t>16.08.2023 21:26:09</t>
  </si>
  <si>
    <t>MAVİKÖŞE TR-3 35-17-M00227_A_91308991_91308991</t>
  </si>
  <si>
    <t>16.08.2023 13:19:57</t>
  </si>
  <si>
    <t>16.08.2023 14:15:10</t>
  </si>
  <si>
    <t>KARABAĞLAR TM 35-01-A00012_KARABAĞLAR-6 K25_2310498</t>
  </si>
  <si>
    <t>16.08.2023 09:41:46</t>
  </si>
  <si>
    <t>16.08.2023 14:07:34</t>
  </si>
  <si>
    <t>L-296 35-18-L00296_10583877 e1_5957236</t>
  </si>
  <si>
    <t>16.08.2023 20:51:38</t>
  </si>
  <si>
    <t>16.08.2023 22:54:38</t>
  </si>
  <si>
    <t>DM-4 45-71-M00004_TR-4\16 M15_2307418</t>
  </si>
  <si>
    <t>16.08.2023 09:15:16</t>
  </si>
  <si>
    <t>16.08.2023 11:28:04</t>
  </si>
  <si>
    <t>K-1466 35-03-K01466_K-1478 K02_41924235</t>
  </si>
  <si>
    <t>16.08.2023 09:17:44</t>
  </si>
  <si>
    <t>16.08.2023 09:18:44</t>
  </si>
  <si>
    <t>SEYREK TR-7 KÖK 35-28-M00379_HatBaşıAyırıcı_65679902 M04_65679902</t>
  </si>
  <si>
    <t>16.08.2023 01:51:49</t>
  </si>
  <si>
    <t>16.08.2023 03:13:39</t>
  </si>
  <si>
    <t>TİRE TR-2 35-29-M00465_965604065_965604065</t>
  </si>
  <si>
    <t>16.08.2023 20:12:00</t>
  </si>
  <si>
    <t>16.08.2023 22:05:27</t>
  </si>
  <si>
    <t>AKGEDİK TR-1 45-71-M01047_45-71-M01047_2349562</t>
  </si>
  <si>
    <t>16.08.2023 15:43:34</t>
  </si>
  <si>
    <t>16.08.2023 19:01:27</t>
  </si>
  <si>
    <t>SARIGÖL DM 45-79-M00069_TR-55/56/57/58 FİDERİ M10_2074536</t>
  </si>
  <si>
    <t>16.08.2023 19:00:46</t>
  </si>
  <si>
    <t>16.08.2023 21:31:54</t>
  </si>
  <si>
    <t>TR-2/70 45-83-L00070_C_56405362_56405362</t>
  </si>
  <si>
    <t>16.08.2023 08:40:40</t>
  </si>
  <si>
    <t>16.08.2023 09:42:01</t>
  </si>
  <si>
    <t>ULUKENT DM-1/5 35-28-M00575_ULUKENT DM-1/4 M03_66549777</t>
  </si>
  <si>
    <t>16.08.2023 10:16:15</t>
  </si>
  <si>
    <t>16.08.2023 11:32:26</t>
  </si>
  <si>
    <t>DERBENT İM-DM 45-83-A00004_SARIBEY-2 L07_54875609</t>
  </si>
  <si>
    <t>16.08.2023 07:22:30</t>
  </si>
  <si>
    <t>16.08.2023 08:53:46</t>
  </si>
  <si>
    <t>ÇÖKELEK TR-2 45-78-L00650_45-78-L00650_2351079</t>
  </si>
  <si>
    <t>16.08.2023 15:25:03</t>
  </si>
  <si>
    <t>16.08.2023 17:52:16</t>
  </si>
  <si>
    <t>İLKYANKI TR-62 35-30-M00062_42975887_56374996_56374996</t>
  </si>
  <si>
    <t>16.08.2023 15:49:36</t>
  </si>
  <si>
    <t>16.08.2023 16:51:27</t>
  </si>
  <si>
    <t>TR-16 45-74-M00332_45-74-M00332_84246041</t>
  </si>
  <si>
    <t>16.08.2023 09:06:50</t>
  </si>
  <si>
    <t>16.08.2023 10:44:46</t>
  </si>
  <si>
    <t>MUSTAFA ÇAKMAK VE ARKADAŞLARI TR 35-24-M00028_DIREK TIPI TRAFO HUCRESI H01_2038338</t>
  </si>
  <si>
    <t>16.08.2023 20:32:41</t>
  </si>
  <si>
    <t>16.08.2023 21:24:00</t>
  </si>
  <si>
    <t>ÇIRPI MEKTEP MAH. TR 35-20-M00005_8414471_56381182_56381182</t>
  </si>
  <si>
    <t>16.08.2023 19:44:15</t>
  </si>
  <si>
    <t>16.08.2023 21:44:09</t>
  </si>
  <si>
    <t>KONAKLI ZEKİ KUTLU SULAMA GRB TR-24 35-15-M00151__91350100_91350100</t>
  </si>
  <si>
    <t>16.08.2023 09:40:56</t>
  </si>
  <si>
    <t>16.08.2023 12:32:28</t>
  </si>
  <si>
    <t>16.08.2023 18:13:56</t>
  </si>
  <si>
    <t>16.08.2023 19:55:42</t>
  </si>
  <si>
    <t>HAMZABÜKÜ TR-1 35-21-L00069_35-21-L00069_2373870</t>
  </si>
  <si>
    <t>16.08.2023 23:13:36</t>
  </si>
  <si>
    <t>17.08.2023 00:18:27</t>
  </si>
  <si>
    <t>KUMKUYUCAK KÖK 45-80-M00093_KUMKUYUCAK ŞEHİR M05_72193247</t>
  </si>
  <si>
    <t>16.08.2023 08:25:34</t>
  </si>
  <si>
    <t>16.08.2023 09:16:24</t>
  </si>
  <si>
    <t>TAYTAN OFİS KÖK 45-78-M00314_HatBaşıAyırıcı_53140260 M014_53140260</t>
  </si>
  <si>
    <t>16.08.2023 22:42:21</t>
  </si>
  <si>
    <t>17.08.2023 03:55:06</t>
  </si>
  <si>
    <t>16.08.2023 11:10:24</t>
  </si>
  <si>
    <t>16.08.2023 11:59:04</t>
  </si>
  <si>
    <t>FOÇA CEZA İNFAZ KURUMU KÖK 35-23-M00302_OPET ÇIKIŞ M04_67574137</t>
  </si>
  <si>
    <t>16.08.2023 18:14:17</t>
  </si>
  <si>
    <t>16.08.2023 18:56:17</t>
  </si>
  <si>
    <t>16.08.2023 10:01:32</t>
  </si>
  <si>
    <t>16.08.2023 14:41:48</t>
  </si>
  <si>
    <t>TR-77 45-77-L00077_DAĞITIM TRAFOSU L03_72212499</t>
  </si>
  <si>
    <t>16.08.2023 10:02:40</t>
  </si>
  <si>
    <t>16.08.2023 14:19:04</t>
  </si>
  <si>
    <t>16.08.2023 06:47:28</t>
  </si>
  <si>
    <t>16.08.2023 07:20:44</t>
  </si>
  <si>
    <t>ALİAĞA TR-43 DM 35-17-M00043_ALOSBİ YALI GİRİŞ M07_2122103</t>
  </si>
  <si>
    <t>16.08.2023 08:28:58</t>
  </si>
  <si>
    <t>16.08.2023 08:32:04</t>
  </si>
  <si>
    <t>KÖPRÜBAŞI TR-12 45-86-M00012_915770919_915770919</t>
  </si>
  <si>
    <t>16.08.2023 17:26:11</t>
  </si>
  <si>
    <t>16.08.2023 18:26:47</t>
  </si>
  <si>
    <t>OVAKENT İM 35-15-A00003_GERİLİM-ÖLÇÜ M04_2057383</t>
  </si>
  <si>
    <t>16.08.2023 12:02:44</t>
  </si>
  <si>
    <t>16.08.2023 12:16:58</t>
  </si>
  <si>
    <t>L-36 35-18-L00036_961582398_961582398</t>
  </si>
  <si>
    <t>16.08.2023 16:20:03</t>
  </si>
  <si>
    <t>16.08.2023 20:30:53</t>
  </si>
  <si>
    <t>KORDON KÖK 45-78-M00730_KÖSEALİ KABAZLI GÖBEKLİ M02_2327656</t>
  </si>
  <si>
    <t>16.08.2023 12:42:53</t>
  </si>
  <si>
    <t>16.08.2023 17:04:18</t>
  </si>
  <si>
    <t>L-142 MAVİ BESTE SİTESİ 35-18-L00142_B_56368123_56368123</t>
  </si>
  <si>
    <t>16.08.2023 11:12:23</t>
  </si>
  <si>
    <t>16.08.2023 14:28:56</t>
  </si>
  <si>
    <t>SARIGÖL TR-30 45-79-M00030_A_56396943_56396943</t>
  </si>
  <si>
    <t>16.08.2023 17:15:01</t>
  </si>
  <si>
    <t>16.08.2023 18:16:26</t>
  </si>
  <si>
    <t>PAŞAKÖY KÖK 45-80-M00052_AYDINLAR ÇIKIŞI M06_72063857</t>
  </si>
  <si>
    <t>16.08.2023 08:16:38</t>
  </si>
  <si>
    <t>16.08.2023 09:18:42</t>
  </si>
  <si>
    <t>GÖRECE M-356 35-22-M00356_10225980 d1b_5966969</t>
  </si>
  <si>
    <t>16.08.2023 14:30:06</t>
  </si>
  <si>
    <t>16.08.2023 18:30:51</t>
  </si>
  <si>
    <t>GÜMÜLDÜR M-26 35-25-M00026_A_56357785_56357785</t>
  </si>
  <si>
    <t>16.08.2023 09:08:11</t>
  </si>
  <si>
    <t>16.08.2023 11:37:15</t>
  </si>
  <si>
    <t>MENEMEN DM-4/7 35-28-M00846_35-28-M00846_65855121</t>
  </si>
  <si>
    <t>16.08.2023 13:27:04</t>
  </si>
  <si>
    <t>16.08.2023 16:48:23</t>
  </si>
  <si>
    <t>TR-2/124 45-83-M00667_95688459 A01_95688616</t>
  </si>
  <si>
    <t>16.08.2023 18:19:07</t>
  </si>
  <si>
    <t>16.08.2023 19:27:03</t>
  </si>
  <si>
    <t>TR-2/38 45-72-L00038_B_56407096_56407096</t>
  </si>
  <si>
    <t>16.08.2023 17:01:57</t>
  </si>
  <si>
    <t>16.08.2023 20:48:46</t>
  </si>
  <si>
    <t>DEMİRCİ DM 45-74-M00347_DEMİRCİ TM KÖYLER GİRİŞ M07_84598113</t>
  </si>
  <si>
    <t>16.08.2023 10:22:28</t>
  </si>
  <si>
    <t>16.08.2023 10:22:34</t>
  </si>
  <si>
    <t>M-2738 35-02-M02738_95000664040_95000664040</t>
  </si>
  <si>
    <t>16.08.2023 22:43:03</t>
  </si>
  <si>
    <t>17.08.2023 03:55:27</t>
  </si>
  <si>
    <t>SARUHANLI TR-34 45-80-M00034_11940532 TR34A1_5986227</t>
  </si>
  <si>
    <t>16.08.2023 17:57:17</t>
  </si>
  <si>
    <t>16.08.2023 18:23:25</t>
  </si>
  <si>
    <t>16.08.2023 06:41:59</t>
  </si>
  <si>
    <t>16.08.2023 06:47:00</t>
  </si>
  <si>
    <t>CEVİZLİ BALYAKASI TR-3 35-31-L00320_47798610_56353044_56353044</t>
  </si>
  <si>
    <t>16.08.2023 18:37:53</t>
  </si>
  <si>
    <t>16.08.2023 23:48:35</t>
  </si>
  <si>
    <t>KARAGÖZLER TR-5 45-72-M00601_C_66338596_66338596</t>
  </si>
  <si>
    <t>16.08.2023 10:04:07</t>
  </si>
  <si>
    <t>16.08.2023 16:02:09</t>
  </si>
  <si>
    <t>16.08.2023 00:35:07</t>
  </si>
  <si>
    <t>16.08.2023 00:44:03</t>
  </si>
  <si>
    <t>YEŞİLOVA KÖK 45-78-M01393_YEŞİLOVA KÖYİÇİ M01_83810757</t>
  </si>
  <si>
    <t>16.08.2023 08:45:06</t>
  </si>
  <si>
    <t>16.08.2023 09:08:14</t>
  </si>
  <si>
    <t>FOÇA TR-45 35-23-L00045_950416494_950416494</t>
  </si>
  <si>
    <t>16.08.2023 10:49:39</t>
  </si>
  <si>
    <t>16.08.2023 12:58:06</t>
  </si>
  <si>
    <t>AYASKENT DM-1 35-16-M00009_AYASKENT DM-2 M10_82964601</t>
  </si>
  <si>
    <t>16.08.2023 17:44:32</t>
  </si>
  <si>
    <t>16.08.2023 18:01:47</t>
  </si>
  <si>
    <t>SALUR KÖK 45-75-M00062_GÜNEŞLİ M02_72037126</t>
  </si>
  <si>
    <t>16.08.2023 06:14:54</t>
  </si>
  <si>
    <t>16.08.2023 07:04:36</t>
  </si>
  <si>
    <t>PAYAMLI M-1 KÖK 35-25-M00175__90729477_90729477</t>
  </si>
  <si>
    <t>16.08.2023 13:15:13</t>
  </si>
  <si>
    <t>16.08.2023 15:23:29</t>
  </si>
  <si>
    <t>K-339 35-02-K00339_99179850_99179850</t>
  </si>
  <si>
    <t>16.08.2023 10:07:21</t>
  </si>
  <si>
    <t>16.08.2023 13:00:58</t>
  </si>
  <si>
    <t>TR-69 35-19-L00069_TR-70 L03_2334539</t>
  </si>
  <si>
    <t>16.08.2023 10:28:25</t>
  </si>
  <si>
    <t>16.08.2023 10:34:04</t>
  </si>
  <si>
    <t>AĞAÇ İŞLERİ KÖK-2 (M-703) 35-22-M00125_KISIKKÖY(KARTAL) M02_72110742</t>
  </si>
  <si>
    <t>16.08.2023 16:44:55</t>
  </si>
  <si>
    <t>16.08.2023 17:06:37</t>
  </si>
  <si>
    <t>TR-69 35-19-L00069_TR-70 L03_2115680</t>
  </si>
  <si>
    <t>16.08.2023 16:59:24</t>
  </si>
  <si>
    <t>16.08.2023 17:23:14</t>
  </si>
  <si>
    <t>YAŞAR SUHAN 35-26-L00073_10984191_56358631_56358631</t>
  </si>
  <si>
    <t>16.08.2023 13:34:02</t>
  </si>
  <si>
    <t>16.08.2023 15:52:37</t>
  </si>
  <si>
    <t>16.08.2023 09:10:26</t>
  </si>
  <si>
    <t>16.08.2023 15:16:51</t>
  </si>
  <si>
    <t>16.08.2023 15:57:54</t>
  </si>
  <si>
    <t>16.08.2023 16:35:31</t>
  </si>
  <si>
    <t>KARAKUYU KÖK 35-22-M00091_KARAKUYU M02_72111688</t>
  </si>
  <si>
    <t>16.08.2023 13:28:54</t>
  </si>
  <si>
    <t>16.08.2023 14:23:04</t>
  </si>
  <si>
    <t>K-121 35-07-K00121_B k121b1_5839830</t>
  </si>
  <si>
    <t>16.08.2023 17:13:52</t>
  </si>
  <si>
    <t>16.08.2023 19:52:41</t>
  </si>
  <si>
    <t>DM-9/TR-1 45-72-M00628_95001169518_95001169518</t>
  </si>
  <si>
    <t>16.08.2023 11:17:27</t>
  </si>
  <si>
    <t>16.08.2023 12:28:51</t>
  </si>
  <si>
    <t>KARABURÇ HACI EVİ YANI TR-3 35-31-L00255_956599670_956599670</t>
  </si>
  <si>
    <t>16.08.2023 12:14:26</t>
  </si>
  <si>
    <t>16.08.2023 15:58:00</t>
  </si>
  <si>
    <t>16.08.2023 18:21:22</t>
  </si>
  <si>
    <t>16.08.2023 18:55:22</t>
  </si>
  <si>
    <t>GÖÇBEYLİ TR-3 35-16-M00018_35-16-M00018_2347112</t>
  </si>
  <si>
    <t>16.08.2023 09:46:49</t>
  </si>
  <si>
    <t>16.08.2023 15:46:34</t>
  </si>
  <si>
    <t>K-3600 35-01-K03600_35-01-K03600_2369127</t>
  </si>
  <si>
    <t>16.08.2023 19:25:16</t>
  </si>
  <si>
    <t>16.08.2023 21:38:35</t>
  </si>
  <si>
    <t>GÖRDES TR-36 45-75-M00036_45-75-M00036_2377188</t>
  </si>
  <si>
    <t>16.08.2023 08:59:12</t>
  </si>
  <si>
    <t>16.08.2023 13:35:53</t>
  </si>
  <si>
    <t>TIRAZLI KÖK 45-79-M00079_BAHARLAR M06_72036291</t>
  </si>
  <si>
    <t>16.08.2023 09:08:02</t>
  </si>
  <si>
    <t>16.08.2023 15:40:28</t>
  </si>
  <si>
    <t>YAYAKENT TR-2 35-24-M00002_955217963_955217963</t>
  </si>
  <si>
    <t>16.08.2023 10:54:48</t>
  </si>
  <si>
    <t>16.08.2023 11:50:51</t>
  </si>
  <si>
    <t>ALİAĞA TR-43 DM 35-17-M00043_ALOSBİ ŞAKRAN GİRİŞ M11_2122089</t>
  </si>
  <si>
    <t>16.08.2023 08:27:00</t>
  </si>
  <si>
    <t>16.08.2023 10:24:00</t>
  </si>
  <si>
    <t>TR-2 35-31-L00002_35-31-L00002_2355069</t>
  </si>
  <si>
    <t>16.08.2023 20:41:03</t>
  </si>
  <si>
    <t>16.08.2023 21:47:12</t>
  </si>
  <si>
    <t>GÖKÇEN DM 1-2/7 35-29-L00063_A_91008616_91008616</t>
  </si>
  <si>
    <t>16.08.2023 10:24:24</t>
  </si>
  <si>
    <t>16.08.2023 17:12:22</t>
  </si>
  <si>
    <t>ASARLIK HAYVANAT BAHÇESİ GEÇİT 35-28-M00588_ASARLIK TR-10/TOKİ M02_66839852</t>
  </si>
  <si>
    <t>16.08.2023 09:25:44</t>
  </si>
  <si>
    <t>16.08.2023 10:04:56</t>
  </si>
  <si>
    <t>16.08.2023 15:21:04</t>
  </si>
  <si>
    <t>16.08.2023 15:42:54</t>
  </si>
  <si>
    <t>TR-91/A 45-78-L00721_953256873_953256873</t>
  </si>
  <si>
    <t>16.08.2023 21:43:01</t>
  </si>
  <si>
    <t>16.08.2023 23:42:19</t>
  </si>
  <si>
    <t>KARABURÇ TR-5 DURSUN BEY 35-31-L00264_35-31-L00264_2365808</t>
  </si>
  <si>
    <t>16.08.2023 11:42:43</t>
  </si>
  <si>
    <t>16.08.2023 12:51:51</t>
  </si>
  <si>
    <t>K-1038 35-01-K01038_910565910_910565910</t>
  </si>
  <si>
    <t>16.08.2023 17:18:08</t>
  </si>
  <si>
    <t>16.08.2023 18:47:33</t>
  </si>
  <si>
    <t>YARBASAN KÖK 45-74-M00119_HatBaşıAyırıcı_77952729 M02_77952729</t>
  </si>
  <si>
    <t>16.08.2023 12:46:41</t>
  </si>
  <si>
    <t>TAYTAN BEZİRGANLI TARIMSAL SULAMA TR 45-78-M00957_49237096_56393367_56393367</t>
  </si>
  <si>
    <t>16.08.2023 13:33:40</t>
  </si>
  <si>
    <t>16.08.2023 15:09:56</t>
  </si>
  <si>
    <t>KURŞUNLU KÖK 45-78-L00232_BAHÇECİK-KARAAĞAÇ L02_65890673</t>
  </si>
  <si>
    <t>16.08.2023 08:05:18</t>
  </si>
  <si>
    <t>16.08.2023 08:36:24</t>
  </si>
  <si>
    <t>16.08.2023 08:55:02</t>
  </si>
  <si>
    <t>16.08.2023 17:23:17</t>
  </si>
  <si>
    <t>AKÇAPINAR TR-2 45-83-L00439_B_56395005_56395005</t>
  </si>
  <si>
    <t>16.08.2023 21:04:38</t>
  </si>
  <si>
    <t>16.08.2023 23:50:00</t>
  </si>
  <si>
    <t>16.08.2023 05:47:51</t>
  </si>
  <si>
    <t>16.08.2023 06:48:21</t>
  </si>
  <si>
    <t>GÜMÜŞÇAY KÖK 45-73-M00477_HatBaşıAyırıcı_53135583 M02_53135583</t>
  </si>
  <si>
    <t>16.08.2023 18:24:37</t>
  </si>
  <si>
    <t>16.08.2023 18:25:07</t>
  </si>
  <si>
    <t>ÖKSÜZLÜ BEYLİK MH TR-1 45-74-M00213_C_56353481_56353481</t>
  </si>
  <si>
    <t>16.08.2023 14:38:16</t>
  </si>
  <si>
    <t>16.08.2023 17:46:22</t>
  </si>
  <si>
    <t>16.08.2023 15:21:24</t>
  </si>
  <si>
    <t>16.08.2023 19:12:12</t>
  </si>
  <si>
    <t>EVRENLİ KÖK 45-73-M00139_EVRENLİ OSMANİYE KOZLUCA M03_2055361</t>
  </si>
  <si>
    <t>16.08.2023 20:47:06</t>
  </si>
  <si>
    <t>16.08.2023 21:11:06</t>
  </si>
  <si>
    <t>MURADİYE TR 2/A 45-71-M00201_D_56403442_56403442</t>
  </si>
  <si>
    <t>16.08.2023 14:37:00</t>
  </si>
  <si>
    <t>17.08.2023 00:40:00</t>
  </si>
  <si>
    <t>ÇALTIDERE KÖK 35-17-M00231_DERE MADENCİLİK M05_66291236</t>
  </si>
  <si>
    <t>16.08.2023 02:11:12</t>
  </si>
  <si>
    <t>KOCA MEHMETLER TR-1 35-23-M00212_35-23-M00212_58129226</t>
  </si>
  <si>
    <t>16.08.2023 07:02:18</t>
  </si>
  <si>
    <t>16.08.2023 07:30:40</t>
  </si>
  <si>
    <t>ÇAYBAŞI DM-1/19 35-26-M00182_ M13_2333047</t>
  </si>
  <si>
    <t>16.08.2023 07:16:00</t>
  </si>
  <si>
    <t>16.08.2023 09:06:53</t>
  </si>
  <si>
    <t>TR-2/103 45-83-L00103_B B01_65883066</t>
  </si>
  <si>
    <t>16.08.2023 18:56:19</t>
  </si>
  <si>
    <t>16.08.2023 20:39:15</t>
  </si>
  <si>
    <t>ERGENEKON TR-1 45-83-L00138_955149881_955149881</t>
  </si>
  <si>
    <t>16.08.2023 19:40:16</t>
  </si>
  <si>
    <t>16.08.2023 22:42:51</t>
  </si>
  <si>
    <t>KAYNARPINAR TR-1 35-21-L00116_B_56376248_56376248</t>
  </si>
  <si>
    <t>16.08.2023 10:47:29</t>
  </si>
  <si>
    <t>16.08.2023 11:42:06</t>
  </si>
  <si>
    <t>HARMANDALI DM-2 (M-200) 35-09-M00200_DM-2/1 (M-201) M07_45385761</t>
  </si>
  <si>
    <t>16.08.2023 11:09:33</t>
  </si>
  <si>
    <t>16.08.2023 11:10:20</t>
  </si>
  <si>
    <t>FIRDANLAR KÖK (YATIRIM REZERVE) 45-76-M00257_DEMİRTAŞ M03_96531659</t>
  </si>
  <si>
    <t>16.08.2023 17:55:57</t>
  </si>
  <si>
    <t>16.08.2023 19:37:07</t>
  </si>
  <si>
    <t>SAĞANCI İM 35-16-A00003_SÜLEYMANLI L05_2072980</t>
  </si>
  <si>
    <t>16.08.2023 08:15:59</t>
  </si>
  <si>
    <t>16.08.2023 08:19:39</t>
  </si>
  <si>
    <t>MURADİYE TR 2/A 45-71-M00201_C C01_5985651</t>
  </si>
  <si>
    <t>16.08.2023 14:37:46</t>
  </si>
  <si>
    <t>17.08.2023 04:04:00</t>
  </si>
  <si>
    <t>16.08.2023 16:15:49</t>
  </si>
  <si>
    <t>16.08.2023 17:18:04</t>
  </si>
  <si>
    <t>HARMANDALI DM-3 (M-211) 35-09-M00211_ULUCAK TM M10_45384035</t>
  </si>
  <si>
    <t>16.08.2023 23:17:56</t>
  </si>
  <si>
    <t>16.08.2023 23:18:42</t>
  </si>
  <si>
    <t>HACIRAHMANLI TR-18 45-80-M00082_HACIRAHMANLI TR-19/HACIRAHMANLI TR-20 M02_72199274</t>
  </si>
  <si>
    <t>16.08.2023 08:57:10</t>
  </si>
  <si>
    <t>16.08.2023 10:22:05</t>
  </si>
  <si>
    <t>MURADİYE TARIMSAL SULAMA-2 45-71-M01387_A_91396540_91396540</t>
  </si>
  <si>
    <t>16.08.2023 10:31:08</t>
  </si>
  <si>
    <t>16.08.2023 12:44:15</t>
  </si>
  <si>
    <t>PİYADELER KÖK 45-73-M00136_PİYADELER TR-1 M09_95408238</t>
  </si>
  <si>
    <t>16.08.2023 08:09:14</t>
  </si>
  <si>
    <t>16.08.2023 08:46:04</t>
  </si>
  <si>
    <t>ÜZÜMLÜ AYSAN BEY TR-3 45-73-M00605_DIREK TIPI TRAFO HUCRESI H01_2081080</t>
  </si>
  <si>
    <t>16.08.2023 21:05:03</t>
  </si>
  <si>
    <t>17.08.2023 04:27:27</t>
  </si>
  <si>
    <t>TR-35 35-30-L00035_955330971_955330971</t>
  </si>
  <si>
    <t>16.08.2023 09:57:26</t>
  </si>
  <si>
    <t>16.08.2023 12:00:52</t>
  </si>
  <si>
    <t>TİRE İM-DM-1 35-29-A00001_AKÇAŞEHİR L19_2060156</t>
  </si>
  <si>
    <t>16.08.2023 09:34:51</t>
  </si>
  <si>
    <t>16.08.2023 09:43:16</t>
  </si>
  <si>
    <t>BAĞARASI TR-12 35-23-M00181_C_91357736_91357736</t>
  </si>
  <si>
    <t>16.08.2023 02:10:25</t>
  </si>
  <si>
    <t>16.08.2023 03:05:09</t>
  </si>
  <si>
    <t>16.08.2023 20:11:06</t>
  </si>
  <si>
    <t>16.08.2023 22:23:45</t>
  </si>
  <si>
    <t>16.08.2023 08:42:21</t>
  </si>
  <si>
    <t>16.08.2023 12:21:29</t>
  </si>
  <si>
    <t>16.08.2023 14:30:59</t>
  </si>
  <si>
    <t>16.08.2023 15:49:49</t>
  </si>
  <si>
    <t>KOZAKLI HACI MUSALI 45-86-M00095_45-86-M00095_2358773</t>
  </si>
  <si>
    <t>16.08.2023 18:29:26</t>
  </si>
  <si>
    <t>16.08.2023 19:11:37</t>
  </si>
  <si>
    <t>K-541 35-01-K00541_B B1_5922974</t>
  </si>
  <si>
    <t>16.08.2023 15:09:40</t>
  </si>
  <si>
    <t>16.08.2023 16:21:44</t>
  </si>
  <si>
    <t>GÜNEŞLİ TR-17 45-75-M00339_945596893_945596893</t>
  </si>
  <si>
    <t>16.08.2023 11:50:05</t>
  </si>
  <si>
    <t>16.08.2023 15:52:26</t>
  </si>
  <si>
    <t>ÇUKURALTI M-53 35-25-M00088_955284425_955284425</t>
  </si>
  <si>
    <t>16.08.2023 16:23:54</t>
  </si>
  <si>
    <t>16.08.2023 18:41:21</t>
  </si>
  <si>
    <t>AVŞAR İM 45-83-A00002_ERGENEKON M02_81660984</t>
  </si>
  <si>
    <t>16.08.2023 06:27:05</t>
  </si>
  <si>
    <t>16.08.2023 06:51:26</t>
  </si>
  <si>
    <t>FOÇA TR-22 35-23-L00022_A_56398887_56398887</t>
  </si>
  <si>
    <t>16.08.2023 19:38:51</t>
  </si>
  <si>
    <t>16.08.2023 20:27:09</t>
  </si>
  <si>
    <t>ÇAMLIK DM 35-17-M00173_HatBaşıAyırıcı_65357338 M08_65357338</t>
  </si>
  <si>
    <t>16.08.2023 23:07:28</t>
  </si>
  <si>
    <t>17.08.2023 01:59:57</t>
  </si>
  <si>
    <t>16.08.2023 12:25:04</t>
  </si>
  <si>
    <t>16.08.2023 12:46:18</t>
  </si>
  <si>
    <t>BÖLCEK DM 35-16-M00153_MEZARLIKALTI M06_82962827</t>
  </si>
  <si>
    <t>16.08.2023 08:10:49</t>
  </si>
  <si>
    <t>16.08.2023 09:29:13</t>
  </si>
  <si>
    <t>16.08.2023 09:33:49</t>
  </si>
  <si>
    <t>16.08.2023 13:07:44</t>
  </si>
  <si>
    <t>TR-91 35-15-M00091_B_91365824_91365824</t>
  </si>
  <si>
    <t>16.08.2023 17:05:13</t>
  </si>
  <si>
    <t>16.08.2023 18:27:37</t>
  </si>
  <si>
    <t>ALOSBİ TM 35-17-A00006_YALI M07_2310719</t>
  </si>
  <si>
    <t>16.08.2023 06:35:38</t>
  </si>
  <si>
    <t>16.08.2023 07:16:24</t>
  </si>
  <si>
    <t>16.08.2023 09:01:14</t>
  </si>
  <si>
    <t>16.08.2023 09:24:24</t>
  </si>
  <si>
    <t>16.08.2023 09:41:43</t>
  </si>
  <si>
    <t>16.08.2023 17:03:14</t>
  </si>
  <si>
    <t>16.08.2023 09:16:42</t>
  </si>
  <si>
    <t>16.08.2023 15:31:36</t>
  </si>
  <si>
    <t>YENİ ŞAKRAN KÖK 35-17-M00174_YENİ ŞAKRAN M03_66296524</t>
  </si>
  <si>
    <t>16.08.2023 22:21:12</t>
  </si>
  <si>
    <t>16.08.2023 22:54:02</t>
  </si>
  <si>
    <t>MURADİYE TR-5 (ESKİ MEZARLIK YANI) 45-71-M00204_EVRENOS M04_2091437</t>
  </si>
  <si>
    <t>16.08.2023 15:29:54</t>
  </si>
  <si>
    <t>16.08.2023 22:51:27</t>
  </si>
  <si>
    <t>16.08.2023 12:41:53</t>
  </si>
  <si>
    <t>SARUHANLI TR-15 45-80-M00015_45-80-M00015_60962834</t>
  </si>
  <si>
    <t>16.08.2023 09:00:00</t>
  </si>
  <si>
    <t>16.08.2023 11:58:20</t>
  </si>
  <si>
    <t>16.08.2023 20:21:09</t>
  </si>
  <si>
    <t>16.08.2023 20:42:56</t>
  </si>
  <si>
    <t>16.08.2023 12:05:49</t>
  </si>
  <si>
    <t>16.08.2023 12:50:00</t>
  </si>
  <si>
    <t>HAMZABÜKÜ TR-1 35-21-L00069_C_56358386_56358386</t>
  </si>
  <si>
    <t>16.08.2023 20:29:27</t>
  </si>
  <si>
    <t>DM-12/13 45-72-L00064_B_56406908_56406908</t>
  </si>
  <si>
    <t>16.08.2023 15:05:27</t>
  </si>
  <si>
    <t>16.08.2023 17:08:23</t>
  </si>
  <si>
    <t>MİTOS KONUT YAPI KOOP. TR 35-25-M00273_35-25-M00273_2351939</t>
  </si>
  <si>
    <t>16.08.2023 10:35:24</t>
  </si>
  <si>
    <t>K-215 35-04-K00215_B_56367552_56367552</t>
  </si>
  <si>
    <t>16.08.2023 09:43:38</t>
  </si>
  <si>
    <t>16.08.2023 11:00:46</t>
  </si>
  <si>
    <t>16.08.2023 13:26:55</t>
  </si>
  <si>
    <t>16.08.2023 13:53:21</t>
  </si>
  <si>
    <t>HACIVELİLER KÖK 45-85-L00035_HACIVELİLER KÖY L02_2321298</t>
  </si>
  <si>
    <t>16.08.2023 09:09:43</t>
  </si>
  <si>
    <t>16.08.2023 10:35:14</t>
  </si>
  <si>
    <t>BEYDERE KÖK 45-71-M00128_ESKİ KARAAĞAÇLI M07_50217231</t>
  </si>
  <si>
    <t>16.08.2023 20:58:55</t>
  </si>
  <si>
    <t>16.08.2023 21:18:15</t>
  </si>
  <si>
    <t>TR-83 35-16-L00083_95000504729_95000504729</t>
  </si>
  <si>
    <t>16.08.2023 11:12:49</t>
  </si>
  <si>
    <t>16.08.2023 12:38:33</t>
  </si>
  <si>
    <t>İRİŞLER TR-1 45-74-M00126_C_56380018_56380018</t>
  </si>
  <si>
    <t>16.08.2023 17:02:21</t>
  </si>
  <si>
    <t>16.08.2023 21:48:10</t>
  </si>
  <si>
    <t>BADEMLER TR-4 35-14-L00332_956677893_956677893</t>
  </si>
  <si>
    <t>16.08.2023 18:49:20</t>
  </si>
  <si>
    <t>17.08.2023 00:45:25</t>
  </si>
  <si>
    <t>SOMA TR-7/3 45-82-M00449_TR-7/2 M01_58003700</t>
  </si>
  <si>
    <t>16.08.2023 07:40:18</t>
  </si>
  <si>
    <t>16.08.2023 08:30:04</t>
  </si>
  <si>
    <t>16.08.2023 19:23:26</t>
  </si>
  <si>
    <t>16.08.2023 19:47:12</t>
  </si>
  <si>
    <t>SARIGÖL TR-53 45-79-M00053_945567620_945567620</t>
  </si>
  <si>
    <t>16.08.2023 18:41:11</t>
  </si>
  <si>
    <t>16.08.2023 20:34:36</t>
  </si>
  <si>
    <t>16.08.2023 17:44:27</t>
  </si>
  <si>
    <t>16.08.2023 17:53:19</t>
  </si>
  <si>
    <t>POYRAZ TR-2 45-78-M00654_A_83789274_83789274</t>
  </si>
  <si>
    <t>16.08.2023 11:38:42</t>
  </si>
  <si>
    <t>16.08.2023 12:41:43</t>
  </si>
  <si>
    <t>16.08.2023 10:03:48</t>
  </si>
  <si>
    <t>16.08.2023 18:16:32</t>
  </si>
  <si>
    <t>FATİH KÖK 35-15-L01160_HORZUM L01_72298565</t>
  </si>
  <si>
    <t>16.08.2023 12:53:14</t>
  </si>
  <si>
    <t>16.08.2023 14:11:26</t>
  </si>
  <si>
    <t>AŞAĞIÇOBANİSA TR-3 45-71-M00103_ M02_90828440</t>
  </si>
  <si>
    <t>16.08.2023 08:46:14</t>
  </si>
  <si>
    <t>16.08.2023 09:31:34</t>
  </si>
  <si>
    <t>16.08.2023 09:07:12</t>
  </si>
  <si>
    <t>16.08.2023 09:22:24</t>
  </si>
  <si>
    <t>ULUKENT DM-3 35-28-M00003_DM-3/17 M01_2063999</t>
  </si>
  <si>
    <t>16.08.2023 09:24:35</t>
  </si>
  <si>
    <t>16.08.2023 10:09:00</t>
  </si>
  <si>
    <t>KARATEKE TR-4 35-29-L00134_966061777_966061777</t>
  </si>
  <si>
    <t>16.08.2023 16:31:18</t>
  </si>
  <si>
    <t>M-668 GÖKDERE TR-1 35-02-M00668_99750162_99750162</t>
  </si>
  <si>
    <t>16.08.2023 16:13:36</t>
  </si>
  <si>
    <t>16.08.2023 19:53:09</t>
  </si>
  <si>
    <t>SUBAŞI-2 35-26-L00329_956611524_956611524</t>
  </si>
  <si>
    <t>16.08.2023 20:31:19</t>
  </si>
  <si>
    <t>16.08.2023 21:42:41</t>
  </si>
  <si>
    <t>ASARLIK TR-5 35-28-M00176_953378333_953378333</t>
  </si>
  <si>
    <t>16.08.2023 12:03:21</t>
  </si>
  <si>
    <t>16.08.2023 15:27:28</t>
  </si>
  <si>
    <t>16.08.2023 19:45:56</t>
  </si>
  <si>
    <t>16.08.2023 20:04:16</t>
  </si>
  <si>
    <t>16.08.2023 15:57:12</t>
  </si>
  <si>
    <t>16.08.2023 21:59:14</t>
  </si>
  <si>
    <t>16.08.2023 09:11:50</t>
  </si>
  <si>
    <t>16.08.2023 17:38:05</t>
  </si>
  <si>
    <t>M-201(DM-2/1) 35-09-M00201_M-200 M01_42989096</t>
  </si>
  <si>
    <t>16.08.2023 11:10:36</t>
  </si>
  <si>
    <t>16.08.2023 11:11:04</t>
  </si>
  <si>
    <t>K-2950 35-03-K02950_910868247_910868247</t>
  </si>
  <si>
    <t>16.08.2023 10:56:42</t>
  </si>
  <si>
    <t>ULUKENT DM-4/6 35-28-M00027_95001243870_95001243870</t>
  </si>
  <si>
    <t>16.08.2023 17:05:05</t>
  </si>
  <si>
    <t>16.08.2023 19:16:25</t>
  </si>
  <si>
    <t>M-218(TR-2) 35-09-M00218_M-1710 M01_42986454</t>
  </si>
  <si>
    <t>16.08.2023 10:19:45</t>
  </si>
  <si>
    <t>16.08.2023 10:45:44</t>
  </si>
  <si>
    <t>16.08.2023 10:41:23</t>
  </si>
  <si>
    <t>16.08.2023 10:44:18</t>
  </si>
  <si>
    <t>KARATEKE TR-4 35-29-L00134_35-29-L00134_66114880</t>
  </si>
  <si>
    <t>16.08.2023 18:27:35</t>
  </si>
  <si>
    <t>16.08.2023 06:50:25</t>
  </si>
  <si>
    <t>16.08.2023 07:00:38</t>
  </si>
  <si>
    <t>ÇAMLIBEL TR-3 35-20-L00431_A_65513261_65513261</t>
  </si>
  <si>
    <t>16.08.2023 08:32:41</t>
  </si>
  <si>
    <t>16.08.2023 12:51:04</t>
  </si>
  <si>
    <t>DURASILLI TR-21 45-78-M01147_TR-1 M01_66090724</t>
  </si>
  <si>
    <t>16.08.2023 07:44:58</t>
  </si>
  <si>
    <t>16.08.2023 08:35:04</t>
  </si>
  <si>
    <t>TR-2/96 45-83-M00783_955141851_955141851</t>
  </si>
  <si>
    <t>16.08.2023 19:16:46</t>
  </si>
  <si>
    <t>16.08.2023 21:07:35</t>
  </si>
  <si>
    <t>L-43 AKARCA 35-14-L00043_11053065_56375172_56375172</t>
  </si>
  <si>
    <t>16.08.2023 08:48:42</t>
  </si>
  <si>
    <t>16.08.2023 10:38:34</t>
  </si>
  <si>
    <t>BOZKÖY TR-2 35-26-M00481_947231317_947231317</t>
  </si>
  <si>
    <t>16.08.2023 21:25:26</t>
  </si>
  <si>
    <t>16.08.2023 22:52:18</t>
  </si>
  <si>
    <t>ÇÖKELEK TR-2 45-78-L00650_DIREK TIPI TRAFO HUCRESI H01_2125372</t>
  </si>
  <si>
    <t>16.08.2023 13:44:15</t>
  </si>
  <si>
    <t>16.08.2023 09:26:34</t>
  </si>
  <si>
    <t>16.08.2023 15:48:50</t>
  </si>
  <si>
    <t>ÇARIKBALLI HACI MEHMETLER TR-1 45-77-L00186_945497461_945497461</t>
  </si>
  <si>
    <t>16.08.2023 21:44:37</t>
  </si>
  <si>
    <t>16.08.2023 23:10:00</t>
  </si>
  <si>
    <t>16.08.2023 17:21:56</t>
  </si>
  <si>
    <t>16.08.2023 18:31:37</t>
  </si>
  <si>
    <t>K-3711 35-03-K03711_E_56366416_56366416</t>
  </si>
  <si>
    <t>16.08.2023 10:26:52</t>
  </si>
  <si>
    <t>16.08.2023 17:08:00</t>
  </si>
  <si>
    <t>AKÇAPINAR TR-2 45-83-L00439_45-83-L00439_2370205</t>
  </si>
  <si>
    <t>16.08.2023 18:30:42</t>
  </si>
  <si>
    <t>16.08.2023 18:44:37</t>
  </si>
  <si>
    <t>ÇANDIR TR-1 45-74-M00113_B_56352948_56352948</t>
  </si>
  <si>
    <t>16.08.2023 12:12:13</t>
  </si>
  <si>
    <t>16.08.2023 13:12:52</t>
  </si>
  <si>
    <t>SELENDİ TR-11 45-81-M00011_945626013_945626013</t>
  </si>
  <si>
    <t>16.08.2023 16:49:26</t>
  </si>
  <si>
    <t>16.08.2023 18:42:56</t>
  </si>
  <si>
    <t>ÇANAKÇI TR-1 45-79-M00187_A_56402931_56402931</t>
  </si>
  <si>
    <t>16.08.2023 14:56:57</t>
  </si>
  <si>
    <t>16.08.2023 17:35:40</t>
  </si>
  <si>
    <t>K-2631 35-03-K02631_K-1132 K03_41967555</t>
  </si>
  <si>
    <t>16.08.2023 13:19:05</t>
  </si>
  <si>
    <t>16.08.2023 16:40:34</t>
  </si>
  <si>
    <t>GÜMÜŞÇAY KÖK 45-73-M00477_SULAMA ÇIKIŞI M05_2056801</t>
  </si>
  <si>
    <t>16.08.2023 08:05:31</t>
  </si>
  <si>
    <t>16.08.2023 09:03:02</t>
  </si>
  <si>
    <t>16.08.2023 05:57:36</t>
  </si>
  <si>
    <t>16.08.2023 06:00:00</t>
  </si>
  <si>
    <t>KURFALLI TR-2 35-16-M00055_35-16-M00055_2363046</t>
  </si>
  <si>
    <t>16.08.2023 20:48:56</t>
  </si>
  <si>
    <t>16.08.2023 21:13:36</t>
  </si>
  <si>
    <t>TOKATBAŞI TR-3 35-20-L00103_35-20-L00103_2367674</t>
  </si>
  <si>
    <t>16.08.2023 19:53:36</t>
  </si>
  <si>
    <t>16.08.2023 20:24:57</t>
  </si>
  <si>
    <t>ALAŞEHİR TR-8 45-73-M00008_HACIBEY TR-6A M08_95429481</t>
  </si>
  <si>
    <t>16.08.2023 11:22:48</t>
  </si>
  <si>
    <t>16.08.2023 12:18:26</t>
  </si>
  <si>
    <t>16.08.2023 08:57:01</t>
  </si>
  <si>
    <t>16.08.2023 15:35:24</t>
  </si>
  <si>
    <t>K-2889 35-03-K02889_K-4526 K02_41919619</t>
  </si>
  <si>
    <t>16.08.2023 08:37:50</t>
  </si>
  <si>
    <t>16.08.2023 13:58:04</t>
  </si>
  <si>
    <t>DM-13/14-A 45-71-M00556_B_56397557_56397557</t>
  </si>
  <si>
    <t>16.08.2023 22:21:17</t>
  </si>
  <si>
    <t>17.08.2023 01:52:52</t>
  </si>
  <si>
    <t>16.08.2023 20:40:00</t>
  </si>
  <si>
    <t>16.08.2023 21:48:15</t>
  </si>
  <si>
    <t>KARAARZMAK TARIMSAL SULAMA TR-2 45-83-M00260_45-83-M00260_2358759</t>
  </si>
  <si>
    <t>16.08.2023 14:00:29</t>
  </si>
  <si>
    <t>16.08.2023 14:45:47</t>
  </si>
  <si>
    <t>17.08.2023 00:47:39</t>
  </si>
  <si>
    <t>ALİAĞA TR-43 DM 35-17-M00043_M-54 ÇIKIŞI M13_2315084</t>
  </si>
  <si>
    <t>16.08.2023 07:17:02</t>
  </si>
  <si>
    <t>16.08.2023 10:17:36</t>
  </si>
  <si>
    <t>16.08.2023 06:22:40</t>
  </si>
  <si>
    <t>16.08.2023 09:48:54</t>
  </si>
  <si>
    <t>CAMBAZLI KÖK 45-84-M00005_HatBaşıAyırıcı_53137033 M03_53137033</t>
  </si>
  <si>
    <t>16.08.2023 10:02:56</t>
  </si>
  <si>
    <t>16.08.2023 17:22:34</t>
  </si>
  <si>
    <t>16.08.2023 17:55:18</t>
  </si>
  <si>
    <t>16.08.2023 19:51:07</t>
  </si>
  <si>
    <t>16.08.2023 10:45:37</t>
  </si>
  <si>
    <t>16.08.2023 17:33:44</t>
  </si>
  <si>
    <t>TR-24 35-30-L00024_A_56398681_56398681</t>
  </si>
  <si>
    <t>16.08.2023 17:21:26</t>
  </si>
  <si>
    <t>16.08.2023 17:52:03</t>
  </si>
  <si>
    <t>KAPANCI KÖK 45-78-L00229_HatBaşıAyırıcı_53139900 L02_53139900</t>
  </si>
  <si>
    <t>16.08.2023 18:12:26</t>
  </si>
  <si>
    <t>16.08.2023 20:20:08</t>
  </si>
  <si>
    <t>ÖDEMİŞ TM-2 35-15-A00005_OSMANTEPE M19_2334264</t>
  </si>
  <si>
    <t>16.08.2023 14:48:44</t>
  </si>
  <si>
    <t>16.08.2023 15:02:14</t>
  </si>
  <si>
    <t>GÖRDES TR-1 45-75-M00001_GÖRDES TR-6 M04_61374395</t>
  </si>
  <si>
    <t>16.08.2023 07:59:24</t>
  </si>
  <si>
    <t>16.08.2023 08:23:44</t>
  </si>
  <si>
    <t>FATMA ŞENER SULAMA GRUBU TR 35-27-M00355_DIREK TIPI TRAFO HUCRESI H01_2049439</t>
  </si>
  <si>
    <t>16.08.2023 16:11:24</t>
  </si>
  <si>
    <t>16.08.2023 20:33:08</t>
  </si>
  <si>
    <t>EMİNKENT TR-1 35-23-M00059_B_92211507_92211507</t>
  </si>
  <si>
    <t>16.08.2023 09:47:37</t>
  </si>
  <si>
    <t>16.08.2023 10:27:56</t>
  </si>
  <si>
    <t>16.08.2023 20:08:47</t>
  </si>
  <si>
    <t>16.08.2023 20:39:12</t>
  </si>
  <si>
    <t>M-223 35-14-M00223_D d1_5961027</t>
  </si>
  <si>
    <t>16.08.2023 16:07:41</t>
  </si>
  <si>
    <t>16.08.2023 18:48:21</t>
  </si>
  <si>
    <t>CAFERBEY KÖK 45-78-L00231_HASALAN L02_2105185</t>
  </si>
  <si>
    <t>16.08.2023 19:27:32</t>
  </si>
  <si>
    <t>16.08.2023 21:10:12</t>
  </si>
  <si>
    <t>ULUDERBENT DM 45-73-M00491_HatBaşıAyırıcı_81540842 M05_81540842</t>
  </si>
  <si>
    <t>16.08.2023 09:00:24</t>
  </si>
  <si>
    <t>16.08.2023 09:00:58</t>
  </si>
  <si>
    <t>KAYNARPINAR TR-1 35-21-L00116_35-21-L00116_2350044</t>
  </si>
  <si>
    <t>16.08.2023 12:56:02</t>
  </si>
  <si>
    <t>K-1866 35-09-K01866_E e5b_5860807</t>
  </si>
  <si>
    <t>16.08.2023 15:01:28</t>
  </si>
  <si>
    <t>16.08.2023 16:57:16</t>
  </si>
  <si>
    <t>K-3600 35-01-K03600_D_56375739_56375739</t>
  </si>
  <si>
    <t>16.08.2023 17:56:34</t>
  </si>
  <si>
    <t>M-377 35-02-M00377_914617435_914617435</t>
  </si>
  <si>
    <t>16.08.2023 17:16:39</t>
  </si>
  <si>
    <t>16.08.2023 18:23:32</t>
  </si>
  <si>
    <t>DERBENT İM-DM 45-83-A00004_HatBaşıAyırıcı_53137061 L06_53137061</t>
  </si>
  <si>
    <t>16.08.2023 10:50:20</t>
  </si>
  <si>
    <t>16.08.2023 15:56:25</t>
  </si>
  <si>
    <t>16.08.2023 13:13:48</t>
  </si>
  <si>
    <t>16.08.2023 13:50:52</t>
  </si>
  <si>
    <t>KARABURÇ TR-5 DURSUN BEY 35-31-L00264_956579799_956579799</t>
  </si>
  <si>
    <t>16.08.2023 10:18:24</t>
  </si>
  <si>
    <t>16.08.2023 12:19:00</t>
  </si>
  <si>
    <t>BEYDERE KÖK 45-71-M00128_HatBaşıAyırıcı_93515960 M07_93515960</t>
  </si>
  <si>
    <t>16.08.2023 22:39:14</t>
  </si>
  <si>
    <t>17.08.2023 05:52:08</t>
  </si>
  <si>
    <t>16.08.2023 06:50:00</t>
  </si>
  <si>
    <t>K-4105 35-08-K04105_K-2679 K01_42010063</t>
  </si>
  <si>
    <t>16.08.2023 09:19:04</t>
  </si>
  <si>
    <t>CABBAR DM 45-73-M00100_DSİ ÇIKIŞ M03_2057597</t>
  </si>
  <si>
    <t>16.08.2023 21:15:55</t>
  </si>
  <si>
    <t>16.08.2023 21:50:41</t>
  </si>
  <si>
    <t>16.08.2023 11:52:07</t>
  </si>
  <si>
    <t>16.08.2023 12:23:44</t>
  </si>
  <si>
    <t>SAFFET KARADİŞ SULAMA GRUBU 35-29-M00218_A_56361344_56361344</t>
  </si>
  <si>
    <t>16.08.2023 15:39:31</t>
  </si>
  <si>
    <t>16.08.2023 19:00:02</t>
  </si>
  <si>
    <t>M-191 GEÇİT 35-08-M00191_ M05_97288602</t>
  </si>
  <si>
    <t>16.08.2023 12:40:11</t>
  </si>
  <si>
    <t>YENİFOÇA TR-45 35-23-M00045_HatBaşıAyırıcı_53139103 M01_53139103</t>
  </si>
  <si>
    <t>16.08.2023 11:08:34</t>
  </si>
  <si>
    <t>16.08.2023 14:26:58</t>
  </si>
  <si>
    <t>DERBENT TM 45-83-A00003_HALİLBEYLİ-1 M04_2312531</t>
  </si>
  <si>
    <t>16.08.2023 11:35:18</t>
  </si>
  <si>
    <t>16.08.2023 12:01:24</t>
  </si>
  <si>
    <t>DM-3/19 35-26-M00820_35-26-M00820_2351453</t>
  </si>
  <si>
    <t>16.08.2023 15:08:19</t>
  </si>
  <si>
    <t>16.08.2023 19:27:41</t>
  </si>
  <si>
    <t>PINARCIK TR-1 35-17-R00041_11824380_56357479_56357479</t>
  </si>
  <si>
    <t>16.08.2023 10:37:14</t>
  </si>
  <si>
    <t>16.08.2023 11:56:49</t>
  </si>
  <si>
    <t>16.08.2023 08:10:07</t>
  </si>
  <si>
    <t>16.08.2023 08:14:07</t>
  </si>
  <si>
    <t>16.08.2023 17:37:13</t>
  </si>
  <si>
    <t>KARTAL İM 35-08-A00003_M-1807 EGEYILDIZ M14_80521500</t>
  </si>
  <si>
    <t>16.08.2023 03:36:38</t>
  </si>
  <si>
    <t>16.08.2023 03:45:51</t>
  </si>
  <si>
    <t>16.08.2023 20:54:27</t>
  </si>
  <si>
    <t>YAYAKENT TR-2 35-24-M00002_35-24-M00002_91794857</t>
  </si>
  <si>
    <t>16.08.2023 12:47:50</t>
  </si>
  <si>
    <t>GENCERLER TR-2 35-20-L00424__91359487_91359487</t>
  </si>
  <si>
    <t>16.08.2023 07:42:15</t>
  </si>
  <si>
    <t>16.08.2023 11:06:02</t>
  </si>
  <si>
    <t>M-2091 35-09-M02091_M-2093 M01_2065700</t>
  </si>
  <si>
    <t>16.08.2023 18:47:50</t>
  </si>
  <si>
    <t>16.08.2023 19:25:55</t>
  </si>
  <si>
    <t>K-2738 35-03-K02738_910296707_910296707</t>
  </si>
  <si>
    <t>16.08.2023 00:37:14</t>
  </si>
  <si>
    <t>16.08.2023 06:42:53</t>
  </si>
  <si>
    <t>ERDELLİ TR-2 KÖK 45-72-L00476_ARABACI BOZKÖY ÇIKIŞ L04_66551743</t>
  </si>
  <si>
    <t>16.08.2023 13:55:44</t>
  </si>
  <si>
    <t>KABAKUM BANKACILAR TR-3 35-30-M00209_35-30-M00209_72061673</t>
  </si>
  <si>
    <t>16.08.2023 09:45:08</t>
  </si>
  <si>
    <t>16.08.2023 12:55:54</t>
  </si>
  <si>
    <t>BÖLCEK DM 35-16-M00153_MEZARLIKALTI M06_82962746</t>
  </si>
  <si>
    <t>16.08.2023 17:20:19</t>
  </si>
  <si>
    <t>16.08.2023 19:02:57</t>
  </si>
  <si>
    <t>M-925 İLÇE JANDARMA KOM. 35-09-M00925Ö_ M02_2315007</t>
  </si>
  <si>
    <t>K-35 35-01-K00035_35-01-K00035_64085913</t>
  </si>
  <si>
    <t>16.08.2023 21:02:36</t>
  </si>
  <si>
    <t>16.08.2023 21:08:42</t>
  </si>
  <si>
    <t>VİLLAKENT TR-5 35-28-M00382_7230628_56360134_56360134</t>
  </si>
  <si>
    <t>16.08.2023 23:01:17</t>
  </si>
  <si>
    <t>16.08.2023 23:36:21</t>
  </si>
  <si>
    <t>MENEMEN DM-4/9 35-28-L00119_35-28-L00119_66745114</t>
  </si>
  <si>
    <t>16.08.2023 09:14:07</t>
  </si>
  <si>
    <t>16.08.2023 10:42:34</t>
  </si>
  <si>
    <t>L-379 35-18-L00379_12292546_56368440_56368440</t>
  </si>
  <si>
    <t>16.08.2023 15:58:53</t>
  </si>
  <si>
    <t>16.08.2023 17:42:45</t>
  </si>
  <si>
    <t>YENİFOÇA TR-51 35-23-M00051_B_56376090_56376090</t>
  </si>
  <si>
    <t>16.08.2023 05:14:00</t>
  </si>
  <si>
    <t>16.08.2023 05:58:51</t>
  </si>
  <si>
    <t>SUBAŞI İM 35-26-A00002_NAİME L03_2035579</t>
  </si>
  <si>
    <t>16.08.2023 07:47:04</t>
  </si>
  <si>
    <t>16.08.2023 09:12:18</t>
  </si>
  <si>
    <t>YENİ BAĞARASI TR-3 35-23-M00209_C_56406486_56406486</t>
  </si>
  <si>
    <t>16.08.2023 23:33:26</t>
  </si>
  <si>
    <t>17.08.2023 00:03:25</t>
  </si>
  <si>
    <t>K-3376 35-04-K03376_35-04-K03376_2358194</t>
  </si>
  <si>
    <t>16.08.2023 18:43:16</t>
  </si>
  <si>
    <t>16.08.2023 21:59:03</t>
  </si>
  <si>
    <t>16.08.2023 10:58:26</t>
  </si>
  <si>
    <t>16.08.2023 11:21:19</t>
  </si>
  <si>
    <t>GÖRDES DM 45-75-M00050_KÜREKÇİ M09_2083714</t>
  </si>
  <si>
    <t>16.08.2023 10:03:56</t>
  </si>
  <si>
    <t>16.08.2023 10:58:37</t>
  </si>
  <si>
    <t>16.08.2023 19:49:42</t>
  </si>
  <si>
    <t>MENEMEN TR-32 35-28-L00032_953386532_953386532</t>
  </si>
  <si>
    <t>16.08.2023 11:32:12</t>
  </si>
  <si>
    <t>16.08.2023 12:15:57</t>
  </si>
  <si>
    <t>DM-6/10 35-26-M00659_956615280_956615280</t>
  </si>
  <si>
    <t>16.08.2023 15:19:52</t>
  </si>
  <si>
    <t>16.08.2023 18:23:06</t>
  </si>
  <si>
    <t>DM-3/11 45-71-M00105_A a1_45180235</t>
  </si>
  <si>
    <t>16.08.2023 21:49:43</t>
  </si>
  <si>
    <t>16.08.2023 22:52:30</t>
  </si>
  <si>
    <t>L-356 BAŞKENT SİTESİ 35-18-L00356_6560084_56357636_56357636</t>
  </si>
  <si>
    <t>16.08.2023 12:06:31</t>
  </si>
  <si>
    <t>İM-2/TR-22 SIĞACIK 35-14-L00302_B B01_50010731</t>
  </si>
  <si>
    <t>16.08.2023 13:06:34</t>
  </si>
  <si>
    <t>16.08.2023 18:31:59</t>
  </si>
  <si>
    <t>TULUM TR-2 35-26-L00354_DIREK TIPI TRAFO HUCRESI H01_2039790</t>
  </si>
  <si>
    <t>16.08.2023 12:19:38</t>
  </si>
  <si>
    <t>K-3702 35-03-K03702_35-03-K03702_41923842</t>
  </si>
  <si>
    <t>16.08.2023 10:11:14</t>
  </si>
  <si>
    <t>16.08.2023 15:45:44</t>
  </si>
  <si>
    <t>TR-2/118 45-83-M00713_C_56388223_56388223</t>
  </si>
  <si>
    <t>16.08.2023 16:26:37</t>
  </si>
  <si>
    <t>16.08.2023 18:10:41</t>
  </si>
  <si>
    <t>DM-8/25 DOĞU KIŞLA KABİN 45-71-M01317_DM-8/12 DOĞU KIŞLA M02_66496473</t>
  </si>
  <si>
    <t>16.08.2023 22:43:43</t>
  </si>
  <si>
    <t>16.08.2023 23:16:35</t>
  </si>
  <si>
    <t>TR-96 35-16-L00096_35-16-L00096_2346556</t>
  </si>
  <si>
    <t>16.08.2023 09:36:04</t>
  </si>
  <si>
    <t>16.08.2023 11:00:00</t>
  </si>
  <si>
    <t>PAŞAKÖY KÖK 45-80-M00052_HatBaşıAyırıcı_53135478 M06_53135478</t>
  </si>
  <si>
    <t>16.08.2023 14:48:04</t>
  </si>
  <si>
    <t>16.08.2023 14:48:18</t>
  </si>
  <si>
    <t>K-3376 35-04-K03376_A_56372121_56372121</t>
  </si>
  <si>
    <t>16.08.2023 15:57:15</t>
  </si>
  <si>
    <t>16.08.2023 18:43:15</t>
  </si>
  <si>
    <t>İLKYANKI TR-62 35-30-M00062_955322684_955322684</t>
  </si>
  <si>
    <t>16.08.2023 13:52:01</t>
  </si>
  <si>
    <t>ALAŞEHİR TM 45-73-A00001_IŞIKLAR M18_2312683</t>
  </si>
  <si>
    <t>16.08.2023 11:14:14</t>
  </si>
  <si>
    <t>16.08.2023 11:22:24</t>
  </si>
  <si>
    <t>16.08.2023 10:48:12</t>
  </si>
  <si>
    <t>16.08.2023 14:25:37</t>
  </si>
  <si>
    <t>16.08.2023 08:33:14</t>
  </si>
  <si>
    <t>HACIRAHMANLI TR-1 KÖK 45-80-M00070_İSHAKÇELEBİ M04_72197690</t>
  </si>
  <si>
    <t>16.08.2023 17:45:12</t>
  </si>
  <si>
    <t>16.08.2023 18:08:03</t>
  </si>
  <si>
    <t>16.08.2023 07:08:54</t>
  </si>
  <si>
    <t>16.08.2023 07:09:14</t>
  </si>
  <si>
    <t>BAĞYURDU KÖK 35-27-L00239_HALİLBEYLİ TR-1 KÖK L04_72157253</t>
  </si>
  <si>
    <t>16.08.2023 08:46:24</t>
  </si>
  <si>
    <t>16.08.2023 09:30:36</t>
  </si>
  <si>
    <t>TR-96 35-16-L00096_B b2_47566022</t>
  </si>
  <si>
    <t>16.08.2023 15:19:58</t>
  </si>
  <si>
    <t>16.08.2023 17:21:17</t>
  </si>
  <si>
    <t>SART TR-14 45-78-M00170_45-78-M00170_2375666</t>
  </si>
  <si>
    <t>16.08.2023 18:37:58</t>
  </si>
  <si>
    <t>16.08.2023 19:12:32</t>
  </si>
  <si>
    <t>M-1937 35-08-M01937_M-712 M02_72139872</t>
  </si>
  <si>
    <t>16.08.2023 21:48:37</t>
  </si>
  <si>
    <t>16.08.2023 22:15:32</t>
  </si>
  <si>
    <t>SELÇUK İM/DM 35-13-A00004_SELÇUK ZİRAİ SULAMA L05_65986069</t>
  </si>
  <si>
    <t>17.08.2023 11:43:41</t>
  </si>
  <si>
    <t>17.08.2023 13:08:54</t>
  </si>
  <si>
    <t>17.08.2023 21:05:45</t>
  </si>
  <si>
    <t>17.08.2023 21:29:22</t>
  </si>
  <si>
    <t>TR-1-5/11 (YANIKKAVAK MERKEZ) 35-20-L00056_6114507_56359812_56359812</t>
  </si>
  <si>
    <t>17.08.2023 11:58:49</t>
  </si>
  <si>
    <t>17.08.2023 12:54:22</t>
  </si>
  <si>
    <t>BÜYÜKKIRAN TR-1 45-74-M00145_A_91447492_91447492</t>
  </si>
  <si>
    <t>17.08.2023 21:35:53</t>
  </si>
  <si>
    <t>17.08.2023 23:43:43</t>
  </si>
  <si>
    <t>TAŞLIYATAK TR-2 35-31-L00365_B_91440505_91440505</t>
  </si>
  <si>
    <t>17.08.2023 09:18:05</t>
  </si>
  <si>
    <t>17.08.2023 18:09:30</t>
  </si>
  <si>
    <t>17.08.2023 10:01:10</t>
  </si>
  <si>
    <t>17.08.2023 15:44:02</t>
  </si>
  <si>
    <t>LOKMANKUYU KÖK 35-15-L00903_ÖZEL MÜŞTERİLER L03_67112627</t>
  </si>
  <si>
    <t>17.08.2023 09:49:32</t>
  </si>
  <si>
    <t>17.08.2023 18:03:34</t>
  </si>
  <si>
    <t>L-169 35-18-L00169_95001412715_95001412715</t>
  </si>
  <si>
    <t>17.08.2023 13:26:48</t>
  </si>
  <si>
    <t>17.08.2023 14:39:08</t>
  </si>
  <si>
    <t>DM-14/16-A 45-71-M00552_45-71-M00552_2356896</t>
  </si>
  <si>
    <t>17.08.2023 16:47:32</t>
  </si>
  <si>
    <t>17.08.2023 17:40:35</t>
  </si>
  <si>
    <t>GÜLKENT TR-3 35-30-M00226_955310087_955310087</t>
  </si>
  <si>
    <t>17.08.2023 19:49:39</t>
  </si>
  <si>
    <t>17.08.2023 21:40:07</t>
  </si>
  <si>
    <t>K-3613 35-01-K03613_D D2_5913396</t>
  </si>
  <si>
    <t>17.08.2023 10:54:33</t>
  </si>
  <si>
    <t>17.08.2023 13:20:32</t>
  </si>
  <si>
    <t>BAĞLICA KÖK 45-79-M00248_BAĞLICA M02_72036936</t>
  </si>
  <si>
    <t>17.08.2023 19:12:04</t>
  </si>
  <si>
    <t>17.08.2023 20:22:17</t>
  </si>
  <si>
    <t>ÇAKIRBEYLİ TR-2 35-26-M00487_956610598_956610598</t>
  </si>
  <si>
    <t>17.08.2023 10:23:23</t>
  </si>
  <si>
    <t>17.08.2023 11:46:42</t>
  </si>
  <si>
    <t>SALUR KÖK 45-75-M00062_HatBaşıAyırıcı_53135656 M03_53135656</t>
  </si>
  <si>
    <t>17.08.2023 09:09:27</t>
  </si>
  <si>
    <t>17.08.2023 13:57:13</t>
  </si>
  <si>
    <t>17.08.2023 18:34:42</t>
  </si>
  <si>
    <t>17.08.2023 18:48:16</t>
  </si>
  <si>
    <t>K-1608 35-04-K01608_A_56363902_56363902</t>
  </si>
  <si>
    <t>17.08.2023 22:05:40</t>
  </si>
  <si>
    <t>18.08.2023 01:49:23</t>
  </si>
  <si>
    <t>DM-5/9 35-28-M00714__92539964_92539964</t>
  </si>
  <si>
    <t>17.08.2023 16:05:39</t>
  </si>
  <si>
    <t>17.08.2023 18:04:00</t>
  </si>
  <si>
    <t>AKÇAPINAR KÖK 45-83-L00131_HatBaşıAyırıcı_53136699 L06_53136699</t>
  </si>
  <si>
    <t>17.08.2023 17:20:00</t>
  </si>
  <si>
    <t>17.08.2023 17:49:46</t>
  </si>
  <si>
    <t>İBRAHİMKUYU DM 35-15-M00286_ARITMA M10_67554489</t>
  </si>
  <si>
    <t>17.08.2023 10:28:53</t>
  </si>
  <si>
    <t>17.08.2023 10:38:43</t>
  </si>
  <si>
    <t>EVRENLİ KÖK 45-73-M00139_HatBaşıAyırıcı_53136548 M03_53136548</t>
  </si>
  <si>
    <t>17.08.2023 08:28:18</t>
  </si>
  <si>
    <t>17.08.2023 09:53:52</t>
  </si>
  <si>
    <t>SARUHANLI TR-16 45-80-M00016_DIREK TIPI TRAFO HUCRESI H01_2084372</t>
  </si>
  <si>
    <t>17.08.2023 17:28:29</t>
  </si>
  <si>
    <t>17.08.2023 19:52:54</t>
  </si>
  <si>
    <t>ÇERKEZ MAHMUDİYE KÖYÜ TR-1 45-71-M01095_DIREK TIPI TRAFO HUCRESI H01_2087806</t>
  </si>
  <si>
    <t>17.08.2023 07:27:07</t>
  </si>
  <si>
    <t>17.08.2023 11:39:41</t>
  </si>
  <si>
    <t>TR-65 35-16-L00065_35-16-L00065_2347618</t>
  </si>
  <si>
    <t>17.08.2023 13:02:42</t>
  </si>
  <si>
    <t>17.08.2023 14:55:16</t>
  </si>
  <si>
    <t>YENİKÖY TR-4 45-71-M00125_YENİKÖY TR-3 M03_72244249</t>
  </si>
  <si>
    <t>17.08.2023 06:48:42</t>
  </si>
  <si>
    <t>17.08.2023 07:32:16</t>
  </si>
  <si>
    <t>17.08.2023 09:47:58</t>
  </si>
  <si>
    <t>17.08.2023 15:30:07</t>
  </si>
  <si>
    <t>SÜLEYMANLI KÖK 35-28-M00606_HatBaşıAyırıcı_53133610 M11_53133610</t>
  </si>
  <si>
    <t>17.08.2023 12:31:39</t>
  </si>
  <si>
    <t>17.08.2023 15:16:23</t>
  </si>
  <si>
    <t>17.08.2023 04:58:53</t>
  </si>
  <si>
    <t>17.08.2023 08:33:00</t>
  </si>
  <si>
    <t>ÇANDARLI DM-TR-20 35-30-M00020_BERGAMA-1 M11_72352830</t>
  </si>
  <si>
    <t>17.08.2023 16:34:32</t>
  </si>
  <si>
    <t>17.08.2023 16:40:48</t>
  </si>
  <si>
    <t>SUBATAN TR-5 35-15-L00340_35-15-L00340_2365328</t>
  </si>
  <si>
    <t>17.08.2023 18:13:42</t>
  </si>
  <si>
    <t>17.08.2023 18:40:46</t>
  </si>
  <si>
    <t>GÜMÜLCELİ KÖK 45-80-M00057_GÜMÜLCELİ TR-2/TR-3/TR-4 M02_72197425</t>
  </si>
  <si>
    <t>17.08.2023 10:39:43</t>
  </si>
  <si>
    <t>17.08.2023 11:09:12</t>
  </si>
  <si>
    <t>HELVACI DM-2 35-17-M00359_AVEA MOBİL M02_66476667</t>
  </si>
  <si>
    <t>17.08.2023 09:05:13</t>
  </si>
  <si>
    <t>17.08.2023 09:55:08</t>
  </si>
  <si>
    <t>ALİAĞA TR-43 DM 35-17-M00043_HatBaşıAyırıcı_72823462 M13_72823462</t>
  </si>
  <si>
    <t>17.08.2023 22:55:52</t>
  </si>
  <si>
    <t>17.08.2023 23:53:21</t>
  </si>
  <si>
    <t>TR-2/76 45-83-M00774__72374539_72374539</t>
  </si>
  <si>
    <t>17.08.2023 19:21:43</t>
  </si>
  <si>
    <t>17.08.2023 20:03:28</t>
  </si>
  <si>
    <t>TR-89 MAVİ PLAJ 35-19-L00089_35-19-L00089_72132934</t>
  </si>
  <si>
    <t>17.08.2023 09:08:27</t>
  </si>
  <si>
    <t>17.08.2023 15:42:35</t>
  </si>
  <si>
    <t>K-718 35-01-K00718_K-2340 K02_41909948</t>
  </si>
  <si>
    <t>17.08.2023 13:49:26</t>
  </si>
  <si>
    <t>17.08.2023 13:50:13</t>
  </si>
  <si>
    <t>POYRAZDAMLARI TR-3 45-78-M00574__56407795_56407795</t>
  </si>
  <si>
    <t>17.08.2023 21:11:10</t>
  </si>
  <si>
    <t>17.08.2023 23:19:54</t>
  </si>
  <si>
    <t>MERSİNLİ TR-1 45-78-M00935_95002478738_95002478738</t>
  </si>
  <si>
    <t>17.08.2023 21:00:41</t>
  </si>
  <si>
    <t>18.08.2023 03:02:20</t>
  </si>
  <si>
    <t>TR-44 (DM-6/21) 35-17-M00044_35-17-M00044_66459819</t>
  </si>
  <si>
    <t>17.08.2023 11:41:05</t>
  </si>
  <si>
    <t>17.08.2023 13:28:18</t>
  </si>
  <si>
    <t>BALABANLI TR-3 35-15-L00969_35-15-L00969_2352591</t>
  </si>
  <si>
    <t>17.08.2023 11:18:11</t>
  </si>
  <si>
    <t>17.08.2023 17:02:07</t>
  </si>
  <si>
    <t>M-147 SAKIZLIKOY 35-18-M00147_DAĞITIM TRF M-147 M03_66031086</t>
  </si>
  <si>
    <t>17.08.2023 11:27:36</t>
  </si>
  <si>
    <t>17.08.2023 11:35:39</t>
  </si>
  <si>
    <t>L-31 35-14-L00031_956657754_956657754</t>
  </si>
  <si>
    <t>17.08.2023 20:09:36</t>
  </si>
  <si>
    <t>17.08.2023 21:34:24</t>
  </si>
  <si>
    <t>BEREKETLİ TR-2 YEĞENLER 45-79-M00322_A_56386814_56386814</t>
  </si>
  <si>
    <t>17.08.2023 17:23:36</t>
  </si>
  <si>
    <t>17.08.2023 22:40:39</t>
  </si>
  <si>
    <t>BİMEYKO TR-5 35-30-M00052_D_56352806_56352806</t>
  </si>
  <si>
    <t>17.08.2023 01:32:19</t>
  </si>
  <si>
    <t>17.08.2023 02:04:48</t>
  </si>
  <si>
    <t>TR-2/6 45-83-L00006_48077989_56387242_56387242</t>
  </si>
  <si>
    <t>17.08.2023 15:52:35</t>
  </si>
  <si>
    <t>17.08.2023 19:02:07</t>
  </si>
  <si>
    <t>ÇAVLU TR-3 45-78-L00626_45-78-L00626_2355684</t>
  </si>
  <si>
    <t>17.08.2023 20:17:16</t>
  </si>
  <si>
    <t>17.08.2023 20:47:44</t>
  </si>
  <si>
    <t>CEVİZLİ BALYAKASI TR-3 35-31-L00320_C_91234014_91234014</t>
  </si>
  <si>
    <t>17.08.2023 12:38:31</t>
  </si>
  <si>
    <t>17.08.2023 15:32:53</t>
  </si>
  <si>
    <t>HELVACI DM-2 35-17-M00359_AVEA MOBİL M02_66476611</t>
  </si>
  <si>
    <t>17.08.2023 07:38:54</t>
  </si>
  <si>
    <t>17.08.2023 08:34:06</t>
  </si>
  <si>
    <t>HACI ABDİ YOLAYRIMI TR 35-20-L00050_YANIKKAVAK FİDERİ L01_66525668</t>
  </si>
  <si>
    <t>17.08.2023 06:37:06</t>
  </si>
  <si>
    <t>17.08.2023 06:55:32</t>
  </si>
  <si>
    <t>17.08.2023 13:51:50</t>
  </si>
  <si>
    <t>17.08.2023 14:34:03</t>
  </si>
  <si>
    <t>CABBAR DM 45-73-M00100_DSİ ÇIKIŞ M03_2307311</t>
  </si>
  <si>
    <t>DANİŞMENTLER TR-1 45-74-M00149_A_56352199_56352199</t>
  </si>
  <si>
    <t>17.08.2023 22:59:07</t>
  </si>
  <si>
    <t>18.08.2023 00:31:24</t>
  </si>
  <si>
    <t>17.08.2023 20:37:22</t>
  </si>
  <si>
    <t>17.08.2023 23:24:15</t>
  </si>
  <si>
    <t>17.08.2023 10:38:10</t>
  </si>
  <si>
    <t>17.08.2023 15:01:33</t>
  </si>
  <si>
    <t>M-2674 35-01-M02674_M 1M_5869422</t>
  </si>
  <si>
    <t>17.08.2023 00:22:48</t>
  </si>
  <si>
    <t>17.08.2023 02:00:18</t>
  </si>
  <si>
    <t>YAKACIK TR-3 35-20-L00240_B_91258745_91258745</t>
  </si>
  <si>
    <t>17.08.2023 12:14:58</t>
  </si>
  <si>
    <t>17.08.2023 14:12:22</t>
  </si>
  <si>
    <t>DM-7/18 35-26-M00637__56360325_56360325</t>
  </si>
  <si>
    <t>17.08.2023 09:09:52</t>
  </si>
  <si>
    <t>17.08.2023 16:41:39</t>
  </si>
  <si>
    <t>17.08.2023 17:55:20</t>
  </si>
  <si>
    <t>17.08.2023 19:15:37</t>
  </si>
  <si>
    <t>17.08.2023 05:12:56</t>
  </si>
  <si>
    <t>17.08.2023 05:13:43</t>
  </si>
  <si>
    <t>ULUKENT KÖK-15 35-28-M00070_HatBaşıAyırıcı_53133923 M04_53133923</t>
  </si>
  <si>
    <t>17.08.2023 19:45:57</t>
  </si>
  <si>
    <t>17.08.2023 20:10:42</t>
  </si>
  <si>
    <t>YARBASAN KÖK 45-74-M00119_HatBaşıAyırıcı_84164117 M04_84164117</t>
  </si>
  <si>
    <t>17.08.2023 22:18:12</t>
  </si>
  <si>
    <t>17.08.2023 22:32:46</t>
  </si>
  <si>
    <t>TOYGAR KÖK 45-73-M00166_TOYGAR ÇIKIŞ M01_66715060</t>
  </si>
  <si>
    <t>17.08.2023 12:37:26</t>
  </si>
  <si>
    <t>17.08.2023 13:14:56</t>
  </si>
  <si>
    <t>YENİKÖY TR-4 35-15-L00383_A_56406127_56406127</t>
  </si>
  <si>
    <t>17.08.2023 23:06:33</t>
  </si>
  <si>
    <t>18.08.2023 01:42:28</t>
  </si>
  <si>
    <t>GÖKGEDİK TR-1 45-81-M00173_DIREK TIPI TRAFO HUCRESI H01_2054917</t>
  </si>
  <si>
    <t>17.08.2023 17:18:06</t>
  </si>
  <si>
    <t>17.08.2023 20:00:48</t>
  </si>
  <si>
    <t>ÇOBANLAR SUBATAN TR-2 35-15-L00357_35-15-L00357_96075511</t>
  </si>
  <si>
    <t>17.08.2023 09:37:56</t>
  </si>
  <si>
    <t>17.08.2023 17:48:46</t>
  </si>
  <si>
    <t>17.08.2023 21:50:24</t>
  </si>
  <si>
    <t>17.08.2023 23:11:21</t>
  </si>
  <si>
    <t>OSMANLAR TR-1 35-20-M00040_A_82732669_82732669</t>
  </si>
  <si>
    <t>17.08.2023 15:48:24</t>
  </si>
  <si>
    <t>17.08.2023 22:24:49</t>
  </si>
  <si>
    <t>SARUHANLI TR-23 45-80-M00023_45-80-M00023_2348687</t>
  </si>
  <si>
    <t>17.08.2023 09:26:52</t>
  </si>
  <si>
    <t>17.08.2023 13:18:13</t>
  </si>
  <si>
    <t>M-3121 35-10-M03121__95116109_95116109</t>
  </si>
  <si>
    <t>17.08.2023 17:43:37</t>
  </si>
  <si>
    <t>17.08.2023 20:59:01</t>
  </si>
  <si>
    <t>M-1057 35-02-M01057_E_56365049_56365049</t>
  </si>
  <si>
    <t>17.08.2023 14:24:17</t>
  </si>
  <si>
    <t>17.08.2023 16:24:04</t>
  </si>
  <si>
    <t>17.08.2023 16:32:16</t>
  </si>
  <si>
    <t>17.08.2023 17:47:26</t>
  </si>
  <si>
    <t>TR-2/34 45-72-L00034_49748420 tr2/34-f1_49762171</t>
  </si>
  <si>
    <t>17.08.2023 16:18:20</t>
  </si>
  <si>
    <t>17.08.2023 17:09:44</t>
  </si>
  <si>
    <t>DEMİRCİ TR-2 45-74-M00002_45-74-M00002_67017774</t>
  </si>
  <si>
    <t>17.08.2023 09:03:36</t>
  </si>
  <si>
    <t>17.08.2023 11:01:12</t>
  </si>
  <si>
    <t>TR-166 35-26-M00166_C c01_5905596</t>
  </si>
  <si>
    <t>17.08.2023 17:53:13</t>
  </si>
  <si>
    <t>17.08.2023 21:08:29</t>
  </si>
  <si>
    <t>17.08.2023 10:10:20</t>
  </si>
  <si>
    <t>17.08.2023 16:14:54</t>
  </si>
  <si>
    <t>FOÇA TR-46 35-23-L00046_35-23-L00046_72144797</t>
  </si>
  <si>
    <t>17.08.2023 13:16:22</t>
  </si>
  <si>
    <t>17.08.2023 13:20:43</t>
  </si>
  <si>
    <t>K-609 35-02-K00609_35-02-K00609_2373495</t>
  </si>
  <si>
    <t>17.08.2023 09:29:52</t>
  </si>
  <si>
    <t>17.08.2023 09:56:46</t>
  </si>
  <si>
    <t>TR-2/26 (ARABACILAR) 45-83-M00825__95879978_95879978</t>
  </si>
  <si>
    <t>17.08.2023 17:06:13</t>
  </si>
  <si>
    <t>17.08.2023 19:27:46</t>
  </si>
  <si>
    <t>17.08.2023 10:18:52</t>
  </si>
  <si>
    <t>17.08.2023 15:23:16</t>
  </si>
  <si>
    <t>POYRAZDAMLARI TR-11 45-78-M00576_KURTTUTAN GES M02_2328101</t>
  </si>
  <si>
    <t>17.08.2023 11:47:32</t>
  </si>
  <si>
    <t>17.08.2023 15:59:44</t>
  </si>
  <si>
    <t>AKÖREN TR-19 KÖK 45-78-M00974_HatBaşıAyırıcı_53139848 M01_53139848</t>
  </si>
  <si>
    <t>17.08.2023 22:19:33</t>
  </si>
  <si>
    <t>17.08.2023 23:42:53</t>
  </si>
  <si>
    <t>17.08.2023 14:35:50</t>
  </si>
  <si>
    <t>17.08.2023 15:44:29</t>
  </si>
  <si>
    <t>POYRAZDAMLARI TR-11 45-78-M00576_HatBaşıAyırıcı_53139336 M05_53139336</t>
  </si>
  <si>
    <t>17.08.2023 08:47:52</t>
  </si>
  <si>
    <t>17.08.2023 14:48:32</t>
  </si>
  <si>
    <t>DERBENT ALTI TST KÖK 45-83-M00127_DERBENT TARIMSAL SULAMA M04_72202003</t>
  </si>
  <si>
    <t>17.08.2023 06:53:54</t>
  </si>
  <si>
    <t>17.08.2023 09:34:36</t>
  </si>
  <si>
    <t>EBSO TM 35-09-A00001_HARMANDALI-1 M25_2312282</t>
  </si>
  <si>
    <t>17.08.2023 19:45:00</t>
  </si>
  <si>
    <t>17.08.2023 19:58:02</t>
  </si>
  <si>
    <t>SALİHLİ İM 45-78-A00001_TR-66 A ÇIKIŞI M25_48929126</t>
  </si>
  <si>
    <t>17.08.2023 02:00:07</t>
  </si>
  <si>
    <t>17.08.2023 02:07:02</t>
  </si>
  <si>
    <t>BEYOBA TR-12 45-72-M00414_TR-6 SAZOBA TOPSU RİNG M04_2102850</t>
  </si>
  <si>
    <t>17.08.2023 11:53:22</t>
  </si>
  <si>
    <t>17.08.2023 11:53:42</t>
  </si>
  <si>
    <t>AKÇAPINAR TR-2 45-83-L00439_C_56395026_56395026</t>
  </si>
  <si>
    <t>17.08.2023 19:31:25</t>
  </si>
  <si>
    <t>17.08.2023 22:38:57</t>
  </si>
  <si>
    <t>BOYNUYOĞUN KÖK 35-29-L00051_ESKİBOYNUYOĞUN L02_72215398</t>
  </si>
  <si>
    <t>17.08.2023 20:20:42</t>
  </si>
  <si>
    <t>17.08.2023 21:01:00</t>
  </si>
  <si>
    <t>17.08.2023 10:34:18</t>
  </si>
  <si>
    <t>17.08.2023 15:50:35</t>
  </si>
  <si>
    <t>AHMETLİ İM 45-84-A00001_KÖY GRUBU L05_2067789</t>
  </si>
  <si>
    <t>17.08.2023 07:18:12</t>
  </si>
  <si>
    <t>17.08.2023 08:11:26</t>
  </si>
  <si>
    <t>METİN  KELEŞ VE ARK. T-SULAMA GRB. 35-13-L00117_DIREK TIPI TRAFO HUCRESI H01_2045174</t>
  </si>
  <si>
    <t>17.08.2023 11:08:54</t>
  </si>
  <si>
    <t>17.08.2023 16:51:42</t>
  </si>
  <si>
    <t>17.08.2023 17:28:14</t>
  </si>
  <si>
    <t>KARABAĞLAR TM 35-01-A00012_KARABAĞLAR-4 K22_2310495</t>
  </si>
  <si>
    <t>17.08.2023 09:02:26</t>
  </si>
  <si>
    <t>17.08.2023 14:26:56</t>
  </si>
  <si>
    <t>M-331 35-02-M00331_962687361_962687361</t>
  </si>
  <si>
    <t>17.08.2023 00:34:17</t>
  </si>
  <si>
    <t>17.08.2023 01:50:02</t>
  </si>
  <si>
    <t>ÜÇPINAR TR-5 45-71-M01536_45-71-M01536_2366428</t>
  </si>
  <si>
    <t>17.08.2023 18:17:54</t>
  </si>
  <si>
    <t>17.08.2023 23:27:42</t>
  </si>
  <si>
    <t>HATAY TM 35-01-A00009_HATAY-8 K15_2313672</t>
  </si>
  <si>
    <t>17.08.2023 13:19:15</t>
  </si>
  <si>
    <t>17.08.2023 17:28:42</t>
  </si>
  <si>
    <t>IŞIKLAR KÖK 45-73-M00467_HatBaşıAyırıcı_97453147 M05_97453147</t>
  </si>
  <si>
    <t>17.08.2023 07:41:14</t>
  </si>
  <si>
    <t>17.08.2023 11:07:32</t>
  </si>
  <si>
    <t>M-1974 35-09-M01974_912830383_912830383</t>
  </si>
  <si>
    <t>17.08.2023 15:28:11</t>
  </si>
  <si>
    <t>17.08.2023 17:25:01</t>
  </si>
  <si>
    <t>M-650 35-02-M00650_M-652 M02_2325058</t>
  </si>
  <si>
    <t>17.08.2023 18:50:12</t>
  </si>
  <si>
    <t>17.08.2023 19:23:12</t>
  </si>
  <si>
    <t>M-945 35-04-M00945_TRAFO M03_2065615</t>
  </si>
  <si>
    <t>17.08.2023 09:18:01</t>
  </si>
  <si>
    <t>17.08.2023 13:17:31</t>
  </si>
  <si>
    <t>ALÇUK TM 35-17-A00001_HatBaşıAyırıcı_53133522 M30_53133522</t>
  </si>
  <si>
    <t>17.08.2023 11:19:38</t>
  </si>
  <si>
    <t>17.08.2023 13:21:16</t>
  </si>
  <si>
    <t>DM-18/05 (TR-138) 45-71-M00255_E B01b_84575332</t>
  </si>
  <si>
    <t>17.08.2023 20:31:16</t>
  </si>
  <si>
    <t>17.08.2023 22:16:23</t>
  </si>
  <si>
    <t>SOMA TR-44/2 45-82-M00077_45-82-M00077_2373184</t>
  </si>
  <si>
    <t>17.08.2023 12:50:00</t>
  </si>
  <si>
    <t>17.08.2023 12:58:38</t>
  </si>
  <si>
    <t>TR-2/31 45-72-L00031_956500944_956500944</t>
  </si>
  <si>
    <t>17.08.2023 18:43:00</t>
  </si>
  <si>
    <t>17.08.2023 20:29:42</t>
  </si>
  <si>
    <t>MUZZAFFER ERTAN SULAMA GRUBU 35-29-M00219_35-29-M00219_2370514</t>
  </si>
  <si>
    <t>17.08.2023 07:57:14</t>
  </si>
  <si>
    <t>17.08.2023 09:50:11</t>
  </si>
  <si>
    <t>HALİLBEYLİ TR-1 KÖK 35-27-M01057_HALİLBEYLİ KÖY İÇİ ATIK ARITMA M05_61283859</t>
  </si>
  <si>
    <t>17.08.2023 19:20:46</t>
  </si>
  <si>
    <t>17.08.2023 19:24:42</t>
  </si>
  <si>
    <t>BANKSİS TR-2 35-14-M00362_C C2b_5954085</t>
  </si>
  <si>
    <t>17.08.2023 21:01:23</t>
  </si>
  <si>
    <t>17.08.2023 23:52:04</t>
  </si>
  <si>
    <t>DM-8/3-A 45-71-M00539_B_91416611_91416611</t>
  </si>
  <si>
    <t>17.08.2023 14:27:12</t>
  </si>
  <si>
    <t>17.08.2023 15:33:53</t>
  </si>
  <si>
    <t>K-4577 35-01-K04577_35-01-K04577_67033293</t>
  </si>
  <si>
    <t>17.08.2023 22:06:32</t>
  </si>
  <si>
    <t>17.08.2023 22:37:10</t>
  </si>
  <si>
    <t>ÇANDARLI TR-7 35-30-M00007_955324369_955324369</t>
  </si>
  <si>
    <t>17.08.2023 17:40:33</t>
  </si>
  <si>
    <t>17.08.2023 20:42:59</t>
  </si>
  <si>
    <t>HİLAL KLASİK TM 35-01-A00011_TR-A M01_2313931</t>
  </si>
  <si>
    <t>17.08.2023 02:57:52</t>
  </si>
  <si>
    <t>17.08.2023 03:01:42</t>
  </si>
  <si>
    <t>17.08.2023 14:35:02</t>
  </si>
  <si>
    <t>17.08.2023 15:22:02</t>
  </si>
  <si>
    <t>TR-1-4/1 YENİ SANAYİ KABİN 35-20-L00025_A_56359462_56359462</t>
  </si>
  <si>
    <t>17.08.2023 12:16:09</t>
  </si>
  <si>
    <t>17.08.2023 13:31:18</t>
  </si>
  <si>
    <t>ÇAPAK KÖK 35-26-M00435_DAĞKIZILCA-2 ÇIKIŞ M05_66033272</t>
  </si>
  <si>
    <t>17.08.2023 23:49:16</t>
  </si>
  <si>
    <t>17.08.2023 23:52:00</t>
  </si>
  <si>
    <t>AKKEÇİLİ TR-3 45-73-M00432_45-73-M00432_2352342</t>
  </si>
  <si>
    <t>17.08.2023 09:28:48</t>
  </si>
  <si>
    <t>17.08.2023 11:08:08</t>
  </si>
  <si>
    <t>SALİHLİ TR-54 45-78-L00765_D D02b_81898033</t>
  </si>
  <si>
    <t>17.08.2023 01:02:58</t>
  </si>
  <si>
    <t>17.08.2023 03:06:42</t>
  </si>
  <si>
    <t>17.08.2023 12:46:12</t>
  </si>
  <si>
    <t>17.08.2023 13:20:52</t>
  </si>
  <si>
    <t>MANİSA BİRLİK KÖŞESİ 45-71-M01183_C C1_44658228</t>
  </si>
  <si>
    <t>17.08.2023 22:32:57</t>
  </si>
  <si>
    <t>18.08.2023 03:12:49</t>
  </si>
  <si>
    <t>17.08.2023 04:04:03</t>
  </si>
  <si>
    <t>POYRAZ KÖK 45-78-M00651_POYRAZ MERKEZ-BOZAĞAÇ M03_2307304</t>
  </si>
  <si>
    <t>17.08.2023 06:06:52</t>
  </si>
  <si>
    <t>17.08.2023 10:00:02</t>
  </si>
  <si>
    <t>MURADİYE TR 2/A 45-71-M00201_B B01_5985635</t>
  </si>
  <si>
    <t>17.08.2023 16:25:37</t>
  </si>
  <si>
    <t>18.08.2023 00:32:18</t>
  </si>
  <si>
    <t>SARUHANLI TR-24 45-80-M00024_45-80-M00024_2348688</t>
  </si>
  <si>
    <t>17.08.2023 14:05:10</t>
  </si>
  <si>
    <t>17.08.2023 15:13:06</t>
  </si>
  <si>
    <t>ÇUKURALTI M-52 35-25-M00087_ÇUKURALTI M-23 KÖK M04_72113751</t>
  </si>
  <si>
    <t>17.08.2023 10:09:22</t>
  </si>
  <si>
    <t>17.08.2023 11:17:36</t>
  </si>
  <si>
    <t>DEMİRCİ KÖK 35-26-M00779_35-26-M00779_42707192</t>
  </si>
  <si>
    <t>17.08.2023 15:44:20</t>
  </si>
  <si>
    <t>17.08.2023 19:06:56</t>
  </si>
  <si>
    <t>17.08.2023 17:56:59</t>
  </si>
  <si>
    <t>17.08.2023 19:02:36</t>
  </si>
  <si>
    <t>SUBATAN TR-5 35-15-L00340_B_56371050_56371050</t>
  </si>
  <si>
    <t>17.08.2023 14:12:39</t>
  </si>
  <si>
    <t>M-3066(YATIRIM REZERVE) 35-02-M03066_9119126_56362768_56362768</t>
  </si>
  <si>
    <t>17.08.2023 09:19:12</t>
  </si>
  <si>
    <t>17.08.2023 10:00:22</t>
  </si>
  <si>
    <t>HALİLBEYLİ TR-5 35-27-M01054_35-27-M01054_61269268</t>
  </si>
  <si>
    <t>17.08.2023 18:24:51</t>
  </si>
  <si>
    <t>17.08.2023 18:48:52</t>
  </si>
  <si>
    <t>TR-2/27 45-72-L00027_961405211_961405211</t>
  </si>
  <si>
    <t>17.08.2023 10:53:08</t>
  </si>
  <si>
    <t>17.08.2023 12:23:19</t>
  </si>
  <si>
    <t>17.08.2023 10:58:49</t>
  </si>
  <si>
    <t>17.08.2023 18:23:12</t>
  </si>
  <si>
    <t>SAZOBA TR-6 45-72-M00457_C_56394685_56394685</t>
  </si>
  <si>
    <t>17.08.2023 18:56:30</t>
  </si>
  <si>
    <t>17.08.2023 22:09:46</t>
  </si>
  <si>
    <t>BALCIOĞLU MAHALLESİ TR-1 45-78-M00211_49352312_56385047_56385047</t>
  </si>
  <si>
    <t>17.08.2023 20:45:43</t>
  </si>
  <si>
    <t>17.08.2023 21:37:02</t>
  </si>
  <si>
    <t>M-2392 35-08-M02392_35-08-M02392_66064975</t>
  </si>
  <si>
    <t>17.08.2023 12:41:13</t>
  </si>
  <si>
    <t>DİKİLİ İM 35-30-A00001_DELİCETEPE M07_72356788</t>
  </si>
  <si>
    <t>17.08.2023 16:00:11</t>
  </si>
  <si>
    <t>17.08.2023 16:09:22</t>
  </si>
  <si>
    <t>FOÇA TR-46 35-23-L00046_42135219 f3b_42054557</t>
  </si>
  <si>
    <t>17.08.2023 11:13:26</t>
  </si>
  <si>
    <t>17.08.2023 13:02:28</t>
  </si>
  <si>
    <t>HALİLBEYLİ DM 35-27-M00620_KARMEZ-1 M04_2306343</t>
  </si>
  <si>
    <t>17.08.2023 10:23:16</t>
  </si>
  <si>
    <t>17.08.2023 14:02:42</t>
  </si>
  <si>
    <t>ALAŞEHİR PTT TRAFO 45-73-M00040_A a1_45157351</t>
  </si>
  <si>
    <t>17.08.2023 14:26:13</t>
  </si>
  <si>
    <t>17.08.2023 16:55:59</t>
  </si>
  <si>
    <t>M-3032 35-09-M03032_M-1999 M01_79571652</t>
  </si>
  <si>
    <t>17.08.2023 21:59:50</t>
  </si>
  <si>
    <t>17.08.2023 22:22:35</t>
  </si>
  <si>
    <t>17.08.2023 07:35:03</t>
  </si>
  <si>
    <t>17.08.2023 07:37:53</t>
  </si>
  <si>
    <t>K-3388 35-04-K03388_H SDP1_5820614</t>
  </si>
  <si>
    <t>17.08.2023 12:41:32</t>
  </si>
  <si>
    <t>17.08.2023 14:46:08</t>
  </si>
  <si>
    <t>ÇANDARLI TR-15 (SANAYİ) 35-30-M00015_42959428_56366882_56366882</t>
  </si>
  <si>
    <t>17.08.2023 03:34:41</t>
  </si>
  <si>
    <t>17.08.2023 05:22:04</t>
  </si>
  <si>
    <t>K-2881 35-01-K02881_912048765_912048765</t>
  </si>
  <si>
    <t>17.08.2023 09:31:37</t>
  </si>
  <si>
    <t>17.08.2023 10:11:32</t>
  </si>
  <si>
    <t>17.08.2023 09:17:03</t>
  </si>
  <si>
    <t>17.08.2023 18:12:34</t>
  </si>
  <si>
    <t>TR-58 45-78-M00058_45-78-M00058_65959811</t>
  </si>
  <si>
    <t>17.08.2023 17:21:04</t>
  </si>
  <si>
    <t>17.08.2023 17:55:37</t>
  </si>
  <si>
    <t>17.08.2023 16:24:48</t>
  </si>
  <si>
    <t>17.08.2023 17:52:07</t>
  </si>
  <si>
    <t>17.08.2023 12:21:10</t>
  </si>
  <si>
    <t>17.08.2023 13:08:36</t>
  </si>
  <si>
    <t>17.08.2023 19:19:37</t>
  </si>
  <si>
    <t>17.08.2023 20:55:26</t>
  </si>
  <si>
    <t>TR-66/A 45-78-M00066_TR-68 M06_65936944</t>
  </si>
  <si>
    <t>17.08.2023 14:23:22</t>
  </si>
  <si>
    <t>17.08.2023 14:37:13</t>
  </si>
  <si>
    <t>SOMA TR-40/1 45-82-M00073_A_91167704_91167704</t>
  </si>
  <si>
    <t>17.08.2023 12:07:39</t>
  </si>
  <si>
    <t>DAĞDERE DM 45-72-M00097_KARAGÖZLER M08_2106076</t>
  </si>
  <si>
    <t>17.08.2023 11:46:40</t>
  </si>
  <si>
    <t>17.08.2023 12:03:26</t>
  </si>
  <si>
    <t>17.08.2023 14:46:52</t>
  </si>
  <si>
    <t>17.08.2023 15:11:12</t>
  </si>
  <si>
    <t>K-1871 35-09-K01871_K-4307 K02_47240094</t>
  </si>
  <si>
    <t>17.08.2023 20:23:05</t>
  </si>
  <si>
    <t>17.08.2023 21:13:14</t>
  </si>
  <si>
    <t>ALAŞEHİR TR-27 45-73-M00027_45-73-M00027_2352250</t>
  </si>
  <si>
    <t>17.08.2023 12:39:32</t>
  </si>
  <si>
    <t>17.08.2023 13:00:56</t>
  </si>
  <si>
    <t>K-1064 35-04-K01064_A A1B_5823265</t>
  </si>
  <si>
    <t>17.08.2023 17:37:00</t>
  </si>
  <si>
    <t>17.08.2023 19:54:31</t>
  </si>
  <si>
    <t>17.08.2023 07:05:36</t>
  </si>
  <si>
    <t>17.08.2023 08:53:06</t>
  </si>
  <si>
    <t>17.08.2023 08:58:54</t>
  </si>
  <si>
    <t>17.08.2023 15:59:42</t>
  </si>
  <si>
    <t>17.08.2023 18:14:28</t>
  </si>
  <si>
    <t>17.08.2023 20:52:58</t>
  </si>
  <si>
    <t>YAHYA YAZAR TR-2 35-27-M01186_A_82864066_82864066</t>
  </si>
  <si>
    <t>17.08.2023 10:41:34</t>
  </si>
  <si>
    <t>17.08.2023 12:12:54</t>
  </si>
  <si>
    <t>L-376 PAZARYERİ 35-18-L00376_G g3_5954325</t>
  </si>
  <si>
    <t>17.08.2023 20:17:41</t>
  </si>
  <si>
    <t>17.08.2023 23:46:57</t>
  </si>
  <si>
    <t>NURİYE DM 45-80-M00090_HatBaşıAyırıcı_53136871 M01_53136871</t>
  </si>
  <si>
    <t>17.08.2023 15:34:06</t>
  </si>
  <si>
    <t>17.08.2023 15:34:12</t>
  </si>
  <si>
    <t>YİĞİTLER TR-2 35-27-L00224_35-27-L00224_61283954</t>
  </si>
  <si>
    <t>17.08.2023 17:32:42</t>
  </si>
  <si>
    <t>17.08.2023 21:39:00</t>
  </si>
  <si>
    <t>ÇUKURKÖY KÖK 35-29-L00034_ATEŞ TİCARET L01_2327033</t>
  </si>
  <si>
    <t>17.08.2023 06:39:22</t>
  </si>
  <si>
    <t>17.08.2023 07:23:22</t>
  </si>
  <si>
    <t>KARKIN TR-1 45-84-M00031_6831948_56404264_56404264</t>
  </si>
  <si>
    <t>17.08.2023 15:43:53</t>
  </si>
  <si>
    <t>17.08.2023 21:41:07</t>
  </si>
  <si>
    <t>PAZARKÖY KÖK 45-78-L00700_HatBaşıAyırıcı_53140408 L05_53140408</t>
  </si>
  <si>
    <t>17.08.2023 18:44:14</t>
  </si>
  <si>
    <t>17.08.2023 21:28:11</t>
  </si>
  <si>
    <t>VELİLER DM 35-15-L00840_HatBaşıAyırıcı_73984884 L02_73984884</t>
  </si>
  <si>
    <t>17.08.2023 00:26:02</t>
  </si>
  <si>
    <t>17.08.2023 01:13:46</t>
  </si>
  <si>
    <t>KARYAĞDI KÖYÜ TR-1 45-86-M00185_DIREK TIPI TRAFO HUCRESI H01_2093260</t>
  </si>
  <si>
    <t>17.08.2023 11:20:08</t>
  </si>
  <si>
    <t>17.08.2023 13:27:32</t>
  </si>
  <si>
    <t>M-1951 35-09-M01951_M-1981 M02_45348082</t>
  </si>
  <si>
    <t>17.08.2023 20:17:44</t>
  </si>
  <si>
    <t>L-272 GÜZELÇİFTLİK  KÖK 35-14-L00272_ULAMIŞ L03_89207579</t>
  </si>
  <si>
    <t>17.08.2023 16:24:17</t>
  </si>
  <si>
    <t>17.08.2023 17:10:01</t>
  </si>
  <si>
    <t>TR-75 MUSTAFA MERCAN GRB. 35-15-M00075_A_91242479_91242479</t>
  </si>
  <si>
    <t>17.08.2023 22:18:06</t>
  </si>
  <si>
    <t>17.08.2023 22:41:21</t>
  </si>
  <si>
    <t>DUMANLAR KÖK 45-81-M00044_HatBaşıAyırıcı_53135667 M02_53135667</t>
  </si>
  <si>
    <t>17.08.2023 17:08:53</t>
  </si>
  <si>
    <t>17.08.2023 18:40:03</t>
  </si>
  <si>
    <t>K-941 35-02-K00941_D_56366190_56366190</t>
  </si>
  <si>
    <t>17.08.2023 08:55:56</t>
  </si>
  <si>
    <t>17.08.2023 15:13:10</t>
  </si>
  <si>
    <t>OĞLANANASI TR-13 35-22-M00296_DIREK TIPI TRAFO HUCRESI H01_2102589</t>
  </si>
  <si>
    <t>17.08.2023 12:36:38</t>
  </si>
  <si>
    <t>17.08.2023 18:42:00</t>
  </si>
  <si>
    <t>SUBATAN TR-3 35-15-L00337_35-15-L00337_2365868</t>
  </si>
  <si>
    <t>17.08.2023 19:09:24</t>
  </si>
  <si>
    <t>17.08.2023 20:12:59</t>
  </si>
  <si>
    <t>DM-18/05 (TR-138) 45-71-M00255_B B1_44500657</t>
  </si>
  <si>
    <t>17.08.2023 16:01:42</t>
  </si>
  <si>
    <t>17.08.2023 20:23:21</t>
  </si>
  <si>
    <t>MENEMEN TR-37 35-28-L00037_953380269_953380269</t>
  </si>
  <si>
    <t>17.08.2023 09:22:07</t>
  </si>
  <si>
    <t>17.08.2023 11:31:48</t>
  </si>
  <si>
    <t>GÖRDES TR-35 45-75-M00035_45-75-M00035_2374583</t>
  </si>
  <si>
    <t>17.08.2023 09:00:19</t>
  </si>
  <si>
    <t>17.08.2023 14:40:52</t>
  </si>
  <si>
    <t>MALTEPE TR-1 35-28-M00444__90033611_90033611</t>
  </si>
  <si>
    <t>17.08.2023 13:41:30</t>
  </si>
  <si>
    <t>17.08.2023 14:47:00</t>
  </si>
  <si>
    <t>MENDERES DM-4/TR-1 35-22-M00004_DM-4/TR-12 M14_2104463</t>
  </si>
  <si>
    <t>17.08.2023 15:20:13</t>
  </si>
  <si>
    <t>17.08.2023 16:08:34</t>
  </si>
  <si>
    <t>K-2881 35-01-K02881_C_56352582_56352582</t>
  </si>
  <si>
    <t>17.08.2023 12:24:17</t>
  </si>
  <si>
    <t>DERBENT TR-4 45-83-L00409_A_56399749_56399749</t>
  </si>
  <si>
    <t>17.08.2023 13:07:44</t>
  </si>
  <si>
    <t>17.08.2023 19:39:02</t>
  </si>
  <si>
    <t>17.08.2023 15:47:33</t>
  </si>
  <si>
    <t>17.08.2023 16:40:36</t>
  </si>
  <si>
    <t>17.08.2023 14:25:22</t>
  </si>
  <si>
    <t>17.08.2023 15:22:06</t>
  </si>
  <si>
    <t>17.08.2023 07:34:01</t>
  </si>
  <si>
    <t>17.08.2023 08:57:00</t>
  </si>
  <si>
    <t>SALİHLİ TR-55 45-78-L00766_953251038_953251038</t>
  </si>
  <si>
    <t>17.08.2023 16:52:36</t>
  </si>
  <si>
    <t>17.08.2023 19:36:11</t>
  </si>
  <si>
    <t>KARABURUN TR-7 35-21-L00033_D_56357084_56357084</t>
  </si>
  <si>
    <t>17.08.2023 15:01:09</t>
  </si>
  <si>
    <t>17.08.2023 18:24:04</t>
  </si>
  <si>
    <t>ATAKENT DM (M-2214) 35-09-M02214_M-2659 M16_84842554</t>
  </si>
  <si>
    <t>17.08.2023 19:51:25</t>
  </si>
  <si>
    <t>17.08.2023 20:29:51</t>
  </si>
  <si>
    <t>KARABULU KÖK 35-31-L00227_KARABULU L05_2119138</t>
  </si>
  <si>
    <t>17.08.2023 05:03:54</t>
  </si>
  <si>
    <t>17.08.2023 05:09:46</t>
  </si>
  <si>
    <t>ÇAMÖNÜ TR-2 45-72-L00272_A_91265895_91265895</t>
  </si>
  <si>
    <t>17.08.2023 09:07:16</t>
  </si>
  <si>
    <t>17.08.2023 11:30:58</t>
  </si>
  <si>
    <t>TR-62 35-16-L00062_35-16-L00062_2347615</t>
  </si>
  <si>
    <t>17.08.2023 09:09:47</t>
  </si>
  <si>
    <t>17.08.2023 11:23:35</t>
  </si>
  <si>
    <t>BALABANLI ÜNER DEVECİ SULAMA GRB TR-7 35-15-M00339_35-15-M00339_2365379</t>
  </si>
  <si>
    <t>17.08.2023 18:50:38</t>
  </si>
  <si>
    <t>17.08.2023 21:11:17</t>
  </si>
  <si>
    <t>TR-2/25 45-83-L00025_45-83-L00025_81591166</t>
  </si>
  <si>
    <t>17.08.2023 20:44:25</t>
  </si>
  <si>
    <t>17.08.2023 22:01:38</t>
  </si>
  <si>
    <t>ŞEMİKLER TM 35-04-A00003_ATAKENT-1 M09_2310734</t>
  </si>
  <si>
    <t>17.08.2023 19:45:54</t>
  </si>
  <si>
    <t>ŞEMİKLER TM 35-04-A00003_OYAK M01_2310726</t>
  </si>
  <si>
    <t>17.08.2023 12:54:02</t>
  </si>
  <si>
    <t>17.08.2023 12:58:46</t>
  </si>
  <si>
    <t>SELENDİ TR-12 45-81-M00012_C C01_65818348</t>
  </si>
  <si>
    <t>17.08.2023 17:44:46</t>
  </si>
  <si>
    <t>17.08.2023 19:26:02</t>
  </si>
  <si>
    <t>K-225 35-07-K00225_35-07-K00225_48245461</t>
  </si>
  <si>
    <t>17.08.2023 09:55:50</t>
  </si>
  <si>
    <t>17.08.2023 18:06:30</t>
  </si>
  <si>
    <t>17.08.2023 11:09:42</t>
  </si>
  <si>
    <t>17.08.2023 11:15:52</t>
  </si>
  <si>
    <t>TR-68 45-78-M00068_TR-66 M01_65956403</t>
  </si>
  <si>
    <t>17.08.2023 02:16:02</t>
  </si>
  <si>
    <t>17.08.2023 02:20:16</t>
  </si>
  <si>
    <t>MURADİYE DM 45-71-M00006_MURADİYE GİRİŞ M06_2076879</t>
  </si>
  <si>
    <t>17.08.2023 09:26:32</t>
  </si>
  <si>
    <t>17.08.2023 09:43:26</t>
  </si>
  <si>
    <t>17.08.2023 17:41:52</t>
  </si>
  <si>
    <t>17.08.2023 18:44:22</t>
  </si>
  <si>
    <t>L-13 35-18-L00013_950461965_950461965</t>
  </si>
  <si>
    <t>17.08.2023 19:13:24</t>
  </si>
  <si>
    <t>17.08.2023 21:17:49</t>
  </si>
  <si>
    <t>M-1635 GEÇİT 35-02-M01635_M-660 M04_2329435</t>
  </si>
  <si>
    <t>17.08.2023 18:52:26</t>
  </si>
  <si>
    <t>17.08.2023 19:26:37</t>
  </si>
  <si>
    <t>K-2339 35-08-K02339_35-08-K02339_42447747</t>
  </si>
  <si>
    <t>17.08.2023 09:11:56</t>
  </si>
  <si>
    <t>17.08.2023 11:25:02</t>
  </si>
  <si>
    <t>KARABAĞLAR TM 35-01-A00012_KARABAĞLAR-1 K18_2310492</t>
  </si>
  <si>
    <t>17.08.2023 09:02:00</t>
  </si>
  <si>
    <t>17.08.2023 11:33:42</t>
  </si>
  <si>
    <t>HELVACI DM-2 35-17-M00359_DM-1 M07_66476616</t>
  </si>
  <si>
    <t>17.08.2023 18:49:52</t>
  </si>
  <si>
    <t>17.08.2023 18:54:02</t>
  </si>
  <si>
    <t>ÇAPAKLI KÖK 45-78-M01161_HatBaşıAyırıcı_53138968 M05_53138968</t>
  </si>
  <si>
    <t>17.08.2023 09:17:33</t>
  </si>
  <si>
    <t>17.08.2023 09:18:12</t>
  </si>
  <si>
    <t>MERSİNLİ TR-4 45-78-M00938_B_56387749_56387749</t>
  </si>
  <si>
    <t>17.08.2023 16:39:59</t>
  </si>
  <si>
    <t>17.08.2023 19:35:36</t>
  </si>
  <si>
    <t>17.08.2023 06:08:54</t>
  </si>
  <si>
    <t>17.08.2023 06:40:22</t>
  </si>
  <si>
    <t>CICIKLI DM 45-86-M00418_GÖKEYÜP TR-1 KÖK M03_91817629</t>
  </si>
  <si>
    <t>17.08.2023 12:15:46</t>
  </si>
  <si>
    <t>17.08.2023 18:16:36</t>
  </si>
  <si>
    <t>17.08.2023 12:33:33</t>
  </si>
  <si>
    <t>17.08.2023 15:13:22</t>
  </si>
  <si>
    <t>DM-1/17 45-71-M00041_915931366_915931366</t>
  </si>
  <si>
    <t>17.08.2023 07:13:39</t>
  </si>
  <si>
    <t>17.08.2023 10:39:38</t>
  </si>
  <si>
    <t>KILAVUZLAR KÖK 45-74-M00198_HatBaşıAyırıcı_53135284 M03_53135284</t>
  </si>
  <si>
    <t>17.08.2023 19:58:36</t>
  </si>
  <si>
    <t>17.08.2023 20:49:31</t>
  </si>
  <si>
    <t>17.08.2023 08:14:32</t>
  </si>
  <si>
    <t>17.08.2023 08:15:06</t>
  </si>
  <si>
    <t>YARBASAN KÖK 45-74-M00119_HatBaşıAyırıcı_84164125 M04_84164125</t>
  </si>
  <si>
    <t>17.08.2023 23:28:26</t>
  </si>
  <si>
    <t>17.08.2023 23:34:22</t>
  </si>
  <si>
    <t>17.08.2023 16:49:08</t>
  </si>
  <si>
    <t>17.08.2023 18:03:04</t>
  </si>
  <si>
    <t>DURASILLI TR-25 45-78-M01140_45-78-M01140_2353118</t>
  </si>
  <si>
    <t>17.08.2023 21:53:53</t>
  </si>
  <si>
    <t>17.08.2023 21:57:25</t>
  </si>
  <si>
    <t>K-1506 35-03-K01506_D d6_5777367</t>
  </si>
  <si>
    <t>17.08.2023 14:36:50</t>
  </si>
  <si>
    <t>17.08.2023 16:55:15</t>
  </si>
  <si>
    <t>ÇAKIRCA ALİ TR-2 45-73-M00560_DIREK TIPI TRAFO HUCRESI H01_2091721</t>
  </si>
  <si>
    <t>17.08.2023 07:20:42</t>
  </si>
  <si>
    <t>17.08.2023 12:28:01</t>
  </si>
  <si>
    <t>SELENDİ TR-10 45-81-M00010_A_56386890_56386890</t>
  </si>
  <si>
    <t>17.08.2023 20:49:49</t>
  </si>
  <si>
    <t>17.08.2023 21:57:10</t>
  </si>
  <si>
    <t>TOLOZ KÖK 45-79-M00251_ERENKÖY-ÇEŞNELİ-OSMANİYE-KIZILDAĞ M02_66843654</t>
  </si>
  <si>
    <t>17.08.2023 11:35:42</t>
  </si>
  <si>
    <t>17.08.2023 15:53:02</t>
  </si>
  <si>
    <t>KOLDERE KÖK 45-80-M00051_TR-2 TR-4 TR-5 M03_73403242</t>
  </si>
  <si>
    <t>17.08.2023 11:11:16</t>
  </si>
  <si>
    <t>17.08.2023 11:24:46</t>
  </si>
  <si>
    <t>SARUHANLI TR-15 45-80-M00015_SARUHANLI TR-16 M04_60962797</t>
  </si>
  <si>
    <t>17.08.2023 19:16:06</t>
  </si>
  <si>
    <t>17.08.2023 19:47:32</t>
  </si>
  <si>
    <t>BALKAYASI TR-1 45-73-M00883_DIREK TIPI TRAFO HUCRESI H01_2082156</t>
  </si>
  <si>
    <t>17.08.2023 17:22:45</t>
  </si>
  <si>
    <t>17.08.2023 19:33:18</t>
  </si>
  <si>
    <t>ÇALTIDERE KÖK 35-17-M00231_ŞAKRAN M06_66291227</t>
  </si>
  <si>
    <t>17.08.2023 18:51:50</t>
  </si>
  <si>
    <t>17.08.2023 22:03:11</t>
  </si>
  <si>
    <t>SEFERİHİSAR İM 35-14-A00002_KÖYLER L09_72378551</t>
  </si>
  <si>
    <t>17.08.2023 09:31:43</t>
  </si>
  <si>
    <t>17.08.2023 16:01:23</t>
  </si>
  <si>
    <t>FOÇA TR-46 35-23-L00046_42135219 f1b_42054548</t>
  </si>
  <si>
    <t>17.08.2023 14:25:37</t>
  </si>
  <si>
    <t>17.08.2023 15:34:00</t>
  </si>
  <si>
    <t>BOYALI ÇAYBAŞI TR-1 45-75-M00267_A_56390904_56390904</t>
  </si>
  <si>
    <t>17.08.2023 16:48:03</t>
  </si>
  <si>
    <t>17.08.2023 19:30:17</t>
  </si>
  <si>
    <t>17.08.2023 09:15:34</t>
  </si>
  <si>
    <t>17.08.2023 15:58:01</t>
  </si>
  <si>
    <t>17.08.2023 16:42:18</t>
  </si>
  <si>
    <t>17.08.2023 18:53:01</t>
  </si>
  <si>
    <t>KARAKUZU TR-1 35-17-M00466_B_91186733_91186733</t>
  </si>
  <si>
    <t>17.08.2023 14:36:43</t>
  </si>
  <si>
    <t>17.08.2023 15:43:50</t>
  </si>
  <si>
    <t>ÜZÜMLÜ AYSAN BEY TR-3 45-73-M00605_45-73-M00605_2352775</t>
  </si>
  <si>
    <t>17.08.2023 19:28:09</t>
  </si>
  <si>
    <t>17.08.2023 20:42:29</t>
  </si>
  <si>
    <t>MANİSA BÜYÜKŞEHİR BELEDİYESİ YUNUSEMRE TÜRBESİ 45-77-L00444_DİREK NO 105 TEN GELEN L01_79436963</t>
  </si>
  <si>
    <t>17.08.2023 10:07:07</t>
  </si>
  <si>
    <t>17.08.2023 11:09:08</t>
  </si>
  <si>
    <t>TR-97 45-78-L00097__72374659_72374659</t>
  </si>
  <si>
    <t>17.08.2023 22:34:00</t>
  </si>
  <si>
    <t>18.08.2023 00:44:23</t>
  </si>
  <si>
    <t>17.08.2023 05:26:02</t>
  </si>
  <si>
    <t>17.08.2023 05:47:55</t>
  </si>
  <si>
    <t>M-2075 35-02-M02075_912800618_912800618</t>
  </si>
  <si>
    <t>17.08.2023 15:04:05</t>
  </si>
  <si>
    <t>17.08.2023 22:15:21</t>
  </si>
  <si>
    <t>M-1979 35-09-M01979_M-1980 M02_54996495</t>
  </si>
  <si>
    <t>17.08.2023 13:43:53</t>
  </si>
  <si>
    <t>17.08.2023 14:38:31</t>
  </si>
  <si>
    <t>YENİCE KÖK 45-86-M00234_İÇİKLER ÇIKIŞ M02_41955325</t>
  </si>
  <si>
    <t>17.08.2023 08:53:08</t>
  </si>
  <si>
    <t>17.08.2023 08:56:05</t>
  </si>
  <si>
    <t>17.08.2023 09:18:00</t>
  </si>
  <si>
    <t>17.08.2023 11:35:49</t>
  </si>
  <si>
    <t>17.08.2023 08:57:08</t>
  </si>
  <si>
    <t>17.08.2023 16:49:23</t>
  </si>
  <si>
    <t>17.08.2023 01:31:31</t>
  </si>
  <si>
    <t>17.08.2023 01:39:52</t>
  </si>
  <si>
    <t>17.08.2023 08:19:12</t>
  </si>
  <si>
    <t>17.08.2023 15:40:20</t>
  </si>
  <si>
    <t>SARUHANLI TR-16 45-80-M00016_A_91118742_91118742</t>
  </si>
  <si>
    <t>17.08.2023 21:02:36</t>
  </si>
  <si>
    <t>17.08.2023 21:54:52</t>
  </si>
  <si>
    <t>YAHYA YAZAR TR-2 35-27-M01186_35-27-M01186_82864058</t>
  </si>
  <si>
    <t>17.08.2023 11:52:16</t>
  </si>
  <si>
    <t>17.08.2023 12:07:12</t>
  </si>
  <si>
    <t>YENİ BAĞARASI TR-1 35-23-M00207_95000647537_95000647537</t>
  </si>
  <si>
    <t>17.08.2023 17:46:19</t>
  </si>
  <si>
    <t>M-2674 35-01-M02674_912281995_912281995</t>
  </si>
  <si>
    <t>17.08.2023 15:58:18</t>
  </si>
  <si>
    <t>17.08.2023 19:21:19</t>
  </si>
  <si>
    <t>17.08.2023 10:24:03</t>
  </si>
  <si>
    <t>17.08.2023 12:26:10</t>
  </si>
  <si>
    <t>17.08.2023 14:27:02</t>
  </si>
  <si>
    <t>17.08.2023 18:47:02</t>
  </si>
  <si>
    <t>17.08.2023 07:05:52</t>
  </si>
  <si>
    <t>SARIGÖL TR-15 KÖK 45-79-M00015_45-79-M00015_61362389</t>
  </si>
  <si>
    <t>17.08.2023 09:58:57</t>
  </si>
  <si>
    <t>17.08.2023 15:12:22</t>
  </si>
  <si>
    <t>17.08.2023 16:51:23</t>
  </si>
  <si>
    <t>17.08.2023 17:45:02</t>
  </si>
  <si>
    <t>TR-37 45-77-L00037_TR-36 L08_72210442</t>
  </si>
  <si>
    <t>17.08.2023 07:36:18</t>
  </si>
  <si>
    <t>17.08.2023 08:03:00</t>
  </si>
  <si>
    <t>MENEMEN DM-5/15 35-28-M00845_DAĞITIM TRF DM-5/15 M03_64548278</t>
  </si>
  <si>
    <t>17.08.2023 09:45:52</t>
  </si>
  <si>
    <t>17.08.2023 13:43:46</t>
  </si>
  <si>
    <t>TR-152 35-16-L00152_A_91076880_91076880</t>
  </si>
  <si>
    <t>17.08.2023 19:32:42</t>
  </si>
  <si>
    <t>17.08.2023 20:52:21</t>
  </si>
  <si>
    <t>M-2913 35-01-M02913_DAĞITIM TRAFOSU M03_73633510</t>
  </si>
  <si>
    <t>17.08.2023 09:34:12</t>
  </si>
  <si>
    <t>17.08.2023 12:51:56</t>
  </si>
  <si>
    <t>KOYUNDERE TR-12 35-28-M00161_C C02_92518699</t>
  </si>
  <si>
    <t>17.08.2023 10:36:13</t>
  </si>
  <si>
    <t>17.08.2023 13:42:58</t>
  </si>
  <si>
    <t>YAKACIK TR-3 35-20-L00240_35-20-L00240_2372273</t>
  </si>
  <si>
    <t>17.08.2023 15:48:11</t>
  </si>
  <si>
    <t>TR-265 35-23-M00265_C_92211696_92211696</t>
  </si>
  <si>
    <t>17.08.2023 21:32:49</t>
  </si>
  <si>
    <t>17.08.2023 22:15:32</t>
  </si>
  <si>
    <t>TR-58 45-78-M00058__72374190_72374190</t>
  </si>
  <si>
    <t>17.08.2023 16:22:40</t>
  </si>
  <si>
    <t>K-4154 35-08-K04154_35-08-K04154_42462201</t>
  </si>
  <si>
    <t>17.08.2023 13:53:58</t>
  </si>
  <si>
    <t>17.08.2023 14:24:08</t>
  </si>
  <si>
    <t>ŞAMDANLAR TR-1 45-81-M00154_45-81-M00154_2375299</t>
  </si>
  <si>
    <t>17.08.2023 09:30:53</t>
  </si>
  <si>
    <t>AKHİSAR İM 45-72-A00001_HatBaşıAyırıcı_53139121 L06_53139121</t>
  </si>
  <si>
    <t>17.08.2023 09:18:50</t>
  </si>
  <si>
    <t>17.08.2023 16:58:21</t>
  </si>
  <si>
    <t>ÖZPINAR TR-3 45-79-M00546__91136727_91136727</t>
  </si>
  <si>
    <t>17.08.2023 18:46:50</t>
  </si>
  <si>
    <t>17.08.2023 21:21:45</t>
  </si>
  <si>
    <t>TR-1-5/11 (YANIKKAVAK MERKEZ) 35-20-L00056_35-20-L00056_66524037</t>
  </si>
  <si>
    <t>17.08.2023 14:39:39</t>
  </si>
  <si>
    <t>M-147 SAKIZLIKOY 35-18-M00147__56369461_56369461</t>
  </si>
  <si>
    <t>17.08.2023 09:43:49</t>
  </si>
  <si>
    <t>17.08.2023 11:27:06</t>
  </si>
  <si>
    <t>YENİ ŞAKRAN TR-19 35-17-M00216_YENİŞAKRAN TR-5 M02_66296954</t>
  </si>
  <si>
    <t>17.08.2023 01:15:52</t>
  </si>
  <si>
    <t>17.08.2023 01:51:03</t>
  </si>
  <si>
    <t>MENEMEN TR-14 35-28-L00014_B_56364788_56364788</t>
  </si>
  <si>
    <t>17.08.2023 12:43:44</t>
  </si>
  <si>
    <t>17.08.2023 17:41:24</t>
  </si>
  <si>
    <t>17.08.2023 23:48:23</t>
  </si>
  <si>
    <t>17.08.2023 10:02:42</t>
  </si>
  <si>
    <t>17.08.2023 13:07:00</t>
  </si>
  <si>
    <t>FOÇAKÖY TR-3 35-23-M00224_A_56357414_56357414</t>
  </si>
  <si>
    <t>17.08.2023 23:53:39</t>
  </si>
  <si>
    <t>18.08.2023 00:32:13</t>
  </si>
  <si>
    <t>YENİ BAĞARASI TR-1 35-23-M00207_C_91187631_91187631</t>
  </si>
  <si>
    <t>17.08.2023 18:49:09</t>
  </si>
  <si>
    <t>HAMİT TR-2 45-72-M00229_45-72-M00229_2374692</t>
  </si>
  <si>
    <t>17.08.2023 09:58:05</t>
  </si>
  <si>
    <t>17.08.2023 13:02:36</t>
  </si>
  <si>
    <t>TIRAZLI KÖK 45-79-M00079_HatBaşıAyırıcı_53134409 M06_53134409</t>
  </si>
  <si>
    <t>17.08.2023 06:08:34</t>
  </si>
  <si>
    <t>17.08.2023 08:35:14</t>
  </si>
  <si>
    <t>HARMANDALI KÖK 45-71-M00061_NURİ SORMAN M11_72231091</t>
  </si>
  <si>
    <t>17.08.2023 16:29:22</t>
  </si>
  <si>
    <t>17.08.2023 20:28:31</t>
  </si>
  <si>
    <t>17.08.2023 14:57:10</t>
  </si>
  <si>
    <t>17.08.2023 17:30:00</t>
  </si>
  <si>
    <t>ASARLIK TR-5 35-28-M00176_953378356_953378356</t>
  </si>
  <si>
    <t>17.08.2023 18:11:30</t>
  </si>
  <si>
    <t>17.08.2023 19:38:27</t>
  </si>
  <si>
    <t>K-1064 35-04-K01064_35-04-K01064_2370711</t>
  </si>
  <si>
    <t>17.08.2023 20:43:51</t>
  </si>
  <si>
    <t>DURMUŞLAR TR-1 35-16-M00156_953336102_953336102</t>
  </si>
  <si>
    <t>17.08.2023 14:38:22</t>
  </si>
  <si>
    <t>17.08.2023 15:31:32</t>
  </si>
  <si>
    <t>17.08.2023 07:18:02</t>
  </si>
  <si>
    <t>17.08.2023 07:33:36</t>
  </si>
  <si>
    <t>YENİKÖY TR-1 35-23-M00085_95000113240_95000113240</t>
  </si>
  <si>
    <t>17.08.2023 09:59:54</t>
  </si>
  <si>
    <t>17.08.2023 15:59:47</t>
  </si>
  <si>
    <t>GÖKEYÜP TR-1 KÖK 45-78-M00798_SARISU M04_2328536</t>
  </si>
  <si>
    <t>17.08.2023 11:47:22</t>
  </si>
  <si>
    <t>17.08.2023 11:56:23</t>
  </si>
  <si>
    <t>ÇANŞA KÖK 45-81-M00047_ M01_2317828</t>
  </si>
  <si>
    <t>17.08.2023 23:37:41</t>
  </si>
  <si>
    <t>DM-14/3 45-71-M00387_C_60984645_60984645</t>
  </si>
  <si>
    <t>17.08.2023 21:40:50</t>
  </si>
  <si>
    <t>17.08.2023 23:43:12</t>
  </si>
  <si>
    <t>TR-85 45-78-L00085_DIREK TIPI TRAFO HUCRESI H01_2109513</t>
  </si>
  <si>
    <t>17.08.2023 06:49:44</t>
  </si>
  <si>
    <t>17.08.2023 07:57:53</t>
  </si>
  <si>
    <t>YENİ ŞAKRAN TR-6 35-17-M00206_DAĞITIM TRAFO YENİ ŞAKRAN TR-6 M04_66297239</t>
  </si>
  <si>
    <t>17.08.2023 01:57:55</t>
  </si>
  <si>
    <t>17.08.2023 03:59:06</t>
  </si>
  <si>
    <t>17.08.2023 09:25:21</t>
  </si>
  <si>
    <t>17.08.2023 09:44:26</t>
  </si>
  <si>
    <t>17.08.2023 14:00:43</t>
  </si>
  <si>
    <t>17.08.2023 19:09:10</t>
  </si>
  <si>
    <t>HALİLBEYLİ DM 35-27-M00620_KARMEZ-2 M09_2306332</t>
  </si>
  <si>
    <t>17.08.2023 10:30:50</t>
  </si>
  <si>
    <t>17.08.2023 14:01:52</t>
  </si>
  <si>
    <t>17.08.2023 19:00:14</t>
  </si>
  <si>
    <t>17.08.2023 19:11:47</t>
  </si>
  <si>
    <t>DUMANLAR KÖK 45-81-M00044_KARABEYLER M02_72038302</t>
  </si>
  <si>
    <t>17.08.2023 18:18:46</t>
  </si>
  <si>
    <t>17.08.2023 18:27:44</t>
  </si>
  <si>
    <t>17.08.2023 16:13:52</t>
  </si>
  <si>
    <t>17.08.2023 16:33:37</t>
  </si>
  <si>
    <t>M-487 35-17-M00487__92435797_92435797</t>
  </si>
  <si>
    <t>17.08.2023 16:23:01</t>
  </si>
  <si>
    <t>17.08.2023 20:06:50</t>
  </si>
  <si>
    <t>GÖRECE M-356 35-22-M00356_A_60982889_60982889</t>
  </si>
  <si>
    <t>17.08.2023 10:46:14</t>
  </si>
  <si>
    <t>17.08.2023 17:49:05</t>
  </si>
  <si>
    <t>GÜNEYDAMLARI TR-5 KILLILAR 45-79-M00220_DIREK TIPI TRAFO HUCRESI H01_2076231</t>
  </si>
  <si>
    <t>17.08.2023 09:41:45</t>
  </si>
  <si>
    <t>17.08.2023 11:27:38</t>
  </si>
  <si>
    <t>AŞAĞIÇOBANİSA TR-3 45-71-M00103_ M01_72236818</t>
  </si>
  <si>
    <t>17.08.2023 18:54:52</t>
  </si>
  <si>
    <t>17.08.2023 20:41:36</t>
  </si>
  <si>
    <t>TEKELİ DM 35-22-M00088_ESKİ AHMETBEYLİ M08_48495873</t>
  </si>
  <si>
    <t>17.08.2023 10:02:37</t>
  </si>
  <si>
    <t>17.08.2023 17:08:24</t>
  </si>
  <si>
    <t>YARBASAN KÖK 45-74-M00119_HatBaşıAyırıcı_53134260 M04_53134260</t>
  </si>
  <si>
    <t>17.08.2023 19:42:32</t>
  </si>
  <si>
    <t>17.08.2023 21:06:12</t>
  </si>
  <si>
    <t>VAHAP ÜNLÜ TR-1 35-30-M00364_DIREK TIPI TRAFO HUCRESI H01_2041717</t>
  </si>
  <si>
    <t>17.08.2023 09:36:05</t>
  </si>
  <si>
    <t>17.08.2023 10:39:09</t>
  </si>
  <si>
    <t>NURİ ERCAN TARIMSAL SULAMA TR-1 45-83-M00732_45-83-M00732_72094607</t>
  </si>
  <si>
    <t>17.08.2023 14:31:54</t>
  </si>
  <si>
    <t>17.08.2023 15:32:36</t>
  </si>
  <si>
    <t>SAZOBA DM 45-72-M00413_SAZOBA ÇIKIŞI M02_2331690</t>
  </si>
  <si>
    <t>17.08.2023 21:49:12</t>
  </si>
  <si>
    <t>17.08.2023 21:54:12</t>
  </si>
  <si>
    <t>LOKMANKUYU KÖK 35-15-L00903_MENDERES L02_67112626</t>
  </si>
  <si>
    <t>17.08.2023 10:00:53</t>
  </si>
  <si>
    <t>17.08.2023 18:08:56</t>
  </si>
  <si>
    <t>17.08.2023 02:15:39</t>
  </si>
  <si>
    <t>17.08.2023 02:49:49</t>
  </si>
  <si>
    <t>DAĞDERE DM 45-72-M00097_GÜNROJ GES M10_46997887</t>
  </si>
  <si>
    <t>17.08.2023 20:38:15</t>
  </si>
  <si>
    <t>KUŞÇULAR DM-2 35-19-M00515_TR-319 M05_80470370</t>
  </si>
  <si>
    <t>17.08.2023 16:13:06</t>
  </si>
  <si>
    <t>17.08.2023 16:44:12</t>
  </si>
  <si>
    <t>EBSO TM 35-09-A00001_EBSO-10 K36_2312290</t>
  </si>
  <si>
    <t>17.08.2023 20:24:36</t>
  </si>
  <si>
    <t>17.08.2023 07:08:13</t>
  </si>
  <si>
    <t>17.08.2023 07:38:41</t>
  </si>
  <si>
    <t>17.08.2023 16:52:02</t>
  </si>
  <si>
    <t>17.08.2023 18:04:36</t>
  </si>
  <si>
    <t>DM-2/26 (ŞEHİTLER OKULU TR) 45-71-M00156_A a2b_45193345</t>
  </si>
  <si>
    <t>17.08.2023 16:55:06</t>
  </si>
  <si>
    <t>17.08.2023 18:26:29</t>
  </si>
  <si>
    <t>M-2774 35-02-M02774__81571309_81571309</t>
  </si>
  <si>
    <t>17.08.2023 09:25:04</t>
  </si>
  <si>
    <t>17.08.2023 12:12:38</t>
  </si>
  <si>
    <t>SUBATAN TR-3 35-15-L00337_A_91223857_91223857</t>
  </si>
  <si>
    <t>17.08.2023 18:31:07</t>
  </si>
  <si>
    <t>DM-16/14 45-71-M00621_45-71-M00621_2371892</t>
  </si>
  <si>
    <t>17.08.2023 15:50:42</t>
  </si>
  <si>
    <t>17.08.2023 16:40:42</t>
  </si>
  <si>
    <t>17.08.2023 18:20:56</t>
  </si>
  <si>
    <t>17.08.2023 18:39:16</t>
  </si>
  <si>
    <t>DEVELİ AKÇAALAN TR-1 35-22-M00219_35-22-M00219_2357643</t>
  </si>
  <si>
    <t>17.08.2023 20:16:42</t>
  </si>
  <si>
    <t>17.08.2023 20:57:08</t>
  </si>
  <si>
    <t>17.08.2023 10:44:12</t>
  </si>
  <si>
    <t>17.08.2023 10:44:46</t>
  </si>
  <si>
    <t>DM-16/09 45-71-M00611_45-71-M00611_2364296</t>
  </si>
  <si>
    <t>17.08.2023 17:22:04</t>
  </si>
  <si>
    <t>17.08.2023 19:31:31</t>
  </si>
  <si>
    <t>K-4720 35-03-K04720_K-4494 K02_2126640</t>
  </si>
  <si>
    <t>17.08.2023 09:01:11</t>
  </si>
  <si>
    <t>17.08.2023 13:50:26</t>
  </si>
  <si>
    <t>ÇOBANKÖY KÖK 35-29-L00066_HAMAMKÖY FİDERİ L05_72212415</t>
  </si>
  <si>
    <t>17.08.2023 10:50:32</t>
  </si>
  <si>
    <t>17.08.2023 15:22:00</t>
  </si>
  <si>
    <t>K-4577 35-01-K04577_F_56354915_56354915</t>
  </si>
  <si>
    <t>17.08.2023 21:17:00</t>
  </si>
  <si>
    <t>TR-11 45-78-L00828_953264713_953264713</t>
  </si>
  <si>
    <t>17.08.2023 00:25:29</t>
  </si>
  <si>
    <t>17.08.2023 01:14:54</t>
  </si>
  <si>
    <t>KAYAKÖY TR-1 45-74-M00122_DIREK TIPI TRAFO HUCRESI H01_2057031</t>
  </si>
  <si>
    <t>17.08.2023 17:14:31</t>
  </si>
  <si>
    <t>17.08.2023 17:47:46</t>
  </si>
  <si>
    <t>MARUFLAR KÖK 35-16-M00262_KOYUNELİ GES M06_97412267</t>
  </si>
  <si>
    <t>17.08.2023 18:54:32</t>
  </si>
  <si>
    <t>17.08.2023 20:21:01</t>
  </si>
  <si>
    <t>ASARLIK TR-24 35-28-M00597_35-28-M00597_66843163</t>
  </si>
  <si>
    <t>17.08.2023 16:31:39</t>
  </si>
  <si>
    <t>17.08.2023 17:28:32</t>
  </si>
  <si>
    <t>17.08.2023 15:02:02</t>
  </si>
  <si>
    <t>17.08.2023 15:34:42</t>
  </si>
  <si>
    <t>KÜÇÜKBÖLCEK DM 35-24-M00210_KÜÇÜK BÖLCEK M01_72093075</t>
  </si>
  <si>
    <t>17.08.2023 08:12:52</t>
  </si>
  <si>
    <t>17.08.2023 09:13:06</t>
  </si>
  <si>
    <t>EBSO TM 35-09-A00001_GÜZELTEPE M10_2059419</t>
  </si>
  <si>
    <t>17.08.2023 19:51:13</t>
  </si>
  <si>
    <t>M-657 35-17-M00657_HELVACI DM-2 M05_66304277</t>
  </si>
  <si>
    <t>17.08.2023 18:00:42</t>
  </si>
  <si>
    <t>17.08.2023 18:28:32</t>
  </si>
  <si>
    <t>17.08.2023 10:22:30</t>
  </si>
  <si>
    <t>17.08.2023 15:29:21</t>
  </si>
  <si>
    <t>YELKİ TR-5 (M-2339) 35-10-M02339_913328674_913328674</t>
  </si>
  <si>
    <t>17.08.2023 13:46:58</t>
  </si>
  <si>
    <t>17.08.2023 15:33:11</t>
  </si>
  <si>
    <t>BUCA TM 35-03-A00003_Kozağaç M32_2311291</t>
  </si>
  <si>
    <t>17.08.2023 18:51:06</t>
  </si>
  <si>
    <t>17.08.2023 18:51:34</t>
  </si>
  <si>
    <t>MESCİTLİ DM 35-15-L00904_MESCİTLİ SULAMA-2 L04_72320948</t>
  </si>
  <si>
    <t>17.08.2023 10:32:02</t>
  </si>
  <si>
    <t>17.08.2023 17:35:14</t>
  </si>
  <si>
    <t>ORTAKÖY KÖK 45-78-M01336_ORTAKÖY M02_81494431</t>
  </si>
  <si>
    <t>17.08.2023 11:12:06</t>
  </si>
  <si>
    <t>17.08.2023 14:36:52</t>
  </si>
  <si>
    <t>DM-2/9 35-29-M00104_D D4_92602650</t>
  </si>
  <si>
    <t>17.08.2023 12:37:03</t>
  </si>
  <si>
    <t>17.08.2023 16:09:20</t>
  </si>
  <si>
    <t>GÖRDES TR-20 45-75-M00020_B_56390805_56390805</t>
  </si>
  <si>
    <t>17.08.2023 23:35:10</t>
  </si>
  <si>
    <t>17.08.2023 23:53:20</t>
  </si>
  <si>
    <t>17.08.2023 16:59:22</t>
  </si>
  <si>
    <t>17.08.2023 17:09:24</t>
  </si>
  <si>
    <t>17.08.2023 09:58:20</t>
  </si>
  <si>
    <t>17.08.2023 10:33:25</t>
  </si>
  <si>
    <t>YELKİ TR-5 (M-2339) 35-10-M02339_G_56385683_56385683</t>
  </si>
  <si>
    <t>17.08.2023 13:39:47</t>
  </si>
  <si>
    <t>TEİAŞ Hat Bakım Çalışması</t>
  </si>
  <si>
    <t>17.08.2023 09:43:42</t>
  </si>
  <si>
    <t>17.08.2023 10:29:36</t>
  </si>
  <si>
    <t>17.08.2023 09:16:58</t>
  </si>
  <si>
    <t>17.08.2023 16:02:20</t>
  </si>
  <si>
    <t>M-1241 35-01-M01241_C C2_5873716</t>
  </si>
  <si>
    <t>17.08.2023 18:45:16</t>
  </si>
  <si>
    <t>17.08.2023 20:10:47</t>
  </si>
  <si>
    <t>DAĞDERE DM 45-72-M00097_KÖMÜRCÜ M06_2106080</t>
  </si>
  <si>
    <t>17.08.2023 06:25:52</t>
  </si>
  <si>
    <t>17.08.2023 06:58:12</t>
  </si>
  <si>
    <t>GAZETECİLER SİTESİ 35-30-M00220_35-30-M00220_72070871</t>
  </si>
  <si>
    <t>17.08.2023 09:32:18</t>
  </si>
  <si>
    <t>17.08.2023 11:03:58</t>
  </si>
  <si>
    <t>17.08.2023 03:22:54</t>
  </si>
  <si>
    <t>17.08.2023 03:42:47</t>
  </si>
  <si>
    <t>DEVELİ AKÇAALAN TR-1 35-22-M00219_A_56371444_56371444</t>
  </si>
  <si>
    <t>17.08.2023 17:19:09</t>
  </si>
  <si>
    <t>KARAYENİCE TR-2 45-71-M01507_45-71-M01507_2367636</t>
  </si>
  <si>
    <t>17.08.2023 09:04:35</t>
  </si>
  <si>
    <t>17.08.2023 17:38:23</t>
  </si>
  <si>
    <t>M-147 SAKIZLIKOY 35-18-M00147__56368076_56368076</t>
  </si>
  <si>
    <t>17.08.2023 11:35:15</t>
  </si>
  <si>
    <t>17.08.2023 12:20:03</t>
  </si>
  <si>
    <t>DURASILLI TR-25 45-78-M01140_A_56391072_56391072</t>
  </si>
  <si>
    <t>17.08.2023 21:29:24</t>
  </si>
  <si>
    <t>K-225 35-07-K00225_K-3248 K01_48245433</t>
  </si>
  <si>
    <t>17.08.2023 11:28:42</t>
  </si>
  <si>
    <t>17.08.2023 11:31:52</t>
  </si>
  <si>
    <t>AHMET CÖMERT SULAMA GRUBU 35-29-M00163_B_56395620_56395620</t>
  </si>
  <si>
    <t>17.08.2023 19:29:17</t>
  </si>
  <si>
    <t>17.08.2023 20:14:47</t>
  </si>
  <si>
    <t>KARAAĞAÇLI TR-5 45-71-M01082_B_56352608_56352608</t>
  </si>
  <si>
    <t>17.08.2023 15:04:49</t>
  </si>
  <si>
    <t>17.08.2023 19:52:58</t>
  </si>
  <si>
    <t>MESCİTLİ DM 35-15-L00904_MESCİTLİ L05_72320943</t>
  </si>
  <si>
    <t>17.08.2023 10:36:41</t>
  </si>
  <si>
    <t>17.08.2023 17:38:05</t>
  </si>
  <si>
    <t>17.08.2023 10:53:57</t>
  </si>
  <si>
    <t>17.08.2023 11:15:55</t>
  </si>
  <si>
    <t>GÖÇBEYLİ DM 35-16-M00139_HatBaşıAyırıcı_53140536 M07_53140536</t>
  </si>
  <si>
    <t>17.08.2023 23:27:45</t>
  </si>
  <si>
    <t>18.08.2023 02:17:55</t>
  </si>
  <si>
    <t>17.08.2023 13:42:13</t>
  </si>
  <si>
    <t>17.08.2023 18:10:54</t>
  </si>
  <si>
    <t>17.08.2023 11:57:23</t>
  </si>
  <si>
    <t>17.08.2023 12:26:52</t>
  </si>
  <si>
    <t>K-4487 35-01-K04487_35-01-K04487_2375630</t>
  </si>
  <si>
    <t>17.08.2023 09:43:02</t>
  </si>
  <si>
    <t>17.08.2023 10:02:26</t>
  </si>
  <si>
    <t>TR-21 35-16-L00021_953337192_953337192</t>
  </si>
  <si>
    <t>17.08.2023 18:56:05</t>
  </si>
  <si>
    <t>17.08.2023 19:54:59</t>
  </si>
  <si>
    <t>YENİKÖY TR-1 35-23-M00085_C_56399572_56399572</t>
  </si>
  <si>
    <t>17.08.2023 01:01:59</t>
  </si>
  <si>
    <t>17.08.2023 01:59:30</t>
  </si>
  <si>
    <t>KARABURÇ MERKEZ TR-1 35-31-L00265_B_91234854_91234854</t>
  </si>
  <si>
    <t>17.08.2023 22:28:28</t>
  </si>
  <si>
    <t>17.08.2023 23:50:13</t>
  </si>
  <si>
    <t>DEMİRKÖPRÜ TM 45-78-A00005_HatBaşıAyırıcı_53135875 M07_53135875</t>
  </si>
  <si>
    <t>17.08.2023 14:39:46</t>
  </si>
  <si>
    <t>17.08.2023 13:23:02</t>
  </si>
  <si>
    <t>17.08.2023 13:23:12</t>
  </si>
  <si>
    <t>17.08.2023 16:25:52</t>
  </si>
  <si>
    <t>17.08.2023 16:35:16</t>
  </si>
  <si>
    <t>BAŞIBÜYÜK TR-3 45-77-L00370_DIREK TIPI TRAFO HUCRESI H01_2113164</t>
  </si>
  <si>
    <t>17.08.2023 10:01:34</t>
  </si>
  <si>
    <t>17.08.2023 11:47:08</t>
  </si>
  <si>
    <t>ÇIRPI MEKTEP MAH. TR 35-20-M00005_955191837_955191837</t>
  </si>
  <si>
    <t>17.08.2023 17:09:19</t>
  </si>
  <si>
    <t>17.08.2023 17:39:34</t>
  </si>
  <si>
    <t>SUBATAN TR-3 35-15-L00337_A_56354078_56354078</t>
  </si>
  <si>
    <t>17.08.2023 21:26:44</t>
  </si>
  <si>
    <t>17.08.2023 23:42:16</t>
  </si>
  <si>
    <t>TR-5 35-31-L00005_B_65499283_65499283</t>
  </si>
  <si>
    <t>18.08.2023 17:13:00</t>
  </si>
  <si>
    <t>18.08.2023 18:52:02</t>
  </si>
  <si>
    <t>BEŞPINARLAR KÖYÜ TR-1 35-27-M00413_A_56356027_56356027</t>
  </si>
  <si>
    <t>18.08.2023 08:13:00</t>
  </si>
  <si>
    <t>18.08.2023 20:07:12</t>
  </si>
  <si>
    <t>AYVACIK TR-1 45-83-L00298_45-83-L00298_2375365</t>
  </si>
  <si>
    <t>18.08.2023 20:03:45</t>
  </si>
  <si>
    <t>18.08.2023 21:48:55</t>
  </si>
  <si>
    <t>18.08.2023 14:55:12</t>
  </si>
  <si>
    <t>18.08.2023 15:06:20</t>
  </si>
  <si>
    <t>HALİLBEYLİ DM 35-27-M00620_HALİLBEYLİ İÇME SUYU M11_2051349</t>
  </si>
  <si>
    <t>18.08.2023 14:23:34</t>
  </si>
  <si>
    <t>18.08.2023 14:30:02</t>
  </si>
  <si>
    <t>KINIK TM 35-24-A00004_KINIK-1 M017_76822105</t>
  </si>
  <si>
    <t>18.08.2023 21:10:44</t>
  </si>
  <si>
    <t>18.08.2023 21:28:14</t>
  </si>
  <si>
    <t>M-563 35-17-M00563_B_60982470_60982470</t>
  </si>
  <si>
    <t>18.08.2023 09:19:17</t>
  </si>
  <si>
    <t>18.08.2023 10:25:12</t>
  </si>
  <si>
    <t>18.08.2023 16:24:35</t>
  </si>
  <si>
    <t>18.08.2023 20:48:20</t>
  </si>
  <si>
    <t>HALİLBEYLİ TR-5 35-27-M01054_A_56355876_56355876</t>
  </si>
  <si>
    <t>18.08.2023 10:11:32</t>
  </si>
  <si>
    <t>18.08.2023 13:46:00</t>
  </si>
  <si>
    <t>ILICA GIS TM 35-07-A00002_ILICA-3 K03_2313366</t>
  </si>
  <si>
    <t>18.08.2023 00:24:59</t>
  </si>
  <si>
    <t>18.08.2023 00:35:48</t>
  </si>
  <si>
    <t>HACIRAHMANLI TR-24 45-80-M00086_HACIRAHMANLI TR-8 M01_72198608</t>
  </si>
  <si>
    <t>18.08.2023 17:54:12</t>
  </si>
  <si>
    <t>18.08.2023 18:30:02</t>
  </si>
  <si>
    <t>TR-50 35-16-L00050_B_90936731_90936731</t>
  </si>
  <si>
    <t>18.08.2023 18:12:22</t>
  </si>
  <si>
    <t>18.08.2023 19:09:08</t>
  </si>
  <si>
    <t>ÇOBANKÖY KÖK 35-29-L00066_HAMAMKÖY FİDERİ L05_72212373</t>
  </si>
  <si>
    <t>18.08.2023 11:59:02</t>
  </si>
  <si>
    <t>18.08.2023 12:01:54</t>
  </si>
  <si>
    <t>M-3138(YATIRIM REZERVE) 35-02-M03138_ M03_81957493</t>
  </si>
  <si>
    <t>18.08.2023 09:17:00</t>
  </si>
  <si>
    <t>18.08.2023 17:10:57</t>
  </si>
  <si>
    <t>BEYOBA TARIMSAL SULAMA TR-16 45-72-M00441_45-72-M00441_2373739</t>
  </si>
  <si>
    <t>18.08.2023 12:23:53</t>
  </si>
  <si>
    <t>18.08.2023 16:35:16</t>
  </si>
  <si>
    <t>18.08.2023 13:19:10</t>
  </si>
  <si>
    <t>18.08.2023 14:32:23</t>
  </si>
  <si>
    <t>18.08.2023 21:50:03</t>
  </si>
  <si>
    <t>19.08.2023 01:26:19</t>
  </si>
  <si>
    <t>18.08.2023 23:04:12</t>
  </si>
  <si>
    <t>19.08.2023 00:24:52</t>
  </si>
  <si>
    <t>K-414 35-01-K00414_35-01-K00414_2376286</t>
  </si>
  <si>
    <t>18.08.2023 18:15:05</t>
  </si>
  <si>
    <t>18.08.2023 19:59:27</t>
  </si>
  <si>
    <t>GÖRDES TR-34 45-75-M00034_45-75-M00034_2372951</t>
  </si>
  <si>
    <t>18.08.2023 09:03:13</t>
  </si>
  <si>
    <t>18.08.2023 11:50:15</t>
  </si>
  <si>
    <t>AŞAĞICUMA DM 35-16-M00103_HatBaşıAyırıcı_53140603 M03_53140603</t>
  </si>
  <si>
    <t>18.08.2023 15:13:14</t>
  </si>
  <si>
    <t>18.08.2023 18:21:51</t>
  </si>
  <si>
    <t>BOYABAĞ TR-1 35-21-L00113_35-21-L00113_2373867</t>
  </si>
  <si>
    <t>18.08.2023 09:07:12</t>
  </si>
  <si>
    <t>18.08.2023 17:10:03</t>
  </si>
  <si>
    <t>18.08.2023 13:38:23</t>
  </si>
  <si>
    <t>18.08.2023 14:02:09</t>
  </si>
  <si>
    <t>TR-98 45-78-L00098_45-78-L00098_2357275</t>
  </si>
  <si>
    <t>18.08.2023 16:05:52</t>
  </si>
  <si>
    <t>18.08.2023 17:08:52</t>
  </si>
  <si>
    <t>SART TR-5 45-78-M00174_45-78-M00174_2355953</t>
  </si>
  <si>
    <t>18.08.2023 19:39:28</t>
  </si>
  <si>
    <t>18.08.2023 22:48:02</t>
  </si>
  <si>
    <t>18.08.2023 13:59:55</t>
  </si>
  <si>
    <t>18.08.2023 15:07:00</t>
  </si>
  <si>
    <t>18.08.2023 14:21:52</t>
  </si>
  <si>
    <t>18.08.2023 15:33:30</t>
  </si>
  <si>
    <t>MESCİTLİ TR-2 35-15-L01019_A_56361453_56361453</t>
  </si>
  <si>
    <t>18.08.2023 19:54:50</t>
  </si>
  <si>
    <t>19.08.2023 03:27:03</t>
  </si>
  <si>
    <t>AHMETLİ DM 45-77-M00187_HatBaşıAyırıcı_80386657 M08_80386657</t>
  </si>
  <si>
    <t>18.08.2023 07:19:54</t>
  </si>
  <si>
    <t>18.08.2023 07:20:26</t>
  </si>
  <si>
    <t>18.08.2023 17:58:33</t>
  </si>
  <si>
    <t>18.08.2023 20:33:11</t>
  </si>
  <si>
    <t>TR-2/101 45-83-M00775__72373452_72373452</t>
  </si>
  <si>
    <t>18.08.2023 16:25:20</t>
  </si>
  <si>
    <t>18.08.2023 19:08:54</t>
  </si>
  <si>
    <t>18.08.2023 11:34:19</t>
  </si>
  <si>
    <t>18.08.2023 13:41:46</t>
  </si>
  <si>
    <t>GÜLBAHÇE TR-1 45-71-M00184_GÜLBAHÇE TR-2/GÜLBAHÇE TR-3 M04_72255580</t>
  </si>
  <si>
    <t>18.08.2023 17:12:32</t>
  </si>
  <si>
    <t>18.08.2023 20:41:12</t>
  </si>
  <si>
    <t>SALİHLİ İM 45-78-A00001_ŞEHİR-1 L04_48929099</t>
  </si>
  <si>
    <t>18.08.2023 13:08:36</t>
  </si>
  <si>
    <t>18.08.2023 13:26:32</t>
  </si>
  <si>
    <t>OTOKENT İM 35-08-A00004_KARTAL OTOKENT-2 M10_2090484</t>
  </si>
  <si>
    <t>18.08.2023 16:31:12</t>
  </si>
  <si>
    <t>18.08.2023 16:37:01</t>
  </si>
  <si>
    <t>18.08.2023 15:04:56</t>
  </si>
  <si>
    <t>18.08.2023 15:53:24</t>
  </si>
  <si>
    <t>ARMUTLU TR-5 35-27-L00005_35-27-L00005_72164936</t>
  </si>
  <si>
    <t>18.08.2023 18:55:04</t>
  </si>
  <si>
    <t>18.08.2023 19:30:34</t>
  </si>
  <si>
    <t>18.08.2023 09:27:42</t>
  </si>
  <si>
    <t>18.08.2023 09:40:12</t>
  </si>
  <si>
    <t>DM-3/16-1 35-26-M00818_7488146_56369739_56369739</t>
  </si>
  <si>
    <t>18.08.2023 17:29:22</t>
  </si>
  <si>
    <t>18.08.2023 18:11:13</t>
  </si>
  <si>
    <t>TR-273 35-19-L00273_956676056_956676056</t>
  </si>
  <si>
    <t>18.08.2023 22:59:17</t>
  </si>
  <si>
    <t>19.08.2023 01:54:21</t>
  </si>
  <si>
    <t>18.08.2023 11:14:21</t>
  </si>
  <si>
    <t>18.08.2023 12:08:34</t>
  </si>
  <si>
    <t>K-1128 35-03-K01128_35-03-K01128_41923200</t>
  </si>
  <si>
    <t>18.08.2023 10:31:05</t>
  </si>
  <si>
    <t>18.08.2023 17:06:27</t>
  </si>
  <si>
    <t>YENİ ŞAKRAN TR-1 35-17-M00201_C_56355746_56355746</t>
  </si>
  <si>
    <t>18.08.2023 14:03:45</t>
  </si>
  <si>
    <t>18.08.2023 17:40:11</t>
  </si>
  <si>
    <t>K-1285 35-04-K01285_A_56372979_56372979</t>
  </si>
  <si>
    <t>18.08.2023 18:15:27</t>
  </si>
  <si>
    <t>18.08.2023 20:13:49</t>
  </si>
  <si>
    <t>18.08.2023 09:04:26</t>
  </si>
  <si>
    <t>18.08.2023 16:39:14</t>
  </si>
  <si>
    <t>L-209 35-18-L00209_35-18-L00209_72068145</t>
  </si>
  <si>
    <t>18.08.2023 20:50:42</t>
  </si>
  <si>
    <t>18.08.2023 22:23:37</t>
  </si>
  <si>
    <t>AKÇAŞEHİR KÖK 35-29-L00035_AKYURT ENH L03_72208827</t>
  </si>
  <si>
    <t>18.08.2023 10:23:26</t>
  </si>
  <si>
    <t>18.08.2023 15:08:30</t>
  </si>
  <si>
    <t>L-209 35-18-L00209_11896750_56374822_56374822</t>
  </si>
  <si>
    <t>18.08.2023 17:05:38</t>
  </si>
  <si>
    <t>M-1361 35-03-M01361_910961791_910961791</t>
  </si>
  <si>
    <t>18.08.2023 15:51:30</t>
  </si>
  <si>
    <t>19.08.2023 01:36:38</t>
  </si>
  <si>
    <t>ÇANAKÇI TR-1 45-79-M00187_45-79-M00187_2366620</t>
  </si>
  <si>
    <t>18.08.2023 21:27:27</t>
  </si>
  <si>
    <t>18.08.2023 21:51:33</t>
  </si>
  <si>
    <t>ATALAN KÖK 35-26-L00247_ATALAN OVA SULAMA L01_72823418</t>
  </si>
  <si>
    <t>18.08.2023 09:41:33</t>
  </si>
  <si>
    <t>18.08.2023 14:44:32</t>
  </si>
  <si>
    <t>18.08.2023 09:25:06</t>
  </si>
  <si>
    <t>18.08.2023 11:51:38</t>
  </si>
  <si>
    <t>ÇIRPI TR-1-2/3 35-20-M00008__93906180_93906180</t>
  </si>
  <si>
    <t>18.08.2023 15:20:10</t>
  </si>
  <si>
    <t>18.08.2023 18:20:12</t>
  </si>
  <si>
    <t>TİRE İM-DM-1 35-29-A00001_TİRE ŞEHİR-4 L21_2060277</t>
  </si>
  <si>
    <t>18.08.2023 09:09:51</t>
  </si>
  <si>
    <t>18.08.2023 09:20:24</t>
  </si>
  <si>
    <t>DM-4/14 35-28-M00963_35-28-M00963_83510100</t>
  </si>
  <si>
    <t>18.08.2023 15:00:37</t>
  </si>
  <si>
    <t>18.08.2023 16:43:34</t>
  </si>
  <si>
    <t>DM-14/24-A 45-71-M02217_45-71-M02217_73388390</t>
  </si>
  <si>
    <t>18.08.2023 08:52:38</t>
  </si>
  <si>
    <t>18.08.2023 15:46:28</t>
  </si>
  <si>
    <t>TR-1/19 45-72-M00019_45-72-M00019_79281766</t>
  </si>
  <si>
    <t>18.08.2023 17:51:26</t>
  </si>
  <si>
    <t>18.08.2023 18:57:14</t>
  </si>
  <si>
    <t>18.08.2023 10:03:48</t>
  </si>
  <si>
    <t>18.08.2023 18:54:37</t>
  </si>
  <si>
    <t>M-3469(YATIRIM REZERVE) 35-02-M03469_A_56372717_56372717</t>
  </si>
  <si>
    <t>18.08.2023 00:34:38</t>
  </si>
  <si>
    <t>18.08.2023 06:53:39</t>
  </si>
  <si>
    <t>18.08.2023 19:12:00</t>
  </si>
  <si>
    <t>18.08.2023 21:24:17</t>
  </si>
  <si>
    <t>18.08.2023 18:56:31</t>
  </si>
  <si>
    <t>18.08.2023 21:41:26</t>
  </si>
  <si>
    <t>M.EMİN KOYUNCU 35-26-L00363_A_91189325_91189325</t>
  </si>
  <si>
    <t>18.08.2023 07:53:03</t>
  </si>
  <si>
    <t>18.08.2023 11:39:48</t>
  </si>
  <si>
    <t>YEŞİLYURT TR-2 45-75-M00358_45-75-M00358_48482955</t>
  </si>
  <si>
    <t>18.08.2023 19:46:32</t>
  </si>
  <si>
    <t>18.08.2023 19:52:42</t>
  </si>
  <si>
    <t>MALTEPE TR-1 35-28-M00444_35-28-M00444_2351296</t>
  </si>
  <si>
    <t>18.08.2023 10:00:55</t>
  </si>
  <si>
    <t>18.08.2023 16:47:23</t>
  </si>
  <si>
    <t>K-3719 35-04-K03719_912138334_912138334</t>
  </si>
  <si>
    <t>18.08.2023 19:18:30</t>
  </si>
  <si>
    <t>18.08.2023 21:17:35</t>
  </si>
  <si>
    <t>GÖKÇEN DM 1-2/7 35-29-L00063_C_91008611_91008611</t>
  </si>
  <si>
    <t>18.08.2023 10:39:21</t>
  </si>
  <si>
    <t>18.08.2023 16:39:36</t>
  </si>
  <si>
    <t>SEYDİKÖY İM 35-08-A00002_ÇAKMAK K24_2309372</t>
  </si>
  <si>
    <t>18.08.2023 13:29:12</t>
  </si>
  <si>
    <t>18.08.2023 16:57:22</t>
  </si>
  <si>
    <t>ULUCAK DM-2/14 35-27-M00332_35-27-M00332_2347742</t>
  </si>
  <si>
    <t>18.08.2023 10:09:42</t>
  </si>
  <si>
    <t>18.08.2023 14:16:00</t>
  </si>
  <si>
    <t>TR-1/71 45-72-M00071_B_56392199_56392199</t>
  </si>
  <si>
    <t>18.08.2023 14:04:36</t>
  </si>
  <si>
    <t>18.08.2023 14:41:59</t>
  </si>
  <si>
    <t>OĞLANANASI TR-5 KÖK 35-22-M00092_OĞLANANASI TR-7 M07_89600659</t>
  </si>
  <si>
    <t>18.08.2023 20:08:42</t>
  </si>
  <si>
    <t>18.08.2023 20:46:32</t>
  </si>
  <si>
    <t>18.08.2023 09:11:21</t>
  </si>
  <si>
    <t>18.08.2023 17:22:04</t>
  </si>
  <si>
    <t>SERİNYAYLA DAŞ MAH.TR 45-73-M00881_45-73-M00881_2353808</t>
  </si>
  <si>
    <t>18.08.2023 17:16:23</t>
  </si>
  <si>
    <t>18.08.2023 19:10:32</t>
  </si>
  <si>
    <t>TR-2/121 45-83-M00715_B B01_65589949</t>
  </si>
  <si>
    <t>18.08.2023 19:09:35</t>
  </si>
  <si>
    <t>18.08.2023 20:54:50</t>
  </si>
  <si>
    <t>FOÇA TR-46 35-23-L00046_A a1b_42054546</t>
  </si>
  <si>
    <t>18.08.2023 16:39:23</t>
  </si>
  <si>
    <t>18.08.2023 19:29:31</t>
  </si>
  <si>
    <t>KIZILAVLU KÖK 45-78-M00837_DELİBAŞLI GRUBU M02_66247846</t>
  </si>
  <si>
    <t>18.08.2023 02:46:46</t>
  </si>
  <si>
    <t>18.08.2023 03:42:32</t>
  </si>
  <si>
    <t>SAZOBA DM 45-72-M00413_KEMİKLİDERE GİRİŞ M04_2102711</t>
  </si>
  <si>
    <t>18.08.2023 01:22:22</t>
  </si>
  <si>
    <t>18.08.2023 02:26:54</t>
  </si>
  <si>
    <t>ÖZİMAR-ETKİNKENT SİTESİ 35-25-M00284_956459726_956459726</t>
  </si>
  <si>
    <t>18.08.2023 12:40:55</t>
  </si>
  <si>
    <t>18.08.2023 14:46:23</t>
  </si>
  <si>
    <t>18.08.2023 12:08:29</t>
  </si>
  <si>
    <t>18.08.2023 14:47:08</t>
  </si>
  <si>
    <t>CEVİZALAN TR-3 35-15-L01018_A_91359121_91359121</t>
  </si>
  <si>
    <t>18.08.2023 18:00:48</t>
  </si>
  <si>
    <t>18.08.2023 19:45:47</t>
  </si>
  <si>
    <t>SARIGÖL TR-42 45-79-M00042_45-79-M00042_2368484</t>
  </si>
  <si>
    <t>18.08.2023 17:37:02</t>
  </si>
  <si>
    <t>18.08.2023 19:27:12</t>
  </si>
  <si>
    <t>L-524 SAĞLIKÇILAR 35-18-L00524_950465993_950465993</t>
  </si>
  <si>
    <t>18.08.2023 12:30:00</t>
  </si>
  <si>
    <t>18.08.2023 18:37:20</t>
  </si>
  <si>
    <t>MEHMET İNCE SULAMA GRUBU 35-27-M00174_35-27-M00174_2368514</t>
  </si>
  <si>
    <t>18.08.2023 13:27:13</t>
  </si>
  <si>
    <t>18.08.2023 22:01:39</t>
  </si>
  <si>
    <t>TR-52 35-16-L00052_DIREK TIPI TRAFO HUCRESI H01_2042109</t>
  </si>
  <si>
    <t>18.08.2023 17:42:32</t>
  </si>
  <si>
    <t>18.08.2023 20:09:32</t>
  </si>
  <si>
    <t>ULUCAK DM 35-27-M00792_HatBaşıAyırıcı_65876684 M06_65876684</t>
  </si>
  <si>
    <t>18.08.2023 22:37:33</t>
  </si>
  <si>
    <t>19.08.2023 01:51:52</t>
  </si>
  <si>
    <t>18.08.2023 15:25:04</t>
  </si>
  <si>
    <t>18.08.2023 16:11:22</t>
  </si>
  <si>
    <t>M-2337 35-10-M02337_915103267_915103267</t>
  </si>
  <si>
    <t>18.08.2023 16:53:04</t>
  </si>
  <si>
    <t>18.08.2023 18:58:21</t>
  </si>
  <si>
    <t>DEMİRCİLİ DM 35-15-L00895_HatBaşıAyırıcı_95016096 L012_95016096</t>
  </si>
  <si>
    <t>18.08.2023 10:06:12</t>
  </si>
  <si>
    <t>18.08.2023 11:20:02</t>
  </si>
  <si>
    <t>18.08.2023 19:30:57</t>
  </si>
  <si>
    <t>18.08.2023 21:08:33</t>
  </si>
  <si>
    <t>OVAKENT İM 35-15-A00003_OVAKENT GİRİŞ M01_2308375</t>
  </si>
  <si>
    <t>18.08.2023 11:42:52</t>
  </si>
  <si>
    <t>18.08.2023 15:37:55</t>
  </si>
  <si>
    <t>K-2796 35-08-K02796_35-08-K02796_42038607</t>
  </si>
  <si>
    <t>18.08.2023 09:21:04</t>
  </si>
  <si>
    <t>18.08.2023 11:32:22</t>
  </si>
  <si>
    <t>18.08.2023 11:00:27</t>
  </si>
  <si>
    <t>18.08.2023 16:25:44</t>
  </si>
  <si>
    <t>DEĞİRMENDERE DM 35-22-M00085_ÇİLEME-MALTA-SANCAKLI M08_50066611</t>
  </si>
  <si>
    <t>18.08.2023 13:40:12</t>
  </si>
  <si>
    <t>18.08.2023 14:07:54</t>
  </si>
  <si>
    <t>TR-68 45-77-L00068_45-77-L00068_2365923</t>
  </si>
  <si>
    <t>18.08.2023 13:54:51</t>
  </si>
  <si>
    <t>18.08.2023 14:39:16</t>
  </si>
  <si>
    <t>TR-2/15 45-83-L00015__79007390_79007390</t>
  </si>
  <si>
    <t>18.08.2023 23:07:45</t>
  </si>
  <si>
    <t>19.08.2023 02:15:19</t>
  </si>
  <si>
    <t>YEŞİLYURT TR-18 45-73-M00489_B_56402709_56402709</t>
  </si>
  <si>
    <t>18.08.2023 20:13:39</t>
  </si>
  <si>
    <t>19.08.2023 01:00:06</t>
  </si>
  <si>
    <t>SEKLİK TR-1 35-16-M00036_35-16-M00036_2347181</t>
  </si>
  <si>
    <t>18.08.2023 22:22:22</t>
  </si>
  <si>
    <t>18.08.2023 22:50:04</t>
  </si>
  <si>
    <t>18.08.2023 18:19:34</t>
  </si>
  <si>
    <t>18.08.2023 18:21:54</t>
  </si>
  <si>
    <t>18.08.2023 16:48:46</t>
  </si>
  <si>
    <t>18.08.2023 17:12:44</t>
  </si>
  <si>
    <t>MURADİYE TR-5 (ESKİ MEZARLIK YANI) 45-71-M00204_BELEDİYE M10_2091429</t>
  </si>
  <si>
    <t>18.08.2023 02:58:20</t>
  </si>
  <si>
    <t>18.08.2023 05:08:51</t>
  </si>
  <si>
    <t>KIŞLAK TR-1 45-74-M00147_945578744_945578744</t>
  </si>
  <si>
    <t>18.08.2023 12:04:32</t>
  </si>
  <si>
    <t>18.08.2023 15:45:47</t>
  </si>
  <si>
    <t>TR-129 35-19-L00129_956684268_956684268</t>
  </si>
  <si>
    <t>18.08.2023 19:09:38</t>
  </si>
  <si>
    <t>18.08.2023 22:56:03</t>
  </si>
  <si>
    <t>KAYACIK KÖK 45-75-M00065_SARIALİLER M03_84267109</t>
  </si>
  <si>
    <t>18.08.2023 19:40:52</t>
  </si>
  <si>
    <t>18.08.2023 20:16:05</t>
  </si>
  <si>
    <t>18.08.2023 04:23:32</t>
  </si>
  <si>
    <t>18.08.2023 04:40:22</t>
  </si>
  <si>
    <t>TR-21 35-31-L00021_47995427_56370769_56370769</t>
  </si>
  <si>
    <t>18.08.2023 21:53:53</t>
  </si>
  <si>
    <t>18.08.2023 23:49:36</t>
  </si>
  <si>
    <t>KAPAKLI İM 45-72-A00003_RAHMİYE (ESKİ BEYOBA) L06_2327009</t>
  </si>
  <si>
    <t>18.08.2023 09:32:14</t>
  </si>
  <si>
    <t>18.08.2023 17:58:22</t>
  </si>
  <si>
    <t>18.08.2023 10:11:24</t>
  </si>
  <si>
    <t>18.08.2023 16:49:33</t>
  </si>
  <si>
    <t>18.08.2023 16:27:04</t>
  </si>
  <si>
    <t>18.08.2023 17:04:54</t>
  </si>
  <si>
    <t>TİRE İM-DM-1 35-29-A00001_DM-3 (DM-2 KESİKBAŞ) M13_2059050</t>
  </si>
  <si>
    <t>18.08.2023 13:10:44</t>
  </si>
  <si>
    <t>18.08.2023 13:54:56</t>
  </si>
  <si>
    <t>DM-2 45-71-M00002_TR-2/6 ESKİ DM-10 M01_2048794</t>
  </si>
  <si>
    <t>18.08.2023 07:10:37</t>
  </si>
  <si>
    <t>18.08.2023 07:42:26</t>
  </si>
  <si>
    <t>YENİ ŞAKRAN TR-19 35-17-M00216_C_65451228_65451228</t>
  </si>
  <si>
    <t>18.08.2023 11:20:51</t>
  </si>
  <si>
    <t>18.08.2023 12:12:05</t>
  </si>
  <si>
    <t>K-4255 35-01-K04255_97940792_97940792</t>
  </si>
  <si>
    <t>18.08.2023 17:44:53</t>
  </si>
  <si>
    <t>TR-29 35-13-L00029_B B03_66429962</t>
  </si>
  <si>
    <t>18.08.2023 15:14:51</t>
  </si>
  <si>
    <t>18.08.2023 15:53:11</t>
  </si>
  <si>
    <t>DAĞISTAN TR-1 35-16-M00129_D_90949973_90949973</t>
  </si>
  <si>
    <t>18.08.2023 11:54:33</t>
  </si>
  <si>
    <t>18.08.2023 12:21:57</t>
  </si>
  <si>
    <t>18.08.2023 20:25:52</t>
  </si>
  <si>
    <t>18.08.2023 20:57:32</t>
  </si>
  <si>
    <t>L-393 YENİ OKUL 35-18-L00393_950464961_950464961</t>
  </si>
  <si>
    <t>18.08.2023 08:02:23</t>
  </si>
  <si>
    <t>18.08.2023 10:08:23</t>
  </si>
  <si>
    <t>KOLDERE KÖK 45-80-M00051_ÇAVUŞOĞLU TST M06_73403234</t>
  </si>
  <si>
    <t>18.08.2023 13:55:22</t>
  </si>
  <si>
    <t>18.08.2023 15:36:56</t>
  </si>
  <si>
    <t>18.08.2023 16:36:13</t>
  </si>
  <si>
    <t>18.08.2023 17:24:50</t>
  </si>
  <si>
    <t>K-1231 35-03-K01231_35-03-K01231_41932953</t>
  </si>
  <si>
    <t>18.08.2023 15:18:31</t>
  </si>
  <si>
    <t>19.08.2023 00:40:43</t>
  </si>
  <si>
    <t>TR-6 45-77-L00006_E_56403881_56403881</t>
  </si>
  <si>
    <t>18.08.2023 17:06:20</t>
  </si>
  <si>
    <t>18.08.2023 18:18:46</t>
  </si>
  <si>
    <t>GÖRDES DM 45-75-M00050_HatBaşıAyırıcı_53135804 M09_53135804</t>
  </si>
  <si>
    <t>18.08.2023 18:19:13</t>
  </si>
  <si>
    <t>18.08.2023 21:41:43</t>
  </si>
  <si>
    <t>K-1958 35-09-K01958_A_56383994_56383994</t>
  </si>
  <si>
    <t>18.08.2023 11:48:56</t>
  </si>
  <si>
    <t>18.08.2023 14:35:39</t>
  </si>
  <si>
    <t>MENEMEN DM-4 35-28-M00733_TRAFO BESLEME M01_2113714</t>
  </si>
  <si>
    <t>18.08.2023 09:29:11</t>
  </si>
  <si>
    <t>18.08.2023 11:29:52</t>
  </si>
  <si>
    <t>AZİMLİ KÖYÜ TR-1 45-86-M00213_45-86-M00213_2362041</t>
  </si>
  <si>
    <t>18.08.2023 10:36:27</t>
  </si>
  <si>
    <t>18.08.2023 11:44:42</t>
  </si>
  <si>
    <t>K-1744 35-01-K01744_B_56365746_56365746</t>
  </si>
  <si>
    <t>18.08.2023 21:51:00</t>
  </si>
  <si>
    <t>19.08.2023 00:55:02</t>
  </si>
  <si>
    <t>TR-23/A 45-74-M00313_45-74-M00313_61354201</t>
  </si>
  <si>
    <t>18.08.2023 09:00:07</t>
  </si>
  <si>
    <t>18.08.2023 11:07:18</t>
  </si>
  <si>
    <t>18.08.2023 09:12:45</t>
  </si>
  <si>
    <t>18.08.2023 10:08:52</t>
  </si>
  <si>
    <t>TR-37 35-15-M00037_48889963_56367122_56367122</t>
  </si>
  <si>
    <t>18.08.2023 21:00:39</t>
  </si>
  <si>
    <t>18.08.2023 22:26:50</t>
  </si>
  <si>
    <t>TEKBIÇAKLAR TR-3 35-31-L00241_DIREK TIPI TRAFO HUCRESI H01_2037302</t>
  </si>
  <si>
    <t>18.08.2023 01:44:56</t>
  </si>
  <si>
    <t>18.08.2023 03:45:53</t>
  </si>
  <si>
    <t>DM-1/11 45-71-M00030_45-71-M00030_66459325</t>
  </si>
  <si>
    <t>18.08.2023 11:10:55</t>
  </si>
  <si>
    <t>18.08.2023 12:32:28</t>
  </si>
  <si>
    <t>18.08.2023 18:10:33</t>
  </si>
  <si>
    <t>18.08.2023 20:12:51</t>
  </si>
  <si>
    <t>M-3098 35-02-M03098_A a3b_5886693</t>
  </si>
  <si>
    <t>18.08.2023 17:22:09</t>
  </si>
  <si>
    <t>18.08.2023 18:52:04</t>
  </si>
  <si>
    <t>18.08.2023 09:47:28</t>
  </si>
  <si>
    <t>18.08.2023 15:35:34</t>
  </si>
  <si>
    <t>KÜÇÜKKALE KÖK 35-29-L00036_BÜYÜKKALE L07_2088230</t>
  </si>
  <si>
    <t>18.08.2023 09:43:28</t>
  </si>
  <si>
    <t>18.08.2023 14:53:21</t>
  </si>
  <si>
    <t>DM-3/TR-29 35-22-M00072_A_91054147_91054147</t>
  </si>
  <si>
    <t>18.08.2023 08:49:22</t>
  </si>
  <si>
    <t>18.08.2023 10:23:52</t>
  </si>
  <si>
    <t>YAZIBAŞI DM-5 35-26-M00550_HatBaşıAyırıcı_53132194 M16_53132194</t>
  </si>
  <si>
    <t>18.08.2023 09:04:06</t>
  </si>
  <si>
    <t>18.08.2023 15:46:52</t>
  </si>
  <si>
    <t>TR-2/77-1 (ORMAN DAİRE KARŞISI) 45-83-M00773_48124384 TR1823B1B_48127215</t>
  </si>
  <si>
    <t>18.08.2023 14:55:05</t>
  </si>
  <si>
    <t>18.08.2023 16:34:22</t>
  </si>
  <si>
    <t>HASKÖY TR-3 35-20-L00208_C_91170503_91170503</t>
  </si>
  <si>
    <t>18.08.2023 14:06:47</t>
  </si>
  <si>
    <t>18.08.2023 16:39:27</t>
  </si>
  <si>
    <t>TR-153 (DM-2/43) 35-16-L00153__72410978_72410978</t>
  </si>
  <si>
    <t>18.08.2023 17:20:45</t>
  </si>
  <si>
    <t>18.08.2023 20:54:05</t>
  </si>
  <si>
    <t>GÖMEÇLER TR-1 45-74-M00284_945579649_945579649</t>
  </si>
  <si>
    <t>18.08.2023 16:57:41</t>
  </si>
  <si>
    <t>18.08.2023 19:25:37</t>
  </si>
  <si>
    <t>ATATÜRK MAH TR-3 35-27-L00108_A_91165605_91165605</t>
  </si>
  <si>
    <t>18.08.2023 17:35:47</t>
  </si>
  <si>
    <t>18.08.2023 18:50:32</t>
  </si>
  <si>
    <t>18.08.2023 12:32:17</t>
  </si>
  <si>
    <t>SOMA A SANTRALİ İM/DM 45-82-A00001_KIRKAĞAÇ L15_2324961</t>
  </si>
  <si>
    <t>18.08.2023 09:18:16</t>
  </si>
  <si>
    <t>18.08.2023 09:36:02</t>
  </si>
  <si>
    <t>KARABAĞLAR TM 35-01-A00012_GÖZTEPE-1 M02_2310480</t>
  </si>
  <si>
    <t>18.08.2023 16:42:46</t>
  </si>
  <si>
    <t>MURADİYE DM-5/6 KÖK 45-71-M00245_DM-5/6-C M04_72097658</t>
  </si>
  <si>
    <t>18.08.2023 09:40:26</t>
  </si>
  <si>
    <t>18.08.2023 10:48:28</t>
  </si>
  <si>
    <t>K-3332 35-02-K03332_B_56364230_56364230</t>
  </si>
  <si>
    <t>18.08.2023 22:08:54</t>
  </si>
  <si>
    <t>19.08.2023 01:04:52</t>
  </si>
  <si>
    <t>M-3551(YATIRIM REZERVE) 35-02-M03551_35-02-M03551_92173202</t>
  </si>
  <si>
    <t>18.08.2023 13:12:42</t>
  </si>
  <si>
    <t>18.08.2023 13:36:16</t>
  </si>
  <si>
    <t>18.08.2023 18:59:20</t>
  </si>
  <si>
    <t>18.08.2023 20:10:26</t>
  </si>
  <si>
    <t>18.08.2023 02:00:37</t>
  </si>
  <si>
    <t>18.08.2023 02:14:16</t>
  </si>
  <si>
    <t>18.08.2023 23:21:54</t>
  </si>
  <si>
    <t>18.08.2023 23:35:14</t>
  </si>
  <si>
    <t>KARYAĞDI KÖYÜ TR-1 45-86-M00185_45-86-M00185_2360493</t>
  </si>
  <si>
    <t>18.08.2023 19:42:32</t>
  </si>
  <si>
    <t>18.08.2023 19:57:32</t>
  </si>
  <si>
    <t>ÇANDARLI TATİL KÖYÜ TR-2 35-30-M00089_35-30-M00089_72087004</t>
  </si>
  <si>
    <t>18.08.2023 10:33:01</t>
  </si>
  <si>
    <t>18.08.2023 12:07:32</t>
  </si>
  <si>
    <t>TR-2/77-1 (ORMAN DAİRE KARŞISI) 45-83-M00773_45-83-M00773_72119314</t>
  </si>
  <si>
    <t>18.08.2023 17:40:54</t>
  </si>
  <si>
    <t>18.08.2023 20:41:31</t>
  </si>
  <si>
    <t>18.08.2023 21:59:12</t>
  </si>
  <si>
    <t>TR-150 45-78-M00150_C_56385375_56385375</t>
  </si>
  <si>
    <t>18.08.2023 02:25:18</t>
  </si>
  <si>
    <t>18.08.2023 04:18:31</t>
  </si>
  <si>
    <t>AZİZTEPE ÇAM MAH. TR-1 45-73-M00211_45-73-M00211_2353611</t>
  </si>
  <si>
    <t>18.08.2023 14:05:41</t>
  </si>
  <si>
    <t>18.08.2023 17:33:01</t>
  </si>
  <si>
    <t>18.08.2023 09:04:39</t>
  </si>
  <si>
    <t>18.08.2023 10:05:42</t>
  </si>
  <si>
    <t>TİRE İM-DM-1 35-29-A00001_GÖKÇEN-1 M07_2312227</t>
  </si>
  <si>
    <t>18.08.2023 11:16:30</t>
  </si>
  <si>
    <t>18.08.2023 14:42:42</t>
  </si>
  <si>
    <t>18.08.2023 17:12:11</t>
  </si>
  <si>
    <t>18.08.2023 18:48:44</t>
  </si>
  <si>
    <t>M-460 35-03-M00460_DIREK TIPI TRAFO HUCRESI H01_2069738</t>
  </si>
  <si>
    <t>18.08.2023 11:04:38</t>
  </si>
  <si>
    <t>18.08.2023 14:00:10</t>
  </si>
  <si>
    <t>M-3412(YATIRIM REZERVE) 35-03-M03412_910444422_910444422</t>
  </si>
  <si>
    <t>18.08.2023 18:01:38</t>
  </si>
  <si>
    <t>19.08.2023 00:55:33</t>
  </si>
  <si>
    <t>SART TR-1 KÖK 45-78-M00168_SART TR-5 M02_81491754</t>
  </si>
  <si>
    <t>18.08.2023 08:24:22</t>
  </si>
  <si>
    <t>18.08.2023 10:11:36</t>
  </si>
  <si>
    <t>18.08.2023 18:51:00</t>
  </si>
  <si>
    <t>18.08.2023 21:54:26</t>
  </si>
  <si>
    <t>M-2700 35-03-M02700_35-03-M02700_64181348</t>
  </si>
  <si>
    <t>18.08.2023 07:30:32</t>
  </si>
  <si>
    <t>18.08.2023 11:58:22</t>
  </si>
  <si>
    <t>18.08.2023 16:42:59</t>
  </si>
  <si>
    <t>18.08.2023 18:11:24</t>
  </si>
  <si>
    <t>18.08.2023 05:34:52</t>
  </si>
  <si>
    <t>18.08.2023 05:35:24</t>
  </si>
  <si>
    <t>18.08.2023 14:53:49</t>
  </si>
  <si>
    <t>18.08.2023 15:56:25</t>
  </si>
  <si>
    <t>18.08.2023 15:46:42</t>
  </si>
  <si>
    <t>18.08.2023 16:38:02</t>
  </si>
  <si>
    <t>18.08.2023 21:15:34</t>
  </si>
  <si>
    <t>18.08.2023 21:52:34</t>
  </si>
  <si>
    <t>TR-93 35-15-M00093_48874412_56364394_56364394</t>
  </si>
  <si>
    <t>18.08.2023 16:58:15</t>
  </si>
  <si>
    <t>18.08.2023 19:46:02</t>
  </si>
  <si>
    <t>M-2846 35-03-M02846_ M01_82471945</t>
  </si>
  <si>
    <t>18.08.2023 08:48:32</t>
  </si>
  <si>
    <t>18.08.2023 12:43:54</t>
  </si>
  <si>
    <t>L-272 35-18-L00272_9583828_56376570_56376570</t>
  </si>
  <si>
    <t>18.08.2023 14:27:59</t>
  </si>
  <si>
    <t>18.08.2023 18:26:53</t>
  </si>
  <si>
    <t>ULUKENT DM-1/11 35-28-M00569_954705254_954705254</t>
  </si>
  <si>
    <t>18.08.2023 16:26:17</t>
  </si>
  <si>
    <t>18.08.2023 18:16:53</t>
  </si>
  <si>
    <t>ULUKENT DM-3 35-28-M00003_DM-3/21 M02_2064001</t>
  </si>
  <si>
    <t>18.08.2023 17:57:27</t>
  </si>
  <si>
    <t>18.08.2023 18:01:07</t>
  </si>
  <si>
    <t>18.08.2023 10:44:16</t>
  </si>
  <si>
    <t>18.08.2023 10:44:52</t>
  </si>
  <si>
    <t>K-914 35-01-K00914_912002153_912002153</t>
  </si>
  <si>
    <t>18.08.2023 20:28:02</t>
  </si>
  <si>
    <t>18.08.2023 21:07:13</t>
  </si>
  <si>
    <t>18.08.2023 13:21:58</t>
  </si>
  <si>
    <t>18.08.2023 13:26:33</t>
  </si>
  <si>
    <t>18.08.2023 09:53:02</t>
  </si>
  <si>
    <t>18.08.2023 09:53:16</t>
  </si>
  <si>
    <t>ATATÜRK MAH TR-3 35-27-L00108_35-27-L00108_2360048</t>
  </si>
  <si>
    <t>18.08.2023 19:10:40</t>
  </si>
  <si>
    <t>18.08.2023 07:41:06</t>
  </si>
  <si>
    <t>18.08.2023 08:36:42</t>
  </si>
  <si>
    <t>YAHŞELLİ TR-2 35-28-M00188_35-28-M00188_2377256</t>
  </si>
  <si>
    <t>18.08.2023 12:19:58</t>
  </si>
  <si>
    <t>K-3332 35-02-K03332_35-02-K03332_2348624</t>
  </si>
  <si>
    <t>18.08.2023 20:09:02</t>
  </si>
  <si>
    <t>18.08.2023 21:15:59</t>
  </si>
  <si>
    <t>18.08.2023 10:27:54</t>
  </si>
  <si>
    <t>18.08.2023 17:36:13</t>
  </si>
  <si>
    <t>18.08.2023 20:38:20</t>
  </si>
  <si>
    <t>18.08.2023 21:33:38</t>
  </si>
  <si>
    <t>18.08.2023 14:09:26</t>
  </si>
  <si>
    <t>18.08.2023 16:04:12</t>
  </si>
  <si>
    <t>18.08.2023 13:31:38</t>
  </si>
  <si>
    <t>18.08.2023 14:38:03</t>
  </si>
  <si>
    <t>AKHİSAR İM 45-72-A00001_ESKİ ZEYTİN OVA L06_2058306</t>
  </si>
  <si>
    <t>18.08.2023 12:49:32</t>
  </si>
  <si>
    <t>18.08.2023 13:28:34</t>
  </si>
  <si>
    <t>DM-1/38 45-71-M00050_C_56396539_56396539</t>
  </si>
  <si>
    <t>18.08.2023 16:15:56</t>
  </si>
  <si>
    <t>18.08.2023 17:03:16</t>
  </si>
  <si>
    <t>18.08.2023 15:48:44</t>
  </si>
  <si>
    <t>18.08.2023 17:10:33</t>
  </si>
  <si>
    <t>YELKİ TR-10 (M-2338) 35-10-M02338_35-10-M02338_42777662</t>
  </si>
  <si>
    <t>18.08.2023 14:34:45</t>
  </si>
  <si>
    <t>18.08.2023 15:06:57</t>
  </si>
  <si>
    <t>18.08.2023 21:47:58</t>
  </si>
  <si>
    <t>18.08.2023 23:30:04</t>
  </si>
  <si>
    <t>18.08.2023 11:52:24</t>
  </si>
  <si>
    <t>18.08.2023 11:52:46</t>
  </si>
  <si>
    <t>M-1348 35-01-M01348_910224260_910224260</t>
  </si>
  <si>
    <t>18.08.2023 17:43:37</t>
  </si>
  <si>
    <t>18.08.2023 20:30:58</t>
  </si>
  <si>
    <t>TR-44 45-77-L00044_DIREK TIPI TRAFO HUCRESI H01_2052900</t>
  </si>
  <si>
    <t>18.08.2023 10:07:12</t>
  </si>
  <si>
    <t>18.08.2023 15:08:16</t>
  </si>
  <si>
    <t>18.08.2023 17:01:52</t>
  </si>
  <si>
    <t>18.08.2023 17:33:06</t>
  </si>
  <si>
    <t>KUŞÇULAR DM-2 35-19-M00515_KUŞÇULAR ÖZEL TRAFOLAR M04_80470429</t>
  </si>
  <si>
    <t>18.08.2023 07:43:22</t>
  </si>
  <si>
    <t>18.08.2023 09:39:56</t>
  </si>
  <si>
    <t>18.08.2023 08:36:19</t>
  </si>
  <si>
    <t>18.08.2023 16:07:48</t>
  </si>
  <si>
    <t>18.08.2023 10:37:48</t>
  </si>
  <si>
    <t>18.08.2023 15:28:23</t>
  </si>
  <si>
    <t>SARIGÖL TR-67 45-79-M00067_A A01_65797171</t>
  </si>
  <si>
    <t>18.08.2023 17:10:59</t>
  </si>
  <si>
    <t>18.08.2023 19:53:08</t>
  </si>
  <si>
    <t>HASAN YILMAZ VE ARKADAŞLARI 35-30-M00681_35-30-M00681_2358828</t>
  </si>
  <si>
    <t>18.08.2023 15:06:09</t>
  </si>
  <si>
    <t>18.08.2023 15:39:00</t>
  </si>
  <si>
    <t>18.08.2023 16:47:54</t>
  </si>
  <si>
    <t>18.08.2023 17:24:32</t>
  </si>
  <si>
    <t>OTOKENT İM 35-08-A00004_GEDİZ K09_2052218</t>
  </si>
  <si>
    <t>18.08.2023 14:15:35</t>
  </si>
  <si>
    <t>18.08.2023 14:38:48</t>
  </si>
  <si>
    <t>TR-58 45-78-M00058_953256332_953256332</t>
  </si>
  <si>
    <t>18.08.2023 10:07:53</t>
  </si>
  <si>
    <t>18.08.2023 11:10:08</t>
  </si>
  <si>
    <t>KOCAKÖY TR-1 35-16-M00046_35-16-M00046_2346853</t>
  </si>
  <si>
    <t>18.08.2023 16:16:24</t>
  </si>
  <si>
    <t>18.08.2023 20:31:46</t>
  </si>
  <si>
    <t>18.08.2023 14:43:16</t>
  </si>
  <si>
    <t>18.08.2023 21:23:19</t>
  </si>
  <si>
    <t>18.08.2023 21:46:48</t>
  </si>
  <si>
    <t>18.08.2023 23:10:12</t>
  </si>
  <si>
    <t>TR-115 45-78-L00115_45-78-L00115_2360112</t>
  </si>
  <si>
    <t>18.08.2023 15:21:24</t>
  </si>
  <si>
    <t>18.08.2023 16:49:02</t>
  </si>
  <si>
    <t>TEVFİK ÖZER TR 35-26-L00077_35-26-L00077_2369736</t>
  </si>
  <si>
    <t>18.08.2023 20:55:08</t>
  </si>
  <si>
    <t>18.08.2023 22:41:44</t>
  </si>
  <si>
    <t>18.08.2023 08:59:16</t>
  </si>
  <si>
    <t>18.08.2023 09:16:12</t>
  </si>
  <si>
    <t>M-1638 35-01-M01638__72410678_72410678</t>
  </si>
  <si>
    <t>18.08.2023 14:52:00</t>
  </si>
  <si>
    <t>18.08.2023 17:18:41</t>
  </si>
  <si>
    <t>K-1854 35-07-K01854_910407597_910407597</t>
  </si>
  <si>
    <t>18.08.2023 00:51:12</t>
  </si>
  <si>
    <t>18.08.2023 01:58:17</t>
  </si>
  <si>
    <t>18.08.2023 18:08:52</t>
  </si>
  <si>
    <t>18.08.2023 22:35:33</t>
  </si>
  <si>
    <t>PAŞAKÖY TR-4 45-80-M00166_45-80-M00166_2371975</t>
  </si>
  <si>
    <t>18.08.2023 18:28:15</t>
  </si>
  <si>
    <t>18.08.2023 20:57:18</t>
  </si>
  <si>
    <t>ŞAMAR TR-1 45-71-M01445_C_60984396_60984396</t>
  </si>
  <si>
    <t>18.08.2023 10:28:27</t>
  </si>
  <si>
    <t>18.08.2023 19:22:11</t>
  </si>
  <si>
    <t>TR-57 (YATIRIM REZERVE) 35-27-M00990__72372579_72372579</t>
  </si>
  <si>
    <t>18.08.2023 23:38:42</t>
  </si>
  <si>
    <t>19.08.2023 00:25:06</t>
  </si>
  <si>
    <t>18.08.2023 14:29:59</t>
  </si>
  <si>
    <t>18.08.2023 14:46:40</t>
  </si>
  <si>
    <t>YENMİŞ KÖK 35-27-M00366_ÇAMBEL-1 M03_72163706</t>
  </si>
  <si>
    <t>18.08.2023 06:57:02</t>
  </si>
  <si>
    <t>18.08.2023 08:01:39</t>
  </si>
  <si>
    <t>ÇAYKÖY TR-1 45-78-L00429_B_91195813_91195813</t>
  </si>
  <si>
    <t>18.08.2023 17:05:49</t>
  </si>
  <si>
    <t>18.08.2023 17:50:14</t>
  </si>
  <si>
    <t>HACIALİLER TR-1 45-73-M00732__72372843_72372843</t>
  </si>
  <si>
    <t>18.08.2023 11:22:44</t>
  </si>
  <si>
    <t>18.08.2023 15:18:46</t>
  </si>
  <si>
    <t>K-4577 35-01-K04577_K-1129 K01_67033270</t>
  </si>
  <si>
    <t>18.08.2023 14:38:40</t>
  </si>
  <si>
    <t>18.08.2023 15:18:10</t>
  </si>
  <si>
    <t>18.08.2023 07:55:42</t>
  </si>
  <si>
    <t>18.08.2023 07:56:22</t>
  </si>
  <si>
    <t>TR-52 35-16-L00052_35-16-L00052_2347001</t>
  </si>
  <si>
    <t>18.08.2023 14:16:12</t>
  </si>
  <si>
    <t>18.08.2023 14:28:32</t>
  </si>
  <si>
    <t>YENİFOÇA TR-44 35-23-M00044_950420687_950420687</t>
  </si>
  <si>
    <t>18.08.2023 08:57:12</t>
  </si>
  <si>
    <t>18.08.2023 17:58:28</t>
  </si>
  <si>
    <t>TOPLUCA TR-1 45-72-L00730_B_56406377_56406377</t>
  </si>
  <si>
    <t>18.08.2023 19:48:41</t>
  </si>
  <si>
    <t>18.08.2023 21:22:03</t>
  </si>
  <si>
    <t>18.08.2023 09:10:14</t>
  </si>
  <si>
    <t>18.08.2023 14:12:44</t>
  </si>
  <si>
    <t>TR-18 45-78-L00018_SALİHLİ İM L03_2107063</t>
  </si>
  <si>
    <t>18.08.2023 21:06:42</t>
  </si>
  <si>
    <t>18.08.2023 21:43:16</t>
  </si>
  <si>
    <t>M-2757 35-02-M02757_913177795_913177795</t>
  </si>
  <si>
    <t>18.08.2023 13:56:59</t>
  </si>
  <si>
    <t>18.08.2023 16:54:37</t>
  </si>
  <si>
    <t>HASKÖY TR-3 35-20-L00208_35-20-L00208_2359467</t>
  </si>
  <si>
    <t>18.08.2023 12:34:00</t>
  </si>
  <si>
    <t>18.08.2023 14:04:42</t>
  </si>
  <si>
    <t>M-2077 35-09-M02077__72410631_72410631</t>
  </si>
  <si>
    <t>18.08.2023 09:11:31</t>
  </si>
  <si>
    <t>18.08.2023 13:14:23</t>
  </si>
  <si>
    <t>PİYADELER KÖK 45-73-M00136_ÖRNEKKÖY M04_95408234</t>
  </si>
  <si>
    <t>18.08.2023 22:56:52</t>
  </si>
  <si>
    <t>18.08.2023 23:15:12</t>
  </si>
  <si>
    <t>PİYADELER KÖK 45-73-M00136_HatBaşıAyırıcı_53136008 M04_53136008</t>
  </si>
  <si>
    <t>18.08.2023 19:10:50</t>
  </si>
  <si>
    <t>18.08.2023 23:28:03</t>
  </si>
  <si>
    <t>KFC KÖK 35-28-M00534_ M01_2108449</t>
  </si>
  <si>
    <t>18.08.2023 19:15:04</t>
  </si>
  <si>
    <t>18.08.2023 19:46:26</t>
  </si>
  <si>
    <t>K-541 35-01-K00541_B 2B_5923102</t>
  </si>
  <si>
    <t>18.08.2023 16:38:22</t>
  </si>
  <si>
    <t>18.08.2023 18:13:58</t>
  </si>
  <si>
    <t>KAZANCI ARMUTALAN TR 45-74-M00194_A_56352077_56352077</t>
  </si>
  <si>
    <t>18.08.2023 11:33:05</t>
  </si>
  <si>
    <t>18.08.2023 14:25:29</t>
  </si>
  <si>
    <t>18.08.2023 17:56:04</t>
  </si>
  <si>
    <t>18.08.2023 18:46:22</t>
  </si>
  <si>
    <t>BAŞIBÜYÜK KÖK 45-77-L00158_HatBaşıAyırıcı_84908360 L04_84908360</t>
  </si>
  <si>
    <t>18.08.2023 17:11:14</t>
  </si>
  <si>
    <t>18.08.2023 20:13:36</t>
  </si>
  <si>
    <t>M-3469(YATIRIM REZERVE) 35-02-M03469_99302657_99302657</t>
  </si>
  <si>
    <t>18.08.2023 14:39:56</t>
  </si>
  <si>
    <t>YILMAZ İM 45-78-A00003_KAPANCI (YARAŞLI) L10_2103969</t>
  </si>
  <si>
    <t>18.08.2023 09:36:12</t>
  </si>
  <si>
    <t>18.08.2023 10:01:22</t>
  </si>
  <si>
    <t>ESKİOBA KÖK 35-29-L00037_MAHMUTLAR L02_2324401</t>
  </si>
  <si>
    <t>18.08.2023 09:18:17</t>
  </si>
  <si>
    <t>18.08.2023 16:46:32</t>
  </si>
  <si>
    <t>TAYTAN OFİS KÖK 45-78-M00314_HatBaşıAyırıcı_53139710 M06_53139710</t>
  </si>
  <si>
    <t>18.08.2023 13:11:21</t>
  </si>
  <si>
    <t>18.08.2023 14:04:46</t>
  </si>
  <si>
    <t>K-3085 35-07-K03085_98250671_98250671</t>
  </si>
  <si>
    <t>18.08.2023 11:32:10</t>
  </si>
  <si>
    <t>18.08.2023 14:36:03</t>
  </si>
  <si>
    <t>DM-13/02 45-71-M00330_A a1b_44925037</t>
  </si>
  <si>
    <t>18.08.2023 14:43:37</t>
  </si>
  <si>
    <t>18.08.2023 15:36:18</t>
  </si>
  <si>
    <t>18.08.2023 21:04:52</t>
  </si>
  <si>
    <t>18.08.2023 21:27:26</t>
  </si>
  <si>
    <t>18.08.2023 12:00:53</t>
  </si>
  <si>
    <t>18.08.2023 19:33:26</t>
  </si>
  <si>
    <t>18.08.2023 09:03:44</t>
  </si>
  <si>
    <t>18.08.2023 17:47:54</t>
  </si>
  <si>
    <t>SOMA TR-2 45-82-M00002_945539523_945539523</t>
  </si>
  <si>
    <t>18.08.2023 17:29:23</t>
  </si>
  <si>
    <t>18.08.2023 20:11:41</t>
  </si>
  <si>
    <t>18.08.2023 18:12:23</t>
  </si>
  <si>
    <t>18.08.2023 19:04:03</t>
  </si>
  <si>
    <t>18.08.2023 09:48:22</t>
  </si>
  <si>
    <t>18.08.2023 17:14:45</t>
  </si>
  <si>
    <t>AKGEDİK KÖK-2 45-71-M00163_UZUNBURUN M02_55994926</t>
  </si>
  <si>
    <t>18.08.2023 10:22:16</t>
  </si>
  <si>
    <t>18.08.2023 13:09:22</t>
  </si>
  <si>
    <t>M-1116 35-02-M01116_A_56367863_56367863</t>
  </si>
  <si>
    <t>18.08.2023 14:05:40</t>
  </si>
  <si>
    <t>18.08.2023 17:44:24</t>
  </si>
  <si>
    <t>K-125 35-08-K00125_B b1b_5826545</t>
  </si>
  <si>
    <t>18.08.2023 17:24:47</t>
  </si>
  <si>
    <t>18.08.2023 18:23:22</t>
  </si>
  <si>
    <t>HAVAOĞLU AHBAPLAR TR-1 45-81-M00072_A_91306834_91306834</t>
  </si>
  <si>
    <t>18.08.2023 07:08:50</t>
  </si>
  <si>
    <t>18.08.2023 12:23:28</t>
  </si>
  <si>
    <t>M-1173 35-04-M01173_B_56371317_56371317</t>
  </si>
  <si>
    <t>18.08.2023 16:11:23</t>
  </si>
  <si>
    <t>18.08.2023 17:07:43</t>
  </si>
  <si>
    <t>L-260 İHSANİYE 35-14-L00260_ H_66021994</t>
  </si>
  <si>
    <t>18.08.2023 10:10:02</t>
  </si>
  <si>
    <t>18.08.2023 13:09:20</t>
  </si>
  <si>
    <t>BEYDERE KÖK 45-71-M00128_ÜÇPINAR M03_50217152</t>
  </si>
  <si>
    <t>18.08.2023 08:45:00</t>
  </si>
  <si>
    <t>18.08.2023 10:00:16</t>
  </si>
  <si>
    <t>L-6 35-18-L00006_10345518 b1_5959259</t>
  </si>
  <si>
    <t>18.08.2023 22:16:44</t>
  </si>
  <si>
    <t>18.08.2023 22:36:33</t>
  </si>
  <si>
    <t>18.08.2023 09:16:46</t>
  </si>
  <si>
    <t>18.08.2023 17:39:13</t>
  </si>
  <si>
    <t>M-1173 35-04-M01173_913908977_913908977</t>
  </si>
  <si>
    <t>K-254 35-04-K00254_A A1_5883897</t>
  </si>
  <si>
    <t>18.08.2023 02:05:36</t>
  </si>
  <si>
    <t>18.08.2023 03:16:43</t>
  </si>
  <si>
    <t>TR-61 HALİM AVCI GRB. 35-15-L00061_A_56372110_56372110</t>
  </si>
  <si>
    <t>18.08.2023 22:58:57</t>
  </si>
  <si>
    <t>19.08.2023 01:43:30</t>
  </si>
  <si>
    <t>DM-8/TR-49 45-72-L00943_C_91445613_91445613</t>
  </si>
  <si>
    <t>18.08.2023 18:51:52</t>
  </si>
  <si>
    <t>18.08.2023 19:29:51</t>
  </si>
  <si>
    <t>MACİT KASAPOĞLU SULAMA GRUBU 35-29-M00202_35-29-M00202_2371519</t>
  </si>
  <si>
    <t>18.08.2023 20:39:44</t>
  </si>
  <si>
    <t>18.08.2023 21:54:56</t>
  </si>
  <si>
    <t>18.08.2023 16:49:09</t>
  </si>
  <si>
    <t>18.08.2023 21:50:10</t>
  </si>
  <si>
    <t>L-365 ILDIR ÇAYAĞZI 35-18-L00365_35-18-L00365_2372304</t>
  </si>
  <si>
    <t>18.08.2023 22:44:20</t>
  </si>
  <si>
    <t>19.08.2023 02:41:05</t>
  </si>
  <si>
    <t>İBRAHİM SILAY SULAMA GRUBU 35-29-M00265_A_91025833_91025833</t>
  </si>
  <si>
    <t>18.08.2023 17:26:10</t>
  </si>
  <si>
    <t>18.08.2023 18:35:59</t>
  </si>
  <si>
    <t>M-2036 35-10-M02036_35-10-M02036_66808844</t>
  </si>
  <si>
    <t>18.08.2023 09:03:07</t>
  </si>
  <si>
    <t>18.08.2023 10:12:02</t>
  </si>
  <si>
    <t>SUBAŞI İM 35-26-A00002_KIRBAŞ L01_2035575</t>
  </si>
  <si>
    <t>18.08.2023 10:26:02</t>
  </si>
  <si>
    <t>18.08.2023 10:36:06</t>
  </si>
  <si>
    <t>YEŞİLOVA ÇAYIR TR-5 35-20-L00130_A_91299175_91299175</t>
  </si>
  <si>
    <t>18.08.2023 08:04:53</t>
  </si>
  <si>
    <t>18.08.2023 10:53:24</t>
  </si>
  <si>
    <t>DÜDÜKÇÜ GEDİĞİ TR-2 45-73-M00597_45-73-M00597_2355966</t>
  </si>
  <si>
    <t>18.08.2023 11:41:36</t>
  </si>
  <si>
    <t>SELİMŞAHLAR TR-4 45-71-M00136_TR-2 M02_2323334</t>
  </si>
  <si>
    <t>18.08.2023 12:09:42</t>
  </si>
  <si>
    <t>18.08.2023 14:03:42</t>
  </si>
  <si>
    <t>TR-2/27 45-83-L00027__95715999_95715999</t>
  </si>
  <si>
    <t>18.08.2023 20:59:35</t>
  </si>
  <si>
    <t>18.08.2023 21:37:57</t>
  </si>
  <si>
    <t>DM-14/12 45-71-M00560_A_56398281_56398281</t>
  </si>
  <si>
    <t>18.08.2023 14:49:05</t>
  </si>
  <si>
    <t>18.08.2023 15:17:56</t>
  </si>
  <si>
    <t>18.08.2023 19:37:29</t>
  </si>
  <si>
    <t>18.08.2023 23:16:15</t>
  </si>
  <si>
    <t>OKLUİSA KÖK 45-81-M00046_CINAN GRUP M04_71994464</t>
  </si>
  <si>
    <t>18.08.2023 08:26:52</t>
  </si>
  <si>
    <t>18.08.2023 08:36:52</t>
  </si>
  <si>
    <t>AKSELENDİ İM 45-72-A00004_TR-B ÇIKIŞ M04_2328727</t>
  </si>
  <si>
    <t>18.08.2023 07:35:36</t>
  </si>
  <si>
    <t>18.08.2023 11:07:26</t>
  </si>
  <si>
    <t>ULUCAK DM-2 35-27-M00331_KEMALPAŞA TM M05_72170767</t>
  </si>
  <si>
    <t>18.08.2023 06:50:32</t>
  </si>
  <si>
    <t>18.08.2023 06:54:32</t>
  </si>
  <si>
    <t>TR-166 35-26-M00166_A a01_5902499</t>
  </si>
  <si>
    <t>18.08.2023 14:31:29</t>
  </si>
  <si>
    <t>18.08.2023 15:12:48</t>
  </si>
  <si>
    <t>18.08.2023 09:21:05</t>
  </si>
  <si>
    <t>18.08.2023 09:26:42</t>
  </si>
  <si>
    <t>TR-2/25 45-83-L00025_A_81591174_81591174</t>
  </si>
  <si>
    <t>18.08.2023 23:11:00</t>
  </si>
  <si>
    <t>19.08.2023 01:50:20</t>
  </si>
  <si>
    <t>TR-114 35-26-M00114_CANET/TORBALI DEVLET HASTANESİ M01_65975056</t>
  </si>
  <si>
    <t>18.08.2023 10:59:09</t>
  </si>
  <si>
    <t>İSMAİL AKSOY SLM GRB TR 35-27-M00703_DIREK TIPI TRAFO HUCRESI H01_2054345</t>
  </si>
  <si>
    <t>18.08.2023 10:12:27</t>
  </si>
  <si>
    <t>TR-1/6 45-83-M00006_TR-1/3 M01_83863452</t>
  </si>
  <si>
    <t>18.08.2023 14:21:42</t>
  </si>
  <si>
    <t>K-3620 35-01-K03620_A_56394137_56394137</t>
  </si>
  <si>
    <t>18.08.2023 07:37:30</t>
  </si>
  <si>
    <t>18.08.2023 10:10:50</t>
  </si>
  <si>
    <t>K-4172 35-10-K04172_35-10-K04172_47745922</t>
  </si>
  <si>
    <t>18.08.2023 10:35:41</t>
  </si>
  <si>
    <t>18.08.2023 11:47:32</t>
  </si>
  <si>
    <t>L-300 DM 35-18-L00300_L-454 L10_2329803</t>
  </si>
  <si>
    <t>18.08.2023 18:18:04</t>
  </si>
  <si>
    <t>18.08.2023 19:08:12</t>
  </si>
  <si>
    <t>18.08.2023 12:08:31</t>
  </si>
  <si>
    <t>18.08.2023 12:12:52</t>
  </si>
  <si>
    <t>DM-3/TR-29 35-22-M00072_35-22-M00072_2352151</t>
  </si>
  <si>
    <t>18.08.2023 11:14:30</t>
  </si>
  <si>
    <t>KAPANCI TR-3 45-78-L00382_C_91018211_91018211</t>
  </si>
  <si>
    <t>18.08.2023 19:03:14</t>
  </si>
  <si>
    <t>18.08.2023 19:21:43</t>
  </si>
  <si>
    <t>TR-2/82 BARIŞ MANÇO KÖK 45-83-L00082__72373183_72373183</t>
  </si>
  <si>
    <t>18.08.2023 20:49:02</t>
  </si>
  <si>
    <t>18.08.2023 22:42:24</t>
  </si>
  <si>
    <t>18.08.2023 14:58:42</t>
  </si>
  <si>
    <t>18.08.2023 19:32:12</t>
  </si>
  <si>
    <t>AKHİSAR İM 45-72-A00001_HatBaşıAyırıcı_53140160 L06_53140160</t>
  </si>
  <si>
    <t>18.08.2023 09:07:27</t>
  </si>
  <si>
    <t>18.08.2023 14:34:04</t>
  </si>
  <si>
    <t>M-286 35-02-M00286_D_56355844_56355844</t>
  </si>
  <si>
    <t>18.08.2023 15:12:40</t>
  </si>
  <si>
    <t>18.08.2023 19:06:01</t>
  </si>
  <si>
    <t>TR-26 35-15-L00026_35-15-L00026_2369836</t>
  </si>
  <si>
    <t>18.08.2023 17:18:22</t>
  </si>
  <si>
    <t>18.08.2023 18:17:52</t>
  </si>
  <si>
    <t>18.08.2023 18:42:42</t>
  </si>
  <si>
    <t>18.08.2023 20:22:22</t>
  </si>
  <si>
    <t>K-1958 35-09-K01958_913676023_913676023</t>
  </si>
  <si>
    <t>18.08.2023 10:50:47</t>
  </si>
  <si>
    <t>DM-23/05 45-71-M00455_A_56396882_56396882</t>
  </si>
  <si>
    <t>18.08.2023 15:45:15</t>
  </si>
  <si>
    <t>18.08.2023 21:05:41</t>
  </si>
  <si>
    <t>GÜMÜLDÜR M-7 35-25-M00007_HatBaşıAyırıcı_53133780 M01_53133780</t>
  </si>
  <si>
    <t>18.08.2023 17:54:57</t>
  </si>
  <si>
    <t>18.08.2023 19:53:46</t>
  </si>
  <si>
    <t>18.08.2023 09:42:22</t>
  </si>
  <si>
    <t>18.08.2023 14:55:22</t>
  </si>
  <si>
    <t>K-3702 35-03-K03702_910661020_910661020</t>
  </si>
  <si>
    <t>18.08.2023 11:43:58</t>
  </si>
  <si>
    <t>18.08.2023 20:28:20</t>
  </si>
  <si>
    <t>AVŞAR İM 45-83-A00002_TR-A M03_81660986</t>
  </si>
  <si>
    <t>18.08.2023 17:02:33</t>
  </si>
  <si>
    <t>18.08.2023 18:01:29</t>
  </si>
  <si>
    <t>DM03-TR-01 (TR-32) 35-27-M00032_F F03b_66362103</t>
  </si>
  <si>
    <t>18.08.2023 00:12:59</t>
  </si>
  <si>
    <t>18.08.2023 01:14:58</t>
  </si>
  <si>
    <t>DM-4/TR-14 35-26-M01288_A D01b_42574691</t>
  </si>
  <si>
    <t>18.08.2023 19:00:05</t>
  </si>
  <si>
    <t>18.08.2023 20:05:55</t>
  </si>
  <si>
    <t>KILCANLAR TR-1 45-75-M00248_45-75-M00248_2357156</t>
  </si>
  <si>
    <t>18.08.2023 13:16:24</t>
  </si>
  <si>
    <t>18.08.2023 14:19:56</t>
  </si>
  <si>
    <t>18.08.2023 10:00:27</t>
  </si>
  <si>
    <t>18.08.2023 10:06:04</t>
  </si>
  <si>
    <t>PAZARKÖY KÖK 45-78-L00700_HatBaşıAyırıcı_53139282 L02_53139282</t>
  </si>
  <si>
    <t>18.08.2023 07:52:44</t>
  </si>
  <si>
    <t>18.08.2023 09:24:54</t>
  </si>
  <si>
    <t>L-437 ŞEHİTLİK 35-18-L00437_6197188 C01_5938774</t>
  </si>
  <si>
    <t>18.08.2023 19:37:27</t>
  </si>
  <si>
    <t>18.08.2023 21:05:00</t>
  </si>
  <si>
    <t>SOMA TR-2 45-82-M00002_D_56402266_56402266</t>
  </si>
  <si>
    <t>18.08.2023 11:59:52</t>
  </si>
  <si>
    <t>18.08.2023 16:21:13</t>
  </si>
  <si>
    <t>18.08.2023 09:36:37</t>
  </si>
  <si>
    <t>18.08.2023 09:39:53</t>
  </si>
  <si>
    <t>M-3412(YATIRIM REZERVE) 35-03-M03412_35-03-M03412_88064706</t>
  </si>
  <si>
    <t>18.08.2023 09:05:15</t>
  </si>
  <si>
    <t>18.08.2023 16:29:27</t>
  </si>
  <si>
    <t>YENİFOÇA TR-3 35-23-M00003_C_56406873_56406873</t>
  </si>
  <si>
    <t>18.08.2023 02:36:14</t>
  </si>
  <si>
    <t>18.08.2023 03:06:04</t>
  </si>
  <si>
    <t>KARABURUN TR-56 35-21-L00217_A_77288362_77288362</t>
  </si>
  <si>
    <t>18.08.2023 10:09:09</t>
  </si>
  <si>
    <t>18.08.2023 11:56:32</t>
  </si>
  <si>
    <t>18.08.2023 16:19:16</t>
  </si>
  <si>
    <t>18.08.2023 18:32:22</t>
  </si>
  <si>
    <t>KARADOĞAN BENZİNLİK YANI TR-2 35-15-L00143_C_56361349_56361349</t>
  </si>
  <si>
    <t>18.08.2023 15:36:28</t>
  </si>
  <si>
    <t>18.08.2023 17:57:32</t>
  </si>
  <si>
    <t>DM2/12 35-29-M00115_35-29-M00115_92560930</t>
  </si>
  <si>
    <t>18.08.2023 15:12:15</t>
  </si>
  <si>
    <t>18.08.2023 18:51:32</t>
  </si>
  <si>
    <t>YENİFOÇA TR-20 35-23-M00020_C_56356056_56356056</t>
  </si>
  <si>
    <t>18.08.2023 03:31:32</t>
  </si>
  <si>
    <t>18.08.2023 04:52:25</t>
  </si>
  <si>
    <t>K-2628 35-02-K02628_35-02-K02628_2352732</t>
  </si>
  <si>
    <t>18.08.2023 13:46:28</t>
  </si>
  <si>
    <t>18.08.2023 14:08:12</t>
  </si>
  <si>
    <t>ÖDEMİŞ İM 35-15-A00001_BOZDAĞ L17_2310688</t>
  </si>
  <si>
    <t>18.08.2023 11:47:26</t>
  </si>
  <si>
    <t>18.08.2023 14:16:26</t>
  </si>
  <si>
    <t>K-3157 35-07-K03157_97483612_97483612</t>
  </si>
  <si>
    <t>18.08.2023 23:52:36</t>
  </si>
  <si>
    <t>19.08.2023 01:03:12</t>
  </si>
  <si>
    <t>L-107 GÖDENCE 35-14-L00107_956640899_956640899</t>
  </si>
  <si>
    <t>18.08.2023 17:42:53</t>
  </si>
  <si>
    <t>18.08.2023 19:42:33</t>
  </si>
  <si>
    <t>GÜLBAHÇE TR-1 45-71-M00184_BAĞYOLU TR-1 M03_72255608</t>
  </si>
  <si>
    <t>18.08.2023 17:08:34</t>
  </si>
  <si>
    <t>18.08.2023 18:12:26</t>
  </si>
  <si>
    <t>YENİ ŞAKRAN TR-12 35-17-M00212_950314409_950314409</t>
  </si>
  <si>
    <t>18.08.2023 15:29:23</t>
  </si>
  <si>
    <t>18.08.2023 17:43:22</t>
  </si>
  <si>
    <t>TR-5 35-26-M00005_956614929_956614929</t>
  </si>
  <si>
    <t>18.08.2023 08:33:16</t>
  </si>
  <si>
    <t>18.08.2023 09:20:19</t>
  </si>
  <si>
    <t>ESBAŞ İM 35-08-A00001_IRMAK M10_2321228</t>
  </si>
  <si>
    <t>18.08.2023 08:59:59</t>
  </si>
  <si>
    <t>18.08.2023 13:23:42</t>
  </si>
  <si>
    <t>M-1929 GEÇİT 35-03-M01929_M-2033 M02_66740322</t>
  </si>
  <si>
    <t>18.08.2023 14:19:43</t>
  </si>
  <si>
    <t>DURASILLI TR-4 45-78-M01146_A_91056333_91056333</t>
  </si>
  <si>
    <t>18.08.2023 21:06:29</t>
  </si>
  <si>
    <t>18.08.2023 23:33:51</t>
  </si>
  <si>
    <t>HALİLBEYLİ TR-5 35-27-M01054_912502360_912502360</t>
  </si>
  <si>
    <t>18.08.2023 15:58:53</t>
  </si>
  <si>
    <t>18.08.2023 17:32:35</t>
  </si>
  <si>
    <t>L-371 35-18-L00371_11977175 A14/1_5933781</t>
  </si>
  <si>
    <t>18.08.2023 22:51:25</t>
  </si>
  <si>
    <t>19.08.2023 00:19:20</t>
  </si>
  <si>
    <t>M-487 35-17-M00487__92435800_92435800</t>
  </si>
  <si>
    <t>18.08.2023 19:56:46</t>
  </si>
  <si>
    <t>18.08.2023 20:53:00</t>
  </si>
  <si>
    <t>CAFERBEYLI TR-2 45-78-L00704_C_91140044_91140044</t>
  </si>
  <si>
    <t>18.08.2023 22:33:35</t>
  </si>
  <si>
    <t>19.08.2023 00:37:58</t>
  </si>
  <si>
    <t>OĞLANANASI TR-10 35-22-M00263_DIREK TIPI TRAFO HUCRESI H01_2112510</t>
  </si>
  <si>
    <t>18.08.2023 19:16:06</t>
  </si>
  <si>
    <t>KABAKUM TR-3 35-30-L00129_DIREK TIPI TRAFO HUCRESI H01_2044196</t>
  </si>
  <si>
    <t>18.08.2023 18:56:42</t>
  </si>
  <si>
    <t>YERLİ TAHTACI TR-1 35-16-L00253_47539173_56397804_56397804</t>
  </si>
  <si>
    <t>18.08.2023 16:32:06</t>
  </si>
  <si>
    <t>18.08.2023 22:56:02</t>
  </si>
  <si>
    <t>K-3332 35-02-K03332_B_90967817_90967817</t>
  </si>
  <si>
    <t>18.08.2023 18:25:56</t>
  </si>
  <si>
    <t>TR-1/15 45-72-M00015__83532402_83532402</t>
  </si>
  <si>
    <t>18.08.2023 16:15:17</t>
  </si>
  <si>
    <t>18.08.2023 16:49:54</t>
  </si>
  <si>
    <t>18.08.2023 18:01:02</t>
  </si>
  <si>
    <t>18.08.2023 19:32:14</t>
  </si>
  <si>
    <t>18.08.2023 06:19:37</t>
  </si>
  <si>
    <t>18.08.2023 09:31:50</t>
  </si>
  <si>
    <t>DENİZGİREN TR-2 35-21-L00080_953363897_953363897</t>
  </si>
  <si>
    <t>18.08.2023 13:44:33</t>
  </si>
  <si>
    <t>18.08.2023 15:57:09</t>
  </si>
  <si>
    <t>18.08.2023 09:31:03</t>
  </si>
  <si>
    <t>18.08.2023 17:43:14</t>
  </si>
  <si>
    <t>18.08.2023 21:55:52</t>
  </si>
  <si>
    <t>18.08.2023 23:51:34</t>
  </si>
  <si>
    <t>18.08.2023 17:46:52</t>
  </si>
  <si>
    <t>18.08.2023 18:48:52</t>
  </si>
  <si>
    <t>18.08.2023 20:25:42</t>
  </si>
  <si>
    <t>18.08.2023 20:26:02</t>
  </si>
  <si>
    <t>18.08.2023 17:01:58</t>
  </si>
  <si>
    <t>18.08.2023 17:44:15</t>
  </si>
  <si>
    <t>18.08.2023 10:07:54</t>
  </si>
  <si>
    <t>18.08.2023 17:13:25</t>
  </si>
  <si>
    <t>ALİAĞA TR-30 35-17-M00030_C C01_5770793</t>
  </si>
  <si>
    <t>18.08.2023 15:15:15</t>
  </si>
  <si>
    <t>18.08.2023 17:27:24</t>
  </si>
  <si>
    <t>18.08.2023 19:51:54</t>
  </si>
  <si>
    <t>18.08.2023 20:35:42</t>
  </si>
  <si>
    <t>SARIGÖL TR-67 45-79-M00067_45-79-M00067_61290699</t>
  </si>
  <si>
    <t>18.08.2023 09:02:17</t>
  </si>
  <si>
    <t>18.08.2023 14:00:57</t>
  </si>
  <si>
    <t>18.08.2023 20:13:42</t>
  </si>
  <si>
    <t>18.08.2023 21:35:14</t>
  </si>
  <si>
    <t>18.08.2023 11:20:04</t>
  </si>
  <si>
    <t>18.08.2023 11:05:42</t>
  </si>
  <si>
    <t>18.08.2023 12:18:02</t>
  </si>
  <si>
    <t>ATALAN KÖK 35-26-L00247_ATALAN TOPRAK SULAMA L05_72823356</t>
  </si>
  <si>
    <t>18.08.2023 09:32:29</t>
  </si>
  <si>
    <t>18.08.2023 15:00:57</t>
  </si>
  <si>
    <t>18.08.2023 08:55:46</t>
  </si>
  <si>
    <t>18.08.2023 10:55:53</t>
  </si>
  <si>
    <t>18.08.2023 10:20:32</t>
  </si>
  <si>
    <t>18.08.2023 13:35:43</t>
  </si>
  <si>
    <t>18.08.2023 09:49:09</t>
  </si>
  <si>
    <t>18.08.2023 10:39:23</t>
  </si>
  <si>
    <t>K-4876 35-07-K04876__72374183_72374183</t>
  </si>
  <si>
    <t>18.08.2023 17:59:12</t>
  </si>
  <si>
    <t>18.08.2023 20:55:33</t>
  </si>
  <si>
    <t>IŞIKLAR KÖK 45-73-M00467_CABERFAKILI KÖY MERKEZ M010_85123173</t>
  </si>
  <si>
    <t>18.08.2023 09:40:46</t>
  </si>
  <si>
    <t>18.08.2023 10:11:34</t>
  </si>
  <si>
    <t>ARMUTLU DM 35-27-M00879_TANBOĞA ÇIKIŞI M07_2104513</t>
  </si>
  <si>
    <t>18.08.2023 07:56:24</t>
  </si>
  <si>
    <t>18.08.2023 09:46:46</t>
  </si>
  <si>
    <t>ALAŞEHİR TR-5 45-73-M00005_945670110_945670110</t>
  </si>
  <si>
    <t>18.08.2023 17:24:03</t>
  </si>
  <si>
    <t>18.08.2023 21:48:05</t>
  </si>
  <si>
    <t>L-335 35-18-L00335_L-470 L01_2086124</t>
  </si>
  <si>
    <t>19.08.2023 13:59:52</t>
  </si>
  <si>
    <t>19.08.2023 15:05:42</t>
  </si>
  <si>
    <t>K-573 35-01-K00573_910686619_910686619</t>
  </si>
  <si>
    <t>19.08.2023 04:39:17</t>
  </si>
  <si>
    <t>19.08.2023 06:34:45</t>
  </si>
  <si>
    <t>K-1863 35-09-K01863_97721786_97721786</t>
  </si>
  <si>
    <t>19.08.2023 20:56:14</t>
  </si>
  <si>
    <t>19.08.2023 22:02:23</t>
  </si>
  <si>
    <t>L-376 PAZARYERİ 35-18-L00376_A a1_5955301</t>
  </si>
  <si>
    <t>19.08.2023 22:20:52</t>
  </si>
  <si>
    <t>19.08.2023 22:49:19</t>
  </si>
  <si>
    <t>19.08.2023 15:09:28</t>
  </si>
  <si>
    <t>19.08.2023 16:03:48</t>
  </si>
  <si>
    <t>ÇİFTLİK SULAMA TR-5 35-16-M00191_35-16-M00191_2376138</t>
  </si>
  <si>
    <t>19.08.2023 16:11:40</t>
  </si>
  <si>
    <t>19.08.2023 18:26:29</t>
  </si>
  <si>
    <t>K-358 35-04-K00358_915154565_915154565</t>
  </si>
  <si>
    <t>19.08.2023 10:57:58</t>
  </si>
  <si>
    <t>19.08.2023 14:03:09</t>
  </si>
  <si>
    <t>MEDAR DM 45-72-L00079_KÖYLER L03_66588788</t>
  </si>
  <si>
    <t>19.08.2023 13:05:02</t>
  </si>
  <si>
    <t>19.08.2023 13:54:32</t>
  </si>
  <si>
    <t>L-49 SAYKOP 35-14-L00049_35-14-L00049_72203040</t>
  </si>
  <si>
    <t>19.08.2023 09:36:15</t>
  </si>
  <si>
    <t>19.08.2023 11:56:02</t>
  </si>
  <si>
    <t>METAL İŞLERİ TR-1 35-22-M00101_ALKAN MAKİNA ÖZEL M04_72102111</t>
  </si>
  <si>
    <t>19.08.2023 09:29:01</t>
  </si>
  <si>
    <t>19.08.2023 16:10:33</t>
  </si>
  <si>
    <t>SARIGÖL TR-48/A 45-79-M00495_45-79-M00495_65911558</t>
  </si>
  <si>
    <t>19.08.2023 09:09:20</t>
  </si>
  <si>
    <t>19.08.2023 14:57:52</t>
  </si>
  <si>
    <t>AKGEDİK KÖK-1 45-71-M00162_EMLAKDERE M03_56219223</t>
  </si>
  <si>
    <t>19.08.2023 16:24:12</t>
  </si>
  <si>
    <t>19.08.2023 16:57:12</t>
  </si>
  <si>
    <t>TR-22 45-74-M00022_TR-39-40 ÇIKIŞ M04_61299230</t>
  </si>
  <si>
    <t>19.08.2023 11:28:45</t>
  </si>
  <si>
    <t>19.08.2023 11:35:12</t>
  </si>
  <si>
    <t>19.08.2023 07:05:42</t>
  </si>
  <si>
    <t>19.08.2023 07:50:16</t>
  </si>
  <si>
    <t>KAREL KÖK 35-18-L00528_ L03_72061187</t>
  </si>
  <si>
    <t>19.08.2023 20:09:22</t>
  </si>
  <si>
    <t>19.08.2023 20:37:32</t>
  </si>
  <si>
    <t>TR-23 35-17-M00023_TR-92 M02_58126635</t>
  </si>
  <si>
    <t>19.08.2023 15:48:11</t>
  </si>
  <si>
    <t>19.08.2023 19:05:45</t>
  </si>
  <si>
    <t>TR-125 35-16-L00125_C_56353221_56353221</t>
  </si>
  <si>
    <t>19.08.2023 13:27:31</t>
  </si>
  <si>
    <t>19.08.2023 14:16:42</t>
  </si>
  <si>
    <t>19.08.2023 14:32:58</t>
  </si>
  <si>
    <t>19.08.2023 14:52:03</t>
  </si>
  <si>
    <t>ÜÇKONAK TR-2 35-15-L00257_35-15-L00257_2360079</t>
  </si>
  <si>
    <t>19.08.2023 10:37:46</t>
  </si>
  <si>
    <t>19.08.2023 10:53:08</t>
  </si>
  <si>
    <t>K-4140 35-07-K04140_35-07-K04140_48408700</t>
  </si>
  <si>
    <t>19.08.2023 10:30:16</t>
  </si>
  <si>
    <t>19.08.2023 12:05:02</t>
  </si>
  <si>
    <t>MENEMEN KÖK-24 35-28-M00024_SEYREK TR-9 M06_77857061</t>
  </si>
  <si>
    <t>19.08.2023 10:07:48</t>
  </si>
  <si>
    <t>19.08.2023 13:19:59</t>
  </si>
  <si>
    <t>ERTUĞRUL TR-5 35-15-L00679__91358834_91358834</t>
  </si>
  <si>
    <t>19.08.2023 08:15:17</t>
  </si>
  <si>
    <t>19.08.2023 10:10:13</t>
  </si>
  <si>
    <t>L-296 35-18-L00296_6786461 g3_5957332</t>
  </si>
  <si>
    <t>19.08.2023 14:20:02</t>
  </si>
  <si>
    <t>19.08.2023 21:12:26</t>
  </si>
  <si>
    <t>GÖKÇEAĞIL TR-2 35-30-L00140_42900480_56404795_56404795</t>
  </si>
  <si>
    <t>19.08.2023 10:56:29</t>
  </si>
  <si>
    <t>19.08.2023 11:28:05</t>
  </si>
  <si>
    <t>19.08.2023 00:54:16</t>
  </si>
  <si>
    <t>19.08.2023 02:29:32</t>
  </si>
  <si>
    <t>19.08.2023 12:01:05</t>
  </si>
  <si>
    <t>19.08.2023 13:14:45</t>
  </si>
  <si>
    <t>L-336 REİSDERE 35-18-L00336_95000582585_95000582585</t>
  </si>
  <si>
    <t>19.08.2023 13:00:28</t>
  </si>
  <si>
    <t>19.08.2023 20:18:00</t>
  </si>
  <si>
    <t>AKHİSAR İM 45-72-A00001_CAMÖNÜ L03_2308693</t>
  </si>
  <si>
    <t>19.08.2023 09:25:45</t>
  </si>
  <si>
    <t>19.08.2023 09:42:12</t>
  </si>
  <si>
    <t>19.08.2023 22:25:53</t>
  </si>
  <si>
    <t>19.08.2023 22:57:55</t>
  </si>
  <si>
    <t>19.08.2023 05:10:53</t>
  </si>
  <si>
    <t>19.08.2023 05:48:03</t>
  </si>
  <si>
    <t>TR-2/14-B 45-72-L00069_B_56406879_56406879</t>
  </si>
  <si>
    <t>19.08.2023 18:20:01</t>
  </si>
  <si>
    <t>19.08.2023 18:39:49</t>
  </si>
  <si>
    <t>19.08.2023 08:52:45</t>
  </si>
  <si>
    <t>19.08.2023 08:53:25</t>
  </si>
  <si>
    <t>SARIGÖL TR-52 45-79-M00052_945568363_945568363</t>
  </si>
  <si>
    <t>19.08.2023 20:14:39</t>
  </si>
  <si>
    <t>19.08.2023 22:29:46</t>
  </si>
  <si>
    <t>K-4332 35-07-K04332_35-07-K04332_48272713</t>
  </si>
  <si>
    <t>19.08.2023 08:57:50</t>
  </si>
  <si>
    <t>19.08.2023 09:23:32</t>
  </si>
  <si>
    <t>AKGEDİK KÖK-3 45-71-M00164_AKGEDİK M02_55994694</t>
  </si>
  <si>
    <t>19.08.2023 02:29:03</t>
  </si>
  <si>
    <t>19.08.2023 04:56:49</t>
  </si>
  <si>
    <t>PANCAR OSB DM-1 35-26-M00869_YAZIBAŞI-3 ÇETMEN M22_2303678</t>
  </si>
  <si>
    <t>19.08.2023 09:48:17</t>
  </si>
  <si>
    <t>19.08.2023 10:12:18</t>
  </si>
  <si>
    <t>19.08.2023 17:49:35</t>
  </si>
  <si>
    <t>19.08.2023 18:58:12</t>
  </si>
  <si>
    <t>TR-2/105 45-83-L00105_TR-2/102 L04_61353616</t>
  </si>
  <si>
    <t>19.08.2023 18:49:52</t>
  </si>
  <si>
    <t>19.08.2023 21:15:12</t>
  </si>
  <si>
    <t>TR-60 45-77-L00060_DAĞITIM TRAFOSU L06_75276434</t>
  </si>
  <si>
    <t>19.08.2023 11:05:53</t>
  </si>
  <si>
    <t>19.08.2023 14:19:12</t>
  </si>
  <si>
    <t>GÖRDES TR-33 45-75-M00033_45-75-M00033_2372950</t>
  </si>
  <si>
    <t>19.08.2023 09:01:18</t>
  </si>
  <si>
    <t>19.08.2023 13:09:07</t>
  </si>
  <si>
    <t>19.08.2023 14:39:32</t>
  </si>
  <si>
    <t>19.08.2023 15:42:05</t>
  </si>
  <si>
    <t>SARIGÖL TR-30 45-79-M00030_B_56396236_56396236</t>
  </si>
  <si>
    <t>19.08.2023 12:20:36</t>
  </si>
  <si>
    <t>19.08.2023 13:05:05</t>
  </si>
  <si>
    <t>ALİAĞA TR-43 DM 35-17-M00043_HatBaşıAyırıcı_72823532 M13_72823532</t>
  </si>
  <si>
    <t>19.08.2023 15:14:45</t>
  </si>
  <si>
    <t>19.08.2023 16:04:31</t>
  </si>
  <si>
    <t>19.08.2023 05:21:23</t>
  </si>
  <si>
    <t>19.08.2023 05:26:52</t>
  </si>
  <si>
    <t>19.08.2023 15:33:22</t>
  </si>
  <si>
    <t>19.08.2023 15:49:55</t>
  </si>
  <si>
    <t>KARAAĞAÇLI TR-1 45-71-M01904_ M02_2115745</t>
  </si>
  <si>
    <t>19.08.2023 13:08:59</t>
  </si>
  <si>
    <t>19.08.2023 14:35:34</t>
  </si>
  <si>
    <t>KARACAALİ TR-5 45-79-M00487_45-79-M00487_2348883</t>
  </si>
  <si>
    <t>19.08.2023 22:36:25</t>
  </si>
  <si>
    <t>20.08.2023 01:01:06</t>
  </si>
  <si>
    <t>EMİRHACILI TR-2 45-78-L00606_A_91060617_91060617</t>
  </si>
  <si>
    <t>19.08.2023 16:08:50</t>
  </si>
  <si>
    <t>19.08.2023 20:11:41</t>
  </si>
  <si>
    <t>19.08.2023 10:45:54</t>
  </si>
  <si>
    <t>19.08.2023 14:01:06</t>
  </si>
  <si>
    <t>M-1038 35-04-M01038_98784289_98784289</t>
  </si>
  <si>
    <t>19.08.2023 19:07:43</t>
  </si>
  <si>
    <t>19.08.2023 21:00:38</t>
  </si>
  <si>
    <t>AKSELENDİ TR-6 45-72-L00828_C_56406361_56406361</t>
  </si>
  <si>
    <t>19.08.2023 20:42:45</t>
  </si>
  <si>
    <t>19.08.2023 21:16:30</t>
  </si>
  <si>
    <t>19.08.2023 10:09:16</t>
  </si>
  <si>
    <t>19.08.2023 11:23:27</t>
  </si>
  <si>
    <t>TR-53 45-78-L00053_45-78-L00053_65905034</t>
  </si>
  <si>
    <t>19.08.2023 06:27:22</t>
  </si>
  <si>
    <t>19.08.2023 07:20:32</t>
  </si>
  <si>
    <t>ABDİ GÜLTEN SULAMA GRB 35-26-M00944_35-26-M00944_2373304</t>
  </si>
  <si>
    <t>19.08.2023 09:36:38</t>
  </si>
  <si>
    <t>19.08.2023 16:23:34</t>
  </si>
  <si>
    <t>L-332 SERKANKENT 35-18-L00332_12269839_56358032_56358032</t>
  </si>
  <si>
    <t>19.08.2023 20:20:19</t>
  </si>
  <si>
    <t>19.08.2023 22:20:56</t>
  </si>
  <si>
    <t>19.08.2023 07:40:12</t>
  </si>
  <si>
    <t>19.08.2023 08:01:16</t>
  </si>
  <si>
    <t>19.08.2023 19:54:00</t>
  </si>
  <si>
    <t>19.08.2023 21:31:43</t>
  </si>
  <si>
    <t>YEŞİLKÖY TR-1 45-71-M01821_953214749_953214749</t>
  </si>
  <si>
    <t>19.08.2023 21:31:42</t>
  </si>
  <si>
    <t>20.08.2023 00:33:00</t>
  </si>
  <si>
    <t>CAMBAZLI KÖK 45-84-M00005_MADEN KÖK M03_50241502</t>
  </si>
  <si>
    <t>19.08.2023 13:28:52</t>
  </si>
  <si>
    <t>19.08.2023 14:05:07</t>
  </si>
  <si>
    <t>SOMA TR-26/4 45-82-M00121_TR-23 M02_72193694</t>
  </si>
  <si>
    <t>19.08.2023 18:47:55</t>
  </si>
  <si>
    <t>19.08.2023 19:08:25</t>
  </si>
  <si>
    <t>AKSELENDİ TR-6 45-72-L00828_A_56406362_56406362</t>
  </si>
  <si>
    <t>19.08.2023 13:31:34</t>
  </si>
  <si>
    <t>19.08.2023 15:18:26</t>
  </si>
  <si>
    <t>SALUR KÖK 45-75-M00062_HatBaşıAyırıcı_84100652 M03_84100652</t>
  </si>
  <si>
    <t>19.08.2023 09:04:04</t>
  </si>
  <si>
    <t>19.08.2023 09:32:56</t>
  </si>
  <si>
    <t>L-58 HAVACILAR SİTESİ 35-14-L00058_50013085_56377240_56377240</t>
  </si>
  <si>
    <t>19.08.2023 16:28:39</t>
  </si>
  <si>
    <t>19.08.2023 16:48:52</t>
  </si>
  <si>
    <t>L-36 35-18-L00036_A_91450777_91450777</t>
  </si>
  <si>
    <t>19.08.2023 07:19:44</t>
  </si>
  <si>
    <t>19.08.2023 11:51:45</t>
  </si>
  <si>
    <t>ARAPLI TR-4 35-16-M00750_DIREK TIPI TRAFO HUCRESI H01_2042825</t>
  </si>
  <si>
    <t>19.08.2023 19:57:02</t>
  </si>
  <si>
    <t>19.08.2023 20:09:45</t>
  </si>
  <si>
    <t>AKKEÇİLİ KÖK 45-73-M00239_AKKEÇİLİ M03_72035008</t>
  </si>
  <si>
    <t>19.08.2023 09:02:32</t>
  </si>
  <si>
    <t>19.08.2023 09:02:42</t>
  </si>
  <si>
    <t>19.08.2023 15:34:35</t>
  </si>
  <si>
    <t>19.08.2023 18:07:32</t>
  </si>
  <si>
    <t>DİKİLİ İM 35-30-A00001_KOCAOBA L12_72356773</t>
  </si>
  <si>
    <t>19.08.2023 08:35:31</t>
  </si>
  <si>
    <t>19.08.2023 08:50:02</t>
  </si>
  <si>
    <t>19.08.2023 15:57:42</t>
  </si>
  <si>
    <t>19.08.2023 17:27:48</t>
  </si>
  <si>
    <t>L-332 SERKANKENT 35-18-L00332_35-18-L00332_72123202</t>
  </si>
  <si>
    <t>19.08.2023 11:27:29</t>
  </si>
  <si>
    <t>19.08.2023 13:12:16</t>
  </si>
  <si>
    <t>M-1246 35-01-M01246_98393393_98393393</t>
  </si>
  <si>
    <t>19.08.2023 11:42:54</t>
  </si>
  <si>
    <t>19.08.2023 14:36:10</t>
  </si>
  <si>
    <t>SELİMŞAHLAR TR-2 45-71-M00137_HatBaşıAyırıcı_53135159 M03_53135159</t>
  </si>
  <si>
    <t>19.08.2023 15:23:05</t>
  </si>
  <si>
    <t>19.08.2023 17:33:36</t>
  </si>
  <si>
    <t>M-741 35-03-M00741_35-03-M00741_2348753</t>
  </si>
  <si>
    <t>19.08.2023 14:12:35</t>
  </si>
  <si>
    <t>19.08.2023 17:58:01</t>
  </si>
  <si>
    <t>DEVELİ TR-2 45-80-M00073_45-80-M00073_2374061</t>
  </si>
  <si>
    <t>19.08.2023 20:28:51</t>
  </si>
  <si>
    <t>19.08.2023 21:50:52</t>
  </si>
  <si>
    <t>MALTEPE TR-1 35-28-M00444_DIREK TIPI TRAFO HUCRESI H01_2109465</t>
  </si>
  <si>
    <t>19.08.2023 13:15:47</t>
  </si>
  <si>
    <t>19.08.2023 13:51:32</t>
  </si>
  <si>
    <t>19.08.2023 09:33:13</t>
  </si>
  <si>
    <t>19.08.2023 14:35:55</t>
  </si>
  <si>
    <t>K-1203 35-02-K01203_A A1B_5847139</t>
  </si>
  <si>
    <t>19.08.2023 16:21:56</t>
  </si>
  <si>
    <t>19.08.2023 18:51:06</t>
  </si>
  <si>
    <t>YEŞİLYURT TR-2 45-75-M00358_ H_48482952</t>
  </si>
  <si>
    <t>19.08.2023 20:49:58</t>
  </si>
  <si>
    <t>19.08.2023 22:12:51</t>
  </si>
  <si>
    <t>19.08.2023 16:48:12</t>
  </si>
  <si>
    <t>19.08.2023 22:20:36</t>
  </si>
  <si>
    <t>VİLLAKENT DM 35-28-M00381_DERSAN-1 M01_66521615</t>
  </si>
  <si>
    <t>19.08.2023 10:24:39</t>
  </si>
  <si>
    <t>19.08.2023 13:03:56</t>
  </si>
  <si>
    <t>19.08.2023 17:59:12</t>
  </si>
  <si>
    <t>19.08.2023 18:17:36</t>
  </si>
  <si>
    <t>TR-44 35-16-L00044_953338779_953338779</t>
  </si>
  <si>
    <t>19.08.2023 14:43:05</t>
  </si>
  <si>
    <t>19.08.2023 17:19:23</t>
  </si>
  <si>
    <t>19.08.2023 07:24:33</t>
  </si>
  <si>
    <t>K-280 35-03-K00280_35-03-K00280_2368201</t>
  </si>
  <si>
    <t>19.08.2023 09:06:00</t>
  </si>
  <si>
    <t>19.08.2023 16:31:00</t>
  </si>
  <si>
    <t>BAHADIR KÖYÜ TR-1 45-80-M00159_A_93644399_93644399</t>
  </si>
  <si>
    <t>19.08.2023 16:09:35</t>
  </si>
  <si>
    <t>19.08.2023 18:34:30</t>
  </si>
  <si>
    <t>TR-2/102 45-83-L00102_A_91114496_91114496</t>
  </si>
  <si>
    <t>19.08.2023 16:36:53</t>
  </si>
  <si>
    <t>19.08.2023 17:53:30</t>
  </si>
  <si>
    <t>K-3248 35-07-K03248_A_56383148_56383148</t>
  </si>
  <si>
    <t>19.08.2023 10:03:50</t>
  </si>
  <si>
    <t>19.08.2023 16:51:09</t>
  </si>
  <si>
    <t>PANAZTEPE DM 35-28-M00732_MALTEPE M03_2315519</t>
  </si>
  <si>
    <t>19.08.2023 14:52:07</t>
  </si>
  <si>
    <t>KOZBEYLİ TR-1 35-23-M00070_B_91356007_91356007</t>
  </si>
  <si>
    <t>19.08.2023 13:18:01</t>
  </si>
  <si>
    <t>19.08.2023 14:02:17</t>
  </si>
  <si>
    <t>DAĞKIZILCA-1 35-26-M00499_956610003_956610003</t>
  </si>
  <si>
    <t>19.08.2023 12:48:27</t>
  </si>
  <si>
    <t>19.08.2023 18:22:32</t>
  </si>
  <si>
    <t>DM-8 45-71-M00295_E.HARMANDALI YOLU TR-13 M09_66408424</t>
  </si>
  <si>
    <t>19.08.2023 17:00:23</t>
  </si>
  <si>
    <t>19.08.2023 18:02:20</t>
  </si>
  <si>
    <t>19.08.2023 19:34:25</t>
  </si>
  <si>
    <t>19.08.2023 21:43:05</t>
  </si>
  <si>
    <t>DM-1/56 35-29-M00056_DM-1/57 M03_72186205</t>
  </si>
  <si>
    <t>19.08.2023 01:19:00</t>
  </si>
  <si>
    <t>19.08.2023 05:27:02</t>
  </si>
  <si>
    <t>K-2352 35-01-K02352_911293353_911293353</t>
  </si>
  <si>
    <t>19.08.2023 09:20:00</t>
  </si>
  <si>
    <t>19.08.2023 12:17:02</t>
  </si>
  <si>
    <t>L-240 PTT TRAFO 35-18-L00240_6348110_56370833_56370833</t>
  </si>
  <si>
    <t>19.08.2023 20:27:07</t>
  </si>
  <si>
    <t>19.08.2023 21:36:05</t>
  </si>
  <si>
    <t>19.08.2023 00:27:15</t>
  </si>
  <si>
    <t>19.08.2023 01:18:32</t>
  </si>
  <si>
    <t>ULUKENT DM-3 35-28-M00003_DM-4 M15_2064484</t>
  </si>
  <si>
    <t>19.08.2023 15:26:50</t>
  </si>
  <si>
    <t>19.08.2023 16:35:37</t>
  </si>
  <si>
    <t>YAĞCILAR KÖK 45-71-M00179_HatBaşıAyırıcı_53134487 M04_53134487</t>
  </si>
  <si>
    <t>19.08.2023 18:43:31</t>
  </si>
  <si>
    <t>19.08.2023 22:32:56</t>
  </si>
  <si>
    <t>19.08.2023 14:48:15</t>
  </si>
  <si>
    <t>19.08.2023 15:07:52</t>
  </si>
  <si>
    <t>CENNET MAHALLESİ TR-2 35-16-M00135_35-16-M00135_2346495</t>
  </si>
  <si>
    <t>19.08.2023 10:21:55</t>
  </si>
  <si>
    <t>19.08.2023 11:06:22</t>
  </si>
  <si>
    <t>BAHÇECİK MAH. HAMAMDERE TR-1 45-78-L00494_953294352_953294352</t>
  </si>
  <si>
    <t>19.08.2023 19:34:44</t>
  </si>
  <si>
    <t>19.08.2023 21:11:01</t>
  </si>
  <si>
    <t>19.08.2023 21:41:36</t>
  </si>
  <si>
    <t>19.08.2023 22:06:12</t>
  </si>
  <si>
    <t>19.08.2023 17:42:08</t>
  </si>
  <si>
    <t>19.08.2023 19:27:19</t>
  </si>
  <si>
    <t>AKÇAPINAR KÖK 45-83-L00131_AKÇAPINAR L06_72176470</t>
  </si>
  <si>
    <t>19.08.2023 07:00:36</t>
  </si>
  <si>
    <t>19.08.2023 09:26:55</t>
  </si>
  <si>
    <t>19.08.2023 12:27:32</t>
  </si>
  <si>
    <t>19.08.2023 12:30:42</t>
  </si>
  <si>
    <t>19.08.2023 09:07:14</t>
  </si>
  <si>
    <t>19.08.2023 17:10:52</t>
  </si>
  <si>
    <t>KIRBAŞI TR-1 35-26-L00319_A_81235514_81235514</t>
  </si>
  <si>
    <t>19.08.2023 16:37:35</t>
  </si>
  <si>
    <t>19.08.2023 17:42:10</t>
  </si>
  <si>
    <t>19.08.2023 02:14:38</t>
  </si>
  <si>
    <t>19.08.2023 04:11:00</t>
  </si>
  <si>
    <t>DEREKÖY TR-1 45-72-L00461_45-72-L00461_2359141</t>
  </si>
  <si>
    <t>19.08.2023 20:58:30</t>
  </si>
  <si>
    <t>19.08.2023 23:05:06</t>
  </si>
  <si>
    <t>19.08.2023 09:40:15</t>
  </si>
  <si>
    <t>19.08.2023 15:31:00</t>
  </si>
  <si>
    <t>ÇAYKÖY TR-1 45-78-L00429_A_91195812_91195812</t>
  </si>
  <si>
    <t>19.08.2023 16:09:08</t>
  </si>
  <si>
    <t>19.08.2023 19:30:50</t>
  </si>
  <si>
    <t>K-3064 35-07-K03064_35-07-K03064_48411738</t>
  </si>
  <si>
    <t>19.08.2023 12:25:46</t>
  </si>
  <si>
    <t>19.08.2023 12:56:45</t>
  </si>
  <si>
    <t>19.08.2023 13:20:30</t>
  </si>
  <si>
    <t>19.08.2023 13:44:05</t>
  </si>
  <si>
    <t>L-272 GÜZELÇİFTLİK  KÖK 35-14-L00272_L-200 YEŞİLKENT L02_89207545</t>
  </si>
  <si>
    <t>19.08.2023 03:05:55</t>
  </si>
  <si>
    <t>19.08.2023 03:45:02</t>
  </si>
  <si>
    <t>K-3834 35-01-K03834_911316498_911316498</t>
  </si>
  <si>
    <t>19.08.2023 08:34:34</t>
  </si>
  <si>
    <t>19.08.2023 11:45:22</t>
  </si>
  <si>
    <t>L-376 PAZARYERİ 35-18-L00376_B b1_5946094</t>
  </si>
  <si>
    <t>19.08.2023 19:28:03</t>
  </si>
  <si>
    <t>19.08.2023 21:26:02</t>
  </si>
  <si>
    <t>TOYGAR KÖK 45-73-M00166_TOYGAR ÇIKIŞ M01_66715045</t>
  </si>
  <si>
    <t>19.08.2023 10:49:45</t>
  </si>
  <si>
    <t>19.08.2023 11:31:52</t>
  </si>
  <si>
    <t>19.08.2023 15:54:06</t>
  </si>
  <si>
    <t>19.08.2023 22:09:43</t>
  </si>
  <si>
    <t>SİYEKLİ KÖK 45-71-M00185_HatBaşıAyırıcı_53134599 M05_53134599</t>
  </si>
  <si>
    <t>19.08.2023 09:23:16</t>
  </si>
  <si>
    <t>19.08.2023 15:17:55</t>
  </si>
  <si>
    <t>L-36 35-18-L00036_35-18-L00036_49905104</t>
  </si>
  <si>
    <t>19.08.2023 17:40:45</t>
  </si>
  <si>
    <t>19.08.2023 18:37:27</t>
  </si>
  <si>
    <t>19.08.2023 15:15:14</t>
  </si>
  <si>
    <t>19.08.2023 18:32:10</t>
  </si>
  <si>
    <t>19.08.2023 02:47:17</t>
  </si>
  <si>
    <t>19.08.2023 04:08:15</t>
  </si>
  <si>
    <t>TR-84 35-16-L00084_953333355_953333355</t>
  </si>
  <si>
    <t>19.08.2023 18:02:08</t>
  </si>
  <si>
    <t>19.08.2023 19:49:04</t>
  </si>
  <si>
    <t>MENEMEN TR-77 35-28-L00077_35-28-L00077_66761917</t>
  </si>
  <si>
    <t>19.08.2023 06:34:38</t>
  </si>
  <si>
    <t>19.08.2023 07:04:01</t>
  </si>
  <si>
    <t>TAYTAN TR-1 KÖK 45-78-M00305__72373414_72373414</t>
  </si>
  <si>
    <t>19.08.2023 09:04:25</t>
  </si>
  <si>
    <t>19.08.2023 16:56:54</t>
  </si>
  <si>
    <t>19.08.2023 11:11:21</t>
  </si>
  <si>
    <t>19.08.2023 12:34:21</t>
  </si>
  <si>
    <t>19.08.2023 10:24:47</t>
  </si>
  <si>
    <t>19.08.2023 14:46:02</t>
  </si>
  <si>
    <t>SEFERİHİSAR İM 35-14-A00002_HatBaşıAyırıcı_53134100 L09_53134100</t>
  </si>
  <si>
    <t>19.08.2023 01:47:00</t>
  </si>
  <si>
    <t>TİRE İM-DM-1 35-29-A00001_TİRE-4 GİRİŞ M14_2312222</t>
  </si>
  <si>
    <t>19.08.2023 02:16:42</t>
  </si>
  <si>
    <t>19.08.2023 03:03:42</t>
  </si>
  <si>
    <t>ZEKİ GÖREN SLM GRB TR 35-27-M00714_914633530_914633530</t>
  </si>
  <si>
    <t>19.08.2023 17:51:16</t>
  </si>
  <si>
    <t>19.08.2023 19:38:13</t>
  </si>
  <si>
    <t>İSMETİYE TR-1 45-73-M00994_945656434_945656434</t>
  </si>
  <si>
    <t>19.08.2023 11:04:09</t>
  </si>
  <si>
    <t>19.08.2023 13:46:52</t>
  </si>
  <si>
    <t>M-2489 ÇAMLI TR-5 35-10-M02489_35-10-M02489_65531324</t>
  </si>
  <si>
    <t>19.08.2023 11:38:00</t>
  </si>
  <si>
    <t>19.08.2023 18:11:20</t>
  </si>
  <si>
    <t>19.08.2023 09:11:09</t>
  </si>
  <si>
    <t>19.08.2023 09:45:56</t>
  </si>
  <si>
    <t>K-585 35-01-K00585_35-01-K00585_2367564</t>
  </si>
  <si>
    <t>19.08.2023 08:22:13</t>
  </si>
  <si>
    <t>19.08.2023 11:27:52</t>
  </si>
  <si>
    <t>19.08.2023 05:18:58</t>
  </si>
  <si>
    <t>19.08.2023 14:21:21</t>
  </si>
  <si>
    <t>19.08.2023 09:26:42</t>
  </si>
  <si>
    <t>19.08.2023 14:34:54</t>
  </si>
  <si>
    <t>M-3090 35-09-M03090_A A01_95325018</t>
  </si>
  <si>
    <t>19.08.2023 15:48:17</t>
  </si>
  <si>
    <t>19.08.2023 16:07:47</t>
  </si>
  <si>
    <t>K-414 35-01-K00414_D_56375651_56375651</t>
  </si>
  <si>
    <t>19.08.2023 16:13:23</t>
  </si>
  <si>
    <t>19.08.2023 17:07:50</t>
  </si>
  <si>
    <t>M-2450 35-03-M02450_915043473_915043473</t>
  </si>
  <si>
    <t>19.08.2023 09:01:42</t>
  </si>
  <si>
    <t>19.08.2023 12:28:06</t>
  </si>
  <si>
    <t>SÜTÇÜLER TR-7 35-27-M00919_B_91157791_91157791</t>
  </si>
  <si>
    <t>19.08.2023 19:51:11</t>
  </si>
  <si>
    <t>19.08.2023 21:31:49</t>
  </si>
  <si>
    <t>GÜMÜLCELİ TR-3 45-80-M00111_45-80-M00111_2374773</t>
  </si>
  <si>
    <t>19.08.2023 15:55:36</t>
  </si>
  <si>
    <t>19.08.2023 16:34:15</t>
  </si>
  <si>
    <t>M-1430 35-02-M01430_35-02-M01430_2358978</t>
  </si>
  <si>
    <t>19.08.2023 08:57:54</t>
  </si>
  <si>
    <t>19.08.2023 09:18:15</t>
  </si>
  <si>
    <t>19.08.2023 13:29:32</t>
  </si>
  <si>
    <t>19.08.2023 13:29:42</t>
  </si>
  <si>
    <t>19.08.2023 10:08:22</t>
  </si>
  <si>
    <t>19.08.2023 17:07:00</t>
  </si>
  <si>
    <t>DERBENT İM-DM 45-83-A00004_B.BELEN M14_2331773</t>
  </si>
  <si>
    <t>19.08.2023 12:30:22</t>
  </si>
  <si>
    <t>19.08.2023 19:42:00</t>
  </si>
  <si>
    <t>19.08.2023 04:49:39</t>
  </si>
  <si>
    <t>19.08.2023 04:58:33</t>
  </si>
  <si>
    <t>19.08.2023 14:51:54</t>
  </si>
  <si>
    <t>VELİLER KÖK 35-31-L00116_KARABAĞ TR-1 L05_2119144</t>
  </si>
  <si>
    <t>19.08.2023 07:18:12</t>
  </si>
  <si>
    <t>19.08.2023 07:57:02</t>
  </si>
  <si>
    <t>AŞAĞIKIRIKLAR DM 35-16-M00448_ÇİFTLİK SULAMA M03_2334649</t>
  </si>
  <si>
    <t>19.08.2023 18:51:35</t>
  </si>
  <si>
    <t>TR-2/113 45-83-L00113_DIREK TIPI TRAFO HUCRESI H01_2104942</t>
  </si>
  <si>
    <t>19.08.2023 15:42:57</t>
  </si>
  <si>
    <t>19.08.2023 22:45:33</t>
  </si>
  <si>
    <t>19.08.2023 12:12:54</t>
  </si>
  <si>
    <t>19.08.2023 13:52:13</t>
  </si>
  <si>
    <t>M-1180 35-04-M01180_99842465_99842465</t>
  </si>
  <si>
    <t>19.08.2023 09:13:17</t>
  </si>
  <si>
    <t>19.08.2023 04:55:26</t>
  </si>
  <si>
    <t>DENİZGİREN TR-2 35-21-L00080_A_56375760_56375760</t>
  </si>
  <si>
    <t>19.08.2023 16:11:06</t>
  </si>
  <si>
    <t>19.08.2023 19:15:49</t>
  </si>
  <si>
    <t>SUBAŞI İM 35-26-A00002_6560854_56358747_56358747</t>
  </si>
  <si>
    <t>19.08.2023 09:53:05</t>
  </si>
  <si>
    <t>19.08.2023 13:54:54</t>
  </si>
  <si>
    <t>KİRAZ İM 35-31-A00001_KELLETEPE L04_2096630</t>
  </si>
  <si>
    <t>19.08.2023 12:05:32</t>
  </si>
  <si>
    <t>19.08.2023 13:22:58</t>
  </si>
  <si>
    <t>19.08.2023 12:43:00</t>
  </si>
  <si>
    <t>19.08.2023 16:57:55</t>
  </si>
  <si>
    <t>SAĞANCI TR-1 35-16-L00264_35-16-L00264_2346605</t>
  </si>
  <si>
    <t>19.08.2023 09:29:24</t>
  </si>
  <si>
    <t>19.08.2023 10:03:09</t>
  </si>
  <si>
    <t>M-1430 35-02-M01430_C_56374985_56374985</t>
  </si>
  <si>
    <t>19.08.2023 08:56:57</t>
  </si>
  <si>
    <t>19.08.2023 09:39:27</t>
  </si>
  <si>
    <t>19.08.2023 16:45:42</t>
  </si>
  <si>
    <t>19.08.2023 16:50:49</t>
  </si>
  <si>
    <t>M-3393(YATIRIM REZERVE) 35-03-M03393_35-03-M03393_88062577</t>
  </si>
  <si>
    <t>19.08.2023 20:11:06</t>
  </si>
  <si>
    <t>19.08.2023 21:31:14</t>
  </si>
  <si>
    <t>19.08.2023 15:01:11</t>
  </si>
  <si>
    <t>19.08.2023 15:27:08</t>
  </si>
  <si>
    <t>19.08.2023 05:34:10</t>
  </si>
  <si>
    <t>19.08.2023 09:43:29</t>
  </si>
  <si>
    <t>TR-17 35-17-M00017_A_91313627_91313627</t>
  </si>
  <si>
    <t>29.08.2023 13:22:12</t>
  </si>
  <si>
    <t>29.08.2023 14:35:42</t>
  </si>
  <si>
    <t>ÇATALOLUK DM 45-74-M00227_HatBaşıAyırıcı_80313742 M07_80313742</t>
  </si>
  <si>
    <t>29.08.2023 09:05:31</t>
  </si>
  <si>
    <t>29.08.2023 11:35:33</t>
  </si>
  <si>
    <t>MURADİYE DM-5/10 45-71-M00775_DM-5/6 M04_2124688</t>
  </si>
  <si>
    <t>29.08.2023 17:23:23</t>
  </si>
  <si>
    <t>29.08.2023 17:47:59</t>
  </si>
  <si>
    <t>TR-97 35-17-M00097_35-17-M00097_66373047</t>
  </si>
  <si>
    <t>29.08.2023 12:21:41</t>
  </si>
  <si>
    <t>29.08.2023 13:05:50</t>
  </si>
  <si>
    <t>YOLÜSTÜ İM 35-15-A00002_TR-1 L03_2314562</t>
  </si>
  <si>
    <t>29.08.2023 11:51:51</t>
  </si>
  <si>
    <t>29.08.2023 12:30:21</t>
  </si>
  <si>
    <t>TR-1/53 45-72-M00053_45-72-M00053_83505981</t>
  </si>
  <si>
    <t>29.08.2023 09:04:41</t>
  </si>
  <si>
    <t>29.08.2023 13:27:00</t>
  </si>
  <si>
    <t>LİMANLAR DM 35-17-M00718_EGELİM LOJİSTİK M03_93835823</t>
  </si>
  <si>
    <t>29.08.2023 06:28:17</t>
  </si>
  <si>
    <t>29.08.2023 09:36:24</t>
  </si>
  <si>
    <t>KARAOĞLANLI TR-1 45-78-M00350_C_56402743_56402743</t>
  </si>
  <si>
    <t>29.08.2023 09:54:12</t>
  </si>
  <si>
    <t>29.08.2023 12:57:02</t>
  </si>
  <si>
    <t>EĞERCİ TR-3 35-26-L00207_DIREK TIPI TRAFO HUCRESI H01_2040557</t>
  </si>
  <si>
    <t>29.08.2023 14:52:07</t>
  </si>
  <si>
    <t>29.08.2023 20:40:42</t>
  </si>
  <si>
    <t>K-692 35-04-K00692_95000612543_95000612543</t>
  </si>
  <si>
    <t>29.08.2023 22:28:31</t>
  </si>
  <si>
    <t>30.08.2023 00:03:21</t>
  </si>
  <si>
    <t>29.08.2023 09:15:41</t>
  </si>
  <si>
    <t>29.08.2023 09:33:54</t>
  </si>
  <si>
    <t>KURUCUOVA TR-8 35-15-L00249_C_56361948_56361948</t>
  </si>
  <si>
    <t>29.08.2023 07:38:01</t>
  </si>
  <si>
    <t>29.08.2023 10:07:21</t>
  </si>
  <si>
    <t>29.08.2023 15:16:31</t>
  </si>
  <si>
    <t>29.08.2023 16:02:19</t>
  </si>
  <si>
    <t>GÖRECE M-356 35-22-M00356_35-22-M00356_72144286</t>
  </si>
  <si>
    <t>29.08.2023 10:05:05</t>
  </si>
  <si>
    <t>29.08.2023 16:59:52</t>
  </si>
  <si>
    <t>YAYALAR TR-3 45-73-M00162_A_56390135_56390135</t>
  </si>
  <si>
    <t>29.08.2023 16:34:18</t>
  </si>
  <si>
    <t>29.08.2023 17:41:56</t>
  </si>
  <si>
    <t>YEŞİLOVA TR-1 45-78-M01058_953283290_953283290</t>
  </si>
  <si>
    <t>29.08.2023 20:31:29</t>
  </si>
  <si>
    <t>29.08.2023 22:30:44</t>
  </si>
  <si>
    <t>SOMA TR-10/3 45-82-M00535__83510132_83510132</t>
  </si>
  <si>
    <t>29.08.2023 14:06:13</t>
  </si>
  <si>
    <t>29.08.2023 14:36:01</t>
  </si>
  <si>
    <t>SUBAŞI TR-5 45-73-M00814_945645532_945645532</t>
  </si>
  <si>
    <t>29.08.2023 09:10:05</t>
  </si>
  <si>
    <t>29.08.2023 11:06:37</t>
  </si>
  <si>
    <t>M-3372(YATIRIM REZERVE) 35-02-M03372_35-02-M03372_87959973</t>
  </si>
  <si>
    <t>29.08.2023 09:07:22</t>
  </si>
  <si>
    <t>29.08.2023 11:34:12</t>
  </si>
  <si>
    <t>ERDELLİ TR-2 KÖK 45-72-L00476_HatBaşıAyırıcı_53137213 L04_53137213</t>
  </si>
  <si>
    <t>29.08.2023 08:56:11</t>
  </si>
  <si>
    <t>29.08.2023 09:31:31</t>
  </si>
  <si>
    <t>29.08.2023 01:46:57</t>
  </si>
  <si>
    <t>29.08.2023 02:35:16</t>
  </si>
  <si>
    <t>ŞEMİKLER TM 35-04-A00003_ŞEMİKLER-3 K27_2311171</t>
  </si>
  <si>
    <t>29.08.2023 13:24:31</t>
  </si>
  <si>
    <t>29.08.2023 14:29:09</t>
  </si>
  <si>
    <t>DM-16/16-A 45-71-M00427_953244697_953244697</t>
  </si>
  <si>
    <t>29.08.2023 09:42:13</t>
  </si>
  <si>
    <t>29.08.2023 15:54:00</t>
  </si>
  <si>
    <t>KAHRAMANDERE İM 35-10-A00002_GÜZELBAHÇE HAT-1 M11_2310127</t>
  </si>
  <si>
    <t>29.08.2023 12:48:50</t>
  </si>
  <si>
    <t>29.08.2023 13:14:37</t>
  </si>
  <si>
    <t>29.08.2023 00:31:11</t>
  </si>
  <si>
    <t>29.08.2023 00:31:51</t>
  </si>
  <si>
    <t>ZEYTİNALAN İM 35-19-A00002_HatBaşıAyırıcı_53133999 L05_53133999</t>
  </si>
  <si>
    <t>29.08.2023 06:37:41</t>
  </si>
  <si>
    <t>29.08.2023 07:11:17</t>
  </si>
  <si>
    <t>29.08.2023 08:06:42</t>
  </si>
  <si>
    <t>29.08.2023 08:06:51</t>
  </si>
  <si>
    <t>ÇIRPI İM 35-20-A00002_YENİÇİFTLİK L03_2055122</t>
  </si>
  <si>
    <t>29.08.2023 12:43:29</t>
  </si>
  <si>
    <t>29.08.2023 12:48:15</t>
  </si>
  <si>
    <t>KIZILAVLU KÖK 45-78-M00837_HatBaşıAyırıcı_89696970 M02_89696970</t>
  </si>
  <si>
    <t>29.08.2023 20:01:31</t>
  </si>
  <si>
    <t>29.08.2023 20:56:43</t>
  </si>
  <si>
    <t>GÜNERLİ TR-1 35-28-M00408_C_56358586_56358586</t>
  </si>
  <si>
    <t>29.08.2023 12:19:32</t>
  </si>
  <si>
    <t>29.08.2023 15:20:23</t>
  </si>
  <si>
    <t>M-1488 35-02-M01488_35-02-M01488_2372775</t>
  </si>
  <si>
    <t>29.08.2023 08:59:05</t>
  </si>
  <si>
    <t>29.08.2023 15:58:03</t>
  </si>
  <si>
    <t>YELKİ TR-9 35-10-L00009_C_56405291_56405291</t>
  </si>
  <si>
    <t>29.08.2023 09:57:23</t>
  </si>
  <si>
    <t>29.08.2023 12:45:07</t>
  </si>
  <si>
    <t>GÜNERLİ TR-1 35-28-M00408_953378060_953378060</t>
  </si>
  <si>
    <t>29.08.2023 18:38:41</t>
  </si>
  <si>
    <t>29.08.2023 19:12:44</t>
  </si>
  <si>
    <t>TR-51 TORBALI PAZAR YERİ 35-26-M00051_956614378_956614378</t>
  </si>
  <si>
    <t>29.08.2023 11:44:01</t>
  </si>
  <si>
    <t>29.08.2023 14:30:31</t>
  </si>
  <si>
    <t>OKLUİSA KÖK 45-81-M00046_HatBaşıAyırıcı_84887117 M05_84887117</t>
  </si>
  <si>
    <t>29.08.2023 11:24:41</t>
  </si>
  <si>
    <t>29.08.2023 13:17:21</t>
  </si>
  <si>
    <t>MURADİYE DM-5/8 KÖK 45-71-M00828_DM-5/7 M09_72087093</t>
  </si>
  <si>
    <t>29.08.2023 17:02:33</t>
  </si>
  <si>
    <t>29.08.2023 18:13:21</t>
  </si>
  <si>
    <t>K-429 35-01-K00429_35-01-K00429_2358116</t>
  </si>
  <si>
    <t>29.08.2023 21:37:31</t>
  </si>
  <si>
    <t>29.08.2023 22:25:48</t>
  </si>
  <si>
    <t>K-1625 35-07-K01625_99251541_99251541</t>
  </si>
  <si>
    <t>29.08.2023 00:34:34</t>
  </si>
  <si>
    <t>29.08.2023 02:21:36</t>
  </si>
  <si>
    <t>TR- 17 45-74-M00017_45-74-M00017_72234339</t>
  </si>
  <si>
    <t>29.08.2023 08:10:39</t>
  </si>
  <si>
    <t>29.08.2023 09:50:00</t>
  </si>
  <si>
    <t>TR-11 35-16-L00011_953327901_953327901</t>
  </si>
  <si>
    <t>29.08.2023 15:28:16</t>
  </si>
  <si>
    <t>29.08.2023 17:15:53</t>
  </si>
  <si>
    <t>29.08.2023 12:41:21</t>
  </si>
  <si>
    <t>29.08.2023 13:03:21</t>
  </si>
  <si>
    <t>29.08.2023 13:08:56</t>
  </si>
  <si>
    <t>29.08.2023 14:08:30</t>
  </si>
  <si>
    <t>HÜDÜK TR-1 45-74-M00246_D_56351970_56351970</t>
  </si>
  <si>
    <t>29.08.2023 19:41:36</t>
  </si>
  <si>
    <t>29.08.2023 21:59:35</t>
  </si>
  <si>
    <t>TR-2/58 (GÜLLÜPINAR) 45-83-M00658_TR-2/65 M11_95325581</t>
  </si>
  <si>
    <t>29.08.2023 13:43:01</t>
  </si>
  <si>
    <t>29.08.2023 14:19:31</t>
  </si>
  <si>
    <t>KORUBAŞI TR-1 45-75-M00240_45-75-M00240_2360151</t>
  </si>
  <si>
    <t>29.08.2023 10:42:20</t>
  </si>
  <si>
    <t>29.08.2023 17:06:11</t>
  </si>
  <si>
    <t>KALEMLİ TR-1 45-71-M01533_45-71-M01533_2367978</t>
  </si>
  <si>
    <t>29.08.2023 09:26:13</t>
  </si>
  <si>
    <t>29.08.2023 19:12:59</t>
  </si>
  <si>
    <t>OVAKENT TR-6 35-15-L00586_35-15-L00586_2366044</t>
  </si>
  <si>
    <t>29.08.2023 06:50:26</t>
  </si>
  <si>
    <t>29.08.2023 08:09:31</t>
  </si>
  <si>
    <t>UZUNKÖY TR-2 35-31-L00143_956587937_956587937</t>
  </si>
  <si>
    <t>29.08.2023 17:15:35</t>
  </si>
  <si>
    <t>29.08.2023 21:52:29</t>
  </si>
  <si>
    <t>ŞEHİTLER TR-1 35-26-L00161_956612356_956612356</t>
  </si>
  <si>
    <t>29.08.2023 11:26:24</t>
  </si>
  <si>
    <t>29.08.2023 19:38:58</t>
  </si>
  <si>
    <t>M-2777 35-04-M02777_C K3107C3B_5781455</t>
  </si>
  <si>
    <t>29.08.2023 18:55:22</t>
  </si>
  <si>
    <t>29.08.2023 20:06:36</t>
  </si>
  <si>
    <t>ÇEŞME İM 35-18-A00001_VAKIFLAR L06_2053080</t>
  </si>
  <si>
    <t>29.08.2023 05:05:03</t>
  </si>
  <si>
    <t>29.08.2023 05:11:02</t>
  </si>
  <si>
    <t>TURGUT BULUŞ 35-26-M01145_DIREK TIPI TRAFO HUCRESI H01_2040770</t>
  </si>
  <si>
    <t>29.08.2023 17:45:27</t>
  </si>
  <si>
    <t>29.08.2023 19:32:28</t>
  </si>
  <si>
    <t>TR-52 35-17-M00052_950314890_950314890</t>
  </si>
  <si>
    <t>29.08.2023 12:46:33</t>
  </si>
  <si>
    <t>29.08.2023 13:55:02</t>
  </si>
  <si>
    <t>29.08.2023 07:26:11</t>
  </si>
  <si>
    <t>29.08.2023 07:26:31</t>
  </si>
  <si>
    <t>TR-1-5/8 (SABRİNİN KAHVE) 35-20-L00052_YANIKKAVAK MERKEZ L01_66524791</t>
  </si>
  <si>
    <t>29.08.2023 16:53:01</t>
  </si>
  <si>
    <t>29.08.2023 17:27:41</t>
  </si>
  <si>
    <t>IŞIKLAR TM 35-02-A00006_ESHOT-2 M49_2309160</t>
  </si>
  <si>
    <t>29.08.2023 09:02:38</t>
  </si>
  <si>
    <t>29.08.2023 16:29:41</t>
  </si>
  <si>
    <t>K-1809 35-01-K01809_35-01-K01809_41903409</t>
  </si>
  <si>
    <t>29.08.2023 10:59:07</t>
  </si>
  <si>
    <t>29.08.2023 11:25:54</t>
  </si>
  <si>
    <t>GÖÇBEYLİ TR-2 35-16-M00017_A_90938879_90938879</t>
  </si>
  <si>
    <t>29.08.2023 10:19:08</t>
  </si>
  <si>
    <t>29.08.2023 17:41:42</t>
  </si>
  <si>
    <t>MURADİYE DM-5/7 KÖK 45-71-M00594_MURADİYE DM-5/17 M04_2336445</t>
  </si>
  <si>
    <t>29.08.2023 20:44:59</t>
  </si>
  <si>
    <t>29.08.2023 22:46:15</t>
  </si>
  <si>
    <t>GÖKÇEN İM 35-29-A00004_GÖKÇEN ŞEHİR L15_2105916</t>
  </si>
  <si>
    <t>29.08.2023 09:01:13</t>
  </si>
  <si>
    <t>29.08.2023 14:49:01</t>
  </si>
  <si>
    <t>TR-1-5/8 (SABRİNİN KAHVE) 35-20-L00052_HatBaşıAyırıcı_94862271 L01_94862271</t>
  </si>
  <si>
    <t>29.08.2023 09:14:03</t>
  </si>
  <si>
    <t>29.08.2023 17:04:00</t>
  </si>
  <si>
    <t>29.08.2023 11:28:19</t>
  </si>
  <si>
    <t>29.08.2023 16:00:23</t>
  </si>
  <si>
    <t>AYŞE KESMECİ SULAMA GRUBU TR 35-27-M00508_A_93721143_93721143</t>
  </si>
  <si>
    <t>29.08.2023 15:46:13</t>
  </si>
  <si>
    <t>29.08.2023 17:49:38</t>
  </si>
  <si>
    <t>L-179 35-18-L00179__72373252_72373252</t>
  </si>
  <si>
    <t>29.08.2023 10:33:23</t>
  </si>
  <si>
    <t>29.08.2023 11:43:09</t>
  </si>
  <si>
    <t>M-1251 35-01-M01251_911014052_911014052</t>
  </si>
  <si>
    <t>29.08.2023 07:02:59</t>
  </si>
  <si>
    <t>29.08.2023 14:27:52</t>
  </si>
  <si>
    <t>TR-42 45-77-L00042_D_56403903_56403903</t>
  </si>
  <si>
    <t>29.08.2023 16:17:47</t>
  </si>
  <si>
    <t>29.08.2023 20:29:03</t>
  </si>
  <si>
    <t>TR-1-2/8-A 35-20-L00460_35-20-L00460_72371637</t>
  </si>
  <si>
    <t>29.08.2023 05:11:27</t>
  </si>
  <si>
    <t>29.08.2023 12:30:04</t>
  </si>
  <si>
    <t>29.08.2023 17:49:52</t>
  </si>
  <si>
    <t>29.08.2023 22:37:42</t>
  </si>
  <si>
    <t>ULUKENT DM-4/13 35-28-M00031_953382744_953382744</t>
  </si>
  <si>
    <t>29.08.2023 17:09:03</t>
  </si>
  <si>
    <t>29.08.2023 22:05:01</t>
  </si>
  <si>
    <t>K-3975 35-04-K03975_C C01_83782041</t>
  </si>
  <si>
    <t>29.08.2023 12:38:02</t>
  </si>
  <si>
    <t>29.08.2023 15:06:00</t>
  </si>
  <si>
    <t>29.08.2023 09:16:51</t>
  </si>
  <si>
    <t>29.08.2023 15:13:31</t>
  </si>
  <si>
    <t>IŞIKLAR TM 35-02-A00006_ESHOT-1 M22_2056548</t>
  </si>
  <si>
    <t>29.08.2023 09:02:30</t>
  </si>
  <si>
    <t>29.08.2023 16:27:11</t>
  </si>
  <si>
    <t>BALABANLI DM 35-15-M00280_HANAYLIKUYU M08_72306397</t>
  </si>
  <si>
    <t>29.08.2023 09:28:52</t>
  </si>
  <si>
    <t>29.08.2023 11:18:03</t>
  </si>
  <si>
    <t>KARABULU KÖK 35-31-L00227_HatBaşıAyırıcı_98602737 L05_98602737</t>
  </si>
  <si>
    <t>29.08.2023 10:40:03</t>
  </si>
  <si>
    <t>29.08.2023 11:26:11</t>
  </si>
  <si>
    <t>YENİ ŞAKRAN TR-2 35-17-M00202_C_91200694_91200694</t>
  </si>
  <si>
    <t>29.08.2023 18:48:55</t>
  </si>
  <si>
    <t>29.08.2023 19:30:43</t>
  </si>
  <si>
    <t>29.08.2023 15:42:11</t>
  </si>
  <si>
    <t>29.08.2023 16:09:31</t>
  </si>
  <si>
    <t>29.08.2023 10:03:44</t>
  </si>
  <si>
    <t>29.08.2023 17:26:35</t>
  </si>
  <si>
    <t>K-510 35-01-K00510_910398283_910398283</t>
  </si>
  <si>
    <t>29.08.2023 23:51:04</t>
  </si>
  <si>
    <t>30.08.2023 00:56:19</t>
  </si>
  <si>
    <t>ARDIÇ TR-8 35-21-L00131_953362867_953362867</t>
  </si>
  <si>
    <t>29.08.2023 14:38:39</t>
  </si>
  <si>
    <t>K-527 35-01-K00527_C_56374588_56374588</t>
  </si>
  <si>
    <t>29.08.2023 14:05:36</t>
  </si>
  <si>
    <t>29.08.2023 16:17:18</t>
  </si>
  <si>
    <t>TR-107 35-26-M00107_35-26-M00107_65976163</t>
  </si>
  <si>
    <t>29.08.2023 09:05:26</t>
  </si>
  <si>
    <t>29.08.2023 12:07:35</t>
  </si>
  <si>
    <t>GÖKÇEÖREN TEPE RESTAURANT TR 45-77-M00025_945514909_945514909</t>
  </si>
  <si>
    <t>29.08.2023 11:03:40</t>
  </si>
  <si>
    <t>29.08.2023 14:38:22</t>
  </si>
  <si>
    <t>IRLAMAZ KÖK 45-83-L00153_ÇEPİNDERE TR-1 L02_72158531</t>
  </si>
  <si>
    <t>29.08.2023 12:37:42</t>
  </si>
  <si>
    <t>29.08.2023 13:34:23</t>
  </si>
  <si>
    <t>29.08.2023 17:15:01</t>
  </si>
  <si>
    <t>29.08.2023 20:19:11</t>
  </si>
  <si>
    <t>İM-1/TR-4 35-14-M00310_967149217_967149217</t>
  </si>
  <si>
    <t>29.08.2023 09:53:02</t>
  </si>
  <si>
    <t>29.08.2023 11:43:13</t>
  </si>
  <si>
    <t>SARUHANLI DM 45-80-M00001_AKHİSAR-1 NURİYE DM M07_2086499</t>
  </si>
  <si>
    <t>29.08.2023 14:32:02</t>
  </si>
  <si>
    <t>29.08.2023 15:55:59</t>
  </si>
  <si>
    <t>TR-52 35-17-M00052_C_91025020_91025020</t>
  </si>
  <si>
    <t>29.08.2023 10:05:14</t>
  </si>
  <si>
    <t>29.08.2023 12:28:41</t>
  </si>
  <si>
    <t>ULUKENT DM-3/3 35-28-M00049_DM-3/2 M01_66488307</t>
  </si>
  <si>
    <t>29.08.2023 09:12:18</t>
  </si>
  <si>
    <t>29.08.2023 16:01:31</t>
  </si>
  <si>
    <t>DM-14/3 45-71-M00387_953197222_953197222</t>
  </si>
  <si>
    <t>29.08.2023 16:37:47</t>
  </si>
  <si>
    <t>29.08.2023 19:19:42</t>
  </si>
  <si>
    <t>TR-1/83 KAPTANOĞLU DM 45-83-M00083_DERBENT GİRİŞ M04_61291946</t>
  </si>
  <si>
    <t>29.08.2023 08:47:51</t>
  </si>
  <si>
    <t>29.08.2023 09:00:42</t>
  </si>
  <si>
    <t>KOYUNDERE TR-2 35-28-M00130_D_56379838_56379838</t>
  </si>
  <si>
    <t>29.08.2023 09:22:26</t>
  </si>
  <si>
    <t>29.08.2023 10:55:03</t>
  </si>
  <si>
    <t>TR-38 45-77-L00038_45-77-L00038_72211966</t>
  </si>
  <si>
    <t>29.08.2023 15:54:30</t>
  </si>
  <si>
    <t>29.08.2023 16:31:03</t>
  </si>
  <si>
    <t>29.08.2023 12:56:41</t>
  </si>
  <si>
    <t>ŞEVKET ŞENGÜL SULAMA GRUBU 35-29-L00671_35-29-L00671_2371796</t>
  </si>
  <si>
    <t>29.08.2023 08:50:50</t>
  </si>
  <si>
    <t>29.08.2023 14:03:41</t>
  </si>
  <si>
    <t>ASARLIK DM-2/1 35-28-M00186_950079283_950079283</t>
  </si>
  <si>
    <t>29.08.2023 13:38:55</t>
  </si>
  <si>
    <t>29.08.2023 20:30:23</t>
  </si>
  <si>
    <t>KÖFÜNDERE TR-3 35-15-L00211_A_56398035_56398035</t>
  </si>
  <si>
    <t>29.08.2023 18:47:17</t>
  </si>
  <si>
    <t>29.08.2023 22:33:07</t>
  </si>
  <si>
    <t>K-2460 35-01-K02460_K-3137 K02_2070900</t>
  </si>
  <si>
    <t>29.08.2023 08:30:55</t>
  </si>
  <si>
    <t>29.08.2023 15:03:51</t>
  </si>
  <si>
    <t>BEYLER KÖK 45-85-L00034_TAŞKUYUCAK L03_85678659</t>
  </si>
  <si>
    <t>29.08.2023 07:42:01</t>
  </si>
  <si>
    <t>29.08.2023 07:43:31</t>
  </si>
  <si>
    <t>AHMETLİ TR-4 35-26-L00128_B_91004731_91004731</t>
  </si>
  <si>
    <t>29.08.2023 08:46:53</t>
  </si>
  <si>
    <t>29.08.2023 15:11:50</t>
  </si>
  <si>
    <t>BAĞARASI TR-10 KÖK 35-23-M00179_YENİBAĞARASI M05_72143180</t>
  </si>
  <si>
    <t>29.08.2023 16:58:48</t>
  </si>
  <si>
    <t>29.08.2023 17:42:10</t>
  </si>
  <si>
    <t>CENKYERİ TR-4 45-82-M00252_C_56401494_56401494</t>
  </si>
  <si>
    <t>29.08.2023 09:04:52</t>
  </si>
  <si>
    <t>29.08.2023 15:10:52</t>
  </si>
  <si>
    <t>ÇİÇEKLİ KÖK 45-75-M00070_META ÖZEL M07_2059669</t>
  </si>
  <si>
    <t>29.08.2023 12:40:58</t>
  </si>
  <si>
    <t>29.08.2023 13:32:04</t>
  </si>
  <si>
    <t>BAĞARASI TR-1 35-23-M00170_C_65502563_65502563</t>
  </si>
  <si>
    <t>29.08.2023 12:02:37</t>
  </si>
  <si>
    <t>29.08.2023 15:19:14</t>
  </si>
  <si>
    <t>BADEMLİ KARAHAYIT MEV. TR-28 35-15-L01041_C_56361239_56361239</t>
  </si>
  <si>
    <t>29.08.2023 10:16:37</t>
  </si>
  <si>
    <t>29.08.2023 11:49:30</t>
  </si>
  <si>
    <t>29.08.2023 14:10:25</t>
  </si>
  <si>
    <t>GÜLBAHÇE TR-8 35-19-L00268_C_56376344_56376344</t>
  </si>
  <si>
    <t>29.08.2023 09:20:45</t>
  </si>
  <si>
    <t>29.08.2023 17:19:14</t>
  </si>
  <si>
    <t>KALABAK TR 35-17-M00446_A_83693654_83693654</t>
  </si>
  <si>
    <t>29.08.2023 17:31:41</t>
  </si>
  <si>
    <t>29.08.2023 18:25:58</t>
  </si>
  <si>
    <t>HALİTPAŞA DM 45-80-M00060_DEVELİ-ÇAMLIYURT M03_72188716</t>
  </si>
  <si>
    <t>29.08.2023 20:19:51</t>
  </si>
  <si>
    <t>29.08.2023 20:20:31</t>
  </si>
  <si>
    <t>GÖÇBEYLİ TR-2 35-16-M00017_35-16-M00017_2347111</t>
  </si>
  <si>
    <t>29.08.2023 17:46:11</t>
  </si>
  <si>
    <t>K-1083 35-04-K01083_K-4619 K01_2114384</t>
  </si>
  <si>
    <t>29.08.2023 14:48:08</t>
  </si>
  <si>
    <t>29.08.2023 10:18:20</t>
  </si>
  <si>
    <t>29.08.2023 12:12:21</t>
  </si>
  <si>
    <t>L-43 AKARCA 35-14-L00043_C_91108906_91108906</t>
  </si>
  <si>
    <t>29.08.2023 09:05:45</t>
  </si>
  <si>
    <t>29.08.2023 12:01:56</t>
  </si>
  <si>
    <t>TR-1/36 45-72-M00036_956516267_956516267</t>
  </si>
  <si>
    <t>29.08.2023 11:11:49</t>
  </si>
  <si>
    <t>29.08.2023 12:16:59</t>
  </si>
  <si>
    <t>ULUKENT DM-5/3 35-28-M00638_DAĞITIM TRAFO ULUKENT DM-5/3 M03_66517149</t>
  </si>
  <si>
    <t>29.08.2023 08:04:13</t>
  </si>
  <si>
    <t>29.08.2023 12:07:22</t>
  </si>
  <si>
    <t>29.08.2023 19:32:37</t>
  </si>
  <si>
    <t>29.08.2023 13:11:44</t>
  </si>
  <si>
    <t>29.08.2023 16:30:55</t>
  </si>
  <si>
    <t>BORLU KÖK 45-86-M00046_ÇATALOLUK DM M02_72227051</t>
  </si>
  <si>
    <t>29.08.2023 10:09:51</t>
  </si>
  <si>
    <t>29.08.2023 10:14:52</t>
  </si>
  <si>
    <t>SAKARLI KÖK 45-76-M00046_HatBaşıAyırıcı_53136509 M04_53136509</t>
  </si>
  <si>
    <t>29.08.2023 20:57:41</t>
  </si>
  <si>
    <t>29.08.2023 21:20:51</t>
  </si>
  <si>
    <t>KINIK TR-14 KÖK 35-24-L00014_TR-27 L08_2327983</t>
  </si>
  <si>
    <t>29.08.2023 09:00:07</t>
  </si>
  <si>
    <t>29.08.2023 11:34:01</t>
  </si>
  <si>
    <t>M-2595 BEŞYOL DM 35-02-M02595_BEŞYOL DM ÇIKIŞ M06_50219672</t>
  </si>
  <si>
    <t>29.08.2023 10:27:03</t>
  </si>
  <si>
    <t>29.08.2023 10:29:21</t>
  </si>
  <si>
    <t>SEYİRKENT TR-1 45-83-M00691_ERGENEKON TR-10 M02_61334548</t>
  </si>
  <si>
    <t>29.08.2023 14:19:33</t>
  </si>
  <si>
    <t>HAVUZBAŞI TR-1 35-20-L00211_35-20-L00211_72370594</t>
  </si>
  <si>
    <t>29.08.2023 20:46:51</t>
  </si>
  <si>
    <t>29.08.2023 21:12:21</t>
  </si>
  <si>
    <t>29.08.2023 09:26:27</t>
  </si>
  <si>
    <t>29.08.2023 10:44:53</t>
  </si>
  <si>
    <t>DEMİRTAŞ KÖK 35-30-M00149_DELİKTAŞ M05_72078656</t>
  </si>
  <si>
    <t>29.08.2023 10:00:40</t>
  </si>
  <si>
    <t>29.08.2023 11:05:31</t>
  </si>
  <si>
    <t>OĞLANANASI TR-5 KÖK 35-22-M00092_KISIK DM-1 (ÇİĞDEM-2) M05_89600661</t>
  </si>
  <si>
    <t>29.08.2023 18:49:03</t>
  </si>
  <si>
    <t>29.08.2023 19:33:51</t>
  </si>
  <si>
    <t>DM-1/TR-12 (TR-58) ALPKENT 35-26-M00058_J J01_66404227</t>
  </si>
  <si>
    <t>29.08.2023 23:35:53</t>
  </si>
  <si>
    <t>30.08.2023 04:52:26</t>
  </si>
  <si>
    <t>SARIGÖL DM 45-79-M00069_DADAĞLI FİDERİ M17_2076608</t>
  </si>
  <si>
    <t>29.08.2023 16:49:30</t>
  </si>
  <si>
    <t>29.08.2023 16:57:43</t>
  </si>
  <si>
    <t>BADEMLİ HACIMUSA MEV. TR-32 35-15-L01052_B_56361662_56361662</t>
  </si>
  <si>
    <t>29.08.2023 16:03:04</t>
  </si>
  <si>
    <t>29.08.2023 18:15:18</t>
  </si>
  <si>
    <t>IŞIKLAR KÖK 45-73-M00467_HatBaşıAyırıcı_53136488 M06_53136488</t>
  </si>
  <si>
    <t>29.08.2023 11:11:52</t>
  </si>
  <si>
    <t>29.08.2023 11:33:21</t>
  </si>
  <si>
    <t>M-444 35-03-M00444_910959901_910959901</t>
  </si>
  <si>
    <t>29.08.2023 21:51:35</t>
  </si>
  <si>
    <t>30.08.2023 03:09:27</t>
  </si>
  <si>
    <t>SIĞACIK DM (L-35) 35-14-M00425_L-26 M03_97012819</t>
  </si>
  <si>
    <t>29.08.2023 10:14:21</t>
  </si>
  <si>
    <t>29.08.2023 17:11:00</t>
  </si>
  <si>
    <t>M-13 35-02-M00013_M-408 M08_2064789</t>
  </si>
  <si>
    <t>29.08.2023 15:10:17</t>
  </si>
  <si>
    <t>29.08.2023 15:16:49</t>
  </si>
  <si>
    <t>TR-66/A 45-78-M00066_DM-1 M07_65937369</t>
  </si>
  <si>
    <t>29.08.2023 02:00:11</t>
  </si>
  <si>
    <t>29.08.2023 02:10:31</t>
  </si>
  <si>
    <t>ÜÇPINAR TR-2 45-71-M00187_HatBaşıAyırıcı_53134546 M03_53134546</t>
  </si>
  <si>
    <t>29.08.2023 11:47:24</t>
  </si>
  <si>
    <t>29.08.2023 21:00:45</t>
  </si>
  <si>
    <t>KIRKAĞAÇ OTOYOL DM 45-76-M00235_SOMA TM AKHİSAR ENH M03_66021026</t>
  </si>
  <si>
    <t>29.08.2023 09:01:23</t>
  </si>
  <si>
    <t>29.08.2023 10:51:11</t>
  </si>
  <si>
    <t>M-315 35-02-M00315_35-02-M00315_2359427</t>
  </si>
  <si>
    <t>29.08.2023 16:09:32</t>
  </si>
  <si>
    <t>29.08.2023 16:28:51</t>
  </si>
  <si>
    <t>29.08.2023 06:39:51</t>
  </si>
  <si>
    <t>29.08.2023 06:42:11</t>
  </si>
  <si>
    <t>TURGUTLU İM 45-83-A00001_ŞEHİR-2 L20_42295558</t>
  </si>
  <si>
    <t>29.08.2023 10:53:11</t>
  </si>
  <si>
    <t>29.08.2023 14:44:00</t>
  </si>
  <si>
    <t>ARSLANLAR TM 35-26-A00004_KÖYLER-2 L43_2305570</t>
  </si>
  <si>
    <t>29.08.2023 21:40:42</t>
  </si>
  <si>
    <t>KAHRAMANDERE İM 35-10-A00002_KÖYLER L04_2101673</t>
  </si>
  <si>
    <t>29.08.2023 12:24:35</t>
  </si>
  <si>
    <t>29.08.2023 12:48:52</t>
  </si>
  <si>
    <t>K-1506 35-03-K01506_TRAFO K04_2036172</t>
  </si>
  <si>
    <t>29.08.2023 08:59:26</t>
  </si>
  <si>
    <t>29.08.2023 17:41:12</t>
  </si>
  <si>
    <t>29.08.2023 15:28:31</t>
  </si>
  <si>
    <t>29.08.2023 17:23:51</t>
  </si>
  <si>
    <t>DM-19/02A 45-71-M02184_SPEK ELEKTRONİK O-02 DİREK M05_65995563</t>
  </si>
  <si>
    <t>29.08.2023 12:05:31</t>
  </si>
  <si>
    <t>29.08.2023 13:20:01</t>
  </si>
  <si>
    <t>PANCAR OSB DM-1 35-26-M00869_AYRANCILAR DM-5 M37_2122984</t>
  </si>
  <si>
    <t>29.08.2023 18:47:59</t>
  </si>
  <si>
    <t>29.08.2023 18:54:56</t>
  </si>
  <si>
    <t>YENİCE GÖKSEKİ TR-2 45-86-M00216_45-86-M00216_2359307</t>
  </si>
  <si>
    <t>29.08.2023 09:59:20</t>
  </si>
  <si>
    <t>29.08.2023 16:55:11</t>
  </si>
  <si>
    <t>BALABANLI KÖYÜ HÜSEYİN DEMİREL SULAMA GRB TR-8 35-15-M00317_B_79938166_79938166</t>
  </si>
  <si>
    <t>29.08.2023 17:20:03</t>
  </si>
  <si>
    <t>29.08.2023 19:16:16</t>
  </si>
  <si>
    <t>GÖÇBEYLİ TR-2 35-16-M00017_47430268_56395346_56395346</t>
  </si>
  <si>
    <t>29.08.2023 11:25:17</t>
  </si>
  <si>
    <t>29.08.2023 17:47:23</t>
  </si>
  <si>
    <t>YAKACIK TR-7 35-20-L00245_6146681_56373227_56373227</t>
  </si>
  <si>
    <t>30.08.2023 09:02:54</t>
  </si>
  <si>
    <t>30.08.2023 10:23:13</t>
  </si>
  <si>
    <t>SİYEKLİ KÖK 45-71-M00185_OSMANCALI M04_72256923</t>
  </si>
  <si>
    <t>30.08.2023 12:42:22</t>
  </si>
  <si>
    <t>30.08.2023 12:59:51</t>
  </si>
  <si>
    <t>IŞIL DİRİM ÖZEL TR 35-23-M00219Ö_DIREK TIPI TRAFO HUCRESI H01_2037132</t>
  </si>
  <si>
    <t>30.08.2023 11:23:50</t>
  </si>
  <si>
    <t>30.08.2023 14:26:42</t>
  </si>
  <si>
    <t>ULUKENT DM-4 35-28-M00004_A A04_92559520</t>
  </si>
  <si>
    <t>30.08.2023 16:11:28</t>
  </si>
  <si>
    <t>30.08.2023 19:44:30</t>
  </si>
  <si>
    <t>MURADİYE DM-5/17 45-71-M00596_DM-4/20A M04_2123879</t>
  </si>
  <si>
    <t>30.08.2023 13:35:30</t>
  </si>
  <si>
    <t>30.08.2023 18:25:12</t>
  </si>
  <si>
    <t>30.08.2023 19:25:41</t>
  </si>
  <si>
    <t>30.08.2023 19:26:21</t>
  </si>
  <si>
    <t>M-1765 35-02-M01765_KEMALPAŞA-1 M09_66096576</t>
  </si>
  <si>
    <t>30.08.2023 21:18:01</t>
  </si>
  <si>
    <t>30.08.2023 22:01:33</t>
  </si>
  <si>
    <t>30.08.2023 10:02:01</t>
  </si>
  <si>
    <t>30.08.2023 17:10:31</t>
  </si>
  <si>
    <t>ÜÇPINAR DM 45-71-M00183_GÖKBEL M09_72249134</t>
  </si>
  <si>
    <t>30.08.2023 15:37:52</t>
  </si>
  <si>
    <t>30.08.2023 15:40:19</t>
  </si>
  <si>
    <t>M-2145 35-07-M02145_97599353_97599353</t>
  </si>
  <si>
    <t>30.08.2023 10:44:02</t>
  </si>
  <si>
    <t>30.08.2023 12:13:20</t>
  </si>
  <si>
    <t>ÇİFTLİK SULAMA TR-1 35-16-M00187_953354447_953354447</t>
  </si>
  <si>
    <t>30.08.2023 12:06:13</t>
  </si>
  <si>
    <t>30.08.2023 15:25:24</t>
  </si>
  <si>
    <t>BAŞIBÜYÜK KÖK 45-77-L00158_TATLIÇEŞME ÇIKIŞI L04_61353343</t>
  </si>
  <si>
    <t>30.08.2023 08:12:31</t>
  </si>
  <si>
    <t>30.08.2023 08:13:01</t>
  </si>
  <si>
    <t>30.08.2023 16:13:27</t>
  </si>
  <si>
    <t>30.08.2023 16:21:21</t>
  </si>
  <si>
    <t>M-1599 35-02-M01599_TRF-1 M02_2036158</t>
  </si>
  <si>
    <t>30.08.2023 20:59:41</t>
  </si>
  <si>
    <t>30.08.2023 21:57:01</t>
  </si>
  <si>
    <t>M-1234 35-01-M01234_911827338_911827338</t>
  </si>
  <si>
    <t>30.08.2023 11:28:41</t>
  </si>
  <si>
    <t>30.08.2023 13:25:33</t>
  </si>
  <si>
    <t>OĞLANANASI TR-15 35-22-M00689_955294561_955294561</t>
  </si>
  <si>
    <t>30.08.2023 16:52:54</t>
  </si>
  <si>
    <t>30.08.2023 19:32:53</t>
  </si>
  <si>
    <t>30.08.2023 20:02:20</t>
  </si>
  <si>
    <t>30.08.2023 20:56:30</t>
  </si>
  <si>
    <t>YUNTDAĞYENİCE KÖYÜ TR-1 45-71-M01699_45-71-M01699_2369391</t>
  </si>
  <si>
    <t>30.08.2023 11:00:41</t>
  </si>
  <si>
    <t>30.08.2023 11:37:11</t>
  </si>
  <si>
    <t>ADALA DM 45-78-M00827_ADALA TR-1 M08_66113865</t>
  </si>
  <si>
    <t>30.08.2023 16:20:26</t>
  </si>
  <si>
    <t>30.08.2023 17:05:54</t>
  </si>
  <si>
    <t>SELİMŞAHLAR TR-2 45-71-M00137_HatBaşıAyırıcı_53134770 M03_53134770</t>
  </si>
  <si>
    <t>30.08.2023 12:39:57</t>
  </si>
  <si>
    <t>30.08.2023 17:01:51</t>
  </si>
  <si>
    <t>M-10 35-02-M00010_910110878_910110878</t>
  </si>
  <si>
    <t>30.08.2023 23:30:39</t>
  </si>
  <si>
    <t>31.08.2023 02:17:04</t>
  </si>
  <si>
    <t>OĞLANANASI TR-3 35-22-M00257_95002421189_95002421189</t>
  </si>
  <si>
    <t>30.08.2023 19:28:06</t>
  </si>
  <si>
    <t>30.08.2023 19:54:53</t>
  </si>
  <si>
    <t>KIRKAĞAÇ TR-1/8 45-76-M00249_45-76-M00249_79675703</t>
  </si>
  <si>
    <t>30.08.2023 09:56:45</t>
  </si>
  <si>
    <t>30.08.2023 14:33:28</t>
  </si>
  <si>
    <t>K-3102 35-04-K03102_98949020_98949020</t>
  </si>
  <si>
    <t>30.08.2023 00:04:44</t>
  </si>
  <si>
    <t>30.08.2023 01:22:01</t>
  </si>
  <si>
    <t>TR-118 35-15-M00118_950360596_950360596</t>
  </si>
  <si>
    <t>30.08.2023 17:28:41</t>
  </si>
  <si>
    <t>30.08.2023 19:51:39</t>
  </si>
  <si>
    <t>KEMER TR-19 35-31-L00374_ H_96737260</t>
  </si>
  <si>
    <t>30.08.2023 08:47:59</t>
  </si>
  <si>
    <t>30.08.2023 10:19:22</t>
  </si>
  <si>
    <t>L-12 DİNÇ OTEL 35-18-L00012_950439994_950439994</t>
  </si>
  <si>
    <t>30.08.2023 20:14:52</t>
  </si>
  <si>
    <t>30.08.2023 21:27:57</t>
  </si>
  <si>
    <t>VİLLAKENT TR-7 35-28-M00383_953395373_953395373</t>
  </si>
  <si>
    <t>30.08.2023 13:11:00</t>
  </si>
  <si>
    <t>30.08.2023 17:59:49</t>
  </si>
  <si>
    <t>30.08.2023 09:34:31</t>
  </si>
  <si>
    <t>30.08.2023 09:57:01</t>
  </si>
  <si>
    <t>DM-1/70 35-29-M00070_48363880_56361418_56361418</t>
  </si>
  <si>
    <t>30.08.2023 17:35:34</t>
  </si>
  <si>
    <t>30.08.2023 19:27:33</t>
  </si>
  <si>
    <t>30.08.2023 12:48:30</t>
  </si>
  <si>
    <t>30.08.2023 12:53:51</t>
  </si>
  <si>
    <t>K-1906 35-10-K01906_35-10-K01906_48172857</t>
  </si>
  <si>
    <t>30.08.2023 13:20:07</t>
  </si>
  <si>
    <t>30.08.2023 13:23:51</t>
  </si>
  <si>
    <t>CAMBAZLI KÖK 45-84-M00005_HatBaşıAyırıcı_53137149 M03_53137149</t>
  </si>
  <si>
    <t>30.08.2023 13:32:51</t>
  </si>
  <si>
    <t>30.08.2023 17:32:31</t>
  </si>
  <si>
    <t>30.08.2023 08:38:01</t>
  </si>
  <si>
    <t>30.08.2023 08:55:21</t>
  </si>
  <si>
    <t>YAHŞELLİ DM-5 35-28-M00882_MENEMEN-1 M07_66821185</t>
  </si>
  <si>
    <t>30.08.2023 16:25:15</t>
  </si>
  <si>
    <t>30.08.2023 19:14:51</t>
  </si>
  <si>
    <t>BOZDAĞ TR-7 35-15-L00290_D_56369340_56369340</t>
  </si>
  <si>
    <t>30.08.2023 11:55:09</t>
  </si>
  <si>
    <t>30.08.2023 15:23:31</t>
  </si>
  <si>
    <t>SOMAK TR-1 35-29-L00316_ H_66119064</t>
  </si>
  <si>
    <t>30.08.2023 15:04:51</t>
  </si>
  <si>
    <t>30.08.2023 15:12:01</t>
  </si>
  <si>
    <t>SÜTÇÜLER DM 35-27-M00900_ÇAMBEL-2 M10_92758024</t>
  </si>
  <si>
    <t>30.08.2023 06:20:55</t>
  </si>
  <si>
    <t>30.08.2023 06:39:29</t>
  </si>
  <si>
    <t>KULA İM 45-77-A00001_HatBaşıAyırıcı_89716736 M01_89716736</t>
  </si>
  <si>
    <t>30.08.2023 10:40:41</t>
  </si>
  <si>
    <t>30.08.2023 14:23:21</t>
  </si>
  <si>
    <t>ULUKENT DM-1/16 35-28-M00069_ESKİ KARŞIYAKA M06_66552881</t>
  </si>
  <si>
    <t>30.08.2023 07:41:38</t>
  </si>
  <si>
    <t>30.08.2023 10:02:21</t>
  </si>
  <si>
    <t>HALİLLER KÖK 35-31-L00228_SIRIMLI L011_72238546</t>
  </si>
  <si>
    <t>30.08.2023 06:35:51</t>
  </si>
  <si>
    <t>30.08.2023 07:10:31</t>
  </si>
  <si>
    <t>DURASILLI TR-23 45-78-M01137_953262384_953262384</t>
  </si>
  <si>
    <t>30.08.2023 23:01:48</t>
  </si>
  <si>
    <t>30.08.2023 23:48:46</t>
  </si>
  <si>
    <t>K-1781 35-04-K01781_99624945_99624945</t>
  </si>
  <si>
    <t>30.08.2023 14:30:33</t>
  </si>
  <si>
    <t>30.08.2023 18:25:15</t>
  </si>
  <si>
    <t>YAYAKENT DM 35-24-M00209_BALABAN M05_72093612</t>
  </si>
  <si>
    <t>30.08.2023 18:11:51</t>
  </si>
  <si>
    <t>30.08.2023 19:01:43</t>
  </si>
  <si>
    <t>M-1101 35-03-M01101_C_56363663_56363663</t>
  </si>
  <si>
    <t>30.08.2023 10:30:46</t>
  </si>
  <si>
    <t>30.08.2023 13:48:09</t>
  </si>
  <si>
    <t>30.08.2023 08:34:45</t>
  </si>
  <si>
    <t>30.08.2023 09:43:33</t>
  </si>
  <si>
    <t>L-116 OVACIK 35-18-L00116_95000126705_95000126705</t>
  </si>
  <si>
    <t>30.08.2023 08:42:33</t>
  </si>
  <si>
    <t>30.08.2023 13:37:33</t>
  </si>
  <si>
    <t>30.08.2023 17:14:31</t>
  </si>
  <si>
    <t>30.08.2023 19:26:40</t>
  </si>
  <si>
    <t>SAGLIK TR-1 35-26-L00360_956601791_956601791</t>
  </si>
  <si>
    <t>30.08.2023 20:05:56</t>
  </si>
  <si>
    <t>30.08.2023 21:19:55</t>
  </si>
  <si>
    <t>DM-12/TR-1 45-73-M00067_HatBaşıAyırıcı_53132785 M03_53132785</t>
  </si>
  <si>
    <t>30.08.2023 13:33:05</t>
  </si>
  <si>
    <t>30.08.2023 13:47:49</t>
  </si>
  <si>
    <t>DM-12/TR-1 45-73-M00067_AKKEÇİLİ M03_65918029</t>
  </si>
  <si>
    <t>30.08.2023 13:47:31</t>
  </si>
  <si>
    <t>30.08.2023 14:08:28</t>
  </si>
  <si>
    <t>M-448 35-03-M00448_35-03-M00448_2365707</t>
  </si>
  <si>
    <t>30.08.2023 12:11:39</t>
  </si>
  <si>
    <t>30.08.2023 15:13:58</t>
  </si>
  <si>
    <t>CANPAŞA KÖK 45-71-M00140_ALİ ÖRÜMLÜ M06_72246777</t>
  </si>
  <si>
    <t>30.08.2023 08:40:53</t>
  </si>
  <si>
    <t>30.08.2023 10:07:01</t>
  </si>
  <si>
    <t>SARIGÖL TR-32 45-79-M00032_45-79-M00032_2358267</t>
  </si>
  <si>
    <t>30.08.2023 15:15:41</t>
  </si>
  <si>
    <t>30.08.2023 15:49:43</t>
  </si>
  <si>
    <t>30.08.2023 11:10:33</t>
  </si>
  <si>
    <t>30.08.2023 15:52:00</t>
  </si>
  <si>
    <t>TR-29 TARİŞ YANI 35-15-M00029_95000140234_95000140234</t>
  </si>
  <si>
    <t>30.08.2023 10:59:11</t>
  </si>
  <si>
    <t>30.08.2023 13:24:58</t>
  </si>
  <si>
    <t>ERDELLİ TR-2 KÖK 45-72-L00476_HatBaşıAyırıcı_53140146 L04_53140146</t>
  </si>
  <si>
    <t>30.08.2023 07:48:31</t>
  </si>
  <si>
    <t>30.08.2023 08:41:11</t>
  </si>
  <si>
    <t>ULUKENT DM-1/16 35-28-M00069_ESKİ KARŞIYAKA M06_66552813</t>
  </si>
  <si>
    <t>30.08.2023 06:27:25</t>
  </si>
  <si>
    <t>30.08.2023 06:40:11</t>
  </si>
  <si>
    <t>TORBALI DM 35-26-M00001_TR-5 M07_2056987</t>
  </si>
  <si>
    <t>30.08.2023 08:53:29</t>
  </si>
  <si>
    <t>30.08.2023 08:56:05</t>
  </si>
  <si>
    <t>30.08.2023 16:03:51</t>
  </si>
  <si>
    <t>30.08.2023 17:27:12</t>
  </si>
  <si>
    <t>TR-53 35-16-L00053_C_56398460_56398460</t>
  </si>
  <si>
    <t>30.08.2023 17:03:35</t>
  </si>
  <si>
    <t>30.08.2023 19:02:47</t>
  </si>
  <si>
    <t>YENMİŞ KÖK 35-27-M00366_KEMALPAŞA T.M. M02_72163650</t>
  </si>
  <si>
    <t>30.08.2023 06:59:31</t>
  </si>
  <si>
    <t>30.08.2023 07:08:31</t>
  </si>
  <si>
    <t>ÜÇPINAR DM 45-71-M00183_PELİTALAN M03_72249125</t>
  </si>
  <si>
    <t>30.08.2023 09:10:08</t>
  </si>
  <si>
    <t>30.08.2023 10:03:44</t>
  </si>
  <si>
    <t>30.08.2023 08:29:29</t>
  </si>
  <si>
    <t>30.08.2023 12:31:06</t>
  </si>
  <si>
    <t>30.08.2023 16:13:29</t>
  </si>
  <si>
    <t>30.08.2023 16:17:18</t>
  </si>
  <si>
    <t>30.08.2023 15:27:23</t>
  </si>
  <si>
    <t>30.08.2023 16:37:09</t>
  </si>
  <si>
    <t>30.08.2023 15:36:11</t>
  </si>
  <si>
    <t>31.08.2023 00:00:05</t>
  </si>
  <si>
    <t>30.08.2023 02:05:15</t>
  </si>
  <si>
    <t>30.08.2023 02:27:21</t>
  </si>
  <si>
    <t>TİRE İM-DM-1 35-29-A00001_DOYRANLI L11_2059658</t>
  </si>
  <si>
    <t>30.08.2023 12:38:47</t>
  </si>
  <si>
    <t>30.08.2023 12:58:01</t>
  </si>
  <si>
    <t>30.08.2023 08:12:11</t>
  </si>
  <si>
    <t>30.08.2023 09:08:41</t>
  </si>
  <si>
    <t>TR-57 45-77-L00057_945512780_945512780</t>
  </si>
  <si>
    <t>30.08.2023 18:19:19</t>
  </si>
  <si>
    <t>30.08.2023 20:12:26</t>
  </si>
  <si>
    <t>GÜZELKÖY KÖK 45-71-M00123_HAŞİM AKCURA ENH M03_50218077</t>
  </si>
  <si>
    <t>30.08.2023 12:31:53</t>
  </si>
  <si>
    <t>30.08.2023 13:19:21</t>
  </si>
  <si>
    <t>ALÇUK TM 35-17-A00001_HatBaşıAyırıcı_53133693 M30_53133693</t>
  </si>
  <si>
    <t>30.08.2023 09:14:11</t>
  </si>
  <si>
    <t>30.08.2023 11:55:21</t>
  </si>
  <si>
    <t>30.08.2023 07:05:47</t>
  </si>
  <si>
    <t>30.08.2023 07:34:12</t>
  </si>
  <si>
    <t>ÇANAKÇI KÖK 45-79-M00194_ÇİMENTEPE YENİKÖY M01_67098847</t>
  </si>
  <si>
    <t>30.08.2023 07:21:21</t>
  </si>
  <si>
    <t>30.08.2023 08:04:23</t>
  </si>
  <si>
    <t>30.08.2023 17:26:46</t>
  </si>
  <si>
    <t>30.08.2023 17:53:30</t>
  </si>
  <si>
    <t>K-845 35-01-K00845_910302428_910302428</t>
  </si>
  <si>
    <t>30.08.2023 13:05:15</t>
  </si>
  <si>
    <t>30.08.2023 14:35:56</t>
  </si>
  <si>
    <t>GÜMÜLDÜR M-22 35-25-M00022_ M02_2098111</t>
  </si>
  <si>
    <t>30.08.2023 16:14:33</t>
  </si>
  <si>
    <t>30.08.2023 16:17:31</t>
  </si>
  <si>
    <t>30.08.2023 08:25:09</t>
  </si>
  <si>
    <t>30.08.2023 09:47:11</t>
  </si>
  <si>
    <t>TR-74 35-19-L00074_956665531_956665531</t>
  </si>
  <si>
    <t>30.08.2023 11:15:47</t>
  </si>
  <si>
    <t>30.08.2023 13:31:40</t>
  </si>
  <si>
    <t>ULUKENT DM-4/19 35-28-M00042_D d1b_5770360</t>
  </si>
  <si>
    <t>30.08.2023 20:10:00</t>
  </si>
  <si>
    <t>30.08.2023 22:06:32</t>
  </si>
  <si>
    <t>BADINCA TR-4 45-73-M00382_45-73-M00382_2355530</t>
  </si>
  <si>
    <t>30.08.2023 07:53:27</t>
  </si>
  <si>
    <t>30.08.2023 09:12:37</t>
  </si>
  <si>
    <t>M-2777 35-04-M02777_C C1B_5781448</t>
  </si>
  <si>
    <t>30.08.2023 16:43:23</t>
  </si>
  <si>
    <t>30.08.2023 18:49:20</t>
  </si>
  <si>
    <t>MECİDİYE TR-3 45-72-L00576_TR-4 L03_2104640</t>
  </si>
  <si>
    <t>30.08.2023 09:38:23</t>
  </si>
  <si>
    <t>30.08.2023 15:36:23</t>
  </si>
  <si>
    <t>DM-2/18 (YENİHAN) 45-71-M00155_45-71-M00155_66468250</t>
  </si>
  <si>
    <t>30.08.2023 13:36:11</t>
  </si>
  <si>
    <t>30.08.2023 15:27:33</t>
  </si>
  <si>
    <t>TR-362 UMUTKÖY SİTESİ TR 35-19-M00405_35-19-M00405_90344750</t>
  </si>
  <si>
    <t>30.08.2023 01:42:36</t>
  </si>
  <si>
    <t>30.08.2023 02:02:45</t>
  </si>
  <si>
    <t>ŞİRİNKÖY TR-1 35-15-L00554_35-15-L00554_2366042</t>
  </si>
  <si>
    <t>30.08.2023 10:19:03</t>
  </si>
  <si>
    <t>30.08.2023 14:35:41</t>
  </si>
  <si>
    <t>BEKİRLER TR-3 45-72-L00360_B_56389649_56389649</t>
  </si>
  <si>
    <t>30.08.2023 18:51:17</t>
  </si>
  <si>
    <t>30.08.2023 20:50:04</t>
  </si>
  <si>
    <t>M-1597 35-22-M00150_95001423111_95001423111</t>
  </si>
  <si>
    <t>30.08.2023 17:44:08</t>
  </si>
  <si>
    <t>30.08.2023 22:36:41</t>
  </si>
  <si>
    <t>30.08.2023 18:20:01</t>
  </si>
  <si>
    <t>30.08.2023 18:20:41</t>
  </si>
  <si>
    <t>MEDAR TR-5 45-72-L00288_45-72-L00288_2361114</t>
  </si>
  <si>
    <t>30.08.2023 09:29:22</t>
  </si>
  <si>
    <t>30.08.2023 11:21:26</t>
  </si>
  <si>
    <t>30.08.2023 10:00:02</t>
  </si>
  <si>
    <t>30.08.2023 16:26:23</t>
  </si>
  <si>
    <t>30.08.2023 07:16:04</t>
  </si>
  <si>
    <t>30.08.2023 07:25:24</t>
  </si>
  <si>
    <t>TR-1-5/8 (SABRİNİN KAHVE) 35-20-L00052_35-20-L00052_66524792</t>
  </si>
  <si>
    <t>30.08.2023 18:13:13</t>
  </si>
  <si>
    <t>30.08.2023 18:46:03</t>
  </si>
  <si>
    <t>YASEMİN DM 35-19-M00002_ÖZBEK M03_2055959</t>
  </si>
  <si>
    <t>30.08.2023 13:49:34</t>
  </si>
  <si>
    <t>30.08.2023 14:00:07</t>
  </si>
  <si>
    <t>MAHMUDİYE TR-1 35-16-M00069_35-16-M00069_2349476</t>
  </si>
  <si>
    <t>30.08.2023 17:40:43</t>
  </si>
  <si>
    <t>30.08.2023 18:06:11</t>
  </si>
  <si>
    <t>SOMA TR-2 45-82-M00002_945539629_945539629</t>
  </si>
  <si>
    <t>30.08.2023 16:51:27</t>
  </si>
  <si>
    <t>30.08.2023 18:18:25</t>
  </si>
  <si>
    <t>M-1570 35-02-M01570_A_56369962_56369962</t>
  </si>
  <si>
    <t>30.08.2023 09:34:19</t>
  </si>
  <si>
    <t>30.08.2023 16:36:06</t>
  </si>
  <si>
    <t>30.08.2023 16:18:52</t>
  </si>
  <si>
    <t>30.08.2023 17:03:31</t>
  </si>
  <si>
    <t>ÇINARLIKUYU KÖK 45-71-M00188_CEZAEVİ M03_72248778</t>
  </si>
  <si>
    <t>30.08.2023 15:04:24</t>
  </si>
  <si>
    <t>30.08.2023 18:45:37</t>
  </si>
  <si>
    <t>M-1086 35-02-M01086_M-3269 M02_2120290</t>
  </si>
  <si>
    <t>30.08.2023 10:54:51</t>
  </si>
  <si>
    <t>30.08.2023 11:45:31</t>
  </si>
  <si>
    <t>GAZİLER TR-1 35-20-L00282_955209483_955209483</t>
  </si>
  <si>
    <t>30.08.2023 19:42:22</t>
  </si>
  <si>
    <t>30.08.2023 22:31:44</t>
  </si>
  <si>
    <t>30.08.2023 07:37:53</t>
  </si>
  <si>
    <t>30.08.2023 07:38:21</t>
  </si>
  <si>
    <t>30.08.2023 11:39:20</t>
  </si>
  <si>
    <t>30.08.2023 15:09:21</t>
  </si>
  <si>
    <t>K-4307 35-09-K04307_97857152_97857152</t>
  </si>
  <si>
    <t>30.08.2023 09:04:22</t>
  </si>
  <si>
    <t>30.08.2023 11:17:13</t>
  </si>
  <si>
    <t>M-347 35-09-M00347_D_60982977_60982977</t>
  </si>
  <si>
    <t>30.08.2023 15:55:47</t>
  </si>
  <si>
    <t>30.08.2023 20:19:14</t>
  </si>
  <si>
    <t>M-280 MİGROS TÜRK T.A.Ş 35-02-M00280Ö_HatBaşıAyırıcı_79573442 M01_79573442</t>
  </si>
  <si>
    <t>30.08.2023 08:58:41</t>
  </si>
  <si>
    <t>30.08.2023 10:56:21</t>
  </si>
  <si>
    <t>EVRENOS TR-3 45-71-M01411_A_56392055_56392055</t>
  </si>
  <si>
    <t>30.08.2023 09:35:50</t>
  </si>
  <si>
    <t>30.08.2023 11:47:52</t>
  </si>
  <si>
    <t>30.08.2023 17:36:11</t>
  </si>
  <si>
    <t>30.08.2023 18:24:21</t>
  </si>
  <si>
    <t>M-1765 35-02-M01765_KEMALPAŞA-2 M06_66096574</t>
  </si>
  <si>
    <t>30.08.2023 21:16:43</t>
  </si>
  <si>
    <t>30.08.2023 22:01:59</t>
  </si>
  <si>
    <t>AHMETBEYLİ TR-9 35-22-M00859__79113663_79113663</t>
  </si>
  <si>
    <t>30.08.2023 10:17:47</t>
  </si>
  <si>
    <t>30.08.2023 13:38:50</t>
  </si>
  <si>
    <t>ULUDERBENT UZUNALAN MAH. TR 45-73-M00561_45-73-M00561_2356052</t>
  </si>
  <si>
    <t>30.08.2023 13:47:58</t>
  </si>
  <si>
    <t>30.08.2023 14:03:12</t>
  </si>
  <si>
    <t>30.08.2023 08:30:05</t>
  </si>
  <si>
    <t>30.08.2023 12:48:44</t>
  </si>
  <si>
    <t>TR-1/42-B 45-72-M00110_B_56394368_56394368</t>
  </si>
  <si>
    <t>30.08.2023 10:47:04</t>
  </si>
  <si>
    <t>30.08.2023 14:09:37</t>
  </si>
  <si>
    <t>TAYTAN OFİS KÖK 45-78-M00314_HatBaşıAyırıcı_53140291 M015_53140291</t>
  </si>
  <si>
    <t>30.08.2023 20:29:23</t>
  </si>
  <si>
    <t>30.08.2023 21:30:59</t>
  </si>
  <si>
    <t>30.08.2023 07:28:41</t>
  </si>
  <si>
    <t>30.08.2023 07:42:31</t>
  </si>
  <si>
    <t>K-4356 35-02-K04356_98895335_98895335</t>
  </si>
  <si>
    <t>30.08.2023 11:41:34</t>
  </si>
  <si>
    <t>30.08.2023 13:07:04</t>
  </si>
  <si>
    <t>M-32 35-02-M00032_99861474_99861474</t>
  </si>
  <si>
    <t>30.08.2023 18:05:13</t>
  </si>
  <si>
    <t>30.08.2023 19:31:13</t>
  </si>
  <si>
    <t>TR-53 35-16-L00053_35-16-L00053_2347000</t>
  </si>
  <si>
    <t>30.08.2023 19:07:12</t>
  </si>
  <si>
    <t>TR-48 35-16-L00048_953339186_953339186</t>
  </si>
  <si>
    <t>30.08.2023 11:01:04</t>
  </si>
  <si>
    <t>30.08.2023 13:26:27</t>
  </si>
  <si>
    <t>TROPİKAL DM 35-27-L00056_ÖRNEKKÖY L04_72201760</t>
  </si>
  <si>
    <t>30.08.2023 08:45:31</t>
  </si>
  <si>
    <t>30.08.2023 09:23:51</t>
  </si>
  <si>
    <t>MORDOĞAN TR-35 35-21-L00147_953365303_953365303</t>
  </si>
  <si>
    <t>30.08.2023 17:11:42</t>
  </si>
  <si>
    <t>30.08.2023 19:05:11</t>
  </si>
  <si>
    <t>30.08.2023 00:36:41</t>
  </si>
  <si>
    <t>30.08.2023 01:19:41</t>
  </si>
  <si>
    <t>KARAKUYU-7 35-26-M00446_956620222_956620222</t>
  </si>
  <si>
    <t>30.08.2023 21:37:48</t>
  </si>
  <si>
    <t>30.08.2023 23:05:24</t>
  </si>
  <si>
    <t>M-1570 35-02-M01570_B_56383493_56383493</t>
  </si>
  <si>
    <t>30.08.2023 09:34:00</t>
  </si>
  <si>
    <t>30.08.2023 16:34:00</t>
  </si>
  <si>
    <t>ASARLIK DM-3 35-28-M00178_DAĞITIM TRAFO ASARLIK DM-3 M03_2101083</t>
  </si>
  <si>
    <t>30.08.2023 07:09:23</t>
  </si>
  <si>
    <t>30.08.2023 08:56:24</t>
  </si>
  <si>
    <t>DM-14/2 45-71-M00373_C_56397662_56397662</t>
  </si>
  <si>
    <t>30.08.2023 16:07:21</t>
  </si>
  <si>
    <t>30.08.2023 17:49:12</t>
  </si>
  <si>
    <t>M-280 GEÇİT 35-02-M00280_M-391 M03_89088122</t>
  </si>
  <si>
    <t>30.08.2023 11:15:36</t>
  </si>
  <si>
    <t>ALAŞARLI TR-2 35-15-L00194_C_56368248_56368248</t>
  </si>
  <si>
    <t>30.08.2023 10:32:47</t>
  </si>
  <si>
    <t>30.08.2023 13:58:28</t>
  </si>
  <si>
    <t>HALİLBEYLİ DM 35-27-M00620_HALİLBEYLİ-2 M08_2306331</t>
  </si>
  <si>
    <t>30.08.2023 14:54:41</t>
  </si>
  <si>
    <t>30.08.2023 15:25:51</t>
  </si>
  <si>
    <t>YEŞİLKAVAK TR-1 45-78-M00715_A_56407478_56407478</t>
  </si>
  <si>
    <t>30.08.2023 18:15:44</t>
  </si>
  <si>
    <t>30.08.2023 19:25:01</t>
  </si>
  <si>
    <t>ATAKÖY TR-2 45-84-L00033_45-84-L00033_2369266</t>
  </si>
  <si>
    <t>30.08.2023 13:33:01</t>
  </si>
  <si>
    <t>30.08.2023 14:33:31</t>
  </si>
  <si>
    <t>K-1286 35-02-K01286_35-02-K01286_2348003</t>
  </si>
  <si>
    <t>30.08.2023 12:21:31</t>
  </si>
  <si>
    <t>30.08.2023 13:31:33</t>
  </si>
  <si>
    <t>ESKİ KARAKÖY TR 35-17-M00447_35-17-M00447_2372686</t>
  </si>
  <si>
    <t>30.08.2023 17:19:35</t>
  </si>
  <si>
    <t>30.08.2023 18:02:44</t>
  </si>
  <si>
    <t>30.08.2023 09:14:37</t>
  </si>
  <si>
    <t>30.08.2023 18:14:17</t>
  </si>
  <si>
    <t>BADINCA KÖK 45-73-M00341_CABBAR DM GİRİŞ M01_75912944</t>
  </si>
  <si>
    <t>30.08.2023 17:48:01</t>
  </si>
  <si>
    <t>30.08.2023 18:34:50</t>
  </si>
  <si>
    <t>SARIGÜL TR-2 35-30-M00217_B b1_42916479</t>
  </si>
  <si>
    <t>30.08.2023 11:49:43</t>
  </si>
  <si>
    <t>30.08.2023 14:33:47</t>
  </si>
  <si>
    <t>30.08.2023 08:56:51</t>
  </si>
  <si>
    <t>30.08.2023 09:28:41</t>
  </si>
  <si>
    <t>K-1027 35-01-K01027_G 1G_5861126</t>
  </si>
  <si>
    <t>30.08.2023 11:24:57</t>
  </si>
  <si>
    <t>30.08.2023 12:11:15</t>
  </si>
  <si>
    <t>M-2745 35-01-M02745_912903359_912903359</t>
  </si>
  <si>
    <t>30.08.2023 20:53:25</t>
  </si>
  <si>
    <t>30.08.2023 22:54:59</t>
  </si>
  <si>
    <t>DUMANLAR KÖK 45-81-M00044_HatBaşıAyırıcı_53135680 M02_53135680</t>
  </si>
  <si>
    <t>30.08.2023 19:07:42</t>
  </si>
  <si>
    <t>30.08.2023 20:15:51</t>
  </si>
  <si>
    <t>TR-50 35-30-L00050_DIREK TIPI TRAFO HUCRESI H01_2041786</t>
  </si>
  <si>
    <t>30.08.2023 14:48:29</t>
  </si>
  <si>
    <t>30.08.2023 15:56:06</t>
  </si>
  <si>
    <t>EMCELLİ TR-1 45-79-M00303_945556213_945556213</t>
  </si>
  <si>
    <t>30.08.2023 20:38:00</t>
  </si>
  <si>
    <t>30.08.2023 21:27:56</t>
  </si>
  <si>
    <t>M-367 35-02-M00367_910087350_910087350</t>
  </si>
  <si>
    <t>30.08.2023 16:32:46</t>
  </si>
  <si>
    <t>30.08.2023 17:38:52</t>
  </si>
  <si>
    <t>30.08.2023 13:29:16</t>
  </si>
  <si>
    <t>30.08.2023 15:46:38</t>
  </si>
  <si>
    <t>30.08.2023 08:06:27</t>
  </si>
  <si>
    <t>30.08.2023 08:14:00</t>
  </si>
  <si>
    <t>KEMİKLİDERE TR-1 45-80-M00134_45-80-M00134_2351328</t>
  </si>
  <si>
    <t>30.08.2023 12:36:35</t>
  </si>
  <si>
    <t>30.08.2023 16:37:26</t>
  </si>
  <si>
    <t>L-207 MERKEZTUR 35-18-L00207_7524845_56376215_56376215</t>
  </si>
  <si>
    <t>30.08.2023 09:43:22</t>
  </si>
  <si>
    <t>30.08.2023 10:50:45</t>
  </si>
  <si>
    <t>TR-25 35-19-L00025_8164569 I01_5938310</t>
  </si>
  <si>
    <t>30.08.2023 17:56:45</t>
  </si>
  <si>
    <t>30.08.2023 18:17:58</t>
  </si>
  <si>
    <t>TURGUTLU SGK TR 45-83-L00172_45-83-L00172_2360457</t>
  </si>
  <si>
    <t>30.08.2023 09:11:46</t>
  </si>
  <si>
    <t>30.08.2023 17:06:40</t>
  </si>
  <si>
    <t>ÇINARLIKUYU KÖK 45-71-M00188_ÇINARLIKUYU TR-1 M02_72248739</t>
  </si>
  <si>
    <t>30.08.2023 11:51:31</t>
  </si>
  <si>
    <t>30.08.2023 13:36:23</t>
  </si>
  <si>
    <t>L-166 35-18-L00166_950461056_950461056</t>
  </si>
  <si>
    <t>30.08.2023 14:07:12</t>
  </si>
  <si>
    <t>30.08.2023 16:09:59</t>
  </si>
  <si>
    <t>30.08.2023 07:01:24</t>
  </si>
  <si>
    <t>30.08.2023 07:54:54</t>
  </si>
  <si>
    <t>K-2701 35-03-K02701_H_56365324_56365324</t>
  </si>
  <si>
    <t>30.08.2023 20:00:21</t>
  </si>
  <si>
    <t>30.08.2023 20:51:59</t>
  </si>
  <si>
    <t>K-2797 35-08-K02797_M C1b_5897147</t>
  </si>
  <si>
    <t>30.08.2023 12:45:42</t>
  </si>
  <si>
    <t>30.08.2023 14:43:42</t>
  </si>
  <si>
    <t>K-1083 35-04-K01083_A_56381928_56381928</t>
  </si>
  <si>
    <t>30.08.2023 09:10:53</t>
  </si>
  <si>
    <t>30.08.2023 13:20:34</t>
  </si>
  <si>
    <t>DM-1/TR-12 (TR-58) ALPKENT 35-26-M00058_J J03_66404225</t>
  </si>
  <si>
    <t>30.08.2023 11:28:30</t>
  </si>
  <si>
    <t>30.08.2023 18:22:13</t>
  </si>
  <si>
    <t>SELİMŞAHLAR TR-2 45-71-M00137_TOKİ M03_2320416</t>
  </si>
  <si>
    <t>30.08.2023 17:51:27</t>
  </si>
  <si>
    <t>ULUKENT DM-2 35-28-M00740_DM-3 M13_2307799</t>
  </si>
  <si>
    <t>30.08.2023 23:46:01</t>
  </si>
  <si>
    <t>30.08.2023 23:51:11</t>
  </si>
  <si>
    <t>30.08.2023 03:22:03</t>
  </si>
  <si>
    <t>30.08.2023 04:28:41</t>
  </si>
  <si>
    <t>30.08.2023 09:44:11</t>
  </si>
  <si>
    <t>30.08.2023 14:15:16</t>
  </si>
  <si>
    <t>ZEYTİNALAN TR-110 35-19-M00110_35-19-M00110_2376668</t>
  </si>
  <si>
    <t>30.08.2023 18:07:34</t>
  </si>
  <si>
    <t>30.08.2023 18:49:41</t>
  </si>
  <si>
    <t>M-326 35-03-M00326_B b3b_5775349</t>
  </si>
  <si>
    <t>30.08.2023 10:11:38</t>
  </si>
  <si>
    <t>30.08.2023 14:45:45</t>
  </si>
  <si>
    <t>L-430 35-18-L00430_10464429_56369129_56369129</t>
  </si>
  <si>
    <t>30.08.2023 05:54:22</t>
  </si>
  <si>
    <t>30.08.2023 11:52:41</t>
  </si>
  <si>
    <t>TAYTAN OFİS KÖK 45-78-M00314_YENİ KABAZLI M016_60669735</t>
  </si>
  <si>
    <t>30.08.2023 13:14:31</t>
  </si>
  <si>
    <t>30.08.2023 13:51:00</t>
  </si>
  <si>
    <t>TR-62 TARIMSAL SULAMA 45-80-M01062_45-80-M01062_2375686</t>
  </si>
  <si>
    <t>30.08.2023 15:42:37</t>
  </si>
  <si>
    <t>30.08.2023 18:09:20</t>
  </si>
  <si>
    <t>BAŞIBÜYÜK KÖK 45-77-L00158_HatBaşıAyırıcı_84908443 L04_84908443</t>
  </si>
  <si>
    <t>30.08.2023 08:56:15</t>
  </si>
  <si>
    <t>30.08.2023 12:15:28</t>
  </si>
  <si>
    <t>HATUNDERE TR-3 35-28-M00568_D_56376907_56376907</t>
  </si>
  <si>
    <t>30.08.2023 17:35:41</t>
  </si>
  <si>
    <t>30.08.2023 22:01:23</t>
  </si>
  <si>
    <t>DM-2/TR-6 45-72-M00681_956532112_956532112</t>
  </si>
  <si>
    <t>30.08.2023 09:35:05</t>
  </si>
  <si>
    <t>30.08.2023 13:37:37</t>
  </si>
  <si>
    <t>ÇALTI TR-1 35-28-M00261__76654954_76654954</t>
  </si>
  <si>
    <t>30.08.2023 16:17:53</t>
  </si>
  <si>
    <t>30.08.2023 20:46:16</t>
  </si>
  <si>
    <t>K-1768 35-01-K01768_911800772_911800772</t>
  </si>
  <si>
    <t>30.08.2023 12:40:57</t>
  </si>
  <si>
    <t>30.08.2023 14:58:05</t>
  </si>
  <si>
    <t>L-247 AHMETBEY ÇEŞMESİ 35-14-L00247_B_91105341_91105341</t>
  </si>
  <si>
    <t>30.08.2023 13:42:33</t>
  </si>
  <si>
    <t>30.08.2023 15:55:20</t>
  </si>
  <si>
    <t>30.08.2023 08:20:04</t>
  </si>
  <si>
    <t>30.08.2023 10:19:02</t>
  </si>
  <si>
    <t>DM-3/08(MESCİD SOKAK) 45-71-M00063_G dm1/63g1b_45180006</t>
  </si>
  <si>
    <t>30.08.2023 15:08:00</t>
  </si>
  <si>
    <t>30.08.2023 16:42:06</t>
  </si>
  <si>
    <t>AZİZİYE TR-1 35-16-M00142_47445766_56394939_56394939</t>
  </si>
  <si>
    <t>30.08.2023 19:41:36</t>
  </si>
  <si>
    <t>30.08.2023 21:10:41</t>
  </si>
  <si>
    <t>YEŞİLKAVAK TR-1 45-78-M00715_45-78-M00715_2348369</t>
  </si>
  <si>
    <t>30.08.2023 19:37:56</t>
  </si>
  <si>
    <t>30.08.2023 11:38:34</t>
  </si>
  <si>
    <t>30.08.2023 16:59:02</t>
  </si>
  <si>
    <t>DM-3/12 35-29-M00012_35-29-M00012_72187112</t>
  </si>
  <si>
    <t>30.08.2023 14:35:21</t>
  </si>
  <si>
    <t>30.08.2023 16:18:16</t>
  </si>
  <si>
    <t>M-488 35-02-M00488__91061164_91061164</t>
  </si>
  <si>
    <t>30.08.2023 13:24:14</t>
  </si>
  <si>
    <t>30.08.2023 14:53:12</t>
  </si>
  <si>
    <t>DM-14/12 45-71-M00560_B_91143610_91143610</t>
  </si>
  <si>
    <t>30.08.2023 18:31:45</t>
  </si>
  <si>
    <t>30.08.2023 20:49:50</t>
  </si>
  <si>
    <t>YOLÜSTÜ İM 35-15-A00002_GERÇEKLİ L12_2076431</t>
  </si>
  <si>
    <t>30.08.2023 14:46:21</t>
  </si>
  <si>
    <t>30.08.2023 15:28:51</t>
  </si>
  <si>
    <t>K-2495 35-02-K02495_C_56372598_56372598</t>
  </si>
  <si>
    <t>30.08.2023 13:33:16</t>
  </si>
  <si>
    <t>30.08.2023 14:57:43</t>
  </si>
  <si>
    <t>K-4492 35-10-K04492_ d3_5879979</t>
  </si>
  <si>
    <t>30.08.2023 15:00:59</t>
  </si>
  <si>
    <t>30.08.2023 16:34:34</t>
  </si>
  <si>
    <t>M-1335 KAYADİBİ KÖK 35-02-M01335_M-676 GİRİŞ M04_2333769</t>
  </si>
  <si>
    <t>30.08.2023 11:45:00</t>
  </si>
  <si>
    <t>30.08.2023 14:23:12</t>
  </si>
  <si>
    <t>SUDELİĞİ KÖK 45-72-L00111_SELCİKLİ ÇIKIŞI L04_66544654</t>
  </si>
  <si>
    <t>30.08.2023 19:06:01</t>
  </si>
  <si>
    <t>30.08.2023 19:30:43</t>
  </si>
  <si>
    <t>TR-21 35-17-M00021_950302845_950302845</t>
  </si>
  <si>
    <t>30.08.2023 01:00:50</t>
  </si>
  <si>
    <t>30.08.2023 02:00:35</t>
  </si>
  <si>
    <t>ULUCAK TM 35-28-A00002_DSİ M06_2313768</t>
  </si>
  <si>
    <t>30.08.2023 09:44:00</t>
  </si>
  <si>
    <t>30.08.2023 10:01:41</t>
  </si>
  <si>
    <t>SARIGÖL TR-33 45-79-M00033_45-79-M00033_2365188</t>
  </si>
  <si>
    <t>30.08.2023 07:40:41</t>
  </si>
  <si>
    <t>30.08.2023 09:53:11</t>
  </si>
  <si>
    <t>BAHÇELİ  AR ÇİFTLİĞİ TR2 35-30-L00146_DIREK TIPI TRAFO HUCRESI H01_2034290</t>
  </si>
  <si>
    <t>30.08.2023 11:09:30</t>
  </si>
  <si>
    <t>30.08.2023 11:26:11</t>
  </si>
  <si>
    <t>TR-44 SAKIZLI 35-19-L00044_C_91185756_91185756</t>
  </si>
  <si>
    <t>30.08.2023 15:49:20</t>
  </si>
  <si>
    <t>30.08.2023 16:38:48</t>
  </si>
  <si>
    <t>M-3202 (YATIRIM REZERVE) 35-02-M03202_35-02-M03202_83484171</t>
  </si>
  <si>
    <t>30.08.2023 09:07:52</t>
  </si>
  <si>
    <t>30.08.2023 09:28:49</t>
  </si>
  <si>
    <t>30.08.2023 18:30:03</t>
  </si>
  <si>
    <t>30.08.2023 19:53:30</t>
  </si>
  <si>
    <t>KIZLARALANI KÖK 45-72-L00698_HatBaşıAyırıcı_53139632 L02_53139632</t>
  </si>
  <si>
    <t>30.08.2023 10:57:41</t>
  </si>
  <si>
    <t>30.08.2023 11:02:31</t>
  </si>
  <si>
    <t>TR-19 35-16-L00019_953319264_953319264</t>
  </si>
  <si>
    <t>30.08.2023 17:54:20</t>
  </si>
  <si>
    <t>30.08.2023 20:11:55</t>
  </si>
  <si>
    <t>M-444 35-03-M00444_910648360_910648360</t>
  </si>
  <si>
    <t>30.08.2023 15:23:39</t>
  </si>
  <si>
    <t>30.08.2023 17:16:56</t>
  </si>
  <si>
    <t>KARAREİS KÖK 35-19-M00442_KARAREİS M02_72153235</t>
  </si>
  <si>
    <t>30.08.2023 08:00:21</t>
  </si>
  <si>
    <t>30.08.2023 08:06:41</t>
  </si>
  <si>
    <t>30.08.2023 20:38:51</t>
  </si>
  <si>
    <t>30.08.2023 21:10:21</t>
  </si>
  <si>
    <t>MADEN KÖK 45-83-M00128_İZZETTİN M03_47316729</t>
  </si>
  <si>
    <t>30.08.2023 00:55:31</t>
  </si>
  <si>
    <t>30.08.2023 01:56:41</t>
  </si>
  <si>
    <t>TÜPÜLER TR-1 45-75-M00217_A_56387493_56387493</t>
  </si>
  <si>
    <t>30.08.2023 11:47:53</t>
  </si>
  <si>
    <t>30.08.2023 14:20:55</t>
  </si>
  <si>
    <t>ULUKENT DM-1/4 35-28-M00065_ULUKENT DM-3/13 M01_66557622</t>
  </si>
  <si>
    <t>30.08.2023 23:25:11</t>
  </si>
  <si>
    <t>30.08.2023 23:34:51</t>
  </si>
  <si>
    <t>TR-2/36 45-72-L00036_A_56394469_56394469</t>
  </si>
  <si>
    <t>30.08.2023 12:26:47</t>
  </si>
  <si>
    <t>30.08.2023 13:15:46</t>
  </si>
  <si>
    <t>30.08.2023 09:20:12</t>
  </si>
  <si>
    <t>30.08.2023 16:47:00</t>
  </si>
  <si>
    <t>M-3129(YATIRIM REZERVE) 35-10-M03129_95000521883_95000521883</t>
  </si>
  <si>
    <t>30.08.2023 20:06:21</t>
  </si>
  <si>
    <t>TR-23 45-74-M00023_45-74-M00023_61354794</t>
  </si>
  <si>
    <t>30.08.2023 09:03:13</t>
  </si>
  <si>
    <t>30.08.2023 11:52:01</t>
  </si>
  <si>
    <t>TR-23 HASTANE 35-26-M00023_TR-29 M02_65919388</t>
  </si>
  <si>
    <t>30.08.2023 08:54:41</t>
  </si>
  <si>
    <t>30.08.2023 08:56:11</t>
  </si>
  <si>
    <t>30.08.2023 07:54:18</t>
  </si>
  <si>
    <t>30.08.2023 08:59:41</t>
  </si>
  <si>
    <t>30.08.2023 10:02:38</t>
  </si>
  <si>
    <t>30.08.2023 10:56:46</t>
  </si>
  <si>
    <t>HATUNDERE TR-3 35-28-M00568_35-28-M00568_2374954</t>
  </si>
  <si>
    <t>30.08.2023 22:10:42</t>
  </si>
  <si>
    <t>RAHMANLAR TR-1 45-81-M00108_DIREK TIPI TRAFO HUCRESI H01_2058290</t>
  </si>
  <si>
    <t>30.08.2023 11:13:31</t>
  </si>
  <si>
    <t>30.08.2023 11:39:11</t>
  </si>
  <si>
    <t>DM-16 45-71-M00309_DM-16/14 M06_93671576</t>
  </si>
  <si>
    <t>30.08.2023 18:16:41</t>
  </si>
  <si>
    <t>30.08.2023 18:55:31</t>
  </si>
  <si>
    <t>HARMANDALI DM-2 (M-200) 35-09-M00200_M-1452 M02_45385756</t>
  </si>
  <si>
    <t>30.08.2023 13:06:51</t>
  </si>
  <si>
    <t>30.08.2023 18:50:01</t>
  </si>
  <si>
    <t>M-2777 35-04-M02777_M M2777/TR2/G02b_80966324</t>
  </si>
  <si>
    <t>30.08.2023 12:15:09</t>
  </si>
  <si>
    <t>30.08.2023 15:01:17</t>
  </si>
  <si>
    <t>KÜÇÜKBAHÇE KÖYÜ TR-1 35-21-L00085_B_94798171_94798171</t>
  </si>
  <si>
    <t>30.08.2023 08:48:51</t>
  </si>
  <si>
    <t>30.08.2023 12:23:28</t>
  </si>
  <si>
    <t>TR-16 35-31-L00016_47982153_56400199_56400199</t>
  </si>
  <si>
    <t>30.08.2023 11:11:40</t>
  </si>
  <si>
    <t>30.08.2023 12:39:05</t>
  </si>
  <si>
    <t>DM-1/42 45-71-M00025_A dm1/42a2b_45142977</t>
  </si>
  <si>
    <t>30.08.2023 12:35:58</t>
  </si>
  <si>
    <t>30.08.2023 13:12:27</t>
  </si>
  <si>
    <t>EMİRLİ TR-3 35-15-L00859_966385551_966385551</t>
  </si>
  <si>
    <t>30.08.2023 12:40:55</t>
  </si>
  <si>
    <t>30.08.2023 15:07:37</t>
  </si>
  <si>
    <t>MANDALLI TR-1 45-84-M00020_955179613_955179613</t>
  </si>
  <si>
    <t>30.08.2023 09:11:36</t>
  </si>
  <si>
    <t>31.08.2023 09:39:31</t>
  </si>
  <si>
    <t>31.08.2023 12:20:59</t>
  </si>
  <si>
    <t>KOYUNDERE TR-1 35-28-M00154_35-28-M00154_2369096</t>
  </si>
  <si>
    <t>31.08.2023 12:28:18</t>
  </si>
  <si>
    <t>31.08.2023 13:12:01</t>
  </si>
  <si>
    <t>AHMETLİ TR-1 45-77-M00056_45-77-M00056_2355350</t>
  </si>
  <si>
    <t>31.08.2023 11:15:04</t>
  </si>
  <si>
    <t>31.08.2023 12:04:31</t>
  </si>
  <si>
    <t>TR-53 35-26-M00053_956618353_956618353</t>
  </si>
  <si>
    <t>31.08.2023 18:56:14</t>
  </si>
  <si>
    <t>31.08.2023 21:00:35</t>
  </si>
  <si>
    <t>FOÇA TR-46 35-23-L00046_42135219 f4b_42054552</t>
  </si>
  <si>
    <t>31.08.2023 11:43:12</t>
  </si>
  <si>
    <t>31.08.2023 13:16:54</t>
  </si>
  <si>
    <t>K-2707 35-03-K02707_35-03-K02707_41964271</t>
  </si>
  <si>
    <t>31.08.2023 09:10:08</t>
  </si>
  <si>
    <t>31.08.2023 16:55:21</t>
  </si>
  <si>
    <t>ÖRNEKKÖY TR-2 35-27-L00324_ H_72386871</t>
  </si>
  <si>
    <t>31.08.2023 14:15:42</t>
  </si>
  <si>
    <t>31.08.2023 15:21:36</t>
  </si>
  <si>
    <t>KEMALİYE DM (TR-1) 45-73-M00150_HatBaşıAyırıcı_89696990 M02_89696990</t>
  </si>
  <si>
    <t>31.08.2023 09:06:11</t>
  </si>
  <si>
    <t>31.08.2023 09:08:51</t>
  </si>
  <si>
    <t>YAKAKÖY KÖK 45-75-M00067_KAYACIK ESKİ SARIALİLER M05_2092145</t>
  </si>
  <si>
    <t>31.08.2023 10:39:14</t>
  </si>
  <si>
    <t>31.08.2023 10:43:16</t>
  </si>
  <si>
    <t>L-241 35-18-L00241_8989706 b4b_5959867</t>
  </si>
  <si>
    <t>31.08.2023 18:04:23</t>
  </si>
  <si>
    <t>31.08.2023 19:39:45</t>
  </si>
  <si>
    <t>31.08.2023 10:22:43</t>
  </si>
  <si>
    <t>31.08.2023 12:25:22</t>
  </si>
  <si>
    <t>SAKARLI KÖK 45-76-M00046_HatBaşıAyırıcı_53136428 M03_53136428</t>
  </si>
  <si>
    <t>31.08.2023 19:05:14</t>
  </si>
  <si>
    <t>31.08.2023 19:20:06</t>
  </si>
  <si>
    <t>31.08.2023 02:09:41</t>
  </si>
  <si>
    <t>31.08.2023 03:32:33</t>
  </si>
  <si>
    <t>SAZOBA DM 45-72-M00413_SAZOBA ÇIKIŞI M02_2102715</t>
  </si>
  <si>
    <t>31.08.2023 10:55:40</t>
  </si>
  <si>
    <t>31.08.2023 12:01:51</t>
  </si>
  <si>
    <t>KIRKAĞAÇ TR-5 45-76-M00005_KIRKAĞAÇ TR-20/TR-9/TR-10 M03_72216382</t>
  </si>
  <si>
    <t>31.08.2023 20:12:11</t>
  </si>
  <si>
    <t>31.08.2023 20:46:13</t>
  </si>
  <si>
    <t>ÇIRPI TR-1-2/2 35-20-M00007_A_65506038_65506038</t>
  </si>
  <si>
    <t>31.08.2023 10:43:58</t>
  </si>
  <si>
    <t>31.08.2023 14:15:52</t>
  </si>
  <si>
    <t>M-2145 35-07-M02145_99182966_99182966</t>
  </si>
  <si>
    <t>31.08.2023 09:39:14</t>
  </si>
  <si>
    <t>31.08.2023 12:11:30</t>
  </si>
  <si>
    <t>31.08.2023 15:23:00</t>
  </si>
  <si>
    <t>31.08.2023 15:57:48</t>
  </si>
  <si>
    <t>ULUKENT DM-3 35-28-M00003_ULUCAK TM M14_2312327</t>
  </si>
  <si>
    <t>31.08.2023 10:06:29</t>
  </si>
  <si>
    <t>31.08.2023 15:56:21</t>
  </si>
  <si>
    <t>31.08.2023 15:04:58</t>
  </si>
  <si>
    <t>31.08.2023 15:14:36</t>
  </si>
  <si>
    <t>K-2669 35-09-K02669_97582286_97582286</t>
  </si>
  <si>
    <t>31.08.2023 15:27:43</t>
  </si>
  <si>
    <t>31.08.2023 16:18:27</t>
  </si>
  <si>
    <t>31.08.2023 09:07:39</t>
  </si>
  <si>
    <t>31.08.2023 09:37:19</t>
  </si>
  <si>
    <t>TR-9 45-78-L00009_953264873_953264873</t>
  </si>
  <si>
    <t>31.08.2023 07:44:57</t>
  </si>
  <si>
    <t>31.08.2023 08:57:15</t>
  </si>
  <si>
    <t>YUMUKLAR TR-1 45-86-M00233_915768280_915768280</t>
  </si>
  <si>
    <t>31.08.2023 17:29:40</t>
  </si>
  <si>
    <t>31.08.2023 18:43:52</t>
  </si>
  <si>
    <t>31.08.2023 09:00:18</t>
  </si>
  <si>
    <t>31.08.2023 16:10:26</t>
  </si>
  <si>
    <t>K-2965 35-10-K02965_35-10-K02965_47728974</t>
  </si>
  <si>
    <t>31.08.2023 18:20:49</t>
  </si>
  <si>
    <t>31.08.2023 18:36:14</t>
  </si>
  <si>
    <t>TR-27 GÜVEN YAPI 35-26-M00027_DAĞITIM TRAFO TR-27 GÜVEN YAPI M01_66028708</t>
  </si>
  <si>
    <t>31.08.2023 15:46:59</t>
  </si>
  <si>
    <t>31.08.2023 18:13:56</t>
  </si>
  <si>
    <t>31.08.2023 07:27:13</t>
  </si>
  <si>
    <t>31.08.2023 07:27:21</t>
  </si>
  <si>
    <t>MENDERES DM-2/TR-1 35-22-M00300_PERLİT M18_2328467</t>
  </si>
  <si>
    <t>31.08.2023 10:41:58</t>
  </si>
  <si>
    <t>31.08.2023 11:46:51</t>
  </si>
  <si>
    <t>K-952 35-02-K00952_912838603_912838603</t>
  </si>
  <si>
    <t>31.08.2023 10:15:36</t>
  </si>
  <si>
    <t>31.08.2023 11:37:22</t>
  </si>
  <si>
    <t>ULUDERBENT UZUNALAN MAH. TR 45-73-M00561_945653230_945653230</t>
  </si>
  <si>
    <t>31.08.2023 12:41:24</t>
  </si>
  <si>
    <t>31.08.2023 15:25:33</t>
  </si>
  <si>
    <t>K-580 35-01-K00580_911754153_911754153</t>
  </si>
  <si>
    <t>31.08.2023 08:58:10</t>
  </si>
  <si>
    <t>31.08.2023 10:06:46</t>
  </si>
  <si>
    <t>31.08.2023 17:52:24</t>
  </si>
  <si>
    <t>31.08.2023 18:05:11</t>
  </si>
  <si>
    <t>KARAAĞAÇLI TR-2 45-71-M00130_TR-4 M02_72242794</t>
  </si>
  <si>
    <t>31.08.2023 17:25:27</t>
  </si>
  <si>
    <t>31.08.2023 18:31:54</t>
  </si>
  <si>
    <t>31.08.2023 10:26:22</t>
  </si>
  <si>
    <t>31.08.2023 15:18:25</t>
  </si>
  <si>
    <t>31.08.2023 16:39:10</t>
  </si>
  <si>
    <t>31.08.2023 19:03:42</t>
  </si>
  <si>
    <t>DM-05/02 45-71-M00048_DAĞITIM TRAFOSU M05_66503091</t>
  </si>
  <si>
    <t>31.08.2023 13:06:25</t>
  </si>
  <si>
    <t>31.08.2023 14:23:31</t>
  </si>
  <si>
    <t>31.08.2023 16:53:21</t>
  </si>
  <si>
    <t>31.08.2023 16:54:43</t>
  </si>
  <si>
    <t>GÖÇBEYLİ TR-2 35-16-M00017_C_90938874_90938874</t>
  </si>
  <si>
    <t>31.08.2023 09:51:15</t>
  </si>
  <si>
    <t>31.08.2023 10:27:11</t>
  </si>
  <si>
    <t>YAKAKÖY KÖK 45-75-M00067_HatBaşıAyırıcı_53135021 M05_53135021</t>
  </si>
  <si>
    <t>31.08.2023 15:42:11</t>
  </si>
  <si>
    <t>31.08.2023 15:50:33</t>
  </si>
  <si>
    <t>31.08.2023 18:05:51</t>
  </si>
  <si>
    <t>31.08.2023 19:43:19</t>
  </si>
  <si>
    <t>K-2631 35-03-K02631_D_56364121_56364121</t>
  </si>
  <si>
    <t>31.08.2023 19:02:09</t>
  </si>
  <si>
    <t>31.08.2023 20:42:30</t>
  </si>
  <si>
    <t>AHMETLİ İM 45-84-A00001_TR-B GİRİŞ L13_2064229</t>
  </si>
  <si>
    <t>31.08.2023 09:56:51</t>
  </si>
  <si>
    <t>31.08.2023 10:16:51</t>
  </si>
  <si>
    <t>YAKAKÖY KÖK 45-75-M00067_HatBaşıAyırıcı_53136427 M05_53136427</t>
  </si>
  <si>
    <t>31.08.2023 10:52:48</t>
  </si>
  <si>
    <t>31.08.2023 15:24:21</t>
  </si>
  <si>
    <t>ASARLIK TR-14 KÖK 35-28-M00168_D TR14-D1b_5851339</t>
  </si>
  <si>
    <t>31.08.2023 20:30:49</t>
  </si>
  <si>
    <t>31.08.2023 22:12:24</t>
  </si>
  <si>
    <t>M-3197 (YATIRIM REZERVE) 35-01-M03197_35-01-M03197_83180867</t>
  </si>
  <si>
    <t>31.08.2023 09:14:53</t>
  </si>
  <si>
    <t>31.08.2023 12:29:59</t>
  </si>
  <si>
    <t>TR-1-5/9 35-20-L00053_8489625_56359984_56359984</t>
  </si>
  <si>
    <t>31.08.2023 22:33:17</t>
  </si>
  <si>
    <t>01.09.2023 00:56:33</t>
  </si>
  <si>
    <t>IŞIKLAR TR-2 35-29-L00087_35-29-L00087_2371654</t>
  </si>
  <si>
    <t>31.08.2023 12:37:51</t>
  </si>
  <si>
    <t>31.08.2023 12:57:21</t>
  </si>
  <si>
    <t>ALAŞEHİR PTT TRAFO 45-73-M00040_DAĞITIM TRAFOSU M03_66931465</t>
  </si>
  <si>
    <t>31.08.2023 11:39:18</t>
  </si>
  <si>
    <t>31.08.2023 13:25:19</t>
  </si>
  <si>
    <t>DM-4/TR-15 (ESKİ TR-14) 35-26-M00014_TR-9 M01_42460407</t>
  </si>
  <si>
    <t>31.08.2023 17:57:04</t>
  </si>
  <si>
    <t>31.08.2023 17:57:41</t>
  </si>
  <si>
    <t>L-325 (ALBAYRAK) 35-18-L00325_35-18-L00325_2371963</t>
  </si>
  <si>
    <t>31.08.2023 16:08:59</t>
  </si>
  <si>
    <t>31.08.2023 17:36:31</t>
  </si>
  <si>
    <t>31.08.2023 10:45:31</t>
  </si>
  <si>
    <t>31.08.2023 11:45:01</t>
  </si>
  <si>
    <t>31.08.2023 10:48:01</t>
  </si>
  <si>
    <t>31.08.2023 11:39:53</t>
  </si>
  <si>
    <t>31.08.2023 00:35:16</t>
  </si>
  <si>
    <t>31.08.2023 01:45:01</t>
  </si>
  <si>
    <t>ÇIRPI İM 35-20-A00002_HASKÖY L13_2307622</t>
  </si>
  <si>
    <t>31.08.2023 11:25:01</t>
  </si>
  <si>
    <t>31.08.2023 12:11:21</t>
  </si>
  <si>
    <t>TR-1-5/8 (SABRİNİN KAHVE) 35-20-L00052_HACI ABDİ KABİN (TR-62) L02_66524764</t>
  </si>
  <si>
    <t>31.08.2023 18:20:08</t>
  </si>
  <si>
    <t>31.08.2023 18:35:41</t>
  </si>
  <si>
    <t>GERELİ KÖYÜ İBRAHİM SAYGILI SULAMA GRB TR-14 35-15-M00130__91221833_91221833</t>
  </si>
  <si>
    <t>31.08.2023 09:49:34</t>
  </si>
  <si>
    <t>31.08.2023 15:37:20</t>
  </si>
  <si>
    <t>ULUCAK DM-2 35-27-M00331_DAMLACIK M03_72170825</t>
  </si>
  <si>
    <t>31.08.2023 19:09:44</t>
  </si>
  <si>
    <t>31.08.2023 19:48:41</t>
  </si>
  <si>
    <t>K-1191 35-04-K01191_B B1B_5837208</t>
  </si>
  <si>
    <t>31.08.2023 12:16:15</t>
  </si>
  <si>
    <t>31.08.2023 20:31:15</t>
  </si>
  <si>
    <t>ASARLIK TR-15 35-28-M00187_C _5829400</t>
  </si>
  <si>
    <t>31.08.2023 23:02:06</t>
  </si>
  <si>
    <t>31.08.2023 23:53:07</t>
  </si>
  <si>
    <t>K-1517 35-01-K01517_910963093_910963093</t>
  </si>
  <si>
    <t>31.08.2023 08:32:23</t>
  </si>
  <si>
    <t>31.08.2023 11:41:36</t>
  </si>
  <si>
    <t>TORBALI İM 35-26-A00001_TR-63/1 M02_2071916</t>
  </si>
  <si>
    <t>31.08.2023 16:09:04</t>
  </si>
  <si>
    <t>31.08.2023 16:22:14</t>
  </si>
  <si>
    <t>KÖPRÜBAŞI TR-23 (DERE YANI) 45-86-M00023_C_56405205_56405205</t>
  </si>
  <si>
    <t>31.08.2023 13:45:25</t>
  </si>
  <si>
    <t>31.08.2023 16:30:02</t>
  </si>
  <si>
    <t>TÜRKELLİ TR-7 35-28-M00461_A_91339126_91339126</t>
  </si>
  <si>
    <t>31.08.2023 22:25:30</t>
  </si>
  <si>
    <t>31.08.2023 23:38:04</t>
  </si>
  <si>
    <t>31.08.2023 18:01:02</t>
  </si>
  <si>
    <t>31.08.2023 18:06:19</t>
  </si>
  <si>
    <t>31.08.2023 09:05:21</t>
  </si>
  <si>
    <t>31.08.2023 15:41:00</t>
  </si>
  <si>
    <t>TATAR DM 35-19-M00256_HatBaşıAyırıcı_53137462 M12_53137462</t>
  </si>
  <si>
    <t>31.08.2023 15:24:49</t>
  </si>
  <si>
    <t>31.08.2023 16:12:50</t>
  </si>
  <si>
    <t>KIRCALAR DM 35-16-M00261_TIRMANLAR DM M04_72041845</t>
  </si>
  <si>
    <t>31.08.2023 19:19:23</t>
  </si>
  <si>
    <t>31.08.2023 20:04:31</t>
  </si>
  <si>
    <t>TİRE TR-12 35-29-L00012_48356003_56361176_56361176</t>
  </si>
  <si>
    <t>31.08.2023 11:36:08</t>
  </si>
  <si>
    <t>31.08.2023 13:06:48</t>
  </si>
  <si>
    <t>KAPLAN TR-1 45-82-M00186_45-82-M00186_2352963</t>
  </si>
  <si>
    <t>31.08.2023 15:58:11</t>
  </si>
  <si>
    <t>31.08.2023 16:09:07</t>
  </si>
  <si>
    <t>OLGUNLAR TR-6 35-31-L00221_47890069_56378882_56378882</t>
  </si>
  <si>
    <t>31.08.2023 20:12:19</t>
  </si>
  <si>
    <t>31.08.2023 21:20:15</t>
  </si>
  <si>
    <t>ALÇUK TM 35-17-A00001_MENEMEN-1 M30_2307955</t>
  </si>
  <si>
    <t>31.08.2023 15:52:08</t>
  </si>
  <si>
    <t>31.08.2023 16:00:51</t>
  </si>
  <si>
    <t>ÇATALKAYA TR-3 35-21-L00193_35-21-L00193_2365082</t>
  </si>
  <si>
    <t>31.08.2023 10:19:37</t>
  </si>
  <si>
    <t>31.08.2023 11:48:43</t>
  </si>
  <si>
    <t>31.08.2023 10:57:53</t>
  </si>
  <si>
    <t>31.08.2023 17:03:00</t>
  </si>
  <si>
    <t>DEREKÖY TR-47 35-22-M00653_A_81565857_81565857</t>
  </si>
  <si>
    <t>31.08.2023 17:48:05</t>
  </si>
  <si>
    <t>31.08.2023 23:58:01</t>
  </si>
  <si>
    <t>ULUKENT DM-4 35-28-M00004_953369254_953369254</t>
  </si>
  <si>
    <t>31.08.2023 16:55:32</t>
  </si>
  <si>
    <t>31.08.2023 18:42:59</t>
  </si>
  <si>
    <t>31.08.2023 07:29:01</t>
  </si>
  <si>
    <t>31.08.2023 08:41:24</t>
  </si>
  <si>
    <t>KÖPRÜBAŞI TR-12 45-86-M00012_C_56404271_56404271</t>
  </si>
  <si>
    <t>31.08.2023 10:00:22</t>
  </si>
  <si>
    <t>31.08.2023 16:38:52</t>
  </si>
  <si>
    <t>Trafo Bakım Çalışması</t>
  </si>
  <si>
    <t>31.08.2023 15:01:12</t>
  </si>
  <si>
    <t>31.08.2023 15:26:49</t>
  </si>
  <si>
    <t>KFC KÖK 35-28-M00534_ M01_2329272</t>
  </si>
  <si>
    <t>31.08.2023 05:31:21</t>
  </si>
  <si>
    <t>31.08.2023 05:55:31</t>
  </si>
  <si>
    <t>EVRENLİ KÖK 45-73-M00139_BAHADIR GİRİŞ M01_2055373</t>
  </si>
  <si>
    <t>31.08.2023 13:35:53</t>
  </si>
  <si>
    <t>31.08.2023 15:03:01</t>
  </si>
  <si>
    <t>M-328 35-03-M00328_35-03-M00328_2375905</t>
  </si>
  <si>
    <t>31.08.2023 10:54:31</t>
  </si>
  <si>
    <t>31.08.2023 17:32:21</t>
  </si>
  <si>
    <t>K-2669 35-09-K02669_97806208_97806208</t>
  </si>
  <si>
    <t>31.08.2023 19:22:26</t>
  </si>
  <si>
    <t>31.08.2023 20:17:23</t>
  </si>
  <si>
    <t>31.08.2023 18:43:31</t>
  </si>
  <si>
    <t>31.08.2023 18:44:04</t>
  </si>
  <si>
    <t>TR-24 35-27-M00024_98987077_98987077</t>
  </si>
  <si>
    <t>31.08.2023 19:29:53</t>
  </si>
  <si>
    <t>31.08.2023 22:13:17</t>
  </si>
  <si>
    <t>GÜMÜLDÜR M-22 35-25-M00022_ M02_2322440</t>
  </si>
  <si>
    <t>31.08.2023 18:02:04</t>
  </si>
  <si>
    <t>31.08.2023 18:06:31</t>
  </si>
  <si>
    <t>TR-2/27 45-72-L00027_D_56392595_56392595</t>
  </si>
  <si>
    <t>31.08.2023 14:06:06</t>
  </si>
  <si>
    <t>31.08.2023 15:24:07</t>
  </si>
  <si>
    <t>KIRCALAR DM 35-16-M00261_KIRCALAR KÖY ENH M07_72041798</t>
  </si>
  <si>
    <t>31.08.2023 20:07:42</t>
  </si>
  <si>
    <t>31.08.2023 20:33:58</t>
  </si>
  <si>
    <t>31.08.2023 09:22:51</t>
  </si>
  <si>
    <t>31.08.2023 11:17:37</t>
  </si>
  <si>
    <t>TR-33 45-74-M00033_45-74-M00033_72237535</t>
  </si>
  <si>
    <t>31.08.2023 09:03:58</t>
  </si>
  <si>
    <t>31.08.2023 10:46:11</t>
  </si>
  <si>
    <t>M-2164 35-09-M02164_949060775_949060775</t>
  </si>
  <si>
    <t>31.08.2023 09:04:03</t>
  </si>
  <si>
    <t>31.08.2023 10:58:15</t>
  </si>
  <si>
    <t>31.08.2023 20:11:01</t>
  </si>
  <si>
    <t>31.08.2023 21:01:18</t>
  </si>
  <si>
    <t>DM02/TR18 BELEDİYE ÖNÜ 45-73-M00012_PTT GİRİŞ M01_66932989</t>
  </si>
  <si>
    <t>31.08.2023 01:04:12</t>
  </si>
  <si>
    <t>31.08.2023 01:13:54</t>
  </si>
  <si>
    <t>KEMALİYE TR-4 45-73-M00152_TR-5 M02_66723813</t>
  </si>
  <si>
    <t>31.08.2023 09:55:45</t>
  </si>
  <si>
    <t>31.08.2023 16:00:26</t>
  </si>
  <si>
    <t>ULUKENT DM-1/10 35-28-M00570_ULUKENT DM-1/11 M03_66558487</t>
  </si>
  <si>
    <t>31.08.2023 15:55:43</t>
  </si>
  <si>
    <t>31.08.2023 15:56:51</t>
  </si>
  <si>
    <t>ÇAMLIK DM 35-17-M00173_ZEYTİNDAĞ-2 M04_66328243</t>
  </si>
  <si>
    <t>31.08.2023 10:23:11</t>
  </si>
  <si>
    <t>31.08.2023 11:14:41</t>
  </si>
  <si>
    <t>31.08.2023 17:30:44</t>
  </si>
  <si>
    <t>31.08.2023 18:14:28</t>
  </si>
  <si>
    <t>IŞIK TR-1 35-15-L00366_35-15-L00366_2365323</t>
  </si>
  <si>
    <t>31.08.2023 09:18:00</t>
  </si>
  <si>
    <t>31.08.2023 15:48:11</t>
  </si>
  <si>
    <t>K-358 35-04-K00358_K_56363864_56363864</t>
  </si>
  <si>
    <t>31.08.2023 09:23:22</t>
  </si>
  <si>
    <t>31.08.2023 10:17:03</t>
  </si>
  <si>
    <t>ULUCAK DM-1/8 35-27-M00339_35-27-M00339_72163855</t>
  </si>
  <si>
    <t>31.08.2023 09:31:00</t>
  </si>
  <si>
    <t>31.08.2023 20:00:51</t>
  </si>
  <si>
    <t>31.08.2023 10:17:11</t>
  </si>
  <si>
    <t>31.08.2023 10:42:41</t>
  </si>
  <si>
    <t>TR-72 35-16-L00072_35-16-L00072_2355133</t>
  </si>
  <si>
    <t>31.08.2023 13:25:31</t>
  </si>
  <si>
    <t>31.08.2023 13:58:51</t>
  </si>
  <si>
    <t>GÜMÜLDÜR DM-3 (M-29) 35-25-M00029_GÜMÜLDÜR M-32 M02_72083924</t>
  </si>
  <si>
    <t>31.08.2023 22:06:37</t>
  </si>
  <si>
    <t>31.08.2023 23:07:51</t>
  </si>
  <si>
    <t>MERSİNDERE TR-1 45-78-L00472_953302587_953302587</t>
  </si>
  <si>
    <t>31.08.2023 12:59:28</t>
  </si>
  <si>
    <t>31.08.2023 14:03:05</t>
  </si>
  <si>
    <t>MORDOĞAN TR-28 35-21-L00156_D_56376106_56376106</t>
  </si>
  <si>
    <t>31.08.2023 20:16:59</t>
  </si>
  <si>
    <t>31.08.2023 22:20:29</t>
  </si>
  <si>
    <t>AVLAŞA ARAPLAR 45-81-M00159_B_91371309_91371309</t>
  </si>
  <si>
    <t>31.08.2023 12:22:17</t>
  </si>
  <si>
    <t>31.08.2023 13:23:35</t>
  </si>
  <si>
    <t>M-1067 GEÇİT 35-09-M01067_M-1923 M03_80783774</t>
  </si>
  <si>
    <t>31.08.2023 16:09:03</t>
  </si>
  <si>
    <t>31.08.2023 18:26:51</t>
  </si>
  <si>
    <t>31.08.2023 10:25:58</t>
  </si>
  <si>
    <t>31.08.2023 16:26:35</t>
  </si>
  <si>
    <t>M-647 35-17-M00647_35-17-M00647_61446142</t>
  </si>
  <si>
    <t>31.08.2023 09:08:23</t>
  </si>
  <si>
    <t>31.08.2023 09:39:08</t>
  </si>
  <si>
    <t>YAKAKÖY KÖK 45-75-M00067_HatBaşıAyırıcı_53135511 M03_53135511</t>
  </si>
  <si>
    <t>31.08.2023 07:42:11</t>
  </si>
  <si>
    <t>31.08.2023 09:57:01</t>
  </si>
  <si>
    <t>M-657 35-17-M00657_HELVACI DM-2 M05_66304236</t>
  </si>
  <si>
    <t>31.08.2023 14:05:50</t>
  </si>
  <si>
    <t>31.08.2023 18:43:13</t>
  </si>
  <si>
    <t>ÇAKIRBEYLİ TR-2 35-26-M00487_956611459_956611459</t>
  </si>
  <si>
    <t>31.08.2023 18:19:33</t>
  </si>
  <si>
    <t>31.08.2023 20:37:29</t>
  </si>
  <si>
    <t>SOMA TR-21 45-82-M00021_45-82-M00021_2369943</t>
  </si>
  <si>
    <t>31.08.2023 09:00:38</t>
  </si>
  <si>
    <t>31.08.2023 11:12:02</t>
  </si>
  <si>
    <t>BIÇAKÇI TR-8 35-15-L00955__91291011_91291011</t>
  </si>
  <si>
    <t>31.08.2023 15:06:24</t>
  </si>
  <si>
    <t>31.08.2023 20:43:02</t>
  </si>
  <si>
    <t>31.08.2023 08:38:48</t>
  </si>
  <si>
    <t>31.08.2023 09:15:26</t>
  </si>
  <si>
    <t>PINARBAŞI TR-1 35-31-L00142_DIREK TIPI TRAFO HUCRESI H01_2050111</t>
  </si>
  <si>
    <t>31.08.2023 09:16:21</t>
  </si>
  <si>
    <t>31.08.2023 17:00:10</t>
  </si>
  <si>
    <t>NARLIGEÇİT KÖK(TR-32) 35-24-M00205_NARLIGEÇİT SULAMA M3_2320089</t>
  </si>
  <si>
    <t>19.08.2023 15:46:43</t>
  </si>
  <si>
    <t>19.08.2023 16:21:47</t>
  </si>
  <si>
    <t>SEYİT EFE SLM TR 35-26-L00374_35-26-L00374_2365023</t>
  </si>
  <si>
    <t>19.08.2023 21:10:45</t>
  </si>
  <si>
    <t>19.08.2023 23:07:40</t>
  </si>
  <si>
    <t>SARUHANLI TR-17 45-80-M00017_956559924_956559924</t>
  </si>
  <si>
    <t>19.08.2023 10:19:54</t>
  </si>
  <si>
    <t>19.08.2023 11:21:39</t>
  </si>
  <si>
    <t>KELLETEPE KÖK 35-31-L00035_SULUDERE KÖK L05_72230945</t>
  </si>
  <si>
    <t>19.08.2023 13:28:56</t>
  </si>
  <si>
    <t>19.08.2023 14:43:32</t>
  </si>
  <si>
    <t>TR-53 45-78-L00053__56388376_56388376</t>
  </si>
  <si>
    <t>19.08.2023 09:53:15</t>
  </si>
  <si>
    <t>19.08.2023 11:44:33</t>
  </si>
  <si>
    <t>19.08.2023 09:21:14</t>
  </si>
  <si>
    <t>19.08.2023 16:47:08</t>
  </si>
  <si>
    <t>DM-5/TR-10 (ESKİ TR-41) 35-26-M01361_A A01_57783123</t>
  </si>
  <si>
    <t>19.08.2023 16:00:05</t>
  </si>
  <si>
    <t>19.08.2023 17:06:11</t>
  </si>
  <si>
    <t>MURADİYE TR 2/A 45-71-M00201_A A1_5966106</t>
  </si>
  <si>
    <t>19.08.2023 12:14:47</t>
  </si>
  <si>
    <t>19.08.2023 18:35:42</t>
  </si>
  <si>
    <t>DM-8/29 45-71-M00157_A a2b_45193499</t>
  </si>
  <si>
    <t>19.08.2023 12:23:52</t>
  </si>
  <si>
    <t>19.08.2023 13:01:38</t>
  </si>
  <si>
    <t>K-3834 35-01-K03834_L L5_66308827</t>
  </si>
  <si>
    <t>19.08.2023 12:33:58</t>
  </si>
  <si>
    <t>TR-2/113 45-83-L00113_C_91121312_91121312</t>
  </si>
  <si>
    <t>19.08.2023 23:00:34</t>
  </si>
  <si>
    <t>20.08.2023 03:37:17</t>
  </si>
  <si>
    <t>M-516 METAŞ KÖK 35-02-M00516_M-41 M05_72046091</t>
  </si>
  <si>
    <t>19.08.2023 19:24:03</t>
  </si>
  <si>
    <t>19.08.2023 19:36:57</t>
  </si>
  <si>
    <t>TR-2/80 45-83-L00080_A_91112006_91112006</t>
  </si>
  <si>
    <t>19.08.2023 14:12:31</t>
  </si>
  <si>
    <t>19.08.2023 15:38:37</t>
  </si>
  <si>
    <t>M-1148 35-09-M01148_M-360 M06_47617197</t>
  </si>
  <si>
    <t>19.08.2023 00:05:21</t>
  </si>
  <si>
    <t>19.08.2023 00:12:07</t>
  </si>
  <si>
    <t>MURADİYE TR-1 İSTASYON KABİN 45-71-M00192_953221462_953221462</t>
  </si>
  <si>
    <t>19.08.2023 16:57:08</t>
  </si>
  <si>
    <t>19.08.2023 21:23:45</t>
  </si>
  <si>
    <t>DM-1/11 45-71-M00030_A a1b_45143067</t>
  </si>
  <si>
    <t>19.08.2023 08:34:12</t>
  </si>
  <si>
    <t>19.08.2023 09:57:47</t>
  </si>
  <si>
    <t>19.08.2023 18:04:37</t>
  </si>
  <si>
    <t>19.08.2023 18:50:14</t>
  </si>
  <si>
    <t>TR-2/118 45-83-M00713_B_56388222_56388222</t>
  </si>
  <si>
    <t>19.08.2023 23:05:13</t>
  </si>
  <si>
    <t>19.08.2023 23:56:49</t>
  </si>
  <si>
    <t>19.08.2023 07:49:42</t>
  </si>
  <si>
    <t>19.08.2023 10:15:32</t>
  </si>
  <si>
    <t>MEHMET AFACAN 35-30-M00366_DIREK TIPI TRAFO HUCRESI H01_2041713</t>
  </si>
  <si>
    <t>19.08.2023 17:29:44</t>
  </si>
  <si>
    <t>19.08.2023 20:07:12</t>
  </si>
  <si>
    <t>BOĞAZİÇİ İM 35-01-A00001_TR-3 GİRİŞ M05_2321043</t>
  </si>
  <si>
    <t>19.08.2023 02:45:34</t>
  </si>
  <si>
    <t>19.08.2023 03:01:05</t>
  </si>
  <si>
    <t>TR-2/92 45-83-L00092__72410774_72410774</t>
  </si>
  <si>
    <t>19.08.2023 20:16:35</t>
  </si>
  <si>
    <t>19.08.2023 23:40:41</t>
  </si>
  <si>
    <t>L-36 35-18-L00036__72410820_72410820</t>
  </si>
  <si>
    <t>19.08.2023 10:14:06</t>
  </si>
  <si>
    <t>19.08.2023 16:02:00</t>
  </si>
  <si>
    <t>19.08.2023 07:30:37</t>
  </si>
  <si>
    <t>19.08.2023 07:32:51</t>
  </si>
  <si>
    <t>M-1180 35-04-M01180_C_56380649_56380649</t>
  </si>
  <si>
    <t>19.08.2023 19:02:21</t>
  </si>
  <si>
    <t>19.08.2023 20:25:30</t>
  </si>
  <si>
    <t>TR-2/118 45-83-M00713_A_91461321_91461321</t>
  </si>
  <si>
    <t>19.08.2023 14:45:56</t>
  </si>
  <si>
    <t>19.08.2023 18:01:53</t>
  </si>
  <si>
    <t>TR-1/33 45-72-M00033_A_56391701_56391701</t>
  </si>
  <si>
    <t>19.08.2023 13:23:13</t>
  </si>
  <si>
    <t>19.08.2023 14:59:04</t>
  </si>
  <si>
    <t>K-771 35-02-K00771_35-02-K00771_2374175</t>
  </si>
  <si>
    <t>19.08.2023 09:36:22</t>
  </si>
  <si>
    <t>19.08.2023 10:15:52</t>
  </si>
  <si>
    <t>ELDELEK TR-2 45-78-L00601_B_56392133_56392133</t>
  </si>
  <si>
    <t>19.08.2023 15:16:53</t>
  </si>
  <si>
    <t>19.08.2023 15:48:14</t>
  </si>
  <si>
    <t>ALOSBİ TM 35-17-A00006_ALİAĞA RES M06_2310718</t>
  </si>
  <si>
    <t>19.08.2023 12:48:32</t>
  </si>
  <si>
    <t>19.08.2023 12:56:16</t>
  </si>
  <si>
    <t>19.08.2023 06:39:22</t>
  </si>
  <si>
    <t>19.08.2023 06:39:52</t>
  </si>
  <si>
    <t>SUDELİĞİ KÖK 45-72-L00111_HatBaşıAyırıcı_53139844 L04_53139844</t>
  </si>
  <si>
    <t>19.08.2023 14:46:45</t>
  </si>
  <si>
    <t>19.08.2023 17:25:29</t>
  </si>
  <si>
    <t>19.08.2023 09:56:01</t>
  </si>
  <si>
    <t>19.08.2023 15:21:00</t>
  </si>
  <si>
    <t>KIRBAŞI TR-1 35-26-L00319_35-26-L00319_81235506</t>
  </si>
  <si>
    <t>19.08.2023 21:41:21</t>
  </si>
  <si>
    <t>19.08.2023 23:43:44</t>
  </si>
  <si>
    <t>19.08.2023 18:33:12</t>
  </si>
  <si>
    <t>19.08.2023 18:49:22</t>
  </si>
  <si>
    <t>19.08.2023 18:02:15</t>
  </si>
  <si>
    <t>19.08.2023 19:07:15</t>
  </si>
  <si>
    <t>19.08.2023 09:38:22</t>
  </si>
  <si>
    <t>19.08.2023 09:48:10</t>
  </si>
  <si>
    <t>M-1248 35-01-M01248_C C2_5864838</t>
  </si>
  <si>
    <t>AG Box Arızası</t>
  </si>
  <si>
    <t>19.08.2023 01:36:55</t>
  </si>
  <si>
    <t>19.08.2023 04:02:24</t>
  </si>
  <si>
    <t>19.08.2023 13:31:22</t>
  </si>
  <si>
    <t>19.08.2023 19:47:15</t>
  </si>
  <si>
    <t>TR-116 35-16-L00116_35-16-L00116_2346931</t>
  </si>
  <si>
    <t>19.08.2023 19:52:24</t>
  </si>
  <si>
    <t>19.08.2023 22:29:36</t>
  </si>
  <si>
    <t>TR-2/96 45-83-M00783__72372914_72372914</t>
  </si>
  <si>
    <t>19.08.2023 22:13:31</t>
  </si>
  <si>
    <t>19.08.2023 23:26:22</t>
  </si>
  <si>
    <t>KARAAĞAÇLI TR-1 45-71-M01904_ M02_2334944</t>
  </si>
  <si>
    <t>19.08.2023 16:36:52</t>
  </si>
  <si>
    <t>19.08.2023 17:48:15</t>
  </si>
  <si>
    <t>19.08.2023 10:36:52</t>
  </si>
  <si>
    <t>19.08.2023 10:52:12</t>
  </si>
  <si>
    <t>TR-32 45-77-L00032_45-77-L00032_2363800</t>
  </si>
  <si>
    <t>19.08.2023 17:06:02</t>
  </si>
  <si>
    <t>ÇUKURALTI M-38 35-25-M00079_D_56372399_56372399</t>
  </si>
  <si>
    <t>19.08.2023 13:26:30</t>
  </si>
  <si>
    <t>19.08.2023 14:58:11</t>
  </si>
  <si>
    <t>SELENDİ TR-22 45-81-M00022_945635997_945635997</t>
  </si>
  <si>
    <t>19.08.2023 16:42:15</t>
  </si>
  <si>
    <t>19.08.2023 18:11:54</t>
  </si>
  <si>
    <t>19.08.2023 14:32:24</t>
  </si>
  <si>
    <t>19.08.2023 15:33:54</t>
  </si>
  <si>
    <t>19.08.2023 08:07:08</t>
  </si>
  <si>
    <t>19.08.2023 09:16:32</t>
  </si>
  <si>
    <t>19.08.2023 15:48:52</t>
  </si>
  <si>
    <t>19.08.2023 23:15:15</t>
  </si>
  <si>
    <t>BİMEYKO KÖK-10 35-30-M00048_DENİZKÖY M05_2325697</t>
  </si>
  <si>
    <t>19.08.2023 12:01:35</t>
  </si>
  <si>
    <t>19.08.2023 13:00:00</t>
  </si>
  <si>
    <t>TR-128 35-15-M00128_950375454_950375454</t>
  </si>
  <si>
    <t>19.08.2023 18:17:26</t>
  </si>
  <si>
    <t>20.08.2023 00:01:57</t>
  </si>
  <si>
    <t>19.08.2023 09:13:34</t>
  </si>
  <si>
    <t>19.08.2023 15:47:57</t>
  </si>
  <si>
    <t>K-4522 35-02-K04522_35-02-K04522_2373054</t>
  </si>
  <si>
    <t>19.08.2023 11:24:52</t>
  </si>
  <si>
    <t>19.08.2023 12:47:47</t>
  </si>
  <si>
    <t>DM-8/TR-49 45-72-L00943__72373505_72373505</t>
  </si>
  <si>
    <t>19.08.2023 15:23:26</t>
  </si>
  <si>
    <t>19.08.2023 17:34:55</t>
  </si>
  <si>
    <t>ÇAMLICA KÖK 45-81-M00048_ÇANŞA ÇIKIŞ M03_71996194</t>
  </si>
  <si>
    <t>19.08.2023 06:45:42</t>
  </si>
  <si>
    <t>19.08.2023 08:44:15</t>
  </si>
  <si>
    <t>L-210 35-18-L00210_35-18-L00210_2371169</t>
  </si>
  <si>
    <t>19.08.2023 20:13:05</t>
  </si>
  <si>
    <t>19.08.2023 21:38:18</t>
  </si>
  <si>
    <t>SAZOBA DM 45-72-M00413_HatBaşıAyırıcı_53140191 M08_53140191</t>
  </si>
  <si>
    <t>19.08.2023 18:40:22</t>
  </si>
  <si>
    <t>19.08.2023 18:40:56</t>
  </si>
  <si>
    <t>19.08.2023 10:32:49</t>
  </si>
  <si>
    <t>19.08.2023 12:41:05</t>
  </si>
  <si>
    <t>ALSANCAK TM 35-01-A00005_MİMARSİNAN M10_2057059</t>
  </si>
  <si>
    <t>19.08.2023 09:04:06</t>
  </si>
  <si>
    <t>19.08.2023 13:10:12</t>
  </si>
  <si>
    <t>BOSTANLIK TARIMSAL SULAMA TR 45-83-M00327_A_56400709_56400709</t>
  </si>
  <si>
    <t>19.08.2023 23:52:54</t>
  </si>
  <si>
    <t>20.08.2023 04:36:09</t>
  </si>
  <si>
    <t>DM-14/11-A 45-71-M02001_A A01b_42990515</t>
  </si>
  <si>
    <t>19.08.2023 18:41:28</t>
  </si>
  <si>
    <t>19.08.2023 20:06:07</t>
  </si>
  <si>
    <t>19.08.2023 07:06:30</t>
  </si>
  <si>
    <t>19.08.2023 08:03:30</t>
  </si>
  <si>
    <t>19.08.2023 17:47:08</t>
  </si>
  <si>
    <t>19.08.2023 21:36:04</t>
  </si>
  <si>
    <t>19.08.2023 19:59:32</t>
  </si>
  <si>
    <t>19.08.2023 20:17:17</t>
  </si>
  <si>
    <t>19.08.2023 21:00:51</t>
  </si>
  <si>
    <t>19.08.2023 22:22:21</t>
  </si>
  <si>
    <t>BAĞARASI TR-12 35-23-M00181_D_91357737_91357737</t>
  </si>
  <si>
    <t>19.08.2023 02:17:57</t>
  </si>
  <si>
    <t>19.08.2023 02:46:38</t>
  </si>
  <si>
    <t>19.08.2023 10:13:44</t>
  </si>
  <si>
    <t>19.08.2023 11:22:39</t>
  </si>
  <si>
    <t>19.08.2023 17:08:40</t>
  </si>
  <si>
    <t>19.08.2023 17:30:00</t>
  </si>
  <si>
    <t>M-3312(YATIRIM REZERVE) 35-07-M03312_912458906_912458906</t>
  </si>
  <si>
    <t>19.08.2023 14:07:28</t>
  </si>
  <si>
    <t>19.08.2023 17:44:37</t>
  </si>
  <si>
    <t>M-1799 35-02-M01799_35-02-M01799_2350893</t>
  </si>
  <si>
    <t>19.08.2023 16:06:35</t>
  </si>
  <si>
    <t>19.08.2023 17:47:00</t>
  </si>
  <si>
    <t>KOZBEYLİ TR-1 35-23-M00070_A_91356008_91356008</t>
  </si>
  <si>
    <t>19.08.2023 10:19:11</t>
  </si>
  <si>
    <t>19.08.2023 13:24:38</t>
  </si>
  <si>
    <t>UĞURLU KÖK 45-86-M00045_ALANYOLU KIRANŞEYH M04_72226053</t>
  </si>
  <si>
    <t>19.08.2023 18:16:45</t>
  </si>
  <si>
    <t>19.08.2023 19:45:32</t>
  </si>
  <si>
    <t>K-2368 35-01-K02368_35-01-K02368_65806311</t>
  </si>
  <si>
    <t>19.08.2023 10:59:11</t>
  </si>
  <si>
    <t>19.08.2023 11:26:35</t>
  </si>
  <si>
    <t>ÜZÜMLÜ AYSAN BEY TR-3 45-73-M00605_C_56394375_56394375</t>
  </si>
  <si>
    <t>19.08.2023 11:21:52</t>
  </si>
  <si>
    <t>19.08.2023 14:01:19</t>
  </si>
  <si>
    <t>K-1744 35-01-K01744_35-01-K01744_84744350</t>
  </si>
  <si>
    <t>19.08.2023 01:46:00</t>
  </si>
  <si>
    <t>GÖÇBEYLİ TR-3 35-16-M00018_A_90938941_90938941</t>
  </si>
  <si>
    <t>19.08.2023 09:23:27</t>
  </si>
  <si>
    <t>19.08.2023 15:58:59</t>
  </si>
  <si>
    <t>19.08.2023 04:41:20</t>
  </si>
  <si>
    <t>19.08.2023 05:53:41</t>
  </si>
  <si>
    <t>ULUKENT DM-3/17 35-28-M00057_HARMANDALI M-217 M03_66483946</t>
  </si>
  <si>
    <t>19.08.2023 15:28:02</t>
  </si>
  <si>
    <t>19.08.2023 16:08:00</t>
  </si>
  <si>
    <t>ÖRNEKKÖY TR-2 35-27-L00324_A_72386882_72386882</t>
  </si>
  <si>
    <t>19.08.2023 20:26:49</t>
  </si>
  <si>
    <t>19.08.2023 21:52:56</t>
  </si>
  <si>
    <t>TURGUTLU İM 45-83-A00001_ŞEHİR-5 L14_42295572</t>
  </si>
  <si>
    <t>19.08.2023 17:00:08</t>
  </si>
  <si>
    <t>19.08.2023 17:16:42</t>
  </si>
  <si>
    <t>PİYALE TM 35-02-A00007_PİYALE-28 K39_2310413</t>
  </si>
  <si>
    <t>TEİAŞ Trafo Arızası</t>
  </si>
  <si>
    <t>19.08.2023 00:28:02</t>
  </si>
  <si>
    <t>19.08.2023 00:33:25</t>
  </si>
  <si>
    <t>HORZUM GENCER YAYLASI-5 35-15-L00995_A_56371173_56371173</t>
  </si>
  <si>
    <t>19.08.2023 09:07:15</t>
  </si>
  <si>
    <t>19.08.2023 10:48:06</t>
  </si>
  <si>
    <t>SİNANCILAR KÖYÜ TR-2 35-27-L00260_B_56378719_56378719</t>
  </si>
  <si>
    <t>19.08.2023 19:29:46</t>
  </si>
  <si>
    <t>19.08.2023 22:38:59</t>
  </si>
  <si>
    <t>AYASKENT DM-2 (TR-1) 35-16-M00011_AYASKÖY TR-4 M03_72045942</t>
  </si>
  <si>
    <t>19.08.2023 10:27:52</t>
  </si>
  <si>
    <t>19.08.2023 11:57:15</t>
  </si>
  <si>
    <t>19.08.2023 16:23:01</t>
  </si>
  <si>
    <t>19.08.2023 16:31:03</t>
  </si>
  <si>
    <t>19.08.2023 08:55:05</t>
  </si>
  <si>
    <t>19.08.2023 11:21:57</t>
  </si>
  <si>
    <t>TR-2/103 45-83-L00103_B_91114667_91114667</t>
  </si>
  <si>
    <t>19.08.2023 23:30:08</t>
  </si>
  <si>
    <t>20.08.2023 03:50:24</t>
  </si>
  <si>
    <t>M-1 35-17-M00001_TOTALGAZ DM M03_66461754</t>
  </si>
  <si>
    <t>19.08.2023 11:27:42</t>
  </si>
  <si>
    <t>19.08.2023 13:02:55</t>
  </si>
  <si>
    <t>19.08.2023 02:15:32</t>
  </si>
  <si>
    <t>19.08.2023 03:03:33</t>
  </si>
  <si>
    <t>19.08.2023 11:10:32</t>
  </si>
  <si>
    <t>19.08.2023 11:12:26</t>
  </si>
  <si>
    <t>SALUR KÖK 45-75-M00062_OĞULDURUK M03_72037122</t>
  </si>
  <si>
    <t>19.08.2023 07:19:45</t>
  </si>
  <si>
    <t>19.08.2023 08:20:35</t>
  </si>
  <si>
    <t>K-4718 CİNDİ CAN POLAT ÖZEL TR 35-04-K04718Ö_ H_72156803</t>
  </si>
  <si>
    <t>19.08.2023 14:33:20</t>
  </si>
  <si>
    <t>19.08.2023 17:17:27</t>
  </si>
  <si>
    <t>TR-14 45-74-M00014_45-74-M00014_72231025</t>
  </si>
  <si>
    <t>19.08.2023 09:01:33</t>
  </si>
  <si>
    <t>19.08.2023 12:10:19</t>
  </si>
  <si>
    <t>K-4502 35-10-K04502_35-10-K04502_47757396</t>
  </si>
  <si>
    <t>19.08.2023 11:09:10</t>
  </si>
  <si>
    <t>19.08.2023 17:40:42</t>
  </si>
  <si>
    <t>19.08.2023 12:16:22</t>
  </si>
  <si>
    <t>19.08.2023 12:44:35</t>
  </si>
  <si>
    <t>M-3305(YATIRIM REZERVE) 35-07-M03305_99220323_99220323</t>
  </si>
  <si>
    <t>19.08.2023 19:22:25</t>
  </si>
  <si>
    <t>19.08.2023 21:03:47</t>
  </si>
  <si>
    <t>19.08.2023 11:25:36</t>
  </si>
  <si>
    <t>M-1268 35-04-M01268_C_56383737_56383737</t>
  </si>
  <si>
    <t>19.08.2023 13:07:07</t>
  </si>
  <si>
    <t>19.08.2023 13:43:55</t>
  </si>
  <si>
    <t>KOYUNCU TR-1 45-80-M00122_A_91091228_91091228</t>
  </si>
  <si>
    <t>19.08.2023 16:08:53</t>
  </si>
  <si>
    <t>19.08.2023 17:31:47</t>
  </si>
  <si>
    <t>KÖPRÜBAŞI TR-20 45-86-M00020_TR-19 M01_84553504</t>
  </si>
  <si>
    <t>19.08.2023 09:32:36</t>
  </si>
  <si>
    <t>19.08.2023 09:45:25</t>
  </si>
  <si>
    <t>M-2911 35-01-M02911_911501696_911501696</t>
  </si>
  <si>
    <t>19.08.2023 19:40:49</t>
  </si>
  <si>
    <t>19.08.2023 21:29:24</t>
  </si>
  <si>
    <t>MENDERES DM-2/TR-1 35-22-M00300_PERLİT M18_2095707</t>
  </si>
  <si>
    <t>19.08.2023 09:56:44</t>
  </si>
  <si>
    <t>19.08.2023 12:54:05</t>
  </si>
  <si>
    <t>TR-91/A 45-78-L00721_953256833_953256833</t>
  </si>
  <si>
    <t>19.08.2023 21:38:31</t>
  </si>
  <si>
    <t>19.08.2023 23:46:04</t>
  </si>
  <si>
    <t>CAFERBEY KÖK 45-78-L00231_HatBaşıAyırıcı_53139509 L04_53139509</t>
  </si>
  <si>
    <t>19.08.2023 20:16:26</t>
  </si>
  <si>
    <t>20.08.2023 00:59:52</t>
  </si>
  <si>
    <t>M-3090 35-09-M03090_E E01_95325040</t>
  </si>
  <si>
    <t>19.08.2023 01:13:48</t>
  </si>
  <si>
    <t>19.08.2023 02:32:53</t>
  </si>
  <si>
    <t>BODAMAS TR-2 45-75-M00325_E_56398583_56398583</t>
  </si>
  <si>
    <t>19.08.2023 14:47:13</t>
  </si>
  <si>
    <t>19.08.2023 17:42:07</t>
  </si>
  <si>
    <t>TR-25 35-19-L00025_8164569_56394796_56394796</t>
  </si>
  <si>
    <t>19.08.2023 15:04:52</t>
  </si>
  <si>
    <t>19.08.2023 16:33:26</t>
  </si>
  <si>
    <t>YAZIBAŞI DM-3 35-26-M00764_AYRANCILAR DM-3 M01_2335682</t>
  </si>
  <si>
    <t>19.08.2023 10:12:25</t>
  </si>
  <si>
    <t>19.08.2023 10:54:37</t>
  </si>
  <si>
    <t>DM-7/21 35-28-M00966_953375032_953375032</t>
  </si>
  <si>
    <t>19.08.2023 11:04:00</t>
  </si>
  <si>
    <t>19.08.2023 12:23:42</t>
  </si>
  <si>
    <t>K-476 35-04-K00476_35-04-K00476_2373746</t>
  </si>
  <si>
    <t>19.08.2023 14:41:50</t>
  </si>
  <si>
    <t>19.08.2023 15:40:39</t>
  </si>
  <si>
    <t>19.08.2023 11:15:59</t>
  </si>
  <si>
    <t>19.08.2023 13:47:57</t>
  </si>
  <si>
    <t>19.08.2023 15:09:44</t>
  </si>
  <si>
    <t>19.08.2023 16:14:58</t>
  </si>
  <si>
    <t>DEMİRKÖPRÜ TM 45-78-A00005_KULA M05_2096291</t>
  </si>
  <si>
    <t>19.08.2023 13:29:39</t>
  </si>
  <si>
    <t>19.08.2023 05:19:32</t>
  </si>
  <si>
    <t>19.08.2023 05:20:05</t>
  </si>
  <si>
    <t>K-3194 35-03-K03194_910325517_910325517</t>
  </si>
  <si>
    <t>19.08.2023 14:17:31</t>
  </si>
  <si>
    <t>19.08.2023 17:51:11</t>
  </si>
  <si>
    <t>19.08.2023 13:09:23</t>
  </si>
  <si>
    <t>19.08.2023 13:52:11</t>
  </si>
  <si>
    <t>19.08.2023 19:17:32</t>
  </si>
  <si>
    <t>19.08.2023 19:52:15</t>
  </si>
  <si>
    <t>M-2416 (YATIRIM REZERVE) 35-02-M02416_C_56377268_56377268</t>
  </si>
  <si>
    <t>19.08.2023 09:35:32</t>
  </si>
  <si>
    <t>19.08.2023 17:13:54</t>
  </si>
  <si>
    <t>FOÇAKÖY TR-3 35-23-M00224_C_83917664_83917664</t>
  </si>
  <si>
    <t>19.08.2023 01:05:26</t>
  </si>
  <si>
    <t>19.08.2023 01:46:50</t>
  </si>
  <si>
    <t>CABBAR DM 45-73-M00100_KEMALİYE-1 ÇIKIŞ M09_2307322</t>
  </si>
  <si>
    <t>19.08.2023 01:21:47</t>
  </si>
  <si>
    <t>19.08.2023 02:53:46</t>
  </si>
  <si>
    <t>TR-2/102-1 45-83-L00310_DIREK TIPI TRAFO HUCRESI H01_2106244</t>
  </si>
  <si>
    <t>19.08.2023 17:24:40</t>
  </si>
  <si>
    <t>19.08.2023 21:26:17</t>
  </si>
  <si>
    <t>YAĞBASAN TR-1 45-78-M00546_953284361_953284361</t>
  </si>
  <si>
    <t>19.08.2023 20:40:16</t>
  </si>
  <si>
    <t>19.08.2023 22:09:24</t>
  </si>
  <si>
    <t>HİLAL KLASİK TM 35-01-A00011_MÜRSELPAŞA M11_2313923</t>
  </si>
  <si>
    <t>19.08.2023 13:30:25</t>
  </si>
  <si>
    <t>19.08.2023 17:21:42</t>
  </si>
  <si>
    <t>TR-35 35-30-L00035_DIREK TIPI TRAFO HUCRESI H01_2041378</t>
  </si>
  <si>
    <t>19.08.2023 08:58:19</t>
  </si>
  <si>
    <t>19.08.2023 17:45:32</t>
  </si>
  <si>
    <t>19.08.2023 02:36:06</t>
  </si>
  <si>
    <t>19.08.2023 03:42:05</t>
  </si>
  <si>
    <t>19.08.2023 16:24:33</t>
  </si>
  <si>
    <t>19.08.2023 19:01:05</t>
  </si>
  <si>
    <t>K-405 35-02-K00405_C_56371268_56371268</t>
  </si>
  <si>
    <t>19.08.2023 12:56:06</t>
  </si>
  <si>
    <t>19.08.2023 14:08:51</t>
  </si>
  <si>
    <t>M-1430 35-02-M01430_A_56374984_56374984</t>
  </si>
  <si>
    <t>19.08.2023 09:19:51</t>
  </si>
  <si>
    <t>19.08.2023 12:00:00</t>
  </si>
  <si>
    <t>MENEMEN TR-77 35-28-L00077_C_56358006_56358006</t>
  </si>
  <si>
    <t>19.08.2023 15:16:06</t>
  </si>
  <si>
    <t>IŞIK TARIM KÖK 35-27-L00352_ÖREN KÖK  ÇIKIŞI L03_2121424</t>
  </si>
  <si>
    <t>19.08.2023 09:24:05</t>
  </si>
  <si>
    <t>19.08.2023 16:22:32</t>
  </si>
  <si>
    <t>TR-2/31 45-72-L00031_956500946_956500946</t>
  </si>
  <si>
    <t>19.08.2023 20:26:25</t>
  </si>
  <si>
    <t>20.08.2023 00:03:02</t>
  </si>
  <si>
    <t>19.08.2023 16:52:42</t>
  </si>
  <si>
    <t>19.08.2023 17:17:55</t>
  </si>
  <si>
    <t>KIRBAŞI TR-1 35-26-L00319_ H_81235503</t>
  </si>
  <si>
    <t>19.08.2023 19:16:42</t>
  </si>
  <si>
    <t>ÜÇKONAK TR-2 35-15-L00257_C_91166865_91166865</t>
  </si>
  <si>
    <t>19.08.2023 07:47:33</t>
  </si>
  <si>
    <t>SARINASUHLAR KÖYÜ TR-1 45-71-M01447_DIREK TIPI TRAFO HUCRESI H01_2086901</t>
  </si>
  <si>
    <t>19.08.2023 23:49:54</t>
  </si>
  <si>
    <t>20.08.2023 03:06:12</t>
  </si>
  <si>
    <t>K-225 35-07-K00225_99319858_99319858</t>
  </si>
  <si>
    <t>19.08.2023 11:09:22</t>
  </si>
  <si>
    <t>19.08.2023 14:34:52</t>
  </si>
  <si>
    <t>MURADİYE TR-6 45-71-M01473__91408622_91408622</t>
  </si>
  <si>
    <t>19.08.2023 20:59:09</t>
  </si>
  <si>
    <t>19.08.2023 23:35:26</t>
  </si>
  <si>
    <t>K-1316 35-04-K01316_E E1B_5835613</t>
  </si>
  <si>
    <t>19.08.2023 18:49:57</t>
  </si>
  <si>
    <t>19.08.2023 19:51:56</t>
  </si>
  <si>
    <t>ALAŞEHİR TR-4 45-73-M00004_945669621_945669621</t>
  </si>
  <si>
    <t>19.08.2023 16:29:03</t>
  </si>
  <si>
    <t>19.08.2023 18:18:09</t>
  </si>
  <si>
    <t>PANCAR OSB DM-1 35-26-M00869_OSB-2 M25_2122349</t>
  </si>
  <si>
    <t>19.08.2023 09:39:22</t>
  </si>
  <si>
    <t>19.08.2023 09:49:12</t>
  </si>
  <si>
    <t>19.08.2023 09:21:11</t>
  </si>
  <si>
    <t>19.08.2023 17:10:43</t>
  </si>
  <si>
    <t>M-1541 35-01-M01541_912485272_912485272</t>
  </si>
  <si>
    <t>19.08.2023 16:37:10</t>
  </si>
  <si>
    <t>19.08.2023 19:55:59</t>
  </si>
  <si>
    <t>19.08.2023 12:41:35</t>
  </si>
  <si>
    <t>19.08.2023 14:15:15</t>
  </si>
  <si>
    <t>19.08.2023 11:34:19</t>
  </si>
  <si>
    <t>19.08.2023 20:26:18</t>
  </si>
  <si>
    <t>19.08.2023 19:32:56</t>
  </si>
  <si>
    <t>19.08.2023 20:20:08</t>
  </si>
  <si>
    <t>TIRAZLI KÖK 45-79-M00079_HatBaşıAyırıcı_53134387 M06_53134387</t>
  </si>
  <si>
    <t>19.08.2023 15:11:05</t>
  </si>
  <si>
    <t>19.08.2023 17:39:49</t>
  </si>
  <si>
    <t>19.08.2023 00:12:12</t>
  </si>
  <si>
    <t>19.08.2023 01:27:45</t>
  </si>
  <si>
    <t>TR-2/119 45-83-M00716_A_91461383_91461383</t>
  </si>
  <si>
    <t>19.08.2023 15:45:56</t>
  </si>
  <si>
    <t>19.08.2023 23:02:39</t>
  </si>
  <si>
    <t>AHMETBEYLİ MAYDANOZ M-7 35-22-M00245_955255631_955255631</t>
  </si>
  <si>
    <t>19.08.2023 20:26:11</t>
  </si>
  <si>
    <t>19.08.2023 23:37:19</t>
  </si>
  <si>
    <t>TR-38 35-17-M00038_950301840_950301840</t>
  </si>
  <si>
    <t>19.08.2023 16:57:24</t>
  </si>
  <si>
    <t>19.08.2023 20:08:29</t>
  </si>
  <si>
    <t>TR-2/112 45-83-L00112_A_56388271_56388271</t>
  </si>
  <si>
    <t>19.08.2023 14:14:01</t>
  </si>
  <si>
    <t>19.08.2023 17:08:48</t>
  </si>
  <si>
    <t>BEREKETLİ TR-2 YEĞENLER 45-79-M00322_45-79-M00322_2349137</t>
  </si>
  <si>
    <t>19.08.2023 07:47:01</t>
  </si>
  <si>
    <t>19.08.2023 09:44:59</t>
  </si>
  <si>
    <t>TR-46 35-30-L00046_E_56402491_56402491</t>
  </si>
  <si>
    <t>19.08.2023 10:51:09</t>
  </si>
  <si>
    <t>19.08.2023 11:26:30</t>
  </si>
  <si>
    <t>19.08.2023 16:02:31</t>
  </si>
  <si>
    <t>L-210 35-18-L00210_10502919_56375209_56375209</t>
  </si>
  <si>
    <t>19.08.2023 18:38:35</t>
  </si>
  <si>
    <t>VİLLAKENT DM 35-28-M00381_VİLLAKENT TR-5 M09_66521701</t>
  </si>
  <si>
    <t>19.08.2023 10:29:15</t>
  </si>
  <si>
    <t>19.08.2023 13:14:50</t>
  </si>
  <si>
    <t>K-4255 35-01-K04255_911483868_911483868</t>
  </si>
  <si>
    <t>19.08.2023 06:28:11</t>
  </si>
  <si>
    <t>19.08.2023 08:35:15</t>
  </si>
  <si>
    <t>MEHMET  EROL VE ARK. T-SULAMA GRB. 35-13-L00134_946426086_946426086</t>
  </si>
  <si>
    <t>19.08.2023 09:51:22</t>
  </si>
  <si>
    <t>19.08.2023 13:39:32</t>
  </si>
  <si>
    <t>CAMBAZLI KÖK 45-84-M00005_HatBaşıAyırıcı_53140812 M03_53140812</t>
  </si>
  <si>
    <t>19.08.2023 09:52:32</t>
  </si>
  <si>
    <t>19.08.2023 19:55:45</t>
  </si>
  <si>
    <t>19.08.2023 20:48:49</t>
  </si>
  <si>
    <t>CENKYERİ TR-5 45-82-M00253_45-82-M00253_2372060</t>
  </si>
  <si>
    <t>19.08.2023 16:33:45</t>
  </si>
  <si>
    <t>19.08.2023 17:09:05</t>
  </si>
  <si>
    <t>M-315 35-02-M00315_M-314 M01_2102801</t>
  </si>
  <si>
    <t>20.08.2023 21:44:22</t>
  </si>
  <si>
    <t>20.08.2023 21:45:22</t>
  </si>
  <si>
    <t>20.08.2023 17:13:16</t>
  </si>
  <si>
    <t>20.08.2023 17:14:22</t>
  </si>
  <si>
    <t>POYRAZDAMLARI TR-11 45-78-M00576_KEMERDAMLARI YUKARIKEMER M05_2106463</t>
  </si>
  <si>
    <t>20.08.2023 20:07:12</t>
  </si>
  <si>
    <t>20.08.2023 22:11:12</t>
  </si>
  <si>
    <t>DM-2/2 45-71-M00147_DAĞITIM TRAFOSU M03_66474815</t>
  </si>
  <si>
    <t>20.08.2023 00:06:32</t>
  </si>
  <si>
    <t>20.08.2023 00:35:12</t>
  </si>
  <si>
    <t>KALE KÖYÜ TR-1 45-78-M00632_45-78-M00632_2352552</t>
  </si>
  <si>
    <t>20.08.2023 17:47:18</t>
  </si>
  <si>
    <t>20.08.2023 18:16:35</t>
  </si>
  <si>
    <t>VELİLER KÖK 35-31-L00116_VELİLER TR-1 L02_2337022</t>
  </si>
  <si>
    <t>20.08.2023 08:50:56</t>
  </si>
  <si>
    <t>20.08.2023 09:17:16</t>
  </si>
  <si>
    <t>SARUHANLI TR-17/1 45-80-M03029_ H_92412100</t>
  </si>
  <si>
    <t>20.08.2023 08:17:48</t>
  </si>
  <si>
    <t>20.08.2023 10:33:22</t>
  </si>
  <si>
    <t>MURADİYE DM 45-71-M00006_ORMAN FİDANLIĞI M12_2077013</t>
  </si>
  <si>
    <t>20.08.2023 06:46:25</t>
  </si>
  <si>
    <t>20.08.2023 06:50:51</t>
  </si>
  <si>
    <t>20.08.2023 19:15:28</t>
  </si>
  <si>
    <t>20.08.2023 20:47:13</t>
  </si>
  <si>
    <t>20.08.2023 07:06:32</t>
  </si>
  <si>
    <t>20.08.2023 10:22:03</t>
  </si>
  <si>
    <t>20.08.2023 16:40:12</t>
  </si>
  <si>
    <t>20.08.2023 16:40:22</t>
  </si>
  <si>
    <t>K-125 35-08-K00125_35-08-K00125_42036188</t>
  </si>
  <si>
    <t>20.08.2023 10:37:52</t>
  </si>
  <si>
    <t>20.08.2023 10:57:07</t>
  </si>
  <si>
    <t>KUYUCAK DM 35-27-M00273_KUYUCAK M04_72164171</t>
  </si>
  <si>
    <t>20.08.2023 09:07:26</t>
  </si>
  <si>
    <t>20.08.2023 13:30:56</t>
  </si>
  <si>
    <t>DM-2/6 (DM-10) 45-71-M00276_C c3b_45193539</t>
  </si>
  <si>
    <t>20.08.2023 21:30:33</t>
  </si>
  <si>
    <t>21.08.2023 01:02:12</t>
  </si>
  <si>
    <t>L-370 TOLGÖRGÜN SİTESİ 35-18-L00370_11848853_60982898_60982898</t>
  </si>
  <si>
    <t>20.08.2023 09:31:47</t>
  </si>
  <si>
    <t>20.08.2023 11:31:16</t>
  </si>
  <si>
    <t>20.08.2023 16:35:55</t>
  </si>
  <si>
    <t>20.08.2023 17:01:56</t>
  </si>
  <si>
    <t>KÜÇÜK SANAYİ SİTESİ TR-5 45-83-L00146_TR-6 L01_2103598</t>
  </si>
  <si>
    <t>20.08.2023 10:41:12</t>
  </si>
  <si>
    <t>20.08.2023 10:46:02</t>
  </si>
  <si>
    <t>K-1506 35-03-K01506_D d10b_5777374</t>
  </si>
  <si>
    <t>20.08.2023 19:59:14</t>
  </si>
  <si>
    <t>20.08.2023 21:14:08</t>
  </si>
  <si>
    <t>AYAZÖREN TR-2 45-77-L00108_A_91101818_91101818</t>
  </si>
  <si>
    <t>20.08.2023 09:25:54</t>
  </si>
  <si>
    <t>20.08.2023 10:48:45</t>
  </si>
  <si>
    <t>POYRAZDAMLARI TR-11 45-78-M00576_HatBaşıAyırıcı_80388963 M05_80388963</t>
  </si>
  <si>
    <t>20.08.2023 17:41:52</t>
  </si>
  <si>
    <t>20.08.2023 17:43:05</t>
  </si>
  <si>
    <t>20.08.2023 21:11:25</t>
  </si>
  <si>
    <t>20.08.2023 22:22:19</t>
  </si>
  <si>
    <t>M-205(DM-2/16) 35-09-M00205_35-09-M00205_42966938</t>
  </si>
  <si>
    <t>20.08.2023 10:48:42</t>
  </si>
  <si>
    <t>20.08.2023 11:34:52</t>
  </si>
  <si>
    <t>TR-28 (M-728) 35-30-M00728_B b2b_43010679</t>
  </si>
  <si>
    <t>20.08.2023 22:16:00</t>
  </si>
  <si>
    <t>20.08.2023 23:20:22</t>
  </si>
  <si>
    <t>L-294 35-18-L00294_11849427 A1_5960171</t>
  </si>
  <si>
    <t>20.08.2023 13:34:47</t>
  </si>
  <si>
    <t>20.08.2023 17:29:11</t>
  </si>
  <si>
    <t>SELENDİ DM 45-81-M00001_SATILMIŞ M14_2079213</t>
  </si>
  <si>
    <t>20.08.2023 08:46:12</t>
  </si>
  <si>
    <t>20.08.2023 09:06:52</t>
  </si>
  <si>
    <t>TR-2/32 45-83-L00167_95714530 A01b_95715393</t>
  </si>
  <si>
    <t>20.08.2023 18:32:38</t>
  </si>
  <si>
    <t>20.08.2023 19:38:52</t>
  </si>
  <si>
    <t>M-510 GEÇİT 35-02-M00510_M-313 M04_74190008</t>
  </si>
  <si>
    <t>20.08.2023 19:06:12</t>
  </si>
  <si>
    <t>20.08.2023 19:37:22</t>
  </si>
  <si>
    <t>KARGIN KÖK 45-71-M00095_AYTEKİNLER ESKİ HARMANDALI M07_2076259</t>
  </si>
  <si>
    <t>20.08.2023 23:02:25</t>
  </si>
  <si>
    <t>20.08.2023 23:09:15</t>
  </si>
  <si>
    <t>PANCAR OSB DM-1 35-26-M00869_YAZIBAŞI-3 ÇETMEN M22_2123647</t>
  </si>
  <si>
    <t>20.08.2023 07:04:04</t>
  </si>
  <si>
    <t>20.08.2023 07:54:24</t>
  </si>
  <si>
    <t>TAYTAN OFİS KÖK 45-78-M00314_DEMİRKÖPRÜ DM-2 ÇIKIŞI (DEMİRKÖPRÜ-2) M06_60669850</t>
  </si>
  <si>
    <t>20.08.2023 09:09:28</t>
  </si>
  <si>
    <t>20.08.2023 12:32:26</t>
  </si>
  <si>
    <t>ÇAMÖNÜ TR-5 45-72-L00270_45-72-L00270_2367311</t>
  </si>
  <si>
    <t>20.08.2023 18:03:25</t>
  </si>
  <si>
    <t>20.08.2023 19:05:22</t>
  </si>
  <si>
    <t>KIRCALAR DM 35-16-M00261_ÜRKÜTLER-SINIRADA GRUP KÖYLER ENH M03_72041787</t>
  </si>
  <si>
    <t>20.08.2023 12:02:40</t>
  </si>
  <si>
    <t>20.08.2023 12:26:50</t>
  </si>
  <si>
    <t>20.08.2023 10:44:45</t>
  </si>
  <si>
    <t>20.08.2023 13:12:47</t>
  </si>
  <si>
    <t>KİRELLİ KÖK 35-29-L00809_GÜRDÜLLÜ- DERELİ-KİRELLİ KÖY L01_74719165</t>
  </si>
  <si>
    <t>20.08.2023 07:27:02</t>
  </si>
  <si>
    <t>20.08.2023 07:42:55</t>
  </si>
  <si>
    <t>BERGAMA İM-1 35-16-A00001_ŞEHİR-2 L14_2090779</t>
  </si>
  <si>
    <t>20.08.2023 18:48:34</t>
  </si>
  <si>
    <t>20.08.2023 18:50:03</t>
  </si>
  <si>
    <t>AKKEÇİLİ TR-3 45-73-M00432__91063448_91063448</t>
  </si>
  <si>
    <t>20.08.2023 08:25:25</t>
  </si>
  <si>
    <t>20.08.2023 12:42:38</t>
  </si>
  <si>
    <t>YUSUFDERE TR-4 35-15-L00528_B_56406813_56406813</t>
  </si>
  <si>
    <t>20.08.2023 12:59:06</t>
  </si>
  <si>
    <t>20.08.2023 17:33:19</t>
  </si>
  <si>
    <t>TR-2/113 45-83-L00113_A_91121317_91121317</t>
  </si>
  <si>
    <t>20.08.2023 16:02:23</t>
  </si>
  <si>
    <t>20.08.2023 17:05:06</t>
  </si>
  <si>
    <t>ALAŞARLI TR-1 35-15-L00195_35-15-L00195_2365419</t>
  </si>
  <si>
    <t>20.08.2023 20:00:22</t>
  </si>
  <si>
    <t>20.08.2023 20:48:10</t>
  </si>
  <si>
    <t>TİLKİKÖY TR-1 45-71-M01271_C_90951004_90951004</t>
  </si>
  <si>
    <t>20.08.2023 16:51:03</t>
  </si>
  <si>
    <t>20.08.2023 19:18:31</t>
  </si>
  <si>
    <t>20.08.2023 09:17:01</t>
  </si>
  <si>
    <t>20.08.2023 17:20:55</t>
  </si>
  <si>
    <t>M-417 35-02-M00417_M-324 M02_2095846</t>
  </si>
  <si>
    <t>20.08.2023 19:54:21</t>
  </si>
  <si>
    <t>20.08.2023 22:22:06</t>
  </si>
  <si>
    <t>SUBATAN TR-6 35-15-L00341_B_56367910_56367910</t>
  </si>
  <si>
    <t>20.08.2023 20:29:47</t>
  </si>
  <si>
    <t>21.08.2023 00:12:35</t>
  </si>
  <si>
    <t>PİYADELER KÖK 45-73-M00136_ÖRNEKKÖY M04_95408081</t>
  </si>
  <si>
    <t>20.08.2023 20:11:22</t>
  </si>
  <si>
    <t>20.08.2023 20:12:42</t>
  </si>
  <si>
    <t>DM02/TR13 45-73-M00041_C c1_45157525</t>
  </si>
  <si>
    <t>20.08.2023 15:05:13</t>
  </si>
  <si>
    <t>20.08.2023 16:28:00</t>
  </si>
  <si>
    <t>SİMKUR SİTESİ M-307 35-30-M00307_B_91316961_91316961</t>
  </si>
  <si>
    <t>20.08.2023 10:28:50</t>
  </si>
  <si>
    <t>20.08.2023 12:06:59</t>
  </si>
  <si>
    <t>L-388 35-18-L00388_95002423005_95002423005</t>
  </si>
  <si>
    <t>20.08.2023 18:00:32</t>
  </si>
  <si>
    <t>20.08.2023 19:46:47</t>
  </si>
  <si>
    <t>TR-17 (DM-2/TR-15) 35-22-M00017_955260564_955260564</t>
  </si>
  <si>
    <t>20.08.2023 04:01:00</t>
  </si>
  <si>
    <t>20.08.2023 10:39:21</t>
  </si>
  <si>
    <t>TR-65 35-16-L00065_E_90955113_90955113</t>
  </si>
  <si>
    <t>20.08.2023 13:06:26</t>
  </si>
  <si>
    <t>20.08.2023 17:35:39</t>
  </si>
  <si>
    <t>MANDIRACILAR TR 35-26-M00945_35-26-M00945_65892399</t>
  </si>
  <si>
    <t>20.08.2023 10:48:18</t>
  </si>
  <si>
    <t>20.08.2023 13:00:34</t>
  </si>
  <si>
    <t>L-200 35-18-L00200_950452140_950452140</t>
  </si>
  <si>
    <t>20.08.2023 22:39:00</t>
  </si>
  <si>
    <t>21.08.2023 01:46:19</t>
  </si>
  <si>
    <t>20.08.2023 19:41:51</t>
  </si>
  <si>
    <t>20.08.2023 20:18:31</t>
  </si>
  <si>
    <t>KARAKUYU KÖK 35-22-M00091_NOHUT GÖLÜ(KÖY SULAMA) M01_72111629</t>
  </si>
  <si>
    <t>20.08.2023 09:12:01</t>
  </si>
  <si>
    <t>20.08.2023 10:50:13</t>
  </si>
  <si>
    <t>M-1679 ALİ KILIÇ 35-02-M01679Ö_DIREK TIPI TRAFO HUCRESI H01_2062149</t>
  </si>
  <si>
    <t>20.08.2023 09:55:09</t>
  </si>
  <si>
    <t>20.08.2023 14:52:08</t>
  </si>
  <si>
    <t>MÜDÜROĞLU KÖK 35-26-M00940_NARSAN M05_65893142</t>
  </si>
  <si>
    <t>20.08.2023 17:25:57</t>
  </si>
  <si>
    <t>20.08.2023 18:55:30</t>
  </si>
  <si>
    <t>KÖPRÜBAŞI TR-3 DAMLAR MAH. 45-86-M00003_B_56398083_56398083</t>
  </si>
  <si>
    <t>20.08.2023 21:09:33</t>
  </si>
  <si>
    <t>20.08.2023 22:06:35</t>
  </si>
  <si>
    <t>20.08.2023 21:55:15</t>
  </si>
  <si>
    <t>20.08.2023 21:55:22</t>
  </si>
  <si>
    <t>20.08.2023 15:17:36</t>
  </si>
  <si>
    <t>20.08.2023 15:42:06</t>
  </si>
  <si>
    <t>K-1231 35-03-K01231_B b1b_5807928</t>
  </si>
  <si>
    <t>20.08.2023 23:56:45</t>
  </si>
  <si>
    <t>21.08.2023 01:40:07</t>
  </si>
  <si>
    <t>20.08.2023 09:31:56</t>
  </si>
  <si>
    <t>20.08.2023 12:25:13</t>
  </si>
  <si>
    <t>ÇIRPI İM 35-20-A00002_YAKAPINAR KÖK L06_2054998</t>
  </si>
  <si>
    <t>20.08.2023 08:33:25</t>
  </si>
  <si>
    <t>20.08.2023 08:35:59</t>
  </si>
  <si>
    <t>YONCAKÖY TR-2 35-13-L00073_B B-1_5956020</t>
  </si>
  <si>
    <t>20.08.2023 19:21:08</t>
  </si>
  <si>
    <t>20.08.2023 22:54:44</t>
  </si>
  <si>
    <t>20.08.2023 19:50:25</t>
  </si>
  <si>
    <t>20.08.2023 19:50:55</t>
  </si>
  <si>
    <t>DM-7/18 35-26-M00637_35-26-M00637_65954410</t>
  </si>
  <si>
    <t>20.08.2023 08:43:26</t>
  </si>
  <si>
    <t>20.08.2023 18:04:42</t>
  </si>
  <si>
    <t>20.08.2023 16:12:23</t>
  </si>
  <si>
    <t>20.08.2023 17:51:29</t>
  </si>
  <si>
    <t>TR-2/31 45-83-L00031_45-83-L00031_2370593</t>
  </si>
  <si>
    <t>20.08.2023 15:20:16</t>
  </si>
  <si>
    <t>20.08.2023 17:50:22</t>
  </si>
  <si>
    <t>K-223 35-01-K00223_35-01-K00223_64672413</t>
  </si>
  <si>
    <t>20.08.2023 10:05:23</t>
  </si>
  <si>
    <t>20.08.2023 12:36:13</t>
  </si>
  <si>
    <t>20.08.2023 22:08:03</t>
  </si>
  <si>
    <t>20.08.2023 22:45:22</t>
  </si>
  <si>
    <t>20.08.2023 09:13:42</t>
  </si>
  <si>
    <t>20.08.2023 13:34:02</t>
  </si>
  <si>
    <t>20.08.2023 05:14:55</t>
  </si>
  <si>
    <t>20.08.2023 07:20:12</t>
  </si>
  <si>
    <t>TR-2/113 45-83-L00113_A_56384153_56384153</t>
  </si>
  <si>
    <t>20.08.2023 17:34:02</t>
  </si>
  <si>
    <t>20.08.2023 18:56:19</t>
  </si>
  <si>
    <t>TROPİKAL DM 35-27-L00056_Recloser L04_75843334</t>
  </si>
  <si>
    <t>20.08.2023 12:01:50</t>
  </si>
  <si>
    <t>20.08.2023 13:28:39</t>
  </si>
  <si>
    <t>20.08.2023 17:59:12</t>
  </si>
  <si>
    <t>20.08.2023 18:02:27</t>
  </si>
  <si>
    <t>M-1730 35-03-M01730_B_56397837_56397837</t>
  </si>
  <si>
    <t>20.08.2023 21:12:53</t>
  </si>
  <si>
    <t>21.08.2023 00:46:30</t>
  </si>
  <si>
    <t>K-583 35-02-K00583_K-1795 K03_42317240</t>
  </si>
  <si>
    <t>20.08.2023 01:32:42</t>
  </si>
  <si>
    <t>20.08.2023 01:37:05</t>
  </si>
  <si>
    <t>GELENBE TR-3 45-76-L00062_45-76-L00062_2356211</t>
  </si>
  <si>
    <t>20.08.2023 18:28:31</t>
  </si>
  <si>
    <t>20.08.2023 20:32:49</t>
  </si>
  <si>
    <t>MORSAN TM 45-71-A00002_AKGEDİK M14_2312168</t>
  </si>
  <si>
    <t>20.08.2023 02:30:45</t>
  </si>
  <si>
    <t>20.08.2023 05:04:52</t>
  </si>
  <si>
    <t>DM-16/24 45-71-M02400_45-71-M02400_93489739</t>
  </si>
  <si>
    <t>20.08.2023 09:00:00</t>
  </si>
  <si>
    <t>20.08.2023 12:01:00</t>
  </si>
  <si>
    <t>M-2607 35-03-M02607_945063603_945063603</t>
  </si>
  <si>
    <t>20.08.2023 14:39:06</t>
  </si>
  <si>
    <t>20.08.2023 18:44:32</t>
  </si>
  <si>
    <t>ABALIOĞLU DM 45-83-M00136_BAĞYURDU-DOĞALGAZ-OZAN BLOK M09_72134517</t>
  </si>
  <si>
    <t>20.08.2023 09:34:19</t>
  </si>
  <si>
    <t>20.08.2023 11:44:26</t>
  </si>
  <si>
    <t>ÇAMURHAMAMI KÖK 45-78-L00230_YENİKÖY L03_2109820</t>
  </si>
  <si>
    <t>20.08.2023 09:01:52</t>
  </si>
  <si>
    <t>20.08.2023 15:21:22</t>
  </si>
  <si>
    <t>MURADİYE DM 45-71-M00006_ORMAN FİDANLIĞI M12_2322535</t>
  </si>
  <si>
    <t>20.08.2023 14:26:17</t>
  </si>
  <si>
    <t>20.08.2023 15:22:42</t>
  </si>
  <si>
    <t>20.08.2023 18:53:15</t>
  </si>
  <si>
    <t>20.08.2023 18:55:57</t>
  </si>
  <si>
    <t>20.08.2023 10:07:32</t>
  </si>
  <si>
    <t>20.08.2023 15:43:22</t>
  </si>
  <si>
    <t>KARAALİ DM 45-71-M02127_BAĞYOLU ÇIKIŞ M02_54851026</t>
  </si>
  <si>
    <t>20.08.2023 06:12:49</t>
  </si>
  <si>
    <t>20.08.2023 06:43:29</t>
  </si>
  <si>
    <t>ÇİNANDAVUTLAR TR-1 45-81-M00227_B_56399127_56399127</t>
  </si>
  <si>
    <t>20.08.2023 16:05:05</t>
  </si>
  <si>
    <t>20.08.2023 17:47:54</t>
  </si>
  <si>
    <t>KUŞLUK ÇAMKÖY TR-1 45-75-M00144_A_56385664_56385664</t>
  </si>
  <si>
    <t>20.08.2023 19:36:35</t>
  </si>
  <si>
    <t>20.08.2023 23:12:27</t>
  </si>
  <si>
    <t>20.08.2023 17:40:04</t>
  </si>
  <si>
    <t>20.08.2023 17:59:00</t>
  </si>
  <si>
    <t>20.08.2023 20:51:35</t>
  </si>
  <si>
    <t>20.08.2023 21:36:02</t>
  </si>
  <si>
    <t>SAKARLI KÖK 45-76-M00046_HatBaşıAyırıcı_53134687 M03_53134687</t>
  </si>
  <si>
    <t>20.08.2023 10:58:52</t>
  </si>
  <si>
    <t>20.08.2023 11:05:16</t>
  </si>
  <si>
    <t>İBRAHİMKUYU DM 35-15-M00286_TR-6 TR-8 TR-12 M12_67554491</t>
  </si>
  <si>
    <t>20.08.2023 06:49:28</t>
  </si>
  <si>
    <t>20.08.2023 07:02:37</t>
  </si>
  <si>
    <t>M-314 35-02-M00314_M-313 M04_2096997</t>
  </si>
  <si>
    <t>20.08.2023 02:05:12</t>
  </si>
  <si>
    <t>20.08.2023 02:27:42</t>
  </si>
  <si>
    <t>ULDERBENT  HAYITLIDERE MAH.TR 45-73-M00550_B_91045956_91045956</t>
  </si>
  <si>
    <t>20.08.2023 10:59:18</t>
  </si>
  <si>
    <t>20.08.2023 13:35:31</t>
  </si>
  <si>
    <t>20.08.2023 17:58:20</t>
  </si>
  <si>
    <t>20.08.2023 18:45:03</t>
  </si>
  <si>
    <t>İSKELE KÖK 35-17-M00705_YENİ ŞAKRAN M05_85143067</t>
  </si>
  <si>
    <t>20.08.2023 09:28:11</t>
  </si>
  <si>
    <t>20.08.2023 13:31:32</t>
  </si>
  <si>
    <t>SALİHLERALTI MİGROS TR 35-30-M00669_YAĞMUR M02_2306787</t>
  </si>
  <si>
    <t>OG İzolatör Arızası</t>
  </si>
  <si>
    <t>20.08.2023 17:38:32</t>
  </si>
  <si>
    <t>20.08.2023 19:08:59</t>
  </si>
  <si>
    <t>20.08.2023 11:55:11</t>
  </si>
  <si>
    <t>20.08.2023 13:49:43</t>
  </si>
  <si>
    <t>FIRDANLAR KÖK (YATIRIM REZERVE) 45-76-M00257_KOCAİSKAN M02_96531680</t>
  </si>
  <si>
    <t>20.08.2023 08:07:02</t>
  </si>
  <si>
    <t>20.08.2023 10:09:22</t>
  </si>
  <si>
    <t>KRAL KÖK 35-26-M00345_PEHLİNAOĞLU M01_66236494</t>
  </si>
  <si>
    <t>20.08.2023 09:08:21</t>
  </si>
  <si>
    <t>20.08.2023 14:48:02</t>
  </si>
  <si>
    <t>20.08.2023 07:56:32</t>
  </si>
  <si>
    <t>20.08.2023 07:56:56</t>
  </si>
  <si>
    <t>M-421 35-02-M00421_M-423 M02_2102040</t>
  </si>
  <si>
    <t>20.08.2023 18:03:40</t>
  </si>
  <si>
    <t>20.08.2023 19:50:23</t>
  </si>
  <si>
    <t>DM-1/12 45-71-M00031_D d2b_45143176</t>
  </si>
  <si>
    <t>20.08.2023 21:03:05</t>
  </si>
  <si>
    <t>20.08.2023 23:10:27</t>
  </si>
  <si>
    <t>ÖRNEKKÖY TR-1 35-27-L00128_HatBaşıAyırıcı_53133321 L02_53133321</t>
  </si>
  <si>
    <t>20.08.2023 09:53:08</t>
  </si>
  <si>
    <t>20.08.2023 13:28:49</t>
  </si>
  <si>
    <t>K-1361 35-02-K01361_99597996_99597996</t>
  </si>
  <si>
    <t>20.08.2023 12:46:16</t>
  </si>
  <si>
    <t>20.08.2023 14:43:07</t>
  </si>
  <si>
    <t>MESCİTLİ TR-3 35-15-L00097_A_56362199_56362199</t>
  </si>
  <si>
    <t>20.08.2023 17:18:59</t>
  </si>
  <si>
    <t>20.08.2023 19:03:14</t>
  </si>
  <si>
    <t>AŞAĞI KIZILCA TR-2 35-27-L00025_35-27-L00025_2363379</t>
  </si>
  <si>
    <t>20.08.2023 18:31:24</t>
  </si>
  <si>
    <t>20.08.2023 21:29:40</t>
  </si>
  <si>
    <t>20.08.2023 13:40:58</t>
  </si>
  <si>
    <t>20.08.2023 15:22:13</t>
  </si>
  <si>
    <t>K-3834 35-01-K03834_945386609_945386609</t>
  </si>
  <si>
    <t>20.08.2023 08:47:51</t>
  </si>
  <si>
    <t>20.08.2023 10:13:54</t>
  </si>
  <si>
    <t>ÇIRPI TR-1/3 35-20-M00003_9141943_56381474_56381474</t>
  </si>
  <si>
    <t>20.08.2023 22:25:41</t>
  </si>
  <si>
    <t>20.08.2023 22:49:28</t>
  </si>
  <si>
    <t>L-274 35-18-L00274_8117617_56372959_56372959</t>
  </si>
  <si>
    <t>20.08.2023 13:26:51</t>
  </si>
  <si>
    <t>20.08.2023 18:44:15</t>
  </si>
  <si>
    <t>AYRANCILAR DM-5 35-26-M00807_DM-5/19 M01_2336120</t>
  </si>
  <si>
    <t>20.08.2023 08:49:46</t>
  </si>
  <si>
    <t>20.08.2023 09:57:41</t>
  </si>
  <si>
    <t>20.08.2023 08:11:48</t>
  </si>
  <si>
    <t>20.08.2023 11:40:42</t>
  </si>
  <si>
    <t>M-377 35-02-M00377_915142234_915142234</t>
  </si>
  <si>
    <t>20.08.2023 23:00:12</t>
  </si>
  <si>
    <t>21.08.2023 00:14:28</t>
  </si>
  <si>
    <t>DİKİLİ İM 35-30-A00001_ALTINOVA-1 M08_72356787</t>
  </si>
  <si>
    <t>20.08.2023 20:32:23</t>
  </si>
  <si>
    <t>20.08.2023 20:41:31</t>
  </si>
  <si>
    <t>20.08.2023 17:57:08</t>
  </si>
  <si>
    <t>20.08.2023 19:27:56</t>
  </si>
  <si>
    <t>KARABULU TR-1 35-31-L00348_A_91355548_91355548</t>
  </si>
  <si>
    <t>20.08.2023 16:49:44</t>
  </si>
  <si>
    <t>20.08.2023 19:36:21</t>
  </si>
  <si>
    <t>BALCIOĞLU MAHALLESİ TR-1 45-78-M00211_45-78-M00211_2348301</t>
  </si>
  <si>
    <t>20.08.2023 14:42:32</t>
  </si>
  <si>
    <t>20.08.2023 16:41:42</t>
  </si>
  <si>
    <t>SİNDEL TR-1 35-16-M00029_35-16-M00029_2360809</t>
  </si>
  <si>
    <t>20.08.2023 09:06:22</t>
  </si>
  <si>
    <t>20.08.2023 10:09:52</t>
  </si>
  <si>
    <t>20.08.2023 17:12:48</t>
  </si>
  <si>
    <t>20.08.2023 19:21:56</t>
  </si>
  <si>
    <t>M-189 35-02-M00189_TRF M01_2307783</t>
  </si>
  <si>
    <t>20.08.2023 18:03:06</t>
  </si>
  <si>
    <t>20.08.2023 20:26:24</t>
  </si>
  <si>
    <t>MORDOĞAN TR-35 35-21-L00147_D_56393521_56393521</t>
  </si>
  <si>
    <t>20.08.2023 20:26:21</t>
  </si>
  <si>
    <t>20.08.2023 22:06:13</t>
  </si>
  <si>
    <t>YILMAZ DM 45-80-M02976_TR-20 M03_78582772</t>
  </si>
  <si>
    <t>20.08.2023 12:34:37</t>
  </si>
  <si>
    <t>20.08.2023 22:15:55</t>
  </si>
  <si>
    <t>20.08.2023 22:23:45</t>
  </si>
  <si>
    <t>20.08.2023 11:01:40</t>
  </si>
  <si>
    <t>20.08.2023 14:29:41</t>
  </si>
  <si>
    <t>TR-87 45-78-L00087_B_56385059_56385059</t>
  </si>
  <si>
    <t>20.08.2023 17:22:37</t>
  </si>
  <si>
    <t>20.08.2023 18:04:23</t>
  </si>
  <si>
    <t>M-2911 35-01-M02911_960878188_960878188</t>
  </si>
  <si>
    <t>20.08.2023 13:56:31</t>
  </si>
  <si>
    <t>20.08.2023 17:25:44</t>
  </si>
  <si>
    <t>20.08.2023 09:33:54</t>
  </si>
  <si>
    <t>20.08.2023 19:42:23</t>
  </si>
  <si>
    <t>20.08.2023 21:34:51</t>
  </si>
  <si>
    <t>ALİAĞA GIS TM 35-17-A00014_HatBaşıAyırıcı_65632288 M020_65632288</t>
  </si>
  <si>
    <t>20.08.2023 08:52:59</t>
  </si>
  <si>
    <t>20.08.2023 10:20:06</t>
  </si>
  <si>
    <t>TR-2/14 45-72-L00014__83208884_83208884</t>
  </si>
  <si>
    <t>20.08.2023 18:40:51</t>
  </si>
  <si>
    <t>20.08.2023 19:39:41</t>
  </si>
  <si>
    <t>KARAYAĞCI YANIKDAĞ TR-2 45-75-M00194_45-75-M00194_2353626</t>
  </si>
  <si>
    <t>20.08.2023 20:35:02</t>
  </si>
  <si>
    <t>21.08.2023 01:35:32</t>
  </si>
  <si>
    <t>DM-2/9 35-29-M00104_DM-2/11 M03_92560249</t>
  </si>
  <si>
    <t>20.08.2023 08:16:34</t>
  </si>
  <si>
    <t>20.08.2023 08:47:06</t>
  </si>
  <si>
    <t>20.08.2023 23:19:37</t>
  </si>
  <si>
    <t>20.08.2023 23:55:48</t>
  </si>
  <si>
    <t>AKÖREN TR-19 KÖK 45-78-M00974_YENİKENT ÇIKIŞI    KAPASİTÖR M05_66244826</t>
  </si>
  <si>
    <t>20.08.2023 07:14:41</t>
  </si>
  <si>
    <t>20.08.2023 09:53:50</t>
  </si>
  <si>
    <t>SARUHANLI TR-2 45-80-M00002_TR-34 M02_73402482</t>
  </si>
  <si>
    <t>20.08.2023 10:19:53</t>
  </si>
  <si>
    <t>20.08.2023 13:38:02</t>
  </si>
  <si>
    <t>DM-1/13 35-29-M00013_48345726_56367742_56367742</t>
  </si>
  <si>
    <t>20.08.2023 12:22:11</t>
  </si>
  <si>
    <t>20.08.2023 12:47:34</t>
  </si>
  <si>
    <t>EYNEZ KÖK 45-82-M00158_EYNEZ M04_72199497</t>
  </si>
  <si>
    <t>20.08.2023 19:47:55</t>
  </si>
  <si>
    <t>21.08.2023 00:38:32</t>
  </si>
  <si>
    <t>TAYTAN TR-1 KÖK 45-78-M00305__56385744_56385744</t>
  </si>
  <si>
    <t>20.08.2023 09:03:31</t>
  </si>
  <si>
    <t>20.08.2023 16:33:38</t>
  </si>
  <si>
    <t>MESCİTLİ TR-3 35-15-L00097_B_56362198_56362198</t>
  </si>
  <si>
    <t>20.08.2023 19:11:44</t>
  </si>
  <si>
    <t>20.08.2023 22:55:10</t>
  </si>
  <si>
    <t>ORTA MAH. TRP 35-20-L00029_955202035_955202035</t>
  </si>
  <si>
    <t>20.08.2023 08:29:14</t>
  </si>
  <si>
    <t>20.08.2023 09:33:30</t>
  </si>
  <si>
    <t>20.08.2023 14:03:45</t>
  </si>
  <si>
    <t>20.08.2023 17:32:35</t>
  </si>
  <si>
    <t>SOMA A SANTRALİ İM/DM 45-82-A00001_SAVAŞTEPE 15.8 L14_2091657</t>
  </si>
  <si>
    <t>20.08.2023 11:00:42</t>
  </si>
  <si>
    <t>20.08.2023 11:22:22</t>
  </si>
  <si>
    <t>HAMİT TR-1 45-72-M00228_45-72-M00228_2359302</t>
  </si>
  <si>
    <t>20.08.2023 20:39:54</t>
  </si>
  <si>
    <t>20.08.2023 22:01:04</t>
  </si>
  <si>
    <t>20.08.2023 17:59:35</t>
  </si>
  <si>
    <t>20.08.2023 18:20:02</t>
  </si>
  <si>
    <t>TR-22 45-74-M00022_45-74-M00022_61299287</t>
  </si>
  <si>
    <t>20.08.2023 09:00:47</t>
  </si>
  <si>
    <t>20.08.2023 13:04:55</t>
  </si>
  <si>
    <t>TR-113 35-16-L00113_35-16-L00113_2347071</t>
  </si>
  <si>
    <t>20.08.2023 11:31:02</t>
  </si>
  <si>
    <t>20.08.2023 11:45:10</t>
  </si>
  <si>
    <t>IŞIKLAR TM 35-02-A00006_KEMALPAŞA-2 M23_2308412</t>
  </si>
  <si>
    <t>20.08.2023 16:58:42</t>
  </si>
  <si>
    <t>20.08.2023 17:05:00</t>
  </si>
  <si>
    <t>20.08.2023 07:57:12</t>
  </si>
  <si>
    <t>20.08.2023 07:57:22</t>
  </si>
  <si>
    <t>20.08.2023 20:10:12</t>
  </si>
  <si>
    <t>20.08.2023 21:14:55</t>
  </si>
  <si>
    <t>AYHAN BEZİRGENOGLU SULAMA GRUBU 35-29-L00346_35-29-L00346_2361029</t>
  </si>
  <si>
    <t>20.08.2023 19:16:50</t>
  </si>
  <si>
    <t>20.08.2023 20:08:02</t>
  </si>
  <si>
    <t>20.08.2023 10:22:27</t>
  </si>
  <si>
    <t>20.08.2023 15:26:36</t>
  </si>
  <si>
    <t>ÇANDARLI TR-11(CANKENT1) 35-30-M00011_B_56367286_56367286</t>
  </si>
  <si>
    <t>20.08.2023 11:32:33</t>
  </si>
  <si>
    <t>20.08.2023 13:19:48</t>
  </si>
  <si>
    <t>20.08.2023 07:29:22</t>
  </si>
  <si>
    <t>20.08.2023 07:30:36</t>
  </si>
  <si>
    <t>20.08.2023 08:28:06</t>
  </si>
  <si>
    <t>20.08.2023 08:50:02</t>
  </si>
  <si>
    <t>20.08.2023 19:21:49</t>
  </si>
  <si>
    <t>20.08.2023 20:54:38</t>
  </si>
  <si>
    <t>20.08.2023 15:43:26</t>
  </si>
  <si>
    <t>MENEMEN İM 35-28-A00001_TR-70 L09_88107433</t>
  </si>
  <si>
    <t>20.08.2023 09:02:03</t>
  </si>
  <si>
    <t>20.08.2023 14:52:36</t>
  </si>
  <si>
    <t>SÖĞÜTÖREN TR-1 35-20-L00347_955194320_955194320</t>
  </si>
  <si>
    <t>20.08.2023 09:28:41</t>
  </si>
  <si>
    <t>20.08.2023 12:34:36</t>
  </si>
  <si>
    <t>K-2756 35-01-K02756_35-01-K02756_65801028</t>
  </si>
  <si>
    <t>20.08.2023 09:53:20</t>
  </si>
  <si>
    <t>20.08.2023 10:52:02</t>
  </si>
  <si>
    <t>TR-2/96 45-83-M00783_955175225_955175225</t>
  </si>
  <si>
    <t>20.08.2023 17:36:35</t>
  </si>
  <si>
    <t>20.08.2023 19:21:10</t>
  </si>
  <si>
    <t>TR-1/27 45-72-M00027_TR-1/28 M02_2327505</t>
  </si>
  <si>
    <t>20.08.2023 10:32:05</t>
  </si>
  <si>
    <t>20.08.2023 16:53:02</t>
  </si>
  <si>
    <t>20.08.2023 15:05:12</t>
  </si>
  <si>
    <t>20.08.2023 15:34:27</t>
  </si>
  <si>
    <t>K-210 35-07-K00210_35-07-K00210_49912380</t>
  </si>
  <si>
    <t>20.08.2023 10:08:11</t>
  </si>
  <si>
    <t>20.08.2023 16:38:32</t>
  </si>
  <si>
    <t>M-1635 GEÇİT 35-02-M01635_M-660 M04_2051879</t>
  </si>
  <si>
    <t>20.08.2023 09:34:27</t>
  </si>
  <si>
    <t>20.08.2023 09:50:46</t>
  </si>
  <si>
    <t>IRLAMAZ TR-2 45-83-L00233_B_56389001_56389001</t>
  </si>
  <si>
    <t>20.08.2023 15:33:23</t>
  </si>
  <si>
    <t>20.08.2023 19:17:36</t>
  </si>
  <si>
    <t>KALEMOĞLU KÖK 45-75-M00069_HatBaşıAyırıcı_53134975 M04_53134975</t>
  </si>
  <si>
    <t>20.08.2023 19:28:14</t>
  </si>
  <si>
    <t>20.08.2023 20:05:10</t>
  </si>
  <si>
    <t>IŞIKLAR TM 35-02-A00006_KARAYOLLARI M25_2308414</t>
  </si>
  <si>
    <t>20.08.2023 13:08:36</t>
  </si>
  <si>
    <t>20.08.2023 17:08:42</t>
  </si>
  <si>
    <t>TR-97/A(GÜMÜŞÇAY) 45-78-L00740_45-78-L00740_64742288</t>
  </si>
  <si>
    <t>20.08.2023 18:29:41</t>
  </si>
  <si>
    <t>20.08.2023 18:49:59</t>
  </si>
  <si>
    <t>YILMAZ DM 45-80-M02976_TR-20 M03_78582829</t>
  </si>
  <si>
    <t>20.08.2023 07:03:02</t>
  </si>
  <si>
    <t>20.08.2023 07:20:02</t>
  </si>
  <si>
    <t>DM-2 45-71-M00002_B_56404667_56404667</t>
  </si>
  <si>
    <t>20.08.2023 22:07:29</t>
  </si>
  <si>
    <t>20.08.2023 23:39:19</t>
  </si>
  <si>
    <t>K-4255 35-01-K04255_910592359_910592359</t>
  </si>
  <si>
    <t>20.08.2023 16:25:52</t>
  </si>
  <si>
    <t>BOZDAĞ TR-1 35-15-L00309_950401368_950401368</t>
  </si>
  <si>
    <t>20.08.2023 19:39:03</t>
  </si>
  <si>
    <t>20.08.2023 23:52:41</t>
  </si>
  <si>
    <t>TR-30 35-16-L00030_35-16-L00030_2347343</t>
  </si>
  <si>
    <t>20.08.2023 18:53:59</t>
  </si>
  <si>
    <t>21.08.2023 03:09:01</t>
  </si>
  <si>
    <t>YEĞENOBA TR-2 45-72-M00214_45-72-M00214_2374690</t>
  </si>
  <si>
    <t>20.08.2023 21:20:42</t>
  </si>
  <si>
    <t>20.08.2023 22:25:45</t>
  </si>
  <si>
    <t>FOÇA ÇARDAKÇILIK ÖZEL TR 35-17-M00356Ö_DIREK TIPI TRAFO HUCRESI H01_2058409</t>
  </si>
  <si>
    <t>20.08.2023 14:34:28</t>
  </si>
  <si>
    <t>20.08.2023 17:21:53</t>
  </si>
  <si>
    <t>K-1506 35-03-K01506_D d2_5786176</t>
  </si>
  <si>
    <t>20.08.2023 18:06:57</t>
  </si>
  <si>
    <t>20.08.2023 19:52:51</t>
  </si>
  <si>
    <t>K-2663 35-02-K02663_99871882_99871882</t>
  </si>
  <si>
    <t>20.08.2023 09:08:10</t>
  </si>
  <si>
    <t>20.08.2023 12:53:44</t>
  </si>
  <si>
    <t>20.08.2023 09:07:16</t>
  </si>
  <si>
    <t>HELVACI TR-2 35-17-M00362_B_91194627_91194627</t>
  </si>
  <si>
    <t>20.08.2023 17:09:03</t>
  </si>
  <si>
    <t>20.08.2023 17:45:36</t>
  </si>
  <si>
    <t>20.08.2023 10:05:50</t>
  </si>
  <si>
    <t>20.08.2023 12:17:20</t>
  </si>
  <si>
    <t>POYRAZDAMLARI TR-11 45-78-M00576_HatBaşıAyırıcı_79552932 M05_79552932</t>
  </si>
  <si>
    <t>20.08.2023 22:08:26</t>
  </si>
  <si>
    <t>20.08.2023 23:29:26</t>
  </si>
  <si>
    <t>KÖPRÜBAŞI DM 45-86-M00051_TR-3 DAMLAR M03_85039999</t>
  </si>
  <si>
    <t>20.08.2023 15:41:25</t>
  </si>
  <si>
    <t>20.08.2023 16:00:26</t>
  </si>
  <si>
    <t>20.08.2023 08:50:27</t>
  </si>
  <si>
    <t>20.08.2023 13:04:22</t>
  </si>
  <si>
    <t>M-2011 35-01-M02011_35-01-M02011_45331696</t>
  </si>
  <si>
    <t>20.08.2023 08:38:44</t>
  </si>
  <si>
    <t>20.08.2023 10:04:18</t>
  </si>
  <si>
    <t>M-1299 35-02-M01299_TRAFO M03_2114474</t>
  </si>
  <si>
    <t>20.08.2023 07:57:52</t>
  </si>
  <si>
    <t>20.08.2023 14:17:22</t>
  </si>
  <si>
    <t>20.08.2023 02:54:36</t>
  </si>
  <si>
    <t>20.08.2023 03:45:22</t>
  </si>
  <si>
    <t>MESCİTLİ TR-3 35-15-L00097_35-15-L00097_2364776</t>
  </si>
  <si>
    <t>20.08.2023 23:47:00</t>
  </si>
  <si>
    <t>PANCAR TM 35-26-A00003_PANCAR-5 M09_2322981</t>
  </si>
  <si>
    <t>20.08.2023 07:54:40</t>
  </si>
  <si>
    <t>20.08.2023 08:38:27</t>
  </si>
  <si>
    <t>20.08.2023 10:36:44</t>
  </si>
  <si>
    <t>20.08.2023 19:45:25</t>
  </si>
  <si>
    <t>M-1980 35-09-M01980_913173835_913173835</t>
  </si>
  <si>
    <t>20.08.2023 22:54:49</t>
  </si>
  <si>
    <t>21.08.2023 04:31:59</t>
  </si>
  <si>
    <t>GÜNEY TR-1 45-83-L00269_A_91427220_91427220</t>
  </si>
  <si>
    <t>20.08.2023 14:39:30</t>
  </si>
  <si>
    <t>20.08.2023 16:19:15</t>
  </si>
  <si>
    <t>TR-2/121 45-83-M00715_48122541_56388330_56388330</t>
  </si>
  <si>
    <t>20.08.2023 00:34:03</t>
  </si>
  <si>
    <t>20.08.2023 04:12:48</t>
  </si>
  <si>
    <t>ÇINARLIKUYU KÖK 45-71-M00188_ÇINARLIKUYU TR-1 M02_72248777</t>
  </si>
  <si>
    <t>20.08.2023 04:51:45</t>
  </si>
  <si>
    <t>20.08.2023 06:06:42</t>
  </si>
  <si>
    <t>20.08.2023 07:48:02</t>
  </si>
  <si>
    <t>20.08.2023 08:51:12</t>
  </si>
  <si>
    <t>20.08.2023 18:36:52</t>
  </si>
  <si>
    <t>20.08.2023 18:37:02</t>
  </si>
  <si>
    <t>20.08.2023 10:48:20</t>
  </si>
  <si>
    <t>20.08.2023 11:16:58</t>
  </si>
  <si>
    <t>DM-19/02A 45-71-M02184_AMCAOĞLU GIDA HATTI M09_65995488</t>
  </si>
  <si>
    <t>20.08.2023 17:26:15</t>
  </si>
  <si>
    <t>20.08.2023 18:03:02</t>
  </si>
  <si>
    <t>20.08.2023 09:41:10</t>
  </si>
  <si>
    <t>20.08.2023 09:45:05</t>
  </si>
  <si>
    <t>20.08.2023 09:35:30</t>
  </si>
  <si>
    <t>20.08.2023 10:45:29</t>
  </si>
  <si>
    <t>DM-16 45-71-M00309_45-71-M00309_92909754</t>
  </si>
  <si>
    <t>20.08.2023 09:13:37</t>
  </si>
  <si>
    <t>20.08.2023 10:46:00</t>
  </si>
  <si>
    <t>HASKÖY TR-1 35-20-L00206_DIREK TIPI TRAFO HUCRESI H01_2039156</t>
  </si>
  <si>
    <t>20.08.2023 19:56:32</t>
  </si>
  <si>
    <t>M-2010 35-01-M02010_35-01-M02010_45331779</t>
  </si>
  <si>
    <t>20.08.2023 08:21:45</t>
  </si>
  <si>
    <t>20.08.2023 09:40:11</t>
  </si>
  <si>
    <t>DM-8/28 45-71-M00167_C dm8/28c1b_45193383</t>
  </si>
  <si>
    <t>20.08.2023 21:46:56</t>
  </si>
  <si>
    <t>KAZIKBAĞLARI TR-1 35-16-M00482_B_91356571_91356571</t>
  </si>
  <si>
    <t>20.08.2023 20:37:40</t>
  </si>
  <si>
    <t>21.08.2023 00:53:45</t>
  </si>
  <si>
    <t>20.08.2023 19:15:46</t>
  </si>
  <si>
    <t>20.08.2023 20:24:25</t>
  </si>
  <si>
    <t>TR-68 45-77-L00068_A_91433377_91433377</t>
  </si>
  <si>
    <t>20.08.2023 10:11:20</t>
  </si>
  <si>
    <t>20.08.2023 14:02:36</t>
  </si>
  <si>
    <t>KIRKAĞAÇ DM 45-76-M00043_ŞEHİR-2(GARAJ TARAFI) M09_72247471</t>
  </si>
  <si>
    <t>20.08.2023 07:23:57</t>
  </si>
  <si>
    <t>20.08.2023 08:11:33</t>
  </si>
  <si>
    <t>20.08.2023 12:33:32</t>
  </si>
  <si>
    <t>20.08.2023 12:45:46</t>
  </si>
  <si>
    <t>HALİLLER KÖK 35-31-L00228_SIRIMLI L011_72238625</t>
  </si>
  <si>
    <t>20.08.2023 17:22:15</t>
  </si>
  <si>
    <t>20.08.2023 17:43:55</t>
  </si>
  <si>
    <t>KESTELLİ TR-1 45-84-L00036_45-84-L00036_2350229</t>
  </si>
  <si>
    <t>20.08.2023 11:33:38</t>
  </si>
  <si>
    <t>20.08.2023 12:59:02</t>
  </si>
  <si>
    <t>20.08.2023 18:14:39</t>
  </si>
  <si>
    <t>20.08.2023 18:22:36</t>
  </si>
  <si>
    <t>20.08.2023 17:51:52</t>
  </si>
  <si>
    <t>20.08.2023 17:53:55</t>
  </si>
  <si>
    <t>HALİLLER DAVULCULAR TR-11 35-31-L00192_B_91213265_91213265</t>
  </si>
  <si>
    <t>20.08.2023 10:48:44</t>
  </si>
  <si>
    <t>20.08.2023 14:23:36</t>
  </si>
  <si>
    <t>K-1411 35-04-K01411_D_56364466_56364466</t>
  </si>
  <si>
    <t>20.08.2023 15:54:20</t>
  </si>
  <si>
    <t>20.08.2023 17:09:24</t>
  </si>
  <si>
    <t>M-10 35-02-M00010_M-3227 M02_2319861</t>
  </si>
  <si>
    <t>20.08.2023 19:45:45</t>
  </si>
  <si>
    <t>20.08.2023 19:46:06</t>
  </si>
  <si>
    <t>20.08.2023 20:15:12</t>
  </si>
  <si>
    <t>20.08.2023 08:55:16</t>
  </si>
  <si>
    <t>20.08.2023 17:32:52</t>
  </si>
  <si>
    <t>TR-33 35-17-M00033_HatBaşıAyırıcı_65631999 M03_65631999</t>
  </si>
  <si>
    <t>20.08.2023 20:35:44</t>
  </si>
  <si>
    <t>20.08.2023 22:16:02</t>
  </si>
  <si>
    <t>UĞURLU KÖK 45-86-M00045_KAVAKYERİ YEŞİLKÖY M03_72226052</t>
  </si>
  <si>
    <t>20.08.2023 17:54:02</t>
  </si>
  <si>
    <t>20.08.2023 19:07:25</t>
  </si>
  <si>
    <t>L-513 REİSDERE 35-18-L00513_35-18-L00513_49091274</t>
  </si>
  <si>
    <t>20.08.2023 19:18:38</t>
  </si>
  <si>
    <t>20.08.2023 19:25:32</t>
  </si>
  <si>
    <t>DERBENT İM-DM 45-83-A00004_HatBaşıAyırıcı_84994792 L06_84994792</t>
  </si>
  <si>
    <t>20.08.2023 15:03:37</t>
  </si>
  <si>
    <t>20.08.2023 18:09:51</t>
  </si>
  <si>
    <t>M-2710 35-02-M02710_M-2711 M05_71985435</t>
  </si>
  <si>
    <t>20.08.2023 09:12:02</t>
  </si>
  <si>
    <t>20.08.2023 09:14:42</t>
  </si>
  <si>
    <t>RECEPLİ KÖYÜ TR-1 45-71-M01694_C_91074726_91074726</t>
  </si>
  <si>
    <t>20.08.2023 14:21:40</t>
  </si>
  <si>
    <t>20.08.2023 21:22:48</t>
  </si>
  <si>
    <t>BOZYERLER TR-2 35-16-M00140_A_56395400_56395400</t>
  </si>
  <si>
    <t>20.08.2023 19:27:24</t>
  </si>
  <si>
    <t>21.08.2023 00:21:49</t>
  </si>
  <si>
    <t>İNCİ KÖK 35-26-M00912_KOZANOĞLU M05_65883327</t>
  </si>
  <si>
    <t>20.08.2023 09:31:53</t>
  </si>
  <si>
    <t>20.08.2023 15:00:50</t>
  </si>
  <si>
    <t>DM-2/6 (DM-10) 45-71-M00276_C c2b_45193528</t>
  </si>
  <si>
    <t>20.08.2023 16:21:07</t>
  </si>
  <si>
    <t>20.08.2023 17:39:23</t>
  </si>
  <si>
    <t>20.08.2023 15:28:05</t>
  </si>
  <si>
    <t>20.08.2023 16:01:26</t>
  </si>
  <si>
    <t>20.08.2023 06:12:48</t>
  </si>
  <si>
    <t>20.08.2023 06:48:22</t>
  </si>
  <si>
    <t>YENİ FOÇA TR-26 35-23-M00026_950426232_950426232</t>
  </si>
  <si>
    <t>20.08.2023 10:31:07</t>
  </si>
  <si>
    <t>20.08.2023 14:20:35</t>
  </si>
  <si>
    <t>OG Hatta Yabancı Cisim</t>
  </si>
  <si>
    <t>20.08.2023 22:01:25</t>
  </si>
  <si>
    <t>20.08.2023 23:18:31</t>
  </si>
  <si>
    <t>TR-113 35-16-L00113_953347994_953347994</t>
  </si>
  <si>
    <t>20.08.2023 10:59:32</t>
  </si>
  <si>
    <t>ALAŞARLI TR-1 35-15-L00195_D_56368321_56368321</t>
  </si>
  <si>
    <t>20.08.2023 18:28:51</t>
  </si>
  <si>
    <t>YAZIBAŞI DM-5 35-26-M00550_BATI BGETON/KUŞÇUBURUN TR-1 TR-2 TR-3 M16_2335554</t>
  </si>
  <si>
    <t>20.08.2023 22:59:37</t>
  </si>
  <si>
    <t>21.08.2023 00:34:01</t>
  </si>
  <si>
    <t>20.08.2023 17:55:08</t>
  </si>
  <si>
    <t>20.08.2023 21:40:00</t>
  </si>
  <si>
    <t>M-1 35-02-M00001_M-1269 M12_78582590</t>
  </si>
  <si>
    <t>20.08.2023 17:17:34</t>
  </si>
  <si>
    <t>L-295 35-18-L00295_DIREK TIPI TRAFO HUCRESI H01_2099652</t>
  </si>
  <si>
    <t>20.08.2023 11:54:55</t>
  </si>
  <si>
    <t>20.08.2023 14:13:43</t>
  </si>
  <si>
    <t>20.08.2023 16:55:40</t>
  </si>
  <si>
    <t>20.08.2023 18:18:13</t>
  </si>
  <si>
    <t>KÖPRÜBAŞI TR-3 DAMLAR MAH. 45-86-M00003_45-86-M00003_84596482</t>
  </si>
  <si>
    <t>20.08.2023 19:34:37</t>
  </si>
  <si>
    <t>TR-2/80 45-83-L00080_48137625_56401368_56401368</t>
  </si>
  <si>
    <t>20.08.2023 05:54:47</t>
  </si>
  <si>
    <t>20.08.2023 10:17:28</t>
  </si>
  <si>
    <t>VENTOLA KÖK 35-26-M00678_PİZZA PİZZA M02_65914155</t>
  </si>
  <si>
    <t>20.08.2023 19:48:52</t>
  </si>
  <si>
    <t>20.08.2023 20:24:35</t>
  </si>
  <si>
    <t>L-437 ŞEHİTLİK 35-18-L00437_L-295 L01_2337307</t>
  </si>
  <si>
    <t>20.08.2023 15:15:01</t>
  </si>
  <si>
    <t>DEYNEKLER TR-1 45-85-M00026_45-85-M00026_2358839</t>
  </si>
  <si>
    <t>20.08.2023 15:19:02</t>
  </si>
  <si>
    <t>20.08.2023 18:19:45</t>
  </si>
  <si>
    <t>20.08.2023 06:15:08</t>
  </si>
  <si>
    <t>20.08.2023 06:35:35</t>
  </si>
  <si>
    <t>DÖĞÜŞÖREN TR-2 45-86-M00350__84294248_84294248</t>
  </si>
  <si>
    <t>20.08.2023 22:40:03</t>
  </si>
  <si>
    <t>21.08.2023 00:25:18</t>
  </si>
  <si>
    <t>K-76 35-08-K00076_F k76f2_5837008</t>
  </si>
  <si>
    <t>20.08.2023 17:28:19</t>
  </si>
  <si>
    <t>20.08.2023 20:31:49</t>
  </si>
  <si>
    <t>KUŞÇUBURUN-3 35-26-M00538_DIREK TIPI TRAFO HUCRESI H01_2039369</t>
  </si>
  <si>
    <t>20.08.2023 21:17:25</t>
  </si>
  <si>
    <t>TR-12 HÜKÜMET KONAĞI 35-19-M00012_35-19-M00012_72139559</t>
  </si>
  <si>
    <t>20.08.2023 17:42:07</t>
  </si>
  <si>
    <t>20.08.2023 19:20:36</t>
  </si>
  <si>
    <t>K-4558 35-02-K04558_A_56378638_56378638</t>
  </si>
  <si>
    <t>20.08.2023 09:56:31</t>
  </si>
  <si>
    <t>20.08.2023 14:51:07</t>
  </si>
  <si>
    <t>URGANLI TR-4 45-83-M00554_MERA M01_2328743</t>
  </si>
  <si>
    <t>20.08.2023 09:00:09</t>
  </si>
  <si>
    <t>20.08.2023 11:04:05</t>
  </si>
  <si>
    <t>L-274 35-18-L00274_950445096_950445096</t>
  </si>
  <si>
    <t>20.08.2023 18:51:00</t>
  </si>
  <si>
    <t>20.08.2023 20:19:40</t>
  </si>
  <si>
    <t>20.08.2023 17:00:01</t>
  </si>
  <si>
    <t>BORNOVA TM 35-02-A00005_YUNUS M44_2059194</t>
  </si>
  <si>
    <t>20.08.2023 07:56:02</t>
  </si>
  <si>
    <t>20.08.2023 09:09:46</t>
  </si>
  <si>
    <t>M-3337 35-04-M03337_97464190_97464190</t>
  </si>
  <si>
    <t>21.08.2023 17:57:38</t>
  </si>
  <si>
    <t>21.08.2023 19:07:21</t>
  </si>
  <si>
    <t>TR-45 35-30-L00045_35-30-L00045_2360704</t>
  </si>
  <si>
    <t>21.08.2023 11:57:22</t>
  </si>
  <si>
    <t>21.08.2023 12:02:05</t>
  </si>
  <si>
    <t>21.08.2023 17:26:08</t>
  </si>
  <si>
    <t>21.08.2023 18:23:33</t>
  </si>
  <si>
    <t>TR-145 35-19-L00145_35-19-L00145_72353262</t>
  </si>
  <si>
    <t>21.08.2023 14:30:45</t>
  </si>
  <si>
    <t>21.08.2023 14:53:22</t>
  </si>
  <si>
    <t>21.08.2023 09:32:19</t>
  </si>
  <si>
    <t>21.08.2023 18:05:00</t>
  </si>
  <si>
    <t>ASARLIK TR-8 35-28-M00182_B_91231158_91231158</t>
  </si>
  <si>
    <t>21.08.2023 18:15:09</t>
  </si>
  <si>
    <t>21.08.2023 20:51:20</t>
  </si>
  <si>
    <t>OĞLANANASI TR-5 KÖK 35-22-M00092_OĞLANANASI TR-3 M06_89600569</t>
  </si>
  <si>
    <t>21.08.2023 08:01:42</t>
  </si>
  <si>
    <t>21.08.2023 08:34:45</t>
  </si>
  <si>
    <t>M-969 35-03-M00969_B_56365352_56365352</t>
  </si>
  <si>
    <t>21.08.2023 19:23:34</t>
  </si>
  <si>
    <t>21.08.2023 19:51:02</t>
  </si>
  <si>
    <t>DM-12/13 45-72-L00064_49736041 f2_49736993</t>
  </si>
  <si>
    <t>21.08.2023 18:04:08</t>
  </si>
  <si>
    <t>21.08.2023 19:13:16</t>
  </si>
  <si>
    <t>M-639 OLDURUK KÖK 35-03-M00639_M-1929 M04_42868424</t>
  </si>
  <si>
    <t>21.08.2023 06:23:11</t>
  </si>
  <si>
    <t>21.08.2023 06:26:29</t>
  </si>
  <si>
    <t>21.08.2023 09:30:48</t>
  </si>
  <si>
    <t>21.08.2023 11:25:51</t>
  </si>
  <si>
    <t>21.08.2023 17:09:34</t>
  </si>
  <si>
    <t>21.08.2023 18:03:24</t>
  </si>
  <si>
    <t>K-1102 35-01-K01102_K-911 K01_42784174</t>
  </si>
  <si>
    <t>21.08.2023 09:02:45</t>
  </si>
  <si>
    <t>21.08.2023 15:02:47</t>
  </si>
  <si>
    <t>ÇAKMAKLI TR-1 35-17-M00345_35-17-M00345_2360177</t>
  </si>
  <si>
    <t>21.08.2023 13:03:32</t>
  </si>
  <si>
    <t>21.08.2023 15:20:52</t>
  </si>
  <si>
    <t>TR-65 45-77-L00065_945493448_945493448</t>
  </si>
  <si>
    <t>21.08.2023 14:58:47</t>
  </si>
  <si>
    <t>21.08.2023 15:30:43</t>
  </si>
  <si>
    <t>M-2383 35-01-M02383_DAĞITIM TRAFOSU-1 M04_80310521</t>
  </si>
  <si>
    <t>21.08.2023 12:55:32</t>
  </si>
  <si>
    <t>21.08.2023 13:08:12</t>
  </si>
  <si>
    <t>21.08.2023 11:53:44</t>
  </si>
  <si>
    <t>21.08.2023 14:46:37</t>
  </si>
  <si>
    <t>21.08.2023 09:11:04</t>
  </si>
  <si>
    <t>21.08.2023 16:44:35</t>
  </si>
  <si>
    <t>NARLICA TR-1 35-16-L00260_35-16-L00260_2362167</t>
  </si>
  <si>
    <t>21.08.2023 18:16:35</t>
  </si>
  <si>
    <t>21.08.2023 18:51:25</t>
  </si>
  <si>
    <t>TR-2/15 45-72-L00015_956495812_956495812</t>
  </si>
  <si>
    <t>21.08.2023 20:13:24</t>
  </si>
  <si>
    <t>21.08.2023 21:57:16</t>
  </si>
  <si>
    <t>HELVACI TR-1 35-17-M00361_950309602_950309602</t>
  </si>
  <si>
    <t>21.08.2023 15:40:42</t>
  </si>
  <si>
    <t>21.08.2023 18:59:30</t>
  </si>
  <si>
    <t>M-2877 35-07-M02877_912822674_912822674</t>
  </si>
  <si>
    <t>21.08.2023 12:50:07</t>
  </si>
  <si>
    <t>21.08.2023 14:08:01</t>
  </si>
  <si>
    <t>IŞIKLAR KÖK 45-73-M00467_HatBaşıAyırıcı_53135042 M010_53135042</t>
  </si>
  <si>
    <t>21.08.2023 10:12:44</t>
  </si>
  <si>
    <t>21.08.2023 13:31:50</t>
  </si>
  <si>
    <t>KAZIKBAĞLARI TR-1 35-16-M00482_35-16-M00482_2364645</t>
  </si>
  <si>
    <t>21.08.2023 03:04:35</t>
  </si>
  <si>
    <t>21.08.2023 09:38:02</t>
  </si>
  <si>
    <t>21.08.2023 09:39:15</t>
  </si>
  <si>
    <t>21.08.2023 19:09:23</t>
  </si>
  <si>
    <t>21.08.2023 19:26:02</t>
  </si>
  <si>
    <t>KIRDAMLARI BOĞAZİÇİ TR-2 45-78-M00478_C_91042490_91042490</t>
  </si>
  <si>
    <t>21.08.2023 12:06:04</t>
  </si>
  <si>
    <t>21.08.2023 13:53:26</t>
  </si>
  <si>
    <t>YOĞURTDÖKEN TR-1 35-16-M00068_953354336_953354336</t>
  </si>
  <si>
    <t>21.08.2023 16:17:23</t>
  </si>
  <si>
    <t>21.08.2023 20:20:30</t>
  </si>
  <si>
    <t>TR-50 45-78-L00050_45-78-L00050_65907331</t>
  </si>
  <si>
    <t>21.08.2023 15:03:47</t>
  </si>
  <si>
    <t>21.08.2023 17:09:44</t>
  </si>
  <si>
    <t>M-1 35-02-M00001_M-1269 M12_78582489</t>
  </si>
  <si>
    <t>21.08.2023 13:06:27</t>
  </si>
  <si>
    <t>21.08.2023 13:10:57</t>
  </si>
  <si>
    <t>K-930 35-04-K00930_B B01b_5775049</t>
  </si>
  <si>
    <t>21.08.2023 20:37:44</t>
  </si>
  <si>
    <t>21.08.2023 21:20:15</t>
  </si>
  <si>
    <t>K-2863 35-01-K02863_911377194_911377194</t>
  </si>
  <si>
    <t>21.08.2023 10:53:00</t>
  </si>
  <si>
    <t>21.08.2023 12:37:40</t>
  </si>
  <si>
    <t>TR-66 35-30-L00066_955327686_955327686</t>
  </si>
  <si>
    <t>21.08.2023 15:50:00</t>
  </si>
  <si>
    <t>21.08.2023 17:00:21</t>
  </si>
  <si>
    <t>TAHTALIÇAY KÖK (M-751) 35-22-M00145_M-52 BASIN YAYIN M05_2330031</t>
  </si>
  <si>
    <t>21.08.2023 15:02:12</t>
  </si>
  <si>
    <t>21.08.2023 17:54:07</t>
  </si>
  <si>
    <t>21.08.2023 10:04:14</t>
  </si>
  <si>
    <t>21.08.2023 17:16:22</t>
  </si>
  <si>
    <t>DM-3 35-29-M00003_DM-3/14 M03_72188086</t>
  </si>
  <si>
    <t>21.08.2023 10:31:58</t>
  </si>
  <si>
    <t>21.08.2023 13:23:55</t>
  </si>
  <si>
    <t>SUBAŞI-5 35-26-L00332_A_90956381_90956381</t>
  </si>
  <si>
    <t>21.08.2023 18:17:49</t>
  </si>
  <si>
    <t>21.08.2023 19:43:06</t>
  </si>
  <si>
    <t>ALİ RIZA KARABIYIK ÖZEL TR 45-78-L00388Ö_93559842_93559842</t>
  </si>
  <si>
    <t>21.08.2023 09:17:04</t>
  </si>
  <si>
    <t>21.08.2023 09:23:48</t>
  </si>
  <si>
    <t>TOYGAR KÖK 45-73-M00166_TOYGAR ÇIKIŞ M01_66715044</t>
  </si>
  <si>
    <t>21.08.2023 11:14:45</t>
  </si>
  <si>
    <t>GÖRDES TR-31 45-75-M00031_DAĞITIM TRAFOSU M06_2090204</t>
  </si>
  <si>
    <t>21.08.2023 09:06:51</t>
  </si>
  <si>
    <t>21.08.2023 14:00:00</t>
  </si>
  <si>
    <t>K-489 35-04-K00489_35-04-K00489_2372944</t>
  </si>
  <si>
    <t>21.08.2023 09:23:28</t>
  </si>
  <si>
    <t>21.08.2023 09:53:14</t>
  </si>
  <si>
    <t>ORTA MAHALLE M-55 (ARTIMA) KÖK 35-25-M00055_SULTAN DM M02_72124307</t>
  </si>
  <si>
    <t>21.08.2023 08:05:18</t>
  </si>
  <si>
    <t>21.08.2023 08:14:37</t>
  </si>
  <si>
    <t>21.08.2023 10:59:56</t>
  </si>
  <si>
    <t>21.08.2023 11:52:09</t>
  </si>
  <si>
    <t>21.08.2023 10:26:06</t>
  </si>
  <si>
    <t>21.08.2023 10:38:00</t>
  </si>
  <si>
    <t>21.08.2023 17:10:09</t>
  </si>
  <si>
    <t>21.08.2023 18:49:38</t>
  </si>
  <si>
    <t>K-363 35-04-K00363_G 363 G1B_5829997</t>
  </si>
  <si>
    <t>21.08.2023 17:31:33</t>
  </si>
  <si>
    <t>21.08.2023 22:16:40</t>
  </si>
  <si>
    <t>ALAŞEHİR TR-9 45-73-M00009_945670104_945670104</t>
  </si>
  <si>
    <t>21.08.2023 17:53:38</t>
  </si>
  <si>
    <t>22.08.2023 00:30:42</t>
  </si>
  <si>
    <t>DM06/TR-01 45-73-M00053_TR-50-54-55 M05_67583548</t>
  </si>
  <si>
    <t>21.08.2023 11:23:02</t>
  </si>
  <si>
    <t>21.08.2023 15:15:02</t>
  </si>
  <si>
    <t>POYRAZDAMLARI TR-11 45-78-M00576_HatBaşıAyırıcı_53138947 M05_53138947</t>
  </si>
  <si>
    <t>21.08.2023 06:48:42</t>
  </si>
  <si>
    <t>21.08.2023 10:17:56</t>
  </si>
  <si>
    <t>K-136 35-01-K00136_911712616_911712616</t>
  </si>
  <si>
    <t>21.08.2023 22:07:24</t>
  </si>
  <si>
    <t>22.08.2023 00:43:14</t>
  </si>
  <si>
    <t>DİKİLİ İM 35-30-A00001_A_56362702_56362702</t>
  </si>
  <si>
    <t>21.08.2023 16:15:59</t>
  </si>
  <si>
    <t>21.08.2023 16:33:09</t>
  </si>
  <si>
    <t>AŞAĞIKIŞLA TR-2 45-72-M00202_A_91167963_91167963</t>
  </si>
  <si>
    <t>21.08.2023 09:23:03</t>
  </si>
  <si>
    <t>21.08.2023 13:10:28</t>
  </si>
  <si>
    <t>MORALILAR İM 45-72-A00002_MORALILAR ŞEHİR L05_2097903</t>
  </si>
  <si>
    <t>21.08.2023 20:03:05</t>
  </si>
  <si>
    <t>21.08.2023 20:09:55</t>
  </si>
  <si>
    <t>TR-36 35-30-L00036_C_56397651_56397651</t>
  </si>
  <si>
    <t>21.08.2023 02:15:59</t>
  </si>
  <si>
    <t>21.08.2023 09:31:39</t>
  </si>
  <si>
    <t>M-3571(YATIRIM REZERVE) 35-02-M03571_35-02-M03571_92662529</t>
  </si>
  <si>
    <t>21.08.2023 13:22:40</t>
  </si>
  <si>
    <t>21.08.2023 16:27:41</t>
  </si>
  <si>
    <t>K-4528 35-02-K04528_B_72922903_72922903</t>
  </si>
  <si>
    <t>21.08.2023 19:09:20</t>
  </si>
  <si>
    <t>21.08.2023 20:00:42</t>
  </si>
  <si>
    <t>KARAAĞAÇLI TR-2 45-71-M00130_TR-1 M04_72242835</t>
  </si>
  <si>
    <t>21.08.2023 16:27:55</t>
  </si>
  <si>
    <t>21.08.2023 18:11:52</t>
  </si>
  <si>
    <t>M-319 35-02-M00319_TRAFO M03_2311488</t>
  </si>
  <si>
    <t>21.08.2023 18:25:00</t>
  </si>
  <si>
    <t>21.08.2023 20:31:09</t>
  </si>
  <si>
    <t>TR-15 35-19-L00015_A_91047676_91047676</t>
  </si>
  <si>
    <t>21.08.2023 10:52:23</t>
  </si>
  <si>
    <t>21.08.2023 14:42:12</t>
  </si>
  <si>
    <t>ORTA MAHALLE M-55 (ARTIMA) KÖK 35-25-M00055_ÖZDERE HAVACILAR KAMPI ÖZEL M04_72124311</t>
  </si>
  <si>
    <t>21.08.2023 08:05:38</t>
  </si>
  <si>
    <t>21.08.2023 08:46:57</t>
  </si>
  <si>
    <t>OCAKLI AHRANDI TR-5 35-15-L00783_35-15-L00783_2365242</t>
  </si>
  <si>
    <t>21.08.2023 16:50:24</t>
  </si>
  <si>
    <t>21.08.2023 19:15:25</t>
  </si>
  <si>
    <t>KAYAKÖY DM 35-15-L00866_ALABAŞ L04_72307162</t>
  </si>
  <si>
    <t>21.08.2023 08:46:42</t>
  </si>
  <si>
    <t>21.08.2023 09:12:52</t>
  </si>
  <si>
    <t>M-1276 35-03-M01276_E E01b_95016968</t>
  </si>
  <si>
    <t>21.08.2023 12:33:23</t>
  </si>
  <si>
    <t>21.08.2023 17:35:42</t>
  </si>
  <si>
    <t>21.08.2023 17:08:43</t>
  </si>
  <si>
    <t>21.08.2023 19:48:41</t>
  </si>
  <si>
    <t>GERMİYAN İM 35-18-A00004_KARABURUN-3 (KARAREİS KÖK) M02_2313569</t>
  </si>
  <si>
    <t>21.08.2023 17:01:42</t>
  </si>
  <si>
    <t>21.08.2023 17:34:25</t>
  </si>
  <si>
    <t>TR-1-4/1 YENİ SANAYİ KABİN 35-20-L00025_955199467_955199467</t>
  </si>
  <si>
    <t>21.08.2023 13:05:45</t>
  </si>
  <si>
    <t>21.08.2023 14:28:00</t>
  </si>
  <si>
    <t>TEPECİK KÖPRÜ DM 35-14-M00332_HatBaşıAyırıcı_53138750 M04_53138750</t>
  </si>
  <si>
    <t>21.08.2023 17:52:55</t>
  </si>
  <si>
    <t>21.08.2023 18:52:17</t>
  </si>
  <si>
    <t>21.08.2023 18:53:17</t>
  </si>
  <si>
    <t>DM-16/23 45-71-M02399_45-71-M02399_79156180</t>
  </si>
  <si>
    <t>21.08.2023 12:13:09</t>
  </si>
  <si>
    <t>21.08.2023 14:02:49</t>
  </si>
  <si>
    <t>21.08.2023 11:08:45</t>
  </si>
  <si>
    <t>21.08.2023 13:07:35</t>
  </si>
  <si>
    <t>K-930 35-04-K00930_912903216_912903216</t>
  </si>
  <si>
    <t>21.08.2023 10:01:56</t>
  </si>
  <si>
    <t>21.08.2023 11:22:58</t>
  </si>
  <si>
    <t>AŞÇI DM 35-13-M00049_DAHİLİ TRAFO M06_83267546</t>
  </si>
  <si>
    <t>21.08.2023 16:17:38</t>
  </si>
  <si>
    <t>21.08.2023 17:09:40</t>
  </si>
  <si>
    <t>21.08.2023 13:47:42</t>
  </si>
  <si>
    <t>21.08.2023 13:49:34</t>
  </si>
  <si>
    <t>İBRAHİMAĞA TR-1 45-77-M00059_945500671_945500671</t>
  </si>
  <si>
    <t>21.08.2023 20:57:09</t>
  </si>
  <si>
    <t>21.08.2023 22:17:14</t>
  </si>
  <si>
    <t>21.08.2023 09:14:08</t>
  </si>
  <si>
    <t>21.08.2023 16:55:10</t>
  </si>
  <si>
    <t>21.08.2023 08:18:52</t>
  </si>
  <si>
    <t>21.08.2023 10:43:39</t>
  </si>
  <si>
    <t>AKÖREN TR-19 KÖK 45-78-M00974_HatBaşıAyırıcı_53139500 M04_53139500</t>
  </si>
  <si>
    <t>21.08.2023 19:05:54</t>
  </si>
  <si>
    <t>22.08.2023 01:44:09</t>
  </si>
  <si>
    <t>DM-12/05 45-71-M02403_45-71-M02403_79156970</t>
  </si>
  <si>
    <t>21.08.2023 09:40:08</t>
  </si>
  <si>
    <t>21.08.2023 12:08:23</t>
  </si>
  <si>
    <t>MELTEMKÖY SAHİL SİTESİ TR 35-30-M00676__75483171_75483171</t>
  </si>
  <si>
    <t>21.08.2023 18:11:26</t>
  </si>
  <si>
    <t>21.08.2023 19:49:11</t>
  </si>
  <si>
    <t>ZEYTİNOVA TR-5 35-20-L00312_7634787_56377650_56377650</t>
  </si>
  <si>
    <t>21.08.2023 20:40:33</t>
  </si>
  <si>
    <t>21.08.2023 22:49:10</t>
  </si>
  <si>
    <t>HASALAN TR-3 45-78-L00385_953275670_953275670</t>
  </si>
  <si>
    <t>21.08.2023 11:55:21</t>
  </si>
  <si>
    <t>21.08.2023 12:46:56</t>
  </si>
  <si>
    <t>L-6 35-18-L00006_10345518 b7_5959267</t>
  </si>
  <si>
    <t>21.08.2023 09:53:17</t>
  </si>
  <si>
    <t>21.08.2023 11:21:17</t>
  </si>
  <si>
    <t>K-282 35-04-K00282_E E2B_5837288</t>
  </si>
  <si>
    <t>21.08.2023 16:21:16</t>
  </si>
  <si>
    <t>21.08.2023 21:28:41</t>
  </si>
  <si>
    <t>21.08.2023 08:33:35</t>
  </si>
  <si>
    <t>21.08.2023 09:03:13</t>
  </si>
  <si>
    <t>TR-76 45-78-L00076_SALİHLİ İM L03_2104157</t>
  </si>
  <si>
    <t>21.08.2023 19:36:42</t>
  </si>
  <si>
    <t>21.08.2023 20:12:42</t>
  </si>
  <si>
    <t>KEMERDAMLARI TR-1 45-78-M00588_ H_95432202</t>
  </si>
  <si>
    <t>21.08.2023 19:39:12</t>
  </si>
  <si>
    <t>22.08.2023 00:29:33</t>
  </si>
  <si>
    <t>TR-1-5/7 35-20-L00065_955214436_955214436</t>
  </si>
  <si>
    <t>21.08.2023 11:09:07</t>
  </si>
  <si>
    <t>21.08.2023 13:34:00</t>
  </si>
  <si>
    <t>21.08.2023 07:09:29</t>
  </si>
  <si>
    <t>21.08.2023 08:41:35</t>
  </si>
  <si>
    <t>ESKİBOYNUYOĞUN KÖK 35-29-L00052_HatBaşıAyırıcı_53133450 L01_53133450</t>
  </si>
  <si>
    <t>21.08.2023 08:59:42</t>
  </si>
  <si>
    <t>21.08.2023 09:13:22</t>
  </si>
  <si>
    <t>CABBAR DM 45-73-M00100_HatBaşıAyırıcı_53136380 M03_53136380</t>
  </si>
  <si>
    <t>21.08.2023 20:30:45</t>
  </si>
  <si>
    <t>21.08.2023 23:24:02</t>
  </si>
  <si>
    <t>TR-30 45-77-L00030_945504651_945504651</t>
  </si>
  <si>
    <t>21.08.2023 16:46:49</t>
  </si>
  <si>
    <t>21.08.2023 19:00:32</t>
  </si>
  <si>
    <t>KIRKAĞAÇ DM 45-76-M00043_ŞEHİR-2(GARAJ TARAFI) M09_72247564</t>
  </si>
  <si>
    <t>21.08.2023 16:20:42</t>
  </si>
  <si>
    <t>21.08.2023 16:34:02</t>
  </si>
  <si>
    <t>M-2652 35-01-M02652_35-01-M02652_74865879</t>
  </si>
  <si>
    <t>21.08.2023 15:58:50</t>
  </si>
  <si>
    <t>21.08.2023 17:39:44</t>
  </si>
  <si>
    <t>UZUNDERE TM 35-01-A00013_SEYDİKÖY M19_2302928</t>
  </si>
  <si>
    <t>21.08.2023 05:26:45</t>
  </si>
  <si>
    <t>21.08.2023 05:31:45</t>
  </si>
  <si>
    <t>SARIGÖL TR-52 45-79-M00052_D_56402242_56402242</t>
  </si>
  <si>
    <t>21.08.2023 12:52:56</t>
  </si>
  <si>
    <t>21.08.2023 14:45:00</t>
  </si>
  <si>
    <t>CANLI TR-3 35-20-L00134_35-20-L00134_2364016</t>
  </si>
  <si>
    <t>21.08.2023 10:43:32</t>
  </si>
  <si>
    <t>21.08.2023 11:08:15</t>
  </si>
  <si>
    <t>21.08.2023 17:23:39</t>
  </si>
  <si>
    <t>21.08.2023 17:33:06</t>
  </si>
  <si>
    <t>VELİLER DM 35-15-L00840_YUSUFDERE-MENTBAŞI L05_66945990</t>
  </si>
  <si>
    <t>21.08.2023 09:50:30</t>
  </si>
  <si>
    <t>21.08.2023 13:00:52</t>
  </si>
  <si>
    <t>M-10 35-02-M00010_M-3227 M02_2035233</t>
  </si>
  <si>
    <t>21.08.2023 14:45:41</t>
  </si>
  <si>
    <t>21.08.2023 14:48:49</t>
  </si>
  <si>
    <t>K-125 35-08-K00125_C k125c1_5828189</t>
  </si>
  <si>
    <t>21.08.2023 09:25:15</t>
  </si>
  <si>
    <t>21.08.2023 17:37:45</t>
  </si>
  <si>
    <t>21.08.2023 17:42:05</t>
  </si>
  <si>
    <t>21.08.2023 18:17:33</t>
  </si>
  <si>
    <t>HELVACI TR-1 35-17-M00361_A_60982263_60982263</t>
  </si>
  <si>
    <t>21.08.2023 18:31:16</t>
  </si>
  <si>
    <t>21.08.2023 19:11:43</t>
  </si>
  <si>
    <t>21.08.2023 15:19:38</t>
  </si>
  <si>
    <t>HASALAN TR-3 45-78-L00385_45-78-L00385_2350551</t>
  </si>
  <si>
    <t>21.08.2023 09:06:32</t>
  </si>
  <si>
    <t>21.08.2023 20:22:27</t>
  </si>
  <si>
    <t>21.08.2023 22:01:40</t>
  </si>
  <si>
    <t>TOKMAKLI KÖK 45-86-M00047_TOKMAKLI M05_72227762</t>
  </si>
  <si>
    <t>21.08.2023 18:59:02</t>
  </si>
  <si>
    <t>21.08.2023 18:59:12</t>
  </si>
  <si>
    <t>M-2774 35-02-M02774__81571306_81571306</t>
  </si>
  <si>
    <t>21.08.2023 13:01:47</t>
  </si>
  <si>
    <t>21.08.2023 14:38:15</t>
  </si>
  <si>
    <t>21.08.2023 09:37:37</t>
  </si>
  <si>
    <t>21.08.2023 17:26:22</t>
  </si>
  <si>
    <t>KARABURÇ TR-5 DURSUN BEY 35-31-L00264_A_91234793_91234793</t>
  </si>
  <si>
    <t>21.08.2023 07:45:48</t>
  </si>
  <si>
    <t>KIZLARALANI KÖK 45-72-L00698_KIZLARALANI ÇIKIŞ L02_66587077</t>
  </si>
  <si>
    <t>21.08.2023 07:01:15</t>
  </si>
  <si>
    <t>21.08.2023 07:49:23</t>
  </si>
  <si>
    <t>SARAÇLAR KÖK 45-77-L00104_HatBaşıAyırıcı_89227444 L05_89227444</t>
  </si>
  <si>
    <t>21.08.2023 14:28:12</t>
  </si>
  <si>
    <t>21.08.2023 14:28:15</t>
  </si>
  <si>
    <t>DİKİLİ İM 35-30-A00001_KABAKUM L09_72356770</t>
  </si>
  <si>
    <t>21.08.2023 22:03:23</t>
  </si>
  <si>
    <t>21.08.2023 22:18:19</t>
  </si>
  <si>
    <t>SOMA TR-2 45-82-M00002_945536310_945536310</t>
  </si>
  <si>
    <t>21.08.2023 09:25:28</t>
  </si>
  <si>
    <t>21.08.2023 16:16:18</t>
  </si>
  <si>
    <t>M-954 35-02-M00954_99902803_99902803</t>
  </si>
  <si>
    <t>21.08.2023 14:34:18</t>
  </si>
  <si>
    <t>21.08.2023 16:35:40</t>
  </si>
  <si>
    <t>TİRE DM-2 35-29-M00002_DM-1/23 M16_2060790</t>
  </si>
  <si>
    <t>21.08.2023 13:50:54</t>
  </si>
  <si>
    <t>21.08.2023 17:27:42</t>
  </si>
  <si>
    <t>21.08.2023 14:47:16</t>
  </si>
  <si>
    <t>21.08.2023 15:18:42</t>
  </si>
  <si>
    <t>MENEMEN TR-77 35-28-L00077_DAĞITIM TRAFO MENEMEN TR-77 L03_66761892</t>
  </si>
  <si>
    <t>21.08.2023 11:24:42</t>
  </si>
  <si>
    <t>21.08.2023 15:21:05</t>
  </si>
  <si>
    <t>DÜBEKALAN TR-1 45-72-M00196_A_56388944_56388944</t>
  </si>
  <si>
    <t>21.08.2023 17:27:01</t>
  </si>
  <si>
    <t>21.08.2023 20:22:08</t>
  </si>
  <si>
    <t>KARYAĞDI KÖYÜ TR-1 45-86-M00185_A_91140904_91140904</t>
  </si>
  <si>
    <t>21.08.2023 15:42:15</t>
  </si>
  <si>
    <t>K-193 35-03-K00193_910372351_910372351</t>
  </si>
  <si>
    <t>21.08.2023 23:59:04</t>
  </si>
  <si>
    <t>22.08.2023 01:45:17</t>
  </si>
  <si>
    <t>K-4778 35-04-K04778_DIREK TIPI TRAFO HUCRESI H01_2089920</t>
  </si>
  <si>
    <t>21.08.2023 19:07:18</t>
  </si>
  <si>
    <t>21.08.2023 20:55:35</t>
  </si>
  <si>
    <t>SULTAN DM 35-25-M00121_MOBİL-ZİNDANCIK M05_72117226</t>
  </si>
  <si>
    <t>21.08.2023 08:15:28</t>
  </si>
  <si>
    <t>DAĞARLAR KAYALAR TR-1 45-73-M00598_45-73-M00598_2355967</t>
  </si>
  <si>
    <t>21.08.2023 19:16:24</t>
  </si>
  <si>
    <t>21.08.2023 20:24:41</t>
  </si>
  <si>
    <t>21.08.2023 21:52:53</t>
  </si>
  <si>
    <t>21.08.2023 23:09:59</t>
  </si>
  <si>
    <t>ÇAPAKLI KÖK 45-78-M01161_HatBaşıAyırıcı_53138944 M07_53138944</t>
  </si>
  <si>
    <t>21.08.2023 12:12:02</t>
  </si>
  <si>
    <t>21.08.2023 14:31:02</t>
  </si>
  <si>
    <t>ŞEHİT KEMAL KÖK 35-17-M00449_M-448 M01_66442964</t>
  </si>
  <si>
    <t>21.08.2023 08:00:32</t>
  </si>
  <si>
    <t>21.08.2023 08:40:45</t>
  </si>
  <si>
    <t>21.08.2023 18:41:51</t>
  </si>
  <si>
    <t>21.08.2023 18:51:31</t>
  </si>
  <si>
    <t>ARSLANLAR TM 35-26-A00004_BEŞİKÇİOĞLU M21_2307689</t>
  </si>
  <si>
    <t>21.08.2023 11:13:18</t>
  </si>
  <si>
    <t>21.08.2023 11:15:21</t>
  </si>
  <si>
    <t>MENEMEN TR-40 35-28-L00040_6675367 e2b_5761360</t>
  </si>
  <si>
    <t>21.08.2023 17:57:43</t>
  </si>
  <si>
    <t>21.08.2023 19:51:23</t>
  </si>
  <si>
    <t>21.08.2023 08:59:52</t>
  </si>
  <si>
    <t>21.08.2023 09:11:32</t>
  </si>
  <si>
    <t>PAYAMLI M-1 KÖK 35-25-M00175_SEFEERİHİSAR ENH M13_72057721</t>
  </si>
  <si>
    <t>21.08.2023 18:00:51</t>
  </si>
  <si>
    <t>21.08.2023 18:03:49</t>
  </si>
  <si>
    <t>K-4543 35-01-K04543_B_56354912_56354912</t>
  </si>
  <si>
    <t>21.08.2023 09:15:14</t>
  </si>
  <si>
    <t>21.08.2023 13:50:52</t>
  </si>
  <si>
    <t>21.08.2023 09:32:53</t>
  </si>
  <si>
    <t>21.08.2023 17:43:46</t>
  </si>
  <si>
    <t>M-377 35-02-M00377_99879877_99879877</t>
  </si>
  <si>
    <t>21.08.2023 21:03:40</t>
  </si>
  <si>
    <t>21.08.2023 21:59:08</t>
  </si>
  <si>
    <t>K-1505 35-03-K01505_910154272_910154272</t>
  </si>
  <si>
    <t>21.08.2023 17:04:46</t>
  </si>
  <si>
    <t>22.08.2023 00:54:09</t>
  </si>
  <si>
    <t>21.08.2023 09:44:55</t>
  </si>
  <si>
    <t>21.08.2023 15:04:48</t>
  </si>
  <si>
    <t>K-692 35-04-K00692_F F1B_5816522</t>
  </si>
  <si>
    <t>21.08.2023 13:35:27</t>
  </si>
  <si>
    <t>21.08.2023 17:30:08</t>
  </si>
  <si>
    <t>M-313 35-02-M00313_M-314 M02_2096873</t>
  </si>
  <si>
    <t>21.08.2023 12:35:51</t>
  </si>
  <si>
    <t>YENİKÖY YÖRÜKLER MAH. TR-5 35-15-L00505_35-15-L00505_2365938</t>
  </si>
  <si>
    <t>21.08.2023 20:07:22</t>
  </si>
  <si>
    <t>21.08.2023 21:55:35</t>
  </si>
  <si>
    <t>SAZOBA TR-6 45-72-M00457_A_56391228_56391228</t>
  </si>
  <si>
    <t>21.08.2023 19:08:43</t>
  </si>
  <si>
    <t>21.08.2023 20:16:45</t>
  </si>
  <si>
    <t>K-2740 35-07-K02740_97604761_97604761</t>
  </si>
  <si>
    <t>21.08.2023 01:39:46</t>
  </si>
  <si>
    <t>21.08.2023 02:37:04</t>
  </si>
  <si>
    <t>M-2145 35-07-M02145_99180059_99180059</t>
  </si>
  <si>
    <t>21.08.2023 15:31:26</t>
  </si>
  <si>
    <t>21.08.2023 16:55:09</t>
  </si>
  <si>
    <t>ESKİOBA TR-1 35-29-L00144_35-29-L00144_2372901</t>
  </si>
  <si>
    <t>21.08.2023 09:19:22</t>
  </si>
  <si>
    <t>21.08.2023 12:53:22</t>
  </si>
  <si>
    <t>K-3649 35-02-K03649_B_56372254_56372254</t>
  </si>
  <si>
    <t>21.08.2023 19:34:16</t>
  </si>
  <si>
    <t>21.08.2023 20:37:10</t>
  </si>
  <si>
    <t>21.08.2023 19:27:39</t>
  </si>
  <si>
    <t>21.08.2023 20:18:05</t>
  </si>
  <si>
    <t>K-822 35-01-K00822_K-440 K02_2315595</t>
  </si>
  <si>
    <t>21.08.2023 09:59:43</t>
  </si>
  <si>
    <t>21.08.2023 20:55:12</t>
  </si>
  <si>
    <t>21.08.2023 18:34:05</t>
  </si>
  <si>
    <t>21.08.2023 20:36:11</t>
  </si>
  <si>
    <t>KARYAĞDI KÖYÜ TR-1 45-86-M00185_A_56405149_56405149</t>
  </si>
  <si>
    <t>21.08.2023 01:22:03</t>
  </si>
  <si>
    <t>21.08.2023 02:50:16</t>
  </si>
  <si>
    <t>21.08.2023 06:28:15</t>
  </si>
  <si>
    <t>21.08.2023 07:23:02</t>
  </si>
  <si>
    <t>POYRAZDAMLARI TR-11 45-78-M00576_KEMERDAMLARI YUKARIKEMER M05_2328103</t>
  </si>
  <si>
    <t>21.08.2023 22:48:00</t>
  </si>
  <si>
    <t>21.08.2023 23:13:42</t>
  </si>
  <si>
    <t>KARABAĞLAR TM 35-01-A00012_GÖZTEPE-2 M14_2054532</t>
  </si>
  <si>
    <t>21.08.2023 09:01:52</t>
  </si>
  <si>
    <t>21.08.2023 12:41:52</t>
  </si>
  <si>
    <t>TR-89 45-78-L00089_TR-50 L02_65910550</t>
  </si>
  <si>
    <t>21.08.2023 18:23:24</t>
  </si>
  <si>
    <t>21.08.2023 09:44:02</t>
  </si>
  <si>
    <t>21.08.2023 10:01:29</t>
  </si>
  <si>
    <t>K-225 35-07-K00225_99238298_99238298</t>
  </si>
  <si>
    <t>21.08.2023 22:55:19</t>
  </si>
  <si>
    <t>22.08.2023 00:57:07</t>
  </si>
  <si>
    <t>M-984 35-03-M00984_B b1b_5792680</t>
  </si>
  <si>
    <t>21.08.2023 21:16:57</t>
  </si>
  <si>
    <t>22.08.2023 00:35:43</t>
  </si>
  <si>
    <t>L-307 (3.BAHAR KONUTYAPI KOOP) 35-14-L00307_L-76 DEPREM KONUTLARI-1 L02_61451890</t>
  </si>
  <si>
    <t>21.08.2023 19:14:47</t>
  </si>
  <si>
    <t>21.08.2023 19:19:35</t>
  </si>
  <si>
    <t>TEPEKÖY TR-2 45-73-M00788_A_91153066_91153066</t>
  </si>
  <si>
    <t>21.08.2023 14:38:52</t>
  </si>
  <si>
    <t>21.08.2023 15:53:57</t>
  </si>
  <si>
    <t>TR-36 35-15-M00036_35-15-M00036_77615774</t>
  </si>
  <si>
    <t>21.08.2023 09:17:12</t>
  </si>
  <si>
    <t>21.08.2023 17:43:22</t>
  </si>
  <si>
    <t>SAZOBA DM 45-72-M00413_BEYOBA TARIMSAL SULAMA M07_2331526</t>
  </si>
  <si>
    <t>21.08.2023 08:14:30</t>
  </si>
  <si>
    <t>21.08.2023 10:34:21</t>
  </si>
  <si>
    <t>21.08.2023 18:24:12</t>
  </si>
  <si>
    <t>22.08.2023 09:36:42</t>
  </si>
  <si>
    <t>21.08.2023 03:36:42</t>
  </si>
  <si>
    <t>21.08.2023 04:37:52</t>
  </si>
  <si>
    <t>21.08.2023 16:41:50</t>
  </si>
  <si>
    <t>21.08.2023 19:09:32</t>
  </si>
  <si>
    <t>M-210(DM-2/23) 35-09-M00210_99424656_99424656</t>
  </si>
  <si>
    <t>21.08.2023 16:29:03</t>
  </si>
  <si>
    <t>21.08.2023 19:39:18</t>
  </si>
  <si>
    <t>ÇİFTLİK İM 35-18-A00003_TURSİTE L14_2054626</t>
  </si>
  <si>
    <t>21.08.2023 08:46:39</t>
  </si>
  <si>
    <t>21.08.2023 10:09:50</t>
  </si>
  <si>
    <t>DM-3 35-29-M00003_TİRE İM- DM-1 M01_72188037</t>
  </si>
  <si>
    <t>21.08.2023 13:54:36</t>
  </si>
  <si>
    <t>21.08.2023 17:22:12</t>
  </si>
  <si>
    <t>M-1455 35-03-M01455_912556364_912556364</t>
  </si>
  <si>
    <t>21.08.2023 16:47:53</t>
  </si>
  <si>
    <t>21.08.2023 18:25:57</t>
  </si>
  <si>
    <t>DEMİRKÖPRÜ TM 45-78-A00005_HatBaşıAyırıcı_53139734 M05_53139734</t>
  </si>
  <si>
    <t>21.08.2023 14:18:42</t>
  </si>
  <si>
    <t>21.08.2023 19:22:22</t>
  </si>
  <si>
    <t>GÖLMARMARA TR-15 45-85-L00015_45-85-L00015_72105333</t>
  </si>
  <si>
    <t>21.08.2023 20:50:18</t>
  </si>
  <si>
    <t>21.08.2023 22:07:44</t>
  </si>
  <si>
    <t>DAĞKIZILCA-1 35-26-M00499_A_91009160_91009160</t>
  </si>
  <si>
    <t>21.08.2023 17:30:33</t>
  </si>
  <si>
    <t>21.08.2023 18:42:19</t>
  </si>
  <si>
    <t>21.08.2023 20:20:08</t>
  </si>
  <si>
    <t>21.08.2023 21:43:13</t>
  </si>
  <si>
    <t>TR-86 35-17-M00086_B tr/86-b-1_5948006</t>
  </si>
  <si>
    <t>21.08.2023 17:00:15</t>
  </si>
  <si>
    <t>21.08.2023 19:29:13</t>
  </si>
  <si>
    <t>M-3567(YATIRIM REZERVE) 35-02-M03567_35-02-M03567_92410484</t>
  </si>
  <si>
    <t>21.08.2023 08:53:53</t>
  </si>
  <si>
    <t>21.08.2023 12:09:25</t>
  </si>
  <si>
    <t>KAZANLI KÖK 35-15-L00951_SULAMA BATI (ÖZEL) L02_66954446</t>
  </si>
  <si>
    <t>21.08.2023 06:47:12</t>
  </si>
  <si>
    <t>21.08.2023 07:37:07</t>
  </si>
  <si>
    <t>M-3139(YATIRIM REZERVE) 35-02-M03139_35-02-M03139_81957586</t>
  </si>
  <si>
    <t>21.08.2023 09:06:00</t>
  </si>
  <si>
    <t>21.08.2023 13:14:20</t>
  </si>
  <si>
    <t>M-2925 35-03-M02925_H_56367303_56367303</t>
  </si>
  <si>
    <t>21.08.2023 19:28:27</t>
  </si>
  <si>
    <t>22.08.2023 00:33:23</t>
  </si>
  <si>
    <t>TR-88 45-78-L00088_953248026_953248026</t>
  </si>
  <si>
    <t>21.08.2023 17:49:57</t>
  </si>
  <si>
    <t>21.08.2023 22:13:10</t>
  </si>
  <si>
    <t>21.08.2023 00:14:22</t>
  </si>
  <si>
    <t>21.08.2023 01:50:33</t>
  </si>
  <si>
    <t>YUKARI İNEŞİR TR-1 35-16-M00098_35-16-M00098_2352722</t>
  </si>
  <si>
    <t>21.08.2023 13:40:25</t>
  </si>
  <si>
    <t>21.08.2023 14:24:32</t>
  </si>
  <si>
    <t>K-3835 35-08-K03835_A_56358276_56358276</t>
  </si>
  <si>
    <t>21.08.2023 11:59:32</t>
  </si>
  <si>
    <t>21.08.2023 16:03:24</t>
  </si>
  <si>
    <t>21.08.2023 09:21:52</t>
  </si>
  <si>
    <t>21.08.2023 17:27:55</t>
  </si>
  <si>
    <t>DM06-TR11 45-73-M01270_945678134_945678134</t>
  </si>
  <si>
    <t>21.08.2023 18:48:13</t>
  </si>
  <si>
    <t>21.08.2023 22:12:21</t>
  </si>
  <si>
    <t>21.08.2023 16:18:51</t>
  </si>
  <si>
    <t>21.08.2023 16:23:05</t>
  </si>
  <si>
    <t>DİKİLİ İM 35-30-A00001_35-30-A00001_72357053</t>
  </si>
  <si>
    <t>21.08.2023 15:18:18</t>
  </si>
  <si>
    <t>21.08.2023 15:44:27</t>
  </si>
  <si>
    <t>DM-2/8 BAŞKENT TR 35-18-L00588_950453783_950453783</t>
  </si>
  <si>
    <t>21.08.2023 11:02:03</t>
  </si>
  <si>
    <t>21.08.2023 15:44:28</t>
  </si>
  <si>
    <t>21.08.2023 13:51:55</t>
  </si>
  <si>
    <t>21.08.2023 15:29:22</t>
  </si>
  <si>
    <t>KUYUCAK KARAPINAR TR-1 45-75-M00091_A_91429438_91429438</t>
  </si>
  <si>
    <t>21.08.2023 09:38:44</t>
  </si>
  <si>
    <t>21.08.2023 14:36:30</t>
  </si>
  <si>
    <t>K-3772 35-02-K03772_99782292_99782292</t>
  </si>
  <si>
    <t>21.08.2023 16:21:40</t>
  </si>
  <si>
    <t>21.08.2023 19:29:01</t>
  </si>
  <si>
    <t>K-37 35-04-K00037_B K37B2B_5823202</t>
  </si>
  <si>
    <t>21.08.2023 11:40:11</t>
  </si>
  <si>
    <t>21.08.2023 15:55:28</t>
  </si>
  <si>
    <t>21.08.2023 09:24:30</t>
  </si>
  <si>
    <t>21.08.2023 14:19:16</t>
  </si>
  <si>
    <t>UĞURLU KÖK 45-86-M00045_KAVAKYERİ YEŞİLKÖY M03_72226021</t>
  </si>
  <si>
    <t>21.08.2023 08:52:32</t>
  </si>
  <si>
    <t>21.08.2023 09:28:22</t>
  </si>
  <si>
    <t>SULTAN DM 35-25-M00121_ÖZDERE M-23 M10_72117316</t>
  </si>
  <si>
    <t>21.08.2023 08:06:22</t>
  </si>
  <si>
    <t>21.08.2023 09:00:45</t>
  </si>
  <si>
    <t>21.08.2023 17:35:34</t>
  </si>
  <si>
    <t>21.08.2023 18:07:14</t>
  </si>
  <si>
    <t>21.08.2023 18:05:06</t>
  </si>
  <si>
    <t>21.08.2023 18:52:25</t>
  </si>
  <si>
    <t>BAYINDIR İM 35-20-A00001_ZEYTİNOVA-2 L02_2309886</t>
  </si>
  <si>
    <t>21.08.2023 07:05:16</t>
  </si>
  <si>
    <t>21.08.2023 07:17:45</t>
  </si>
  <si>
    <t>URGANLIYENİKÖY TR-1 45-83-M00115_ H_75310504</t>
  </si>
  <si>
    <t>21.08.2023 16:58:32</t>
  </si>
  <si>
    <t>21.08.2023 18:48:02</t>
  </si>
  <si>
    <t>21.08.2023 22:43:16</t>
  </si>
  <si>
    <t>TR-157 35-19-M00157_B_91406057_91406057</t>
  </si>
  <si>
    <t>21.08.2023 10:12:26</t>
  </si>
  <si>
    <t>21.08.2023 15:38:53</t>
  </si>
  <si>
    <t>M-2823 35-10-M02823_35-10-M02823_82569591</t>
  </si>
  <si>
    <t>21.08.2023 12:10:46</t>
  </si>
  <si>
    <t>21.08.2023 17:09:51</t>
  </si>
  <si>
    <t>K-4982 35-04-K04982_K-1181 K05_95325359</t>
  </si>
  <si>
    <t>21.08.2023 20:34:55</t>
  </si>
  <si>
    <t>21.08.2023 20:42:55</t>
  </si>
  <si>
    <t>21.08.2023 14:10:25</t>
  </si>
  <si>
    <t>TR-2/31 45-72-L00031_956500955_956500955</t>
  </si>
  <si>
    <t>21.08.2023 10:58:52</t>
  </si>
  <si>
    <t>21.08.2023 12:38:10</t>
  </si>
  <si>
    <t>ULUKENT DM-3/3 35-28-M00049_95002493893_95002493893</t>
  </si>
  <si>
    <t>21.08.2023 16:17:16</t>
  </si>
  <si>
    <t>21.08.2023 18:17:22</t>
  </si>
  <si>
    <t>21.08.2023 09:09:30</t>
  </si>
  <si>
    <t>21.08.2023 15:27:34</t>
  </si>
  <si>
    <t>BADEMLİ TR-1 DM 35-15-L01010_BIÇAKÇI-OVACIK L09_67544171</t>
  </si>
  <si>
    <t>21.08.2023 18:40:45</t>
  </si>
  <si>
    <t>21.08.2023 23:50:00</t>
  </si>
  <si>
    <t>21.08.2023 15:38:01</t>
  </si>
  <si>
    <t>21.08.2023 15:45:17</t>
  </si>
  <si>
    <t>M-2383 35-01-M02383_B B1_79613938</t>
  </si>
  <si>
    <t>21.08.2023 10:28:52</t>
  </si>
  <si>
    <t>21.08.2023 14:33:35</t>
  </si>
  <si>
    <t>ARPACI TR-1 45-86-M00092_45-86-M00092_2358770</t>
  </si>
  <si>
    <t>21.08.2023 22:22:47</t>
  </si>
  <si>
    <t>21.08.2023 22:38:52</t>
  </si>
  <si>
    <t>KALEMOĞLU TR-1 45-75-M00318_C_56403202_56403202</t>
  </si>
  <si>
    <t>21.08.2023 15:10:38</t>
  </si>
  <si>
    <t>21.08.2023 23:18:39</t>
  </si>
  <si>
    <t>M-2877 35-07-M02877_99106901_99106901</t>
  </si>
  <si>
    <t>21.08.2023 15:16:44</t>
  </si>
  <si>
    <t>21.08.2023 19:24:52</t>
  </si>
  <si>
    <t>ÇAMYAYLA TR-1 35-15-L00981_A_56368350_56368350</t>
  </si>
  <si>
    <t>22.08.2023 00:14:12</t>
  </si>
  <si>
    <t>K-3 35-01-K00003_A 1A_5860367</t>
  </si>
  <si>
    <t>21.08.2023 13:23:54</t>
  </si>
  <si>
    <t>21.08.2023 16:40:09</t>
  </si>
  <si>
    <t>KEMALİYE DM (TR-1) 45-73-M00150_HatBaşıAyırıcı_53135356 M01_53135356</t>
  </si>
  <si>
    <t>21.08.2023 07:45:18</t>
  </si>
  <si>
    <t>21.08.2023 09:14:38</t>
  </si>
  <si>
    <t>L-437 ŞEHİTLİK 35-18-L00437_6197188 C03_5962419</t>
  </si>
  <si>
    <t>21.08.2023 19:39:07</t>
  </si>
  <si>
    <t>21.08.2023 21:14:22</t>
  </si>
  <si>
    <t>21.08.2023 19:39:45</t>
  </si>
  <si>
    <t>21.08.2023 21:35:06</t>
  </si>
  <si>
    <t>K-3211 35-04-K03211_D_56363899_56363899</t>
  </si>
  <si>
    <t>21.08.2023 11:56:32</t>
  </si>
  <si>
    <t>21.08.2023 13:06:20</t>
  </si>
  <si>
    <t>EMİRALEM TR-8 35-28-M00231_C_56358588_56358588</t>
  </si>
  <si>
    <t>21.08.2023 10:43:18</t>
  </si>
  <si>
    <t>21.08.2023 15:33:18</t>
  </si>
  <si>
    <t>TR-292 (İM-1/TR-2) 35-19-L00292_50031814 D01_50032190</t>
  </si>
  <si>
    <t>21.08.2023 11:04:13</t>
  </si>
  <si>
    <t>21.08.2023 11:53:25</t>
  </si>
  <si>
    <t>SARUHANLI TR-9 45-80-M00009_TR-11 M04_87263459</t>
  </si>
  <si>
    <t>21.08.2023 16:42:52</t>
  </si>
  <si>
    <t>21.08.2023 18:34:20</t>
  </si>
  <si>
    <t>21.08.2023 11:44:36</t>
  </si>
  <si>
    <t>21.08.2023 12:02:02</t>
  </si>
  <si>
    <t>SAZOBA DM 45-72-M00413_BEYOBA TARIMSAL SULAMA M07_2102713</t>
  </si>
  <si>
    <t>21.08.2023 17:23:22</t>
  </si>
  <si>
    <t>21.08.2023 17:50:32</t>
  </si>
  <si>
    <t>21.08.2023 09:14:07</t>
  </si>
  <si>
    <t>21.08.2023 09:45:25</t>
  </si>
  <si>
    <t>M-3129(YATIRIM REZERVE) 35-10-M03129_35-10-M03129_96740505</t>
  </si>
  <si>
    <t>21.08.2023 13:11:20</t>
  </si>
  <si>
    <t>21.08.2023 16:50:00</t>
  </si>
  <si>
    <t>21.08.2023 03:47:52</t>
  </si>
  <si>
    <t>21.08.2023 04:20:02</t>
  </si>
  <si>
    <t>KESİKKÖY TR-2 35-28-M00334_35-28-M00334_2372788</t>
  </si>
  <si>
    <t>21.08.2023 17:28:35</t>
  </si>
  <si>
    <t>21.08.2023 22:19:03</t>
  </si>
  <si>
    <t>21.08.2023 09:53:56</t>
  </si>
  <si>
    <t>21.08.2023 11:06:42</t>
  </si>
  <si>
    <t>UMURLU KAHVEÖNÜ TR-8 35-31-L00372_47788649_56352001_56352001</t>
  </si>
  <si>
    <t>21.08.2023 23:58:21</t>
  </si>
  <si>
    <t>22.08.2023 02:35:42</t>
  </si>
  <si>
    <t>HALİLBEYLİ TR-1 KÖK 35-27-M01057_HAMZABABA VE KÖYLER M04_61283861</t>
  </si>
  <si>
    <t>21.08.2023 10:53:42</t>
  </si>
  <si>
    <t>21.08.2023 11:14:15</t>
  </si>
  <si>
    <t>K-254 35-04-K00254_D_56372579_56372579</t>
  </si>
  <si>
    <t>21.08.2023 21:36:50</t>
  </si>
  <si>
    <t>22.08.2023 00:19:33</t>
  </si>
  <si>
    <t>TR-40 35-17-M00040_E E04_5763906</t>
  </si>
  <si>
    <t>21.08.2023 22:30:49</t>
  </si>
  <si>
    <t>21.08.2023 22:54:30</t>
  </si>
  <si>
    <t>KOLDERE TR-8 45-80-M00055_KOLDERE TR-6 M01_72196942</t>
  </si>
  <si>
    <t>21.08.2023 00:27:22</t>
  </si>
  <si>
    <t>21.08.2023 00:56:12</t>
  </si>
  <si>
    <t>21.08.2023 17:49:12</t>
  </si>
  <si>
    <t>21.08.2023 17:56:05</t>
  </si>
  <si>
    <t>21.08.2023 14:31:47</t>
  </si>
  <si>
    <t>21.08.2023 17:01:28</t>
  </si>
  <si>
    <t>21.08.2023 17:02:42</t>
  </si>
  <si>
    <t>21.08.2023 17:10:42</t>
  </si>
  <si>
    <t>21.08.2023 22:20:52</t>
  </si>
  <si>
    <t>22.08.2023 02:31:25</t>
  </si>
  <si>
    <t>KAPAKLI DM 45-72-M00309_HatBaşıAyırıcı_53139202 M03_53139202</t>
  </si>
  <si>
    <t>21.08.2023 08:23:49</t>
  </si>
  <si>
    <t>21.08.2023 10:42:38</t>
  </si>
  <si>
    <t>21.08.2023 07:31:55</t>
  </si>
  <si>
    <t>21.08.2023 17:12:58</t>
  </si>
  <si>
    <t>21.08.2023 09:15:25</t>
  </si>
  <si>
    <t>21.08.2023 10:27:11</t>
  </si>
  <si>
    <t>21.08.2023 21:06:41</t>
  </si>
  <si>
    <t>21.08.2023 21:14:57</t>
  </si>
  <si>
    <t>DM-7/TR-5 35-22-M00076_95000587956_95000587956</t>
  </si>
  <si>
    <t>21.08.2023 14:51:43</t>
  </si>
  <si>
    <t>21.08.2023 18:57:09</t>
  </si>
  <si>
    <t>21.08.2023 17:30:53</t>
  </si>
  <si>
    <t>21.08.2023 17:32:15</t>
  </si>
  <si>
    <t>TIRMANLAR TR-1 35-16-M00083_A_56399725_56399725</t>
  </si>
  <si>
    <t>21.08.2023 12:00:03</t>
  </si>
  <si>
    <t>21.08.2023 15:54:53</t>
  </si>
  <si>
    <t>MURADİYE TR 2/A 45-71-M00201_953207590_953207590</t>
  </si>
  <si>
    <t>21.08.2023 21:59:00</t>
  </si>
  <si>
    <t>21.08.2023 22:16:29</t>
  </si>
  <si>
    <t>GÖKÇEN DM 1-2/7 35-29-L00063_48309284_56397404_56397404</t>
  </si>
  <si>
    <t>21.08.2023 09:45:03</t>
  </si>
  <si>
    <t>21.08.2023 19:17:08</t>
  </si>
  <si>
    <t>YİĞİTLER TR-2 35-27-L00224_B_56356984_56356984</t>
  </si>
  <si>
    <t>21.08.2023 10:06:08</t>
  </si>
  <si>
    <t>21.08.2023 15:57:55</t>
  </si>
  <si>
    <t>21.08.2023 20:17:37</t>
  </si>
  <si>
    <t>21.08.2023 21:06:18</t>
  </si>
  <si>
    <t>HASAN TÜREK KÖK 45-71-M00181_ÜÇPINAR DM M02_72258730</t>
  </si>
  <si>
    <t>21.08.2023 09:19:27</t>
  </si>
  <si>
    <t>21.08.2023 13:24:42</t>
  </si>
  <si>
    <t>KAZANLI KÖK 35-15-L00951_BALABANLI KÖYÜ L07_66954452</t>
  </si>
  <si>
    <t>21.08.2023 14:21:16</t>
  </si>
  <si>
    <t>21.08.2023 18:11:07</t>
  </si>
  <si>
    <t>SARUHANLI TM 45-80-A00001_ŞEHİR-2 M05_2312620</t>
  </si>
  <si>
    <t>21.08.2023 13:48:44</t>
  </si>
  <si>
    <t>21.08.2023 14:07:56</t>
  </si>
  <si>
    <t>FOÇA TR-47 35-23-L00047_950414145_950414145</t>
  </si>
  <si>
    <t>21.08.2023 21:10:07</t>
  </si>
  <si>
    <t>21.08.2023 23:04:10</t>
  </si>
  <si>
    <t>ÇUKURALAN TR-1 35-30-L00138_A_91112287_91112287</t>
  </si>
  <si>
    <t>21.08.2023 16:20:57</t>
  </si>
  <si>
    <t>21.08.2023 18:44:21</t>
  </si>
  <si>
    <t>21.08.2023 01:39:14</t>
  </si>
  <si>
    <t>21.08.2023 03:03:21</t>
  </si>
  <si>
    <t>GÖRDES DM 45-75-M00050_GÜNEŞLİ M13_2083729</t>
  </si>
  <si>
    <t>21.08.2023 10:00:11</t>
  </si>
  <si>
    <t>21.08.2023 12:16:06</t>
  </si>
  <si>
    <t>21.08.2023 06:38:35</t>
  </si>
  <si>
    <t>21.08.2023 07:04:15</t>
  </si>
  <si>
    <t>M-475 (DM-3/24) 35-17-M00475_35-17-M00475_66418253</t>
  </si>
  <si>
    <t>21.08.2023 16:56:49</t>
  </si>
  <si>
    <t>21.08.2023 17:15:22</t>
  </si>
  <si>
    <t>21.08.2023 08:04:05</t>
  </si>
  <si>
    <t>21.08.2023 08:04:42</t>
  </si>
  <si>
    <t>ILIPINAR KÖK 35-23-M00154_ILIPINAR SULAMA ÇIKIŞI M08_67163398</t>
  </si>
  <si>
    <t>21.08.2023 09:04:05</t>
  </si>
  <si>
    <t>21.08.2023 11:47:42</t>
  </si>
  <si>
    <t>AKÖREN TR-19 KÖK 45-78-M00974_ALAŞEHİR M04_66244830</t>
  </si>
  <si>
    <t>21.08.2023 16:10:45</t>
  </si>
  <si>
    <t>21.08.2023 17:00:42</t>
  </si>
  <si>
    <t>ÇAPAK TR-2 35-26-M00426_B_91444135_91444135</t>
  </si>
  <si>
    <t>21.08.2023 13:27:04</t>
  </si>
  <si>
    <t>21.08.2023 15:55:00</t>
  </si>
  <si>
    <t>PARLAK TR-1 35-21-L00074_A_76841157_76841157</t>
  </si>
  <si>
    <t>21.08.2023 09:45:51</t>
  </si>
  <si>
    <t>21.08.2023 10:44:31</t>
  </si>
  <si>
    <t>21.08.2023 14:17:15</t>
  </si>
  <si>
    <t>21.08.2023 14:24:55</t>
  </si>
  <si>
    <t>SARIGÖL TR-52 45-79-M00052_945568323_945568323</t>
  </si>
  <si>
    <t>21.08.2023 12:02:27</t>
  </si>
  <si>
    <t>TR-1/13 45-72-M00013_F_56392502_56392502</t>
  </si>
  <si>
    <t>21.08.2023 15:42:05</t>
  </si>
  <si>
    <t>21.08.2023 17:52:53</t>
  </si>
  <si>
    <t>21.08.2023 22:39:02</t>
  </si>
  <si>
    <t>21.08.2023 23:36:10</t>
  </si>
  <si>
    <t>BERGAMA TM 35-16-A00004_DİKİLİ-1 M08_2314064</t>
  </si>
  <si>
    <t>21.08.2023 09:43:06</t>
  </si>
  <si>
    <t>21.08.2023 09:50:58</t>
  </si>
  <si>
    <t>21.08.2023 02:24:15</t>
  </si>
  <si>
    <t>21.08.2023 06:39:09</t>
  </si>
  <si>
    <t>GÖÇBEYLİ TR-3 35-16-M00018_B_90938940_90938940</t>
  </si>
  <si>
    <t>21.08.2023 09:17:35</t>
  </si>
  <si>
    <t>21.08.2023 17:06:43</t>
  </si>
  <si>
    <t>21.08.2023 09:04:36</t>
  </si>
  <si>
    <t>21.08.2023 09:58:17</t>
  </si>
  <si>
    <t>21.08.2023 10:25:32</t>
  </si>
  <si>
    <t>21.08.2023 12:53:30</t>
  </si>
  <si>
    <t>21.08.2023 08:16:10</t>
  </si>
  <si>
    <t>M-1161 35-01-M01161_M-1691 TOKİ-1 M12_42444555</t>
  </si>
  <si>
    <t>21.08.2023 05:12:14</t>
  </si>
  <si>
    <t>21.08.2023 05:34:22</t>
  </si>
  <si>
    <t>21.08.2023 18:39:52</t>
  </si>
  <si>
    <t>21.08.2023 19:35:26</t>
  </si>
  <si>
    <t>ÜÇÜNCÜ KISIM SANAYİ TR-5 45-83-M00629_48096058_56387555_56387555</t>
  </si>
  <si>
    <t>21.08.2023 06:47:15</t>
  </si>
  <si>
    <t>21.08.2023 10:03:49</t>
  </si>
  <si>
    <t>21.08.2023 09:01:26</t>
  </si>
  <si>
    <t>21.08.2023 16:38:47</t>
  </si>
  <si>
    <t>DM02/TR18 BELEDİYE ÖNÜ 45-73-M00012_C c2_45157952</t>
  </si>
  <si>
    <t>21.08.2023 11:13:43</t>
  </si>
  <si>
    <t>21.08.2023 13:59:52</t>
  </si>
  <si>
    <t>İNCECİKLER TR-1 35-16-L00256_B_91177189_91177189</t>
  </si>
  <si>
    <t>21.08.2023 17:58:00</t>
  </si>
  <si>
    <t>21.08.2023 20:37:59</t>
  </si>
  <si>
    <t>K-3874 35-01-K03874_C_56369115_56369115</t>
  </si>
  <si>
    <t>21.08.2023 16:02:01</t>
  </si>
  <si>
    <t>21.08.2023 17:40:30</t>
  </si>
  <si>
    <t>KARABAĞLAR TM 35-01-A00012_KARABAĞLAR-2 K19_2310493</t>
  </si>
  <si>
    <t>21.08.2023 13:10:36</t>
  </si>
  <si>
    <t>21.08.2023 17:48:55</t>
  </si>
  <si>
    <t>21.08.2023 10:32:37</t>
  </si>
  <si>
    <t>21.08.2023 11:07:22</t>
  </si>
  <si>
    <t>BAYINDIR İM 35-20-A00001_CANLI L09_2313515</t>
  </si>
  <si>
    <t>21.08.2023 14:16:10</t>
  </si>
  <si>
    <t>21.08.2023 15:40:05</t>
  </si>
  <si>
    <t>M-36 35-02-M00036_DIREK TIPI TRAFO HUCRESI H01_2059084</t>
  </si>
  <si>
    <t>21.08.2023 13:12:14</t>
  </si>
  <si>
    <t>21.08.2023 18:18:09</t>
  </si>
  <si>
    <t>21.08.2023 17:22:20</t>
  </si>
  <si>
    <t>21.08.2023 18:24:08</t>
  </si>
  <si>
    <t>K-238 35-01-K00238_K-1703 K01_2114395</t>
  </si>
  <si>
    <t>21.08.2023 11:56:29</t>
  </si>
  <si>
    <t>21.08.2023 13:25:25</t>
  </si>
  <si>
    <t>M-2003 35-02-M02003_M-449 M01_50012689</t>
  </si>
  <si>
    <t>21.08.2023 14:52:17</t>
  </si>
  <si>
    <t>DM-20/09 45-71-M00589_953244679_953244679</t>
  </si>
  <si>
    <t>21.08.2023 13:50:53</t>
  </si>
  <si>
    <t>21.08.2023 14:29:14</t>
  </si>
  <si>
    <t>DM-3/27 (KÜTÜPHANE) 45-71-M00078_B dm3/14 b1b_45134643</t>
  </si>
  <si>
    <t>21.08.2023 16:40:53</t>
  </si>
  <si>
    <t>21.08.2023 20:35:49</t>
  </si>
  <si>
    <t>21.08.2023 14:44:34</t>
  </si>
  <si>
    <t>21.08.2023 16:37:49</t>
  </si>
  <si>
    <t>L-45 JANDARMA SİTESİ 35-14-L00045_35-14-L00045_2368449</t>
  </si>
  <si>
    <t>21.08.2023 17:38:42</t>
  </si>
  <si>
    <t>21.08.2023 17:53:08</t>
  </si>
  <si>
    <t>TR-65 45-77-L00065_HatBaşıAyırıcı_53132791 L03_53132791</t>
  </si>
  <si>
    <t>21.08.2023 09:16:58</t>
  </si>
  <si>
    <t>21.08.2023 11:02:12</t>
  </si>
  <si>
    <t>YUKARIBEY TR-1 35-16-M00120_35-16-M00120_48534699</t>
  </si>
  <si>
    <t>21.08.2023 12:10:45</t>
  </si>
  <si>
    <t>21.08.2023 16:56:15</t>
  </si>
  <si>
    <t>21.08.2023 10:54:52</t>
  </si>
  <si>
    <t>21.08.2023 10:56:00</t>
  </si>
  <si>
    <t>L-76 DEPREM KONUTLARI-1 35-14-L00076_DAĞITIM TRAFO L-76 DEPREM KONUTLARI-1 L01_72210027</t>
  </si>
  <si>
    <t>21.08.2023 18:00:48</t>
  </si>
  <si>
    <t>BAĞARASI TR-10 KÖK 35-23-M00179_HatBaşıAyırıcı_53139184 M05_53139184</t>
  </si>
  <si>
    <t>21.08.2023 13:41:41</t>
  </si>
  <si>
    <t>21.08.2023 15:36:02</t>
  </si>
  <si>
    <t>21.08.2023 10:15:21</t>
  </si>
  <si>
    <t>21.08.2023 18:01:37</t>
  </si>
  <si>
    <t>21.08.2023 16:16:35</t>
  </si>
  <si>
    <t>21.08.2023 16:20:54</t>
  </si>
  <si>
    <t>21.08.2023 17:01:14</t>
  </si>
  <si>
    <t>21.08.2023 20:40:09</t>
  </si>
  <si>
    <t>K-2352 35-01-K02352_911149750_911149750</t>
  </si>
  <si>
    <t>21.08.2023 07:19:46</t>
  </si>
  <si>
    <t>21.08.2023 08:39:31</t>
  </si>
  <si>
    <t>KARAKOCA TR-1 45-71-M00978_A_91073198_91073198</t>
  </si>
  <si>
    <t>21.08.2023 15:48:20</t>
  </si>
  <si>
    <t>21.08.2023 19:43:14</t>
  </si>
  <si>
    <t>21.08.2023 13:04:30</t>
  </si>
  <si>
    <t>21.08.2023 14:44:22</t>
  </si>
  <si>
    <t>K-440 35-01-K00440_TRAFO K01_2328508</t>
  </si>
  <si>
    <t>21.08.2023 21:21:42</t>
  </si>
  <si>
    <t>21.08.2023 21:32:42</t>
  </si>
  <si>
    <t>K-593 35-01-K00593_C_56357521_56357521</t>
  </si>
  <si>
    <t>21.08.2023 08:15:07</t>
  </si>
  <si>
    <t>21.08.2023 09:24:24</t>
  </si>
  <si>
    <t>21.08.2023 14:43:34</t>
  </si>
  <si>
    <t>21.08.2023 14:55:55</t>
  </si>
  <si>
    <t>BAĞARASI TR-13 35-23-M00360_E_79385543_79385543</t>
  </si>
  <si>
    <t>21.08.2023 20:02:22</t>
  </si>
  <si>
    <t>21.08.2023 20:47:48</t>
  </si>
  <si>
    <t>SARUHANLI TR-13 45-80-M00013_SARUHANLI TR-14 ÇIKIŞI M03_60897531</t>
  </si>
  <si>
    <t>21.08.2023 14:24:29</t>
  </si>
  <si>
    <t>21.08.2023 16:20:00</t>
  </si>
  <si>
    <t>ASARLIK TR-8 35-28-M00182_35-28-M00182_2366130</t>
  </si>
  <si>
    <t>21.08.2023 21:56:00</t>
  </si>
  <si>
    <t>K-414 35-01-K00414_915023458_915023458</t>
  </si>
  <si>
    <t>21.08.2023 21:32:37</t>
  </si>
  <si>
    <t>21.08.2023 22:35:18</t>
  </si>
  <si>
    <t>21.08.2023 05:22:34</t>
  </si>
  <si>
    <t>SELENDİ TR-6 45-81-M00006_945624737_945624737</t>
  </si>
  <si>
    <t>21.08.2023 15:29:10</t>
  </si>
  <si>
    <t>21.08.2023 17:29:15</t>
  </si>
  <si>
    <t>K-3499 35-03-K03499_C_56365921_56365921</t>
  </si>
  <si>
    <t>21.08.2023 19:58:56</t>
  </si>
  <si>
    <t>21.08.2023 21:52:12</t>
  </si>
  <si>
    <t>21.08.2023 14:24:52</t>
  </si>
  <si>
    <t>21.08.2023 15:56:39</t>
  </si>
  <si>
    <t>KINIK TR-24 35-24-M00024_35-24-M00024_2377346</t>
  </si>
  <si>
    <t>21.08.2023 13:03:29</t>
  </si>
  <si>
    <t>21.08.2023 14:12:35</t>
  </si>
  <si>
    <t>M-732 35-17-M00732_D_83737119_83737119</t>
  </si>
  <si>
    <t>21.08.2023 19:35:46</t>
  </si>
  <si>
    <t>21.08.2023 20:29:20</t>
  </si>
  <si>
    <t>L-45 JANDARMA SİTESİ 35-14-L00045_7332109_56373448_56373448</t>
  </si>
  <si>
    <t>21.08.2023 15:01:04</t>
  </si>
  <si>
    <t>TR-35 35-30-L00035_C_56405300_56405300</t>
  </si>
  <si>
    <t>21.08.2023 09:36:01</t>
  </si>
  <si>
    <t>21.08.2023 14:53:17</t>
  </si>
  <si>
    <t>K-4348 35-01-K04348_K-1987 K02_2059326</t>
  </si>
  <si>
    <t>22.08.2023 08:58:52</t>
  </si>
  <si>
    <t>22.08.2023 14:42:45</t>
  </si>
  <si>
    <t>BADEMLER DM 35-19-M00443_HAVZA TM BADEMLER GİRİŞ M04_72218973</t>
  </si>
  <si>
    <t>22.08.2023 08:21:19</t>
  </si>
  <si>
    <t>22.08.2023 08:52:12</t>
  </si>
  <si>
    <t>L-393 YENİ OKUL 35-18-L00393_C c1_5962283</t>
  </si>
  <si>
    <t>22.08.2023 18:10:43</t>
  </si>
  <si>
    <t>22.08.2023 22:46:24</t>
  </si>
  <si>
    <t>22.08.2023 13:37:08</t>
  </si>
  <si>
    <t>22.08.2023 16:52:30</t>
  </si>
  <si>
    <t>ÖREN TR-4 35-31-L00558__95268676_95268676</t>
  </si>
  <si>
    <t>22.08.2023 10:20:10</t>
  </si>
  <si>
    <t>22.08.2023 11:38:39</t>
  </si>
  <si>
    <t>TR-23 35-22-M00023_955284995_955284995</t>
  </si>
  <si>
    <t>22.08.2023 16:25:13</t>
  </si>
  <si>
    <t>22.08.2023 18:40:21</t>
  </si>
  <si>
    <t>TR-29 35-17-M00029_A_72297109_72297109</t>
  </si>
  <si>
    <t>22.08.2023 21:50:38</t>
  </si>
  <si>
    <t>22.08.2023 22:12:12</t>
  </si>
  <si>
    <t>22.08.2023 22:37:30</t>
  </si>
  <si>
    <t>23.08.2023 01:46:00</t>
  </si>
  <si>
    <t>PAMUCAK KÖK 35-13-L00400_ARVALYA L11_2097132</t>
  </si>
  <si>
    <t>22.08.2023 17:14:52</t>
  </si>
  <si>
    <t>22.08.2023 17:53:35</t>
  </si>
  <si>
    <t>22.08.2023 00:29:47</t>
  </si>
  <si>
    <t>22.08.2023 00:29:55</t>
  </si>
  <si>
    <t>DM02/TR28 MİLLİ EGEMENLİK 45-73-M00013_A a7_45157216</t>
  </si>
  <si>
    <t>22.08.2023 16:25:07</t>
  </si>
  <si>
    <t>22.08.2023 17:00:22</t>
  </si>
  <si>
    <t>22.08.2023 01:53:37</t>
  </si>
  <si>
    <t>22.08.2023 01:56:29</t>
  </si>
  <si>
    <t>22.08.2023 15:52:25</t>
  </si>
  <si>
    <t>22.08.2023 16:17:47</t>
  </si>
  <si>
    <t>DM-14/10 45-71-M00559_C_60984962_60984962</t>
  </si>
  <si>
    <t>22.08.2023 20:20:40</t>
  </si>
  <si>
    <t>22.08.2023 22:19:23</t>
  </si>
  <si>
    <t>22.08.2023 08:09:59</t>
  </si>
  <si>
    <t>22.08.2023 09:23:23</t>
  </si>
  <si>
    <t>BOĞAZİÇİ İM 35-01-A00001_TR-1 K14_2047755</t>
  </si>
  <si>
    <t>22.08.2023 15:23:47</t>
  </si>
  <si>
    <t>22.08.2023 15:49:37</t>
  </si>
  <si>
    <t>BAHÇELİ  AR ÇİFTLİĞİ TR2 35-30-L00146_955321263_955321263</t>
  </si>
  <si>
    <t>22.08.2023 16:10:27</t>
  </si>
  <si>
    <t>22.08.2023 17:43:06</t>
  </si>
  <si>
    <t>KILAVUZLAR KÖK 45-74-M00198_HatBaşıAyırıcı_75654303 M03_75654303</t>
  </si>
  <si>
    <t>22.08.2023 14:02:19</t>
  </si>
  <si>
    <t>22.08.2023 16:16:11</t>
  </si>
  <si>
    <t>22.08.2023 09:29:12</t>
  </si>
  <si>
    <t>22.08.2023 16:16:32</t>
  </si>
  <si>
    <t>ÜÇPINAR TR-2 45-71-M00187_ÜÇPINAR TR-7 M01_72250645</t>
  </si>
  <si>
    <t>22.08.2023 07:54:13</t>
  </si>
  <si>
    <t>22.08.2023 12:21:59</t>
  </si>
  <si>
    <t>K-1446 35-01-K01446_35-01-K01446_2356745</t>
  </si>
  <si>
    <t>22.08.2023 17:44:23</t>
  </si>
  <si>
    <t>22.08.2023 20:59:42</t>
  </si>
  <si>
    <t>DEMİRCİ DM 45-74-M00347_YARBASAN M04_84598223</t>
  </si>
  <si>
    <t>22.08.2023 19:34:22</t>
  </si>
  <si>
    <t>22.08.2023 21:48:17</t>
  </si>
  <si>
    <t>22.08.2023 09:25:37</t>
  </si>
  <si>
    <t>22.08.2023 10:09:55</t>
  </si>
  <si>
    <t>K-2560 35-03-K02560_A_56363651_56363651</t>
  </si>
  <si>
    <t>22.08.2023 17:15:42</t>
  </si>
  <si>
    <t>22.08.2023 19:03:35</t>
  </si>
  <si>
    <t>ACARLAR KÖYÜ TR-2 35-13-L00079_B_91433150_91433150</t>
  </si>
  <si>
    <t>22.08.2023 11:38:51</t>
  </si>
  <si>
    <t>22.08.2023 16:52:59</t>
  </si>
  <si>
    <t>KIRTEPE KÖK 35-29-L00055_KIRTEPE FİDERİ L03_72212792</t>
  </si>
  <si>
    <t>22.08.2023 09:58:27</t>
  </si>
  <si>
    <t>22.08.2023 13:57:00</t>
  </si>
  <si>
    <t>TR-2/27 45-72-L00027_956482438_956482438</t>
  </si>
  <si>
    <t>22.08.2023 12:59:05</t>
  </si>
  <si>
    <t>22.08.2023 13:36:05</t>
  </si>
  <si>
    <t>M-271 KARAKAYALAR DM 35-14-M00271_BADEMLER 477 SOL DEVRE M10_2097313</t>
  </si>
  <si>
    <t>22.08.2023 14:17:15</t>
  </si>
  <si>
    <t>22.08.2023 14:23:15</t>
  </si>
  <si>
    <t>KABAZLI KÖK 45-78-M00675_HatBaşıAyırıcı_53139332 M03_53139332</t>
  </si>
  <si>
    <t>22.08.2023 15:34:52</t>
  </si>
  <si>
    <t>22.08.2023 17:48:33</t>
  </si>
  <si>
    <t>MÜTEVELLİ KÖK 45-80-M00100_KARAAĞAÇLI M01_72196257</t>
  </si>
  <si>
    <t>22.08.2023 10:15:25</t>
  </si>
  <si>
    <t>22.08.2023 10:41:37</t>
  </si>
  <si>
    <t>M-228 35-02-M00228_F_56383581_56383581</t>
  </si>
  <si>
    <t>22.08.2023 17:48:58</t>
  </si>
  <si>
    <t>22.08.2023 21:27:00</t>
  </si>
  <si>
    <t>22.08.2023 10:39:18</t>
  </si>
  <si>
    <t>22.08.2023 12:24:01</t>
  </si>
  <si>
    <t>KÜNER TR-1 35-22-M00229_A_56390379_56390379</t>
  </si>
  <si>
    <t>22.08.2023 20:18:39</t>
  </si>
  <si>
    <t>22.08.2023 21:08:37</t>
  </si>
  <si>
    <t>AKSELENDİ İM 45-72-A00004_TR-B GİRİŞ L13_2327099</t>
  </si>
  <si>
    <t>22.08.2023 10:56:15</t>
  </si>
  <si>
    <t>22.08.2023 11:29:00</t>
  </si>
  <si>
    <t>MENEMEN TR-66 35-28-L00066_DAĞITIM TRAFO MENEMEN TR-66 L03_66803734</t>
  </si>
  <si>
    <t>22.08.2023 15:00:22</t>
  </si>
  <si>
    <t>22.08.2023 17:22:12</t>
  </si>
  <si>
    <t>TR-62 35-19-L00062_915133609_915133609</t>
  </si>
  <si>
    <t>22.08.2023 12:02:55</t>
  </si>
  <si>
    <t>22.08.2023 15:02:42</t>
  </si>
  <si>
    <t>22.08.2023 01:36:15</t>
  </si>
  <si>
    <t>22.08.2023 03:08:25</t>
  </si>
  <si>
    <t>TR-286 35-19-L00286_945356493_945356493</t>
  </si>
  <si>
    <t>22.08.2023 17:03:47</t>
  </si>
  <si>
    <t>22.08.2023 19:53:52</t>
  </si>
  <si>
    <t>OKLUİSA KÖK 45-81-M00046_HatBaşıAyırıcı_91983090 M03_91983090</t>
  </si>
  <si>
    <t>22.08.2023 20:08:22</t>
  </si>
  <si>
    <t>22.08.2023 22:42:55</t>
  </si>
  <si>
    <t>KARGIN KÖK 45-71-M00095_HatBaşıAyırıcı_53134727 M07_53134727</t>
  </si>
  <si>
    <t>22.08.2023 06:24:45</t>
  </si>
  <si>
    <t>22.08.2023 06:24:52</t>
  </si>
  <si>
    <t>M-1431 35-02-M01431_35-02-M01431_2360389</t>
  </si>
  <si>
    <t>22.08.2023 17:22:15</t>
  </si>
  <si>
    <t>22.08.2023 18:02:18</t>
  </si>
  <si>
    <t>ARMAĞANLAR TR-1 35-16-M00031_35-16-M00031_2361509</t>
  </si>
  <si>
    <t>22.08.2023 13:01:17</t>
  </si>
  <si>
    <t>22.08.2023 13:48:05</t>
  </si>
  <si>
    <t>DURASILLI TARIMSAL SULAMA-12 TR 45-78-M00996_DIREK TIPI TRAFO HUCRESI H01_2111777</t>
  </si>
  <si>
    <t>22.08.2023 09:07:44</t>
  </si>
  <si>
    <t>22.08.2023 11:13:40</t>
  </si>
  <si>
    <t>22.08.2023 16:04:31</t>
  </si>
  <si>
    <t>22.08.2023 21:09:29</t>
  </si>
  <si>
    <t>K-3834 35-01-K03834_95002361736_95002361736</t>
  </si>
  <si>
    <t>22.08.2023 08:36:35</t>
  </si>
  <si>
    <t>22.08.2023 09:23:44</t>
  </si>
  <si>
    <t>ÖZDERE ORTA MAHALLE DM (M-1) 35-25-M00120_ORTA MAHALLE M-46 M04_72127200</t>
  </si>
  <si>
    <t>22.08.2023 10:19:59</t>
  </si>
  <si>
    <t>22.08.2023 11:00:26</t>
  </si>
  <si>
    <t>K-1477 35-03-K01477_R_56373810_56373810</t>
  </si>
  <si>
    <t>22.08.2023 23:44:42</t>
  </si>
  <si>
    <t>23.08.2023 03:39:02</t>
  </si>
  <si>
    <t>KORDON KÖK 45-78-M00730_KÖSEALİ KABAZLI GÖBEKLİ M02_2105506</t>
  </si>
  <si>
    <t>22.08.2023 14:08:09</t>
  </si>
  <si>
    <t>22.08.2023 14:48:46</t>
  </si>
  <si>
    <t>M-3426(YATIRIM REZERVE) 35-03-M03426_C k1503c1b_5791437</t>
  </si>
  <si>
    <t>22.08.2023 13:48:37</t>
  </si>
  <si>
    <t>23.08.2023 00:52:52</t>
  </si>
  <si>
    <t>BÜYÜKBELEN TR-2 45-80-M00067_BELEN KÖK M03_72192138</t>
  </si>
  <si>
    <t>22.08.2023 13:39:42</t>
  </si>
  <si>
    <t>22.08.2023 14:57:47</t>
  </si>
  <si>
    <t>SARIGÖL TR-53 45-79-M00053_B_56401928_56401928</t>
  </si>
  <si>
    <t>22.08.2023 18:02:52</t>
  </si>
  <si>
    <t>22.08.2023 18:17:51</t>
  </si>
  <si>
    <t>TR-1-4/6 KARASELVİ KABİN 35-20-L00030_955204939_955204939</t>
  </si>
  <si>
    <t>22.08.2023 15:52:19</t>
  </si>
  <si>
    <t>22.08.2023 19:57:41</t>
  </si>
  <si>
    <t>K-4575 35-10-K04575_912606466_912606466</t>
  </si>
  <si>
    <t>22.08.2023 14:07:28</t>
  </si>
  <si>
    <t>22.08.2023 14:50:28</t>
  </si>
  <si>
    <t>DM-15 45-71-M00399_DM-9 M24_73330769</t>
  </si>
  <si>
    <t>22.08.2023 15:35:38</t>
  </si>
  <si>
    <t>22.08.2023 15:51:34</t>
  </si>
  <si>
    <t>BADEMLER DM 35-19-M00443_SEFERİHİSAR ÇIKIŞ SOL M14_72218957</t>
  </si>
  <si>
    <t>22.08.2023 09:36:36</t>
  </si>
  <si>
    <t>22.08.2023 10:46:47</t>
  </si>
  <si>
    <t>22.08.2023 18:31:53</t>
  </si>
  <si>
    <t>22.08.2023 19:04:33</t>
  </si>
  <si>
    <t>TOTALGAZ KÖK 35-17-M00047_MAKİNA KİMYA M04_66479154</t>
  </si>
  <si>
    <t>22.08.2023 12:28:49</t>
  </si>
  <si>
    <t>22.08.2023 13:25:26</t>
  </si>
  <si>
    <t>BALABANLI NİHAT KUZUM SULAMA GRB TR-9 35-15-M00341_B_56406958_56406958</t>
  </si>
  <si>
    <t>22.08.2023 10:19:14</t>
  </si>
  <si>
    <t>22.08.2023 13:48:18</t>
  </si>
  <si>
    <t>TR-102 45-78-L00102_49355021_56405913_56405913</t>
  </si>
  <si>
    <t>22.08.2023 20:55:21</t>
  </si>
  <si>
    <t>22.08.2023 21:44:38</t>
  </si>
  <si>
    <t>22.08.2023 15:23:01</t>
  </si>
  <si>
    <t>22.08.2023 17:07:02</t>
  </si>
  <si>
    <t>SARIGÖL TR-29 45-79-M00029_A_56403471_56403471</t>
  </si>
  <si>
    <t>22.08.2023 15:47:28</t>
  </si>
  <si>
    <t>22.08.2023 17:17:15</t>
  </si>
  <si>
    <t>K-1446 35-01-K01446_E k1446/e1_5888371</t>
  </si>
  <si>
    <t>22.08.2023 13:31:51</t>
  </si>
  <si>
    <t>22.08.2023 17:17:51</t>
  </si>
  <si>
    <t>22.08.2023 08:50:47</t>
  </si>
  <si>
    <t>22.08.2023 09:23:12</t>
  </si>
  <si>
    <t>K-3499 35-03-K03499_A_56365920_56365920</t>
  </si>
  <si>
    <t>22.08.2023 12:03:49</t>
  </si>
  <si>
    <t>22.08.2023 18:10:08</t>
  </si>
  <si>
    <t>ÖRENCİK TR-1 45-71-M01564_45-71-M01564_82386920</t>
  </si>
  <si>
    <t>22.08.2023 08:23:29</t>
  </si>
  <si>
    <t>22.08.2023 14:02:57</t>
  </si>
  <si>
    <t>22.08.2023 09:56:23</t>
  </si>
  <si>
    <t>22.08.2023 10:13:58</t>
  </si>
  <si>
    <t>IŞIKLAR TM 35-02-A00006_CUMAOVASI-1 M06_2307647</t>
  </si>
  <si>
    <t>22.08.2023 14:50:47</t>
  </si>
  <si>
    <t>22.08.2023 15:03:57</t>
  </si>
  <si>
    <t>22.08.2023 20:45:25</t>
  </si>
  <si>
    <t>22.08.2023 22:36:05</t>
  </si>
  <si>
    <t>DM-3/2 35-29-M00101_35-29-M00101_2358757</t>
  </si>
  <si>
    <t>22.08.2023 17:48:55</t>
  </si>
  <si>
    <t>22.08.2023 18:21:37</t>
  </si>
  <si>
    <t>22.08.2023 09:10:47</t>
  </si>
  <si>
    <t>22.08.2023 15:22:07</t>
  </si>
  <si>
    <t>22.08.2023 07:03:25</t>
  </si>
  <si>
    <t>22.08.2023 07:06:20</t>
  </si>
  <si>
    <t>TR-91 35-16-L00091_A_56397803_56397803</t>
  </si>
  <si>
    <t>22.08.2023 16:23:16</t>
  </si>
  <si>
    <t>22.08.2023 17:42:51</t>
  </si>
  <si>
    <t>K-1560 35-01-K01560_C_56365627_56365627</t>
  </si>
  <si>
    <t>22.08.2023 23:07:30</t>
  </si>
  <si>
    <t>23.08.2023 02:15:18</t>
  </si>
  <si>
    <t>TR-56 35-17-M00056_B B01_60812341</t>
  </si>
  <si>
    <t>22.08.2023 15:40:33</t>
  </si>
  <si>
    <t>22.08.2023 17:10:39</t>
  </si>
  <si>
    <t>SEKİKÖY TR-1 35-15-L00551_A_56398755_56398755</t>
  </si>
  <si>
    <t>22.08.2023 21:07:35</t>
  </si>
  <si>
    <t>22.08.2023 23:01:12</t>
  </si>
  <si>
    <t>SEKİ KÖY TR-4 35-15-L00134_35-15-L00134_2365070</t>
  </si>
  <si>
    <t>22.08.2023 10:46:52</t>
  </si>
  <si>
    <t>22.08.2023 12:11:10</t>
  </si>
  <si>
    <t>22.08.2023 19:07:08</t>
  </si>
  <si>
    <t>23.08.2023 01:58:36</t>
  </si>
  <si>
    <t>K-4492 35-10-K04492_F_56374076_56374076</t>
  </si>
  <si>
    <t>22.08.2023 17:21:48</t>
  </si>
  <si>
    <t>22.08.2023 19:06:35</t>
  </si>
  <si>
    <t>22.08.2023 09:28:12</t>
  </si>
  <si>
    <t>22.08.2023 17:49:01</t>
  </si>
  <si>
    <t>KALEMOĞLU KÖK 45-75-M00069_SALUR KÖK M04_2328714</t>
  </si>
  <si>
    <t>22.08.2023 02:23:55</t>
  </si>
  <si>
    <t>22.08.2023 03:31:47</t>
  </si>
  <si>
    <t>L-296 35-18-L00296_6631736 C01_5943092</t>
  </si>
  <si>
    <t>22.08.2023 13:27:24</t>
  </si>
  <si>
    <t>22.08.2023 18:02:29</t>
  </si>
  <si>
    <t>22.08.2023 17:33:33</t>
  </si>
  <si>
    <t>22.08.2023 19:11:35</t>
  </si>
  <si>
    <t>DM-3(M-460) 35-17-M00460_M-581(DM-4/TR-3) M03_66254864</t>
  </si>
  <si>
    <t>22.08.2023 13:11:42</t>
  </si>
  <si>
    <t>22.08.2023 13:31:55</t>
  </si>
  <si>
    <t>K-1446 35-01-K01446_C k1446/c1_5888283</t>
  </si>
  <si>
    <t>22.08.2023 13:31:08</t>
  </si>
  <si>
    <t>M-1248 35-01-M01248_M-2674 M02_64134765</t>
  </si>
  <si>
    <t>22.08.2023 08:12:45</t>
  </si>
  <si>
    <t>22.08.2023 08:53:00</t>
  </si>
  <si>
    <t>22.08.2023 18:09:52</t>
  </si>
  <si>
    <t>22.08.2023 19:44:52</t>
  </si>
  <si>
    <t>BİRGİ KÖK 35-19-M00041_KÖYLER M03_72152106</t>
  </si>
  <si>
    <t>22.08.2023 06:56:33</t>
  </si>
  <si>
    <t>22.08.2023 07:47:30</t>
  </si>
  <si>
    <t>TR-52 35-16-L00052_A_90943493_90943493</t>
  </si>
  <si>
    <t>22.08.2023 12:33:27</t>
  </si>
  <si>
    <t>22.08.2023 16:56:58</t>
  </si>
  <si>
    <t>22.08.2023 20:45:48</t>
  </si>
  <si>
    <t>22.08.2023 22:21:02</t>
  </si>
  <si>
    <t>POLYAK TR-1 35-30-L00132_C_56404128_56404128</t>
  </si>
  <si>
    <t>22.08.2023 01:44:30</t>
  </si>
  <si>
    <t>22.08.2023 02:14:42</t>
  </si>
  <si>
    <t>TR-83 35-30-L00083_F f1_42988296</t>
  </si>
  <si>
    <t>22.08.2023 14:15:39</t>
  </si>
  <si>
    <t>22.08.2023 19:34:39</t>
  </si>
  <si>
    <t>TR-126 35-26-M00126_C_91240061_91240061</t>
  </si>
  <si>
    <t>22.08.2023 19:23:36</t>
  </si>
  <si>
    <t>22.08.2023 20:02:52</t>
  </si>
  <si>
    <t>SANCAKLI UZUNÇINAR KÖYÜ 45-71-M00566_45-71-M00566_2353872</t>
  </si>
  <si>
    <t>22.08.2023 10:45:37</t>
  </si>
  <si>
    <t>22.08.2023 11:09:52</t>
  </si>
  <si>
    <t>K-4032 35-01-K04032_B_60982253_60982253</t>
  </si>
  <si>
    <t>22.08.2023 10:07:33</t>
  </si>
  <si>
    <t>22.08.2023 16:31:38</t>
  </si>
  <si>
    <t>YAHŞELLİ DM-5 35-28-M00882_İZSU ENH M12_66811689</t>
  </si>
  <si>
    <t>22.08.2023 20:41:33</t>
  </si>
  <si>
    <t>22.08.2023 21:00:35</t>
  </si>
  <si>
    <t>22.08.2023 10:33:56</t>
  </si>
  <si>
    <t>22.08.2023 16:19:09</t>
  </si>
  <si>
    <t>DEMİRKENT 35-17-M00196_C_83693663_83693663</t>
  </si>
  <si>
    <t>22.08.2023 13:13:46</t>
  </si>
  <si>
    <t>22.08.2023 14:05:51</t>
  </si>
  <si>
    <t>KARALAR TR-1 35-16-M00089_953326244_953326244</t>
  </si>
  <si>
    <t>22.08.2023 11:38:14</t>
  </si>
  <si>
    <t>22.08.2023 15:33:26</t>
  </si>
  <si>
    <t>22.08.2023 09:43:08</t>
  </si>
  <si>
    <t>22.08.2023 10:03:04</t>
  </si>
  <si>
    <t>IŞIKLAR TM 35-02-A00006_CUMAOVASI-2 M05_2307646</t>
  </si>
  <si>
    <t>22.08.2023 14:50:42</t>
  </si>
  <si>
    <t>KAPANCI KÖK 45-78-L00229_KARAYAHŞİ-ÇAYKÖY L03_2108492</t>
  </si>
  <si>
    <t>22.08.2023 13:44:38</t>
  </si>
  <si>
    <t>22.08.2023 14:32:17</t>
  </si>
  <si>
    <t>KARAKÖY TR-2 45-84-L00042_45-84-L00042_2365077</t>
  </si>
  <si>
    <t>22.08.2023 09:48:58</t>
  </si>
  <si>
    <t>22.08.2023 10:44:24</t>
  </si>
  <si>
    <t>22.08.2023 17:11:34</t>
  </si>
  <si>
    <t>22.08.2023 18:58:01</t>
  </si>
  <si>
    <t>TOYGAR KÖK 45-73-M00166_HatBaşıAyırıcı_53135645 M01_53135645</t>
  </si>
  <si>
    <t>22.08.2023 18:44:51</t>
  </si>
  <si>
    <t>22.08.2023 20:42:20</t>
  </si>
  <si>
    <t>M-3088(YATIRIM REZERVE) 35-03-M03088_ M01_80897790</t>
  </si>
  <si>
    <t>22.08.2023 22:21:43</t>
  </si>
  <si>
    <t>23.08.2023 00:06:33</t>
  </si>
  <si>
    <t>KAYALIOĞLU TR-4 45-72-L00075_956489638_956489638</t>
  </si>
  <si>
    <t>22.08.2023 16:22:49</t>
  </si>
  <si>
    <t>22.08.2023 18:16:30</t>
  </si>
  <si>
    <t>22.08.2023 18:27:43</t>
  </si>
  <si>
    <t>22.08.2023 19:37:32</t>
  </si>
  <si>
    <t>22.08.2023 21:41:56</t>
  </si>
  <si>
    <t>22.08.2023 23:01:57</t>
  </si>
  <si>
    <t>M-377 35-02-M00377_E_56381462_56381462</t>
  </si>
  <si>
    <t>22.08.2023 14:35:56</t>
  </si>
  <si>
    <t>22.08.2023 17:10:01</t>
  </si>
  <si>
    <t>TR-175 45-78-L00175_953276315_953276315</t>
  </si>
  <si>
    <t>22.08.2023 02:01:37</t>
  </si>
  <si>
    <t>22.08.2023 04:01:14</t>
  </si>
  <si>
    <t>K-1038 35-01-K01038_35-01-K01038_42396683</t>
  </si>
  <si>
    <t>22.08.2023 16:04:07</t>
  </si>
  <si>
    <t>22.08.2023 16:44:27</t>
  </si>
  <si>
    <t>KİLLİK TR-11 45-73-M00852_45-73-M00852_2353465</t>
  </si>
  <si>
    <t>22.08.2023 15:50:37</t>
  </si>
  <si>
    <t>22.08.2023 16:38:27</t>
  </si>
  <si>
    <t>K-2578 35-04-K02578_B_56364503_56364503</t>
  </si>
  <si>
    <t>22.08.2023 09:10:58</t>
  </si>
  <si>
    <t>22.08.2023 11:10:12</t>
  </si>
  <si>
    <t>K-936 35-02-K00936_C_56374776_56374776</t>
  </si>
  <si>
    <t>22.08.2023 09:21:09</t>
  </si>
  <si>
    <t>22.08.2023 15:24:22</t>
  </si>
  <si>
    <t>22.08.2023 19:42:48</t>
  </si>
  <si>
    <t>22.08.2023 23:07:31</t>
  </si>
  <si>
    <t>M-3561(YATIRIM REZERVE) 35-02-M03561_35-02-M03561_92410115</t>
  </si>
  <si>
    <t>22.08.2023 08:57:55</t>
  </si>
  <si>
    <t>22.08.2023 11:53:23</t>
  </si>
  <si>
    <t>BAĞARASI TR-8 35-23-M00177_C_91286807_91286807</t>
  </si>
  <si>
    <t>22.08.2023 07:10:44</t>
  </si>
  <si>
    <t>22.08.2023 07:51:55</t>
  </si>
  <si>
    <t>ATAKÖY TR-7 35-22-M00177_35-22-M00177_2362173</t>
  </si>
  <si>
    <t>22.08.2023 20:11:32</t>
  </si>
  <si>
    <t>22.08.2023 20:38:52</t>
  </si>
  <si>
    <t>K-4539 35-07-K04539_35-07-K04539_48423595</t>
  </si>
  <si>
    <t>22.08.2023 22:03:08</t>
  </si>
  <si>
    <t>22.08.2023 22:10:52</t>
  </si>
  <si>
    <t>PAYAMLI M-21 35-25-M00171_956642090_956642090</t>
  </si>
  <si>
    <t>22.08.2023 15:30:30</t>
  </si>
  <si>
    <t>22.08.2023 18:14:38</t>
  </si>
  <si>
    <t>22.08.2023 23:31:07</t>
  </si>
  <si>
    <t>23.08.2023 01:17:22</t>
  </si>
  <si>
    <t>22.08.2023 09:57:29</t>
  </si>
  <si>
    <t>22.08.2023 16:57:42</t>
  </si>
  <si>
    <t>K-1316 35-04-K01316_A A1B_5824385</t>
  </si>
  <si>
    <t>22.08.2023 15:22:33</t>
  </si>
  <si>
    <t>22.08.2023 16:46:28</t>
  </si>
  <si>
    <t>22.08.2023 20:03:36</t>
  </si>
  <si>
    <t>22.08.2023 21:44:30</t>
  </si>
  <si>
    <t>22.08.2023 11:59:45</t>
  </si>
  <si>
    <t>22.08.2023 13:58:18</t>
  </si>
  <si>
    <t>GÖKÇEÖREN KÖK 45-77-M00024_TEPE RESTORAN M02_72216607</t>
  </si>
  <si>
    <t>22.08.2023 09:59:49</t>
  </si>
  <si>
    <t>22.08.2023 10:30:32</t>
  </si>
  <si>
    <t>L-218 SANAYİ SİTESİ 35-18-L00218_35-18-L00218_2358576</t>
  </si>
  <si>
    <t>22.08.2023 13:43:12</t>
  </si>
  <si>
    <t>22.08.2023 19:17:35</t>
  </si>
  <si>
    <t>22.08.2023 10:15:34</t>
  </si>
  <si>
    <t>22.08.2023 11:18:00</t>
  </si>
  <si>
    <t>22.08.2023 12:00:01</t>
  </si>
  <si>
    <t>22.08.2023 16:54:01</t>
  </si>
  <si>
    <t>YENİ ŞAKRAN TR-4 35-17-M00204_8607117_56354972_56354972</t>
  </si>
  <si>
    <t>22.08.2023 12:16:04</t>
  </si>
  <si>
    <t>22.08.2023 12:49:16</t>
  </si>
  <si>
    <t>IŞIKLAR TM 35-02-A00006_BOĞAZİÇİ-2 M03_2307644</t>
  </si>
  <si>
    <t>22.08.2023 14:51:35</t>
  </si>
  <si>
    <t>22.08.2023 14:56:07</t>
  </si>
  <si>
    <t>AKSAZ KÖK (OSMANGAZİ EDAŞ) 45-74-M00305Ö_HatBaşıAyırıcı_53135328 M04_53135328</t>
  </si>
  <si>
    <t>22.08.2023 05:35:22</t>
  </si>
  <si>
    <t>22.08.2023 05:35:55</t>
  </si>
  <si>
    <t>KUYUCAK KARAPINAR BEYGİRLER MAH. TR 45-75-M00092_45-75-M00092_2363328</t>
  </si>
  <si>
    <t>22.08.2023 07:49:58</t>
  </si>
  <si>
    <t>22.08.2023 09:41:22</t>
  </si>
  <si>
    <t>BEYDAĞ İM 35-32-A00001_YEŞİLKÖY L13_2049961</t>
  </si>
  <si>
    <t>22.08.2023 14:33:48</t>
  </si>
  <si>
    <t>22.08.2023 14:38:17</t>
  </si>
  <si>
    <t>K-1081 35-02-K01081_913146517_913146517</t>
  </si>
  <si>
    <t>22.08.2023 19:22:36</t>
  </si>
  <si>
    <t>22.08.2023 20:47:33</t>
  </si>
  <si>
    <t>DM-5/TR-5 35-26-M00774_D_56403873_56403873</t>
  </si>
  <si>
    <t>22.08.2023 21:09:21</t>
  </si>
  <si>
    <t>22.08.2023 22:28:31</t>
  </si>
  <si>
    <t>K-2485 35-01-K02485_B_56367156_56367156</t>
  </si>
  <si>
    <t>22.08.2023 02:38:35</t>
  </si>
  <si>
    <t>22.08.2023 06:28:59</t>
  </si>
  <si>
    <t>GÖLMARMARA TM 45-85-A00002_MARMARA-1 M04_2324243</t>
  </si>
  <si>
    <t>22.08.2023 10:56:12</t>
  </si>
  <si>
    <t>22.08.2023 11:10:00</t>
  </si>
  <si>
    <t>HİLAL KLASİK TM 35-01-A00011_YAYLACIK M13_2313921</t>
  </si>
  <si>
    <t>22.08.2023 20:32:12</t>
  </si>
  <si>
    <t>22.08.2023 21:26:55</t>
  </si>
  <si>
    <t>22.08.2023 19:15:36</t>
  </si>
  <si>
    <t>22.08.2023 19:30:43</t>
  </si>
  <si>
    <t>TR-11 45-74-M00011_45-74-M00011_84245765</t>
  </si>
  <si>
    <t>22.08.2023 08:59:18</t>
  </si>
  <si>
    <t>22.08.2023 12:33:37</t>
  </si>
  <si>
    <t>BOZYERLER TR-2 35-16-M00140_B_91197033_91197033</t>
  </si>
  <si>
    <t>22.08.2023 15:47:37</t>
  </si>
  <si>
    <t>22.08.2023 19:04:01</t>
  </si>
  <si>
    <t>YEŞİLYURT DM 45-73-M00476_HatBaşıAyırıcı_53136544 M02_53136544</t>
  </si>
  <si>
    <t>22.08.2023 08:00:24</t>
  </si>
  <si>
    <t>22.08.2023 10:40:24</t>
  </si>
  <si>
    <t>K-1248 35-02-K01248__72372953_72372953</t>
  </si>
  <si>
    <t>22.08.2023 15:53:39</t>
  </si>
  <si>
    <t>22.08.2023 18:33:59</t>
  </si>
  <si>
    <t>HOROZ GEDİĞİ TR-1 35-17-M00338_C_56363671_56363671</t>
  </si>
  <si>
    <t>22.08.2023 16:27:33</t>
  </si>
  <si>
    <t>22.08.2023 17:56:16</t>
  </si>
  <si>
    <t>22.08.2023 16:53:43</t>
  </si>
  <si>
    <t>22.08.2023 17:09:09</t>
  </si>
  <si>
    <t>UMURLU KAHVEÖNÜ TR-8 35-31-L00372_B_91245160_91245160</t>
  </si>
  <si>
    <t>22.08.2023 10:23:29</t>
  </si>
  <si>
    <t>22.08.2023 13:27:25</t>
  </si>
  <si>
    <t>22.08.2023 09:19:54</t>
  </si>
  <si>
    <t>22.08.2023 17:11:36</t>
  </si>
  <si>
    <t>22.08.2023 14:12:23</t>
  </si>
  <si>
    <t>22.08.2023 15:06:39</t>
  </si>
  <si>
    <t>22.08.2023 07:39:32</t>
  </si>
  <si>
    <t>22.08.2023 09:23:15</t>
  </si>
  <si>
    <t>SARNIÇ İM 35-08-A00005_TR-2 10.5 K15_2308969</t>
  </si>
  <si>
    <t>22.08.2023 15:03:35</t>
  </si>
  <si>
    <t>K-1113 35-08-K01113_97669606_97669606</t>
  </si>
  <si>
    <t>22.08.2023 20:43:40</t>
  </si>
  <si>
    <t>22.08.2023 21:49:05</t>
  </si>
  <si>
    <t>M-1 35-17-M00001_TOTALGAZ DM M03_66461793</t>
  </si>
  <si>
    <t>22.08.2023 03:43:37</t>
  </si>
  <si>
    <t>22.08.2023 05:37:32</t>
  </si>
  <si>
    <t>K-814 35-02-K00814_C_56378288_56378288</t>
  </si>
  <si>
    <t>22.08.2023 17:12:07</t>
  </si>
  <si>
    <t>22.08.2023 19:42:07</t>
  </si>
  <si>
    <t>M-2040 35-01-M02040_M-3198 M02_42881924</t>
  </si>
  <si>
    <t>22.08.2023 22:24:55</t>
  </si>
  <si>
    <t>22.08.2023 23:33:09</t>
  </si>
  <si>
    <t>K-3322 35-09-K03322_G g1b_5865390</t>
  </si>
  <si>
    <t>22.08.2023 00:28:00</t>
  </si>
  <si>
    <t>22.08.2023 10:00:00</t>
  </si>
  <si>
    <t>DM-18/05 (TR-138) 45-71-M00255_960685614_960685614</t>
  </si>
  <si>
    <t>22.08.2023 16:26:28</t>
  </si>
  <si>
    <t>GÜLBAHÇE TR-4 35-19-L00144_956680896_956680896</t>
  </si>
  <si>
    <t>22.08.2023 12:42:51</t>
  </si>
  <si>
    <t>22.08.2023 13:42:31</t>
  </si>
  <si>
    <t>K-2732 35-04-K02732_A_56364124_56364124</t>
  </si>
  <si>
    <t>22.08.2023 21:05:26</t>
  </si>
  <si>
    <t>22.08.2023 21:42:05</t>
  </si>
  <si>
    <t>ANADOLU İM 35-02-A00001_MEVLANA K06_2044353</t>
  </si>
  <si>
    <t>22.08.2023 08:59:57</t>
  </si>
  <si>
    <t>22.08.2023 12:43:30</t>
  </si>
  <si>
    <t>22.08.2023 18:44:12</t>
  </si>
  <si>
    <t>22.08.2023 23:52:47</t>
  </si>
  <si>
    <t>KUŞÇULAR TR-12 35-19-M00266_35-19-M00266_2347642</t>
  </si>
  <si>
    <t>22.08.2023 10:02:35</t>
  </si>
  <si>
    <t>22.08.2023 10:32:02</t>
  </si>
  <si>
    <t>TR-36 35-15-M00036_48891383_56406664_56406664</t>
  </si>
  <si>
    <t>22.08.2023 09:20:03</t>
  </si>
  <si>
    <t>22.08.2023 14:03:00</t>
  </si>
  <si>
    <t>TR-2/4A 45-83-L00134_955148144_955148144</t>
  </si>
  <si>
    <t>22.08.2023 14:14:15</t>
  </si>
  <si>
    <t>22.08.2023 16:59:09</t>
  </si>
  <si>
    <t>TR-2/6-A 45-72-L00942_45-72-L00942_61379338</t>
  </si>
  <si>
    <t>22.08.2023 14:25:23</t>
  </si>
  <si>
    <t>22.08.2023 15:20:52</t>
  </si>
  <si>
    <t>TR-83 35-16-L00083_953333409_953333409</t>
  </si>
  <si>
    <t>22.08.2023 08:32:03</t>
  </si>
  <si>
    <t>22.08.2023 10:54:58</t>
  </si>
  <si>
    <t>22.08.2023 13:45:23</t>
  </si>
  <si>
    <t>22.08.2023 13:53:56</t>
  </si>
  <si>
    <t>SUBAŞI İM 35-26-A00002_SUBAŞI 15.8 ŞEHİR L02_2304033</t>
  </si>
  <si>
    <t>22.08.2023 11:28:57</t>
  </si>
  <si>
    <t>22.08.2023 16:55:21</t>
  </si>
  <si>
    <t>DİKİLİTAŞ ORTACA MAH. TR-1 45-75-M00315_DIREK TIPI TRAFO HUCRESI H01_2054215</t>
  </si>
  <si>
    <t>22.08.2023 20:27:54</t>
  </si>
  <si>
    <t>23.08.2023 03:39:28</t>
  </si>
  <si>
    <t>ALAŞEHİR TR-73 45-73-M00073_45-73-M00073_2354176</t>
  </si>
  <si>
    <t>22.08.2023 14:22:29</t>
  </si>
  <si>
    <t>22.08.2023 15:34:18</t>
  </si>
  <si>
    <t>FOÇA CEZA İNFAZ KURUMU KÖK 35-23-M00302_OPET ÇIKIŞ M04_67574172</t>
  </si>
  <si>
    <t>22.08.2023 12:49:32</t>
  </si>
  <si>
    <t>22.08.2023 13:37:25</t>
  </si>
  <si>
    <t>İĞDELİ DAMLAR SOKAK TR-4 35-31-L00344_35-31-L00344_2365273</t>
  </si>
  <si>
    <t>22.08.2023 10:49:12</t>
  </si>
  <si>
    <t>22.08.2023 12:22:22</t>
  </si>
  <si>
    <t>ULUKENT DM-4/19 35-28-M00042_35-28-M00042_66492015</t>
  </si>
  <si>
    <t>22.08.2023 02:25:19</t>
  </si>
  <si>
    <t>22.08.2023 02:41:22</t>
  </si>
  <si>
    <t>22.08.2023 09:30:25</t>
  </si>
  <si>
    <t>22.08.2023 17:28:25</t>
  </si>
  <si>
    <t>TR-55 35-30-L00055_A_56367239_56367239</t>
  </si>
  <si>
    <t>22.08.2023 09:28:47</t>
  </si>
  <si>
    <t>22.08.2023 10:12:46</t>
  </si>
  <si>
    <t>M-1227 35-01-M01227_A_56357990_56357990</t>
  </si>
  <si>
    <t>22.08.2023 11:13:06</t>
  </si>
  <si>
    <t>22.08.2023 12:43:42</t>
  </si>
  <si>
    <t>K-4441 35-10-K04441_9365147 d1_5879987</t>
  </si>
  <si>
    <t>22.08.2023 13:58:07</t>
  </si>
  <si>
    <t>22.08.2023 16:24:48</t>
  </si>
  <si>
    <t>ÇAMLIBEL TR-2 45-73-M01226_A_80680667_80680667</t>
  </si>
  <si>
    <t>22.08.2023 22:46:29</t>
  </si>
  <si>
    <t>22.08.2023 23:47:08</t>
  </si>
  <si>
    <t>ALAŞEHİR TR-73 45-73-M00073_945669962_945669962</t>
  </si>
  <si>
    <t>22.08.2023 12:05:09</t>
  </si>
  <si>
    <t>22.08.2023 18:43:26</t>
  </si>
  <si>
    <t>22.08.2023 19:03:20</t>
  </si>
  <si>
    <t>HALİLBEYLİ TR-5 35-27-M01054_A_91196535_91196535</t>
  </si>
  <si>
    <t>22.08.2023 14:43:11</t>
  </si>
  <si>
    <t>22.08.2023 20:35:19</t>
  </si>
  <si>
    <t>22.08.2023 16:10:05</t>
  </si>
  <si>
    <t>22.08.2023 19:53:12</t>
  </si>
  <si>
    <t>M-271 KARAKAYALAR DM 35-14-M00271_SEFERİHİSAR İM-1 M05_2097326</t>
  </si>
  <si>
    <t>22.08.2023 14:16:10</t>
  </si>
  <si>
    <t>22.08.2023 14:23:07</t>
  </si>
  <si>
    <t>22.08.2023 10:26:42</t>
  </si>
  <si>
    <t>22.08.2023 17:23:58</t>
  </si>
  <si>
    <t>22.08.2023 12:04:26</t>
  </si>
  <si>
    <t>22.08.2023 12:48:57</t>
  </si>
  <si>
    <t>TR-126 35-26-M00126_35-26-M00126_2366019</t>
  </si>
  <si>
    <t>22.08.2023 20:06:23</t>
  </si>
  <si>
    <t>M-1037 35-04-M01037_95000119967_95000119967</t>
  </si>
  <si>
    <t>22.08.2023 07:24:53</t>
  </si>
  <si>
    <t>22.08.2023 08:40:52</t>
  </si>
  <si>
    <t>DM-1/TR-18 (TR-47) 35-26-M00047_İZBAN M01_76951225</t>
  </si>
  <si>
    <t>22.08.2023 15:37:00</t>
  </si>
  <si>
    <t>22.08.2023 17:18:37</t>
  </si>
  <si>
    <t>GÖRDES TR-28 45-75-M00028_45-75-M00028_2353571</t>
  </si>
  <si>
    <t>22.08.2023 21:09:25</t>
  </si>
  <si>
    <t>23.08.2023 00:09:13</t>
  </si>
  <si>
    <t>M-1470 35-02-M01470_M-1390 M01_2310813</t>
  </si>
  <si>
    <t>22.08.2023 08:13:27</t>
  </si>
  <si>
    <t>22.08.2023 09:32:57</t>
  </si>
  <si>
    <t>KORDON KÖK 45-78-M00730_HatBaşıAyırıcı_53139397 M02_53139397</t>
  </si>
  <si>
    <t>22.08.2023 18:01:18</t>
  </si>
  <si>
    <t>22.08.2023 19:35:37</t>
  </si>
  <si>
    <t>BAĞARASI TR-11 35-23-M00180_C_56358290_56358290</t>
  </si>
  <si>
    <t>22.08.2023 17:42:37</t>
  </si>
  <si>
    <t>22.08.2023 18:36:00</t>
  </si>
  <si>
    <t>K-1453 35-01-K01453_35-01-K01453_2368304</t>
  </si>
  <si>
    <t>22.08.2023 09:33:42</t>
  </si>
  <si>
    <t>22.08.2023 10:08:01</t>
  </si>
  <si>
    <t>IŞIKLAR KÖK-1 45-82-M00134_IŞIKLAR-1 M03_72198805</t>
  </si>
  <si>
    <t>22.08.2023 09:03:22</t>
  </si>
  <si>
    <t>22.08.2023 11:13:32</t>
  </si>
  <si>
    <t>K-3499 35-03-K03499_C_56365919_56365919</t>
  </si>
  <si>
    <t>22.08.2023 22:49:19</t>
  </si>
  <si>
    <t>23.08.2023 02:27:09</t>
  </si>
  <si>
    <t>DM-15 45-71-M00399_DM-16 M07_73330752</t>
  </si>
  <si>
    <t>22.08.2023 14:35:05</t>
  </si>
  <si>
    <t>22.08.2023 16:31:00</t>
  </si>
  <si>
    <t>22.08.2023 18:18:49</t>
  </si>
  <si>
    <t>22.08.2023 20:01:10</t>
  </si>
  <si>
    <t>M-2489 ÇAMLI TR-5 35-10-M02489_913168119_913168119</t>
  </si>
  <si>
    <t>22.08.2023 22:43:01</t>
  </si>
  <si>
    <t>23.08.2023 01:03:45</t>
  </si>
  <si>
    <t>GÖRDES TR-22 45-75-M00022_45-75-M00022_2353570</t>
  </si>
  <si>
    <t>22.08.2023 08:59:36</t>
  </si>
  <si>
    <t>22.08.2023 11:16:33</t>
  </si>
  <si>
    <t>ÜÇPINAR DM 45-71-M00183_ÜÇPINAR M08_72249133</t>
  </si>
  <si>
    <t>22.08.2023 06:36:40</t>
  </si>
  <si>
    <t>22.08.2023 06:56:54</t>
  </si>
  <si>
    <t>22.08.2023 16:59:12</t>
  </si>
  <si>
    <t>22.08.2023 17:34:02</t>
  </si>
  <si>
    <t>22.08.2023 00:44:22</t>
  </si>
  <si>
    <t>22.08.2023 01:45:25</t>
  </si>
  <si>
    <t>YUSUFLU TR-8 35-20-L00357_35-20-L00357_2375839</t>
  </si>
  <si>
    <t>22.08.2023 14:42:05</t>
  </si>
  <si>
    <t>22.08.2023 19:34:23</t>
  </si>
  <si>
    <t>M-2513 35-02-M02513_I_72410762_72410762</t>
  </si>
  <si>
    <t>22.08.2023 20:51:45</t>
  </si>
  <si>
    <t>23.08.2023 00:01:25</t>
  </si>
  <si>
    <t>22.08.2023 18:47:27</t>
  </si>
  <si>
    <t>22.08.2023 19:53:48</t>
  </si>
  <si>
    <t>DURASILLI TR-5 45-78-M01116_49274757_56391786_56391786</t>
  </si>
  <si>
    <t>22.08.2023 15:10:29</t>
  </si>
  <si>
    <t>22.08.2023 16:00:29</t>
  </si>
  <si>
    <t>BUCA TM 35-03-A00003_Yedigöller M35_2311294</t>
  </si>
  <si>
    <t>22.08.2023 22:05:08</t>
  </si>
  <si>
    <t>M-2573 35-01-M02573_C_56381900_56381900</t>
  </si>
  <si>
    <t>22.08.2023 14:36:35</t>
  </si>
  <si>
    <t>22.08.2023 18:49:27</t>
  </si>
  <si>
    <t>22.08.2023 05:31:28</t>
  </si>
  <si>
    <t>22.08.2023 06:22:15</t>
  </si>
  <si>
    <t>22.08.2023 10:53:15</t>
  </si>
  <si>
    <t>22.08.2023 11:31:30</t>
  </si>
  <si>
    <t>22.08.2023 15:51:32</t>
  </si>
  <si>
    <t>22.08.2023 18:15:19</t>
  </si>
  <si>
    <t>IŞIKLAR KÖK-1 45-82-M00134_IŞIKLAR-2 M08_72198735</t>
  </si>
  <si>
    <t>22.08.2023 09:01:38</t>
  </si>
  <si>
    <t>22.08.2023 11:33:57</t>
  </si>
  <si>
    <t>SARIKAYA İ.KARAGÜL TARIMSAL GRUP SULAMA 35-32-L00062_A_56377396_56377396</t>
  </si>
  <si>
    <t>22.08.2023 18:13:23</t>
  </si>
  <si>
    <t>22.08.2023 20:15:19</t>
  </si>
  <si>
    <t>M-228 35-02-M00228_C_56383579_56383579</t>
  </si>
  <si>
    <t>22.08.2023 17:47:07</t>
  </si>
  <si>
    <t>22.08.2023 21:24:39</t>
  </si>
  <si>
    <t>22.08.2023 14:30:58</t>
  </si>
  <si>
    <t>22.08.2023 15:39:59</t>
  </si>
  <si>
    <t>22.08.2023 06:51:17</t>
  </si>
  <si>
    <t>22.08.2023 06:51:55</t>
  </si>
  <si>
    <t>TR-39 35-30-L00039_C_56365219_56365219</t>
  </si>
  <si>
    <t>22.08.2023 12:32:19</t>
  </si>
  <si>
    <t>22.08.2023 13:07:10</t>
  </si>
  <si>
    <t>GEMİ SÖKÜM(M-130) TR 35-17-M00130_TOTALGAZ DM M03_79388994</t>
  </si>
  <si>
    <t>22.08.2023 13:35:17</t>
  </si>
  <si>
    <t>K-4237 35-03-K04237_912642143_912642143</t>
  </si>
  <si>
    <t>22.08.2023 07:46:03</t>
  </si>
  <si>
    <t>22.08.2023 15:05:18</t>
  </si>
  <si>
    <t>22.08.2023 20:43:52</t>
  </si>
  <si>
    <t>22.08.2023 22:20:12</t>
  </si>
  <si>
    <t>ARMUTLU TR-23 35-27-L00023_A_91139719_91139719</t>
  </si>
  <si>
    <t>22.08.2023 18:05:17</t>
  </si>
  <si>
    <t>22.08.2023 21:34:49</t>
  </si>
  <si>
    <t>22.08.2023 08:24:55</t>
  </si>
  <si>
    <t>22.08.2023 09:01:44</t>
  </si>
  <si>
    <t>FOÇA TR-47 35-23-L00047_42134417_56397887_56397887</t>
  </si>
  <si>
    <t>22.08.2023 23:09:01</t>
  </si>
  <si>
    <t>KAYAKÖY İMAMOĞLU TR-13 35-15-L00515_A_91437825_91437825</t>
  </si>
  <si>
    <t>22.08.2023 12:21:41</t>
  </si>
  <si>
    <t>22.08.2023 16:32:43</t>
  </si>
  <si>
    <t>MURADİYE SAĞLAM YAPI TR 45-71-M00215_DM-4/02 M02_66369231</t>
  </si>
  <si>
    <t>22.08.2023 16:19:31</t>
  </si>
  <si>
    <t>22.08.2023 22:22:58</t>
  </si>
  <si>
    <t>TAŞDELEN TR-336 35-19-M00181_95000503495_95000503495</t>
  </si>
  <si>
    <t>22.08.2023 20:00:38</t>
  </si>
  <si>
    <t>22.08.2023 22:45:42</t>
  </si>
  <si>
    <t>DM-25 (ÇAĞLAYAN DM) 45-71-M00060_DM-25/2 M05_72440771</t>
  </si>
  <si>
    <t>22.08.2023 16:16:35</t>
  </si>
  <si>
    <t>22.08.2023 19:42:43</t>
  </si>
  <si>
    <t>TR-42 35-17-M00042_95001296954_95001296954</t>
  </si>
  <si>
    <t>22.08.2023 13:56:21</t>
  </si>
  <si>
    <t>22.08.2023 14:41:29</t>
  </si>
  <si>
    <t>EŞREFPAŞA İM 35-01-A00002_GÜRÇEŞME M08_2088839</t>
  </si>
  <si>
    <t>22.08.2023 20:19:17</t>
  </si>
  <si>
    <t>22.08.2023 20:22:02</t>
  </si>
  <si>
    <t>PAZARKÖY KÖK 45-78-L00700_PAZARKÖY TEKELİOĞLU L01_2106689</t>
  </si>
  <si>
    <t>22.08.2023 18:29:57</t>
  </si>
  <si>
    <t>22.08.2023 20:10:22</t>
  </si>
  <si>
    <t>MENEMEN DM-6/31 35-28-L00094_DAĞITIM TRAFO MENEMEN DM-6/31 L03_66728585</t>
  </si>
  <si>
    <t>22.08.2023 10:18:49</t>
  </si>
  <si>
    <t>22.08.2023 11:20:02</t>
  </si>
  <si>
    <t>22.08.2023 17:52:41</t>
  </si>
  <si>
    <t>22.08.2023 18:10:32</t>
  </si>
  <si>
    <t>YENİFOÇA TR-44 35-23-M00044_B_56388989_56388989</t>
  </si>
  <si>
    <t>22.08.2023 09:51:05</t>
  </si>
  <si>
    <t>22.08.2023 10:22:59</t>
  </si>
  <si>
    <t>KUŞÇULAR TR-10(OVAKAHVE) 35-19-M00222_C_80494480_80494480</t>
  </si>
  <si>
    <t>22.08.2023 08:45:00</t>
  </si>
  <si>
    <t>22.08.2023 10:22:32</t>
  </si>
  <si>
    <t>22.08.2023 15:20:11</t>
  </si>
  <si>
    <t>22.08.2023 15:40:20</t>
  </si>
  <si>
    <t>22.08.2023 20:46:41</t>
  </si>
  <si>
    <t>22.08.2023 22:37:25</t>
  </si>
  <si>
    <t>22.08.2023 09:59:07</t>
  </si>
  <si>
    <t>22.08.2023 17:22:16</t>
  </si>
  <si>
    <t>22.08.2023 13:40:42</t>
  </si>
  <si>
    <t>22.08.2023 17:19:05</t>
  </si>
  <si>
    <t>K-1993 35-02-K01993_35-02-K01993_50024552</t>
  </si>
  <si>
    <t>22.08.2023 17:09:07</t>
  </si>
  <si>
    <t>22.08.2023 17:29:48</t>
  </si>
  <si>
    <t>M-2542 35-02-M02542_M-1046 M06_81703171</t>
  </si>
  <si>
    <t>22.08.2023 07:19:53</t>
  </si>
  <si>
    <t>22.08.2023 10:14:57</t>
  </si>
  <si>
    <t>22.08.2023 18:38:44</t>
  </si>
  <si>
    <t>K-122 35-01-K00122_K-4534 K01_42881079</t>
  </si>
  <si>
    <t>22.08.2023 14:14:35</t>
  </si>
  <si>
    <t>22.08.2023 14:25:37</t>
  </si>
  <si>
    <t>22.08.2023 16:14:07</t>
  </si>
  <si>
    <t>22.08.2023 18:44:46</t>
  </si>
  <si>
    <t>MALAZ TR-1 45-75-M00290_DIREK TIPI TRAFO HUCRESI H01_2089052</t>
  </si>
  <si>
    <t>22.08.2023 11:53:37</t>
  </si>
  <si>
    <t>22.08.2023 12:24:12</t>
  </si>
  <si>
    <t>KUŞÇULAR DM-2 35-19-M00515__81571131_81571131</t>
  </si>
  <si>
    <t>22.08.2023 14:39:16</t>
  </si>
  <si>
    <t>22.08.2023 15:52:47</t>
  </si>
  <si>
    <t>TR-2/6-A 45-72-L00942_A_91067785_91067785</t>
  </si>
  <si>
    <t>22.08.2023 16:01:33</t>
  </si>
  <si>
    <t>22.08.2023 17:08:41</t>
  </si>
  <si>
    <t>M-640 35-28-M00799_M-641(TR-641) M02_49882022</t>
  </si>
  <si>
    <t>22.08.2023 15:42:35</t>
  </si>
  <si>
    <t>22.08.2023 16:54:15</t>
  </si>
  <si>
    <t>EVRENOS TR-3 45-71-M01411_B_56393023_56393023</t>
  </si>
  <si>
    <t>22.08.2023 20:19:36</t>
  </si>
  <si>
    <t>22.08.2023 21:11:54</t>
  </si>
  <si>
    <t>HACIVELİLER KÖK 45-85-L00035_TR-10 L03_85621316</t>
  </si>
  <si>
    <t>22.08.2023 10:14:44</t>
  </si>
  <si>
    <t>22.08.2023 12:53:13</t>
  </si>
  <si>
    <t>RAHMANLAR KÖK 45-81-M00327_RAHMANLAR KÖY M04_90848799</t>
  </si>
  <si>
    <t>22.08.2023 10:47:42</t>
  </si>
  <si>
    <t>22.08.2023 12:32:55</t>
  </si>
  <si>
    <t>L-426 ESKİ GARAJ 35-18-L00426_E e1_5945308</t>
  </si>
  <si>
    <t>22.08.2023 08:36:08</t>
  </si>
  <si>
    <t>22.08.2023 11:55:20</t>
  </si>
  <si>
    <t>K-37 35-04-K00037_99004051_99004051</t>
  </si>
  <si>
    <t>22.08.2023 19:41:28</t>
  </si>
  <si>
    <t>23.08.2023 02:39:07</t>
  </si>
  <si>
    <t>22.08.2023 09:11:02</t>
  </si>
  <si>
    <t>22.08.2023 14:54:39</t>
  </si>
  <si>
    <t>K-2560 35-03-K02560_35-03-K02560_41967702</t>
  </si>
  <si>
    <t>22.08.2023 20:05:53</t>
  </si>
  <si>
    <t>GELENBE İM 45-76-A00001_GEBELER L12_2092293</t>
  </si>
  <si>
    <t>22.08.2023 08:59:30</t>
  </si>
  <si>
    <t>22.08.2023 09:04:36</t>
  </si>
  <si>
    <t>BAŞOVA DEREBEBEKLER TR-3 35-15-L00488_A_56367922_56367922</t>
  </si>
  <si>
    <t>22.08.2023 18:37:42</t>
  </si>
  <si>
    <t>GÜNEŞLİ KÖK 45-75-M00056_HatBaşıAyırıcı_53135113 M03_53135113</t>
  </si>
  <si>
    <t>22.08.2023 16:50:46</t>
  </si>
  <si>
    <t>22.08.2023 19:48:52</t>
  </si>
  <si>
    <t>22.08.2023 09:20:46</t>
  </si>
  <si>
    <t>22.08.2023 15:38:38</t>
  </si>
  <si>
    <t>22.08.2023 10:24:17</t>
  </si>
  <si>
    <t>22.08.2023 12:08:35</t>
  </si>
  <si>
    <t>K-270 35-01-K00270_A_56364748_56364748</t>
  </si>
  <si>
    <t>22.08.2023 14:12:32</t>
  </si>
  <si>
    <t>22.08.2023 16:06:19</t>
  </si>
  <si>
    <t>22.08.2023 21:51:28</t>
  </si>
  <si>
    <t>22.08.2023 22:49:35</t>
  </si>
  <si>
    <t>TR-86 35-17-M00086_950301763_950301763</t>
  </si>
  <si>
    <t>22.08.2023 14:28:02</t>
  </si>
  <si>
    <t>22.08.2023 15:00:38</t>
  </si>
  <si>
    <t>KARAKUYU KÖK 35-22-M00091_PANCAR M06_72111628</t>
  </si>
  <si>
    <t>22.08.2023 10:02:52</t>
  </si>
  <si>
    <t>22.08.2023 10:40:02</t>
  </si>
  <si>
    <t>22.08.2023 20:07:09</t>
  </si>
  <si>
    <t>22.08.2023 20:24:27</t>
  </si>
  <si>
    <t>MALAZ BAĞBAŞI TR-1 45-75-M00289_45-75-M00289_2358250</t>
  </si>
  <si>
    <t>22.08.2023 17:50:59</t>
  </si>
  <si>
    <t>22.08.2023 22:54:30</t>
  </si>
  <si>
    <t>BADINCA TR-5 45-73-M00395_45-73-M00395_2355265</t>
  </si>
  <si>
    <t>22.08.2023 20:50:07</t>
  </si>
  <si>
    <t>23.08.2023 00:01:48</t>
  </si>
  <si>
    <t>YUKARI ÇOBANİSA TR-1 45-71-M00626_A_91075761_91075761</t>
  </si>
  <si>
    <t>22.08.2023 18:46:23</t>
  </si>
  <si>
    <t>22.08.2023 21:49:15</t>
  </si>
  <si>
    <t>BADEMLER DM 35-19-M00443_URLA TM-1 SEFERİHİSAR GİRİŞ M17_72218963</t>
  </si>
  <si>
    <t>22.08.2023 07:43:45</t>
  </si>
  <si>
    <t>22.08.2023 08:16:45</t>
  </si>
  <si>
    <t>BALLICA TR-5 45-72-L00554_45-72-L00554_2347609</t>
  </si>
  <si>
    <t>22.08.2023 13:31:59</t>
  </si>
  <si>
    <t>22.08.2023 17:04:42</t>
  </si>
  <si>
    <t>22.08.2023 09:00:05</t>
  </si>
  <si>
    <t>22.08.2023 16:09:12</t>
  </si>
  <si>
    <t>22.08.2023 14:00:23</t>
  </si>
  <si>
    <t>22.08.2023 15:55:24</t>
  </si>
  <si>
    <t>K-3322 35-09-K03322_35-09-K03322_47442154</t>
  </si>
  <si>
    <t>22.08.2023 00:28:22</t>
  </si>
  <si>
    <t>22.08.2023 17:20:11</t>
  </si>
  <si>
    <t>SÜLEYMANLI KÖK 35-28-M00606_AYVACIK M11_66870994</t>
  </si>
  <si>
    <t>22.08.2023 10:59:47</t>
  </si>
  <si>
    <t>22.08.2023 12:52:52</t>
  </si>
  <si>
    <t>ÇIRPI MEKTEP MAH. TR 35-20-M00005_35-20-M00005_66530864</t>
  </si>
  <si>
    <t>22.08.2023 23:44:23</t>
  </si>
  <si>
    <t>ÇANAKÇI KÖK 45-79-M00194_HatBaşıAyırıcı_87243401 M01_87243401</t>
  </si>
  <si>
    <t>22.08.2023 19:36:29</t>
  </si>
  <si>
    <t>22.08.2023 21:58:12</t>
  </si>
  <si>
    <t>M-3467(YATIRIM REZERVE) 35-02-M03467_35-02-M03467_88370595</t>
  </si>
  <si>
    <t>22.08.2023 09:38:35</t>
  </si>
  <si>
    <t>22.08.2023 16:23:32</t>
  </si>
  <si>
    <t>KUŞÇUBURUN-4 35-26-M00530_C_91000246_91000246</t>
  </si>
  <si>
    <t>22.08.2023 19:12:46</t>
  </si>
  <si>
    <t>22.08.2023 20:38:04</t>
  </si>
  <si>
    <t>ÇINARLIKUYU KÖK 45-71-M00188_HatBaşıAyırıcı_88207040 M02_88207040</t>
  </si>
  <si>
    <t>22.08.2023 10:35:21</t>
  </si>
  <si>
    <t>22.08.2023 14:38:07</t>
  </si>
  <si>
    <t>22.08.2023 18:42:42</t>
  </si>
  <si>
    <t>22.08.2023 20:01:03</t>
  </si>
  <si>
    <t>MAHMUTLAR KÖK 45-74-M00354_YARBASAN M010_79385785</t>
  </si>
  <si>
    <t>22.08.2023 19:35:44</t>
  </si>
  <si>
    <t>23.08.2023 08:37:38</t>
  </si>
  <si>
    <t>GÜMÜLDÜR DM-4 35-25-M00053_GÜMÜLDÜR DM M01_72085139</t>
  </si>
  <si>
    <t>22.08.2023 10:16:42</t>
  </si>
  <si>
    <t>22.08.2023 11:17:12</t>
  </si>
  <si>
    <t>22.08.2023 18:02:24</t>
  </si>
  <si>
    <t>22.08.2023 18:12:57</t>
  </si>
  <si>
    <t>M-3562(YATIRIM REZERVE) 35-02-M03562_35-02-M03562_92410185</t>
  </si>
  <si>
    <t>22.08.2023 13:23:00</t>
  </si>
  <si>
    <t>22.08.2023 17:11:31</t>
  </si>
  <si>
    <t>KEMAL DERELİ SULAMA GRUBU 35-29-M00293_955210937_955210937</t>
  </si>
  <si>
    <t>22.08.2023 14:49:39</t>
  </si>
  <si>
    <t>22.08.2023 18:42:45</t>
  </si>
  <si>
    <t>SARUHANLI TR-13 45-80-M00013_SARUHANLI TR-37 ÇIKIŞI M05_60897537</t>
  </si>
  <si>
    <t>22.08.2023 17:17:56</t>
  </si>
  <si>
    <t>22.08.2023 20:37:47</t>
  </si>
  <si>
    <t>M-1992 35-09-M01992_915071415_915071415</t>
  </si>
  <si>
    <t>22.08.2023 19:19:20</t>
  </si>
  <si>
    <t>22.08.2023 22:45:55</t>
  </si>
  <si>
    <t>22.08.2023 14:38:12</t>
  </si>
  <si>
    <t>22.08.2023 17:24:18</t>
  </si>
  <si>
    <t>22.08.2023 19:01:06</t>
  </si>
  <si>
    <t>K-440 35-01-K00440_K-822 K04_2113069</t>
  </si>
  <si>
    <t>22.08.2023 17:50:57</t>
  </si>
  <si>
    <t>22.08.2023 18:11:34</t>
  </si>
  <si>
    <t>22.08.2023 20:07:37</t>
  </si>
  <si>
    <t>22.08.2023 22:11:55</t>
  </si>
  <si>
    <t>22.08.2023 06:28:15</t>
  </si>
  <si>
    <t>22.08.2023 07:02:22</t>
  </si>
  <si>
    <t>YEŞİLYURT DM 45-73-M00476_SOBRAN M02_2086192</t>
  </si>
  <si>
    <t>22.08.2023 09:42:17</t>
  </si>
  <si>
    <t>22.08.2023 10:36:25</t>
  </si>
  <si>
    <t>M-3562(YATIRIM REZERVE) 35-02-M03562_A_56362331_56362331</t>
  </si>
  <si>
    <t>22.08.2023 17:47:52</t>
  </si>
  <si>
    <t>22.08.2023 22:50:46</t>
  </si>
  <si>
    <t>TR-6 35-26-M00006_35-26-M00006_2348893</t>
  </si>
  <si>
    <t>22.08.2023 17:05:17</t>
  </si>
  <si>
    <t>22.08.2023 18:11:48</t>
  </si>
  <si>
    <t>ÜNİVERSİTE TM 35-02-A00008_ÜNİVERSİTE-5 K35_2062771</t>
  </si>
  <si>
    <t>22.08.2023 13:08:41</t>
  </si>
  <si>
    <t>22.08.2023 17:41:37</t>
  </si>
  <si>
    <t>YENİFOÇA M-274 35-23-M00274_35-23-M00274_2362995</t>
  </si>
  <si>
    <t>22.08.2023 18:24:21</t>
  </si>
  <si>
    <t>22.08.2023 19:10:47</t>
  </si>
  <si>
    <t>22.08.2023 16:13:49</t>
  </si>
  <si>
    <t>22.08.2023 16:25:00</t>
  </si>
  <si>
    <t>M-1101 35-03-M01101_F_56364236_56364236</t>
  </si>
  <si>
    <t>22.08.2023 13:39:15</t>
  </si>
  <si>
    <t>22.08.2023 20:02:39</t>
  </si>
  <si>
    <t>22.08.2023 15:18:00</t>
  </si>
  <si>
    <t>22.08.2023 15:48:31</t>
  </si>
  <si>
    <t>MURADİYE TR-5 (ESKİ MEZARLIK YANI) 45-71-M00204_DM-5 M03_75532429</t>
  </si>
  <si>
    <t>22.08.2023 15:36:45</t>
  </si>
  <si>
    <t>22.08.2023 15:59:52</t>
  </si>
  <si>
    <t>YALNIZDAM TR-1 35-16-M00152_35-16-M00152_2347296</t>
  </si>
  <si>
    <t>22.08.2023 21:36:10</t>
  </si>
  <si>
    <t>22.08.2023 23:02:18</t>
  </si>
  <si>
    <t>BADEMBÜKÜ TR-2 35-21-L00218_953357899_953357899</t>
  </si>
  <si>
    <t>22.08.2023 09:13:00</t>
  </si>
  <si>
    <t>22.08.2023 10:57:51</t>
  </si>
  <si>
    <t>K-197 35-04-K00197_B_56366903_56366903</t>
  </si>
  <si>
    <t>22.08.2023 16:36:49</t>
  </si>
  <si>
    <t>22.08.2023 22:07:15</t>
  </si>
  <si>
    <t>ARVALYA TR-51 35-13-L00528_ H_83159566</t>
  </si>
  <si>
    <t>22.08.2023 19:13:05</t>
  </si>
  <si>
    <t>22.08.2023 20:46:28</t>
  </si>
  <si>
    <t>L-20 DÖRT YOL KAVŞAĞI 35-14-L00020_35-14-L00020_72208254</t>
  </si>
  <si>
    <t>22.08.2023 08:59:15</t>
  </si>
  <si>
    <t>22.08.2023 09:04:00</t>
  </si>
  <si>
    <t>DM-25/37-A 45-71-M02282_DM-25/37 M02_73448008</t>
  </si>
  <si>
    <t>22.08.2023 14:36:15</t>
  </si>
  <si>
    <t>22.08.2023 15:59:57</t>
  </si>
  <si>
    <t>22.08.2023 17:10:29</t>
  </si>
  <si>
    <t>22.08.2023 17:54:49</t>
  </si>
  <si>
    <t>TR-105 45-78-L00105_D_91411970_91411970</t>
  </si>
  <si>
    <t>22.08.2023 23:48:12</t>
  </si>
  <si>
    <t>23.08.2023 00:45:22</t>
  </si>
  <si>
    <t>L-377 35-18-L00377_9336759 b1_5948894</t>
  </si>
  <si>
    <t>22.08.2023 06:49:54</t>
  </si>
  <si>
    <t>22.08.2023 10:56:02</t>
  </si>
  <si>
    <t>EBSO TM 35-09-A00001_EBSO-16 K51_2312305</t>
  </si>
  <si>
    <t>22.08.2023 01:13:17</t>
  </si>
  <si>
    <t>22.08.2023 01:29:05</t>
  </si>
  <si>
    <t>SEFERİHİSAR İM 35-14-A00002_KARAKAYALAR-2 M03_72378329</t>
  </si>
  <si>
    <t>22.08.2023 07:43:47</t>
  </si>
  <si>
    <t>22.08.2023 08:26:25</t>
  </si>
  <si>
    <t>SARIGÖL TR-53 45-79-M00053_945567596_945567596</t>
  </si>
  <si>
    <t>22.08.2023 17:44:06</t>
  </si>
  <si>
    <t>22.08.2023 20:32:47</t>
  </si>
  <si>
    <t>22.08.2023 20:56:09</t>
  </si>
  <si>
    <t>22.08.2023 22:14:56</t>
  </si>
  <si>
    <t>KABAKUM KÖK-9 35-30-L00126_SALİHLER- BAHÇELİ L07_72067144</t>
  </si>
  <si>
    <t>22.08.2023 11:07:32</t>
  </si>
  <si>
    <t>22.08.2023 15:44:00</t>
  </si>
  <si>
    <t>KÜÇÜKKALE KÖK 35-29-L00036_BÜYÜKKALE L07_2088240</t>
  </si>
  <si>
    <t>22.08.2023 15:20:45</t>
  </si>
  <si>
    <t>22.08.2023 15:25:45</t>
  </si>
  <si>
    <t>YARBASAN KÖK 45-74-M00119_ESKİ YARBASAN M02_72246696</t>
  </si>
  <si>
    <t>23.08.2023 08:29:58</t>
  </si>
  <si>
    <t>22.08.2023 10:03:56</t>
  </si>
  <si>
    <t>22.08.2023 13:33:37</t>
  </si>
  <si>
    <t>KAPAKLI DM 45-72-M00309_RAHMİYE-1 TARIMSAL SULAMA M06_2311316</t>
  </si>
  <si>
    <t>22.08.2023 09:15:20</t>
  </si>
  <si>
    <t>22.08.2023 15:18:55</t>
  </si>
  <si>
    <t>SELENDİ TR-8 45-81-M00008_DAĞITIM TRF TR-8 M01_61176170</t>
  </si>
  <si>
    <t>22.08.2023 13:10:49</t>
  </si>
  <si>
    <t>22.08.2023 13:26:55</t>
  </si>
  <si>
    <t>SUBAŞI-2 35-26-L00329_DIREK TIPI TRAFO HUCRESI H01_2041766</t>
  </si>
  <si>
    <t>22.08.2023 09:04:35</t>
  </si>
  <si>
    <t>KUŞÇULAR TR-14 35-19-M00259_35-19-M00259_2376409</t>
  </si>
  <si>
    <t>22.08.2023 15:34:25</t>
  </si>
  <si>
    <t>22.08.2023 16:00:07</t>
  </si>
  <si>
    <t>TR-1804 35-28-M00566_35-28-M00566_2373773</t>
  </si>
  <si>
    <t>22.08.2023 13:34:02</t>
  </si>
  <si>
    <t>22.08.2023 15:26:07</t>
  </si>
  <si>
    <t>TR-113 45-78-L00113_B_56388401_56388401</t>
  </si>
  <si>
    <t>22.08.2023 15:41:34</t>
  </si>
  <si>
    <t>22.08.2023 16:42:54</t>
  </si>
  <si>
    <t>TR-113 45-78-L00113_45-78-L00113_2354224</t>
  </si>
  <si>
    <t>22.08.2023 16:53:09</t>
  </si>
  <si>
    <t>L-329 35-18-L00329_950436960_950436960</t>
  </si>
  <si>
    <t>22.08.2023 16:31:57</t>
  </si>
  <si>
    <t>22.08.2023 20:53:34</t>
  </si>
  <si>
    <t>KÖPRÜBAŞI TR-8 45-86-M00008_DIREK TIPI TRAFO HUCRESI H01_2077088</t>
  </si>
  <si>
    <t>22.08.2023 21:32:32</t>
  </si>
  <si>
    <t>23.08.2023 03:09:55</t>
  </si>
  <si>
    <t>K-1446 35-01-K01446_B B1_5886245</t>
  </si>
  <si>
    <t>22.08.2023 13:29:35</t>
  </si>
  <si>
    <t>22.08.2023 17:11:40</t>
  </si>
  <si>
    <t>TR-61 35-26-M00061_TR-62/TR-61/1 M02_65930670</t>
  </si>
  <si>
    <t>22.08.2023 08:55:00</t>
  </si>
  <si>
    <t>22.08.2023 15:34:57</t>
  </si>
  <si>
    <t>K-3248 35-07-K03248_98912188_98912188</t>
  </si>
  <si>
    <t>22.08.2023 01:27:32</t>
  </si>
  <si>
    <t>22.08.2023 05:01:18</t>
  </si>
  <si>
    <t>BAŞKÖY TR-1 35-29-L00229_35-29-L00229_2372130</t>
  </si>
  <si>
    <t>22.08.2023 10:43:52</t>
  </si>
  <si>
    <t>22.08.2023 11:06:42</t>
  </si>
  <si>
    <t>23.08.2023 06:38:35</t>
  </si>
  <si>
    <t>23.08.2023 06:39:12</t>
  </si>
  <si>
    <t>SOMA A SANTRALİ İM/DM 45-82-A00001_KIRKAĞAÇ L15_2091660</t>
  </si>
  <si>
    <t>23.08.2023 11:26:38</t>
  </si>
  <si>
    <t>23.08.2023 11:28:55</t>
  </si>
  <si>
    <t>23.08.2023 13:57:14</t>
  </si>
  <si>
    <t>23.08.2023 15:26:21</t>
  </si>
  <si>
    <t>OKLUİSA KÖK 45-81-M00046_HatBaşıAyırıcı_53135497 M03_53135497</t>
  </si>
  <si>
    <t>23.08.2023 19:40:58</t>
  </si>
  <si>
    <t>23.08.2023 21:33:32</t>
  </si>
  <si>
    <t>MENEMEN TR-40 35-28-L00040_6675367 e1b_5761388</t>
  </si>
  <si>
    <t>23.08.2023 17:54:17</t>
  </si>
  <si>
    <t>23.08.2023 20:28:17</t>
  </si>
  <si>
    <t>23.08.2023 09:40:08</t>
  </si>
  <si>
    <t>23.08.2023 17:56:29</t>
  </si>
  <si>
    <t>23.08.2023 15:22:34</t>
  </si>
  <si>
    <t>23.08.2023 16:46:34</t>
  </si>
  <si>
    <t>23.08.2023 01:09:45</t>
  </si>
  <si>
    <t>23.08.2023 02:49:50</t>
  </si>
  <si>
    <t>TR-163 45-78-M00163_B B2b_49409594</t>
  </si>
  <si>
    <t>23.08.2023 16:03:37</t>
  </si>
  <si>
    <t>23.08.2023 17:03:53</t>
  </si>
  <si>
    <t>23.08.2023 09:09:51</t>
  </si>
  <si>
    <t>23.08.2023 10:17:35</t>
  </si>
  <si>
    <t>K-1162 35-01-K01162_E_56366041_56366041</t>
  </si>
  <si>
    <t>23.08.2023 12:58:20</t>
  </si>
  <si>
    <t>23.08.2023 14:12:41</t>
  </si>
  <si>
    <t>K-2588 35-01-K02588_913227546_913227546</t>
  </si>
  <si>
    <t>23.08.2023 09:47:30</t>
  </si>
  <si>
    <t>23.08.2023 10:42:04</t>
  </si>
  <si>
    <t>23.08.2023 08:25:41</t>
  </si>
  <si>
    <t>23.08.2023 08:31:06</t>
  </si>
  <si>
    <t>K-1162 35-01-K01162_35-01-K01162_2359101</t>
  </si>
  <si>
    <t>23.08.2023 13:05:14</t>
  </si>
  <si>
    <t>23.08.2023 13:19:06</t>
  </si>
  <si>
    <t>SÜTÇÜLER DM 35-27-M00900_SÜTÇÜLER TR-3 M16_92758033</t>
  </si>
  <si>
    <t>23.08.2023 09:13:13</t>
  </si>
  <si>
    <t>23.08.2023 09:19:15</t>
  </si>
  <si>
    <t>ÇAPAKLI KÖK 45-78-M01161_SÜLEYMANİYE M06_78225763</t>
  </si>
  <si>
    <t>23.08.2023 10:29:02</t>
  </si>
  <si>
    <t>23.08.2023 10:29:38</t>
  </si>
  <si>
    <t>K-2369 35-01-K02369_A_56374555_56374555</t>
  </si>
  <si>
    <t>23.08.2023 10:26:16</t>
  </si>
  <si>
    <t>23.08.2023 17:39:54</t>
  </si>
  <si>
    <t>DM-5/TR-11 ALPKENT (ESKİ TR-38) 35-26-M01359_H H01_57777639</t>
  </si>
  <si>
    <t>23.08.2023 17:24:17</t>
  </si>
  <si>
    <t>23.08.2023 18:01:45</t>
  </si>
  <si>
    <t>İKİZTEPE KÖK 45-78-M00258_İKİZTEPE M03_66251182</t>
  </si>
  <si>
    <t>23.08.2023 16:49:25</t>
  </si>
  <si>
    <t>23.08.2023 18:47:15</t>
  </si>
  <si>
    <t>KINIK HACIMUSALAR TR-1 45-81-M00144_B_91456938_91456938</t>
  </si>
  <si>
    <t>23.08.2023 21:28:17</t>
  </si>
  <si>
    <t>23.08.2023 23:02:40</t>
  </si>
  <si>
    <t>TR-1/83 KAPTANOĞLU DM 45-83-M00083_TR-1/83A M011_61292043</t>
  </si>
  <si>
    <t>23.08.2023 06:47:35</t>
  </si>
  <si>
    <t>23.08.2023 07:20:02</t>
  </si>
  <si>
    <t>K-3556 35-01-K03556_A_56380803_56380803</t>
  </si>
  <si>
    <t>23.08.2023 09:26:04</t>
  </si>
  <si>
    <t>23.08.2023 10:31:20</t>
  </si>
  <si>
    <t>TR-2/81-1 45-83-L00503__95691555_95691555</t>
  </si>
  <si>
    <t>23.08.2023 21:55:56</t>
  </si>
  <si>
    <t>23.08.2023 23:48:32</t>
  </si>
  <si>
    <t>23.08.2023 17:53:30</t>
  </si>
  <si>
    <t>23.08.2023 21:39:09</t>
  </si>
  <si>
    <t>K-718 35-01-K00718_E_56374008_56374008</t>
  </si>
  <si>
    <t>23.08.2023 21:23:48</t>
  </si>
  <si>
    <t>23.08.2023 21:53:51</t>
  </si>
  <si>
    <t>ŞENKENT TR 35-30-M00274_35-30-M00274_2376845</t>
  </si>
  <si>
    <t>23.08.2023 12:38:02</t>
  </si>
  <si>
    <t>23.08.2023 13:12:52</t>
  </si>
  <si>
    <t>ALÇUK TM 35-17-A00001_HatBaşıAyırıcı_53133535 M30_53133535</t>
  </si>
  <si>
    <t>23.08.2023 10:07:21</t>
  </si>
  <si>
    <t>23.08.2023 14:08:36</t>
  </si>
  <si>
    <t>TEPEKÖY TR-4 45-73-M01203_ H_81361695</t>
  </si>
  <si>
    <t>23.08.2023 15:51:56</t>
  </si>
  <si>
    <t>23.08.2023 18:08:55</t>
  </si>
  <si>
    <t>23.08.2023 21:17:00</t>
  </si>
  <si>
    <t>24.08.2023 20:59:24</t>
  </si>
  <si>
    <t>23.08.2023 09:24:20</t>
  </si>
  <si>
    <t>23.08.2023 16:50:04</t>
  </si>
  <si>
    <t>KAMİL ATMACA SULAMA GRUBU 35-29-M00256_B_56377093_56377093</t>
  </si>
  <si>
    <t>23.08.2023 11:18:41</t>
  </si>
  <si>
    <t>23.08.2023 12:58:57</t>
  </si>
  <si>
    <t>K-3248 35-07-K03248_C_56382852_56382852</t>
  </si>
  <si>
    <t>23.08.2023 10:31:16</t>
  </si>
  <si>
    <t>23.08.2023 17:00:00</t>
  </si>
  <si>
    <t>KARABURUN İM 35-21-A00001_HatBaşıAyırıcı_53138032 L02_53138032</t>
  </si>
  <si>
    <t>23.08.2023 19:20:13</t>
  </si>
  <si>
    <t>23.08.2023 20:42:14</t>
  </si>
  <si>
    <t>YENİCEKÖY TR-7 35-15-L01182_35-15-L01182_82269365</t>
  </si>
  <si>
    <t>23.08.2023 09:12:44</t>
  </si>
  <si>
    <t>23.08.2023 16:47:35</t>
  </si>
  <si>
    <t>K-3167 35-04-K03167_A_60982533_60982533</t>
  </si>
  <si>
    <t>23.08.2023 02:16:34</t>
  </si>
  <si>
    <t>23.08.2023 04:22:38</t>
  </si>
  <si>
    <t>DAĞDERE DM 45-72-M00097_HatBaşıAyırıcı_97446896 M05_97446896</t>
  </si>
  <si>
    <t>23.08.2023 13:21:00</t>
  </si>
  <si>
    <t>23.08.2023 17:14:58</t>
  </si>
  <si>
    <t>BODAMAS TR-6 45-75-M00298_B_56398915_56398915</t>
  </si>
  <si>
    <t>23.08.2023 15:09:58</t>
  </si>
  <si>
    <t>23.08.2023 15:47:50</t>
  </si>
  <si>
    <t>SARUHANLI TR-13 45-80-M00013_PAŞAKÖY ÇIKIŞI M04_60897589</t>
  </si>
  <si>
    <t>23.08.2023 14:56:22</t>
  </si>
  <si>
    <t>23.08.2023 17:24:38</t>
  </si>
  <si>
    <t>GÖRDES TR-6 45-75-M00006_C c3_42660148</t>
  </si>
  <si>
    <t>23.08.2023 12:45:30</t>
  </si>
  <si>
    <t>23.08.2023 14:39:30</t>
  </si>
  <si>
    <t>23.08.2023 03:56:14</t>
  </si>
  <si>
    <t>23.08.2023 06:45:26</t>
  </si>
  <si>
    <t>K-3248 35-07-K03248_35-07-K03248_2359595</t>
  </si>
  <si>
    <t>23.08.2023 10:00:24</t>
  </si>
  <si>
    <t>23.08.2023 10:08:05</t>
  </si>
  <si>
    <t>GENCERLER TR-3 35-20-L00426_955211218_955211218</t>
  </si>
  <si>
    <t>23.08.2023 19:20:38</t>
  </si>
  <si>
    <t>23.08.2023 20:35:14</t>
  </si>
  <si>
    <t>SARIGÖL TR-37 45-79-M00037_915782154_915782154</t>
  </si>
  <si>
    <t>23.08.2023 08:55:54</t>
  </si>
  <si>
    <t>23.08.2023 14:23:42</t>
  </si>
  <si>
    <t>MURADİYE TR 2/A 45-71-M00201_C C04_5979341</t>
  </si>
  <si>
    <t>23.08.2023 13:30:57</t>
  </si>
  <si>
    <t>23.08.2023 15:04:34</t>
  </si>
  <si>
    <t>23.08.2023 21:37:50</t>
  </si>
  <si>
    <t>24.08.2023 01:36:00</t>
  </si>
  <si>
    <t>TURGUTALP KÖK 45-71-M00260_TURGUTALP M02_72233755</t>
  </si>
  <si>
    <t>23.08.2023 08:29:41</t>
  </si>
  <si>
    <t>23.08.2023 10:38:58</t>
  </si>
  <si>
    <t>K-1779 35-01-K01779_A_56377848_56377848</t>
  </si>
  <si>
    <t>23.08.2023 16:47:30</t>
  </si>
  <si>
    <t>23.08.2023 18:52:08</t>
  </si>
  <si>
    <t>23.08.2023 17:26:28</t>
  </si>
  <si>
    <t>23.08.2023 17:28:55</t>
  </si>
  <si>
    <t>23.08.2023 09:02:31</t>
  </si>
  <si>
    <t>23.08.2023 15:46:02</t>
  </si>
  <si>
    <t>BOYNUYOĞUN KÖK 35-29-L00051_DALLIK L03_72215399</t>
  </si>
  <si>
    <t>23.08.2023 10:18:50</t>
  </si>
  <si>
    <t>23.08.2023 18:31:11</t>
  </si>
  <si>
    <t>K-2588 35-01-K02588_35-01-K02588_2352446</t>
  </si>
  <si>
    <t>23.08.2023 10:46:21</t>
  </si>
  <si>
    <t>GÖÇBEYLİ TR-1 35-16-M00016_35-16-M00016_2347049</t>
  </si>
  <si>
    <t>23.08.2023 09:47:35</t>
  </si>
  <si>
    <t>23.08.2023 10:07:33</t>
  </si>
  <si>
    <t>ASARLIK TR-8 35-28-M00182_7331411_56374161_56374161</t>
  </si>
  <si>
    <t>23.08.2023 21:04:05</t>
  </si>
  <si>
    <t>24.08.2023 03:35:00</t>
  </si>
  <si>
    <t>23.08.2023 12:36:58</t>
  </si>
  <si>
    <t>23.08.2023 19:43:28</t>
  </si>
  <si>
    <t>ÇEŞME İM 35-18-A00001_ALTINYUNUS L10_2053074</t>
  </si>
  <si>
    <t>23.08.2023 10:18:19</t>
  </si>
  <si>
    <t>23.08.2023 10:20:24</t>
  </si>
  <si>
    <t>K-1027 35-01-K01027_F 1F_5861166</t>
  </si>
  <si>
    <t>23.08.2023 16:13:22</t>
  </si>
  <si>
    <t>23.08.2023 17:18:35</t>
  </si>
  <si>
    <t>23.08.2023 11:50:11</t>
  </si>
  <si>
    <t>23.08.2023 12:13:55</t>
  </si>
  <si>
    <t>23.08.2023 10:34:32</t>
  </si>
  <si>
    <t>23.08.2023 10:46:14</t>
  </si>
  <si>
    <t>YENİFOÇA TR-45 35-23-M00045_95001256844_95001256844</t>
  </si>
  <si>
    <t>23.08.2023 14:53:51</t>
  </si>
  <si>
    <t>23.08.2023 20:01:16</t>
  </si>
  <si>
    <t>M-2948 35-01-M02948_911826588_911826588</t>
  </si>
  <si>
    <t>23.08.2023 11:01:41</t>
  </si>
  <si>
    <t>23.08.2023 12:02:47</t>
  </si>
  <si>
    <t>TR-1-5/6 35-20-L00064_955212816_955212816</t>
  </si>
  <si>
    <t>23.08.2023 17:29:20</t>
  </si>
  <si>
    <t>23.08.2023 18:48:58</t>
  </si>
  <si>
    <t>K-376 35-01-K00376_E_56363183_56363183</t>
  </si>
  <si>
    <t>23.08.2023 23:30:56</t>
  </si>
  <si>
    <t>24.08.2023 00:57:25</t>
  </si>
  <si>
    <t>M-3566(YATIRIM REZERVE) 35-02-M03566_35-02-M03566_92410432</t>
  </si>
  <si>
    <t>23.08.2023 12:59:24</t>
  </si>
  <si>
    <t>23.08.2023 14:01:47</t>
  </si>
  <si>
    <t>TR-8 35-27-M00008_TAŞLI YOL M04_82864508</t>
  </si>
  <si>
    <t>23.08.2023 08:54:55</t>
  </si>
  <si>
    <t>23.08.2023 09:15:46</t>
  </si>
  <si>
    <t>23.08.2023 13:52:25</t>
  </si>
  <si>
    <t>23.08.2023 15:31:33</t>
  </si>
  <si>
    <t>KEMİKLİDERE KÖK 45-80-M00108_ESKİ KEMİKLİDERE AKHİSAR FİDERİ M06_2322962</t>
  </si>
  <si>
    <t>23.08.2023 20:04:15</t>
  </si>
  <si>
    <t>23.08.2023 22:04:55</t>
  </si>
  <si>
    <t>K-3716 35-01-K03716_B_91122258_91122258</t>
  </si>
  <si>
    <t>23.08.2023 11:25:27</t>
  </si>
  <si>
    <t>23.08.2023 16:43:00</t>
  </si>
  <si>
    <t>YAĞBASAN TR-1 45-78-M00546_45-78-M00546_2367546</t>
  </si>
  <si>
    <t>23.08.2023 17:36:52</t>
  </si>
  <si>
    <t>23.08.2023 18:03:22</t>
  </si>
  <si>
    <t>TR-15 35-17-M00015_6524257 e3b_5954533</t>
  </si>
  <si>
    <t>23.08.2023 11:56:48</t>
  </si>
  <si>
    <t>23.08.2023 13:08:16</t>
  </si>
  <si>
    <t>ZİHNİ KARAKAYA SULAMA GRUBU 35-29-M00200_955210738_955210738</t>
  </si>
  <si>
    <t>23.08.2023 14:57:52</t>
  </si>
  <si>
    <t>23.08.2023 15:56:29</t>
  </si>
  <si>
    <t>YEŞİLYURT DM 45-73-M00476_HatBaşıAyırıcı_53134978 M04_53134978</t>
  </si>
  <si>
    <t>23.08.2023 19:39:27</t>
  </si>
  <si>
    <t>23.08.2023 22:17:38</t>
  </si>
  <si>
    <t>MENEMEN DM-4 35-28-M00733_YAHŞELLİ DM-5 M12_2113635</t>
  </si>
  <si>
    <t>23.08.2023 01:10:05</t>
  </si>
  <si>
    <t>23.08.2023 01:33:59</t>
  </si>
  <si>
    <t>M-1981 35-09-M01981_910984260_910984260</t>
  </si>
  <si>
    <t>23.08.2023 15:18:24</t>
  </si>
  <si>
    <t>23.08.2023 17:43:34</t>
  </si>
  <si>
    <t>AŞAĞIÇOBANİSA TR-18 45-71-M00107_TR-24 M03_2324359</t>
  </si>
  <si>
    <t>23.08.2023 12:46:58</t>
  </si>
  <si>
    <t>23.08.2023 13:01:32</t>
  </si>
  <si>
    <t>MENEMEN TR-71 35-28-L00071_DAĞITIM TRAFO MENEMEN TR-71 L03_66747105</t>
  </si>
  <si>
    <t>23.08.2023 09:54:39</t>
  </si>
  <si>
    <t>23.08.2023 10:34:05</t>
  </si>
  <si>
    <t>23.08.2023 09:57:10</t>
  </si>
  <si>
    <t>23.08.2023 16:58:35</t>
  </si>
  <si>
    <t>M-10 35-02-M00010_910124351_910124351</t>
  </si>
  <si>
    <t>23.08.2023 07:03:39</t>
  </si>
  <si>
    <t>23.08.2023 14:06:23</t>
  </si>
  <si>
    <t>SARIKAYA KÖK 35-31-L00284_ALTINOLUK TR-2 L05_2337274</t>
  </si>
  <si>
    <t>23.08.2023 19:23:28</t>
  </si>
  <si>
    <t>23.08.2023 19:49:32</t>
  </si>
  <si>
    <t>POYRAZDAMLARI TR-1 KÖK 45-78-M00571_YAĞBASAN-KARASAVCI ÇIKIŞI M06_66671034</t>
  </si>
  <si>
    <t>23.08.2023 09:40:15</t>
  </si>
  <si>
    <t>23.08.2023 15:52:25</t>
  </si>
  <si>
    <t>ÜRKMEZ DM-3 (ÜRKMEZ M-6) 35-25-M00145_9591406 d1b_5915994</t>
  </si>
  <si>
    <t>23.08.2023 23:38:57</t>
  </si>
  <si>
    <t>24.08.2023 01:05:40</t>
  </si>
  <si>
    <t>BAĞARASI TR-11 35-23-M00180_B_56358205_56358205</t>
  </si>
  <si>
    <t>23.08.2023 21:04:18</t>
  </si>
  <si>
    <t>23.08.2023 22:04:25</t>
  </si>
  <si>
    <t>23.08.2023 19:14:45</t>
  </si>
  <si>
    <t>23.08.2023 19:31:58</t>
  </si>
  <si>
    <t>ÇAPAKLI KÖK 45-78-M01161_YAĞBASAN M07_78225834</t>
  </si>
  <si>
    <t>23.08.2023 09:11:17</t>
  </si>
  <si>
    <t>23.08.2023 15:35:28</t>
  </si>
  <si>
    <t>23.08.2023 10:29:08</t>
  </si>
  <si>
    <t>23.08.2023 12:43:25</t>
  </si>
  <si>
    <t>23.08.2023 22:21:35</t>
  </si>
  <si>
    <t>24.08.2023 01:41:26</t>
  </si>
  <si>
    <t>GÖKÇEALAN TR-3 35-13-L00087_956288581_956288581</t>
  </si>
  <si>
    <t>23.08.2023 10:06:50</t>
  </si>
  <si>
    <t>23.08.2023 12:20:35</t>
  </si>
  <si>
    <t>BADINCA KÖK 45-73-M00341_BADINCA-1 (TAŞLIGERE TARAFI) M04_75912947</t>
  </si>
  <si>
    <t>23.08.2023 14:31:11</t>
  </si>
  <si>
    <t>23.08.2023 19:33:42</t>
  </si>
  <si>
    <t>URGANLI TR-5 45-83-M00572_45-83-M00572_2367926</t>
  </si>
  <si>
    <t>23.08.2023 18:23:05</t>
  </si>
  <si>
    <t>23.08.2023 21:48:54</t>
  </si>
  <si>
    <t>23.08.2023 13:11:29</t>
  </si>
  <si>
    <t>23.08.2023 15:22:35</t>
  </si>
  <si>
    <t>TR-112 35-16-L00112_35-16-L00112_2347013</t>
  </si>
  <si>
    <t>23.08.2023 09:59:28</t>
  </si>
  <si>
    <t>23.08.2023 10:56:23</t>
  </si>
  <si>
    <t>23.08.2023 14:17:26</t>
  </si>
  <si>
    <t>23.08.2023 16:25:38</t>
  </si>
  <si>
    <t>M-1027 35-04-M01027_35-04-M01027_2370544</t>
  </si>
  <si>
    <t>23.08.2023 09:31:32</t>
  </si>
  <si>
    <t>23.08.2023 10:08:45</t>
  </si>
  <si>
    <t>CANPAŞA KÖK 45-71-M00140_ALİ ÖRÜMLÜ M06_72246776</t>
  </si>
  <si>
    <t>23.08.2023 21:48:42</t>
  </si>
  <si>
    <t>24.08.2023 01:24:44</t>
  </si>
  <si>
    <t>23.08.2023 06:04:04</t>
  </si>
  <si>
    <t>23.08.2023 06:31:13</t>
  </si>
  <si>
    <t>BİMEYKO TR-5 35-30-M00052_955321510_955321510</t>
  </si>
  <si>
    <t>23.08.2023 08:34:33</t>
  </si>
  <si>
    <t>23.08.2023 10:11:07</t>
  </si>
  <si>
    <t>YENİ ŞAKRAN TR-1 35-17-M00201_C_91200757_91200757</t>
  </si>
  <si>
    <t>23.08.2023 13:31:07</t>
  </si>
  <si>
    <t>23.08.2023 14:41:32</t>
  </si>
  <si>
    <t>23.08.2023 13:02:41</t>
  </si>
  <si>
    <t>23.08.2023 16:35:04</t>
  </si>
  <si>
    <t>23.08.2023 09:18:18</t>
  </si>
  <si>
    <t>23.08.2023 09:53:12</t>
  </si>
  <si>
    <t>GÜZELKÖY KÖK 45-71-M00123_HatBaşıAyırıcı_53134943 M07_53134943</t>
  </si>
  <si>
    <t>23.08.2023 19:00:37</t>
  </si>
  <si>
    <t>23.08.2023 23:12:03</t>
  </si>
  <si>
    <t>M-1625 35-02-M01625_D D1B_5814960</t>
  </si>
  <si>
    <t>23.08.2023 09:42:04</t>
  </si>
  <si>
    <t>23.08.2023 11:16:57</t>
  </si>
  <si>
    <t>KESİKKÖY DM 35-28-M00309_BURUNCUK M14_96738950</t>
  </si>
  <si>
    <t>23.08.2023 09:15:03</t>
  </si>
  <si>
    <t>23.08.2023 15:19:55</t>
  </si>
  <si>
    <t>23.08.2023 18:19:38</t>
  </si>
  <si>
    <t>23.08.2023 18:28:45</t>
  </si>
  <si>
    <t>SASKO SİTESİ TR-1 35-21-L00211_A_56376963_56376963</t>
  </si>
  <si>
    <t>23.08.2023 16:17:22</t>
  </si>
  <si>
    <t>23.08.2023 18:41:33</t>
  </si>
  <si>
    <t>ÜRKÜTLER TR-1 35-16-M00091_953324028_953324028</t>
  </si>
  <si>
    <t>23.08.2023 12:09:38</t>
  </si>
  <si>
    <t>23.08.2023 13:40:41</t>
  </si>
  <si>
    <t>23.08.2023 13:49:28</t>
  </si>
  <si>
    <t>23.08.2023 14:12:25</t>
  </si>
  <si>
    <t>SASKO SİTESİ TR-1 35-21-L00211_35-21-L00211_2350039</t>
  </si>
  <si>
    <t>23.08.2023 18:52:56</t>
  </si>
  <si>
    <t>ASARLIK TR-14 KÖK 35-28-M00168_ASARLIK TR-1 M01_66531981</t>
  </si>
  <si>
    <t>23.08.2023 15:34:57</t>
  </si>
  <si>
    <t>23.08.2023 19:02:59</t>
  </si>
  <si>
    <t>K-60 35-01-K00060_95000620605_95000620605</t>
  </si>
  <si>
    <t>23.08.2023 15:18:31</t>
  </si>
  <si>
    <t>23.08.2023 16:20:56</t>
  </si>
  <si>
    <t>23.08.2023 04:25:35</t>
  </si>
  <si>
    <t>23.08.2023 04:49:32</t>
  </si>
  <si>
    <t>ÇAPAK KÖK 35-26-M00435_HatBaşıAyırıcı_74816160 M05_74816160</t>
  </si>
  <si>
    <t>23.08.2023 09:35:23</t>
  </si>
  <si>
    <t>23.08.2023 15:04:22</t>
  </si>
  <si>
    <t>TR-2/6-A 45-72-L00942__72373410_72373410</t>
  </si>
  <si>
    <t>23.08.2023 14:55:08</t>
  </si>
  <si>
    <t>23.08.2023 15:31:32</t>
  </si>
  <si>
    <t>POYRAZDAMLARI TR-11 45-78-M00576_TR-16 İÇMESUYU M03_2328102</t>
  </si>
  <si>
    <t>23.08.2023 11:47:10</t>
  </si>
  <si>
    <t>23.08.2023 16:03:05</t>
  </si>
  <si>
    <t>CEVİZALAN TR-2 35-15-L01027_B_56361666_56361666</t>
  </si>
  <si>
    <t>23.08.2023 20:41:49</t>
  </si>
  <si>
    <t>24.08.2023 00:22:03</t>
  </si>
  <si>
    <t>K-718 35-01-K00718_35-01-K00718_41909983</t>
  </si>
  <si>
    <t>23.08.2023 22:08:54</t>
  </si>
  <si>
    <t>23.08.2023 09:29:28</t>
  </si>
  <si>
    <t>23.08.2023 10:09:28</t>
  </si>
  <si>
    <t>KAYIŞLAR KÖK 45-80-M00183_YENİOSMANİYE M04_72195774</t>
  </si>
  <si>
    <t>23.08.2023 07:53:25</t>
  </si>
  <si>
    <t>23.08.2023 08:52:02</t>
  </si>
  <si>
    <t>23.08.2023 10:33:41</t>
  </si>
  <si>
    <t>23.08.2023 11:49:12</t>
  </si>
  <si>
    <t>ULUKENT DM-3/7 35-28-M00062_ULUKENT DM-3/4 M02_66553630</t>
  </si>
  <si>
    <t>23.08.2023 03:08:58</t>
  </si>
  <si>
    <t>23.08.2023 03:34:15</t>
  </si>
  <si>
    <t>ÇAPAKLI KÖK 45-78-M01161_HatBaşıAyırıcı_53139030 M06_53139030</t>
  </si>
  <si>
    <t>23.08.2023 10:43:49</t>
  </si>
  <si>
    <t>23.08.2023 12:24:33</t>
  </si>
  <si>
    <t>K-598 35-01-K00598_35-01-K00598_2348435</t>
  </si>
  <si>
    <t>23.08.2023 10:37:35</t>
  </si>
  <si>
    <t>23.08.2023 10:47:51</t>
  </si>
  <si>
    <t>GÖBELLER TR-1 35-16-M00110_35-16-M00110_2349444</t>
  </si>
  <si>
    <t>23.08.2023 11:04:22</t>
  </si>
  <si>
    <t>23.08.2023 11:28:38</t>
  </si>
  <si>
    <t>DM-18/05 (TR-138) 45-71-M00255_E D7/1b_44500685</t>
  </si>
  <si>
    <t>23.08.2023 13:10:59</t>
  </si>
  <si>
    <t>23.08.2023 17:39:36</t>
  </si>
  <si>
    <t>M-870 EĞRİDERE TR-2 35-02-M00870_95002517944_95002517944</t>
  </si>
  <si>
    <t>23.08.2023 22:17:49</t>
  </si>
  <si>
    <t>24.08.2023 00:49:14</t>
  </si>
  <si>
    <t>K-3874 35-01-K03874_A_56369116_56369116</t>
  </si>
  <si>
    <t>23.08.2023 20:17:54</t>
  </si>
  <si>
    <t>23.08.2023 21:25:56</t>
  </si>
  <si>
    <t>23.08.2023 19:24:36</t>
  </si>
  <si>
    <t>23.08.2023 21:20:47</t>
  </si>
  <si>
    <t>AHMETLİ İM 45-84-A00001_TATAROCAĞI ATAKÖY L06_2064238</t>
  </si>
  <si>
    <t>23.08.2023 13:48:04</t>
  </si>
  <si>
    <t>23.08.2023 14:02:10</t>
  </si>
  <si>
    <t>BEĞEL DEĞİRMENBOĞAZI TR-1 45-75-M00283_B_56405394_56405394</t>
  </si>
  <si>
    <t>23.08.2023 09:42:31</t>
  </si>
  <si>
    <t>23.08.2023 11:15:41</t>
  </si>
  <si>
    <t>TR-2/30-A 45-72-L00060_A A01_65858051</t>
  </si>
  <si>
    <t>23.08.2023 15:32:51</t>
  </si>
  <si>
    <t>23.08.2023 18:21:46</t>
  </si>
  <si>
    <t>L-472 OLTULU 35-18-L00472_11999856_56370554_56370554</t>
  </si>
  <si>
    <t>23.08.2023 13:08:27</t>
  </si>
  <si>
    <t>23.08.2023 19:00:16</t>
  </si>
  <si>
    <t>K-522 35-04-K00522_C C2B_79064039</t>
  </si>
  <si>
    <t>23.08.2023 22:10:19</t>
  </si>
  <si>
    <t>24.08.2023 11:46:00</t>
  </si>
  <si>
    <t>KAYMAKÇI İM 35-15-A00004_HatBaşıAyırıcı_66325116 L07_66325116</t>
  </si>
  <si>
    <t>23.08.2023 15:01:26</t>
  </si>
  <si>
    <t>23.08.2023 18:35:40</t>
  </si>
  <si>
    <t>DM06/TR25 45-73-M00076_A_56368289_56368289</t>
  </si>
  <si>
    <t>23.08.2023 15:04:11</t>
  </si>
  <si>
    <t>23.08.2023 18:43:39</t>
  </si>
  <si>
    <t>23.08.2023 20:35:56</t>
  </si>
  <si>
    <t>23.08.2023 21:34:34</t>
  </si>
  <si>
    <t>TR-65 45-78-M00065_66074583 G01_65771560</t>
  </si>
  <si>
    <t>23.08.2023 14:15:25</t>
  </si>
  <si>
    <t>23.08.2023 18:00:41</t>
  </si>
  <si>
    <t>23.08.2023 17:58:21</t>
  </si>
  <si>
    <t>23.08.2023 18:01:48</t>
  </si>
  <si>
    <t>23.08.2023 09:31:50</t>
  </si>
  <si>
    <t>23.08.2023 15:30:55</t>
  </si>
  <si>
    <t>HASKÖY TR-2 35-20-L00207_A_56378460_56378460</t>
  </si>
  <si>
    <t>23.08.2023 15:59:20</t>
  </si>
  <si>
    <t>23.08.2023 17:44:37</t>
  </si>
  <si>
    <t>K-807 35-04-K00807_98783419_98783419</t>
  </si>
  <si>
    <t>23.08.2023 02:52:40</t>
  </si>
  <si>
    <t>23.08.2023 06:35:41</t>
  </si>
  <si>
    <t>23.08.2023 17:42:32</t>
  </si>
  <si>
    <t>23.08.2023 18:01:08</t>
  </si>
  <si>
    <t>TOPÇAM SULAMA TR-10 35-16-M00203_35-16-M00203_2349439</t>
  </si>
  <si>
    <t>23.08.2023 07:11:34</t>
  </si>
  <si>
    <t>23.08.2023 10:51:33</t>
  </si>
  <si>
    <t>K-930 35-04-K00930_A A01b_5775084</t>
  </si>
  <si>
    <t>23.08.2023 12:23:32</t>
  </si>
  <si>
    <t>23.08.2023 20:58:18</t>
  </si>
  <si>
    <t>K-1560 35-01-K01560_B_65501256_65501256</t>
  </si>
  <si>
    <t>23.08.2023 22:16:33</t>
  </si>
  <si>
    <t>24.08.2023 00:31:12</t>
  </si>
  <si>
    <t>EMENLER TR-2 35-31-L00138_A_91212442_91212442</t>
  </si>
  <si>
    <t>23.08.2023 18:45:48</t>
  </si>
  <si>
    <t>23.08.2023 19:46:53</t>
  </si>
  <si>
    <t>23.08.2023 09:24:55</t>
  </si>
  <si>
    <t>23.08.2023 16:00:00</t>
  </si>
  <si>
    <t>23.08.2023 18:19:29</t>
  </si>
  <si>
    <t>23.08.2023 18:25:10</t>
  </si>
  <si>
    <t>K-2377 35-08-K02377_C_56374997_56374997</t>
  </si>
  <si>
    <t>23.08.2023 11:13:14</t>
  </si>
  <si>
    <t>23.08.2023 12:57:59</t>
  </si>
  <si>
    <t>23.08.2023 21:03:21</t>
  </si>
  <si>
    <t>23.08.2023 22:21:19</t>
  </si>
  <si>
    <t>23.08.2023 21:09:18</t>
  </si>
  <si>
    <t>23.08.2023 21:45:22</t>
  </si>
  <si>
    <t>KÖPRÜBAŞI TR-34 45-86-M00034_DIREK TIPI TRAFO HUCRESI H01_2041970</t>
  </si>
  <si>
    <t>23.08.2023 01:43:08</t>
  </si>
  <si>
    <t>23.08.2023 03:06:28</t>
  </si>
  <si>
    <t>TR-2/103 45-83-L00103_955145525_955145525</t>
  </si>
  <si>
    <t>23.08.2023 12:53:20</t>
  </si>
  <si>
    <t>23.08.2023 14:24:56</t>
  </si>
  <si>
    <t>M-2965 35-02-M02965_35-02-M02965_76388182</t>
  </si>
  <si>
    <t>23.08.2023 18:12:07</t>
  </si>
  <si>
    <t>23.08.2023 19:12:38</t>
  </si>
  <si>
    <t>MENEMEN DM-6/24 35-28-L00174__56356476_56356476</t>
  </si>
  <si>
    <t>23.08.2023 13:02:28</t>
  </si>
  <si>
    <t>23.08.2023 18:37:23</t>
  </si>
  <si>
    <t>TR-37 45-78-L00037_953266666_953266666</t>
  </si>
  <si>
    <t>23.08.2023 16:01:08</t>
  </si>
  <si>
    <t>23.08.2023 18:00:59</t>
  </si>
  <si>
    <t>M-3088(YATIRIM REZERVE) 35-03-M03088_E_56377158_56377158</t>
  </si>
  <si>
    <t>23.08.2023 13:36:18</t>
  </si>
  <si>
    <t>23.08.2023 21:42:34</t>
  </si>
  <si>
    <t>TR-6 35-15-M00006_950359089_950359089</t>
  </si>
  <si>
    <t>23.08.2023 00:40:02</t>
  </si>
  <si>
    <t>23.08.2023 01:06:04</t>
  </si>
  <si>
    <t>GÖÇBEYLİ TR-1 35-16-M00016_C_90945636_90945636</t>
  </si>
  <si>
    <t>23.08.2023 09:34:56</t>
  </si>
  <si>
    <t>23.08.2023 10:10:19</t>
  </si>
  <si>
    <t>23.08.2023 17:45:00</t>
  </si>
  <si>
    <t>DM-3/22 35-26-M00796_12435202_56369401_56369401</t>
  </si>
  <si>
    <t>23.08.2023 09:35:43</t>
  </si>
  <si>
    <t>23.08.2023 11:02:01</t>
  </si>
  <si>
    <t>M-2988 35-02-M02988_DAĞITIM TRAFOSU-1 M01_95350141</t>
  </si>
  <si>
    <t>23.08.2023 09:19:31</t>
  </si>
  <si>
    <t>23.08.2023 16:03:13</t>
  </si>
  <si>
    <t>M-1150 35-04-M01150__78985454_78985454</t>
  </si>
  <si>
    <t>23.08.2023 20:40:27</t>
  </si>
  <si>
    <t>23.08.2023 21:28:40</t>
  </si>
  <si>
    <t>TR-2/7 45-72-L00007_TR-2/11 L03_2101442</t>
  </si>
  <si>
    <t>23.08.2023 08:06:12</t>
  </si>
  <si>
    <t>23.08.2023 08:38:32</t>
  </si>
  <si>
    <t>YAHŞELLİ DM-5 35-28-M00882_DM-6 M05_87776793</t>
  </si>
  <si>
    <t>23.08.2023 14:43:38</t>
  </si>
  <si>
    <t>23.08.2023 15:08:10</t>
  </si>
  <si>
    <t>23.08.2023 09:58:06</t>
  </si>
  <si>
    <t>23.08.2023 16:58:42</t>
  </si>
  <si>
    <t>KIZILOBA TR-1 35-20-L00257_35-20-L00257_2360362</t>
  </si>
  <si>
    <t>23.08.2023 19:39:14</t>
  </si>
  <si>
    <t>23.08.2023 20:22:39</t>
  </si>
  <si>
    <t>23.08.2023 13:21:18</t>
  </si>
  <si>
    <t>23.08.2023 14:37:43</t>
  </si>
  <si>
    <t>OTOKENT İM 35-08-A00004_SÜMER K08_2052220</t>
  </si>
  <si>
    <t>23.08.2023 02:15:27</t>
  </si>
  <si>
    <t>23.08.2023 03:32:10</t>
  </si>
  <si>
    <t>K-3716 35-01-K03716_A_91122259_91122259</t>
  </si>
  <si>
    <t>23.08.2023 10:50:05</t>
  </si>
  <si>
    <t>23.08.2023 17:14:11</t>
  </si>
  <si>
    <t>AYVACIK KIRAN TR-2 45-83-L00493_45-83-L00493_83785241</t>
  </si>
  <si>
    <t>23.08.2023 12:54:06</t>
  </si>
  <si>
    <t>23.08.2023 14:11:17</t>
  </si>
  <si>
    <t>TR-72 35-30-L00072_955332410_955332410</t>
  </si>
  <si>
    <t>23.08.2023 08:48:54</t>
  </si>
  <si>
    <t>23.08.2023 10:34:27</t>
  </si>
  <si>
    <t>TR-17 35-17-M00017_6524257_56394788_56394788</t>
  </si>
  <si>
    <t>23.08.2023 10:15:04</t>
  </si>
  <si>
    <t>23.08.2023 11:14:49</t>
  </si>
  <si>
    <t>23.08.2023 17:08:50</t>
  </si>
  <si>
    <t>23.08.2023 17:14:51</t>
  </si>
  <si>
    <t>DM-22/09 45-71-M00652_A A1_44626345</t>
  </si>
  <si>
    <t>23.08.2023 05:57:40</t>
  </si>
  <si>
    <t>23.08.2023 07:00:01</t>
  </si>
  <si>
    <t>M-1520 35-03-M01520_A_56363254_56363254</t>
  </si>
  <si>
    <t>23.08.2023 23:19:52</t>
  </si>
  <si>
    <t>24.08.2023 04:11:44</t>
  </si>
  <si>
    <t>DM-16/22 45-71-M02398_D D04b_95109926</t>
  </si>
  <si>
    <t>23.08.2023 18:20:42</t>
  </si>
  <si>
    <t>23.08.2023 20:04:28</t>
  </si>
  <si>
    <t>23.08.2023 20:25:48</t>
  </si>
  <si>
    <t>23.08.2023 23:57:25</t>
  </si>
  <si>
    <t>23.08.2023 09:17:12</t>
  </si>
  <si>
    <t>23.08.2023 09:29:38</t>
  </si>
  <si>
    <t>23.08.2023 19:44:02</t>
  </si>
  <si>
    <t>23.08.2023 22:41:15</t>
  </si>
  <si>
    <t>23.08.2023 23:08:08</t>
  </si>
  <si>
    <t>TR-78 35-16-L00078_953319562_953319562</t>
  </si>
  <si>
    <t>23.08.2023 23:55:36</t>
  </si>
  <si>
    <t>24.08.2023 01:37:37</t>
  </si>
  <si>
    <t>SELÇUK İM/DM 35-13-A00004_ŞİRİNCE L04_65986070</t>
  </si>
  <si>
    <t>23.08.2023 09:17:06</t>
  </si>
  <si>
    <t>23.08.2023 09:36:40</t>
  </si>
  <si>
    <t>M-3563(YATIRIM REZERVE) 35-02-M03563_35-02-M03563_92410247</t>
  </si>
  <si>
    <t>23.08.2023 09:47:00</t>
  </si>
  <si>
    <t>23.08.2023 12:00:00</t>
  </si>
  <si>
    <t>M-1308 35-09-M01308_C_56369561_56369561</t>
  </si>
  <si>
    <t>23.08.2023 11:51:00</t>
  </si>
  <si>
    <t>23.08.2023 14:16:12</t>
  </si>
  <si>
    <t>KUŞÇULAR DM 35-19-M00461_ALAÇATI-1 GİRİŞ M01_47229995</t>
  </si>
  <si>
    <t>23.08.2023 19:08:52</t>
  </si>
  <si>
    <t>23.08.2023 20:18:26</t>
  </si>
  <si>
    <t>HAMZALI SÜLEYMANİYE TR-3 35-16-M00830_35-16-M00830_83183292</t>
  </si>
  <si>
    <t>23.08.2023 17:26:11</t>
  </si>
  <si>
    <t>23.08.2023 17:56:02</t>
  </si>
  <si>
    <t>K-1984 35-02-K01984_99690923_99690923</t>
  </si>
  <si>
    <t>23.08.2023 17:58:22</t>
  </si>
  <si>
    <t>23.08.2023 18:51:54</t>
  </si>
  <si>
    <t>M-1568 35-01-M01568_B_56371460_56371460</t>
  </si>
  <si>
    <t>23.08.2023 09:24:49</t>
  </si>
  <si>
    <t>23.08.2023 13:14:49</t>
  </si>
  <si>
    <t>AFŞAR TR-4 45-79-M00335_945571851_945571851</t>
  </si>
  <si>
    <t>23.08.2023 16:57:12</t>
  </si>
  <si>
    <t>23.08.2023 21:49:39</t>
  </si>
  <si>
    <t>23.08.2023 06:57:18</t>
  </si>
  <si>
    <t>23.08.2023 07:19:52</t>
  </si>
  <si>
    <t>KEMALİYE DM (TR-1) 45-73-M00150_HatBaşıAyırıcı_53135964 M02_53135964</t>
  </si>
  <si>
    <t>23.08.2023 10:14:28</t>
  </si>
  <si>
    <t>23.08.2023 16:41:56</t>
  </si>
  <si>
    <t>URGANLI TR-5 45-83-M00572_A_91363169_91363169</t>
  </si>
  <si>
    <t>23.08.2023 15:00:52</t>
  </si>
  <si>
    <t>23.08.2023 18:31:34</t>
  </si>
  <si>
    <t>23.08.2023 18:35:05</t>
  </si>
  <si>
    <t>23.08.2023 18:37:04</t>
  </si>
  <si>
    <t>23.08.2023 08:47:46</t>
  </si>
  <si>
    <t>23.08.2023 09:42:39</t>
  </si>
  <si>
    <t>KARAPINAR İM 45-78-A00002_HatBaşıAyırıcı_53139450 M02_53139450</t>
  </si>
  <si>
    <t>23.08.2023 20:29:14</t>
  </si>
  <si>
    <t>23.08.2023 21:53:55</t>
  </si>
  <si>
    <t>23.08.2023 15:00:19</t>
  </si>
  <si>
    <t>23.08.2023 17:59:22</t>
  </si>
  <si>
    <t>GÜLDALI SİTESİ TR 35-30-M00202_955326490_955326490</t>
  </si>
  <si>
    <t>23.08.2023 14:41:57</t>
  </si>
  <si>
    <t>23.08.2023 18:04:40</t>
  </si>
  <si>
    <t>23.08.2023 16:17:06</t>
  </si>
  <si>
    <t>23.08.2023 17:13:42</t>
  </si>
  <si>
    <t>23.08.2023 09:48:55</t>
  </si>
  <si>
    <t>23.08.2023 17:34:21</t>
  </si>
  <si>
    <t>AYVACIK KIRAN TR-1 45-83-L00297_A_91100017_91100017</t>
  </si>
  <si>
    <t>23.08.2023 19:05:04</t>
  </si>
  <si>
    <t>23.08.2023 20:17:14</t>
  </si>
  <si>
    <t>AŞAĞIÇOBANİSA KÖK 45-71-M00096_AŞAĞIÇOBANİSA TR-3 M06_2076282</t>
  </si>
  <si>
    <t>23.08.2023 16:08:08</t>
  </si>
  <si>
    <t>23.08.2023 18:59:52</t>
  </si>
  <si>
    <t>ZEYTİNELİ TR-2 35-19-M00209_9590129_56390392_56390392</t>
  </si>
  <si>
    <t>23.08.2023 19:19:44</t>
  </si>
  <si>
    <t>23.08.2023 22:16:27</t>
  </si>
  <si>
    <t>23.08.2023 06:46:56</t>
  </si>
  <si>
    <t>23.08.2023 06:50:53</t>
  </si>
  <si>
    <t>K-3097 35-01-K03097_C_56377946_56377946</t>
  </si>
  <si>
    <t>23.08.2023 00:18:28</t>
  </si>
  <si>
    <t>23.08.2023 03:07:29</t>
  </si>
  <si>
    <t>ÜRKÜTLER TR-1 35-16-M00091_35-16-M00091_2361502</t>
  </si>
  <si>
    <t>23.08.2023 14:32:16</t>
  </si>
  <si>
    <t>K-3515 35-02-K03515_B_56364827_56364827</t>
  </si>
  <si>
    <t>23.08.2023 10:15:29</t>
  </si>
  <si>
    <t>23.08.2023 16:55:54</t>
  </si>
  <si>
    <t>K-3313 35-09-K03313_TRAFO K01_47508639</t>
  </si>
  <si>
    <t>23.08.2023 12:39:00</t>
  </si>
  <si>
    <t>23.08.2023 16:47:58</t>
  </si>
  <si>
    <t>K-3313 35-09-K03313_35-09-K03313_47508667</t>
  </si>
  <si>
    <t>23.08.2023 09:32:12</t>
  </si>
  <si>
    <t>23.08.2023 12:17:02</t>
  </si>
  <si>
    <t>K-1316 35-04-K01316_E E3B_5824343</t>
  </si>
  <si>
    <t>23.08.2023 17:52:39</t>
  </si>
  <si>
    <t>23.08.2023 20:32:01</t>
  </si>
  <si>
    <t>23.08.2023 09:04:42</t>
  </si>
  <si>
    <t>23.08.2023 16:24:47</t>
  </si>
  <si>
    <t>DERBENT İM-DM 45-83-A00004_TM GİRİŞ-1 M07_2099903</t>
  </si>
  <si>
    <t>23.08.2023 09:23:55</t>
  </si>
  <si>
    <t>23.08.2023 09:24:18</t>
  </si>
  <si>
    <t>SÜLEYMANLI TR-11 45-72-L00331_C_56393442_56393442</t>
  </si>
  <si>
    <t>23.08.2023 21:57:24</t>
  </si>
  <si>
    <t>23.08.2023 22:30:47</t>
  </si>
  <si>
    <t>AŞAĞIÇOBANİSA SANAYİ 45-71-M00108_TR-3 M02_89025611</t>
  </si>
  <si>
    <t>23.08.2023 09:55:02</t>
  </si>
  <si>
    <t>23.08.2023 12:09:42</t>
  </si>
  <si>
    <t>K-1238 35-07-K01238_A_56383010_56383010</t>
  </si>
  <si>
    <t>23.08.2023 18:21:13</t>
  </si>
  <si>
    <t>23.08.2023 20:03:24</t>
  </si>
  <si>
    <t>23.08.2023 20:53:29</t>
  </si>
  <si>
    <t>24.08.2023 00:45:49</t>
  </si>
  <si>
    <t>SÜLEYMANLI TR-1 35-28-M00292_A_56354291_56354291</t>
  </si>
  <si>
    <t>23.08.2023 00:41:24</t>
  </si>
  <si>
    <t>23.08.2023 01:26:06</t>
  </si>
  <si>
    <t>ÖDEMİŞ İM 35-15-A00001_TR-110 M04_2058913</t>
  </si>
  <si>
    <t>23.08.2023 12:59:22</t>
  </si>
  <si>
    <t>23.08.2023 13:12:59</t>
  </si>
  <si>
    <t>YENİ ŞAKRAN TR-9 35-17-M00209_35-17-M00209_2361999</t>
  </si>
  <si>
    <t>23.08.2023 19:21:09</t>
  </si>
  <si>
    <t>23.08.2023 20:03:09</t>
  </si>
  <si>
    <t>23.08.2023 19:55:03</t>
  </si>
  <si>
    <t>23.08.2023 20:32:36</t>
  </si>
  <si>
    <t>DM-13/02 45-71-M00330_B b1_44922215</t>
  </si>
  <si>
    <t>23.08.2023 14:51:59</t>
  </si>
  <si>
    <t>23.08.2023 21:42:11</t>
  </si>
  <si>
    <t>23.08.2023 13:50:07</t>
  </si>
  <si>
    <t>23.08.2023 14:41:37</t>
  </si>
  <si>
    <t>23.08.2023 15:18:18</t>
  </si>
  <si>
    <t>23.08.2023 15:46:18</t>
  </si>
  <si>
    <t>METAL İŞLERİ TR-4 35-22-M00104_955269730_955269730</t>
  </si>
  <si>
    <t>23.08.2023 08:13:21</t>
  </si>
  <si>
    <t>23.08.2023 09:37:54</t>
  </si>
  <si>
    <t>DM-11/05 (TR-39) 45-71-M00283_B_60983896_60983896</t>
  </si>
  <si>
    <t>23.08.2023 14:45:48</t>
  </si>
  <si>
    <t>23.08.2023 15:17:18</t>
  </si>
  <si>
    <t>23.08.2023 06:37:21</t>
  </si>
  <si>
    <t>23.08.2023 06:45:59</t>
  </si>
  <si>
    <t>23.08.2023 13:42:15</t>
  </si>
  <si>
    <t>23.08.2023 18:11:28</t>
  </si>
  <si>
    <t>SARIGÖL TR-53 45-79-M00053_945567861_945567861</t>
  </si>
  <si>
    <t>23.08.2023 16:03:32</t>
  </si>
  <si>
    <t>23.08.2023 19:11:28</t>
  </si>
  <si>
    <t>DM-1/43 45-71-M00026_E e1b_45142998</t>
  </si>
  <si>
    <t>23.08.2023 11:26:01</t>
  </si>
  <si>
    <t>23.08.2023 12:24:04</t>
  </si>
  <si>
    <t>23.08.2023 10:45:53</t>
  </si>
  <si>
    <t>23.08.2023 11:45:07</t>
  </si>
  <si>
    <t>M-2009 35-01-M02009_910485433_910485433</t>
  </si>
  <si>
    <t>23.08.2023 08:39:38</t>
  </si>
  <si>
    <t>23.08.2023 09:09:33</t>
  </si>
  <si>
    <t>K-207 35-02-K00207_A_56382554_56382554</t>
  </si>
  <si>
    <t>23.08.2023 10:08:48</t>
  </si>
  <si>
    <t>23.08.2023 14:50:49</t>
  </si>
  <si>
    <t>DM-2/TR-20 35-22-M00853_TR-51 (ALTINTEPE) M01_66057503</t>
  </si>
  <si>
    <t>23.08.2023 14:26:35</t>
  </si>
  <si>
    <t>23.08.2023 14:41:48</t>
  </si>
  <si>
    <t>AYAZÖREN TR-2 45-77-L00108_A_56386463_56386463</t>
  </si>
  <si>
    <t>23.08.2023 10:33:45</t>
  </si>
  <si>
    <t>23.08.2023 13:31:51</t>
  </si>
  <si>
    <t>GÖLMARMARA TR-5 45-85-L00005_C_56404388_56404388</t>
  </si>
  <si>
    <t>23.08.2023 17:54:46</t>
  </si>
  <si>
    <t>23.08.2023 19:18:45</t>
  </si>
  <si>
    <t>23.08.2023 17:01:18</t>
  </si>
  <si>
    <t>24.08.2023 06:00:00</t>
  </si>
  <si>
    <t>23.08.2023 18:07:47</t>
  </si>
  <si>
    <t>23.08.2023 20:19:12</t>
  </si>
  <si>
    <t>K-1109 35-04-K01109_A A2B_5835581</t>
  </si>
  <si>
    <t>23.08.2023 11:43:21</t>
  </si>
  <si>
    <t>23.08.2023 17:47:55</t>
  </si>
  <si>
    <t>K-1027 35-01-K01027_A 1A_5861190</t>
  </si>
  <si>
    <t>23.08.2023 17:46:57</t>
  </si>
  <si>
    <t>23.08.2023 18:49:29</t>
  </si>
  <si>
    <t>K-598 35-01-K00598_A_56373369_56373369</t>
  </si>
  <si>
    <t>23.08.2023 09:09:43</t>
  </si>
  <si>
    <t>23.08.2023 10:44:50</t>
  </si>
  <si>
    <t>K-1874 35-09-K01874_B_56380990_56380990</t>
  </si>
  <si>
    <t>23.08.2023 20:50:49</t>
  </si>
  <si>
    <t>23.08.2023 22:29:01</t>
  </si>
  <si>
    <t>ALİ KURUT SULAMA TR-1 45-71-M00834_45-71-M00834_2355641</t>
  </si>
  <si>
    <t>23.08.2023 18:26:35</t>
  </si>
  <si>
    <t>23.08.2023 23:44:26</t>
  </si>
  <si>
    <t>KAYIŞLAR KÖK 45-80-M00183_DİLEK M03_72195773</t>
  </si>
  <si>
    <t>23.08.2023 02:29:15</t>
  </si>
  <si>
    <t>23.08.2023 03:07:52</t>
  </si>
  <si>
    <t>TR-4 35-15-L00004_950358908_950358908</t>
  </si>
  <si>
    <t>23.08.2023 09:51:41</t>
  </si>
  <si>
    <t>23.08.2023 13:45:55</t>
  </si>
  <si>
    <t>K-929 35-02-K00929_E_56379386_56379386</t>
  </si>
  <si>
    <t>23.08.2023 20:58:42</t>
  </si>
  <si>
    <t>23.08.2023 22:08:43</t>
  </si>
  <si>
    <t>23.08.2023 22:38:09</t>
  </si>
  <si>
    <t>23.08.2023 23:25:49</t>
  </si>
  <si>
    <t>ÖZBEY İM 35-26-A00005_ABALIOĞLU M07_2324257</t>
  </si>
  <si>
    <t>23.08.2023 14:49:29</t>
  </si>
  <si>
    <t>23.08.2023 15:49:51</t>
  </si>
  <si>
    <t>23.08.2023 15:17:26</t>
  </si>
  <si>
    <t>23.08.2023 16:38:11</t>
  </si>
  <si>
    <t>L-401 ALTINYUNUS DM 35-18-L00401_YILDIZ SİTESİ L12_2092217</t>
  </si>
  <si>
    <t>23.08.2023 08:07:41</t>
  </si>
  <si>
    <t>23.08.2023 13:42:45</t>
  </si>
  <si>
    <t>YENİ ŞAKRAN TR-2 35-17-M00202_5653954_56355631_56355631</t>
  </si>
  <si>
    <t>23.08.2023 20:38:08</t>
  </si>
  <si>
    <t>23.08.2023 21:56:54</t>
  </si>
  <si>
    <t>K-304 35-02-K00304_D D4B_5855365</t>
  </si>
  <si>
    <t>23.08.2023 14:32:59</t>
  </si>
  <si>
    <t>23.08.2023 16:04:55</t>
  </si>
  <si>
    <t>TR-5 35-27-M00005_TR-1 M01_72208086</t>
  </si>
  <si>
    <t>23.08.2023 08:20:35</t>
  </si>
  <si>
    <t>23.08.2023 08:24:32</t>
  </si>
  <si>
    <t>SART TR-3 45-78-M00175_TR-2 M01_2109140</t>
  </si>
  <si>
    <t>23.08.2023 16:46:51</t>
  </si>
  <si>
    <t>23.08.2023 17:18:22</t>
  </si>
  <si>
    <t>BEYKÖY TR-1 35-28-M00258_DIREK TIPI TRAFO HUCRESI H01_2110236</t>
  </si>
  <si>
    <t>23.08.2023 21:35:33</t>
  </si>
  <si>
    <t>23.08.2023 09:25:55</t>
  </si>
  <si>
    <t>23.08.2023 09:26:28</t>
  </si>
  <si>
    <t>23.08.2023 17:57:01</t>
  </si>
  <si>
    <t>23.08.2023 18:43:11</t>
  </si>
  <si>
    <t>İSTASYONALTI KÖK 45-83-M00131_CELALETTİN AŞKIN M08_2329824</t>
  </si>
  <si>
    <t>23.08.2023 09:27:53</t>
  </si>
  <si>
    <t>23.08.2023 09:53:43</t>
  </si>
  <si>
    <t>TEPEKÖY TR-4 45-73-M01203_945660396_945660396</t>
  </si>
  <si>
    <t>23.08.2023 22:44:19</t>
  </si>
  <si>
    <t>23.08.2023 23:44:24</t>
  </si>
  <si>
    <t>ÇUKURALTI M-20 35-25-M00068_DIREK TIPI TRAFO HUCRESI H01_2097753</t>
  </si>
  <si>
    <t>23.08.2023 12:59:09</t>
  </si>
  <si>
    <t>23.08.2023 14:42:59</t>
  </si>
  <si>
    <t>23.08.2023 10:37:34</t>
  </si>
  <si>
    <t>23.08.2023 16:18:35</t>
  </si>
  <si>
    <t>23.08.2023 11:05:16</t>
  </si>
  <si>
    <t>23.08.2023 10:16:33</t>
  </si>
  <si>
    <t>23.08.2023 12:20:34</t>
  </si>
  <si>
    <t>DM-16 45-71-M00309_C_60984319_60984319</t>
  </si>
  <si>
    <t>23.08.2023 09:54:29</t>
  </si>
  <si>
    <t>23.08.2023 10:21:48</t>
  </si>
  <si>
    <t>K-3248 35-07-K03248_B_56382855_56382855</t>
  </si>
  <si>
    <t>23.08.2023 10:28:17</t>
  </si>
  <si>
    <t>23.08.2023 17:10:00</t>
  </si>
  <si>
    <t>GÖLMARMARA TR-5 45-85-L00005_45-85-L00005_72104832</t>
  </si>
  <si>
    <t>23.08.2023 11:10:05</t>
  </si>
  <si>
    <t>23.08.2023 13:19:58</t>
  </si>
  <si>
    <t>DEREKÖY KÖK 45-77-L00290_YURTBAŞI L05_2334410</t>
  </si>
  <si>
    <t>23.08.2023 09:44:35</t>
  </si>
  <si>
    <t>23.08.2023 10:42:28</t>
  </si>
  <si>
    <t>23.08.2023 08:26:48</t>
  </si>
  <si>
    <t>23.08.2023 08:57:52</t>
  </si>
  <si>
    <t>K-1746 35-04-K01746_D E-5_5824833</t>
  </si>
  <si>
    <t>24.08.2023 01:16:39</t>
  </si>
  <si>
    <t>EVRENLİ KÖK 45-73-M00139_BAHADIR ÇIKIŞ M02_2055359</t>
  </si>
  <si>
    <t>23.08.2023 16:06:42</t>
  </si>
  <si>
    <t>23.08.2023 17:47:59</t>
  </si>
  <si>
    <t>MENEMEN GÖRECE TR-1 35-28-M00288_35-28-M00288_2377259</t>
  </si>
  <si>
    <t>23.08.2023 13:48:43</t>
  </si>
  <si>
    <t>23.08.2023 14:29:48</t>
  </si>
  <si>
    <t>ÇİLE DM 35-22-M00086_HatBaşıAyırıcı_53132163 M06_53132163</t>
  </si>
  <si>
    <t>23.08.2023 11:22:18</t>
  </si>
  <si>
    <t>23.08.2023 13:58:28</t>
  </si>
  <si>
    <t>TR-2/6-A 45-72-L00942_C_91067780_91067780</t>
  </si>
  <si>
    <t>23.08.2023 17:57:31</t>
  </si>
  <si>
    <t>23.08.2023 19:54:34</t>
  </si>
  <si>
    <t>23.08.2023 17:46:58</t>
  </si>
  <si>
    <t>23.08.2023 19:25:31</t>
  </si>
  <si>
    <t>23.08.2023 06:58:18</t>
  </si>
  <si>
    <t>23.08.2023 07:00:08</t>
  </si>
  <si>
    <t>23.08.2023 08:59:58</t>
  </si>
  <si>
    <t>23.08.2023 09:13:35</t>
  </si>
  <si>
    <t>K-2769 35-09-K02769_913169037_913169037</t>
  </si>
  <si>
    <t>23.08.2023 14:03:12</t>
  </si>
  <si>
    <t>23.08.2023 18:10:51</t>
  </si>
  <si>
    <t>K-1194 35-08-K01194_K-1306 K01_42458824</t>
  </si>
  <si>
    <t>23.08.2023 03:58:20</t>
  </si>
  <si>
    <t>YANIKKÖY TR-1 35-28-M00215_B_56376906_56376906</t>
  </si>
  <si>
    <t>23.08.2023 20:38:22</t>
  </si>
  <si>
    <t>23.08.2023 21:57:33</t>
  </si>
  <si>
    <t>23.08.2023 18:36:31</t>
  </si>
  <si>
    <t>23.08.2023 19:01:49</t>
  </si>
  <si>
    <t>HACIRAHMANLI TR-1 KÖK 45-80-M00070_HatBaşıAyırıcı_53136907 M04_53136907</t>
  </si>
  <si>
    <t>23.08.2023 09:30:50</t>
  </si>
  <si>
    <t>23.08.2023 11:01:42</t>
  </si>
  <si>
    <t>TAT DM 35-26-M00070_BESAN M07_64662436</t>
  </si>
  <si>
    <t>23.08.2023 10:18:34</t>
  </si>
  <si>
    <t>23.08.2023 10:58:16</t>
  </si>
  <si>
    <t>23.08.2023 07:42:38</t>
  </si>
  <si>
    <t>23.08.2023 08:13:38</t>
  </si>
  <si>
    <t>23.08.2023 12:42:03</t>
  </si>
  <si>
    <t>23.08.2023 14:05:48</t>
  </si>
  <si>
    <t>SARIGÖL TR-42 45-79-M00042_DAĞITIM TRAFOSU TR-42 M06_2317104</t>
  </si>
  <si>
    <t>23.08.2023 22:55:18</t>
  </si>
  <si>
    <t>23.08.2023 23:14:48</t>
  </si>
  <si>
    <t>TR-128 35-16-L00128_35-16-L00128_72034866</t>
  </si>
  <si>
    <t>23.08.2023 13:11:53</t>
  </si>
  <si>
    <t>23.08.2023 15:00:00</t>
  </si>
  <si>
    <t>23.08.2023 08:29:37</t>
  </si>
  <si>
    <t>23.08.2023 15:19:59</t>
  </si>
  <si>
    <t>K-4469 35-01-K04469_A_56354839_56354839</t>
  </si>
  <si>
    <t>23.08.2023 09:56:14</t>
  </si>
  <si>
    <t>23.08.2023 17:48:22</t>
  </si>
  <si>
    <t>23.08.2023 10:19:50</t>
  </si>
  <si>
    <t>23.08.2023 12:18:51</t>
  </si>
  <si>
    <t>23.08.2023 20:07:28</t>
  </si>
  <si>
    <t>23.08.2023 22:43:37</t>
  </si>
  <si>
    <t>ÜRKMEZ M-15 35-25-M00149_A a1b_5922590</t>
  </si>
  <si>
    <t>23.08.2023 22:17:16</t>
  </si>
  <si>
    <t>23.08.2023 22:55:10</t>
  </si>
  <si>
    <t>23.08.2023 13:03:30</t>
  </si>
  <si>
    <t>23.08.2023 14:26:04</t>
  </si>
  <si>
    <t>K-3167 35-04-K03167__72410532_72410532</t>
  </si>
  <si>
    <t>23.08.2023 21:07:44</t>
  </si>
  <si>
    <t>24.08.2023 06:50:59</t>
  </si>
  <si>
    <t>M-2431 35-02-M02431__79812653_79812653</t>
  </si>
  <si>
    <t>23.08.2023 18:22:32</t>
  </si>
  <si>
    <t>23.08.2023 19:47:17</t>
  </si>
  <si>
    <t>23.08.2023 02:12:45</t>
  </si>
  <si>
    <t>23.08.2023 02:13:12</t>
  </si>
  <si>
    <t>KIZILOBA TR-1 35-20-L00257_B_56363422_56363422</t>
  </si>
  <si>
    <t>23.08.2023 18:29:32</t>
  </si>
  <si>
    <t>TR-252 35-19-M00252_DIREK TIPI TRAFO HUCRESI H01_2046619</t>
  </si>
  <si>
    <t>23.08.2023 17:59:10</t>
  </si>
  <si>
    <t>M-1150 35-04-M01150_B D3_79004654</t>
  </si>
  <si>
    <t>23.08.2023 15:25:34</t>
  </si>
  <si>
    <t>23.08.2023 20:34:34</t>
  </si>
  <si>
    <t>İBRAHİMAĞA TR-1 45-77-M00059_B_56387135_56387135</t>
  </si>
  <si>
    <t>23.08.2023 15:08:29</t>
  </si>
  <si>
    <t>23.08.2023 15:50:54</t>
  </si>
  <si>
    <t>OVAKENT M.METİN GRB. TR-5 35-15-L00880_35-15-L00880_2365519</t>
  </si>
  <si>
    <t>23.08.2023 20:31:32</t>
  </si>
  <si>
    <t>24.08.2023 00:06:26</t>
  </si>
  <si>
    <t>MENEMEN DM-7/16 35-28-L00089_953373245_953373245</t>
  </si>
  <si>
    <t>23.08.2023 13:35:35</t>
  </si>
  <si>
    <t>23.08.2023 20:06:28</t>
  </si>
  <si>
    <t>23.08.2023 09:33:04</t>
  </si>
  <si>
    <t>23.08.2023 12:26:32</t>
  </si>
  <si>
    <t>KINIK TR 4 35-24-L00004_35-24-L00004_2376352</t>
  </si>
  <si>
    <t>23.08.2023 20:27:28</t>
  </si>
  <si>
    <t>23.08.2023 21:04:51</t>
  </si>
  <si>
    <t>23.08.2023 10:45:56</t>
  </si>
  <si>
    <t>23.08.2023 17:03:56</t>
  </si>
  <si>
    <t>23.08.2023 17:53:17</t>
  </si>
  <si>
    <t>23.08.2023 17:55:08</t>
  </si>
  <si>
    <t>M-1682 35-01-M01682_912395280_912395280</t>
  </si>
  <si>
    <t>23.08.2023 11:05:06</t>
  </si>
  <si>
    <t>23.08.2023 14:20:28</t>
  </si>
  <si>
    <t>ÇİLE DM 35-22-M00086_AHMETBEYLİ M06_50064096</t>
  </si>
  <si>
    <t>23.08.2023 14:40:32</t>
  </si>
  <si>
    <t>K-3716 35-01-K03716_35-01-K03716_2358662</t>
  </si>
  <si>
    <t>23.08.2023 10:55:52</t>
  </si>
  <si>
    <t>23.08.2023 13:44:58</t>
  </si>
  <si>
    <t>23.08.2023 07:57:09</t>
  </si>
  <si>
    <t>23.08.2023 10:46:44</t>
  </si>
  <si>
    <t>L-27 35-14-L00027_B B01_5850275</t>
  </si>
  <si>
    <t>23.08.2023 16:59:24</t>
  </si>
  <si>
    <t>23.08.2023 20:46:07</t>
  </si>
  <si>
    <t>23.08.2023 08:25:25</t>
  </si>
  <si>
    <t>23.08.2023 09:19:39</t>
  </si>
  <si>
    <t>BORNOVA TM 35-02-A00005_TURKCELL M46_2059199</t>
  </si>
  <si>
    <t>23.08.2023 09:02:58</t>
  </si>
  <si>
    <t>23.08.2023 15:05:15</t>
  </si>
  <si>
    <t>23.08.2023 09:13:15</t>
  </si>
  <si>
    <t>23.08.2023 09:22:18</t>
  </si>
  <si>
    <t>23.08.2023 20:44:12</t>
  </si>
  <si>
    <t>ÇUKURALTI M-13 ÇAMLIK KÖK 35-25-M00059_ÇUKURALTI M-23 KÖK M02_72121116</t>
  </si>
  <si>
    <t>23.08.2023 16:07:03</t>
  </si>
  <si>
    <t>23.08.2023 09:50:15</t>
  </si>
  <si>
    <t>23.08.2023 11:53:00</t>
  </si>
  <si>
    <t>ÇUKURALTI M-26 35-25-M00074_955272755_955272755</t>
  </si>
  <si>
    <t>23.08.2023 23:09:21</t>
  </si>
  <si>
    <t>23.08.2023 23:50:54</t>
  </si>
  <si>
    <t>23.08.2023 12:49:04</t>
  </si>
  <si>
    <t>23.08.2023 14:20:39</t>
  </si>
  <si>
    <t>KERİMAĞA ORTAKÖY TR-2 45-78-M00786_49188941_56405618_56405618</t>
  </si>
  <si>
    <t>23.08.2023 18:44:32</t>
  </si>
  <si>
    <t>23.08.2023 21:19:37</t>
  </si>
  <si>
    <t>GÖRDES TR-28 45-75-M00028_B_56390522_56390522</t>
  </si>
  <si>
    <t>23.08.2023 00:28:40</t>
  </si>
  <si>
    <t>23.08.2023 06:53:08</t>
  </si>
  <si>
    <t>DİKİLİ İM 35-30-A00001_TRAFO-1 M17_72356805</t>
  </si>
  <si>
    <t>23.08.2023 15:43:40</t>
  </si>
  <si>
    <t>23.08.2023 16:13:00</t>
  </si>
  <si>
    <t>SART TR-10/A 45-78-M00182_DIREK TIPI TRAFO HUCRESI H01_2108080</t>
  </si>
  <si>
    <t>23.08.2023 17:57:11</t>
  </si>
  <si>
    <t>23.08.2023 18:20:05</t>
  </si>
  <si>
    <t>K-426 35-07-K00426_F f1b_5832776</t>
  </si>
  <si>
    <t>23.08.2023 11:28:18</t>
  </si>
  <si>
    <t>23.08.2023 06:07:48</t>
  </si>
  <si>
    <t>23.08.2023 06:39:35</t>
  </si>
  <si>
    <t>ÜÇYOL KÖK 45-82-M00128_HatBaşıAyırıcı_53136034 M06_53136034</t>
  </si>
  <si>
    <t>23.08.2023 09:34:18</t>
  </si>
  <si>
    <t>23.08.2023 13:12:35</t>
  </si>
  <si>
    <t>PAZARKÖY KÖK 45-78-L00700_PAZARKÖY TEKELİOĞLU L01_66030179</t>
  </si>
  <si>
    <t>23.08.2023 12:32:45</t>
  </si>
  <si>
    <t>23.08.2023 15:09:52</t>
  </si>
  <si>
    <t>ARMUTLU TR-23 35-27-L00023_35-27-L00023_2357714</t>
  </si>
  <si>
    <t>23.08.2023 16:49:26</t>
  </si>
  <si>
    <t>23.08.2023 17:54:02</t>
  </si>
  <si>
    <t>BOYNUYOĞUN KÖK 35-29-L00051_DÜNDARLI L01_72215452</t>
  </si>
  <si>
    <t>23.08.2023 10:09:42</t>
  </si>
  <si>
    <t>23.08.2023 18:34:01</t>
  </si>
  <si>
    <t>23.08.2023 14:18:31</t>
  </si>
  <si>
    <t>23.08.2023 15:16:15</t>
  </si>
  <si>
    <t>ASARLIK TR-14 KÖK 35-28-M00168_ASARLIK TR-1 M01_66531867</t>
  </si>
  <si>
    <t>23.08.2023 14:45:25</t>
  </si>
  <si>
    <t>23.08.2023 15:05:27</t>
  </si>
  <si>
    <t>23.08.2023 09:05:01</t>
  </si>
  <si>
    <t>23.08.2023 15:54:12</t>
  </si>
  <si>
    <t>K-1549 35-01-K01549_B B1_5870781</t>
  </si>
  <si>
    <t>23.08.2023 17:27:24</t>
  </si>
  <si>
    <t>23.08.2023 19:51:19</t>
  </si>
  <si>
    <t>K-738 35-03-K00738_E_56377609_56377609</t>
  </si>
  <si>
    <t>23.08.2023 19:52:00</t>
  </si>
  <si>
    <t>24.08.2023 01:24:45</t>
  </si>
  <si>
    <t>23.08.2023 13:29:47</t>
  </si>
  <si>
    <t>23.08.2023 20:44:01</t>
  </si>
  <si>
    <t>GÖRDES TR-42 45-75-M00343_45-75-M00343_67573121</t>
  </si>
  <si>
    <t>23.08.2023 09:18:35</t>
  </si>
  <si>
    <t>23.08.2023 09:52:50</t>
  </si>
  <si>
    <t>K-2377 35-08-K02377_E_56383636_56383636</t>
  </si>
  <si>
    <t>23.08.2023 10:35:38</t>
  </si>
  <si>
    <t>23.08.2023 12:43:46</t>
  </si>
  <si>
    <t>MENEMEN TR-80 35-28-M00680_DM-5 M02_66568997</t>
  </si>
  <si>
    <t>23.08.2023 14:43:41</t>
  </si>
  <si>
    <t>23.08.2023 14:44:12</t>
  </si>
  <si>
    <t>23.08.2023 18:51:51</t>
  </si>
  <si>
    <t>23.08.2023 20:48:24</t>
  </si>
  <si>
    <t>23.08.2023 08:00:28</t>
  </si>
  <si>
    <t>23.08.2023 08:39:48</t>
  </si>
  <si>
    <t>İLYASLAR KÖK 45-76-M00048_HatBaşıAyırıcı_53135514 M02_53135514</t>
  </si>
  <si>
    <t>23.08.2023 09:38:58</t>
  </si>
  <si>
    <t>23.08.2023 10:27:23</t>
  </si>
  <si>
    <t>L-245 35-18-L00245_L-401 ALTINYUNUS DM L03_2324475</t>
  </si>
  <si>
    <t>23.08.2023 13:44:52</t>
  </si>
  <si>
    <t>23.08.2023 14:56:38</t>
  </si>
  <si>
    <t>23.08.2023 09:34:26</t>
  </si>
  <si>
    <t>23.08.2023 12:23:46</t>
  </si>
  <si>
    <t>24.08.2023 09:49:15</t>
  </si>
  <si>
    <t>24.08.2023 09:52:12</t>
  </si>
  <si>
    <t>24.08.2023 10:51:06</t>
  </si>
  <si>
    <t>24.08.2023 16:43:13</t>
  </si>
  <si>
    <t>K-692 35-04-K00692_35-04-K00692_2363506</t>
  </si>
  <si>
    <t>24.08.2023 13:20:54</t>
  </si>
  <si>
    <t>DM-6/30 35-28-M00166__83737127_83737127</t>
  </si>
  <si>
    <t>24.08.2023 06:32:23</t>
  </si>
  <si>
    <t>24.08.2023 07:43:23</t>
  </si>
  <si>
    <t>24.08.2023 10:29:09</t>
  </si>
  <si>
    <t>24.08.2023 10:29:31</t>
  </si>
  <si>
    <t>ÇAPAKLI KÖK 45-78-M01161_SÜLEYMANİYE M06_78225754</t>
  </si>
  <si>
    <t>24.08.2023 23:36:56</t>
  </si>
  <si>
    <t>25.08.2023 00:05:09</t>
  </si>
  <si>
    <t>AŞAĞIKIRIKLAR DM 35-16-M00448_ÇİFTLİK SULAMA M03_2115965</t>
  </si>
  <si>
    <t>24.08.2023 07:49:15</t>
  </si>
  <si>
    <t>24.08.2023 08:35:19</t>
  </si>
  <si>
    <t>24.08.2023 09:55:19</t>
  </si>
  <si>
    <t>24.08.2023 10:32:28</t>
  </si>
  <si>
    <t>24.08.2023 14:38:29</t>
  </si>
  <si>
    <t>24.08.2023 16:42:34</t>
  </si>
  <si>
    <t>YILMAZ TR-6 45-78-L00206_YILMAZ TR-7 L02_66025089</t>
  </si>
  <si>
    <t>24.08.2023 21:50:29</t>
  </si>
  <si>
    <t>24.08.2023 22:09:04</t>
  </si>
  <si>
    <t>M-1027 35-04-M01027_912410463_912410463</t>
  </si>
  <si>
    <t>24.08.2023 17:14:56</t>
  </si>
  <si>
    <t>25.08.2023 00:30:49</t>
  </si>
  <si>
    <t>M-2152 35-02-M02152_35-02-M02152_49996584</t>
  </si>
  <si>
    <t>24.08.2023 19:57:54</t>
  </si>
  <si>
    <t>24.08.2023 23:35:52</t>
  </si>
  <si>
    <t>24.08.2023 10:34:51</t>
  </si>
  <si>
    <t>24.08.2023 15:29:56</t>
  </si>
  <si>
    <t>24.08.2023 09:04:58</t>
  </si>
  <si>
    <t>24.08.2023 15:56:25</t>
  </si>
  <si>
    <t>YİĞİTLER TR-1 45-74-M00102_45-74-M00102_2373631</t>
  </si>
  <si>
    <t>24.08.2023 18:59:49</t>
  </si>
  <si>
    <t>24.08.2023 20:00:54</t>
  </si>
  <si>
    <t>TAYTAN BEZİRGANLI TR-2 45-78-M00267_ H_83620355</t>
  </si>
  <si>
    <t>24.08.2023 15:16:13</t>
  </si>
  <si>
    <t>24.08.2023 19:27:49</t>
  </si>
  <si>
    <t>24.08.2023 08:29:53</t>
  </si>
  <si>
    <t>24.08.2023 11:09:37</t>
  </si>
  <si>
    <t>24.08.2023 18:05:31</t>
  </si>
  <si>
    <t>24.08.2023 20:24:01</t>
  </si>
  <si>
    <t>SARUHANLI TR-20 45-80-M00020_45-80-M00020_2348850</t>
  </si>
  <si>
    <t>24.08.2023 16:08:35</t>
  </si>
  <si>
    <t>24.08.2023 16:46:14</t>
  </si>
  <si>
    <t>K-3893 35-01-K03893_C C01b_95191575</t>
  </si>
  <si>
    <t>24.08.2023 16:17:42</t>
  </si>
  <si>
    <t>24.08.2023 17:30:42</t>
  </si>
  <si>
    <t>24.08.2023 09:38:17</t>
  </si>
  <si>
    <t>24.08.2023 10:24:30</t>
  </si>
  <si>
    <t>24.08.2023 17:25:06</t>
  </si>
  <si>
    <t>24.08.2023 17:34:07</t>
  </si>
  <si>
    <t>GRUPKENT KÖK 35-30-M00200_GRUPKENT M02_72066321</t>
  </si>
  <si>
    <t>24.08.2023 10:22:41</t>
  </si>
  <si>
    <t>24.08.2023 12:49:41</t>
  </si>
  <si>
    <t>K-476 35-04-K00476_B B1B_5779306</t>
  </si>
  <si>
    <t>24.08.2023 17:31:42</t>
  </si>
  <si>
    <t>24.08.2023 19:35:59</t>
  </si>
  <si>
    <t>24.08.2023 06:45:05</t>
  </si>
  <si>
    <t>24.08.2023 08:59:25</t>
  </si>
  <si>
    <t>24.08.2023 03:32:53</t>
  </si>
  <si>
    <t>24.08.2023 05:26:53</t>
  </si>
  <si>
    <t>YENİKÖY TR-1 45-78-L00306_DIREK TIPI TRAFO HUCRESI H01_2105137</t>
  </si>
  <si>
    <t>24.08.2023 12:36:22</t>
  </si>
  <si>
    <t>24.08.2023 14:37:26</t>
  </si>
  <si>
    <t>MERKEZ BODAMAS TR-4 45-75-M00141_45-75-M00141_2351160</t>
  </si>
  <si>
    <t>24.08.2023 20:51:41</t>
  </si>
  <si>
    <t>24.08.2023 21:23:26</t>
  </si>
  <si>
    <t>KÖPRÜBAŞI TR-27 (FUTBOL SAHASI) 45-86-M00027_KÖPRÜBAŞI TR-38 M03_72220574</t>
  </si>
  <si>
    <t>24.08.2023 09:44:28</t>
  </si>
  <si>
    <t>24.08.2023 16:22:24</t>
  </si>
  <si>
    <t>K-3720 35-02-K03720_D D1B_5839150</t>
  </si>
  <si>
    <t>24.08.2023 19:04:42</t>
  </si>
  <si>
    <t>24.08.2023 22:16:02</t>
  </si>
  <si>
    <t>24.08.2023 14:40:52</t>
  </si>
  <si>
    <t>24.08.2023 14:50:58</t>
  </si>
  <si>
    <t>24.08.2023 09:16:23</t>
  </si>
  <si>
    <t>24.08.2023 15:31:16</t>
  </si>
  <si>
    <t>24.08.2023 21:32:49</t>
  </si>
  <si>
    <t>24.08.2023 23:08:49</t>
  </si>
  <si>
    <t>MERKEZ BODAMAS TR-4 45-75-M00141_A_56398568_56398568</t>
  </si>
  <si>
    <t>24.08.2023 19:48:12</t>
  </si>
  <si>
    <t>24.08.2023 08:50:05</t>
  </si>
  <si>
    <t>24.08.2023 09:14:22</t>
  </si>
  <si>
    <t>24.08.2023 15:36:33</t>
  </si>
  <si>
    <t>24.08.2023 22:07:22</t>
  </si>
  <si>
    <t>SAKARLI KÖK 45-76-M00046_HACET M04_72214510</t>
  </si>
  <si>
    <t>24.08.2023 12:36:15</t>
  </si>
  <si>
    <t>24.08.2023 12:40:31</t>
  </si>
  <si>
    <t>URGANLI TR-7 45-83-M00550_48024894_56407936_56407936</t>
  </si>
  <si>
    <t>24.08.2023 16:25:19</t>
  </si>
  <si>
    <t>24.08.2023 20:45:04</t>
  </si>
  <si>
    <t>METAL İŞLERİ TR-2 35-22-M00102_10555838 TR2/C1_5930225</t>
  </si>
  <si>
    <t>24.08.2023 15:05:49</t>
  </si>
  <si>
    <t>24.08.2023 17:22:49</t>
  </si>
  <si>
    <t>24.08.2023 09:04:18</t>
  </si>
  <si>
    <t>24.08.2023 17:53:44</t>
  </si>
  <si>
    <t>24.08.2023 06:50:28</t>
  </si>
  <si>
    <t>24.08.2023 07:26:58</t>
  </si>
  <si>
    <t>TR-31 35-26-M00031__56359661_56359661</t>
  </si>
  <si>
    <t>24.08.2023 14:12:22</t>
  </si>
  <si>
    <t>24.08.2023 17:33:19</t>
  </si>
  <si>
    <t>24.08.2023 07:57:40</t>
  </si>
  <si>
    <t>24.08.2023 08:49:55</t>
  </si>
  <si>
    <t>KARAVELİLER TR-3 35-20-L00142_35-20-L00142_2356900</t>
  </si>
  <si>
    <t>24.08.2023 11:21:29</t>
  </si>
  <si>
    <t>24.08.2023 11:49:29</t>
  </si>
  <si>
    <t>ALAŞARLI M.ÇETİN GRUBU TR-3 35-15-L00221_C_56367894_56367894</t>
  </si>
  <si>
    <t>24.08.2023 09:08:40</t>
  </si>
  <si>
    <t>24.08.2023 10:01:05</t>
  </si>
  <si>
    <t>ULUCAK DM-2/3 35-27-M00336_914469502_914469502</t>
  </si>
  <si>
    <t>24.08.2023 15:34:55</t>
  </si>
  <si>
    <t>24.08.2023 17:33:00</t>
  </si>
  <si>
    <t>SANAYİ TR-2 (DM-1/TR-28) 35-14-M00312_35-14-M00312_2373572</t>
  </si>
  <si>
    <t>24.08.2023 15:24:49</t>
  </si>
  <si>
    <t>24.08.2023 15:55:07</t>
  </si>
  <si>
    <t>YAĞCILAR KÖK 45-71-M00179_CELAL BAYAR KAMPÜSÜ ÖZEL M03_72258018</t>
  </si>
  <si>
    <t>24.08.2023 21:59:15</t>
  </si>
  <si>
    <t>24.08.2023 22:30:19</t>
  </si>
  <si>
    <t>GÜLBAHÇE İM 35-19-A00006_GÜLBAHÇE L02_72213957</t>
  </si>
  <si>
    <t>24.08.2023 09:58:08</t>
  </si>
  <si>
    <t>24.08.2023 15:48:29</t>
  </si>
  <si>
    <t>KOCAOBA KÖK-11 35-30-L00201_KOCOBA KÖK L03_72060491</t>
  </si>
  <si>
    <t>24.08.2023 08:24:41</t>
  </si>
  <si>
    <t>24.08.2023 08:30:00</t>
  </si>
  <si>
    <t>SARIGÖL TR-51 45-79-M00051_D d3b_42280766</t>
  </si>
  <si>
    <t>24.08.2023 13:02:18</t>
  </si>
  <si>
    <t>24.08.2023 16:44:00</t>
  </si>
  <si>
    <t>BADEMLER DM 35-19-M00443_SEFERİHİSAR ÇIKIŞ SAĞ M10_72218949</t>
  </si>
  <si>
    <t>24.08.2023 12:02:59</t>
  </si>
  <si>
    <t>24.08.2023 14:36:59</t>
  </si>
  <si>
    <t>PANCAR TR-1 35-26-M00892_956604141_956604141</t>
  </si>
  <si>
    <t>24.08.2023 15:33:26</t>
  </si>
  <si>
    <t>24.08.2023 22:26:55</t>
  </si>
  <si>
    <t>K-802 35-01-K00802_35-01-K00802_2374314</t>
  </si>
  <si>
    <t>24.08.2023 23:12:43</t>
  </si>
  <si>
    <t>25.08.2023 00:43:11</t>
  </si>
  <si>
    <t>KIZILÖREN TR-1 45-82-L00011_45-82-L00011_2361061</t>
  </si>
  <si>
    <t>24.08.2023 18:37:19</t>
  </si>
  <si>
    <t>24.08.2023 19:45:32</t>
  </si>
  <si>
    <t>YEŞİLYURT DM 45-73-M00476_HatBaşıAyırıcı_53134690 M04_53134690</t>
  </si>
  <si>
    <t>24.08.2023 08:43:52</t>
  </si>
  <si>
    <t>24.08.2023 15:49:20</t>
  </si>
  <si>
    <t>BIÇAKÇI OVACIK TR-4 35-15-L00083_C_56362074_56362074</t>
  </si>
  <si>
    <t>24.08.2023 06:56:03</t>
  </si>
  <si>
    <t>24.08.2023 12:36:46</t>
  </si>
  <si>
    <t>SOMA KÖYLER DM-2 45-82-M00125_HatBaşıAyırıcı_53135609 M08_53135609</t>
  </si>
  <si>
    <t>24.08.2023 15:19:51</t>
  </si>
  <si>
    <t>24.08.2023 17:03:31</t>
  </si>
  <si>
    <t>M-2813 35-03-M02813_A_91211838_91211838</t>
  </si>
  <si>
    <t>24.08.2023 08:37:02</t>
  </si>
  <si>
    <t>24.08.2023 12:34:05</t>
  </si>
  <si>
    <t>İKİZTEPE KÖK 45-78-M00258_İKİZTEPE M03_66251203</t>
  </si>
  <si>
    <t>24.08.2023 13:47:25</t>
  </si>
  <si>
    <t>24.08.2023 15:14:35</t>
  </si>
  <si>
    <t>BEYLER KÖK 45-85-L00034_TAŞKUYUCAK L03_85678555</t>
  </si>
  <si>
    <t>24.08.2023 09:01:55</t>
  </si>
  <si>
    <t>24.08.2023 09:03:29</t>
  </si>
  <si>
    <t>K-4297 35-03-K04297_910789518_910789518</t>
  </si>
  <si>
    <t>24.08.2023 12:52:03</t>
  </si>
  <si>
    <t>24.08.2023 19:27:58</t>
  </si>
  <si>
    <t>DM-4/76 (AMBER SOKAK) 45-71-M00217_A a3b_45101316</t>
  </si>
  <si>
    <t>24.08.2023 22:23:03</t>
  </si>
  <si>
    <t>25.08.2023 02:11:56</t>
  </si>
  <si>
    <t>TR-11 45-77-L00011_945487865_945487865</t>
  </si>
  <si>
    <t>24.08.2023 10:36:47</t>
  </si>
  <si>
    <t>24.08.2023 12:03:38</t>
  </si>
  <si>
    <t>ÖDEMİŞ İM 35-15-A00001_ÇAPUTÇU M16_2309747</t>
  </si>
  <si>
    <t>24.08.2023 09:31:45</t>
  </si>
  <si>
    <t>24.08.2023 16:13:29</t>
  </si>
  <si>
    <t>TR-1-5/2A 35-20-L00286_955211301_955211301</t>
  </si>
  <si>
    <t>24.08.2023 14:29:12</t>
  </si>
  <si>
    <t>24.08.2023 18:29:50</t>
  </si>
  <si>
    <t>24.08.2023 08:04:47</t>
  </si>
  <si>
    <t>24.08.2023 08:13:06</t>
  </si>
  <si>
    <t>TR-25 35-19-L00025_9033265_56394795_56394795</t>
  </si>
  <si>
    <t>24.08.2023 23:59:11</t>
  </si>
  <si>
    <t>25.08.2023 00:51:22</t>
  </si>
  <si>
    <t>24.08.2023 15:55:34</t>
  </si>
  <si>
    <t>24.08.2023 17:23:12</t>
  </si>
  <si>
    <t>K-1613 35-02-K01613_35-02-K01613_2363501</t>
  </si>
  <si>
    <t>24.08.2023 04:26:59</t>
  </si>
  <si>
    <t>24.08.2023 04:47:58</t>
  </si>
  <si>
    <t>TIRAZLI KÖK 45-79-M00079_HatBaşıAyırıcı_53134238 M06_53134238</t>
  </si>
  <si>
    <t>24.08.2023 17:36:45</t>
  </si>
  <si>
    <t>24.08.2023 20:46:29</t>
  </si>
  <si>
    <t>TR-129 35-19-L00129_B_91184131_91184131</t>
  </si>
  <si>
    <t>24.08.2023 09:18:59</t>
  </si>
  <si>
    <t>24.08.2023 12:31:34</t>
  </si>
  <si>
    <t>TR-43 35-13-M00056_G_56379833_56379833</t>
  </si>
  <si>
    <t>24.08.2023 20:20:47</t>
  </si>
  <si>
    <t>24.08.2023 22:03:07</t>
  </si>
  <si>
    <t>M-1228 35-01-M01228_911400076_911400076</t>
  </si>
  <si>
    <t>24.08.2023 16:03:38</t>
  </si>
  <si>
    <t>24.08.2023 19:40:03</t>
  </si>
  <si>
    <t>M-3197 (YATIRIM REZERVE) 35-01-M03197_911377876_911377876</t>
  </si>
  <si>
    <t>24.08.2023 17:43:04</t>
  </si>
  <si>
    <t>24.08.2023 19:53:56</t>
  </si>
  <si>
    <t>GRUPKENT KÖK 35-30-M00200_HÜSEYİN PINAR GRUBU M05_72066324</t>
  </si>
  <si>
    <t>24.08.2023 10:16:22</t>
  </si>
  <si>
    <t>24.08.2023 15:02:40</t>
  </si>
  <si>
    <t>SİYEKLİ KÖK 45-71-M00185_DAĞYENİCE M07_72256967</t>
  </si>
  <si>
    <t>24.08.2023 00:08:55</t>
  </si>
  <si>
    <t>DM-3 (TR-16) 35-15-M00016_TÜRBE M12_67054199</t>
  </si>
  <si>
    <t>24.08.2023 10:08:55</t>
  </si>
  <si>
    <t>24.08.2023 17:09:00</t>
  </si>
  <si>
    <t>ZEYTİNDAĞ TR-2 35-16-M00004_A_56395401_56395401</t>
  </si>
  <si>
    <t>24.08.2023 12:24:47</t>
  </si>
  <si>
    <t>YOLÜSTÜ İM 35-15-A00002_ERTUĞRUL KÖYÜ L15_2316543</t>
  </si>
  <si>
    <t>24.08.2023 11:31:04</t>
  </si>
  <si>
    <t>24.08.2023 13:30:15</t>
  </si>
  <si>
    <t>GÖKÇEN DM 2-1/2 35-29-L00065_48309333_56397046_56397046</t>
  </si>
  <si>
    <t>24.08.2023 10:39:18</t>
  </si>
  <si>
    <t>24.08.2023 17:34:45</t>
  </si>
  <si>
    <t>AŞAĞIŞAKRAN TR-1 35-17-M00223_950299914_950299914</t>
  </si>
  <si>
    <t>24.08.2023 15:51:32</t>
  </si>
  <si>
    <t>24.08.2023 22:53:43</t>
  </si>
  <si>
    <t>24.08.2023 07:41:11</t>
  </si>
  <si>
    <t>24.08.2023 07:41:49</t>
  </si>
  <si>
    <t>L-90 RAINBOW DM 35-18-L00090_BELKENT SİTESİ (L-100) ÇELEBİ (L-101) L02_2324621</t>
  </si>
  <si>
    <t>24.08.2023 09:21:45</t>
  </si>
  <si>
    <t>24.08.2023 09:50:15</t>
  </si>
  <si>
    <t>TÜPÜLER DEREBAŞI TR-1 45-75-M00245_45-75-M00245_2349464</t>
  </si>
  <si>
    <t>24.08.2023 18:26:01</t>
  </si>
  <si>
    <t>24.08.2023 19:58:57</t>
  </si>
  <si>
    <t>MUZAFFER DURAL GRB. 35-20-L00097_10098357_56361047_56361047</t>
  </si>
  <si>
    <t>24.08.2023 17:07:33</t>
  </si>
  <si>
    <t>24.08.2023 19:32:06</t>
  </si>
  <si>
    <t>24.08.2023 15:25:54</t>
  </si>
  <si>
    <t>24.08.2023 18:10:53</t>
  </si>
  <si>
    <t>AVDAN TR-5 KÖK 45-82-M00130_YUKARIAVDAN TR-1 M03_72194309</t>
  </si>
  <si>
    <t>24.08.2023 16:30:39</t>
  </si>
  <si>
    <t>24.08.2023 18:30:47</t>
  </si>
  <si>
    <t>24.08.2023 12:52:35</t>
  </si>
  <si>
    <t>24.08.2023 12:54:49</t>
  </si>
  <si>
    <t>K-4232 35-03-K04232_D D1_5793785</t>
  </si>
  <si>
    <t>24.08.2023 10:57:53</t>
  </si>
  <si>
    <t>24.08.2023 18:04:06</t>
  </si>
  <si>
    <t>24.08.2023 09:51:52</t>
  </si>
  <si>
    <t>24.08.2023 18:25:01</t>
  </si>
  <si>
    <t>MENEMEN TR-68 35-28-L00068_35-28-L00068_2357029</t>
  </si>
  <si>
    <t>24.08.2023 09:32:11</t>
  </si>
  <si>
    <t>24.08.2023 10:19:35</t>
  </si>
  <si>
    <t>K-4562 35-04-K04562_35-04-K04562_2365042</t>
  </si>
  <si>
    <t>24.08.2023 15:36:49</t>
  </si>
  <si>
    <t>24.08.2023 17:19:21</t>
  </si>
  <si>
    <t>24.08.2023 12:27:31</t>
  </si>
  <si>
    <t>24.08.2023 14:34:41</t>
  </si>
  <si>
    <t>24.08.2023 14:46:58</t>
  </si>
  <si>
    <t>24.08.2023 20:55:18</t>
  </si>
  <si>
    <t>YEŞİLYURT DM 45-73-M00476_HatBaşıAyırıcı_53135542 M04_53135542</t>
  </si>
  <si>
    <t>24.08.2023 00:04:08</t>
  </si>
  <si>
    <t>24.08.2023 02:38:33</t>
  </si>
  <si>
    <t>TR-159 35-15-M00159_950360107_950360107</t>
  </si>
  <si>
    <t>24.08.2023 20:00:04</t>
  </si>
  <si>
    <t>24.08.2023 21:47:17</t>
  </si>
  <si>
    <t>TR-157 35-16-L00157_35-16-L00157_83206285</t>
  </si>
  <si>
    <t>24.08.2023 10:03:02</t>
  </si>
  <si>
    <t>24.08.2023 10:59:44</t>
  </si>
  <si>
    <t>ARSLANLAR TM 35-26-A00004_YAZIBAŞI-1 M34_2307565</t>
  </si>
  <si>
    <t>24.08.2023 10:44:49</t>
  </si>
  <si>
    <t>24.08.2023 11:49:35</t>
  </si>
  <si>
    <t>TR-318 ZEYTİNALANI 35-19-L00366_A_72050232_72050232</t>
  </si>
  <si>
    <t>24.08.2023 17:59:37</t>
  </si>
  <si>
    <t>24.08.2023 20:36:59</t>
  </si>
  <si>
    <t>YUKARI EMLAKDERE TR-1 45-71-M01032_A_56384515_56384515</t>
  </si>
  <si>
    <t>24.08.2023 14:59:49</t>
  </si>
  <si>
    <t>24.08.2023 16:04:19</t>
  </si>
  <si>
    <t>MÜTEVELLİ TR-8 45-80-M02954_TR-85 M02_84186202</t>
  </si>
  <si>
    <t>24.08.2023 18:20:49</t>
  </si>
  <si>
    <t>24.08.2023 20:09:44</t>
  </si>
  <si>
    <t>KIRKAĞAÇ DM 45-76-M00043_AKHİSAR M08_72247473</t>
  </si>
  <si>
    <t>24.08.2023 07:44:41</t>
  </si>
  <si>
    <t>24.08.2023 07:51:00</t>
  </si>
  <si>
    <t>24.08.2023 18:52:28</t>
  </si>
  <si>
    <t>24.08.2023 19:13:41</t>
  </si>
  <si>
    <t>FOÇA TR-55 35-23-L00055_42041594_56405985_56405985</t>
  </si>
  <si>
    <t>24.08.2023 12:50:30</t>
  </si>
  <si>
    <t>24.08.2023 14:14:44</t>
  </si>
  <si>
    <t>24.08.2023 10:16:59</t>
  </si>
  <si>
    <t>24.08.2023 11:50:59</t>
  </si>
  <si>
    <t>24.08.2023 13:29:36</t>
  </si>
  <si>
    <t>SİYEKLİ KÖK 45-71-M00185_HatBaşıAyırıcı_53135254 M04_53135254</t>
  </si>
  <si>
    <t>24.08.2023 06:48:05</t>
  </si>
  <si>
    <t>24.08.2023 09:51:11</t>
  </si>
  <si>
    <t>24.08.2023 10:33:57</t>
  </si>
  <si>
    <t>24.08.2023 16:43:45</t>
  </si>
  <si>
    <t>24.08.2023 09:54:37</t>
  </si>
  <si>
    <t>24.08.2023 16:50:25</t>
  </si>
  <si>
    <t>K-3 35-01-K00003_35-01-K00003_42445025</t>
  </si>
  <si>
    <t>24.08.2023 04:28:10</t>
  </si>
  <si>
    <t>24.08.2023 05:06:27</t>
  </si>
  <si>
    <t>TR-41 35-15-M00041_B_72258158_72258158</t>
  </si>
  <si>
    <t>24.08.2023 13:02:28</t>
  </si>
  <si>
    <t>24.08.2023 18:16:14</t>
  </si>
  <si>
    <t>YEŞİLYURT DM 45-73-M00476_HatBaşıAyırıcı_53136541 M02_53136541</t>
  </si>
  <si>
    <t>24.08.2023 18:05:02</t>
  </si>
  <si>
    <t>24.08.2023 19:41:22</t>
  </si>
  <si>
    <t>24.08.2023 09:54:07</t>
  </si>
  <si>
    <t>24.08.2023 10:00:15</t>
  </si>
  <si>
    <t>KİLLİK TR-1 45-73-M00349_B_91084242_91084242</t>
  </si>
  <si>
    <t>24.08.2023 16:09:03</t>
  </si>
  <si>
    <t>24.08.2023 17:27:02</t>
  </si>
  <si>
    <t>K-3711 35-03-K03711_B_56363247_56363247</t>
  </si>
  <si>
    <t>24.08.2023 14:20:10</t>
  </si>
  <si>
    <t>24.08.2023 19:36:49</t>
  </si>
  <si>
    <t>DM-4/TR-14 35-26-M01288_E E02b_42574694</t>
  </si>
  <si>
    <t>24.08.2023 14:47:26</t>
  </si>
  <si>
    <t>24.08.2023 17:58:31</t>
  </si>
  <si>
    <t>24.08.2023 21:52:41</t>
  </si>
  <si>
    <t>25.08.2023 00:05:04</t>
  </si>
  <si>
    <t>24.08.2023 09:56:44</t>
  </si>
  <si>
    <t>24.08.2023 17:41:15</t>
  </si>
  <si>
    <t>YAHŞELLİ KÖK 35-28-M00293_HAYKIRAN M01_66582309</t>
  </si>
  <si>
    <t>24.08.2023 11:34:29</t>
  </si>
  <si>
    <t>24.08.2023 11:52:15</t>
  </si>
  <si>
    <t>AHMETLİ TR-5 45-84-L00005_6075468_56400701_56400701</t>
  </si>
  <si>
    <t>24.08.2023 15:13:32</t>
  </si>
  <si>
    <t>24.08.2023 16:17:49</t>
  </si>
  <si>
    <t>KAYALIOĞLU TR-1 45-72-L00071_956489265_956489265</t>
  </si>
  <si>
    <t>24.08.2023 15:38:49</t>
  </si>
  <si>
    <t>24.08.2023 18:44:56</t>
  </si>
  <si>
    <t>K-3 35-01-K00003_35-01-K00003_42445024</t>
  </si>
  <si>
    <t>24.08.2023 08:57:34</t>
  </si>
  <si>
    <t>24.08.2023 10:31:59</t>
  </si>
  <si>
    <t>K-4221 35-09-K04221_D d1b_5891458</t>
  </si>
  <si>
    <t>24.08.2023 15:43:53</t>
  </si>
  <si>
    <t>24.08.2023 22:12:19</t>
  </si>
  <si>
    <t>YEŞİLYURT DM 45-73-M00476_HatBaşıAyırıcı_53136386 M04_53136386</t>
  </si>
  <si>
    <t>24.08.2023 20:12:33</t>
  </si>
  <si>
    <t>25.08.2023 00:41:41</t>
  </si>
  <si>
    <t>DM-7/21 35-28-M00966_F F1b_5764354</t>
  </si>
  <si>
    <t>24.08.2023 15:16:28</t>
  </si>
  <si>
    <t>24.08.2023 18:57:39</t>
  </si>
  <si>
    <t>24.08.2023 10:10:36</t>
  </si>
  <si>
    <t>24.08.2023 15:02:42</t>
  </si>
  <si>
    <t>L-245 35-18-L00245_L-251 L02_2324476</t>
  </si>
  <si>
    <t>24.08.2023 11:07:21</t>
  </si>
  <si>
    <t>24.08.2023 16:12:44</t>
  </si>
  <si>
    <t>TR-12 35-16-L00012_35-16-L00012_67572576</t>
  </si>
  <si>
    <t>24.08.2023 12:59:26</t>
  </si>
  <si>
    <t>24.08.2023 14:12:46</t>
  </si>
  <si>
    <t>DM-3/TR-21 35-22-M00066_A A01_5923237</t>
  </si>
  <si>
    <t>24.08.2023 06:35:31</t>
  </si>
  <si>
    <t>24.08.2023 09:31:18</t>
  </si>
  <si>
    <t>KAPANCI KÖK 45-78-L00229_HASALAN L02_2328992</t>
  </si>
  <si>
    <t>24.08.2023 09:45:17</t>
  </si>
  <si>
    <t>24.08.2023 17:06:29</t>
  </si>
  <si>
    <t>TEKELLER KÖYÜ TR-1 45-71-M01268_DIREK TIPI TRAFO HUCRESI H01_2082784</t>
  </si>
  <si>
    <t>24.08.2023 08:31:52</t>
  </si>
  <si>
    <t>24.08.2023 12:40:53</t>
  </si>
  <si>
    <t>24.08.2023 21:07:01</t>
  </si>
  <si>
    <t>24.08.2023 21:07:41</t>
  </si>
  <si>
    <t>M-258 35-09-M00258_C_91082508_91082508</t>
  </si>
  <si>
    <t>24.08.2023 09:55:38</t>
  </si>
  <si>
    <t>24.08.2023 14:19:25</t>
  </si>
  <si>
    <t>KARABULU KÖK 35-31-L00227_İĞDELİ L02_2119132</t>
  </si>
  <si>
    <t>24.08.2023 04:16:16</t>
  </si>
  <si>
    <t>24.08.2023 05:00:02</t>
  </si>
  <si>
    <t>L-37 YAT LİMANI 35-14-L00037_L-35 L01_72206369</t>
  </si>
  <si>
    <t>24.08.2023 14:10:00</t>
  </si>
  <si>
    <t>24.08.2023 15:13:00</t>
  </si>
  <si>
    <t>TOLOZ KÖK 45-79-M00251_AKKEÇELİ KÖK M01_66843588</t>
  </si>
  <si>
    <t>24.08.2023 08:53:35</t>
  </si>
  <si>
    <t>24.08.2023 10:22:59</t>
  </si>
  <si>
    <t>MORALILAR İM 45-72-A00002_MORALILAR TARIMSAL SULAMA L04_2097902</t>
  </si>
  <si>
    <t>24.08.2023 12:17:01</t>
  </si>
  <si>
    <t>24.08.2023 12:35:25</t>
  </si>
  <si>
    <t>POYRACIK TR-8 35-24-L00031_DIREK TIPI TRAFO HUCRESI H01_2042821</t>
  </si>
  <si>
    <t>24.08.2023 08:24:15</t>
  </si>
  <si>
    <t>24.08.2023 09:24:22</t>
  </si>
  <si>
    <t>M-2909 35-02-M02909_E E01b_95268442</t>
  </si>
  <si>
    <t>24.08.2023 19:53:01</t>
  </si>
  <si>
    <t>24.08.2023 22:47:48</t>
  </si>
  <si>
    <t>24.08.2023 09:00:07</t>
  </si>
  <si>
    <t>24.08.2023 15:50:54</t>
  </si>
  <si>
    <t>YAYAKENT TR-2 35-24-M00002__91794887_91794887</t>
  </si>
  <si>
    <t>24.08.2023 16:27:42</t>
  </si>
  <si>
    <t>24.08.2023 17:53:43</t>
  </si>
  <si>
    <t>SOMA TR-16/4 45-82-M00096_TR-3 M03_72189664</t>
  </si>
  <si>
    <t>24.08.2023 06:53:01</t>
  </si>
  <si>
    <t>24.08.2023 07:42:55</t>
  </si>
  <si>
    <t>M-580 (DM-6/18) 35-17-M00580_A B15b_5948702</t>
  </si>
  <si>
    <t>24.08.2023 17:36:08</t>
  </si>
  <si>
    <t>24.08.2023 21:44:27</t>
  </si>
  <si>
    <t>24.08.2023 18:38:09</t>
  </si>
  <si>
    <t>24.08.2023 19:17:50</t>
  </si>
  <si>
    <t>24.08.2023 14:15:29</t>
  </si>
  <si>
    <t>24.08.2023 14:48:09</t>
  </si>
  <si>
    <t>TAŞKENT DM 35-14-M00396_MÜKEMMEL GES M03_84163255</t>
  </si>
  <si>
    <t>24.08.2023 19:24:44</t>
  </si>
  <si>
    <t>25.08.2023 02:21:40</t>
  </si>
  <si>
    <t>L-267 35-18-L00267_35-18-L00267_85328111</t>
  </si>
  <si>
    <t>24.08.2023 14:59:43</t>
  </si>
  <si>
    <t>24.08.2023 18:58:04</t>
  </si>
  <si>
    <t>24.08.2023 08:23:35</t>
  </si>
  <si>
    <t>24.08.2023 09:55:22</t>
  </si>
  <si>
    <t>TR-41 KÖK 45-78-L00041_TR-44 L01_65890244</t>
  </si>
  <si>
    <t>24.08.2023 09:47:07</t>
  </si>
  <si>
    <t>24.08.2023 16:32:09</t>
  </si>
  <si>
    <t>KUŞÇULAR TR-8 35-19-M00220_DIREK TIPI TRAFO HUCRESI H01_2057919</t>
  </si>
  <si>
    <t>24.08.2023 09:56:55</t>
  </si>
  <si>
    <t>24.08.2023 10:57:47</t>
  </si>
  <si>
    <t>24.08.2023 14:20:25</t>
  </si>
  <si>
    <t>24.08.2023 15:44:54</t>
  </si>
  <si>
    <t>ULUDERBENT TR-3 45-73-M00543_45-73-M00543_2354279</t>
  </si>
  <si>
    <t>24.08.2023 11:15:24</t>
  </si>
  <si>
    <t>TR-115 35-26-M00115_956607325_956607325</t>
  </si>
  <si>
    <t>24.08.2023 18:12:32</t>
  </si>
  <si>
    <t>24.08.2023 20:58:00</t>
  </si>
  <si>
    <t>24.08.2023 08:06:55</t>
  </si>
  <si>
    <t>24.08.2023 08:11:59</t>
  </si>
  <si>
    <t>YILMAZ DM 45-80-M02976_TM GİRİŞ M05_78582778</t>
  </si>
  <si>
    <t>24.08.2023 12:17:59</t>
  </si>
  <si>
    <t>24.08.2023 12:29:41</t>
  </si>
  <si>
    <t>URLA TM-1 35-19-A00004_SEFERİHİSAR M05_2313936</t>
  </si>
  <si>
    <t>24.08.2023 15:55:49</t>
  </si>
  <si>
    <t>24.08.2023 20:41:15</t>
  </si>
  <si>
    <t>DM-18/04 45-71-M00259_F F01b_84577608</t>
  </si>
  <si>
    <t>24.08.2023 23:07:20</t>
  </si>
  <si>
    <t>25.08.2023 00:53:19</t>
  </si>
  <si>
    <t>24.08.2023 12:43:03</t>
  </si>
  <si>
    <t>24.08.2023 14:08:09</t>
  </si>
  <si>
    <t>TR-28 45-77-L00028_TR-31 L05_72204972</t>
  </si>
  <si>
    <t>24.08.2023 00:59:43</t>
  </si>
  <si>
    <t>24.08.2023 01:26:52</t>
  </si>
  <si>
    <t>24.08.2023 02:20:29</t>
  </si>
  <si>
    <t>24.08.2023 02:29:17</t>
  </si>
  <si>
    <t>TR-146 35-15-M00146_HatBaşıAyırıcı_72313583 M02_72313583</t>
  </si>
  <si>
    <t>24.08.2023 17:52:09</t>
  </si>
  <si>
    <t>24.08.2023 17:58:09</t>
  </si>
  <si>
    <t>BIÇAKÇI OVACIK TR-4 35-15-L00083_35-15-L00083_2364723</t>
  </si>
  <si>
    <t>24.08.2023 23:14:39</t>
  </si>
  <si>
    <t>24.08.2023 23:24:45</t>
  </si>
  <si>
    <t>TR-2/21 45-83-L00021_DIREK TIPI TRAFO HUCRESI H01_2104941</t>
  </si>
  <si>
    <t>24.08.2023 10:57:40</t>
  </si>
  <si>
    <t>24.08.2023 12:22:48</t>
  </si>
  <si>
    <t>ÇAPAKLI KÖK 45-78-M01161_HatBaşıAyırıcı_53139031 M06_53139031</t>
  </si>
  <si>
    <t>24.08.2023 16:01:09</t>
  </si>
  <si>
    <t>24.08.2023 20:39:54</t>
  </si>
  <si>
    <t>SALUR KÖK 45-75-M00062_HatBaşıAyırıcı_84864659 M02_84864659</t>
  </si>
  <si>
    <t>24.08.2023 09:04:00</t>
  </si>
  <si>
    <t>24.08.2023 09:40:35</t>
  </si>
  <si>
    <t>24.08.2023 08:43:55</t>
  </si>
  <si>
    <t>24.08.2023 09:14:11</t>
  </si>
  <si>
    <t>24.08.2023 14:51:49</t>
  </si>
  <si>
    <t>24.08.2023 15:02:09</t>
  </si>
  <si>
    <t>TR-8 35-16-L00008_953320478_953320478</t>
  </si>
  <si>
    <t>24.08.2023 11:22:57</t>
  </si>
  <si>
    <t>24.08.2023 12:57:39</t>
  </si>
  <si>
    <t>KUŞÇUBURUN-2 35-26-M00537_DIREK TIPI TRAFO HUCRESI H01_2041801</t>
  </si>
  <si>
    <t>24.08.2023 09:26:07</t>
  </si>
  <si>
    <t>24.08.2023 11:49:09</t>
  </si>
  <si>
    <t>24.08.2023 15:46:28</t>
  </si>
  <si>
    <t>24.08.2023 22:33:38</t>
  </si>
  <si>
    <t>MORSAN TM 45-71-A00002_BAĞYOLU M12_2312165</t>
  </si>
  <si>
    <t>24.08.2023 19:08:39</t>
  </si>
  <si>
    <t>24.08.2023 21:22:49</t>
  </si>
  <si>
    <t>TAYTAN OFİS KÖK 45-78-M00314_HatBaşıAyırıcı_84997810 M06_84997810</t>
  </si>
  <si>
    <t>24.08.2023 17:59:58</t>
  </si>
  <si>
    <t>24.08.2023 20:03:09</t>
  </si>
  <si>
    <t>24.08.2023 16:37:49</t>
  </si>
  <si>
    <t>24.08.2023 23:31:54</t>
  </si>
  <si>
    <t>NAKİ YAŞAR KARAKOBAK 35-30-M00084_954919600_954919600</t>
  </si>
  <si>
    <t>24.08.2023 08:13:55</t>
  </si>
  <si>
    <t>24.08.2023 14:16:58</t>
  </si>
  <si>
    <t>PANAZTEPE DM 35-28-M00732_MALTEPE M03_2055987</t>
  </si>
  <si>
    <t>24.08.2023 10:41:31</t>
  </si>
  <si>
    <t>24.08.2023 17:19:19</t>
  </si>
  <si>
    <t>24.08.2023 17:21:51</t>
  </si>
  <si>
    <t>24.08.2023 17:55:34</t>
  </si>
  <si>
    <t>L-277 GÖLCÜK GÖDENCE KÖK 35-14-L00277_GÖDENCE L04_72144455</t>
  </si>
  <si>
    <t>24.08.2023 09:35:21</t>
  </si>
  <si>
    <t>24.08.2023 15:41:54</t>
  </si>
  <si>
    <t>İSKELE MAH. TR 35-16-M00655_35-16-M00655_2377176</t>
  </si>
  <si>
    <t>24.08.2023 14:01:59</t>
  </si>
  <si>
    <t>24.08.2023 15:12:59</t>
  </si>
  <si>
    <t>KARAREİS KÖK 35-19-M00442_HatBaşıAyırıcı_53134054 M02_53134054</t>
  </si>
  <si>
    <t>24.08.2023 10:53:39</t>
  </si>
  <si>
    <t>24.08.2023 12:29:29</t>
  </si>
  <si>
    <t>24.08.2023 15:28:24</t>
  </si>
  <si>
    <t>24.08.2023 15:28:54</t>
  </si>
  <si>
    <t>24.08.2023 08:45:49</t>
  </si>
  <si>
    <t>24.08.2023 09:00:10</t>
  </si>
  <si>
    <t>GÜNEŞLİ KÖK 45-75-M00056_SALUR M03_67577842</t>
  </si>
  <si>
    <t>24.08.2023 07:11:55</t>
  </si>
  <si>
    <t>24.08.2023 07:14:21</t>
  </si>
  <si>
    <t>CENKYERİ TR-4 45-82-M00252_B_56401521_56401521</t>
  </si>
  <si>
    <t>24.08.2023 18:28:09</t>
  </si>
  <si>
    <t>24.08.2023 19:50:34</t>
  </si>
  <si>
    <t>KADIDEĞİRMENİ KÖK 45-82-M00127_SANTRAL (BERGAMA 34,5) M01_2091827</t>
  </si>
  <si>
    <t>24.08.2023 16:27:31</t>
  </si>
  <si>
    <t>24.08.2023 16:45:34</t>
  </si>
  <si>
    <t>K-3499 35-03-K03499_35-03-K03499_41968975</t>
  </si>
  <si>
    <t>24.08.2023 19:53:31</t>
  </si>
  <si>
    <t>24.08.2023 20:47:09</t>
  </si>
  <si>
    <t>24.08.2023 22:37:59</t>
  </si>
  <si>
    <t>25.08.2023 04:01:47</t>
  </si>
  <si>
    <t>ÖDEMİŞ HASTANE DM 35-15-M00342_ M03_64072729</t>
  </si>
  <si>
    <t>24.08.2023 09:52:46</t>
  </si>
  <si>
    <t>24.08.2023 17:00:12</t>
  </si>
  <si>
    <t>K-1613 35-02-K01613_C_56374345_56374345</t>
  </si>
  <si>
    <t>24.08.2023 03:13:00</t>
  </si>
  <si>
    <t>24.08.2023 09:32:31</t>
  </si>
  <si>
    <t>24.08.2023 11:07:49</t>
  </si>
  <si>
    <t>BOZYERLER TR-2 35-16-M00140_A_56396799_56396799</t>
  </si>
  <si>
    <t>24.08.2023 20:13:43</t>
  </si>
  <si>
    <t>24.08.2023 21:36:51</t>
  </si>
  <si>
    <t>24.08.2023 06:44:00</t>
  </si>
  <si>
    <t>24.08.2023 06:47:45</t>
  </si>
  <si>
    <t>TÜPÜLER DEREBAŞI TR-1 45-75-M00245_B_56394108_56394108</t>
  </si>
  <si>
    <t>24.08.2023 16:47:35</t>
  </si>
  <si>
    <t>M-315 35-02-M00315_99808721_99808721</t>
  </si>
  <si>
    <t>24.08.2023 10:44:29</t>
  </si>
  <si>
    <t>24.08.2023 12:32:11</t>
  </si>
  <si>
    <t>24.08.2023 09:16:16</t>
  </si>
  <si>
    <t>24.08.2023 18:32:59</t>
  </si>
  <si>
    <t>BORNOVA TM 35-02-A00005_YASSITEPE M45_2308403</t>
  </si>
  <si>
    <t>24.08.2023 13:05:29</t>
  </si>
  <si>
    <t>24.08.2023 18:05:04</t>
  </si>
  <si>
    <t>24.08.2023 21:53:35</t>
  </si>
  <si>
    <t>K-1362 35-02-K01362_35-02-K01362_2352592</t>
  </si>
  <si>
    <t>24.08.2023 13:04:06</t>
  </si>
  <si>
    <t>24.08.2023 21:52:12</t>
  </si>
  <si>
    <t>AYHAN BEZİRGENOGLU SULAMA GRUBU 35-29-L00346_F_56396304_56396304</t>
  </si>
  <si>
    <t>24.08.2023 08:56:56</t>
  </si>
  <si>
    <t>24.08.2023 11:30:43</t>
  </si>
  <si>
    <t>DOĞANAY KÖK 35-26-M01060_DOĞANAY ÖZEL M03_65924105</t>
  </si>
  <si>
    <t>24.08.2023 06:02:50</t>
  </si>
  <si>
    <t>24.08.2023 09:04:29</t>
  </si>
  <si>
    <t>KIZILÖREN TR-1 45-82-L00011_A_56387245_56387245</t>
  </si>
  <si>
    <t>24.08.2023 14:55:35</t>
  </si>
  <si>
    <t>ALAŞEHİR TR-56 EVRENLİ YOLU 45-73-M00056_45-73-M00056_2354277</t>
  </si>
  <si>
    <t>24.08.2023 20:28:06</t>
  </si>
  <si>
    <t>24.08.2023 22:28:45</t>
  </si>
  <si>
    <t>K-210 35-07-K00210_B_56376229_56376229</t>
  </si>
  <si>
    <t>24.08.2023 10:22:01</t>
  </si>
  <si>
    <t>24.08.2023 11:04:50</t>
  </si>
  <si>
    <t>24.08.2023 12:42:39</t>
  </si>
  <si>
    <t>24.08.2023 13:02:59</t>
  </si>
  <si>
    <t>KADIKÖY TR-2 35-16-M00146_DIREK TIPI TRAFO HUCRESI H01_2039684</t>
  </si>
  <si>
    <t>24.08.2023 19:50:09</t>
  </si>
  <si>
    <t>24.08.2023 20:07:05</t>
  </si>
  <si>
    <t>24.08.2023 08:50:45</t>
  </si>
  <si>
    <t>24.08.2023 09:26:49</t>
  </si>
  <si>
    <t>EYKO TR-6 35-30-M00032_35-30-M00032_2372067</t>
  </si>
  <si>
    <t>24.08.2023 19:41:39</t>
  </si>
  <si>
    <t>24.08.2023 20:16:39</t>
  </si>
  <si>
    <t>ŞEMSİLER TR-3 35-31-L00103_35-31-L00103_2363993</t>
  </si>
  <si>
    <t>24.08.2023 20:07:41</t>
  </si>
  <si>
    <t>24.08.2023 20:57:00</t>
  </si>
  <si>
    <t>TR-8 35-16-L00008_C_90953100_90953100</t>
  </si>
  <si>
    <t>24.08.2023 14:11:13</t>
  </si>
  <si>
    <t>M-2925 35-03-M02925_F f1b_5802075</t>
  </si>
  <si>
    <t>24.08.2023 10:25:04</t>
  </si>
  <si>
    <t>24.08.2023 11:36:15</t>
  </si>
  <si>
    <t>TR-35 45-78-L00035_B_91027623_91027623</t>
  </si>
  <si>
    <t>24.08.2023 13:13:19</t>
  </si>
  <si>
    <t>24.08.2023 14:17:43</t>
  </si>
  <si>
    <t>ARSLANLAR TM 35-26-A00004_YAZIBAŞI-2 M17_2305565</t>
  </si>
  <si>
    <t>24.08.2023 10:45:09</t>
  </si>
  <si>
    <t>24.08.2023 11:48:00</t>
  </si>
  <si>
    <t>KAZANLI KÖK 35-15-L00951_SULAMA BATI (ÖZEL) L02_66954514</t>
  </si>
  <si>
    <t>24.08.2023 02:41:56</t>
  </si>
  <si>
    <t>24.08.2023 03:42:18</t>
  </si>
  <si>
    <t>EYKO TR-1 35-30-M00027_B_56369865_56369865</t>
  </si>
  <si>
    <t>24.08.2023 18:05:37</t>
  </si>
  <si>
    <t>24.08.2023 19:24:52</t>
  </si>
  <si>
    <t>YUKARI KIZILCA TR-7 35-27-L00343_35-27-L00343_2372918</t>
  </si>
  <si>
    <t>24.08.2023 10:40:01</t>
  </si>
  <si>
    <t>24.08.2023 11:09:06</t>
  </si>
  <si>
    <t>BEYLER ÇAYIRI TR-5 35-16-M00166_35-16-M00166_2346475</t>
  </si>
  <si>
    <t>24.08.2023 14:41:15</t>
  </si>
  <si>
    <t>24.08.2023 16:10:35</t>
  </si>
  <si>
    <t>M-2015 35-01-M02015_910691056_910691056</t>
  </si>
  <si>
    <t>24.08.2023 19:54:57</t>
  </si>
  <si>
    <t>24.08.2023 21:09:15</t>
  </si>
  <si>
    <t>24.08.2023 14:10:04</t>
  </si>
  <si>
    <t>24.08.2023 17:36:57</t>
  </si>
  <si>
    <t>ALAŞARLI H.ALİ ÇİFTÇİ GRUBU TR-4 35-15-L00222_B_56367915_56367915</t>
  </si>
  <si>
    <t>24.08.2023 07:41:16</t>
  </si>
  <si>
    <t>24.08.2023 09:44:51</t>
  </si>
  <si>
    <t>K-1866 35-09-K01866_35-09-K01866_45353259</t>
  </si>
  <si>
    <t>24.08.2023 18:25:46</t>
  </si>
  <si>
    <t>24.08.2023 20:18:49</t>
  </si>
  <si>
    <t>PAŞAKÖY KÖK 45-80-M00052_AYDINLAR ÇIKIŞI M06_72063773</t>
  </si>
  <si>
    <t>24.08.2023 06:24:11</t>
  </si>
  <si>
    <t>24.08.2023 07:40:04</t>
  </si>
  <si>
    <t>TR-41 KÖK 45-78-L00041_KURŞUNLU BANYOLARI L07_65890245</t>
  </si>
  <si>
    <t>24.08.2023 11:51:45</t>
  </si>
  <si>
    <t>24.08.2023 16:20:39</t>
  </si>
  <si>
    <t>K-4717 35-02-K04717_C_56364571_56364571</t>
  </si>
  <si>
    <t>24.08.2023 19:37:07</t>
  </si>
  <si>
    <t>24.08.2023 21:25:51</t>
  </si>
  <si>
    <t>CABARLAR TR-1 45-75-M00115_45-75-M00115_2352122</t>
  </si>
  <si>
    <t>24.08.2023 16:27:41</t>
  </si>
  <si>
    <t>24.08.2023 18:00:55</t>
  </si>
  <si>
    <t>24.08.2023 08:52:29</t>
  </si>
  <si>
    <t>24.08.2023 08:52:58</t>
  </si>
  <si>
    <t>KARAOĞLANLI TR-1 45-78-M00350_45-78-M00350_2360358</t>
  </si>
  <si>
    <t>24.08.2023 10:05:00</t>
  </si>
  <si>
    <t>24.08.2023 17:21:00</t>
  </si>
  <si>
    <t>TR-2/6-A 45-72-L00942_D_91067781_91067781</t>
  </si>
  <si>
    <t>24.08.2023 14:06:57</t>
  </si>
  <si>
    <t>24.08.2023 15:50:15</t>
  </si>
  <si>
    <t>M-258 35-09-M00258_b_56370617_56370617</t>
  </si>
  <si>
    <t>24.08.2023 09:00:00</t>
  </si>
  <si>
    <t>24.08.2023 14:24:00</t>
  </si>
  <si>
    <t>DEREBAŞI TR-15 35-29-L00254_35-29-L00254_2365463</t>
  </si>
  <si>
    <t>24.08.2023 13:41:25</t>
  </si>
  <si>
    <t>24.08.2023 14:09:45</t>
  </si>
  <si>
    <t>24.08.2023 07:47:41</t>
  </si>
  <si>
    <t>24.08.2023 08:02:58</t>
  </si>
  <si>
    <t>MENEMEN TR-11 35-28-L00011_DAĞITIM TRAFO MENEMEN TR-11 L03_66579802</t>
  </si>
  <si>
    <t>24.08.2023 13:00:18</t>
  </si>
  <si>
    <t>24.08.2023 13:50:15</t>
  </si>
  <si>
    <t>M-1836 35-02-M01836_M-3202 M02_66529626</t>
  </si>
  <si>
    <t>24.08.2023 09:00:16</t>
  </si>
  <si>
    <t>24.08.2023 13:56:39</t>
  </si>
  <si>
    <t>K-1794 35-01-K01794_911992830_911992830</t>
  </si>
  <si>
    <t>24.08.2023 09:22:54</t>
  </si>
  <si>
    <t>24.08.2023 14:46:54</t>
  </si>
  <si>
    <t>TR-2/82 BARIŞ MANÇO KÖK 45-83-L00082__72373182_72373182</t>
  </si>
  <si>
    <t>24.08.2023 16:39:41</t>
  </si>
  <si>
    <t>24.08.2023 18:49:57</t>
  </si>
  <si>
    <t>KARAKUYU TR-4 35-26-M00441_35-26-M00441_2362897</t>
  </si>
  <si>
    <t>24.08.2023 07:57:35</t>
  </si>
  <si>
    <t>24.08.2023 10:49:37</t>
  </si>
  <si>
    <t>24.08.2023 18:59:23</t>
  </si>
  <si>
    <t>24.08.2023 20:55:49</t>
  </si>
  <si>
    <t>K-2980 35-01-K02980_B_56374630_56374630</t>
  </si>
  <si>
    <t>24.08.2023 09:56:15</t>
  </si>
  <si>
    <t>24.08.2023 11:17:17</t>
  </si>
  <si>
    <t>BODAMAS TR-6 45-75-M00298_45-75-M00298_2363337</t>
  </si>
  <si>
    <t>24.08.2023 14:46:38</t>
  </si>
  <si>
    <t>24.08.2023 16:13:20</t>
  </si>
  <si>
    <t>KARABULU KÖK 35-31-L00227_HALİLLER KÖK L06_2119140</t>
  </si>
  <si>
    <t>24.08.2023 04:17:21</t>
  </si>
  <si>
    <t>24.08.2023 05:50:45</t>
  </si>
  <si>
    <t>KARAOĞLANLI TR-1 KÖK 45-71-M00091_TRAFO KORUMA M05_61195444</t>
  </si>
  <si>
    <t>24.08.2023 12:16:59</t>
  </si>
  <si>
    <t>24.08.2023 14:38:23</t>
  </si>
  <si>
    <t>24.08.2023 12:40:12</t>
  </si>
  <si>
    <t>24.08.2023 19:16:59</t>
  </si>
  <si>
    <t>TR-43 35-13-M00056_35-13-M00056_2349369</t>
  </si>
  <si>
    <t>24.08.2023 22:36:33</t>
  </si>
  <si>
    <t>L-280 35-18-L00280_950433728_950433728</t>
  </si>
  <si>
    <t>24.08.2023 19:54:39</t>
  </si>
  <si>
    <t>24.08.2023 23:02:41</t>
  </si>
  <si>
    <t>K-49 35-01-K00049_F 1F_5865670</t>
  </si>
  <si>
    <t>24.08.2023 15:17:37</t>
  </si>
  <si>
    <t>24.08.2023 18:17:07</t>
  </si>
  <si>
    <t>24.08.2023 14:15:39</t>
  </si>
  <si>
    <t>24.08.2023 14:35:15</t>
  </si>
  <si>
    <t>M-2956 35-04-M02956_A A01b_95323746</t>
  </si>
  <si>
    <t>24.08.2023 15:26:37</t>
  </si>
  <si>
    <t>24.08.2023 21:57:59</t>
  </si>
  <si>
    <t>24.08.2023 23:07:38</t>
  </si>
  <si>
    <t>25.08.2023 00:05:58</t>
  </si>
  <si>
    <t>ÖREN TR-1 KÖK 35-27-L00213_ŞEHİR ÖREN L07_72160515</t>
  </si>
  <si>
    <t>24.08.2023 18:38:56</t>
  </si>
  <si>
    <t>24.08.2023 19:09:09</t>
  </si>
  <si>
    <t>24.08.2023 09:33:29</t>
  </si>
  <si>
    <t>24.08.2023 10:38:55</t>
  </si>
  <si>
    <t>TİYENLİ KÖK 45-85-M00004_TİYENLİ -  KAPASİTÖR M05_72102276</t>
  </si>
  <si>
    <t>24.08.2023 06:50:15</t>
  </si>
  <si>
    <t>24.08.2023 10:28:12</t>
  </si>
  <si>
    <t>HATAY TM 35-01-A00009_HATAY-5 K05_2313679</t>
  </si>
  <si>
    <t>24.08.2023 08:41:16</t>
  </si>
  <si>
    <t>TR-7/B 45-77-L00353_DAĞITIM TRAFOSU L03_72210219</t>
  </si>
  <si>
    <t>24.08.2023 14:17:21</t>
  </si>
  <si>
    <t>24.08.2023 15:31:51</t>
  </si>
  <si>
    <t>24.08.2023 07:55:29</t>
  </si>
  <si>
    <t>24.08.2023 08:03:15</t>
  </si>
  <si>
    <t>K-4030 35-01-K04030_B_56357740_56357740</t>
  </si>
  <si>
    <t>24.08.2023 10:52:37</t>
  </si>
  <si>
    <t>24.08.2023 16:41:06</t>
  </si>
  <si>
    <t>ÖDEMİŞ İM 35-15-A00001_ŞEHİR-3 M17_2309746</t>
  </si>
  <si>
    <t>24.08.2023 09:36:51</t>
  </si>
  <si>
    <t>24.08.2023 17:07:50</t>
  </si>
  <si>
    <t>24.08.2023 11:40:55</t>
  </si>
  <si>
    <t>24.08.2023 12:14:07</t>
  </si>
  <si>
    <t>TR-19 35-16-L00019_953354291_953354291</t>
  </si>
  <si>
    <t>24.08.2023 18:05:24</t>
  </si>
  <si>
    <t>24.08.2023 20:07:59</t>
  </si>
  <si>
    <t>24.08.2023 11:58:44</t>
  </si>
  <si>
    <t>24.08.2023 12:09:14</t>
  </si>
  <si>
    <t>TR-132 35-19-L00132_956693903_956693903</t>
  </si>
  <si>
    <t>24.08.2023 09:24:59</t>
  </si>
  <si>
    <t>24.08.2023 10:01:28</t>
  </si>
  <si>
    <t>24.08.2023 09:22:07</t>
  </si>
  <si>
    <t>24.08.2023 10:18:26</t>
  </si>
  <si>
    <t>CENKYERİ TR-1 45-82-M00131_CENKYERİ TR-4 M04_72194952</t>
  </si>
  <si>
    <t>24.08.2023 08:58:59</t>
  </si>
  <si>
    <t>24.08.2023 12:48:42</t>
  </si>
  <si>
    <t>DM-22 45-71-M01177_GÖKTÜRK SİTESİ M08_2085400</t>
  </si>
  <si>
    <t>24.08.2023 19:05:59</t>
  </si>
  <si>
    <t>24.08.2023 22:20:27</t>
  </si>
  <si>
    <t>KAVŞAK DM TR-154 35-16-L00154_BERGAMA İM-2 (KÖYLER) L07_66050247</t>
  </si>
  <si>
    <t>24.08.2023 17:19:15</t>
  </si>
  <si>
    <t>24.08.2023 17:24:12</t>
  </si>
  <si>
    <t>L-96 TURGUT KÖYÜ 35-14-L00096_35-14-L00096_2375565</t>
  </si>
  <si>
    <t>24.08.2023 17:41:49</t>
  </si>
  <si>
    <t>24.08.2023 18:48:11</t>
  </si>
  <si>
    <t>K-3711 35-03-K03711_910438591_910438591</t>
  </si>
  <si>
    <t>24.08.2023 21:30:48</t>
  </si>
  <si>
    <t>25.08.2023 00:54:02</t>
  </si>
  <si>
    <t>TR-7/A 45-77-L00352_DAĞITIM TRAFOSU L03_72209938</t>
  </si>
  <si>
    <t>24.08.2023 10:11:34</t>
  </si>
  <si>
    <t>24.08.2023 13:32:01</t>
  </si>
  <si>
    <t>TR-118 35-15-M00118_TR-105 M04_66876692</t>
  </si>
  <si>
    <t>24.08.2023 09:33:15</t>
  </si>
  <si>
    <t>KADIDEĞİRMENİ KÖK 45-82-M00127_BERGAMA KINIK (AVDAN) M02_2091828</t>
  </si>
  <si>
    <t>24.08.2023 16:26:28</t>
  </si>
  <si>
    <t>24.08.2023 17:04:56</t>
  </si>
  <si>
    <t>24.08.2023 15:31:54</t>
  </si>
  <si>
    <t>24.08.2023 15:43:05</t>
  </si>
  <si>
    <t>SARUHANLI TR-6/A 45-80-M01200_SARUHANLI TR-32 M01_72188306</t>
  </si>
  <si>
    <t>24.08.2023 16:45:00</t>
  </si>
  <si>
    <t>24.08.2023 17:41:16</t>
  </si>
  <si>
    <t>M-2913 35-01-M02913_M-2642 M02_73633531</t>
  </si>
  <si>
    <t>24.08.2023 10:02:26</t>
  </si>
  <si>
    <t>24.08.2023 18:39:07</t>
  </si>
  <si>
    <t>ELİT SİTELERİ 45-78-L00713_953274543_953274543</t>
  </si>
  <si>
    <t>24.08.2023 18:04:43</t>
  </si>
  <si>
    <t>24.08.2023 20:52:13</t>
  </si>
  <si>
    <t>BEYDERE KÖK 45-71-M00128_ESKİ YENİKÖY M09_50217160</t>
  </si>
  <si>
    <t>24.08.2023 08:17:16</t>
  </si>
  <si>
    <t>24.08.2023 08:32:53</t>
  </si>
  <si>
    <t>YUKARI EMLAKDERE TR-1 45-71-M01032_DIREK TIPI TRAFO HUCRESI H01_2091040</t>
  </si>
  <si>
    <t>24.08.2023 14:05:22</t>
  </si>
  <si>
    <t>24.08.2023 16:11:01</t>
  </si>
  <si>
    <t>24.08.2023 13:11:41</t>
  </si>
  <si>
    <t>24.08.2023 13:35:29</t>
  </si>
  <si>
    <t>PAZARKÖY KÖK 45-78-L00700_PAZARKÖY TEKELİOĞLU L01_2106687</t>
  </si>
  <si>
    <t>24.08.2023 05:44:31</t>
  </si>
  <si>
    <t>24.08.2023 10:03:00</t>
  </si>
  <si>
    <t>24.08.2023 10:01:06</t>
  </si>
  <si>
    <t>24.08.2023 11:19:41</t>
  </si>
  <si>
    <t>24.08.2023 17:50:01</t>
  </si>
  <si>
    <t>24.08.2023 17:56:49</t>
  </si>
  <si>
    <t>K-2008 35-02-K02008_35-02-K02008_42315971</t>
  </si>
  <si>
    <t>24.08.2023 18:15:23</t>
  </si>
  <si>
    <t>24.08.2023 18:55:54</t>
  </si>
  <si>
    <t>24.08.2023 01:22:08</t>
  </si>
  <si>
    <t>24.08.2023 03:17:31</t>
  </si>
  <si>
    <t>YAZIBAŞI DM-5 35-26-M00550_DM-4 M04_2116257</t>
  </si>
  <si>
    <t>24.08.2023 23:16:50</t>
  </si>
  <si>
    <t>24.08.2023 23:48:00</t>
  </si>
  <si>
    <t>DURMUŞLAR TR-1 35-16-M00156_35-16-M00156_2353189</t>
  </si>
  <si>
    <t>24.08.2023 18:50:05</t>
  </si>
  <si>
    <t>24.08.2023 19:25:23</t>
  </si>
  <si>
    <t>24.08.2023 20:11:52</t>
  </si>
  <si>
    <t>24.08.2023 21:14:50</t>
  </si>
  <si>
    <t>BİRGİ TR-23 35-15-L00794_35-15-L00794_2374804</t>
  </si>
  <si>
    <t>24.08.2023 10:54:19</t>
  </si>
  <si>
    <t>24.08.2023 18:03:09</t>
  </si>
  <si>
    <t>KAYMAKÇI İM 35-15-A00004_YEŞİLKÖY L05_2121821</t>
  </si>
  <si>
    <t>24.08.2023 07:21:59</t>
  </si>
  <si>
    <t>24.08.2023 07:30:36</t>
  </si>
  <si>
    <t>24.08.2023 08:45:55</t>
  </si>
  <si>
    <t>24.08.2023 10:00:16</t>
  </si>
  <si>
    <t>YENİFOÇA M-274 35-23-M00274_D_56387170_56387170</t>
  </si>
  <si>
    <t>24.08.2023 20:44:46</t>
  </si>
  <si>
    <t>24.08.2023 21:43:05</t>
  </si>
  <si>
    <t>PAZARKÖY TR-1 45-78-L00699_C_56391768_56391768</t>
  </si>
  <si>
    <t>24.08.2023 21:32:34</t>
  </si>
  <si>
    <t>K-1025 35-01-K01025_910688004_910688004</t>
  </si>
  <si>
    <t>24.08.2023 08:56:32</t>
  </si>
  <si>
    <t>24.08.2023 10:25:18</t>
  </si>
  <si>
    <t>BADINCA TR-6 45-73-M00417_945687322_945687322</t>
  </si>
  <si>
    <t>24.08.2023 23:16:00</t>
  </si>
  <si>
    <t>25.08.2023 00:39:37</t>
  </si>
  <si>
    <t>24.08.2023 22:34:00</t>
  </si>
  <si>
    <t>24.08.2023 22:38:00</t>
  </si>
  <si>
    <t>YENİ ŞAKRAN TR-8 35-17-M00208_9854383_56357565_56357565</t>
  </si>
  <si>
    <t>24.08.2023 11:30:33</t>
  </si>
  <si>
    <t>24.08.2023 12:23:30</t>
  </si>
  <si>
    <t>24.08.2023 10:39:36</t>
  </si>
  <si>
    <t>24.08.2023 11:07:53</t>
  </si>
  <si>
    <t>K-567 35-02-K00567_910215921_910215921</t>
  </si>
  <si>
    <t>24.08.2023 21:46:49</t>
  </si>
  <si>
    <t>24.08.2023 22:39:29</t>
  </si>
  <si>
    <t>DM-4/81 (MANİSA İTFAİYESİ) 45-71-M00278_44921187 a2b_44922223</t>
  </si>
  <si>
    <t>24.08.2023 16:52:21</t>
  </si>
  <si>
    <t>24.08.2023 18:01:45</t>
  </si>
  <si>
    <t>KAVAKDERE DM 35-14-M00339_RSC JES OTOPRODTÖR M02_65666748</t>
  </si>
  <si>
    <t>24.08.2023 08:07:47</t>
  </si>
  <si>
    <t>24.08.2023 14:33:00</t>
  </si>
  <si>
    <t>24.08.2023 14:26:50</t>
  </si>
  <si>
    <t>24.08.2023 17:00:21</t>
  </si>
  <si>
    <t>24.08.2023 07:09:17</t>
  </si>
  <si>
    <t>24.08.2023 09:07:32</t>
  </si>
  <si>
    <t>24.08.2023 18:55:56</t>
  </si>
  <si>
    <t>24.08.2023 20:57:53</t>
  </si>
  <si>
    <t>TR-2/21 45-83-L00021_45-83-L00021_2351797</t>
  </si>
  <si>
    <t>24.08.2023 12:32:23</t>
  </si>
  <si>
    <t>24.08.2023 19:26:28</t>
  </si>
  <si>
    <t>MENEMEN DM-6/20 35-28-L00091_953386021_953386021</t>
  </si>
  <si>
    <t>24.08.2023 19:32:11</t>
  </si>
  <si>
    <t>24.08.2023 22:09:14</t>
  </si>
  <si>
    <t>K-1698 35-02-K01698_B_56379607_56379607</t>
  </si>
  <si>
    <t>24.08.2023 18:44:06</t>
  </si>
  <si>
    <t>24.08.2023 19:27:15</t>
  </si>
  <si>
    <t>24.08.2023 12:26:19</t>
  </si>
  <si>
    <t>24.08.2023 13:12:31</t>
  </si>
  <si>
    <t>SOMA TR-13 45-82-M00013_B TR13&amp;B2_5977468</t>
  </si>
  <si>
    <t>24.08.2023 08:51:29</t>
  </si>
  <si>
    <t>24.08.2023 14:07:12</t>
  </si>
  <si>
    <t>OTOYOL DM 45-80-M02917_HatBaşıAyırıcı_53137209 M01_53137209</t>
  </si>
  <si>
    <t>24.08.2023 16:19:09</t>
  </si>
  <si>
    <t>24.08.2023 17:17:11</t>
  </si>
  <si>
    <t>TR-60 BAYRAMKUYU 35-15-L00060_35-15-L00060_2365015</t>
  </si>
  <si>
    <t>25.08.2023 23:16:12</t>
  </si>
  <si>
    <t>26.08.2023 01:54:46</t>
  </si>
  <si>
    <t>BAĞARASI TR-6 35-23-M00122__92435806_92435806</t>
  </si>
  <si>
    <t>25.08.2023 09:48:47</t>
  </si>
  <si>
    <t>25.08.2023 10:42:13</t>
  </si>
  <si>
    <t>BALLICA İM 45-72-A00005_BÜNYAN OSMANİYE L02_2095874</t>
  </si>
  <si>
    <t>25.08.2023 06:59:13</t>
  </si>
  <si>
    <t>25.08.2023 07:08:14</t>
  </si>
  <si>
    <t>M-458 (DM-3/5) 35-17-M00458_DAĞITIM TRAFO M-458(DM-3/5) M03_66464213</t>
  </si>
  <si>
    <t>25.08.2023 09:15:43</t>
  </si>
  <si>
    <t>25.08.2023 10:14:19</t>
  </si>
  <si>
    <t>M-2396 35-02-M02396_35-02-M02396_2374753</t>
  </si>
  <si>
    <t>25.08.2023 07:49:02</t>
  </si>
  <si>
    <t>25.08.2023 10:35:25</t>
  </si>
  <si>
    <t>TUZÇULLU TR-1 35-28-M00420_ H_92412027</t>
  </si>
  <si>
    <t>25.08.2023 17:44:14</t>
  </si>
  <si>
    <t>25.08.2023 18:51:29</t>
  </si>
  <si>
    <t>25.08.2023 16:57:09</t>
  </si>
  <si>
    <t>25.08.2023 18:04:20</t>
  </si>
  <si>
    <t>K-1866 35-09-K01866_A a1b_5879058</t>
  </si>
  <si>
    <t>25.08.2023 15:58:30</t>
  </si>
  <si>
    <t>25.08.2023 17:39:26</t>
  </si>
  <si>
    <t>25.08.2023 19:05:00</t>
  </si>
  <si>
    <t>25.08.2023 21:16:31</t>
  </si>
  <si>
    <t>25.08.2023 06:41:26</t>
  </si>
  <si>
    <t>25.08.2023 06:52:00</t>
  </si>
  <si>
    <t>25.08.2023 11:37:11</t>
  </si>
  <si>
    <t>25.08.2023 11:58:16</t>
  </si>
  <si>
    <t>SOMA DM-1 45-82-M00050_TR-7/2 M11_60207316</t>
  </si>
  <si>
    <t>25.08.2023 23:54:00</t>
  </si>
  <si>
    <t>26.08.2023 00:13:00</t>
  </si>
  <si>
    <t>25.08.2023 08:52:29</t>
  </si>
  <si>
    <t>25.08.2023 08:53:29</t>
  </si>
  <si>
    <t>25.08.2023 16:03:55</t>
  </si>
  <si>
    <t>25.08.2023 16:12:59</t>
  </si>
  <si>
    <t>25.08.2023 09:09:45</t>
  </si>
  <si>
    <t>25.08.2023 17:29:04</t>
  </si>
  <si>
    <t>TR-97 45-78-L00097__72410947_72410947</t>
  </si>
  <si>
    <t>25.08.2023 20:50:29</t>
  </si>
  <si>
    <t>25.08.2023 22:09:11</t>
  </si>
  <si>
    <t>25.08.2023 20:12:57</t>
  </si>
  <si>
    <t>25.08.2023 21:04:39</t>
  </si>
  <si>
    <t>DEMİRCİLİ DM 35-15-L00895_YENİKÖY TOPRAK SU L08_85268581</t>
  </si>
  <si>
    <t>25.08.2023 04:34:34</t>
  </si>
  <si>
    <t>25.08.2023 05:17:31</t>
  </si>
  <si>
    <t>DM-3/15 (ESKİ TR-2/71) 45-83-L00071_955150497_955150497</t>
  </si>
  <si>
    <t>25.08.2023 10:07:45</t>
  </si>
  <si>
    <t>25.08.2023 10:47:39</t>
  </si>
  <si>
    <t>25.08.2023 22:28:11</t>
  </si>
  <si>
    <t>26.08.2023 01:01:01</t>
  </si>
  <si>
    <t>M-939 35-22-M00152_KARTAL İ.M. M03_72141304</t>
  </si>
  <si>
    <t>25.08.2023 11:53:20</t>
  </si>
  <si>
    <t>25.08.2023 12:22:26</t>
  </si>
  <si>
    <t>KÜÇÜKBELEN KÖYÜ TR-1 45-71-M01677_45-71-M01677_2369342</t>
  </si>
  <si>
    <t>25.08.2023 14:23:48</t>
  </si>
  <si>
    <t>25.08.2023 15:04:21</t>
  </si>
  <si>
    <t>AHMETLİ İM 45-84-A00001_HatBaşıAyırıcı_53134273 L16_53134273</t>
  </si>
  <si>
    <t>25.08.2023 08:18:49</t>
  </si>
  <si>
    <t>25.08.2023 10:37:57</t>
  </si>
  <si>
    <t>L-105 35-18-L00105_OVACIK KÖYÜ AZMAK MEVKİ L03_2095907</t>
  </si>
  <si>
    <t>25.08.2023 21:16:24</t>
  </si>
  <si>
    <t>25.08.2023 21:51:30</t>
  </si>
  <si>
    <t>25.08.2023 09:47:05</t>
  </si>
  <si>
    <t>25.08.2023 12:20:51</t>
  </si>
  <si>
    <t>M-2956 35-04-M02956_35-04-M02956_76337154</t>
  </si>
  <si>
    <t>25.08.2023 14:44:24</t>
  </si>
  <si>
    <t>25.08.2023 15:01:30</t>
  </si>
  <si>
    <t>EVRENLİ KÖK 45-73-M00139_HatBaşıAyırıcı_62933091 M03_62933091</t>
  </si>
  <si>
    <t>25.08.2023 17:41:34</t>
  </si>
  <si>
    <t>25.08.2023 19:02:30</t>
  </si>
  <si>
    <t>DUMANLAR KÖK 45-81-M00044_HatBaşıAyırıcı_53135092 M03_53135092</t>
  </si>
  <si>
    <t>25.08.2023 09:33:48</t>
  </si>
  <si>
    <t>25.08.2023 10:13:09</t>
  </si>
  <si>
    <t>25.08.2023 18:06:16</t>
  </si>
  <si>
    <t>25.08.2023 20:19:39</t>
  </si>
  <si>
    <t>25.08.2023 06:48:39</t>
  </si>
  <si>
    <t>25.08.2023 07:12:19</t>
  </si>
  <si>
    <t>GERELİ KÖYÜ KAVAKKUYU TR-6 35-15-M00223_C_56362009_56362009</t>
  </si>
  <si>
    <t>25.08.2023 22:54:19</t>
  </si>
  <si>
    <t>26.08.2023 01:10:26</t>
  </si>
  <si>
    <t>KARAPINAR İM 45-78-A00002_ÇAVLU M06_66243741</t>
  </si>
  <si>
    <t>25.08.2023 16:02:00</t>
  </si>
  <si>
    <t>25.08.2023 16:41:07</t>
  </si>
  <si>
    <t>KARGIN KÖK 45-71-M00095_KARGIN GİRİŞ M08_2076279</t>
  </si>
  <si>
    <t>25.08.2023 19:39:00</t>
  </si>
  <si>
    <t>25.08.2023 19:39:20</t>
  </si>
  <si>
    <t>TR-19 35-16-L00019_35-16-L00019_72012481</t>
  </si>
  <si>
    <t>25.08.2023 12:55:49</t>
  </si>
  <si>
    <t>25.08.2023 14:04:30</t>
  </si>
  <si>
    <t>25.08.2023 18:06:17</t>
  </si>
  <si>
    <t>25.08.2023 18:57:33</t>
  </si>
  <si>
    <t>METAL İŞLERİ TR-16 35-22-M00116_955256765_955256765</t>
  </si>
  <si>
    <t>25.08.2023 10:05:26</t>
  </si>
  <si>
    <t>25.08.2023 11:14:06</t>
  </si>
  <si>
    <t>25.08.2023 16:17:33</t>
  </si>
  <si>
    <t>25.08.2023 18:35:26</t>
  </si>
  <si>
    <t>TR-43 35-16-L00043_948439276_948439276</t>
  </si>
  <si>
    <t>25.08.2023 17:35:46</t>
  </si>
  <si>
    <t>25.08.2023 19:57:17</t>
  </si>
  <si>
    <t>25.08.2023 19:23:00</t>
  </si>
  <si>
    <t>25.08.2023 22:46:55</t>
  </si>
  <si>
    <t>BİRGİ DM 35-15-L01013_KEMER L06_67562277</t>
  </si>
  <si>
    <t>25.08.2023 23:35:00</t>
  </si>
  <si>
    <t>26.08.2023 00:01:50</t>
  </si>
  <si>
    <t>MEDAR TR-2 45-72-M00593_49607442_56390858_56390858</t>
  </si>
  <si>
    <t>25.08.2023 11:53:31</t>
  </si>
  <si>
    <t>25.08.2023 14:47:15</t>
  </si>
  <si>
    <t>GÜZELKÖY KÖK 45-71-M00123_SULAMA M06_50218015</t>
  </si>
  <si>
    <t>25.08.2023 23:10:30</t>
  </si>
  <si>
    <t>26.08.2023 04:35:16</t>
  </si>
  <si>
    <t>25.08.2023 18:46:33</t>
  </si>
  <si>
    <t>25.08.2023 19:17:18</t>
  </si>
  <si>
    <t>TİRE İM-DM-1 35-29-A00001_TİRE-1 M08_2312226</t>
  </si>
  <si>
    <t>25.08.2023 17:52:10</t>
  </si>
  <si>
    <t>25.08.2023 18:38:11</t>
  </si>
  <si>
    <t>FOÇAKÖY TR-1 35-23-M00222_42066364_56357417_56357417</t>
  </si>
  <si>
    <t>25.08.2023 19:33:14</t>
  </si>
  <si>
    <t>25.08.2023 20:05:48</t>
  </si>
  <si>
    <t>TR-18 35-15-M00018__91244947_91244947</t>
  </si>
  <si>
    <t>25.08.2023 13:13:42</t>
  </si>
  <si>
    <t>25.08.2023 15:53:44</t>
  </si>
  <si>
    <t>ALAŞEHİR TR-82 45-73-M00082_A a4_45157957</t>
  </si>
  <si>
    <t>25.08.2023 16:57:21</t>
  </si>
  <si>
    <t>25.08.2023 19:08:27</t>
  </si>
  <si>
    <t>TİRE İM-DM-1 35-29-A00001_TİRE-1 M08_2059506</t>
  </si>
  <si>
    <t>25.08.2023 13:54:19</t>
  </si>
  <si>
    <t>25.08.2023 14:17:25</t>
  </si>
  <si>
    <t>İKİKAVAK MEVKİİ TR-12 35-15-L00508_35-15-L00508_2365940</t>
  </si>
  <si>
    <t>25.08.2023 18:03:21</t>
  </si>
  <si>
    <t>25.08.2023 21:31:40</t>
  </si>
  <si>
    <t>PİYALE TM 35-02-A00007_PİYALE-18 K24_2310583</t>
  </si>
  <si>
    <t>25.08.2023 14:59:02</t>
  </si>
  <si>
    <t>25.08.2023 16:12:11</t>
  </si>
  <si>
    <t>ARKACILAR TR-2 35-31-L00038_A_91203222_91203222</t>
  </si>
  <si>
    <t>25.08.2023 19:14:20</t>
  </si>
  <si>
    <t>25.08.2023 21:30:31</t>
  </si>
  <si>
    <t>TR-92 35-17-M00092_6301086 tr92/a2_5957764</t>
  </si>
  <si>
    <t>25.08.2023 11:08:07</t>
  </si>
  <si>
    <t>25.08.2023 12:15:37</t>
  </si>
  <si>
    <t>ÖZBEY İM 35-26-A00005_TR-1/ÖLÇÜ L04_2064115</t>
  </si>
  <si>
    <t>25.08.2023 22:13:24</t>
  </si>
  <si>
    <t>25.08.2023 22:40:44</t>
  </si>
  <si>
    <t>ULUCAK DM 35-27-M00792_HatBaşıAyırıcı_53137880 M18_53137880</t>
  </si>
  <si>
    <t>25.08.2023 13:43:12</t>
  </si>
  <si>
    <t>25.08.2023 18:13:24</t>
  </si>
  <si>
    <t>AĞAÇ İŞLERİ KÖK-2 (M-703) 35-22-M00125_KISIKKÖY(KARTAL) M02_72110798</t>
  </si>
  <si>
    <t>25.08.2023 09:55:44</t>
  </si>
  <si>
    <t>25.08.2023 10:24:56</t>
  </si>
  <si>
    <t>SANAYİ SİTESİ TR-5 35-17-M00300__56389500_56389500</t>
  </si>
  <si>
    <t>25.08.2023 10:04:18</t>
  </si>
  <si>
    <t>25.08.2023 15:57:40</t>
  </si>
  <si>
    <t>K-2352 35-01-K02352_A A1_5923070</t>
  </si>
  <si>
    <t>25.08.2023 02:08:57</t>
  </si>
  <si>
    <t>25.08.2023 04:44:26</t>
  </si>
  <si>
    <t>L-513 REİSDERE 35-18-L00513_C_91453067_91453067</t>
  </si>
  <si>
    <t>25.08.2023 10:47:42</t>
  </si>
  <si>
    <t>25.08.2023 14:15:26</t>
  </si>
  <si>
    <t>KIZILCAAVLU KÖK 35-29-L00056_HatBaşıAyırıcı_53133489 L05_53133489</t>
  </si>
  <si>
    <t>25.08.2023 17:40:24</t>
  </si>
  <si>
    <t>25.08.2023 19:00:26</t>
  </si>
  <si>
    <t>25.08.2023 12:17:21</t>
  </si>
  <si>
    <t>25.08.2023 15:18:44</t>
  </si>
  <si>
    <t>25.08.2023 07:11:24</t>
  </si>
  <si>
    <t>25.08.2023 07:12:14</t>
  </si>
  <si>
    <t>ORTA MAHALLE M-9 35-25-M00117_ORTA MAHALLE M-4 M04_72126244</t>
  </si>
  <si>
    <t>25.08.2023 12:39:19</t>
  </si>
  <si>
    <t>25.08.2023 13:34:00</t>
  </si>
  <si>
    <t>25.08.2023 08:31:49</t>
  </si>
  <si>
    <t>25.08.2023 09:30:07</t>
  </si>
  <si>
    <t>25.08.2023 19:07:20</t>
  </si>
  <si>
    <t>25.08.2023 21:10:50</t>
  </si>
  <si>
    <t>DAĞCIYUSUF TR-7 45-73-M01330_945654460_945654460</t>
  </si>
  <si>
    <t>25.08.2023 19:30:15</t>
  </si>
  <si>
    <t>25.08.2023 23:52:11</t>
  </si>
  <si>
    <t>K-630 35-01-K00630_35-01-K00630_64208429</t>
  </si>
  <si>
    <t>25.08.2023 10:37:52</t>
  </si>
  <si>
    <t>25.08.2023 10:51:54</t>
  </si>
  <si>
    <t>K-834 35-01-K00834_911820049_911820049</t>
  </si>
  <si>
    <t>25.08.2023 19:57:09</t>
  </si>
  <si>
    <t>25.08.2023 20:52:00</t>
  </si>
  <si>
    <t>ORHANLI ORTA M-90 35-14-M00090_C_91262954_91262954</t>
  </si>
  <si>
    <t>25.08.2023 10:23:55</t>
  </si>
  <si>
    <t>25.08.2023 15:00:17</t>
  </si>
  <si>
    <t>TR-101 35-16-L00101_TR-47 RİNG L02_71979397</t>
  </si>
  <si>
    <t>25.08.2023 10:03:50</t>
  </si>
  <si>
    <t>25.08.2023 18:41:00</t>
  </si>
  <si>
    <t>K-4250 35-02-K04250_A_56365491_56365491</t>
  </si>
  <si>
    <t>25.08.2023 22:36:32</t>
  </si>
  <si>
    <t>26.08.2023 01:02:25</t>
  </si>
  <si>
    <t>M-1834 35-04-M01834_99291797_99291797</t>
  </si>
  <si>
    <t>25.08.2023 15:42:33</t>
  </si>
  <si>
    <t>25.08.2023 16:48:30</t>
  </si>
  <si>
    <t>25.08.2023 17:00:31</t>
  </si>
  <si>
    <t>25.08.2023 17:09:11</t>
  </si>
  <si>
    <t>M-1101 35-03-M01101_910415209_910415209</t>
  </si>
  <si>
    <t>25.08.2023 11:40:56</t>
  </si>
  <si>
    <t>25.08.2023 18:19:10</t>
  </si>
  <si>
    <t>AHMETLİ İM 45-84-A00001_DERBENT GİRİŞ M05_88391856</t>
  </si>
  <si>
    <t>25.08.2023 06:05:16</t>
  </si>
  <si>
    <t>25.08.2023 06:11:49</t>
  </si>
  <si>
    <t>M-3092(YATIRIM REZERVE) 35-07-M03092_35-07-M03092_80993839</t>
  </si>
  <si>
    <t>25.08.2023 09:13:19</t>
  </si>
  <si>
    <t>25.08.2023 14:33:00</t>
  </si>
  <si>
    <t>SELİMŞAHLAR TR-4 45-71-M00136_B_56400949_56400949</t>
  </si>
  <si>
    <t>25.08.2023 21:03:46</t>
  </si>
  <si>
    <t>25.08.2023 23:19:22</t>
  </si>
  <si>
    <t>LÜTUFLAR TR-1 35-20-L00291_35-20-L00291_72377790</t>
  </si>
  <si>
    <t>25.08.2023 14:54:40</t>
  </si>
  <si>
    <t>25.08.2023 15:28:11</t>
  </si>
  <si>
    <t>TR-5 45-74-M00005_45-74-M00005_2355831</t>
  </si>
  <si>
    <t>25.08.2023 08:58:17</t>
  </si>
  <si>
    <t>25.08.2023 11:37:32</t>
  </si>
  <si>
    <t>25.08.2023 19:33:26</t>
  </si>
  <si>
    <t>CABBAR DM 45-73-M00100_HatBaşıAyırıcı_53135746 M03_53135746</t>
  </si>
  <si>
    <t>25.08.2023 11:10:19</t>
  </si>
  <si>
    <t>25.08.2023 12:04:01</t>
  </si>
  <si>
    <t>25.08.2023 02:33:25</t>
  </si>
  <si>
    <t>25.08.2023 03:10:26</t>
  </si>
  <si>
    <t>25.08.2023 15:25:00</t>
  </si>
  <si>
    <t>25.08.2023 16:35:24</t>
  </si>
  <si>
    <t>25.08.2023 18:26:40</t>
  </si>
  <si>
    <t>25.08.2023 19:22:54</t>
  </si>
  <si>
    <t>K-3997 35-08-K03997_35-08-K03997_42029983</t>
  </si>
  <si>
    <t>25.08.2023 10:44:57</t>
  </si>
  <si>
    <t>25.08.2023 10:52:19</t>
  </si>
  <si>
    <t>SEYREK TR-6 35-28-M00910_F F01_79679186</t>
  </si>
  <si>
    <t>25.08.2023 12:44:11</t>
  </si>
  <si>
    <t>25.08.2023 13:13:46</t>
  </si>
  <si>
    <t>25.08.2023 09:33:14</t>
  </si>
  <si>
    <t>25.08.2023 17:28:32</t>
  </si>
  <si>
    <t>L-290 35-18-L00290__95564813_95564813</t>
  </si>
  <si>
    <t>25.08.2023 09:15:06</t>
  </si>
  <si>
    <t>25.08.2023 14:28:53</t>
  </si>
  <si>
    <t>25.08.2023 14:15:39</t>
  </si>
  <si>
    <t>25.08.2023 15:18:40</t>
  </si>
  <si>
    <t>K-255 35-02-K00255_35-02-K00255_2372557</t>
  </si>
  <si>
    <t>25.08.2023 17:19:02</t>
  </si>
  <si>
    <t>25.08.2023 18:01:35</t>
  </si>
  <si>
    <t>25.08.2023 09:10:53</t>
  </si>
  <si>
    <t>25.08.2023 10:16:42</t>
  </si>
  <si>
    <t>KÜÇÜKBELEN KÖYÜ TR-1 45-71-M01677_A_91413220_91413220</t>
  </si>
  <si>
    <t>25.08.2023 08:51:05</t>
  </si>
  <si>
    <t>M-2928 35-01-M02928_35-01-M02928_74189621</t>
  </si>
  <si>
    <t>25.08.2023 09:51:20</t>
  </si>
  <si>
    <t>25.08.2023 11:50:16</t>
  </si>
  <si>
    <t>MENEMEN TR-75 35-28-L00075_DAĞITIM TRAFO MENEMEN TR-75 L03_66751879</t>
  </si>
  <si>
    <t>25.08.2023 09:07:34</t>
  </si>
  <si>
    <t>25.08.2023 12:10:33</t>
  </si>
  <si>
    <t>K-3454 35-08-K03454_97528222_97528222</t>
  </si>
  <si>
    <t>25.08.2023 15:56:58</t>
  </si>
  <si>
    <t>25.08.2023 17:58:31</t>
  </si>
  <si>
    <t>TR-50 35-22-M00050_DEREKÖY M03_82002741</t>
  </si>
  <si>
    <t>25.08.2023 09:55:39</t>
  </si>
  <si>
    <t>25.08.2023 10:34:14</t>
  </si>
  <si>
    <t>DM-3 (TR-16) 35-15-M00016_HASTANE DM M16_67054207</t>
  </si>
  <si>
    <t>25.08.2023 10:25:59</t>
  </si>
  <si>
    <t>25.08.2023 10:56:03</t>
  </si>
  <si>
    <t>FIRINLI TR-4 35-20-L00093_DIREK TIPI TRAFO HUCRESI H01_2037891</t>
  </si>
  <si>
    <t>25.08.2023 07:59:07</t>
  </si>
  <si>
    <t>25.08.2023 09:00:39</t>
  </si>
  <si>
    <t>KARABURUN GIS TM 35-19-A00008_KARAREİS M05_2317316</t>
  </si>
  <si>
    <t>25.08.2023 12:27:54</t>
  </si>
  <si>
    <t>25.08.2023 14:35:14</t>
  </si>
  <si>
    <t>K-1958 35-09-K01958_B_56383993_56383993</t>
  </si>
  <si>
    <t>25.08.2023 09:00:00</t>
  </si>
  <si>
    <t>25.08.2023 12:02:05</t>
  </si>
  <si>
    <t>25.08.2023 17:44:00</t>
  </si>
  <si>
    <t>25.08.2023 19:02:02</t>
  </si>
  <si>
    <t>POYRAZDAMLARI TR-11 45-78-M00576_KURTTUTAN GES M02_2106466</t>
  </si>
  <si>
    <t>25.08.2023 19:16:40</t>
  </si>
  <si>
    <t>25.08.2023 21:03:50</t>
  </si>
  <si>
    <t>MAVİDERE TR-4 35-31-L00213_35-31-L00213_2363084</t>
  </si>
  <si>
    <t>25.08.2023 23:31:17</t>
  </si>
  <si>
    <t>26.08.2023 01:52:03</t>
  </si>
  <si>
    <t>25.08.2023 17:04:38</t>
  </si>
  <si>
    <t>25.08.2023 18:14:41</t>
  </si>
  <si>
    <t>25.08.2023 13:23:51</t>
  </si>
  <si>
    <t>25.08.2023 15:10:04</t>
  </si>
  <si>
    <t>TR-29 (M-729) 35-30-M00729_35-30-M00729_91983723</t>
  </si>
  <si>
    <t>25.08.2023 14:06:39</t>
  </si>
  <si>
    <t>25.08.2023 15:02:00</t>
  </si>
  <si>
    <t>TR-25 35-13-L00025_35-13-L00025_66499097</t>
  </si>
  <si>
    <t>25.08.2023 20:07:41</t>
  </si>
  <si>
    <t>25.08.2023 20:19:23</t>
  </si>
  <si>
    <t>K-2431 35-08-K02431_E e1b_5797932</t>
  </si>
  <si>
    <t>25.08.2023 17:51:27</t>
  </si>
  <si>
    <t>25.08.2023 19:22:01</t>
  </si>
  <si>
    <t>25.08.2023 18:09:40</t>
  </si>
  <si>
    <t>25.08.2023 19:24:30</t>
  </si>
  <si>
    <t>DM-13/21 (HAKİ BABA) 45-71-M00339_953215260_953215260</t>
  </si>
  <si>
    <t>25.08.2023 01:03:51</t>
  </si>
  <si>
    <t>25.08.2023 02:33:43</t>
  </si>
  <si>
    <t>TR-18 35-15-M00018_35-15-M00018_2365407</t>
  </si>
  <si>
    <t>25.08.2023 16:55:00</t>
  </si>
  <si>
    <t>25.08.2023 18:42:00</t>
  </si>
  <si>
    <t>25.08.2023 09:58:34</t>
  </si>
  <si>
    <t>25.08.2023 10:54:44</t>
  </si>
  <si>
    <t>L-245 35-18-L00245_950445929_950445929</t>
  </si>
  <si>
    <t>25.08.2023 23:26:03</t>
  </si>
  <si>
    <t>26.08.2023 02:40:24</t>
  </si>
  <si>
    <t>KARABURUN TR-3 35-21-L00007_953361560_953361560</t>
  </si>
  <si>
    <t>25.08.2023 22:43:33</t>
  </si>
  <si>
    <t>25.08.2023 23:17:27</t>
  </si>
  <si>
    <t>GÖLCÜK DM 35-15-L01153_HatBaşıAyırıcı_96928714 L04_96928714</t>
  </si>
  <si>
    <t>25.08.2023 10:08:20</t>
  </si>
  <si>
    <t>25.08.2023 18:25:01</t>
  </si>
  <si>
    <t>25.08.2023 23:53:32</t>
  </si>
  <si>
    <t>26.08.2023 03:44:18</t>
  </si>
  <si>
    <t>YELKİ TR-6 (M-2343) 35-10-M02343_914999204_914999204</t>
  </si>
  <si>
    <t>25.08.2023 11:56:21</t>
  </si>
  <si>
    <t>25.08.2023 13:52:55</t>
  </si>
  <si>
    <t>25.08.2023 10:25:09</t>
  </si>
  <si>
    <t>25.08.2023 16:54:30</t>
  </si>
  <si>
    <t>TR-58 (SERAY SÜT) 45-81-M00152_45-81-M00152_2375298</t>
  </si>
  <si>
    <t>25.08.2023 16:16:20</t>
  </si>
  <si>
    <t>25.08.2023 17:03:00</t>
  </si>
  <si>
    <t>TR-5 35-19-L00005_HatBaşıAyırıcı_53132197 L03_53132197</t>
  </si>
  <si>
    <t>25.08.2023 10:11:00</t>
  </si>
  <si>
    <t>25.08.2023 17:49:11</t>
  </si>
  <si>
    <t>ASARLIK TR-8 35-28-M00182_A_91231159_91231159</t>
  </si>
  <si>
    <t>25.08.2023 03:58:43</t>
  </si>
  <si>
    <t>25.08.2023 07:04:06</t>
  </si>
  <si>
    <t>OYUK İÇİ TR-2 45-74-M00323_C_91462318_91462318</t>
  </si>
  <si>
    <t>25.08.2023 13:34:26</t>
  </si>
  <si>
    <t>25.08.2023 16:04:39</t>
  </si>
  <si>
    <t>K-255 35-02-K00255_E_56365387_56365387</t>
  </si>
  <si>
    <t>25.08.2023 15:30:22</t>
  </si>
  <si>
    <t>25.08.2023 02:05:37</t>
  </si>
  <si>
    <t>25.08.2023 02:46:20</t>
  </si>
  <si>
    <t>HALİLLER KÖK 35-31-L00228_KİRAZ TM L012_72238536</t>
  </si>
  <si>
    <t>25.08.2023 17:49:14</t>
  </si>
  <si>
    <t>25.08.2023 18:02:00</t>
  </si>
  <si>
    <t>MURADİYE DM 45-71-M00006_DM-02 ÜÇTEPELER RİNG M04_2076877</t>
  </si>
  <si>
    <t>25.08.2023 09:50:44</t>
  </si>
  <si>
    <t>25.08.2023 10:52:52</t>
  </si>
  <si>
    <t>K-1655 35-02-K01655_914657255_914657255</t>
  </si>
  <si>
    <t>25.08.2023 21:44:28</t>
  </si>
  <si>
    <t>26.08.2023 00:15:43</t>
  </si>
  <si>
    <t>ÇIRPI İM 35-20-A00002_ÇIPPI TİRE SULAMA M10_2056273</t>
  </si>
  <si>
    <t>25.08.2023 20:54:53</t>
  </si>
  <si>
    <t>25.08.2023 21:31:38</t>
  </si>
  <si>
    <t>HALİL ÇAVUŞLAR TR-1 45-81-M00107_A_91318733_91318733</t>
  </si>
  <si>
    <t>25.08.2023 18:52:44</t>
  </si>
  <si>
    <t>25.08.2023 21:15:50</t>
  </si>
  <si>
    <t>M-639 OLDURUK KÖK 35-03-M00639_M-1810 M02_42868455</t>
  </si>
  <si>
    <t>25.08.2023 09:18:44</t>
  </si>
  <si>
    <t>25.08.2023 18:53:21</t>
  </si>
  <si>
    <t>25.08.2023 06:52:34</t>
  </si>
  <si>
    <t>25.08.2023 06:52:54</t>
  </si>
  <si>
    <t>K-4124 35-09-K04124_D_56382066_56382066</t>
  </si>
  <si>
    <t>25.08.2023 10:35:12</t>
  </si>
  <si>
    <t>25.08.2023 11:09:55</t>
  </si>
  <si>
    <t>KISIK TR-2 35-22-M00136_DIREK TIPI TRAFO HUCRESI H01_2045877</t>
  </si>
  <si>
    <t>25.08.2023 09:20:27</t>
  </si>
  <si>
    <t>K-3693 35-10-K03693_97996804_97996804</t>
  </si>
  <si>
    <t>25.08.2023 20:11:25</t>
  </si>
  <si>
    <t>25.08.2023 21:57:55</t>
  </si>
  <si>
    <t>25.08.2023 10:54:58</t>
  </si>
  <si>
    <t>25.08.2023 11:12:14</t>
  </si>
  <si>
    <t>İM-2/TR-21 SIĞACIK 35-14-L00301_956656017_956656017</t>
  </si>
  <si>
    <t>25.08.2023 08:29:54</t>
  </si>
  <si>
    <t>25.08.2023 13:34:42</t>
  </si>
  <si>
    <t>25.08.2023 18:21:09</t>
  </si>
  <si>
    <t>25.08.2023 19:13:47</t>
  </si>
  <si>
    <t>AHMETLİ İM 45-84-A00001_AHMETLİ DSİ M10_2067923</t>
  </si>
  <si>
    <t>25.08.2023 17:36:59</t>
  </si>
  <si>
    <t>25.08.2023 19:12:29</t>
  </si>
  <si>
    <t>KARADOĞAN TR-6 35-15-L00465_A_91227093_91227093</t>
  </si>
  <si>
    <t>25.08.2023 23:31:39</t>
  </si>
  <si>
    <t>26.08.2023 04:18:33</t>
  </si>
  <si>
    <t>25.08.2023 14:55:24</t>
  </si>
  <si>
    <t>25.08.2023 15:45:04</t>
  </si>
  <si>
    <t>25.08.2023 08:38:02</t>
  </si>
  <si>
    <t>25.08.2023 09:02:51</t>
  </si>
  <si>
    <t>YAZIBAŞI DM-4 35-26-M00633_URAS-ALİ TEZEL ÇIKIŞ M08_2308935</t>
  </si>
  <si>
    <t>25.08.2023 09:47:56</t>
  </si>
  <si>
    <t>25.08.2023 12:15:58</t>
  </si>
  <si>
    <t>25.08.2023 01:23:44</t>
  </si>
  <si>
    <t>25.08.2023 04:13:48</t>
  </si>
  <si>
    <t>M-1902 OĞLANANASI TR-12 35-22-M00645_DIREK TIPI TRAFO HUCRESI H01_2102588</t>
  </si>
  <si>
    <t>25.08.2023 15:16:25</t>
  </si>
  <si>
    <t>25.08.2023 15:52:42</t>
  </si>
  <si>
    <t>TİRE DM-2 35-29-M00002_DM2/17 M08_2060767</t>
  </si>
  <si>
    <t>25.08.2023 08:08:27</t>
  </si>
  <si>
    <t>25.08.2023 13:34:43</t>
  </si>
  <si>
    <t>KAPAKLI DM 45-72-M00309_KAPAKLI-1 GİRİŞ M01_2099567</t>
  </si>
  <si>
    <t>25.08.2023 16:03:22</t>
  </si>
  <si>
    <t>25.08.2023 16:05:50</t>
  </si>
  <si>
    <t>25.08.2023 16:50:34</t>
  </si>
  <si>
    <t>25.08.2023 18:56:14</t>
  </si>
  <si>
    <t>25.08.2023 17:53:13</t>
  </si>
  <si>
    <t>25.08.2023 18:22:29</t>
  </si>
  <si>
    <t>25.08.2023 08:57:49</t>
  </si>
  <si>
    <t>25.08.2023 08:58:19</t>
  </si>
  <si>
    <t>K-1128 35-03-K01128_B_56375874_56375874</t>
  </si>
  <si>
    <t>25.08.2023 22:02:31</t>
  </si>
  <si>
    <t>25.08.2023 22:23:00</t>
  </si>
  <si>
    <t>KARABURUN GIS TM 35-19-A00008_EĞLENHOCA M04_2317315</t>
  </si>
  <si>
    <t>25.08.2023 09:07:22</t>
  </si>
  <si>
    <t>25.08.2023 14:35:34</t>
  </si>
  <si>
    <t>IRLAMAZ KÖK 45-83-L00153_TR-2/73-A L01_72158525</t>
  </si>
  <si>
    <t>25.08.2023 20:13:54</t>
  </si>
  <si>
    <t>25.08.2023 20:32:41</t>
  </si>
  <si>
    <t>TR-25 35-13-L00025_C c1b_5884409</t>
  </si>
  <si>
    <t>25.08.2023 19:22:03</t>
  </si>
  <si>
    <t>AVŞAR İM 45-83-A00002_TR-A L07_81661003</t>
  </si>
  <si>
    <t>25.08.2023 04:54:24</t>
  </si>
  <si>
    <t>25.08.2023 05:04:30</t>
  </si>
  <si>
    <t>25.08.2023 02:02:35</t>
  </si>
  <si>
    <t>25.08.2023 03:59:22</t>
  </si>
  <si>
    <t>DAĞDERE DM 45-72-M00097_ÇITAK M05_2329940</t>
  </si>
  <si>
    <t>25.08.2023 10:02:29</t>
  </si>
  <si>
    <t>25.08.2023 15:50:50</t>
  </si>
  <si>
    <t>25.08.2023 11:53:24</t>
  </si>
  <si>
    <t>25.08.2023 12:01:59</t>
  </si>
  <si>
    <t>K-3102 35-04-K03102_912487547_912487547</t>
  </si>
  <si>
    <t>25.08.2023 08:40:07</t>
  </si>
  <si>
    <t>25.08.2023 10:39:58</t>
  </si>
  <si>
    <t>DM-7/21 35-28-M00966_953375167_953375167</t>
  </si>
  <si>
    <t>25.08.2023 18:54:13</t>
  </si>
  <si>
    <t>25.08.2023 21:50:58</t>
  </si>
  <si>
    <t>25.08.2023 19:59:11</t>
  </si>
  <si>
    <t>25.08.2023 19:59:44</t>
  </si>
  <si>
    <t>EROĞLU TR-3 45-72-L00371_ H_61401193</t>
  </si>
  <si>
    <t>25.08.2023 09:14:49</t>
  </si>
  <si>
    <t>25.08.2023 17:36:11</t>
  </si>
  <si>
    <t>ÜLKÜ KÖK 45-78-M01394_TAYTAN OFİS KÖK M05_83839669</t>
  </si>
  <si>
    <t>25.08.2023 16:12:20</t>
  </si>
  <si>
    <t>25.08.2023 16:40:50</t>
  </si>
  <si>
    <t>HACIİBRAHİMLER TR-1 45-72-M00195_B_56390520_56390520</t>
  </si>
  <si>
    <t>25.08.2023 10:24:03</t>
  </si>
  <si>
    <t>25.08.2023 15:55:19</t>
  </si>
  <si>
    <t>TR-11 35-16-L00011_DAĞITIM TRAFO TR-11 L03_72014757</t>
  </si>
  <si>
    <t>25.08.2023 10:03:54</t>
  </si>
  <si>
    <t>25.08.2023 10:42:11</t>
  </si>
  <si>
    <t>25.08.2023 07:13:19</t>
  </si>
  <si>
    <t>25.08.2023 08:51:11</t>
  </si>
  <si>
    <t>25.08.2023 12:25:44</t>
  </si>
  <si>
    <t>25.08.2023 12:26:09</t>
  </si>
  <si>
    <t>İZZETTİN KÖK 45-83-M00132_SİNİRLİ M02_2107098</t>
  </si>
  <si>
    <t>25.08.2023 18:47:50</t>
  </si>
  <si>
    <t>25.08.2023 20:05:20</t>
  </si>
  <si>
    <t>DM-16 45-71-M00309_DM-15 M02_92909750</t>
  </si>
  <si>
    <t>25.08.2023 15:50:11</t>
  </si>
  <si>
    <t>25.08.2023 15:51:31</t>
  </si>
  <si>
    <t>25.08.2023 00:10:49</t>
  </si>
  <si>
    <t>25.08.2023 01:50:35</t>
  </si>
  <si>
    <t>25.08.2023 09:18:24</t>
  </si>
  <si>
    <t>25.08.2023 18:31:00</t>
  </si>
  <si>
    <t>25.08.2023 23:20:19</t>
  </si>
  <si>
    <t>26.08.2023 03:04:32</t>
  </si>
  <si>
    <t>AG Sigorta Atığı</t>
  </si>
  <si>
    <t>25.08.2023 15:28:43</t>
  </si>
  <si>
    <t>25.08.2023 19:15:40</t>
  </si>
  <si>
    <t>PINARLI KÖK 35-20-M00085_TR-4 - TR-5 M04_72358872</t>
  </si>
  <si>
    <t>25.08.2023 02:41:19</t>
  </si>
  <si>
    <t>25.08.2023 03:00:09</t>
  </si>
  <si>
    <t>25.08.2023 18:25:13</t>
  </si>
  <si>
    <t>25.08.2023 21:06:00</t>
  </si>
  <si>
    <t>ÇARIKMAHMUTLU TR 45-77-L00172_A_91373509_91373509</t>
  </si>
  <si>
    <t>25.08.2023 20:27:50</t>
  </si>
  <si>
    <t>25.08.2023 21:10:38</t>
  </si>
  <si>
    <t>K-3711 35-03-K03711_910157982_910157982</t>
  </si>
  <si>
    <t>25.08.2023 15:45:38</t>
  </si>
  <si>
    <t>25.08.2023 20:21:49</t>
  </si>
  <si>
    <t>L-519 OVACIK 35-18-L00519_ H_49094153</t>
  </si>
  <si>
    <t>25.08.2023 19:11:18</t>
  </si>
  <si>
    <t>25.08.2023 18:47:20</t>
  </si>
  <si>
    <t>25.08.2023 20:51:14</t>
  </si>
  <si>
    <t>K-1501 35-03-K01501_910307861_910307861</t>
  </si>
  <si>
    <t>25.08.2023 07:55:08</t>
  </si>
  <si>
    <t>25.08.2023 08:42:38</t>
  </si>
  <si>
    <t>ARMUTLU DM 35-27-M00879_TANBOĞA ÇIKIŞI M07_2329962</t>
  </si>
  <si>
    <t>25.08.2023 18:21:53</t>
  </si>
  <si>
    <t>25.08.2023 20:20:17</t>
  </si>
  <si>
    <t>SARIGÖL TR-52 45-79-M00052_945567646_945567646</t>
  </si>
  <si>
    <t>25.08.2023 19:54:39</t>
  </si>
  <si>
    <t>25.08.2023 21:44:19</t>
  </si>
  <si>
    <t>M-447 35-09-M00447_B_91088672_91088672</t>
  </si>
  <si>
    <t>25.08.2023 09:00:44</t>
  </si>
  <si>
    <t>25.08.2023 16:10:00</t>
  </si>
  <si>
    <t>TR-28 35-27-M00028_KOZLUDERE TR-29 M02_66129627</t>
  </si>
  <si>
    <t>25.08.2023 06:30:44</t>
  </si>
  <si>
    <t>25.08.2023 07:02:19</t>
  </si>
  <si>
    <t>K-1321 35-09-K01321_35-09-K01321_2363353</t>
  </si>
  <si>
    <t>25.08.2023 11:01:29</t>
  </si>
  <si>
    <t>25.08.2023 11:44:24</t>
  </si>
  <si>
    <t>KELLETEPE KÖK 35-31-L00035_HatBaşıAyırıcı_96739847 L04_96739847</t>
  </si>
  <si>
    <t>25.08.2023 14:01:30</t>
  </si>
  <si>
    <t>25.08.2023 16:50:14</t>
  </si>
  <si>
    <t>GÖLCÜK DM 35-15-L01153_SUBATAN L04_67177011</t>
  </si>
  <si>
    <t>25.08.2023 09:51:54</t>
  </si>
  <si>
    <t>25.08.2023 10:03:40</t>
  </si>
  <si>
    <t>TR-5 35-19-L00005_İÇMELER L03_72124031</t>
  </si>
  <si>
    <t>25.08.2023 10:05:45</t>
  </si>
  <si>
    <t>25.08.2023 10:29:19</t>
  </si>
  <si>
    <t>25.08.2023 12:08:38</t>
  </si>
  <si>
    <t>25.08.2023 12:34:08</t>
  </si>
  <si>
    <t>BUCA TM 35-03-A00003_Buca-17 K24_2311287</t>
  </si>
  <si>
    <t>25.08.2023 11:19:00</t>
  </si>
  <si>
    <t>25.08.2023 13:39:35</t>
  </si>
  <si>
    <t>TR-28 (M-728) 35-30-M00728_D g3_43010654</t>
  </si>
  <si>
    <t>25.08.2023 11:40:49</t>
  </si>
  <si>
    <t>25.08.2023 12:50:18</t>
  </si>
  <si>
    <t>KELLETEPE KÖK 35-31-L00035_HatBaşıAyırıcı_96738480 L04_96738480</t>
  </si>
  <si>
    <t>25.08.2023 13:10:25</t>
  </si>
  <si>
    <t>25.08.2023 14:44:48</t>
  </si>
  <si>
    <t>25.08.2023 08:04:56</t>
  </si>
  <si>
    <t>25.08.2023 08:17:12</t>
  </si>
  <si>
    <t>25.08.2023 09:13:12</t>
  </si>
  <si>
    <t>25.08.2023 09:17:29</t>
  </si>
  <si>
    <t>25.08.2023 19:02:20</t>
  </si>
  <si>
    <t>25.08.2023 09:30:54</t>
  </si>
  <si>
    <t>25.08.2023 09:43:31</t>
  </si>
  <si>
    <t>25.08.2023 13:48:33</t>
  </si>
  <si>
    <t>25.08.2023 15:11:54</t>
  </si>
  <si>
    <t>25.08.2023 15:16:18</t>
  </si>
  <si>
    <t>TR-83 35-16-L00083_961559272_961559272</t>
  </si>
  <si>
    <t>25.08.2023 15:14:19</t>
  </si>
  <si>
    <t>25.08.2023 09:21:59</t>
  </si>
  <si>
    <t>25.08.2023 12:06:59</t>
  </si>
  <si>
    <t>K-1452 35-01-K01452_35-01-K01452_2360885</t>
  </si>
  <si>
    <t>25.08.2023 12:13:13</t>
  </si>
  <si>
    <t>25.08.2023 12:52:04</t>
  </si>
  <si>
    <t>25.08.2023 06:46:43</t>
  </si>
  <si>
    <t>25.08.2023 11:29:14</t>
  </si>
  <si>
    <t>BAĞARASI TR-12 35-23-M00181_E_91357738_91357738</t>
  </si>
  <si>
    <t>25.08.2023 18:09:45</t>
  </si>
  <si>
    <t>25.08.2023 18:39:07</t>
  </si>
  <si>
    <t>L-277 GÖLCÜK GÖDENCE KÖK 35-14-L00277_HatBaşıAyırıcı_53133313 L04_53133313</t>
  </si>
  <si>
    <t>25.08.2023 09:27:34</t>
  </si>
  <si>
    <t>25.08.2023 16:51:14</t>
  </si>
  <si>
    <t>TR-21 35-31-L00021_A a1_47997362</t>
  </si>
  <si>
    <t>25.08.2023 16:58:05</t>
  </si>
  <si>
    <t>25.08.2023 18:17:50</t>
  </si>
  <si>
    <t>KARGIN KÖK 45-71-M00095_AYTEKİNLER ESKİ HARMANDALI M07_2321769</t>
  </si>
  <si>
    <t>25.08.2023 23:06:04</t>
  </si>
  <si>
    <t>26.08.2023 00:03:30</t>
  </si>
  <si>
    <t>K-3248 35-07-K03248_954867866_954867866</t>
  </si>
  <si>
    <t>25.08.2023 08:53:59</t>
  </si>
  <si>
    <t>25.08.2023 10:18:25</t>
  </si>
  <si>
    <t>TİRE DM2/5 35-29-L00024_48393044_56380505_56380505</t>
  </si>
  <si>
    <t>25.08.2023 15:03:48</t>
  </si>
  <si>
    <t>26.08.2023 02:52:50</t>
  </si>
  <si>
    <t>ÖZGÖRKEY KÖK 35-26-M00256_ÇAPAK M07_65969695</t>
  </si>
  <si>
    <t>25.08.2023 12:55:48</t>
  </si>
  <si>
    <t>25.08.2023 15:27:01</t>
  </si>
  <si>
    <t>ÇAPAKLI KÖK 45-78-M01161_HatBaşıAyırıcı_53139964 M04_53139964</t>
  </si>
  <si>
    <t>25.08.2023 12:27:17</t>
  </si>
  <si>
    <t>25.08.2023 14:42:09</t>
  </si>
  <si>
    <t>25.08.2023 16:17:35</t>
  </si>
  <si>
    <t>25.08.2023 19:09:30</t>
  </si>
  <si>
    <t>GÖKKAYA TR-1 45-84-L00018_45-84-L00018_2372644</t>
  </si>
  <si>
    <t>25.08.2023 11:26:35</t>
  </si>
  <si>
    <t>25.08.2023 15:09:30</t>
  </si>
  <si>
    <t>25.08.2023 10:10:27</t>
  </si>
  <si>
    <t>25.08.2023 13:33:17</t>
  </si>
  <si>
    <t>ALAŞEHİR TM 45-73-A00001_KEMALİYE-2 M20_2312685</t>
  </si>
  <si>
    <t>25.08.2023 08:06:19</t>
  </si>
  <si>
    <t>25.08.2023 08:12:21</t>
  </si>
  <si>
    <t>M-1491 35-10-M01491_GİRİŞ M01_47756951</t>
  </si>
  <si>
    <t>25.08.2023 15:32:23</t>
  </si>
  <si>
    <t>25.08.2023 16:39:20</t>
  </si>
  <si>
    <t>M-1384 35-02-M01384_910239899_910239899</t>
  </si>
  <si>
    <t>25.08.2023 10:04:05</t>
  </si>
  <si>
    <t>25.08.2023 11:53:58</t>
  </si>
  <si>
    <t>TR-27 35-17-M00027_6407772 A34b_5948054</t>
  </si>
  <si>
    <t>25.08.2023 09:32:46</t>
  </si>
  <si>
    <t>25.08.2023 10:41:35</t>
  </si>
  <si>
    <t>ÇANAKÇI KÖK 45-79-M00194_HatBaşıAyırıcı_53134469 M01_53134469</t>
  </si>
  <si>
    <t>25.08.2023 17:34:30</t>
  </si>
  <si>
    <t>25.08.2023 19:36:23</t>
  </si>
  <si>
    <t>MIDIKLI KÖK 45-81-M00043_HatBaşıAyırıcı_53134904 M03_53134904</t>
  </si>
  <si>
    <t>25.08.2023 18:09:42</t>
  </si>
  <si>
    <t>25.08.2023 19:21:59</t>
  </si>
  <si>
    <t>25.08.2023 19:57:30</t>
  </si>
  <si>
    <t>25.08.2023 20:27:34</t>
  </si>
  <si>
    <t>TR-5 35-19-L00005_İÇMELER L03_72124010</t>
  </si>
  <si>
    <t>25.08.2023 17:22:21</t>
  </si>
  <si>
    <t>25.08.2023 17:47:01</t>
  </si>
  <si>
    <t>BORNOVA TM 35-02-A00005_EGE M30_2308389</t>
  </si>
  <si>
    <t>25.08.2023 09:02:29</t>
  </si>
  <si>
    <t>25.08.2023 13:05:24</t>
  </si>
  <si>
    <t>BAĞARASI TR-12 35-23-M00181_95000110053_95000110053</t>
  </si>
  <si>
    <t>25.08.2023 11:00:07</t>
  </si>
  <si>
    <t>K-802 35-01-K00802_A_56392448_56392448</t>
  </si>
  <si>
    <t>25.08.2023 10:00:00</t>
  </si>
  <si>
    <t>25.08.2023 10:31:47</t>
  </si>
  <si>
    <t>GÖKÇEALAN KÖK 35-13-L00401_GÖKÇEALAN L02_66680401</t>
  </si>
  <si>
    <t>25.08.2023 06:40:39</t>
  </si>
  <si>
    <t>25.08.2023 07:33:11</t>
  </si>
  <si>
    <t>YEŞİLYURT TR-18 45-73-M00489_45-73-M00489_2352770</t>
  </si>
  <si>
    <t>25.08.2023 09:53:19</t>
  </si>
  <si>
    <t>25.08.2023 10:16:49</t>
  </si>
  <si>
    <t>M-639 OLDURUK KÖK 35-03-M00639_HatBaşıAyırıcı_53137794 M02_53137794</t>
  </si>
  <si>
    <t>25.08.2023 19:34:00</t>
  </si>
  <si>
    <t>AKHİSAR TM 45-72-A00006_KAPAKLI-1 M16_2313111</t>
  </si>
  <si>
    <t>25.08.2023 16:02:45</t>
  </si>
  <si>
    <t>25.08.2023 16:06:46</t>
  </si>
  <si>
    <t>HELVACI-1 35-26-M00468_956609159_956609159</t>
  </si>
  <si>
    <t>25.08.2023 19:34:18</t>
  </si>
  <si>
    <t>25.08.2023 20:59:58</t>
  </si>
  <si>
    <t>DM-16/21 45-71-M00587_45-71-M00587_92910091</t>
  </si>
  <si>
    <t>25.08.2023 15:38:43</t>
  </si>
  <si>
    <t>25.08.2023 17:29:32</t>
  </si>
  <si>
    <t>POYRAZDAMLARI TR-11 45-78-M00576_HatBaşıAyırıcı_53138974 M05_53138974</t>
  </si>
  <si>
    <t>25.08.2023 10:58:31</t>
  </si>
  <si>
    <t>25.08.2023 11:13:21</t>
  </si>
  <si>
    <t>SARIGÖL TR-52 45-79-M00052_945568179_945568179</t>
  </si>
  <si>
    <t>25.08.2023 10:53:26</t>
  </si>
  <si>
    <t>25.08.2023 13:44:38</t>
  </si>
  <si>
    <t>25.08.2023 09:08:59</t>
  </si>
  <si>
    <t>25.08.2023 10:05:14</t>
  </si>
  <si>
    <t>GÖLCÜK DM 35-15-L01153_SUBATAN L04_67177020</t>
  </si>
  <si>
    <t>25.08.2023 17:26:40</t>
  </si>
  <si>
    <t>25.08.2023 17:31:59</t>
  </si>
  <si>
    <t>TR-48 35-16-L00048_35-16-L00048_2346608</t>
  </si>
  <si>
    <t>25.08.2023 19:15:44</t>
  </si>
  <si>
    <t>25.08.2023 19:27:50</t>
  </si>
  <si>
    <t>25.08.2023 18:28:30</t>
  </si>
  <si>
    <t>25.08.2023 18:47:00</t>
  </si>
  <si>
    <t>25.08.2023 08:16:51</t>
  </si>
  <si>
    <t>25.08.2023 09:54:59</t>
  </si>
  <si>
    <t>ADALA-9 TARIMSAL SULAMA 45-78-M00410_C_91226455_91226455</t>
  </si>
  <si>
    <t>25.08.2023 23:04:34</t>
  </si>
  <si>
    <t>26.08.2023 00:07:03</t>
  </si>
  <si>
    <t>ÖZBEY İM 35-26-A00005_CEZA EVİ L12_2066112</t>
  </si>
  <si>
    <t>25.08.2023 21:48:03</t>
  </si>
  <si>
    <t>25.08.2023 21:51:34</t>
  </si>
  <si>
    <t>GÖRDES DM 45-75-M00050_HatBaşıAyırıcı_53135653 M11_53135653</t>
  </si>
  <si>
    <t>25.08.2023 17:59:21</t>
  </si>
  <si>
    <t>25.08.2023 19:43:20</t>
  </si>
  <si>
    <t>DM03-TR-01 (TR-32) 35-27-M00032_E E1_93692784</t>
  </si>
  <si>
    <t>25.08.2023 09:47:21</t>
  </si>
  <si>
    <t>25.08.2023 11:49:11</t>
  </si>
  <si>
    <t>TORBALI İM 35-26-A00001_ÖRNEK YAPI-SULAMA L05_2319157</t>
  </si>
  <si>
    <t>25.08.2023 08:39:00</t>
  </si>
  <si>
    <t>25.08.2023 12:40:14</t>
  </si>
  <si>
    <t>TİRE DM-2 35-29-M00002_DM-1/50 M17_2312846</t>
  </si>
  <si>
    <t>25.08.2023 18:48:30</t>
  </si>
  <si>
    <t>25.08.2023 19:46:02</t>
  </si>
  <si>
    <t>TR-81 35-30-L00081_955330908_955330908</t>
  </si>
  <si>
    <t>25.08.2023 07:08:00</t>
  </si>
  <si>
    <t>25.08.2023 07:47:55</t>
  </si>
  <si>
    <t>25.08.2023 18:44:29</t>
  </si>
  <si>
    <t>25.08.2023 18:56:59</t>
  </si>
  <si>
    <t>M-969 35-03-M00969_95000152290_95000152290</t>
  </si>
  <si>
    <t>25.08.2023 18:00:28</t>
  </si>
  <si>
    <t>25.08.2023 18:18:10</t>
  </si>
  <si>
    <t>SELENDİ TR-6 45-81-M00006_DAĞITIM TRAFOSU M06_2077922</t>
  </si>
  <si>
    <t>25.08.2023 10:59:43</t>
  </si>
  <si>
    <t>25.08.2023 15:08:20</t>
  </si>
  <si>
    <t>25.08.2023 05:41:57</t>
  </si>
  <si>
    <t>25.08.2023 06:11:13</t>
  </si>
  <si>
    <t>TOKİ TR-2 35-15-L01224_TOKİ TR-1 L01_90324653</t>
  </si>
  <si>
    <t>25.08.2023 08:57:58</t>
  </si>
  <si>
    <t>25.08.2023 09:53:04</t>
  </si>
  <si>
    <t>M-500 (DM-3/2) 35-17-M00500_35-17-M00500_58060401</t>
  </si>
  <si>
    <t>25.08.2023 12:16:57</t>
  </si>
  <si>
    <t>25.08.2023 12:58:59</t>
  </si>
  <si>
    <t>TR-25 35-30-L00025_D_56398643_56398643</t>
  </si>
  <si>
    <t>25.08.2023 19:45:31</t>
  </si>
  <si>
    <t>25.08.2023 20:15:47</t>
  </si>
  <si>
    <t>25.08.2023 09:11:42</t>
  </si>
  <si>
    <t>25.08.2023 12:47:51</t>
  </si>
  <si>
    <t>ÜŞÜMÜŞ TR-1 45-74-M00243_B_56352235_56352235</t>
  </si>
  <si>
    <t>25.08.2023 17:40:32</t>
  </si>
  <si>
    <t>25.08.2023 18:50:41</t>
  </si>
  <si>
    <t>YENİFOÇA TR-44 35-23-M00044_950426945_950426945</t>
  </si>
  <si>
    <t>25.08.2023 12:56:46</t>
  </si>
  <si>
    <t>25.08.2023 14:19:23</t>
  </si>
  <si>
    <t>K-4492 35-10-K04492_A 4492a1_5883209</t>
  </si>
  <si>
    <t>25.08.2023 16:38:40</t>
  </si>
  <si>
    <t>25.08.2023 17:25:02</t>
  </si>
  <si>
    <t>TR-163 45-78-M00163_953248330_953248330</t>
  </si>
  <si>
    <t>25.08.2023 08:21:00</t>
  </si>
  <si>
    <t>25.08.2023 09:35:56</t>
  </si>
  <si>
    <t>ALANİÇİ TR-1 35-28-M00265_C_56377881_56377881</t>
  </si>
  <si>
    <t>25.08.2023 20:20:50</t>
  </si>
  <si>
    <t>25.08.2023 21:13:13</t>
  </si>
  <si>
    <t>M-2619 35-01-M02619_M-2930 M03_66084422</t>
  </si>
  <si>
    <t>25.08.2023 23:29:38</t>
  </si>
  <si>
    <t>26.08.2023 00:36:01</t>
  </si>
  <si>
    <t>M-1004 35-03-M01004_910788173_910788173</t>
  </si>
  <si>
    <t>25.08.2023 22:36:36</t>
  </si>
  <si>
    <t>26.08.2023 00:34:41</t>
  </si>
  <si>
    <t>SARIPINAR TR-4 45-73-M00567_45-73-M00567_2356056</t>
  </si>
  <si>
    <t>25.08.2023 14:47:03</t>
  </si>
  <si>
    <t>25.08.2023 15:15:51</t>
  </si>
  <si>
    <t>DM-3/15 (ESKİ TR-2/71) 45-83-L00071_95000629639_95000629639</t>
  </si>
  <si>
    <t>25.08.2023 16:02:52</t>
  </si>
  <si>
    <t>25.08.2023 17:54:17</t>
  </si>
  <si>
    <t>25.08.2023 02:05:34</t>
  </si>
  <si>
    <t>25.08.2023 02:17:09</t>
  </si>
  <si>
    <t>25.08.2023 05:14:14</t>
  </si>
  <si>
    <t>25.08.2023 05:44:09</t>
  </si>
  <si>
    <t>25.08.2023 07:25:27</t>
  </si>
  <si>
    <t>25.08.2023 07:51:00</t>
  </si>
  <si>
    <t>25.08.2023 13:36:24</t>
  </si>
  <si>
    <t>25.08.2023 17:49:28</t>
  </si>
  <si>
    <t>M-639 OLDURUK KÖK 35-03-M00639_M-1929 M04_42868457</t>
  </si>
  <si>
    <t>25.08.2023 09:13:59</t>
  </si>
  <si>
    <t>25.08.2023 12:53:34</t>
  </si>
  <si>
    <t>TR-2/104-1 45-83-L00460_955141524_955141524</t>
  </si>
  <si>
    <t>25.08.2023 18:50:04</t>
  </si>
  <si>
    <t>25.08.2023 19:51:58</t>
  </si>
  <si>
    <t>ÇALTIDERE TR-2 35-17-M00232_DIREK TIPI TRAFO HUCRESI H01_2041950</t>
  </si>
  <si>
    <t>25.08.2023 12:17:26</t>
  </si>
  <si>
    <t>25.08.2023 13:01:50</t>
  </si>
  <si>
    <t>K-2725 35-02-K02725_C_56382341_56382341</t>
  </si>
  <si>
    <t>25.08.2023 00:13:32</t>
  </si>
  <si>
    <t>25.08.2023 00:56:32</t>
  </si>
  <si>
    <t>25.08.2023 19:30:34</t>
  </si>
  <si>
    <t>25.08.2023 20:53:33</t>
  </si>
  <si>
    <t>KAVİPSAN KÖK 35-26-M00621_KAVİPSAN M03_62566288</t>
  </si>
  <si>
    <t>25.08.2023 09:22:35</t>
  </si>
  <si>
    <t>25.08.2023 16:32:21</t>
  </si>
  <si>
    <t>25.08.2023 17:35:30</t>
  </si>
  <si>
    <t>25.08.2023 09:38:06</t>
  </si>
  <si>
    <t>25.08.2023 18:18:22</t>
  </si>
  <si>
    <t>K-4039 35-03-K04039_K-3550 K03_41951016</t>
  </si>
  <si>
    <t>25.08.2023 13:43:42</t>
  </si>
  <si>
    <t>25.08.2023 14:20:35</t>
  </si>
  <si>
    <t>TR-2/118 45-83-M00713__72440919_72440919</t>
  </si>
  <si>
    <t>25.08.2023 19:21:57</t>
  </si>
  <si>
    <t>25.08.2023 20:10:57</t>
  </si>
  <si>
    <t>SEKİKÖY TR-9 35-15-L00550_A_56399059_56399059</t>
  </si>
  <si>
    <t>25.08.2023 23:36:41</t>
  </si>
  <si>
    <t>26.08.2023 03:35:52</t>
  </si>
  <si>
    <t>25.08.2023 10:14:31</t>
  </si>
  <si>
    <t>25.08.2023 10:39:24</t>
  </si>
  <si>
    <t>L-290 35-18-L00290_950463058_950463058</t>
  </si>
  <si>
    <t>25.08.2023 20:28:28</t>
  </si>
  <si>
    <t>26.08.2023 03:42:56</t>
  </si>
  <si>
    <t>25.08.2023 17:38:01</t>
  </si>
  <si>
    <t>25.08.2023 18:13:45</t>
  </si>
  <si>
    <t>25.08.2023 09:12:57</t>
  </si>
  <si>
    <t>25.08.2023 16:59:51</t>
  </si>
  <si>
    <t>K-945 35-02-K00945_35-02-K00945_2374176</t>
  </si>
  <si>
    <t>25.08.2023 11:01:58</t>
  </si>
  <si>
    <t>25.08.2023 11:56:23</t>
  </si>
  <si>
    <t>KARAHALİLLİ KÖK 35-20-L00087_TOKATBAŞI L05_66504267</t>
  </si>
  <si>
    <t>25.08.2023 09:50:57</t>
  </si>
  <si>
    <t>HALİL İBİLOĞLU SULAMA GRUBU 35-29-M00294_35-29-M00294_2350590</t>
  </si>
  <si>
    <t>25.08.2023 17:05:40</t>
  </si>
  <si>
    <t>25.08.2023 21:03:56</t>
  </si>
  <si>
    <t>MERSİNLİDERE TR-4 (GARİPLER) 35-31-L00200_B_90994189_90994189</t>
  </si>
  <si>
    <t>25.08.2023 19:09:52</t>
  </si>
  <si>
    <t>25.08.2023 23:01:12</t>
  </si>
  <si>
    <t>25.08.2023 21:15:20</t>
  </si>
  <si>
    <t>25.08.2023 21:20:47</t>
  </si>
  <si>
    <t>KİRAZ İM 35-31-A00001_ATERMİT M09_2095003</t>
  </si>
  <si>
    <t>25.08.2023 18:47:32</t>
  </si>
  <si>
    <t>25.08.2023 18:51:20</t>
  </si>
  <si>
    <t>TİRE İM-DM-1 35-29-A00001_DM1/24 M05_2312229</t>
  </si>
  <si>
    <t>25.08.2023 13:49:50</t>
  </si>
  <si>
    <t>25.08.2023 18:00:49</t>
  </si>
  <si>
    <t>25.08.2023 13:05:35</t>
  </si>
  <si>
    <t>KIRKAĞAÇ TR-1 45-76-M00001_955241249_955241249</t>
  </si>
  <si>
    <t>25.08.2023 18:42:57</t>
  </si>
  <si>
    <t>25.08.2023 19:43:56</t>
  </si>
  <si>
    <t>SART TR-21 45-78-M00184_45-78-M00184_2355412</t>
  </si>
  <si>
    <t>25.08.2023 06:32:09</t>
  </si>
  <si>
    <t>25.08.2023 07:05:19</t>
  </si>
  <si>
    <t>M-713 KEMAL KAYAN 35-08-M00713Ö_ M03_2334628</t>
  </si>
  <si>
    <t>25.08.2023 03:46:32</t>
  </si>
  <si>
    <t>25.08.2023 15:42:25</t>
  </si>
  <si>
    <t>25.08.2023 22:47:30</t>
  </si>
  <si>
    <t>26.08.2023 05:30:43</t>
  </si>
  <si>
    <t>25.08.2023 10:00:19</t>
  </si>
  <si>
    <t>İZSU GÖRECE İÇME SUYU ÖZEL 35-22-M00799Ö_ M01_2329448</t>
  </si>
  <si>
    <t>25.08.2023 03:46:00</t>
  </si>
  <si>
    <t>25.08.2023 15:43:00</t>
  </si>
  <si>
    <t>TİRE İM-DM-1 35-29-A00001_TOKİ M24_2059031</t>
  </si>
  <si>
    <t>25.08.2023 08:06:37</t>
  </si>
  <si>
    <t>25.08.2023 09:56:44</t>
  </si>
  <si>
    <t>25.08.2023 20:29:44</t>
  </si>
  <si>
    <t>25.08.2023 21:43:00</t>
  </si>
  <si>
    <t>25.08.2023 13:23:01</t>
  </si>
  <si>
    <t>25.08.2023 15:33:27</t>
  </si>
  <si>
    <t>K-409 35-02-K00409_K-1362 K01_2314863</t>
  </si>
  <si>
    <t>25.08.2023 16:35:57</t>
  </si>
  <si>
    <t>ÖDEMİŞ İM 35-15-A00001_ŞEHİR-1 M06_2058915</t>
  </si>
  <si>
    <t>25.08.2023 12:57:26</t>
  </si>
  <si>
    <t>K-4464 35-01-K04464_35-01-K04464_2374319</t>
  </si>
  <si>
    <t>25.08.2023 08:03:15</t>
  </si>
  <si>
    <t>25.08.2023 10:21:39</t>
  </si>
  <si>
    <t>25.08.2023 09:14:41</t>
  </si>
  <si>
    <t>25.08.2023 09:18:41</t>
  </si>
  <si>
    <t>KALEMLİ TR-1 45-71-M01533_43109910_56388855_56388855</t>
  </si>
  <si>
    <t>25.08.2023 20:33:25</t>
  </si>
  <si>
    <t>26.08.2023 01:54:58</t>
  </si>
  <si>
    <t>25.08.2023 13:44:12</t>
  </si>
  <si>
    <t>25.08.2023 18:38:04</t>
  </si>
  <si>
    <t>KARABAĞLAR TM 35-01-A00012_KARABAĞLAR-17 K42_2056144</t>
  </si>
  <si>
    <t>25.08.2023 08:43:39</t>
  </si>
  <si>
    <t>25.08.2023 14:30:01</t>
  </si>
  <si>
    <t>TR-81 35-30-L00081_955332100_955332100</t>
  </si>
  <si>
    <t>25.08.2023 19:25:54</t>
  </si>
  <si>
    <t>25.08.2023 22:03:24</t>
  </si>
  <si>
    <t>25.08.2023 01:21:09</t>
  </si>
  <si>
    <t>25.08.2023 01:41:09</t>
  </si>
  <si>
    <t>TEKKEDERE DM 35-16-M00137_YENİKENT M03_2118716</t>
  </si>
  <si>
    <t>25.08.2023 18:57:49</t>
  </si>
  <si>
    <t>TAYTAN OFİS KÖK 45-78-M00314_ESKİ KABAZLI M015_60669734</t>
  </si>
  <si>
    <t>25.08.2023 12:25:49</t>
  </si>
  <si>
    <t>25.08.2023 12:26:19</t>
  </si>
  <si>
    <t>25.08.2023 06:20:51</t>
  </si>
  <si>
    <t>25.08.2023 06:57:03</t>
  </si>
  <si>
    <t>GÜMÜLDÜR DM-6 (M-17) 35-25-M00017_GÜMÜLDÜR DM-4 M04_72088153</t>
  </si>
  <si>
    <t>25.08.2023 10:55:19</t>
  </si>
  <si>
    <t>25.08.2023 13:25:00</t>
  </si>
  <si>
    <t>25.08.2023 10:09:57</t>
  </si>
  <si>
    <t>25.08.2023 18:04:29</t>
  </si>
  <si>
    <t>NATURAK GIDA ÖZEL TR 35-22-M00895Ö_ H_80659692</t>
  </si>
  <si>
    <t>TR-4 45-78-L00004_953248442_953248442</t>
  </si>
  <si>
    <t>25.08.2023 14:39:56</t>
  </si>
  <si>
    <t>25.08.2023 23:28:18</t>
  </si>
  <si>
    <t>25.08.2023 14:08:57</t>
  </si>
  <si>
    <t>25.08.2023 16:37:36</t>
  </si>
  <si>
    <t>25.08.2023 17:42:52</t>
  </si>
  <si>
    <t>25.08.2023 18:46:11</t>
  </si>
  <si>
    <t>TR-38 35-30-L00038_35-30-L00038_66043587</t>
  </si>
  <si>
    <t>25.08.2023 09:13:47</t>
  </si>
  <si>
    <t>25.08.2023 12:11:14</t>
  </si>
  <si>
    <t>25.08.2023 03:14:41</t>
  </si>
  <si>
    <t>25.08.2023 03:25:12</t>
  </si>
  <si>
    <t>RAHMANLAR KÖK 45-81-M00327_KARAKOZAN KÖY M03_90848797</t>
  </si>
  <si>
    <t>25.08.2023 04:15:59</t>
  </si>
  <si>
    <t>25.08.2023 06:49:19</t>
  </si>
  <si>
    <t>KARAKOVA KÖK 35-15-L01205_SEYREKLİ M01_85269012</t>
  </si>
  <si>
    <t>25.08.2023 09:37:39</t>
  </si>
  <si>
    <t>25.08.2023 12:06:09</t>
  </si>
  <si>
    <t>K-3248 35-07-K03248_D_56383149_56383149</t>
  </si>
  <si>
    <t>26.08.2023 10:18:45</t>
  </si>
  <si>
    <t>26.08.2023 16:43:08</t>
  </si>
  <si>
    <t>26.08.2023 15:06:55</t>
  </si>
  <si>
    <t>26.08.2023 16:32:29</t>
  </si>
  <si>
    <t>K-3735 35-03-K03735_98726944_98726944</t>
  </si>
  <si>
    <t>26.08.2023 14:32:58</t>
  </si>
  <si>
    <t>26.08.2023 18:43:41</t>
  </si>
  <si>
    <t>K-1478 35-03-K01478_E_56373200_56373200</t>
  </si>
  <si>
    <t>26.08.2023 22:02:24</t>
  </si>
  <si>
    <t>27.08.2023 00:51:39</t>
  </si>
  <si>
    <t>DEMİRKÖPRÜ TM 45-78-A00005_HatBaşıAyırıcı_53139700 M05_53139700</t>
  </si>
  <si>
    <t>26.08.2023 20:53:39</t>
  </si>
  <si>
    <t>26.08.2023 22:13:37</t>
  </si>
  <si>
    <t>VİLLAKENT DM 35-28-M00381_VİLLAKENT-1 M04_66521607</t>
  </si>
  <si>
    <t>26.08.2023 22:51:41</t>
  </si>
  <si>
    <t>26.08.2023 23:52:21</t>
  </si>
  <si>
    <t>DM-1/46 35-29-M00046_DAĞITIM TRAFOSU M04_72204549</t>
  </si>
  <si>
    <t>26.08.2023 05:50:56</t>
  </si>
  <si>
    <t>26.08.2023 10:45:46</t>
  </si>
  <si>
    <t>K-332 35-02-K00332_910125286_910125286</t>
  </si>
  <si>
    <t>26.08.2023 15:58:45</t>
  </si>
  <si>
    <t>26.08.2023 20:26:20</t>
  </si>
  <si>
    <t>ALAŞEHİR TR-80 45-73-M00080_945670394_945670394</t>
  </si>
  <si>
    <t>26.08.2023 20:26:02</t>
  </si>
  <si>
    <t>26.08.2023 21:17:41</t>
  </si>
  <si>
    <t>26.08.2023 00:31:46</t>
  </si>
  <si>
    <t>26.08.2023 04:38:14</t>
  </si>
  <si>
    <t>M-2573 35-01-M02573_M-2930 M04_66083560</t>
  </si>
  <si>
    <t>26.08.2023 02:11:18</t>
  </si>
  <si>
    <t>26.08.2023 03:36:14</t>
  </si>
  <si>
    <t>TR-2/77-1 (ORMAN DAİRE KARŞISI) 45-83-M00773_48124385 TR1823C1B_48127150</t>
  </si>
  <si>
    <t>26.08.2023 08:52:10</t>
  </si>
  <si>
    <t>26.08.2023 11:13:27</t>
  </si>
  <si>
    <t>ULUCAK TM 35-28-A00002_MENEMEN-2 M11_2313463</t>
  </si>
  <si>
    <t>26.08.2023 23:56:00</t>
  </si>
  <si>
    <t>27.08.2023 00:03:00</t>
  </si>
  <si>
    <t>APAK TR-1 45-80-M00126_45-80-M00126_2363038</t>
  </si>
  <si>
    <t>26.08.2023 13:01:54</t>
  </si>
  <si>
    <t>26.08.2023 13:32:10</t>
  </si>
  <si>
    <t>26.08.2023 20:40:20</t>
  </si>
  <si>
    <t>26.08.2023 20:40:30</t>
  </si>
  <si>
    <t>KÖPRÜBAŞI TR-27 (FUTBOL SAHASI) 45-86-M00027_KÖPRÜBAŞI TR-38 M03_72220552</t>
  </si>
  <si>
    <t>26.08.2023 09:58:52</t>
  </si>
  <si>
    <t>26.08.2023 16:20:44</t>
  </si>
  <si>
    <t>26.08.2023 22:38:11</t>
  </si>
  <si>
    <t>26.08.2023 22:47:33</t>
  </si>
  <si>
    <t>AKÇAŞEHİR KÖK 35-29-L00035_HatBaşıAyırıcı_53138787 L03_53138787</t>
  </si>
  <si>
    <t>26.08.2023 22:55:46</t>
  </si>
  <si>
    <t>27.08.2023 08:14:28</t>
  </si>
  <si>
    <t>26.08.2023 18:52:31</t>
  </si>
  <si>
    <t>26.08.2023 19:51:50</t>
  </si>
  <si>
    <t>L-307 35-18-L00307_6786581_56369187_56369187</t>
  </si>
  <si>
    <t>26.08.2023 13:57:34</t>
  </si>
  <si>
    <t>26.08.2023 15:43:06</t>
  </si>
  <si>
    <t>26.08.2023 10:31:00</t>
  </si>
  <si>
    <t>26.08.2023 16:40:00</t>
  </si>
  <si>
    <t>ATAKÖY TR-6 35-22-M00176_35-22-M00176_2362172</t>
  </si>
  <si>
    <t>26.08.2023 15:04:51</t>
  </si>
  <si>
    <t>26.08.2023 15:53:06</t>
  </si>
  <si>
    <t>KOYUNDERE TR-12 35-28-M00161_953372331_953372331</t>
  </si>
  <si>
    <t>26.08.2023 16:51:53</t>
  </si>
  <si>
    <t>26.08.2023 18:16:46</t>
  </si>
  <si>
    <t>ARIKBAŞI TR-1 35-20-L00218_955203905_955203905</t>
  </si>
  <si>
    <t>26.08.2023 22:07:03</t>
  </si>
  <si>
    <t>26.08.2023 23:40:27</t>
  </si>
  <si>
    <t>26.08.2023 18:31:29</t>
  </si>
  <si>
    <t>26.08.2023 22:41:57</t>
  </si>
  <si>
    <t>DM-3/TR-21 35-22-M00066_B B02_5783984</t>
  </si>
  <si>
    <t>26.08.2023 01:37:52</t>
  </si>
  <si>
    <t>26.08.2023 02:28:09</t>
  </si>
  <si>
    <t>BEYLER KÖK 45-85-L00034_YENİKÖY L02_72102990</t>
  </si>
  <si>
    <t>26.08.2023 16:02:40</t>
  </si>
  <si>
    <t>26.08.2023 16:04:20</t>
  </si>
  <si>
    <t>TİRE Y.NİZAMOĞLU TR 35-15-M00348_35-15-M00348_2376261</t>
  </si>
  <si>
    <t>26.08.2023 05:55:20</t>
  </si>
  <si>
    <t>26.08.2023 11:08:19</t>
  </si>
  <si>
    <t>YAĞLAR YAYLA TR-3 35-31-L00040_35-31-L00040_2366010</t>
  </si>
  <si>
    <t>26.08.2023 09:36:22</t>
  </si>
  <si>
    <t>26.08.2023 18:43:44</t>
  </si>
  <si>
    <t>26.08.2023 16:59:02</t>
  </si>
  <si>
    <t>26.08.2023 17:15:27</t>
  </si>
  <si>
    <t>26.08.2023 08:57:10</t>
  </si>
  <si>
    <t>26.08.2023 16:10:52</t>
  </si>
  <si>
    <t>L-307 35-18-L00307_10228961_56370850_56370850</t>
  </si>
  <si>
    <t>26.08.2023 11:44:49</t>
  </si>
  <si>
    <t>26.08.2023 15:47:26</t>
  </si>
  <si>
    <t>26.08.2023 08:58:22</t>
  </si>
  <si>
    <t>26.08.2023 09:00:50</t>
  </si>
  <si>
    <t>BERGAMA İM-1 35-16-A00001_ŞEHİR-1 L01_2093769</t>
  </si>
  <si>
    <t>26.08.2023 10:58:56</t>
  </si>
  <si>
    <t>26.08.2023 11:05:22</t>
  </si>
  <si>
    <t>KULA İM 45-77-A00001_TR-2 L06_2050006</t>
  </si>
  <si>
    <t>26.08.2023 06:32:04</t>
  </si>
  <si>
    <t>26.08.2023 07:12:08</t>
  </si>
  <si>
    <t>26.08.2023 13:13:03</t>
  </si>
  <si>
    <t>26.08.2023 13:17:22</t>
  </si>
  <si>
    <t>YOLÜSTÜ TR-2 35-15-L00920_C_56367925_56367925</t>
  </si>
  <si>
    <t>26.08.2023 10:29:30</t>
  </si>
  <si>
    <t>26.08.2023 13:41:50</t>
  </si>
  <si>
    <t>26.08.2023 22:34:27</t>
  </si>
  <si>
    <t>26.08.2023 22:37:26</t>
  </si>
  <si>
    <t>26.08.2023 22:41:29</t>
  </si>
  <si>
    <t>26.08.2023 23:34:35</t>
  </si>
  <si>
    <t>İM-2/TR-21 SIĞACIK 35-14-L00301_956655914_956655914</t>
  </si>
  <si>
    <t>26.08.2023 10:02:47</t>
  </si>
  <si>
    <t>26.08.2023 13:10:34</t>
  </si>
  <si>
    <t>26.08.2023 11:32:56</t>
  </si>
  <si>
    <t>26.08.2023 11:43:30</t>
  </si>
  <si>
    <t>26.08.2023 13:31:32</t>
  </si>
  <si>
    <t>26.08.2023 14:07:52</t>
  </si>
  <si>
    <t>SOMA TR-2 45-82-M00002_945542068_945542068</t>
  </si>
  <si>
    <t>26.08.2023 11:54:17</t>
  </si>
  <si>
    <t>26.08.2023 12:44:25</t>
  </si>
  <si>
    <t>26.08.2023 09:13:51</t>
  </si>
  <si>
    <t>26.08.2023 12:18:30</t>
  </si>
  <si>
    <t>ALOSBİ TM 35-17-A00006_ALİAĞA RES M06_2054688</t>
  </si>
  <si>
    <t>26.08.2023 22:58:31</t>
  </si>
  <si>
    <t>27.08.2023 00:01:11</t>
  </si>
  <si>
    <t>26.08.2023 13:52:20</t>
  </si>
  <si>
    <t>26.08.2023 15:29:36</t>
  </si>
  <si>
    <t>TR-2/16 45-83-L00016_19 MAYIS OKULU L01_61338897</t>
  </si>
  <si>
    <t>26.08.2023 06:06:05</t>
  </si>
  <si>
    <t>26.08.2023 06:49:00</t>
  </si>
  <si>
    <t>DM-14/13 45-71-M00562_45-71-M00562_2356359</t>
  </si>
  <si>
    <t>26.08.2023 12:15:49</t>
  </si>
  <si>
    <t>26.08.2023 21:09:00</t>
  </si>
  <si>
    <t>ÇEŞME HAVZA TM 35-18-A00006_URLA-2 M11_2303445</t>
  </si>
  <si>
    <t>26.08.2023 13:46:33</t>
  </si>
  <si>
    <t>26.08.2023 13:54:20</t>
  </si>
  <si>
    <t>ARSLANLAR TM 35-26-A00004_SANAYİ-2 M11_2305578</t>
  </si>
  <si>
    <t>26.08.2023 10:08:22</t>
  </si>
  <si>
    <t>26.08.2023 11:47:29</t>
  </si>
  <si>
    <t>TR-17 (M-717) 35-30-M00717_35-30-M00717_83483955</t>
  </si>
  <si>
    <t>26.08.2023 09:39:30</t>
  </si>
  <si>
    <t>26.08.2023 10:00:10</t>
  </si>
  <si>
    <t>DÜNDARLI KÖK 35-29-L00053_HatBaşıAyırıcı_53138656 L01_53138656</t>
  </si>
  <si>
    <t>26.08.2023 06:34:59</t>
  </si>
  <si>
    <t>26.08.2023 10:43:40</t>
  </si>
  <si>
    <t>DM-1/39 35-29-M00039_DM-1/40 M02_2094342</t>
  </si>
  <si>
    <t>26.08.2023 02:27:03</t>
  </si>
  <si>
    <t>26.08.2023 04:43:43</t>
  </si>
  <si>
    <t>DM-1/42 35-29-M00042_DM-1/45 M02_72194642</t>
  </si>
  <si>
    <t>26.08.2023 05:08:54</t>
  </si>
  <si>
    <t>26.08.2023 06:05:50</t>
  </si>
  <si>
    <t>26.08.2023 07:32:25</t>
  </si>
  <si>
    <t>26.08.2023 07:43:05</t>
  </si>
  <si>
    <t>BAĞYURDU SLM GRB TR-10 35-27-M00725_DIREK TIPI TRAFO HUCRESI H01_2049326</t>
  </si>
  <si>
    <t>26.08.2023 00:22:01</t>
  </si>
  <si>
    <t>26.08.2023 02:07:40</t>
  </si>
  <si>
    <t>M-1299 35-02-M01299_913256394_913256394</t>
  </si>
  <si>
    <t>26.08.2023 14:08:57</t>
  </si>
  <si>
    <t>26.08.2023 16:14:30</t>
  </si>
  <si>
    <t>26.08.2023 09:00:56</t>
  </si>
  <si>
    <t>26.08.2023 15:13:20</t>
  </si>
  <si>
    <t>26.08.2023 17:48:47</t>
  </si>
  <si>
    <t>26.08.2023 18:13:05</t>
  </si>
  <si>
    <t>DEMİRTAŞ KÖK 35-30-M00149_HatBaşıAyırıcı_85268770 M05_85268770</t>
  </si>
  <si>
    <t>26.08.2023 14:21:34</t>
  </si>
  <si>
    <t>26.08.2023 15:56:54</t>
  </si>
  <si>
    <t>TR-18 45-74-M00018_45-74-M00018_61361522</t>
  </si>
  <si>
    <t>26.08.2023 09:02:59</t>
  </si>
  <si>
    <t>26.08.2023 12:22:01</t>
  </si>
  <si>
    <t>TR-52 SAĞLIK OCAĞI 35-26-M00052_956625038_956625038</t>
  </si>
  <si>
    <t>26.08.2023 10:40:56</t>
  </si>
  <si>
    <t>26.08.2023 14:48:01</t>
  </si>
  <si>
    <t>ÇANDARLI DM-TR-20 35-30-M00020_RES ÇIKIŞ M12_72352832</t>
  </si>
  <si>
    <t>26.08.2023 23:33:33</t>
  </si>
  <si>
    <t>27.08.2023 01:02:00</t>
  </si>
  <si>
    <t>HAMİDİYE ÇOMAKLIDAMLARI TR-3 45-77-L00122_45-77-L00122_2366669</t>
  </si>
  <si>
    <t>26.08.2023 20:44:40</t>
  </si>
  <si>
    <t>26.08.2023 21:17:54</t>
  </si>
  <si>
    <t>M-1361 35-03-M01361_C_56355805_56355805</t>
  </si>
  <si>
    <t>26.08.2023 23:49:18</t>
  </si>
  <si>
    <t>27.08.2023 05:14:11</t>
  </si>
  <si>
    <t>M-3420(YATIRIM REZERVE) 35-03-M03420_D_56381396_56381396</t>
  </si>
  <si>
    <t>26.08.2023 12:03:24</t>
  </si>
  <si>
    <t>26.08.2023 16:25:28</t>
  </si>
  <si>
    <t>SARNIÇ İM 35-08-A00005_TR-1 10.5 K07_2308977</t>
  </si>
  <si>
    <t>26.08.2023 11:33:30</t>
  </si>
  <si>
    <t>26.08.2023 11:39:10</t>
  </si>
  <si>
    <t>26.08.2023 09:18:50</t>
  </si>
  <si>
    <t>26.08.2023 10:15:00</t>
  </si>
  <si>
    <t>DERİCİ KÖK 45-84-M00003_RAZOĞLU M07_2313984</t>
  </si>
  <si>
    <t>26.08.2023 19:47:22</t>
  </si>
  <si>
    <t>26.08.2023 21:39:08</t>
  </si>
  <si>
    <t>26.08.2023 12:33:41</t>
  </si>
  <si>
    <t>26.08.2023 14:24:58</t>
  </si>
  <si>
    <t>26.08.2023 08:29:29</t>
  </si>
  <si>
    <t>26.08.2023 09:52:50</t>
  </si>
  <si>
    <t>KIRKAĞAÇ TR-12/3 45-76-M00031_DAĞITIM TRAFO TR-12/3 M03_83184138</t>
  </si>
  <si>
    <t>26.08.2023 13:57:00</t>
  </si>
  <si>
    <t>26.08.2023 14:17:41</t>
  </si>
  <si>
    <t>26.08.2023 17:18:24</t>
  </si>
  <si>
    <t>26.08.2023 18:46:20</t>
  </si>
  <si>
    <t>TİRE İM-DM-1 35-29-A00001_TİRE-3 GİRİŞ M20_2059038</t>
  </si>
  <si>
    <t>26.08.2023 10:23:30</t>
  </si>
  <si>
    <t>26.08.2023 10:44:10</t>
  </si>
  <si>
    <t>CİRİT SAHASI TR-1 45-81-M00067_A_91111636_91111636</t>
  </si>
  <si>
    <t>26.08.2023 17:42:42</t>
  </si>
  <si>
    <t>26.08.2023 18:44:11</t>
  </si>
  <si>
    <t>26.08.2023 19:01:44</t>
  </si>
  <si>
    <t>26.08.2023 20:10:35</t>
  </si>
  <si>
    <t>TİRE TM 35-29-A00003_SELATİN TÜNELİ M19_2313884</t>
  </si>
  <si>
    <t>26.08.2023 23:05:01</t>
  </si>
  <si>
    <t>27.08.2023 02:16:15</t>
  </si>
  <si>
    <t>DAMARDI AKPINAR TR-2 45-75-M00326_B_56398209_56398209</t>
  </si>
  <si>
    <t>26.08.2023 10:00:41</t>
  </si>
  <si>
    <t>26.08.2023 16:02:20</t>
  </si>
  <si>
    <t>26.08.2023 02:14:50</t>
  </si>
  <si>
    <t>26.08.2023 02:22:17</t>
  </si>
  <si>
    <t>M-2845 35-03-M02845_M-749 M03_72156239</t>
  </si>
  <si>
    <t>26.08.2023 21:19:51</t>
  </si>
  <si>
    <t>26.08.2023 22:32:24</t>
  </si>
  <si>
    <t>GÜLBAHÇE İM 35-19-A00006_TAŞ OCAĞI M06_72213855</t>
  </si>
  <si>
    <t>26.08.2023 09:40:45</t>
  </si>
  <si>
    <t>26.08.2023 10:42:48</t>
  </si>
  <si>
    <t>MASKİ KURTTUTAN İÇME SUYU ÖZEL TR 45-78-M00616Ö_DIREK TIPI TRAFO HUCRESI H01_2109547</t>
  </si>
  <si>
    <t>26.08.2023 15:15:22</t>
  </si>
  <si>
    <t>26.08.2023 17:12:34</t>
  </si>
  <si>
    <t>M-1308 35-09-M01308_912187058_912187058</t>
  </si>
  <si>
    <t>26.08.2023 11:28:58</t>
  </si>
  <si>
    <t>26.08.2023 19:55:15</t>
  </si>
  <si>
    <t>L-10 KARADAĞ DM 35-18-L00010_ULUSOY L07_72054834</t>
  </si>
  <si>
    <t>26.08.2023 00:19:13</t>
  </si>
  <si>
    <t>26.08.2023 04:54:31</t>
  </si>
  <si>
    <t>DM-1/28-A 35-29-M00103_35-29-M00103_72193805</t>
  </si>
  <si>
    <t>26.08.2023 07:17:50</t>
  </si>
  <si>
    <t>26.08.2023 07:31:34</t>
  </si>
  <si>
    <t>TİRE İM-DM-1 35-29-A00001_GÖKÇEN SULAMA M26_2313893</t>
  </si>
  <si>
    <t>26.08.2023 09:16:31</t>
  </si>
  <si>
    <t>26.08.2023 17:27:22</t>
  </si>
  <si>
    <t>26.08.2023 20:47:05</t>
  </si>
  <si>
    <t>26.08.2023 22:18:42</t>
  </si>
  <si>
    <t>AHMETBEYLER DM 35-16-M00154_HatBaşıAyırıcı_72293594 M05_72293594</t>
  </si>
  <si>
    <t>26.08.2023 09:49:38</t>
  </si>
  <si>
    <t>26.08.2023 11:04:30</t>
  </si>
  <si>
    <t>KARABEL KÖK(VİŞNELİ KÖK) 35-26-M01207_VİŞNELİ M04_66051328</t>
  </si>
  <si>
    <t>26.08.2023 09:22:50</t>
  </si>
  <si>
    <t>26.08.2023 18:07:50</t>
  </si>
  <si>
    <t>DERBENT ALTI TST KÖK 45-83-M00127_AKÇAPINAR M02_72202002</t>
  </si>
  <si>
    <t>26.08.2023 16:41:39</t>
  </si>
  <si>
    <t>26.08.2023 18:11:16</t>
  </si>
  <si>
    <t>M-2911 35-01-M02911_912166919_912166919</t>
  </si>
  <si>
    <t>26.08.2023 10:33:55</t>
  </si>
  <si>
    <t>26.08.2023 11:28:26</t>
  </si>
  <si>
    <t>TR-2/117 45-83-M00712_A A06_65620669</t>
  </si>
  <si>
    <t>26.08.2023 18:37:22</t>
  </si>
  <si>
    <t>26.08.2023 22:08:33</t>
  </si>
  <si>
    <t>SEYREKLİ TR-1 35-15-L00441_35-15-L00441_2365593</t>
  </si>
  <si>
    <t>26.08.2023 10:16:34</t>
  </si>
  <si>
    <t>26.08.2023 18:18:23</t>
  </si>
  <si>
    <t>26.08.2023 16:47:49</t>
  </si>
  <si>
    <t>26.08.2023 17:03:02</t>
  </si>
  <si>
    <t>26.08.2023 20:48:10</t>
  </si>
  <si>
    <t>26.08.2023 22:03:31</t>
  </si>
  <si>
    <t>M-991 35-03-M00991_G_56368815_56368815</t>
  </si>
  <si>
    <t>26.08.2023 15:47:41</t>
  </si>
  <si>
    <t>26.08.2023 19:15:04</t>
  </si>
  <si>
    <t>26.08.2023 15:06:08</t>
  </si>
  <si>
    <t>26.08.2023 15:17:46</t>
  </si>
  <si>
    <t>YOLÜSTÜ TR-3 35-15-L00917_C_56361871_56361871</t>
  </si>
  <si>
    <t>26.08.2023 01:00:38</t>
  </si>
  <si>
    <t>26.08.2023 02:01:15</t>
  </si>
  <si>
    <t>AYVACIK KIRAN TR-2 45-83-L00493_C_83785247_83785247</t>
  </si>
  <si>
    <t>26.08.2023 19:37:06</t>
  </si>
  <si>
    <t>26.08.2023 20:34:00</t>
  </si>
  <si>
    <t>26.08.2023 18:26:14</t>
  </si>
  <si>
    <t>26.08.2023 19:46:32</t>
  </si>
  <si>
    <t>TR-41 45-77-L00041_945488452_945488452</t>
  </si>
  <si>
    <t>26.08.2023 12:16:48</t>
  </si>
  <si>
    <t>26.08.2023 15:58:17</t>
  </si>
  <si>
    <t>HALİTPAŞA DM 45-80-M00060_HALİTPAŞA ŞEHİR M04_72188718</t>
  </si>
  <si>
    <t>26.08.2023 07:54:00</t>
  </si>
  <si>
    <t>26.08.2023 08:43:31</t>
  </si>
  <si>
    <t>K-820 35-04-K00820_35-04-K00820_2348897</t>
  </si>
  <si>
    <t>26.08.2023 08:42:26</t>
  </si>
  <si>
    <t>26.08.2023 12:44:34</t>
  </si>
  <si>
    <t>GÖÇBEYLİ DM 35-16-M00139_GÖÇBEYLİ M01_72044612</t>
  </si>
  <si>
    <t>26.08.2023 16:25:10</t>
  </si>
  <si>
    <t>26.08.2023 17:05:20</t>
  </si>
  <si>
    <t>YENİFOÇA TR-43 35-23-M00043_42097656_56377993_56377993</t>
  </si>
  <si>
    <t>26.08.2023 23:35:45</t>
  </si>
  <si>
    <t>27.08.2023 02:02:54</t>
  </si>
  <si>
    <t>26.08.2023 22:26:51</t>
  </si>
  <si>
    <t>27.08.2023 00:00:51</t>
  </si>
  <si>
    <t>TİRE DM2/11 35-29-M00117_35-29-M00117_2372189</t>
  </si>
  <si>
    <t>26.08.2023 23:13:51</t>
  </si>
  <si>
    <t>27.08.2023 01:59:42</t>
  </si>
  <si>
    <t>26.08.2023 21:30:15</t>
  </si>
  <si>
    <t>26.08.2023 21:38:34</t>
  </si>
  <si>
    <t>26.08.2023 10:46:10</t>
  </si>
  <si>
    <t>26.08.2023 17:40:50</t>
  </si>
  <si>
    <t>26.08.2023 22:35:51</t>
  </si>
  <si>
    <t>26.08.2023 22:44:13</t>
  </si>
  <si>
    <t>GERELİ TR-1 35-15-L00669__91358088_91358088</t>
  </si>
  <si>
    <t>26.08.2023 01:29:11</t>
  </si>
  <si>
    <t>26.08.2023 02:17:04</t>
  </si>
  <si>
    <t>L-290 35-18-L00290_950462379_950462379</t>
  </si>
  <si>
    <t>26.08.2023 10:11:55</t>
  </si>
  <si>
    <t>26.08.2023 11:35:23</t>
  </si>
  <si>
    <t>TR-68 35-30-L00068_35-30-L00068_2368889</t>
  </si>
  <si>
    <t>26.08.2023 16:49:21</t>
  </si>
  <si>
    <t>26.08.2023 17:12:50</t>
  </si>
  <si>
    <t>26.08.2023 14:04:50</t>
  </si>
  <si>
    <t>26.08.2023 14:42:30</t>
  </si>
  <si>
    <t>TİRE TM 35-29-A00003_SELATİN TÜNELİ M19_2061047</t>
  </si>
  <si>
    <t>26.08.2023 05:24:00</t>
  </si>
  <si>
    <t>26.08.2023 11:45:43</t>
  </si>
  <si>
    <t>K-2967 35-02-K02967_35-02-K02967_42303097</t>
  </si>
  <si>
    <t>26.08.2023 11:09:20</t>
  </si>
  <si>
    <t>26.08.2023 14:07:50</t>
  </si>
  <si>
    <t>M-257 35-09-M00257_C_56362479_56362479</t>
  </si>
  <si>
    <t>26.08.2023 09:26:38</t>
  </si>
  <si>
    <t>26.08.2023 14:50:18</t>
  </si>
  <si>
    <t>GERENKÖY TR-6 35-23-M00152_42127638_56405984_56405984</t>
  </si>
  <si>
    <t>26.08.2023 20:27:16</t>
  </si>
  <si>
    <t>26.08.2023 21:38:51</t>
  </si>
  <si>
    <t>DM-3/TR-24 (TR-95) 35-26-M00095_TR-170 M01_66222731</t>
  </si>
  <si>
    <t>26.08.2023 10:55:26</t>
  </si>
  <si>
    <t>26.08.2023 11:27:10</t>
  </si>
  <si>
    <t>26.08.2023 20:19:34</t>
  </si>
  <si>
    <t>26.08.2023 20:56:20</t>
  </si>
  <si>
    <t>26.08.2023 14:28:34</t>
  </si>
  <si>
    <t>26.08.2023 15:30:34</t>
  </si>
  <si>
    <t>M-1526 GEÇİT 35-01-M01526_M-1306 M01_67110740</t>
  </si>
  <si>
    <t>26.08.2023 02:44:48</t>
  </si>
  <si>
    <t>26.08.2023 03:44:11</t>
  </si>
  <si>
    <t>26.08.2023 06:53:50</t>
  </si>
  <si>
    <t>26.08.2023 11:15:56</t>
  </si>
  <si>
    <t>IŞIKLAR KÖK 45-73-M00467_BAKLACI M06_83813303</t>
  </si>
  <si>
    <t>26.08.2023 09:04:12</t>
  </si>
  <si>
    <t>26.08.2023 09:35:04</t>
  </si>
  <si>
    <t>TR-42 45-77-L00042_TR-67 L01_2107814</t>
  </si>
  <si>
    <t>26.08.2023 03:38:03</t>
  </si>
  <si>
    <t>26.08.2023 03:47:00</t>
  </si>
  <si>
    <t>26.08.2023 23:25:11</t>
  </si>
  <si>
    <t>27.08.2023 02:09:44</t>
  </si>
  <si>
    <t>26.08.2023 15:37:23</t>
  </si>
  <si>
    <t>26.08.2023 17:26:49</t>
  </si>
  <si>
    <t>K-522 35-04-K00522_99213119_99213119</t>
  </si>
  <si>
    <t>26.08.2023 10:27:42</t>
  </si>
  <si>
    <t>26.08.2023 13:48:36</t>
  </si>
  <si>
    <t>K-4025 35-01-K04025_C C1_5886046</t>
  </si>
  <si>
    <t>26.08.2023 14:37:25</t>
  </si>
  <si>
    <t>26.08.2023 16:33:43</t>
  </si>
  <si>
    <t>TR-170 35-26-M01191_G G01.1b_91687291</t>
  </si>
  <si>
    <t>26.08.2023 18:52:43</t>
  </si>
  <si>
    <t>26.08.2023 19:59:40</t>
  </si>
  <si>
    <t>26.08.2023 11:55:02</t>
  </si>
  <si>
    <t>26.08.2023 12:57:39</t>
  </si>
  <si>
    <t>K-718 35-01-K00718_C_56374009_56374009</t>
  </si>
  <si>
    <t>26.08.2023 18:08:26</t>
  </si>
  <si>
    <t>26.08.2023 19:36:41</t>
  </si>
  <si>
    <t>YENİ ÇİZGİ SİTESİ ÖZEL TR 35-19-M00330Ö_DIREK TIPI TRAFO HUCRESI H01_2060449</t>
  </si>
  <si>
    <t>26.08.2023 08:03:49</t>
  </si>
  <si>
    <t>DM-1/50 35-29-M00050_TİRE DM-2 M01_72216418</t>
  </si>
  <si>
    <t>26.08.2023 10:23:01</t>
  </si>
  <si>
    <t>26.08.2023 10:23:24</t>
  </si>
  <si>
    <t>K-1362 35-02-K01362_TRAFO K03_2304212</t>
  </si>
  <si>
    <t>26.08.2023 18:58:29</t>
  </si>
  <si>
    <t>TEKKEDERE DM 35-16-M00137_YENİKENT M03_2306338</t>
  </si>
  <si>
    <t>26.08.2023 09:37:27</t>
  </si>
  <si>
    <t>26.08.2023 15:50:14</t>
  </si>
  <si>
    <t>L-106 İHSANİYE 35-14-L00106_DIREK TIPI TRAFO HUCRESI H01_2098983</t>
  </si>
  <si>
    <t>26.08.2023 11:48:12</t>
  </si>
  <si>
    <t>26.08.2023 17:03:24</t>
  </si>
  <si>
    <t>26.08.2023 21:39:20</t>
  </si>
  <si>
    <t>26.08.2023 21:41:40</t>
  </si>
  <si>
    <t>GÜMÜŞÇAY KÖK 45-73-M00477_GÜMÜŞÇAY M03_2309299</t>
  </si>
  <si>
    <t>26.08.2023 17:58:34</t>
  </si>
  <si>
    <t>26.08.2023 19:03:14</t>
  </si>
  <si>
    <t>K-3453 35-08-K03453_35-08-K03453_42028660</t>
  </si>
  <si>
    <t>26.08.2023 22:12:19</t>
  </si>
  <si>
    <t>26.08.2023 22:58:11</t>
  </si>
  <si>
    <t>MENEMEN İM 35-28-A00001_KESİKKÖY-1 M17_2053664</t>
  </si>
  <si>
    <t>26.08.2023 22:41:28</t>
  </si>
  <si>
    <t>26.08.2023 22:58:52</t>
  </si>
  <si>
    <t>CABBAR DM 45-73-M00100_HatBaşıAyırıcı_53136461 M03_53136461</t>
  </si>
  <si>
    <t>26.08.2023 14:10:56</t>
  </si>
  <si>
    <t>26.08.2023 15:30:49</t>
  </si>
  <si>
    <t>26.08.2023 06:55:45</t>
  </si>
  <si>
    <t>26.08.2023 07:16:31</t>
  </si>
  <si>
    <t>DM-1/45 35-29-M00045_DM-1/42 M01_72195102</t>
  </si>
  <si>
    <t>26.08.2023 04:12:24</t>
  </si>
  <si>
    <t>26.08.2023 05:01:44</t>
  </si>
  <si>
    <t>26.08.2023 19:09:29</t>
  </si>
  <si>
    <t>26.08.2023 20:54:29</t>
  </si>
  <si>
    <t>26.08.2023 10:41:44</t>
  </si>
  <si>
    <t>26.08.2023 11:17:50</t>
  </si>
  <si>
    <t>ULUDERBENT MASKİ TR 45-73-M00564_DIREK TIPI TRAFO HUCRESI H01_2080938</t>
  </si>
  <si>
    <t>26.08.2023 13:06:34</t>
  </si>
  <si>
    <t>26.08.2023 16:06:05</t>
  </si>
  <si>
    <t>26.08.2023 17:40:40</t>
  </si>
  <si>
    <t>M-46 35-02-M00046_D_56364733_56364733</t>
  </si>
  <si>
    <t>26.08.2023 09:49:00</t>
  </si>
  <si>
    <t>26.08.2023 17:25:27</t>
  </si>
  <si>
    <t>DM08/TR02 45-73-M00003_945669395_945669395</t>
  </si>
  <si>
    <t>26.08.2023 18:41:17</t>
  </si>
  <si>
    <t>26.08.2023 20:05:13</t>
  </si>
  <si>
    <t>K-122 35-01-K00122_911154085_911154085</t>
  </si>
  <si>
    <t>26.08.2023 19:17:37</t>
  </si>
  <si>
    <t>26.08.2023 20:38:43</t>
  </si>
  <si>
    <t>ALİAĞA TR-30 35-17-M00030_6179451_56354274_56354274</t>
  </si>
  <si>
    <t>26.08.2023 15:37:45</t>
  </si>
  <si>
    <t>26.08.2023 18:02:22</t>
  </si>
  <si>
    <t>MENEMEN TR-13 35-28-L00013_DIREK TIPI TRAFO HUCRESI H01_2108613</t>
  </si>
  <si>
    <t>26.08.2023 22:54:00</t>
  </si>
  <si>
    <t>26.08.2023 20:45:49</t>
  </si>
  <si>
    <t>26.08.2023 22:13:30</t>
  </si>
  <si>
    <t>TR-175 45-78-L00175_C_91319347_91319347</t>
  </si>
  <si>
    <t>26.08.2023 14:41:14</t>
  </si>
  <si>
    <t>26.08.2023 17:37:28</t>
  </si>
  <si>
    <t>26.08.2023 23:46:26</t>
  </si>
  <si>
    <t>27.08.2023 01:54:27</t>
  </si>
  <si>
    <t>K-1036 35-01-K01036_35-01-K01036_64698660</t>
  </si>
  <si>
    <t>26.08.2023 08:18:30</t>
  </si>
  <si>
    <t>26.08.2023 10:50:44</t>
  </si>
  <si>
    <t>BEREKETLİ TR-1 45-79-M00323_45-79-M00323_2350252</t>
  </si>
  <si>
    <t>26.08.2023 10:20:51</t>
  </si>
  <si>
    <t>26.08.2023 16:49:24</t>
  </si>
  <si>
    <t>BOYNUYOĞUN KÖK 35-29-L00051_HatBaşıAyırıcı_53138631 L05_53138631</t>
  </si>
  <si>
    <t>26.08.2023 23:01:38</t>
  </si>
  <si>
    <t>27.08.2023 01:25:10</t>
  </si>
  <si>
    <t>26.08.2023 05:51:20</t>
  </si>
  <si>
    <t>26.08.2023 06:01:50</t>
  </si>
  <si>
    <t>26.08.2023 13:48:28</t>
  </si>
  <si>
    <t>26.08.2023 18:24:56</t>
  </si>
  <si>
    <t>TİRE DM2/5 35-29-L00024_35-29-L00024_2372121</t>
  </si>
  <si>
    <t>26.08.2023 09:03:31</t>
  </si>
  <si>
    <t>26.08.2023 09:31:44</t>
  </si>
  <si>
    <t>KARABAĞLAR TM 35-01-A00012_GÖZTEPE-2 M14_2310489</t>
  </si>
  <si>
    <t>26.08.2023 02:12:06</t>
  </si>
  <si>
    <t>26.08.2023 08:53:00</t>
  </si>
  <si>
    <t>26.08.2023 10:43:20</t>
  </si>
  <si>
    <t>KEMALİYE TR-5 45-73-M00153_945656685_945656685</t>
  </si>
  <si>
    <t>26.08.2023 21:02:51</t>
  </si>
  <si>
    <t>26.08.2023 21:55:04</t>
  </si>
  <si>
    <t>M-205(DM-2/16) 35-09-M00205_A_65502543_65502543</t>
  </si>
  <si>
    <t>26.08.2023 09:57:32</t>
  </si>
  <si>
    <t>26.08.2023 12:16:33</t>
  </si>
  <si>
    <t>K-2740 35-07-K02740_913150683_913150683</t>
  </si>
  <si>
    <t>26.08.2023 22:10:59</t>
  </si>
  <si>
    <t>27.08.2023 00:18:27</t>
  </si>
  <si>
    <t>26.08.2023 09:01:03</t>
  </si>
  <si>
    <t>26.08.2023 12:54:46</t>
  </si>
  <si>
    <t>26.08.2023 07:06:45</t>
  </si>
  <si>
    <t>26.08.2023 08:35:20</t>
  </si>
  <si>
    <t>26.08.2023 09:02:16</t>
  </si>
  <si>
    <t>26.08.2023 09:08:15</t>
  </si>
  <si>
    <t>ÇINARLIKUYU KÖK 45-71-M00188_HatBaşıAyırıcı_53134544 M02_53134544</t>
  </si>
  <si>
    <t>26.08.2023 09:19:08</t>
  </si>
  <si>
    <t>26.08.2023 17:18:27</t>
  </si>
  <si>
    <t>M-46 35-02-M00046_35-02-M00046_2368024</t>
  </si>
  <si>
    <t>26.08.2023 09:45:20</t>
  </si>
  <si>
    <t>26.08.2023 09:51:24</t>
  </si>
  <si>
    <t>26.08.2023 20:01:42</t>
  </si>
  <si>
    <t>26.08.2023 22:50:24</t>
  </si>
  <si>
    <t>TR-12/4 45-82-M00088_B C1b_5986699</t>
  </si>
  <si>
    <t>26.08.2023 12:31:59</t>
  </si>
  <si>
    <t>26.08.2023 13:29:42</t>
  </si>
  <si>
    <t>M-2379 35-01-M02379__79702454_79702454</t>
  </si>
  <si>
    <t>26.08.2023 21:46:53</t>
  </si>
  <si>
    <t>27.08.2023 01:02:16</t>
  </si>
  <si>
    <t>ÖZBEY İM 35-26-A00005_ÖZBEY YENİKÖY L02_2064118</t>
  </si>
  <si>
    <t>26.08.2023 23:05:12</t>
  </si>
  <si>
    <t>26.08.2023 23:29:51</t>
  </si>
  <si>
    <t>26.08.2023 11:14:00</t>
  </si>
  <si>
    <t>26.08.2023 11:18:41</t>
  </si>
  <si>
    <t>BOZYERLER TR-2 35-16-M00140_35-16-M00140_2362220</t>
  </si>
  <si>
    <t>26.08.2023 19:00:00</t>
  </si>
  <si>
    <t>ÇEBİTAŞ DM 35-17-M00266_ÖZKAN-1 ÇIKIŞ M10_66424807</t>
  </si>
  <si>
    <t>26.08.2023 19:03:55</t>
  </si>
  <si>
    <t>26.08.2023 19:50:29</t>
  </si>
  <si>
    <t>K-4001 35-01-K04001_35-01-K04001_65818814</t>
  </si>
  <si>
    <t>26.08.2023 10:51:31</t>
  </si>
  <si>
    <t>26.08.2023 12:50:23</t>
  </si>
  <si>
    <t>K-1488 35-02-K01488_35-02-K01488_2373677</t>
  </si>
  <si>
    <t>26.08.2023 09:37:22</t>
  </si>
  <si>
    <t>26.08.2023 11:32:31</t>
  </si>
  <si>
    <t>TR-50 35-13-L00507_ H_83183869</t>
  </si>
  <si>
    <t>26.08.2023 20:22:40</t>
  </si>
  <si>
    <t>26.08.2023 21:30:10</t>
  </si>
  <si>
    <t>KEMALİYE DM (TR-1) 45-73-M00150_TOYGAR M03_66715921</t>
  </si>
  <si>
    <t>26.08.2023 23:07:39</t>
  </si>
  <si>
    <t>26.08.2023 23:32:04</t>
  </si>
  <si>
    <t>SELİMŞAHLAR TR-4 45-71-M00136_TR-7 M05_2080332</t>
  </si>
  <si>
    <t>26.08.2023 05:26:19</t>
  </si>
  <si>
    <t>26.08.2023 11:30:10</t>
  </si>
  <si>
    <t>TİRE İM-DM-1 35-29-A00001_DM-3 (DM-2 KESİKBAŞ) M13_2059170</t>
  </si>
  <si>
    <t>26.08.2023 05:16:41</t>
  </si>
  <si>
    <t>26.08.2023 05:18:00</t>
  </si>
  <si>
    <t>26.08.2023 06:43:28</t>
  </si>
  <si>
    <t>26.08.2023 07:54:30</t>
  </si>
  <si>
    <t>26.08.2023 22:45:52</t>
  </si>
  <si>
    <t>26.08.2023 23:01:25</t>
  </si>
  <si>
    <t>K-409 35-02-K00409_K-2609/KAPASİTÖR K02_2119405</t>
  </si>
  <si>
    <t>27.08.2023 08:24:05</t>
  </si>
  <si>
    <t>M-1815 KISIK DM-2 35-22-M00096_M-1814 KISIK DM(CUMAOVASI-2) M13_72100793</t>
  </si>
  <si>
    <t>26.08.2023 23:33:31</t>
  </si>
  <si>
    <t>26.08.2023 23:36:24</t>
  </si>
  <si>
    <t>26.08.2023 17:53:40</t>
  </si>
  <si>
    <t>26.08.2023 17:58:55</t>
  </si>
  <si>
    <t>SELİMŞAHLAR TR-1 45-71-M00133_TR-4 M06_2079680</t>
  </si>
  <si>
    <t>26.08.2023 02:29:23</t>
  </si>
  <si>
    <t>26.08.2023 04:16:23</t>
  </si>
  <si>
    <t>ULUCAK TM 35-28-A00002_EGEKENT-2 M15_2313762</t>
  </si>
  <si>
    <t>26.08.2023 21:20:32</t>
  </si>
  <si>
    <t>26.08.2023 21:36:54</t>
  </si>
  <si>
    <t>26.08.2023 20:54:34</t>
  </si>
  <si>
    <t>26.08.2023 08:23:31</t>
  </si>
  <si>
    <t>26.08.2023 16:41:11</t>
  </si>
  <si>
    <t>ÇAYBAŞI DM-1/19 35-26-M00182_ M10_2038795</t>
  </si>
  <si>
    <t>26.08.2023 07:22:23</t>
  </si>
  <si>
    <t>26.08.2023 10:15:01</t>
  </si>
  <si>
    <t>SARUHANLI TR-32 45-80-M00032_A A01b_43056367</t>
  </si>
  <si>
    <t>26.08.2023 14:17:12</t>
  </si>
  <si>
    <t>26.08.2023 14:44:43</t>
  </si>
  <si>
    <t>BAĞCILAR KÖK 35-28-M00603_ALANİÇİ TR-1 (ÇALTI) M02_66566252</t>
  </si>
  <si>
    <t>26.08.2023 20:48:00</t>
  </si>
  <si>
    <t>26.08.2023 22:28:11</t>
  </si>
  <si>
    <t>26.08.2023 09:27:12</t>
  </si>
  <si>
    <t>26.08.2023 12:59:00</t>
  </si>
  <si>
    <t>26.08.2023 15:46:20</t>
  </si>
  <si>
    <t>26.08.2023 16:11:40</t>
  </si>
  <si>
    <t>26.08.2023 16:36:50</t>
  </si>
  <si>
    <t>TR-1/73 45-72-M00073_49742116 b1_49745928</t>
  </si>
  <si>
    <t>26.08.2023 13:25:28</t>
  </si>
  <si>
    <t>26.08.2023 15:25:13</t>
  </si>
  <si>
    <t>M-347 35-09-M00347_95002713643_95002713643</t>
  </si>
  <si>
    <t>26.08.2023 20:18:25</t>
  </si>
  <si>
    <t>26.08.2023 22:40:25</t>
  </si>
  <si>
    <t>KİLLİK BEYNAMAZLI TR-3 45-86-M00142_95002691590_95002691590</t>
  </si>
  <si>
    <t>26.08.2023 12:13:13</t>
  </si>
  <si>
    <t>26.08.2023 14:58:15</t>
  </si>
  <si>
    <t>ÇUKURKÖY KÖK 35-29-L00034_ÇUKURKÖY ENH L06_2329347</t>
  </si>
  <si>
    <t>26.08.2023 21:53:30</t>
  </si>
  <si>
    <t>26.08.2023 22:18:41</t>
  </si>
  <si>
    <t>TİRE DM-2 35-29-M00002_DM-1 GİRİŞ M20_2060783</t>
  </si>
  <si>
    <t>26.08.2023 08:24:51</t>
  </si>
  <si>
    <t>26.08.2023 08:29:04</t>
  </si>
  <si>
    <t>26.08.2023 14:46:25</t>
  </si>
  <si>
    <t>26.08.2023 16:44:48</t>
  </si>
  <si>
    <t>26.08.2023 09:24:14</t>
  </si>
  <si>
    <t>26.08.2023 14:56:24</t>
  </si>
  <si>
    <t>26.08.2023 18:28:37</t>
  </si>
  <si>
    <t>26.08.2023 18:42:35</t>
  </si>
  <si>
    <t>ATAKÖY TR-6 35-22-M00176_B_91172803_91172803</t>
  </si>
  <si>
    <t>26.08.2023 11:08:08</t>
  </si>
  <si>
    <t>26.08.2023 19:02:04</t>
  </si>
  <si>
    <t>26.08.2023 19:07:04</t>
  </si>
  <si>
    <t>DİKİLİ TR-20 35-30-M00620_B_72341805_72341805</t>
  </si>
  <si>
    <t>26.08.2023 10:52:54</t>
  </si>
  <si>
    <t>26.08.2023 11:44:14</t>
  </si>
  <si>
    <t>DAĞDERE DM 45-72-M00097_HatBaşıAyırıcı_53140284 M05_53140284</t>
  </si>
  <si>
    <t>26.08.2023 10:11:50</t>
  </si>
  <si>
    <t>26.08.2023 17:47:06</t>
  </si>
  <si>
    <t>26.08.2023 22:50:35</t>
  </si>
  <si>
    <t>26.08.2023 23:02:52</t>
  </si>
  <si>
    <t>M-1483 35-01-M01483_F F1_49443652</t>
  </si>
  <si>
    <t>26.08.2023 22:09:22</t>
  </si>
  <si>
    <t>27.08.2023 01:51:34</t>
  </si>
  <si>
    <t>DM-1/48 35-29-M00048_DM-1/50 M01_72204792</t>
  </si>
  <si>
    <t>26.08.2023 05:09:00</t>
  </si>
  <si>
    <t>26.08.2023 05:32:00</t>
  </si>
  <si>
    <t>26.08.2023 19:24:56</t>
  </si>
  <si>
    <t>26.08.2023 21:11:02</t>
  </si>
  <si>
    <t>DAMARDI AKPINAR TR-2 45-75-M00326_B_91274653_91274653</t>
  </si>
  <si>
    <t>26.08.2023 16:18:31</t>
  </si>
  <si>
    <t>26.08.2023 17:55:46</t>
  </si>
  <si>
    <t>TR-56 45-77-L00056_945512331_945512331</t>
  </si>
  <si>
    <t>26.08.2023 16:36:34</t>
  </si>
  <si>
    <t>26.08.2023 19:26:08</t>
  </si>
  <si>
    <t>26.08.2023 22:27:24</t>
  </si>
  <si>
    <t>26.08.2023 22:30:27</t>
  </si>
  <si>
    <t>ASARLIK TR-5 35-28-M00176_C_65506723_65506723</t>
  </si>
  <si>
    <t>26.08.2023 07:32:05</t>
  </si>
  <si>
    <t>26.08.2023 08:02:44</t>
  </si>
  <si>
    <t>TR-60 35-30-L00060_D_56397645_56397645</t>
  </si>
  <si>
    <t>26.08.2023 17:48:58</t>
  </si>
  <si>
    <t>26.08.2023 18:10:41</t>
  </si>
  <si>
    <t>26.08.2023 09:03:21</t>
  </si>
  <si>
    <t>26.08.2023 10:01:14</t>
  </si>
  <si>
    <t>M-2391 35-01-M02391_M-1228 M02_66852260</t>
  </si>
  <si>
    <t>26.08.2023 04:30:06</t>
  </si>
  <si>
    <t>TR-1/39 45-72-M00039_956503196_956503196</t>
  </si>
  <si>
    <t>26.08.2023 14:07:02</t>
  </si>
  <si>
    <t>26.08.2023 14:49:14</t>
  </si>
  <si>
    <t>26.08.2023 01:24:11</t>
  </si>
  <si>
    <t>TR-56 35-17-M00056__56394797_56394797</t>
  </si>
  <si>
    <t>26.08.2023 17:27:17</t>
  </si>
  <si>
    <t>26.08.2023 19:02:25</t>
  </si>
  <si>
    <t>26.08.2023 11:24:20</t>
  </si>
  <si>
    <t>26.08.2023 11:44:34</t>
  </si>
  <si>
    <t>YOLÜSTÜ TR-2 35-15-L00920_35-15-L00920_2365596</t>
  </si>
  <si>
    <t>26.08.2023 14:06:50</t>
  </si>
  <si>
    <t>MADEN KÖK 45-83-M00128_CAMBAZLI KÖK M04_47316673</t>
  </si>
  <si>
    <t>26.08.2023 05:36:40</t>
  </si>
  <si>
    <t>26.08.2023 07:30:04</t>
  </si>
  <si>
    <t>K-821 35-03-K00821_K-1507 K01_41974778</t>
  </si>
  <si>
    <t>26.08.2023 09:27:50</t>
  </si>
  <si>
    <t>26.08.2023 09:39:10</t>
  </si>
  <si>
    <t>M-741 35-03-M00741_ M04_2110308</t>
  </si>
  <si>
    <t>26.08.2023 23:24:55</t>
  </si>
  <si>
    <t>27.08.2023 07:31:41</t>
  </si>
  <si>
    <t>TR-111 ZEYTİNALANI 35-19-L00111__72410553_72410553</t>
  </si>
  <si>
    <t>26.08.2023 09:10:35</t>
  </si>
  <si>
    <t>26.08.2023 12:46:58</t>
  </si>
  <si>
    <t>26.08.2023 08:43:10</t>
  </si>
  <si>
    <t>26.08.2023 09:18:40</t>
  </si>
  <si>
    <t>26.08.2023 07:58:45</t>
  </si>
  <si>
    <t>26.08.2023 08:59:05</t>
  </si>
  <si>
    <t>26.08.2023 10:26:00</t>
  </si>
  <si>
    <t>26.08.2023 13:13:00</t>
  </si>
  <si>
    <t>DM-25/17-A 45-71-M00054_C_60984232_60984232</t>
  </si>
  <si>
    <t>26.08.2023 10:01:19</t>
  </si>
  <si>
    <t>26.08.2023 10:35:00</t>
  </si>
  <si>
    <t>TR-78 35-16-L00078_47590781_56353275_56353275</t>
  </si>
  <si>
    <t>26.08.2023 20:30:38</t>
  </si>
  <si>
    <t>26.08.2023 21:21:56</t>
  </si>
  <si>
    <t>DEMİRKÖPRÜ TM 45-78-A00005_HatBaşıAyırıcı_53139732 M05_53139732</t>
  </si>
  <si>
    <t>26.08.2023 22:40:54</t>
  </si>
  <si>
    <t>26.08.2023 23:05:39</t>
  </si>
  <si>
    <t>26.08.2023 22:31:29</t>
  </si>
  <si>
    <t>27.08.2023 02:28:48</t>
  </si>
  <si>
    <t>TR-142 YAĞCILAR KÖK 35-19-M00142_YAĞCILAR M01_72114524</t>
  </si>
  <si>
    <t>26.08.2023 15:26:40</t>
  </si>
  <si>
    <t>26.08.2023 16:23:54</t>
  </si>
  <si>
    <t>M-2513 35-02-M02513_35-02-M02513_66107614</t>
  </si>
  <si>
    <t>26.08.2023 10:17:43</t>
  </si>
  <si>
    <t>26.08.2023 10:25:24</t>
  </si>
  <si>
    <t>NİLSAN KÖK 35-26-M00725_URAS PEN M05_65911193</t>
  </si>
  <si>
    <t>26.08.2023 17:58:13</t>
  </si>
  <si>
    <t>26.08.2023 21:04:05</t>
  </si>
  <si>
    <t>M-13 35-02-M00013_M-157 M03_2333802</t>
  </si>
  <si>
    <t>26.08.2023 09:52:09</t>
  </si>
  <si>
    <t>26.08.2023 10:47:23</t>
  </si>
  <si>
    <t>CİRİT SAHASI (KIBRISLI) 45-81-M00151_A_56399081_56399081</t>
  </si>
  <si>
    <t>26.08.2023 19:15:27</t>
  </si>
  <si>
    <t>26.08.2023 22:09:19</t>
  </si>
  <si>
    <t>TEPEKÖY TR-1 35-16-L00257_C_90948218_90948218</t>
  </si>
  <si>
    <t>26.08.2023 18:35:28</t>
  </si>
  <si>
    <t>26.08.2023 20:50:55</t>
  </si>
  <si>
    <t>ALİZE KÖK 35-18-M00059_TATAR DM (İYTE)-1 M09_72185030</t>
  </si>
  <si>
    <t>26.08.2023 14:11:10</t>
  </si>
  <si>
    <t>26.08.2023 14:39:10</t>
  </si>
  <si>
    <t>26.08.2023 22:51:39</t>
  </si>
  <si>
    <t>26.08.2023 23:06:01</t>
  </si>
  <si>
    <t>K-1040 35-04-K01040_912690503_912690503</t>
  </si>
  <si>
    <t>26.08.2023 13:27:47</t>
  </si>
  <si>
    <t>26.08.2023 14:44:06</t>
  </si>
  <si>
    <t>HATUNDERE DM 35-28-M00862_CEZAEVİ ÇIKIŞ M08_62637190</t>
  </si>
  <si>
    <t>26.08.2023 22:44:17</t>
  </si>
  <si>
    <t>27.08.2023 04:42:26</t>
  </si>
  <si>
    <t>ZEYTİNLİPARK DM (M-400) 35-17-M00400_M-500 M014_66434811</t>
  </si>
  <si>
    <t>26.08.2023 22:03:01</t>
  </si>
  <si>
    <t>26.08.2023 22:21:21</t>
  </si>
  <si>
    <t>TR-19 45-77-L00019_945511244_945511244</t>
  </si>
  <si>
    <t>26.08.2023 15:46:49</t>
  </si>
  <si>
    <t>26.08.2023 18:03:24</t>
  </si>
  <si>
    <t>26.08.2023 08:49:50</t>
  </si>
  <si>
    <t>26.08.2023 13:56:09</t>
  </si>
  <si>
    <t>ULUCAK TM 35-28-A00002_MENEMEN-1 M03_2061771</t>
  </si>
  <si>
    <t>26.08.2023 22:42:31</t>
  </si>
  <si>
    <t>TR-84 35-19-L00084_950155626_950155626</t>
  </si>
  <si>
    <t>26.08.2023 16:24:43</t>
  </si>
  <si>
    <t>26.08.2023 19:43:26</t>
  </si>
  <si>
    <t>TR-7 35-16-L00007_TR-100 L03_67566308</t>
  </si>
  <si>
    <t>26.08.2023 11:07:00</t>
  </si>
  <si>
    <t>26.08.2023 12:08:23</t>
  </si>
  <si>
    <t>M-489 GEÇİT 35-02-M00489_M-489 ÖZEL TR M03_97414610</t>
  </si>
  <si>
    <t>26.08.2023 11:49:28</t>
  </si>
  <si>
    <t>26.08.2023 12:51:10</t>
  </si>
  <si>
    <t>ÇİÇEKLİ KÖK 45-75-M00070_HatBaşıAyırıcı_53135614 M03_53135614</t>
  </si>
  <si>
    <t>26.08.2023 21:04:08</t>
  </si>
  <si>
    <t>26.08.2023 23:33:41</t>
  </si>
  <si>
    <t>GÜMÜŞÇAY KÖK 45-73-M00477_HatBaşıAyırıcı_53136498 M05_53136498</t>
  </si>
  <si>
    <t>26.08.2023 23:10:21</t>
  </si>
  <si>
    <t>26.08.2023 23:11:01</t>
  </si>
  <si>
    <t>26.08.2023 17:38:10</t>
  </si>
  <si>
    <t>26.08.2023 18:01:50</t>
  </si>
  <si>
    <t>26.08.2023 06:48:40</t>
  </si>
  <si>
    <t>26.08.2023 06:52:26</t>
  </si>
  <si>
    <t>26.08.2023 09:07:20</t>
  </si>
  <si>
    <t>26.08.2023 17:25:11</t>
  </si>
  <si>
    <t>TİRE DM2/5 35-29-L00024_48393038_56380115_56380115</t>
  </si>
  <si>
    <t>26.08.2023 04:27:16</t>
  </si>
  <si>
    <t>KİRELLİ KÖK 35-29-L00809_HatBaşıAyırıcı_53138789 L04_53138789</t>
  </si>
  <si>
    <t>26.08.2023 03:18:04</t>
  </si>
  <si>
    <t>26.08.2023 03:27:04</t>
  </si>
  <si>
    <t>GÜZELBAHÇE İM 35-10-A00001_İSTİKLAL M07_77678571</t>
  </si>
  <si>
    <t>26.08.2023 09:54:55</t>
  </si>
  <si>
    <t>26.08.2023 10:28:21</t>
  </si>
  <si>
    <t>YAHŞELLİ DM-5 35-28-M00882_DM-4 M08_66811685</t>
  </si>
  <si>
    <t>26.08.2023 22:37:51</t>
  </si>
  <si>
    <t>26.08.2023 22:57:21</t>
  </si>
  <si>
    <t>TR-114 35-26-M00114_CANET/TORBALI DEVLET HASTANESİ M01_65974760</t>
  </si>
  <si>
    <t>26.08.2023 20:48:20</t>
  </si>
  <si>
    <t>26.08.2023 21:15:10</t>
  </si>
  <si>
    <t>TOYGAR KÖK 45-73-M00166_HatBaşıAyırıcı_53135970 M01_53135970</t>
  </si>
  <si>
    <t>26.08.2023 19:17:27</t>
  </si>
  <si>
    <t>26.08.2023 23:44:27</t>
  </si>
  <si>
    <t>26.08.2023 18:45:48</t>
  </si>
  <si>
    <t>26.08.2023 19:20:41</t>
  </si>
  <si>
    <t>DM08/TR02 45-73-M00003_945669407_945669407</t>
  </si>
  <si>
    <t>26.08.2023 15:09:38</t>
  </si>
  <si>
    <t>26.08.2023 18:14:29</t>
  </si>
  <si>
    <t>HALİLBEYLİ DM 35-27-M00620_HALİLBEYLİ İÇME SUYU M11_2051340</t>
  </si>
  <si>
    <t>26.08.2023 02:39:40</t>
  </si>
  <si>
    <t>DÜNDARLI KÖK 35-29-L00053_HatBaşıAyırıcı_53138827 L05_53138827</t>
  </si>
  <si>
    <t>26.08.2023 23:00:11</t>
  </si>
  <si>
    <t>27.08.2023 06:53:25</t>
  </si>
  <si>
    <t>EROĞLU TR-3 45-72-L00371_45-72-L00371_61401196</t>
  </si>
  <si>
    <t>26.08.2023 09:17:36</t>
  </si>
  <si>
    <t>26.08.2023 17:52:33</t>
  </si>
  <si>
    <t>26.08.2023 10:27:30</t>
  </si>
  <si>
    <t>26.08.2023 14:58:09</t>
  </si>
  <si>
    <t>26.08.2023 23:45:44</t>
  </si>
  <si>
    <t>27.08.2023 01:13:21</t>
  </si>
  <si>
    <t>26.08.2023 08:20:04</t>
  </si>
  <si>
    <t>26.08.2023 08:20:50</t>
  </si>
  <si>
    <t>ÇAMLIK DM 35-17-M00173_ZEYTİNDAĞ-1 M08_66328132</t>
  </si>
  <si>
    <t>26.08.2023 22:18:58</t>
  </si>
  <si>
    <t>26.08.2023 23:10:50</t>
  </si>
  <si>
    <t>KOYUNDERE TR-12 35-28-M00161_6434518_56366151_56366151</t>
  </si>
  <si>
    <t>26.08.2023 19:06:29</t>
  </si>
  <si>
    <t>YENİ LİMAN TR-1 35-21-L00050_35-21-L00050_49790970</t>
  </si>
  <si>
    <t>26.08.2023 09:35:58</t>
  </si>
  <si>
    <t>26.08.2023 12:59:57</t>
  </si>
  <si>
    <t>K-1608 35-04-K01608_99540378_99540378</t>
  </si>
  <si>
    <t>26.08.2023 04:38:22</t>
  </si>
  <si>
    <t>26.08.2023 05:38:13</t>
  </si>
  <si>
    <t>DUMANLAR KÖK 45-81-M00044_HatBaşıAyırıcı_53135186 M02_53135186</t>
  </si>
  <si>
    <t>26.08.2023 16:37:55</t>
  </si>
  <si>
    <t>M-271 KARAKAYALAR DM 35-14-M00271_ÇEVREKENT M06_2323243</t>
  </si>
  <si>
    <t>26.08.2023 11:47:10</t>
  </si>
  <si>
    <t>26.08.2023 17:21:03</t>
  </si>
  <si>
    <t>M-367 35-02-M00367_35-02-M00367_2346626</t>
  </si>
  <si>
    <t>26.08.2023 09:01:17</t>
  </si>
  <si>
    <t>26.08.2023 13:40:04</t>
  </si>
  <si>
    <t>M-1814 KISIK DM-1 35-22-M00095_KISIK SANAYİ-1 M11_72099708</t>
  </si>
  <si>
    <t>26.08.2023 23:32:19</t>
  </si>
  <si>
    <t>26.08.2023 23:36:17</t>
  </si>
  <si>
    <t>M-3312(YATIRIM REZERVE) 35-07-M03312_99410786_99410786</t>
  </si>
  <si>
    <t>26.08.2023 22:51:44</t>
  </si>
  <si>
    <t>27.08.2023 00:57:25</t>
  </si>
  <si>
    <t>M-46 35-02-M00046_C_56364732_56364732</t>
  </si>
  <si>
    <t>26.08.2023 10:39:36</t>
  </si>
  <si>
    <t>26.08.2023 17:25:39</t>
  </si>
  <si>
    <t>YOLÜSTÜ İM 35-15-A00002_KÜÇÜKAVULCUK L05_2314559</t>
  </si>
  <si>
    <t>26.08.2023 07:10:40</t>
  </si>
  <si>
    <t>26.08.2023 07:51:14</t>
  </si>
  <si>
    <t>ALİAĞA TR-43 DM 35-17-M00043_M-54 ÇIKIŞI M13_2122093</t>
  </si>
  <si>
    <t>26.08.2023 23:58:41</t>
  </si>
  <si>
    <t>27.08.2023 01:00:00</t>
  </si>
  <si>
    <t>TR-1/2 BAYSAN KABİN 35-20-L00002_95001387405_95001387405</t>
  </si>
  <si>
    <t>26.08.2023 11:53:50</t>
  </si>
  <si>
    <t>26.08.2023 13:58:59</t>
  </si>
  <si>
    <t>26.08.2023 11:32:50</t>
  </si>
  <si>
    <t>26.08.2023 11:43:24</t>
  </si>
  <si>
    <t>26.08.2023 15:13:00</t>
  </si>
  <si>
    <t>26.08.2023 15:37:30</t>
  </si>
  <si>
    <t>TİRE İM-DM-1 35-29-A00001_GÖKÇEN SULAMA M26_2059027</t>
  </si>
  <si>
    <t>26.08.2023 19:23:30</t>
  </si>
  <si>
    <t>26.08.2023 20:07:11</t>
  </si>
  <si>
    <t>26.08.2023 15:44:50</t>
  </si>
  <si>
    <t>26.08.2023 16:45:25</t>
  </si>
  <si>
    <t>K-1505 35-03-K01505_D D1_5778375</t>
  </si>
  <si>
    <t>26.08.2023 15:44:17</t>
  </si>
  <si>
    <t>26.08.2023 17:51:43</t>
  </si>
  <si>
    <t>MIDIKLI KÖK 45-81-M00043_KINIK M03_2328723</t>
  </si>
  <si>
    <t>26.08.2023 10:24:16</t>
  </si>
  <si>
    <t>26.08.2023 14:15:50</t>
  </si>
  <si>
    <t>K-1480 35-09-K01480_E_56380913_56380913</t>
  </si>
  <si>
    <t>26.08.2023 23:43:05</t>
  </si>
  <si>
    <t>27.08.2023 01:50:31</t>
  </si>
  <si>
    <t>TR-156 35-15-L00156_C_91148207_91148207</t>
  </si>
  <si>
    <t>26.08.2023 08:10:45</t>
  </si>
  <si>
    <t>26.08.2023 10:27:22</t>
  </si>
  <si>
    <t>TİRE İM-DM-1 35-29-A00001_DM1/24 M05_2059512</t>
  </si>
  <si>
    <t>26.08.2023 06:04:44</t>
  </si>
  <si>
    <t>26.08.2023 06:05:07</t>
  </si>
  <si>
    <t>ÖZBEY İM 35-26-A00005_AHMETLİ L09_2066118</t>
  </si>
  <si>
    <t>26.08.2023 23:00:32</t>
  </si>
  <si>
    <t>26.08.2023 23:26:56</t>
  </si>
  <si>
    <t>26.08.2023 17:08:28</t>
  </si>
  <si>
    <t>26.08.2023 17:18:11</t>
  </si>
  <si>
    <t>TR-59 KAVUKÇU MEVKİİ 35-15-L00059_35-15-L00059_2370630</t>
  </si>
  <si>
    <t>26.08.2023 11:06:34</t>
  </si>
  <si>
    <t>26.08.2023 13:29:15</t>
  </si>
  <si>
    <t>AVŞAR TR-6 DEĞİRMENDERE 45-73-M00774_45-73-M00774_2359709</t>
  </si>
  <si>
    <t>26.08.2023 13:34:34</t>
  </si>
  <si>
    <t>26.08.2023 16:16:06</t>
  </si>
  <si>
    <t>DEMİRCİLİ DM 35-15-L00895_ÜZÜMLÜ L06_85268684</t>
  </si>
  <si>
    <t>26.08.2023 02:28:30</t>
  </si>
  <si>
    <t>26.08.2023 02:28:54</t>
  </si>
  <si>
    <t>SAKARLI KÖK 45-76-M00046_KOCAİSKAN M03_72214504</t>
  </si>
  <si>
    <t>26.08.2023 21:13:58</t>
  </si>
  <si>
    <t>26.08.2023 21:18:20</t>
  </si>
  <si>
    <t>26.08.2023 12:29:00</t>
  </si>
  <si>
    <t>26.08.2023 12:30:50</t>
  </si>
  <si>
    <t>26.08.2023 05:07:49</t>
  </si>
  <si>
    <t>26.08.2023 06:07:14</t>
  </si>
  <si>
    <t>K-3453 35-08-K03453_B_56381176_56381176</t>
  </si>
  <si>
    <t>26.08.2023 22:11:34</t>
  </si>
  <si>
    <t>27.08.2023 00:23:41</t>
  </si>
  <si>
    <t>SARAÇLAR KÖK 45-77-L00104_HAMİDİYE L05_72240088</t>
  </si>
  <si>
    <t>26.08.2023 21:40:39</t>
  </si>
  <si>
    <t>26.08.2023 22:40:21</t>
  </si>
  <si>
    <t>M-535 (DM-6/6) 35-17-M00535_DAĞITIM TRAFO M-535 (DM-6/6) M03_66466641</t>
  </si>
  <si>
    <t>26.08.2023 09:11:46</t>
  </si>
  <si>
    <t>26.08.2023 11:05:50</t>
  </si>
  <si>
    <t>IRLAMAZ KÖK 45-83-L00153_TR-2/73-A L01_72158530</t>
  </si>
  <si>
    <t>26.08.2023 09:00:10</t>
  </si>
  <si>
    <t>26.08.2023 09:11:30</t>
  </si>
  <si>
    <t>BÖLCEK DM 35-16-M00153_BÖLCEK M03_82962754</t>
  </si>
  <si>
    <t>26.08.2023 14:14:30</t>
  </si>
  <si>
    <t>26.08.2023 14:56:00</t>
  </si>
  <si>
    <t>TR-170 35-26-M01191_E E02b_66385614</t>
  </si>
  <si>
    <t>26.08.2023 16:13:54</t>
  </si>
  <si>
    <t>26.08.2023 18:18:05</t>
  </si>
  <si>
    <t>26.08.2023 00:21:09</t>
  </si>
  <si>
    <t>26.08.2023 03:42:01</t>
  </si>
  <si>
    <t>26.08.2023 13:28:02</t>
  </si>
  <si>
    <t>26.08.2023 13:52:27</t>
  </si>
  <si>
    <t>ÇIRPI İM 35-20-A00002_TRAFO A M05_2055133</t>
  </si>
  <si>
    <t>26.08.2023 22:44:03</t>
  </si>
  <si>
    <t>26.08.2023 23:09:19</t>
  </si>
  <si>
    <t>26.08.2023 07:02:50</t>
  </si>
  <si>
    <t>26.08.2023 07:11:47</t>
  </si>
  <si>
    <t>ÇARIKKARALAR TR-1 45-73-M01075_DIREK TIPI TRAFO HUCRESI H01_2112470</t>
  </si>
  <si>
    <t>26.08.2023 13:13:04</t>
  </si>
  <si>
    <t>26.08.2023 17:49:50</t>
  </si>
  <si>
    <t>26.08.2023 23:29:59</t>
  </si>
  <si>
    <t>27.08.2023 03:01:18</t>
  </si>
  <si>
    <t>K-1526 35-02-K01526_A a1b_5854217</t>
  </si>
  <si>
    <t>26.08.2023 00:20:19</t>
  </si>
  <si>
    <t>26.08.2023 02:15:57</t>
  </si>
  <si>
    <t>TR-78 35-16-L00078_47590906_56353367_56353367</t>
  </si>
  <si>
    <t>26.08.2023 12:44:05</t>
  </si>
  <si>
    <t>26.08.2023 16:02:38</t>
  </si>
  <si>
    <t>ADİLOBA TR-1 45-80-M00178_B_91286858_91286858</t>
  </si>
  <si>
    <t>26.08.2023 16:10:17</t>
  </si>
  <si>
    <t>26.08.2023 17:48:35</t>
  </si>
  <si>
    <t>TR-85 45-78-L00085_953263771_953263771</t>
  </si>
  <si>
    <t>26.08.2023 15:45:15</t>
  </si>
  <si>
    <t>26.08.2023 17:10:11</t>
  </si>
  <si>
    <t>M-367 35-02-M00367_B_56368917_56368917</t>
  </si>
  <si>
    <t>26.08.2023 18:43:38</t>
  </si>
  <si>
    <t>26.08.2023 14:05:42</t>
  </si>
  <si>
    <t>26.08.2023 14:12:54</t>
  </si>
  <si>
    <t>TR-12 35-16-L00012_TR-13/TR-14/TR-15 L02_67572573</t>
  </si>
  <si>
    <t>26.08.2023 12:13:02</t>
  </si>
  <si>
    <t>26.08.2023 15:04:52</t>
  </si>
  <si>
    <t>K-1521 35-01-K01521_G G3_5915122</t>
  </si>
  <si>
    <t>26.08.2023 21:03:41</t>
  </si>
  <si>
    <t>27.08.2023 01:00:38</t>
  </si>
  <si>
    <t>TR-67 35-30-L00067_35-30-L00067_2360426</t>
  </si>
  <si>
    <t>26.08.2023 17:14:21</t>
  </si>
  <si>
    <t>26.08.2023 17:44:40</t>
  </si>
  <si>
    <t>ORTA MAHALLE M-8 35-25-M00116_955258823_955258823</t>
  </si>
  <si>
    <t>26.08.2023 08:26:20</t>
  </si>
  <si>
    <t>26.08.2023 12:07:41</t>
  </si>
  <si>
    <t>SİYEKLİ KÖK 45-71-M00185_HatBaşıAyırıcı_53137196 M07_53137196</t>
  </si>
  <si>
    <t>26.08.2023 11:09:43</t>
  </si>
  <si>
    <t>26.08.2023 14:07:34</t>
  </si>
  <si>
    <t>M-2916 35-01-M02916__83870569_83870569</t>
  </si>
  <si>
    <t>26.08.2023 01:10:36</t>
  </si>
  <si>
    <t>26.08.2023 03:24:54</t>
  </si>
  <si>
    <t>TR-35 35-30-L00035_35-30-L00035_2348849</t>
  </si>
  <si>
    <t>26.08.2023 14:50:59</t>
  </si>
  <si>
    <t>26.08.2023 15:20:10</t>
  </si>
  <si>
    <t>KÜÇÜK SANAYİ SİTESİ TR-1 45-83-L00142_45-83-L00142_72154761</t>
  </si>
  <si>
    <t>26.08.2023 21:52:50</t>
  </si>
  <si>
    <t>27.08.2023 01:07:01</t>
  </si>
  <si>
    <t>M-271 KARAKAYALAR DM 35-14-M00271__81570003_81570003</t>
  </si>
  <si>
    <t>26.08.2023 09:24:37</t>
  </si>
  <si>
    <t>26.08.2023 12:26:55</t>
  </si>
  <si>
    <t>26.08.2023 05:15:36</t>
  </si>
  <si>
    <t>26.08.2023 05:17:40</t>
  </si>
  <si>
    <t>ÇEŞME İM 35-18-A00001_OVACIK L08_2053078</t>
  </si>
  <si>
    <t>26.08.2023 19:38:02</t>
  </si>
  <si>
    <t>26.08.2023 19:44:02</t>
  </si>
  <si>
    <t>TR-59 KAVUKÇU MEVKİİ 35-15-L00059_C_56372073_56372073</t>
  </si>
  <si>
    <t>26.08.2023 10:52:13</t>
  </si>
  <si>
    <t>K-2896 35-04-K02896_H h3b_5885742</t>
  </si>
  <si>
    <t>26.08.2023 19:25:24</t>
  </si>
  <si>
    <t>26.08.2023 22:47:12</t>
  </si>
  <si>
    <t>26.08.2023 06:39:20</t>
  </si>
  <si>
    <t>26.08.2023 07:12:20</t>
  </si>
  <si>
    <t>SARUHANLI GÖLDERE MAH.TR-1 35-29-L00545_DIREK TIPI TRAFO HUCRESI H01_2106433</t>
  </si>
  <si>
    <t>26.08.2023 10:32:20</t>
  </si>
  <si>
    <t>26.08.2023 13:19:00</t>
  </si>
  <si>
    <t>26.08.2023 07:35:06</t>
  </si>
  <si>
    <t>26.08.2023 07:44:02</t>
  </si>
  <si>
    <t>26.08.2023 21:17:50</t>
  </si>
  <si>
    <t>MAHMUTLAR KÖK 45-74-M00354_DEMİRKÖPRÜ M08_79385783</t>
  </si>
  <si>
    <t>26.08.2023 19:12:51</t>
  </si>
  <si>
    <t>26.08.2023 19:30:14</t>
  </si>
  <si>
    <t>M-2573 35-01-M02573_M-2573 TR-2 M02_66083558</t>
  </si>
  <si>
    <t>26.08.2023 09:02:53</t>
  </si>
  <si>
    <t>26.08.2023 16:15:41</t>
  </si>
  <si>
    <t>26.08.2023 16:21:01</t>
  </si>
  <si>
    <t>26.08.2023 17:59:09</t>
  </si>
  <si>
    <t>GÖLMARMARA İM 45-85-A00001_KAYAALTI L15_2306956</t>
  </si>
  <si>
    <t>26.08.2023 13:38:54</t>
  </si>
  <si>
    <t>26.08.2023 13:58:40</t>
  </si>
  <si>
    <t>M-1361 35-03-M01361_910441012_910441012</t>
  </si>
  <si>
    <t>26.08.2023 09:45:32</t>
  </si>
  <si>
    <t>26.08.2023 12:42:52</t>
  </si>
  <si>
    <t>KÜÇÜKKALE KÖK 35-29-L00036_HASAN ÇAVUŞLAR L06_2327051</t>
  </si>
  <si>
    <t>26.08.2023 20:53:48</t>
  </si>
  <si>
    <t>26.08.2023 22:41:36</t>
  </si>
  <si>
    <t>26.08.2023 12:54:51</t>
  </si>
  <si>
    <t>26.08.2023 13:38:30</t>
  </si>
  <si>
    <t>26.08.2023 10:14:46</t>
  </si>
  <si>
    <t>26.08.2023 14:55:37</t>
  </si>
  <si>
    <t>AKHİSAR İM 45-72-A00001_HatBaşıAyırıcı_53139881 L03_53139881</t>
  </si>
  <si>
    <t>26.08.2023 20:41:58</t>
  </si>
  <si>
    <t>26.08.2023 21:57:21</t>
  </si>
  <si>
    <t>SANAYİ SİTESİ TR-2 35-17-M00296_35-17-M00296_66281323</t>
  </si>
  <si>
    <t>26.08.2023 13:30:12</t>
  </si>
  <si>
    <t>26.08.2023 14:22:21</t>
  </si>
  <si>
    <t>MÜSELLİM TR-1 35-30-L00136_955302594_955302594</t>
  </si>
  <si>
    <t>26.08.2023 13:57:40</t>
  </si>
  <si>
    <t>26.08.2023 14:43:32</t>
  </si>
  <si>
    <t>KÜÇÜKKALE KÖK 35-29-L00036_MEHMETLER L02_2088232</t>
  </si>
  <si>
    <t>26.08.2023 23:06:11</t>
  </si>
  <si>
    <t>27.08.2023 00:10:31</t>
  </si>
  <si>
    <t>SARUHANLI TR-22 45-80-M00022_SARUHANLI TR-28 M02_72201374</t>
  </si>
  <si>
    <t>26.08.2023 22:52:41</t>
  </si>
  <si>
    <t>HİSARLIK YUVALI TR-2 35-29-L00210_B_56361326_56361326</t>
  </si>
  <si>
    <t>26.08.2023 08:39:40</t>
  </si>
  <si>
    <t>26.08.2023 17:42:52</t>
  </si>
  <si>
    <t>M-347 35-09-M00347_912822476_912822476</t>
  </si>
  <si>
    <t>26.08.2023 15:49:52</t>
  </si>
  <si>
    <t>26.08.2023 18:38:53</t>
  </si>
  <si>
    <t>M-2589 35-01-M02589_M-2619 M02_50122673</t>
  </si>
  <si>
    <t>26.08.2023 01:01:16</t>
  </si>
  <si>
    <t>26.08.2023 01:23:57</t>
  </si>
  <si>
    <t>K-2589 35-02-K02589_35-02-K02589_2355915</t>
  </si>
  <si>
    <t>26.08.2023 10:29:00</t>
  </si>
  <si>
    <t>26.08.2023 16:47:28</t>
  </si>
  <si>
    <t>26.08.2023 08:43:44</t>
  </si>
  <si>
    <t>26.08.2023 09:52:30</t>
  </si>
  <si>
    <t>KİRELİ TR-3 35-29-L00460_B_56361093_56361093</t>
  </si>
  <si>
    <t>26.08.2023 06:49:37</t>
  </si>
  <si>
    <t>26.08.2023 12:21:55</t>
  </si>
  <si>
    <t>SARIÇALI TR-1 45-72-L00776_45-72-L00776_2361237</t>
  </si>
  <si>
    <t>26.08.2023 20:21:41</t>
  </si>
  <si>
    <t>26.08.2023 20:29:50</t>
  </si>
  <si>
    <t>M-3398(YATIRIM REZERVE) 35-03-M03398_7242545 _5796847</t>
  </si>
  <si>
    <t>26.08.2023 10:06:18</t>
  </si>
  <si>
    <t>26.08.2023 13:24:56</t>
  </si>
  <si>
    <t>GÜNEŞLİ KÖK 45-75-M00056_B_56384610_56384610</t>
  </si>
  <si>
    <t>26.08.2023 14:24:56</t>
  </si>
  <si>
    <t>26.08.2023 21:04:02</t>
  </si>
  <si>
    <t>26.08.2023 17:56:59</t>
  </si>
  <si>
    <t>26.08.2023 18:43:16</t>
  </si>
  <si>
    <t>BELEVİ İM 35-13-A00002_MEHMETLER L12_2313343</t>
  </si>
  <si>
    <t>26.08.2023 23:35:27</t>
  </si>
  <si>
    <t>27.08.2023 00:14:26</t>
  </si>
  <si>
    <t>26.08.2023 16:11:31</t>
  </si>
  <si>
    <t>26.08.2023 21:14:26</t>
  </si>
  <si>
    <t>27.08.2023 06:40:26</t>
  </si>
  <si>
    <t>27.08.2023 08:49:40</t>
  </si>
  <si>
    <t>K-1480 35-09-K01480_35-09-K01480_2367221</t>
  </si>
  <si>
    <t>27.08.2023 01:58:00</t>
  </si>
  <si>
    <t>27.08.2023 19:33:08</t>
  </si>
  <si>
    <t>27.08.2023 23:18:31</t>
  </si>
  <si>
    <t>İSMAİL ŞİMŞEK SULAMA GRUBU 35-29-L00149_35-29-L00149_2353550</t>
  </si>
  <si>
    <t>27.08.2023 12:06:14</t>
  </si>
  <si>
    <t>27.08.2023 13:17:59</t>
  </si>
  <si>
    <t>K-913 35-01-K00913_912025370_912025370</t>
  </si>
  <si>
    <t>27.08.2023 02:59:22</t>
  </si>
  <si>
    <t>27.08.2023 05:02:00</t>
  </si>
  <si>
    <t>TR-38 45-74-M00038_45-74-M00038_72233898</t>
  </si>
  <si>
    <t>27.08.2023 09:33:14</t>
  </si>
  <si>
    <t>27.08.2023 11:03:01</t>
  </si>
  <si>
    <t>YALLIOĞLU KÖK 35-15-L00361_YENİKÖY L02_66935979</t>
  </si>
  <si>
    <t>27.08.2023 13:29:31</t>
  </si>
  <si>
    <t>27.08.2023 13:47:11</t>
  </si>
  <si>
    <t>K-244 35-04-K00244_99445548_99445548</t>
  </si>
  <si>
    <t>27.08.2023 09:07:01</t>
  </si>
  <si>
    <t>27.08.2023 10:12:44</t>
  </si>
  <si>
    <t>K-4181 35-03-K04181_35-03-K04181_41916668</t>
  </si>
  <si>
    <t>27.08.2023 22:28:41</t>
  </si>
  <si>
    <t>27.08.2023 22:55:16</t>
  </si>
  <si>
    <t>OVAKENT İM 35-15-A00003_KONAKLI L04_2057395</t>
  </si>
  <si>
    <t>27.08.2023 18:50:22</t>
  </si>
  <si>
    <t>27.08.2023 19:22:04</t>
  </si>
  <si>
    <t>27.08.2023 20:41:25</t>
  </si>
  <si>
    <t>27.08.2023 22:24:27</t>
  </si>
  <si>
    <t>K-2740 35-07-K02740_99251607_99251607</t>
  </si>
  <si>
    <t>27.08.2023 07:47:02</t>
  </si>
  <si>
    <t>27.08.2023 14:37:40</t>
  </si>
  <si>
    <t>KEMALPAŞA TM 35-27-A00002_YENMİŞ M08_2306688</t>
  </si>
  <si>
    <t>27.08.2023 11:34:28</t>
  </si>
  <si>
    <t>27.08.2023 11:52:44</t>
  </si>
  <si>
    <t>KAPAKLI DM 45-72-M00309_KEMİKLİDERE M10_2099432</t>
  </si>
  <si>
    <t>27.08.2023 17:50:27</t>
  </si>
  <si>
    <t>27.08.2023 18:15:25</t>
  </si>
  <si>
    <t>27.08.2023 01:27:51</t>
  </si>
  <si>
    <t>TEKELİ TR-12 35-22-M00230_95001200501_95001200501</t>
  </si>
  <si>
    <t>27.08.2023 12:16:38</t>
  </si>
  <si>
    <t>27.08.2023 13:55:37</t>
  </si>
  <si>
    <t>ULUDERBENT DM 45-73-M00491_ŞEHİR-2 M02_95475284</t>
  </si>
  <si>
    <t>27.08.2023 16:47:11</t>
  </si>
  <si>
    <t>27.08.2023 17:39:11</t>
  </si>
  <si>
    <t>MIDIKLI TR-1 45-81-M00147_C_56398820_56398820</t>
  </si>
  <si>
    <t>27.08.2023 19:10:11</t>
  </si>
  <si>
    <t>27.08.2023 19:54:09</t>
  </si>
  <si>
    <t>K-4473 35-01-K04473_911523200_911523200</t>
  </si>
  <si>
    <t>27.08.2023 08:50:38</t>
  </si>
  <si>
    <t>27.08.2023 10:59:20</t>
  </si>
  <si>
    <t>AŞAĞIÇOBANİSA TR-3 45-71-M00103_ M02_72236817</t>
  </si>
  <si>
    <t>27.08.2023 01:58:21</t>
  </si>
  <si>
    <t>27.08.2023 03:46:31</t>
  </si>
  <si>
    <t>SOĞANLI TR-1 45-73-M01034_A_56390622_56390622</t>
  </si>
  <si>
    <t>27.08.2023 09:51:29</t>
  </si>
  <si>
    <t>27.08.2023 12:56:49</t>
  </si>
  <si>
    <t>K-4181 35-03-K04181_D_56365596_56365596</t>
  </si>
  <si>
    <t>27.08.2023 17:29:01</t>
  </si>
  <si>
    <t>HILAL GIS TM 35-01-A00010_TR-2 K06_2313225</t>
  </si>
  <si>
    <t>27.08.2023 04:43:11</t>
  </si>
  <si>
    <t>27.08.2023 04:47:11</t>
  </si>
  <si>
    <t>27.08.2023 20:54:29</t>
  </si>
  <si>
    <t>27.08.2023 21:53:10</t>
  </si>
  <si>
    <t>CNG CENGİZ GIDA ÖZEL TR 35-27-M00677Ö_DIREK TIPI TRAFO HUCRESI H01_2035587</t>
  </si>
  <si>
    <t>27.08.2023 07:16:05</t>
  </si>
  <si>
    <t>27.08.2023 11:10:15</t>
  </si>
  <si>
    <t>27.08.2023 06:34:41</t>
  </si>
  <si>
    <t>27.08.2023 07:37:41</t>
  </si>
  <si>
    <t>ÜNİVERSİTE TM 35-02-A00008_4.SANAYİ-2 M04_2310697</t>
  </si>
  <si>
    <t>27.08.2023 09:02:00</t>
  </si>
  <si>
    <t>27.08.2023 16:14:01</t>
  </si>
  <si>
    <t>M-891 35-02-M00891_M-1701 M04_2302814</t>
  </si>
  <si>
    <t>27.08.2023 10:13:24</t>
  </si>
  <si>
    <t>M-30 35-02-M00030_M-33 M05_2117927</t>
  </si>
  <si>
    <t>27.08.2023 09:13:06</t>
  </si>
  <si>
    <t>27.08.2023 11:03:08</t>
  </si>
  <si>
    <t>FUNDACIK KÖK 45-75-M00068_HatBaşıAyırıcı_53135124 M03_53135124</t>
  </si>
  <si>
    <t>27.08.2023 16:20:57</t>
  </si>
  <si>
    <t>27.08.2023 19:16:44</t>
  </si>
  <si>
    <t>KIRTEPE KÖK 35-29-L00055_EĞRİDERE L01_72212743</t>
  </si>
  <si>
    <t>27.08.2023 19:59:51</t>
  </si>
  <si>
    <t>27.08.2023 20:00:31</t>
  </si>
  <si>
    <t>MENEMEN TR-25 35-28-L00025_D_56365079_56365079</t>
  </si>
  <si>
    <t>27.08.2023 08:19:26</t>
  </si>
  <si>
    <t>27.08.2023 10:31:37</t>
  </si>
  <si>
    <t>ÇUKURKÖY KÖK 35-29-L00034_HatBaşıAyırıcı_53133265 L06_53133265</t>
  </si>
  <si>
    <t>27.08.2023 01:17:58</t>
  </si>
  <si>
    <t>27.08.2023 07:29:20</t>
  </si>
  <si>
    <t>BEYDAĞ İM 35-32-A00001_BARAJ M09_2049986</t>
  </si>
  <si>
    <t>27.08.2023 00:15:47</t>
  </si>
  <si>
    <t>27.08.2023 00:20:21</t>
  </si>
  <si>
    <t>27.08.2023 10:59:17</t>
  </si>
  <si>
    <t>27.08.2023 20:56:50</t>
  </si>
  <si>
    <t>CABBAR KAMARA TR-1 45-73-M00857_DIREK TIPI TRAFO HUCRESI H01_2052079</t>
  </si>
  <si>
    <t>27.08.2023 19:19:54</t>
  </si>
  <si>
    <t>27.08.2023 21:36:14</t>
  </si>
  <si>
    <t>UMURCALI TR 4 35-31-L00108_47966984_56379497_56379497</t>
  </si>
  <si>
    <t>27.08.2023 18:58:15</t>
  </si>
  <si>
    <t>27.08.2023 22:55:17</t>
  </si>
  <si>
    <t>27.08.2023 18:48:05</t>
  </si>
  <si>
    <t>TR-33 35-17-M00033_HatBaşıAyırıcı_65631933 M03_65631933</t>
  </si>
  <si>
    <t>27.08.2023 14:34:38</t>
  </si>
  <si>
    <t>27.08.2023 16:20:31</t>
  </si>
  <si>
    <t>YAKAKÖY KÖK 45-75-M00067_HatBaşıAyırıcı_78937785 M03_78937785</t>
  </si>
  <si>
    <t>27.08.2023 18:23:05</t>
  </si>
  <si>
    <t>27.08.2023 21:56:01</t>
  </si>
  <si>
    <t>27.08.2023 15:38:51</t>
  </si>
  <si>
    <t>27.08.2023 15:39:51</t>
  </si>
  <si>
    <t>SARIKAYA MERKEZ TR-1 35-32-L00063_A_56389723_56389723</t>
  </si>
  <si>
    <t>27.08.2023 22:58:11</t>
  </si>
  <si>
    <t>28.08.2023 00:08:10</t>
  </si>
  <si>
    <t>DM-2/19 (NECATİBEY TR) 45-71-M00124_DM-2/30 M02_66480199</t>
  </si>
  <si>
    <t>27.08.2023 08:46:08</t>
  </si>
  <si>
    <t>27.08.2023 09:39:46</t>
  </si>
  <si>
    <t>K-527 35-01-K00527_A_56374589_56374589</t>
  </si>
  <si>
    <t>27.08.2023 08:00:07</t>
  </si>
  <si>
    <t>27.08.2023 08:41:22</t>
  </si>
  <si>
    <t>27.08.2023 10:32:50</t>
  </si>
  <si>
    <t>27.08.2023 13:25:43</t>
  </si>
  <si>
    <t>TR-82 35-30-L00082_955314868_955314868</t>
  </si>
  <si>
    <t>27.08.2023 19:00:30</t>
  </si>
  <si>
    <t>27.08.2023 20:52:19</t>
  </si>
  <si>
    <t>ARDIÇ TR-8 35-21-L00131_953362006_953362006</t>
  </si>
  <si>
    <t>27.08.2023 11:18:16</t>
  </si>
  <si>
    <t>27.08.2023 14:29:04</t>
  </si>
  <si>
    <t>27.08.2023 08:27:57</t>
  </si>
  <si>
    <t>27.08.2023 12:03:00</t>
  </si>
  <si>
    <t>EĞRİDERE KOKARCA TR-6 35-32-L00082_A_56392068_56392068</t>
  </si>
  <si>
    <t>27.08.2023 22:00:17</t>
  </si>
  <si>
    <t>28.08.2023 02:35:44</t>
  </si>
  <si>
    <t>HALİLLER KÖK 35-31-L00228_HatBaşıAyırıcı_95560762 L09_95560762</t>
  </si>
  <si>
    <t>27.08.2023 07:22:02</t>
  </si>
  <si>
    <t>27.08.2023 09:08:54</t>
  </si>
  <si>
    <t>27.08.2023 10:21:13</t>
  </si>
  <si>
    <t>27.08.2023 14:58:21</t>
  </si>
  <si>
    <t>DEREKÖY KÖK 45-82-M00153_IŞIKLAR-1 GİRİŞ M03_72197796</t>
  </si>
  <si>
    <t>27.08.2023 08:05:01</t>
  </si>
  <si>
    <t>27.08.2023 08:34:31</t>
  </si>
  <si>
    <t>GÖRDES DM 45-75-M00050_HatBaşıAyırıcı_53135059 M13_53135059</t>
  </si>
  <si>
    <t>27.08.2023 21:24:54</t>
  </si>
  <si>
    <t>PAMUCAK KÖK 35-13-L00400_SELÇUK İ.M L03_2095827</t>
  </si>
  <si>
    <t>27.08.2023 00:59:44</t>
  </si>
  <si>
    <t>27.08.2023 01:06:31</t>
  </si>
  <si>
    <t>K-2308 35-01-K02308_C_56369041_56369041</t>
  </si>
  <si>
    <t>27.08.2023 20:04:54</t>
  </si>
  <si>
    <t>27.08.2023 20:55:44</t>
  </si>
  <si>
    <t>TR-13(M-713) 35-30-M00713_35-30-M00713_72054190</t>
  </si>
  <si>
    <t>27.08.2023 10:05:07</t>
  </si>
  <si>
    <t>27.08.2023 11:51:00</t>
  </si>
  <si>
    <t>MENEMEN TR-81 35-28-M00681_DAĞITIM TRAFO MENEMEN TR-81 L03_66740715</t>
  </si>
  <si>
    <t>27.08.2023 00:44:01</t>
  </si>
  <si>
    <t>27.08.2023 00:46:00</t>
  </si>
  <si>
    <t>GÖKÇEÖREN TR-4 45-77-M00033_B_56393358_56393358</t>
  </si>
  <si>
    <t>27.08.2023 23:36:53</t>
  </si>
  <si>
    <t>28.08.2023 00:52:58</t>
  </si>
  <si>
    <t>27.08.2023 09:11:21</t>
  </si>
  <si>
    <t>27.08.2023 13:40:24</t>
  </si>
  <si>
    <t>HILAL GIS TM 35-01-A00010_TR-1 K12_2057900</t>
  </si>
  <si>
    <t>27.08.2023 03:04:31</t>
  </si>
  <si>
    <t>27.08.2023 03:42:21</t>
  </si>
  <si>
    <t>27.08.2023 17:31:54</t>
  </si>
  <si>
    <t>27.08.2023 18:01:54</t>
  </si>
  <si>
    <t>AKTAŞ HAVUT DERESİ TR 45-77-L00262_45-77-L00262_2374416</t>
  </si>
  <si>
    <t>27.08.2023 19:01:21</t>
  </si>
  <si>
    <t>27.08.2023 20:44:21</t>
  </si>
  <si>
    <t>KEMALİYE DM (TR-1) 45-73-M00150_HatBaşıAyırıcı_53136140 M01_53136140</t>
  </si>
  <si>
    <t>27.08.2023 13:11:36</t>
  </si>
  <si>
    <t>27.08.2023 14:13:24</t>
  </si>
  <si>
    <t>27.08.2023 01:43:35</t>
  </si>
  <si>
    <t>27.08.2023 02:24:00</t>
  </si>
  <si>
    <t>27.08.2023 18:55:26</t>
  </si>
  <si>
    <t>27.08.2023 19:34:57</t>
  </si>
  <si>
    <t>27.08.2023 08:03:54</t>
  </si>
  <si>
    <t>27.08.2023 08:11:09</t>
  </si>
  <si>
    <t>KAVAKLIDERE  KÖK 45-73-M00140_TR-11 M02_66675708</t>
  </si>
  <si>
    <t>27.08.2023 20:34:14</t>
  </si>
  <si>
    <t>28.08.2023 00:05:01</t>
  </si>
  <si>
    <t>27.08.2023 23:14:15</t>
  </si>
  <si>
    <t>28.08.2023 01:13:15</t>
  </si>
  <si>
    <t>ÇİNİYERİ GÜLYAKA TR-3 35-29-L00291_35-29-L00291_72350476</t>
  </si>
  <si>
    <t>27.08.2023 05:34:12</t>
  </si>
  <si>
    <t>27.08.2023 09:47:43</t>
  </si>
  <si>
    <t>SANCAKLI BOZKÖY KÖK 45-71-M00087_SULAMA M02_61320771</t>
  </si>
  <si>
    <t>27.08.2023 05:20:26</t>
  </si>
  <si>
    <t>27.08.2023 07:45:28</t>
  </si>
  <si>
    <t>DM-2/TR-7 35-13-L00488_35-13-L00488_76711352</t>
  </si>
  <si>
    <t>27.08.2023 09:00:13</t>
  </si>
  <si>
    <t>27.08.2023 15:37:01</t>
  </si>
  <si>
    <t>27.08.2023 09:37:21</t>
  </si>
  <si>
    <t>27.08.2023 18:04:01</t>
  </si>
  <si>
    <t>KARGIN KÖK 45-71-M00095_ŞİRVAN M04_2321772</t>
  </si>
  <si>
    <t>27.08.2023 08:08:47</t>
  </si>
  <si>
    <t>27.08.2023 12:13:25</t>
  </si>
  <si>
    <t>MESCİTLİ TR-1 35-15-L00095_B_56361008_56361008</t>
  </si>
  <si>
    <t>27.08.2023 18:55:12</t>
  </si>
  <si>
    <t>28.08.2023 04:03:34</t>
  </si>
  <si>
    <t>PANCAR OSB DM-2 35-26-M00871_TURKCELL M05_2303704</t>
  </si>
  <si>
    <t>27.08.2023 00:41:50</t>
  </si>
  <si>
    <t>27.08.2023 03:10:25</t>
  </si>
  <si>
    <t>K-476 35-04-K00476_C_56382000_56382000</t>
  </si>
  <si>
    <t>27.08.2023 10:00:39</t>
  </si>
  <si>
    <t>27.08.2023 10:16:14</t>
  </si>
  <si>
    <t>27.08.2023 08:14:54</t>
  </si>
  <si>
    <t>27.08.2023 08:49:17</t>
  </si>
  <si>
    <t>27.08.2023 14:52:53</t>
  </si>
  <si>
    <t>27.08.2023 15:11:21</t>
  </si>
  <si>
    <t>HİSAR MAH.TR-6 45-86-M00050_45-86-M00050_72227409</t>
  </si>
  <si>
    <t>27.08.2023 22:32:49</t>
  </si>
  <si>
    <t>27.08.2023 23:27:50</t>
  </si>
  <si>
    <t>27.08.2023 23:45:41</t>
  </si>
  <si>
    <t>28.08.2023 00:39:34</t>
  </si>
  <si>
    <t>BADEMLİ ÜÇCEVİZLER TR-23 35-15-L01036_A_56368998_56368998</t>
  </si>
  <si>
    <t>27.08.2023 20:07:27</t>
  </si>
  <si>
    <t>27.08.2023 20:22:52</t>
  </si>
  <si>
    <t>27.08.2023 02:09:01</t>
  </si>
  <si>
    <t>27.08.2023 03:30:11</t>
  </si>
  <si>
    <t>27.08.2023 01:41:11</t>
  </si>
  <si>
    <t>27.08.2023 02:59:14</t>
  </si>
  <si>
    <t>27.08.2023 17:01:41</t>
  </si>
  <si>
    <t>27.08.2023 17:16:01</t>
  </si>
  <si>
    <t>BALABANLI DM 35-15-M00280_OVAKENT FİDERİ M03_72306392</t>
  </si>
  <si>
    <t>27.08.2023 05:34:51</t>
  </si>
  <si>
    <t>27.08.2023 06:48:31</t>
  </si>
  <si>
    <t>27.08.2023 22:00:21</t>
  </si>
  <si>
    <t>27.08.2023 22:01:01</t>
  </si>
  <si>
    <t>SELENDİ DM 45-81-M00001_HatBaşıAyırıcı_53134869 M14_53134869</t>
  </si>
  <si>
    <t>27.08.2023 21:02:51</t>
  </si>
  <si>
    <t>28.08.2023 03:52:21</t>
  </si>
  <si>
    <t>BALABANLI TR-1 35-15-L00965_DIREK TIPI TRAFO HUCRESI H01_2103095</t>
  </si>
  <si>
    <t>27.08.2023 23:04:31</t>
  </si>
  <si>
    <t>28.08.2023 09:42:56</t>
  </si>
  <si>
    <t>RAHMANLAR KÖK 45-81-M00327_KARAKOZAN KÖY M03_90848851</t>
  </si>
  <si>
    <t>27.08.2023 20:38:01</t>
  </si>
  <si>
    <t>27.08.2023 23:39:31</t>
  </si>
  <si>
    <t>SOMA A SANTRALİ İM/DM 45-82-A00001_HatBaşıAyırıcı_53135903 L16_53135903</t>
  </si>
  <si>
    <t>27.08.2023 09:23:25</t>
  </si>
  <si>
    <t>27.08.2023 12:13:01</t>
  </si>
  <si>
    <t>YAHŞELLİ DM-5 35-28-M00882_DM-4 M08_66820030</t>
  </si>
  <si>
    <t>27.08.2023 00:00:25</t>
  </si>
  <si>
    <t>27.08.2023 01:28:00</t>
  </si>
  <si>
    <t>ALİAĞA GIS TM 35-17-A00014_KARDEMİR-2 (2H07) M020_66128137</t>
  </si>
  <si>
    <t>27.08.2023 02:49:41</t>
  </si>
  <si>
    <t>27.08.2023 03:02:01</t>
  </si>
  <si>
    <t>OVACIK TR-5 35-31-L00146_B_91207408_91207408</t>
  </si>
  <si>
    <t>27.08.2023 08:33:27</t>
  </si>
  <si>
    <t>27.08.2023 11:21:07</t>
  </si>
  <si>
    <t>GÖRDES DM 45-75-M00050_GÜNEŞLİ M13_2083728</t>
  </si>
  <si>
    <t>27.08.2023 22:47:44</t>
  </si>
  <si>
    <t>27.08.2023 23:22:51</t>
  </si>
  <si>
    <t>ARAPBAŞI TR-4 35-20-M00034_6779724_56359878_56359878</t>
  </si>
  <si>
    <t>27.08.2023 19:48:32</t>
  </si>
  <si>
    <t>27.08.2023 23:28:28</t>
  </si>
  <si>
    <t>M-30 35-02-M00030_C_56371946_56371946</t>
  </si>
  <si>
    <t>27.08.2023 09:04:02</t>
  </si>
  <si>
    <t>27.08.2023 11:25:56</t>
  </si>
  <si>
    <t>SELENDİ TR-12 45-81-M00012_45-81-M00012_2354435</t>
  </si>
  <si>
    <t>27.08.2023 23:27:51</t>
  </si>
  <si>
    <t>28.08.2023 01:44:54</t>
  </si>
  <si>
    <t>27.08.2023 17:32:30</t>
  </si>
  <si>
    <t>27.08.2023 17:39:31</t>
  </si>
  <si>
    <t>KAYMAKÇI TR-5 35-15-M00246_DAĞITIM TRAFO TR-5 M02_2043390</t>
  </si>
  <si>
    <t>27.08.2023 03:03:41</t>
  </si>
  <si>
    <t>KAYMAKÇI İM 35-15-A00004_KAYMAKÇI-2 M08_2121955</t>
  </si>
  <si>
    <t>27.08.2023 18:40:54</t>
  </si>
  <si>
    <t>27.08.2023 19:52:14</t>
  </si>
  <si>
    <t>27.08.2023 00:08:11</t>
  </si>
  <si>
    <t>27.08.2023 00:36:44</t>
  </si>
  <si>
    <t>DERBENT ALTI TST KÖK 45-83-M00127_AKÇAPINAR M02_72202043</t>
  </si>
  <si>
    <t>27.08.2023 10:53:12</t>
  </si>
  <si>
    <t>27.08.2023 12:34:43</t>
  </si>
  <si>
    <t>27.08.2023 23:59:42</t>
  </si>
  <si>
    <t>28.08.2023 00:02:01</t>
  </si>
  <si>
    <t>27.08.2023 15:07:25</t>
  </si>
  <si>
    <t>27.08.2023 16:21:41</t>
  </si>
  <si>
    <t>27.08.2023 12:36:51</t>
  </si>
  <si>
    <t>27.08.2023 12:51:21</t>
  </si>
  <si>
    <t>27.08.2023 12:54:41</t>
  </si>
  <si>
    <t>27.08.2023 13:08:21</t>
  </si>
  <si>
    <t>27.08.2023 20:50:35</t>
  </si>
  <si>
    <t>27.08.2023 22:28:08</t>
  </si>
  <si>
    <t>27.08.2023 10:32:40</t>
  </si>
  <si>
    <t>27.08.2023 11:00:01</t>
  </si>
  <si>
    <t>M-3251 35-04-M03251_B B3B_5787072</t>
  </si>
  <si>
    <t>27.08.2023 20:39:32</t>
  </si>
  <si>
    <t>27.08.2023 22:03:57</t>
  </si>
  <si>
    <t>DUMANLAR KÖK 45-81-M00044_DUMANLAR M03_72038297</t>
  </si>
  <si>
    <t>27.08.2023 18:19:38</t>
  </si>
  <si>
    <t>27.08.2023 18:37:41</t>
  </si>
  <si>
    <t>27.08.2023 14:04:44</t>
  </si>
  <si>
    <t>27.08.2023 15:12:24</t>
  </si>
  <si>
    <t>EMİRALEM TR-9 35-28-M00232_B_56357268_56357268</t>
  </si>
  <si>
    <t>27.08.2023 13:20:43</t>
  </si>
  <si>
    <t>27.08.2023 18:02:23</t>
  </si>
  <si>
    <t>YOLÜSTÜ İM 35-15-A00002_KAVAKKUYU M04_2074355</t>
  </si>
  <si>
    <t>27.08.2023 18:45:21</t>
  </si>
  <si>
    <t>27.08.2023 19:27:21</t>
  </si>
  <si>
    <t>27.08.2023 06:15:01</t>
  </si>
  <si>
    <t>27.08.2023 07:11:14</t>
  </si>
  <si>
    <t>M-1557 35-02-M01557_TRAFO M01_2064971</t>
  </si>
  <si>
    <t>27.08.2023 17:16:45</t>
  </si>
  <si>
    <t>27.08.2023 19:10:36</t>
  </si>
  <si>
    <t>27.08.2023 19:04:41</t>
  </si>
  <si>
    <t>27.08.2023 20:24:54</t>
  </si>
  <si>
    <t>27.08.2023 13:05:31</t>
  </si>
  <si>
    <t>27.08.2023 13:31:11</t>
  </si>
  <si>
    <t>27.08.2023 21:41:21</t>
  </si>
  <si>
    <t>27.08.2023 21:41:31</t>
  </si>
  <si>
    <t>TR-1-5/10 35-20-L00054_35-20-L00054_2355330</t>
  </si>
  <si>
    <t>27.08.2023 11:27:11</t>
  </si>
  <si>
    <t>27.08.2023 11:43:08</t>
  </si>
  <si>
    <t>TR-71 35-30-L00071_955334253_955334253</t>
  </si>
  <si>
    <t>27.08.2023 09:42:38</t>
  </si>
  <si>
    <t>27.08.2023 10:48:27</t>
  </si>
  <si>
    <t>27.08.2023 07:50:04</t>
  </si>
  <si>
    <t>27.08.2023 07:53:07</t>
  </si>
  <si>
    <t>27.08.2023 08:24:20</t>
  </si>
  <si>
    <t>27.08.2023 09:42:39</t>
  </si>
  <si>
    <t>ARMUTLU DM 35-27-M00879_ARMUTLU ENH-1 M15_2104524</t>
  </si>
  <si>
    <t>27.08.2023 01:40:00</t>
  </si>
  <si>
    <t>27.08.2023 02:11:56</t>
  </si>
  <si>
    <t>NEVZAT KARAKAŞ SULAMA GRUBU 35-29-M00152_B_56396362_56396362</t>
  </si>
  <si>
    <t>27.08.2023 09:17:26</t>
  </si>
  <si>
    <t>27.08.2023 10:46:34</t>
  </si>
  <si>
    <t>YENİFOÇA TR-24 35-23-M00024_DAĞITIM TRAFOSU M02_90827948</t>
  </si>
  <si>
    <t>27.08.2023 19:36:43</t>
  </si>
  <si>
    <t>27.08.2023 20:43:17</t>
  </si>
  <si>
    <t>DUMANLAR KÖK 45-81-M00044_DUMANLAR M03_72038303</t>
  </si>
  <si>
    <t>27.08.2023 19:53:01</t>
  </si>
  <si>
    <t>27.08.2023 21:02:21</t>
  </si>
  <si>
    <t>K-1875 35-09-K01875_B_56383364_56383364</t>
  </si>
  <si>
    <t>27.08.2023 04:39:03</t>
  </si>
  <si>
    <t>27.08.2023 06:04:46</t>
  </si>
  <si>
    <t>SELENDİ TR-12 45-81-M00012_945625392_945625392</t>
  </si>
  <si>
    <t>27.08.2023 22:42:04</t>
  </si>
  <si>
    <t>K-913 35-01-K00913_911816794_911816794</t>
  </si>
  <si>
    <t>27.08.2023 09:05:21</t>
  </si>
  <si>
    <t>27.08.2023 10:31:43</t>
  </si>
  <si>
    <t>SELENDİ DM 45-81-M00001_SATILMIŞ M14_2079214</t>
  </si>
  <si>
    <t>27.08.2023 20:22:04</t>
  </si>
  <si>
    <t>27.08.2023 20:43:24</t>
  </si>
  <si>
    <t>DEREKÖY KÖK 45-72-L00458_TARIMSAL SULAMA ÇIKIŞI L04_2104058</t>
  </si>
  <si>
    <t>27.08.2023 15:12:01</t>
  </si>
  <si>
    <t>27.08.2023 17:39:35</t>
  </si>
  <si>
    <t>27.08.2023 01:00:01</t>
  </si>
  <si>
    <t>27.08.2023 06:59:11</t>
  </si>
  <si>
    <t>SANAYİ SİTESİ TR-5 35-17-M00300_35-17-M00300_66267636</t>
  </si>
  <si>
    <t>27.08.2023 10:11:42</t>
  </si>
  <si>
    <t>27.08.2023 13:56:48</t>
  </si>
  <si>
    <t>SIRIMLI TR-1 35-31-L00201_35-31-L00201_2365089</t>
  </si>
  <si>
    <t>27.08.2023 21:07:31</t>
  </si>
  <si>
    <t>28.08.2023 06:29:41</t>
  </si>
  <si>
    <t>KAYMAKÇI İM 35-15-A00004_KAYMAKÇI-1 M01_2333304</t>
  </si>
  <si>
    <t>27.08.2023 18:39:20</t>
  </si>
  <si>
    <t>27.08.2023 19:01:51</t>
  </si>
  <si>
    <t>ARMUTLU TR-9 35-27-M00566_RTS BETON-BANVİT M05_72163258</t>
  </si>
  <si>
    <t>27.08.2023 06:06:37</t>
  </si>
  <si>
    <t>27.08.2023 06:57:21</t>
  </si>
  <si>
    <t>27.08.2023 07:13:37</t>
  </si>
  <si>
    <t>27.08.2023 07:15:22</t>
  </si>
  <si>
    <t>LEZİTA DM 35-27-M00950_AYDINLAR M09_61314260</t>
  </si>
  <si>
    <t>27.08.2023 17:46:31</t>
  </si>
  <si>
    <t>27.08.2023 18:12:34</t>
  </si>
  <si>
    <t>CABBAR DM 45-73-M00100_HatBaşıAyırıcı_53132965 M03_53132965</t>
  </si>
  <si>
    <t>27.08.2023 13:18:12</t>
  </si>
  <si>
    <t>27.08.2023 19:25:04</t>
  </si>
  <si>
    <t>BURUNCUK TR-1 35-28-M00331_35-28-M00331_59842569</t>
  </si>
  <si>
    <t>27.08.2023 03:43:14</t>
  </si>
  <si>
    <t>MENEMEN TR-49 35-28-L00049_35-28-L00049_2365695</t>
  </si>
  <si>
    <t>27.08.2023 20:46:59</t>
  </si>
  <si>
    <t>27.08.2023 20:49:09</t>
  </si>
  <si>
    <t>27.08.2023 06:19:11</t>
  </si>
  <si>
    <t>27.08.2023 06:48:02</t>
  </si>
  <si>
    <t>DM-1/25-A 35-29-M00102_48345638_56395946_56395946</t>
  </si>
  <si>
    <t>27.08.2023 22:39:32</t>
  </si>
  <si>
    <t>28.08.2023 01:23:10</t>
  </si>
  <si>
    <t>27.08.2023 19:04:07</t>
  </si>
  <si>
    <t>27.08.2023 19:20:41</t>
  </si>
  <si>
    <t>PANAZTEPE DM 35-28-M00732_DERSAN-1 ÇIKIŞ M08_2114181</t>
  </si>
  <si>
    <t>27.08.2023 13:00:16</t>
  </si>
  <si>
    <t>27.08.2023 13:05:55</t>
  </si>
  <si>
    <t>27.08.2023 01:53:21</t>
  </si>
  <si>
    <t>27.08.2023 05:44:01</t>
  </si>
  <si>
    <t>M-19 35-02-M00019_913797415_913797415</t>
  </si>
  <si>
    <t>27.08.2023 16:42:23</t>
  </si>
  <si>
    <t>27.08.2023 17:45:09</t>
  </si>
  <si>
    <t>KINIK ORGANİZE DM 35-24-M00208_HatBaşıAyırıcı_95263435 M13_95263435</t>
  </si>
  <si>
    <t>27.08.2023 10:31:59</t>
  </si>
  <si>
    <t>27.08.2023 11:37:51</t>
  </si>
  <si>
    <t>KÜÇÜKBELEN KÖYÜ TR-1 45-71-M01677_DIREK TIPI TRAFO HUCRESI H01_2089353</t>
  </si>
  <si>
    <t>27.08.2023 21:48:09</t>
  </si>
  <si>
    <t>27.08.2023 22:32:54</t>
  </si>
  <si>
    <t>M-563 35-17-M00563_A_60982492_60982492</t>
  </si>
  <si>
    <t>27.08.2023 10:42:23</t>
  </si>
  <si>
    <t>27.08.2023 11:10:43</t>
  </si>
  <si>
    <t>27.08.2023 13:13:02</t>
  </si>
  <si>
    <t>27.08.2023 13:17:06</t>
  </si>
  <si>
    <t>27.08.2023 20:21:08</t>
  </si>
  <si>
    <t>27.08.2023 22:12:12</t>
  </si>
  <si>
    <t>VELİLER KÖK 35-31-L00116_HatBaşıAyırıcı_97441042 L02_97441042</t>
  </si>
  <si>
    <t>27.08.2023 20:38:30</t>
  </si>
  <si>
    <t>28.08.2023 03:15:55</t>
  </si>
  <si>
    <t>K-3712 35-01-K03712_35-01-K03712_2363669</t>
  </si>
  <si>
    <t>27.08.2023 08:04:13</t>
  </si>
  <si>
    <t>27.08.2023 10:41:36</t>
  </si>
  <si>
    <t>TR-123 35-26-M00123_966033343_966033343</t>
  </si>
  <si>
    <t>27.08.2023 12:19:24</t>
  </si>
  <si>
    <t>27.08.2023 14:23:00</t>
  </si>
  <si>
    <t>27.08.2023 09:51:44</t>
  </si>
  <si>
    <t>27.08.2023 19:23:49</t>
  </si>
  <si>
    <t>ATALAN TR-1 35-26-L00248_C_91059299_91059299</t>
  </si>
  <si>
    <t>27.08.2023 20:56:39</t>
  </si>
  <si>
    <t>27.08.2023 22:50:14</t>
  </si>
  <si>
    <t>DİKİLİTAŞ ORTACA MAH. TR-1 45-75-M00315_A_56391521_56391521</t>
  </si>
  <si>
    <t>27.08.2023 11:45:20</t>
  </si>
  <si>
    <t>27.08.2023 16:19:12</t>
  </si>
  <si>
    <t>AVUNDURUK TR-1 35-31-L00179_35-31-L00179_2364350</t>
  </si>
  <si>
    <t>27.08.2023 23:37:58</t>
  </si>
  <si>
    <t>28.08.2023 00:05:26</t>
  </si>
  <si>
    <t>27.08.2023 22:18:51</t>
  </si>
  <si>
    <t>28.08.2023 01:03:01</t>
  </si>
  <si>
    <t>27.08.2023 09:14:23</t>
  </si>
  <si>
    <t>27.08.2023 18:18:12</t>
  </si>
  <si>
    <t>TR-2 35-31-L00002_47983116_56395280_56395280</t>
  </si>
  <si>
    <t>27.08.2023 19:50:00</t>
  </si>
  <si>
    <t>27.08.2023 22:28:05</t>
  </si>
  <si>
    <t>27.08.2023 11:12:39</t>
  </si>
  <si>
    <t>27.08.2023 11:40:20</t>
  </si>
  <si>
    <t>27.08.2023 22:28:09</t>
  </si>
  <si>
    <t>27.08.2023 22:32:13</t>
  </si>
  <si>
    <t>27.08.2023 08:56:28</t>
  </si>
  <si>
    <t>27.08.2023 09:04:09</t>
  </si>
  <si>
    <t>TR-16 35-31-L00016_A_91018319_91018319</t>
  </si>
  <si>
    <t>27.08.2023 21:50:45</t>
  </si>
  <si>
    <t>27.08.2023 23:49:40</t>
  </si>
  <si>
    <t>KAYMAKÇI TR-5 35-15-M00246_HatBaşıAyırıcı_66340798 M03_66340798</t>
  </si>
  <si>
    <t>27.08.2023 00:47:21</t>
  </si>
  <si>
    <t>27.08.2023 01:12:01</t>
  </si>
  <si>
    <t>GÖKÇEN İM 35-29-A00004_SARILAR L08_2329150</t>
  </si>
  <si>
    <t>27.08.2023 19:12:32</t>
  </si>
  <si>
    <t>27.08.2023 20:25:31</t>
  </si>
  <si>
    <t>TR-2/14-A 45-72-L00068_956499201_956499201</t>
  </si>
  <si>
    <t>27.08.2023 11:50:58</t>
  </si>
  <si>
    <t>27.08.2023 19:36:56</t>
  </si>
  <si>
    <t>MEHMET ÇOKAL SULAMA GRUBU 35-20-L00389_35-20-L00389_2365958</t>
  </si>
  <si>
    <t>27.08.2023 00:16:36</t>
  </si>
  <si>
    <t>27.08.2023 03:41:33</t>
  </si>
  <si>
    <t>GÜMÜŞÇAY KÖK 45-73-M00477_SERİNKÖY M04_2309300</t>
  </si>
  <si>
    <t>27.08.2023 18:52:11</t>
  </si>
  <si>
    <t>27.08.2023 19:06:51</t>
  </si>
  <si>
    <t>SELÇUK İM/DM 35-13-A00004_ZEYTİNKÖY  KÖYLER-2 L12_65986055</t>
  </si>
  <si>
    <t>27.08.2023 00:58:39</t>
  </si>
  <si>
    <t>27.08.2023 01:05:51</t>
  </si>
  <si>
    <t>M-1109 35-08-M01109_35-08-M01109_42071537</t>
  </si>
  <si>
    <t>27.08.2023 10:40:58</t>
  </si>
  <si>
    <t>27.08.2023 11:12:24</t>
  </si>
  <si>
    <t>27.08.2023 21:52:28</t>
  </si>
  <si>
    <t>28.08.2023 01:29:14</t>
  </si>
  <si>
    <t>L-271 SANATKARLAR SİTESİ 35-18-L00271_A_91137250_91137250</t>
  </si>
  <si>
    <t>27.08.2023 16:59:23</t>
  </si>
  <si>
    <t>27.08.2023 18:36:38</t>
  </si>
  <si>
    <t>ASARLIK HAYVANAT BAHÇESİ GEÇİT 35-28-M00588_ASARLIK TR-10/TOKİ M02_66839890</t>
  </si>
  <si>
    <t>27.08.2023 14:14:21</t>
  </si>
  <si>
    <t>27.08.2023 15:26:21</t>
  </si>
  <si>
    <t>GERELİ KÖYÜ KAVAKKUYU TR-6 35-15-M00223_C_91237683_91237683</t>
  </si>
  <si>
    <t>27.08.2023 19:32:17</t>
  </si>
  <si>
    <t>28.08.2023 07:13:50</t>
  </si>
  <si>
    <t>DİKİLİ İM 35-30-A00001_DEMİRTAŞ M02_72356797</t>
  </si>
  <si>
    <t>27.08.2023 01:56:38</t>
  </si>
  <si>
    <t>27.08.2023 02:07:23</t>
  </si>
  <si>
    <t>27.08.2023 16:28:21</t>
  </si>
  <si>
    <t>27.08.2023 17:20:35</t>
  </si>
  <si>
    <t>27.08.2023 20:25:51</t>
  </si>
  <si>
    <t>27.08.2023 20:26:21</t>
  </si>
  <si>
    <t>YAHŞELLİ KÖK 35-28-M00293_HatBaşıAyırıcı_53133933 M01_53133933</t>
  </si>
  <si>
    <t>27.08.2023 06:34:39</t>
  </si>
  <si>
    <t>27.08.2023 11:09:51</t>
  </si>
  <si>
    <t>27.08.2023 07:23:41</t>
  </si>
  <si>
    <t>27.08.2023 08:28:41</t>
  </si>
  <si>
    <t>M-1248 35-01-M01248_C C1_5864790</t>
  </si>
  <si>
    <t>27.08.2023 05:17:42</t>
  </si>
  <si>
    <t>27.08.2023 05:59:36</t>
  </si>
  <si>
    <t>BEYDAĞ İM 35-32-A00001_BARAJ M09_2308132</t>
  </si>
  <si>
    <t>27.08.2023 18:28:01</t>
  </si>
  <si>
    <t>27.08.2023 23:11:01</t>
  </si>
  <si>
    <t>27.08.2023 09:59:14</t>
  </si>
  <si>
    <t>27.08.2023 13:40:02</t>
  </si>
  <si>
    <t>TR-7 DEPREM KONUTLARI 35-19-L00007_BETON SANTRALLERİ L03_72118554</t>
  </si>
  <si>
    <t>27.08.2023 11:11:51</t>
  </si>
  <si>
    <t>27.08.2023 12:05:14</t>
  </si>
  <si>
    <t>KAMUKENT TR-5 35-21-M00042_C C03b_78796763</t>
  </si>
  <si>
    <t>27.08.2023 16:13:12</t>
  </si>
  <si>
    <t>27.08.2023 17:36:40</t>
  </si>
  <si>
    <t>YÜCELER TR-1 45-81-M00197_45-81-M00197_2376222</t>
  </si>
  <si>
    <t>27.08.2023 21:14:21</t>
  </si>
  <si>
    <t>28.08.2023 03:17:21</t>
  </si>
  <si>
    <t>27.08.2023 09:10:37</t>
  </si>
  <si>
    <t>27.08.2023 13:57:11</t>
  </si>
  <si>
    <t>27.08.2023 22:29:31</t>
  </si>
  <si>
    <t>27.08.2023 22:30:01</t>
  </si>
  <si>
    <t>27.08.2023 17:30:47</t>
  </si>
  <si>
    <t>27.08.2023 17:31:17</t>
  </si>
  <si>
    <t>M-1541 35-01-M01541_910831780_910831780</t>
  </si>
  <si>
    <t>27.08.2023 00:34:05</t>
  </si>
  <si>
    <t>27.08.2023 03:59:59</t>
  </si>
  <si>
    <t>MADEN KÖK 45-83-M00128_İZZETTİN M03_47316671</t>
  </si>
  <si>
    <t>27.08.2023 11:02:11</t>
  </si>
  <si>
    <t>27.08.2023 11:53:34</t>
  </si>
  <si>
    <t>HILAL GIS TM 35-01-A00010_TR-2 K06_2058032</t>
  </si>
  <si>
    <t>27.08.2023 03:04:24</t>
  </si>
  <si>
    <t>27.08.2023 04:01:00</t>
  </si>
  <si>
    <t>CABARLAR TR-4 45-75-M00137_A_91126215_91126215</t>
  </si>
  <si>
    <t>27.08.2023 23:32:37</t>
  </si>
  <si>
    <t>28.08.2023 02:01:13</t>
  </si>
  <si>
    <t>TİRE DM2/11 35-29-M00117_A_91255654_91255654</t>
  </si>
  <si>
    <t>27.08.2023 14:53:23</t>
  </si>
  <si>
    <t>27.08.2023 16:52:58</t>
  </si>
  <si>
    <t>27.08.2023 01:37:31</t>
  </si>
  <si>
    <t>27.08.2023 02:06:39</t>
  </si>
  <si>
    <t>27.08.2023 18:50:21</t>
  </si>
  <si>
    <t>27.08.2023 19:09:54</t>
  </si>
  <si>
    <t>M-1399 35-03-M01399_F_56366270_56366270</t>
  </si>
  <si>
    <t>27.08.2023 14:47:09</t>
  </si>
  <si>
    <t>27.08.2023 20:41:05</t>
  </si>
  <si>
    <t>ULUKENT DM-4/13 35-28-M00031_95001168557_95001168557</t>
  </si>
  <si>
    <t>27.08.2023 07:49:47</t>
  </si>
  <si>
    <t>27.08.2023 12:54:16</t>
  </si>
  <si>
    <t>SÜTÇÜLER DM 35-27-M00900_DSİ M13_92758187</t>
  </si>
  <si>
    <t>27.08.2023 11:55:17</t>
  </si>
  <si>
    <t>27.08.2023 13:16:21</t>
  </si>
  <si>
    <t>K-2940 35-04-K02940_35-04-K02940_2370132</t>
  </si>
  <si>
    <t>27.08.2023 12:24:36</t>
  </si>
  <si>
    <t>27.08.2023 14:25:01</t>
  </si>
  <si>
    <t>27.08.2023 18:53:01</t>
  </si>
  <si>
    <t>27.08.2023 19:38:34</t>
  </si>
  <si>
    <t>K-734 35-01-K00734_35-01-K00734_47314207</t>
  </si>
  <si>
    <t>27.08.2023 10:42:43</t>
  </si>
  <si>
    <t>27.08.2023 12:12:23</t>
  </si>
  <si>
    <t>TAYTAN OFİS KÖK 45-78-M00314_DEMİRKÖPRÜ DM-2 ÇIKIŞI (DEMİRKÖPRÜ-2) M06_60669745</t>
  </si>
  <si>
    <t>27.08.2023 02:01:04</t>
  </si>
  <si>
    <t>27.08.2023 02:01:41</t>
  </si>
  <si>
    <t>SELENDİ DM 45-81-M00001_HatBaşıAyırıcı_53135446 M06_53135446</t>
  </si>
  <si>
    <t>27.08.2023 16:57:04</t>
  </si>
  <si>
    <t>27.08.2023 17:33:01</t>
  </si>
  <si>
    <t>GÜNEY DM 45-83-L00130_DAĞMARMARA L07_2303291</t>
  </si>
  <si>
    <t>27.08.2023 19:45:31</t>
  </si>
  <si>
    <t>27.08.2023 21:48:11</t>
  </si>
  <si>
    <t>BOĞAZİÇİ İM 35-01-A00001_DOKUMA K05_2043007</t>
  </si>
  <si>
    <t>27.08.2023 08:27:00</t>
  </si>
  <si>
    <t>27.08.2023 09:15:52</t>
  </si>
  <si>
    <t>KARAKEÇİLİ TR-1 45-75-M00102_45-75-M00102_2352046</t>
  </si>
  <si>
    <t>27.08.2023 14:59:51</t>
  </si>
  <si>
    <t>27.08.2023 15:11:51</t>
  </si>
  <si>
    <t>27.08.2023 11:16:54</t>
  </si>
  <si>
    <t>27.08.2023 12:34:24</t>
  </si>
  <si>
    <t>27.08.2023 18:28:24</t>
  </si>
  <si>
    <t>27.08.2023 19:22:19</t>
  </si>
  <si>
    <t>27.08.2023 00:31:58</t>
  </si>
  <si>
    <t>27.08.2023 09:06:13</t>
  </si>
  <si>
    <t>ŞEMSİLER TR-3 35-31-L00103_47981975_56395312_56395312</t>
  </si>
  <si>
    <t>27.08.2023 21:11:50</t>
  </si>
  <si>
    <t>27.08.2023 23:28:51</t>
  </si>
  <si>
    <t>KÜÇÜKAVULCUK DM 35-15-L00727_BÜYÜKAVLUCUK L03_72098512</t>
  </si>
  <si>
    <t>27.08.2023 18:57:21</t>
  </si>
  <si>
    <t>27.08.2023 22:17:01</t>
  </si>
  <si>
    <t>K-828 35-01-K00828_A_56358085_56358085</t>
  </si>
  <si>
    <t>27.08.2023 19:20:10</t>
  </si>
  <si>
    <t>27.08.2023 20:28:38</t>
  </si>
  <si>
    <t>SOMA A SANTRALİ İM/DM 45-82-A00001_MADEN L16_2324962</t>
  </si>
  <si>
    <t>27.08.2023 11:26:31</t>
  </si>
  <si>
    <t>27.08.2023 11:38:41</t>
  </si>
  <si>
    <t>27.08.2023 07:10:56</t>
  </si>
  <si>
    <t>27.08.2023 09:21:56</t>
  </si>
  <si>
    <t>27.08.2023 23:51:41</t>
  </si>
  <si>
    <t>28.08.2023 00:04:01</t>
  </si>
  <si>
    <t>BOĞAZİÇİ İM 35-01-A00001_HALKAPINAR K16_2043017</t>
  </si>
  <si>
    <t>27.08.2023 10:04:10</t>
  </si>
  <si>
    <t>27.08.2023 10:04:26</t>
  </si>
  <si>
    <t>27.08.2023 07:05:21</t>
  </si>
  <si>
    <t>27.08.2023 09:26:21</t>
  </si>
  <si>
    <t>27.08.2023 20:15:55</t>
  </si>
  <si>
    <t>27.08.2023 21:45:00</t>
  </si>
  <si>
    <t>27.08.2023 18:40:21</t>
  </si>
  <si>
    <t>27.08.2023 20:39:41</t>
  </si>
  <si>
    <t>DEREKÖY KÖK 45-77-L00290_HatBaşıAyırıcı_89227522 L04_89227522</t>
  </si>
  <si>
    <t>27.08.2023 21:12:01</t>
  </si>
  <si>
    <t>27.08.2023 21:51:11</t>
  </si>
  <si>
    <t>27.08.2023 03:24:30</t>
  </si>
  <si>
    <t>27.08.2023 05:01:53</t>
  </si>
  <si>
    <t>27.08.2023 01:41:21</t>
  </si>
  <si>
    <t>27.08.2023 02:11:04</t>
  </si>
  <si>
    <t>27.08.2023 21:35:41</t>
  </si>
  <si>
    <t>TR-2/16 45-83-L00016__72373364_72373364</t>
  </si>
  <si>
    <t>27.08.2023 16:37:10</t>
  </si>
  <si>
    <t>27.08.2023 18:29:48</t>
  </si>
  <si>
    <t>YENİFOÇA TR-24 35-23-M00024_A_56373624_56373624</t>
  </si>
  <si>
    <t>27.08.2023 18:10:25</t>
  </si>
  <si>
    <t>27.08.2023 19:34:26</t>
  </si>
  <si>
    <t>SELÇUK İM/DM 35-13-A00004_BELEVİ (ARSLANLAR-2) M13_65986024</t>
  </si>
  <si>
    <t>27.08.2023 23:12:41</t>
  </si>
  <si>
    <t>28.08.2023 02:37:44</t>
  </si>
  <si>
    <t>27.08.2023 05:27:48</t>
  </si>
  <si>
    <t>27.08.2023 06:01:54</t>
  </si>
  <si>
    <t>KURUCALAR TR-1 45-81-M00131_45-81-M00131_2376525</t>
  </si>
  <si>
    <t>27.08.2023 18:03:14</t>
  </si>
  <si>
    <t>27.08.2023 19:23:31</t>
  </si>
  <si>
    <t>MURADİYE DM-9/3 KÖK 45-71-M00642_DM-9/4 M08_2077870</t>
  </si>
  <si>
    <t>27.08.2023 19:03:00</t>
  </si>
  <si>
    <t>27.08.2023 19:17:12</t>
  </si>
  <si>
    <t>27.08.2023 01:05:29</t>
  </si>
  <si>
    <t>27.08.2023 05:37:31</t>
  </si>
  <si>
    <t>K-692 35-04-K00692_99104369_99104369</t>
  </si>
  <si>
    <t>27.08.2023 10:24:12</t>
  </si>
  <si>
    <t>27.08.2023 11:36:42</t>
  </si>
  <si>
    <t>28.08.2023 00:04:50</t>
  </si>
  <si>
    <t>YARBASAN KÖK 45-74-M00119_DEMİRCİ TM M01_72246655</t>
  </si>
  <si>
    <t>27.08.2023 21:25:01</t>
  </si>
  <si>
    <t>27.08.2023 21:54:11</t>
  </si>
  <si>
    <t>ÇIRPI TOPRAK SU TR-4 35-20-L00192_A_91435531_91435531</t>
  </si>
  <si>
    <t>27.08.2023 08:07:30</t>
  </si>
  <si>
    <t>27.08.2023 10:00:22</t>
  </si>
  <si>
    <t>27.08.2023 22:05:21</t>
  </si>
  <si>
    <t>27.08.2023 22:24:13</t>
  </si>
  <si>
    <t>27.08.2023 08:34:04</t>
  </si>
  <si>
    <t>27.08.2023 08:34:11</t>
  </si>
  <si>
    <t>BORNOVA TM 35-02-A00005_TR-A K12_2308105</t>
  </si>
  <si>
    <t>27.08.2023 11:40:31</t>
  </si>
  <si>
    <t>27.08.2023 11:57:49</t>
  </si>
  <si>
    <t>K-1744 35-01-K01744_C_56365747_56365747</t>
  </si>
  <si>
    <t>27.08.2023 19:17:46</t>
  </si>
  <si>
    <t>27.08.2023 19:40:11</t>
  </si>
  <si>
    <t>FUNDACIK KÖK 45-75-M00068_FUNDACIK M03_67108814</t>
  </si>
  <si>
    <t>27.08.2023 01:10:41</t>
  </si>
  <si>
    <t>27.08.2023 02:26:11</t>
  </si>
  <si>
    <t>İMCELER YENİ MAH. TR-1 45-74-M00146_45-74-M00146_2372602</t>
  </si>
  <si>
    <t>27.08.2023 21:05:51</t>
  </si>
  <si>
    <t>27.08.2023 21:34:13</t>
  </si>
  <si>
    <t>27.08.2023 10:07:01</t>
  </si>
  <si>
    <t>27.08.2023 11:47:04</t>
  </si>
  <si>
    <t>27.08.2023 18:35:41</t>
  </si>
  <si>
    <t>27.08.2023 19:24:41</t>
  </si>
  <si>
    <t>KURUCUOVA TR-3 35-15-L00254_B_56361754_56361754</t>
  </si>
  <si>
    <t>27.08.2023 23:46:59</t>
  </si>
  <si>
    <t>28.08.2023 03:38:35</t>
  </si>
  <si>
    <t>AKÖREN TR-19 KÖK 45-78-M00974_YENİKENT ÇIKIŞI    KAPASİTÖR M05_66245557</t>
  </si>
  <si>
    <t>27.08.2023 10:10:19</t>
  </si>
  <si>
    <t>27.08.2023 11:23:21</t>
  </si>
  <si>
    <t>K-1480 35-09-K01480_914561553_914561553</t>
  </si>
  <si>
    <t>27.08.2023 14:54:17</t>
  </si>
  <si>
    <t>27.08.2023 16:55:40</t>
  </si>
  <si>
    <t>OKLUİSA KÖK 45-81-M00046_SELENDİ DM M02_71994397</t>
  </si>
  <si>
    <t>27.08.2023 19:49:24</t>
  </si>
  <si>
    <t>27.08.2023 20:35:51</t>
  </si>
  <si>
    <t>M-1570 35-02-M01570_M-1054 M04_88751001</t>
  </si>
  <si>
    <t>27.08.2023 03:17:16</t>
  </si>
  <si>
    <t>27.08.2023 04:43:35</t>
  </si>
  <si>
    <t>K-1641 35-03-K01641_911101216_911101216</t>
  </si>
  <si>
    <t>27.08.2023 13:15:18</t>
  </si>
  <si>
    <t>27.08.2023 17:25:45</t>
  </si>
  <si>
    <t>TATAR DM 35-19-M00256_İYTE YAŞAM MERKEZİ M08_2053767</t>
  </si>
  <si>
    <t>27.08.2023 15:46:37</t>
  </si>
  <si>
    <t>27.08.2023 15:49:28</t>
  </si>
  <si>
    <t>İĞDECİK KÖK 45-71-M00077_GİRİŞ M01_72234116</t>
  </si>
  <si>
    <t>27.08.2023 01:44:31</t>
  </si>
  <si>
    <t>27.08.2023 01:44:41</t>
  </si>
  <si>
    <t>ULUDERBENT TR-2 45-73-M00492__81571413_81571413</t>
  </si>
  <si>
    <t>27.08.2023 20:35:20</t>
  </si>
  <si>
    <t>27.08.2023 23:27:45</t>
  </si>
  <si>
    <t>27.08.2023 18:10:02</t>
  </si>
  <si>
    <t>27.08.2023 18:42:54</t>
  </si>
  <si>
    <t>ÇALTIDERE KÖK 35-17-M00231_HatBaşıAyırıcı_73034395 M03_73034395</t>
  </si>
  <si>
    <t>27.08.2023 07:36:08</t>
  </si>
  <si>
    <t>27.08.2023 12:55:21</t>
  </si>
  <si>
    <t>TR-64 45-77-L00064_DIREK TIPI TRAFO HUCRESI H01_2052760</t>
  </si>
  <si>
    <t>27.08.2023 09:39:51</t>
  </si>
  <si>
    <t>27.08.2023 17:06:12</t>
  </si>
  <si>
    <t>ALAÇATI İM 35-18-A00002_L-299 ARITMA L13_2052461</t>
  </si>
  <si>
    <t>27.08.2023 23:17:44</t>
  </si>
  <si>
    <t>27.08.2023 23:23:54</t>
  </si>
  <si>
    <t>SOMA A SANTRALİ İM/DM 45-82-A00001_HatBaşıAyırıcı_53135901 L16_53135901</t>
  </si>
  <si>
    <t>27.08.2023 05:44:24</t>
  </si>
  <si>
    <t>TR-67 45-77-L00067_DAĞITIM TRAFOSU L06_72215697</t>
  </si>
  <si>
    <t>27.08.2023 09:38:13</t>
  </si>
  <si>
    <t>27.08.2023 22:47:00</t>
  </si>
  <si>
    <t>TR-2 DM (M-702) 35-30-M00702_955299901_955299901</t>
  </si>
  <si>
    <t>27.08.2023 12:03:29</t>
  </si>
  <si>
    <t>27.08.2023 12:54:18</t>
  </si>
  <si>
    <t>27.08.2023 15:35:51</t>
  </si>
  <si>
    <t>27.08.2023 16:27:35</t>
  </si>
  <si>
    <t>27.08.2023 09:07:32</t>
  </si>
  <si>
    <t>27.08.2023 17:17:17</t>
  </si>
  <si>
    <t>KİRELLİ KÖK 35-29-L00809_GÜRDÜLLÜ- DERELİ-KİRELLİ KÖY L01_74719092</t>
  </si>
  <si>
    <t>27.08.2023 19:58:44</t>
  </si>
  <si>
    <t>27.08.2023 20:01:01</t>
  </si>
  <si>
    <t>PANCAR OSB DM-13 35-26-M00911_YATSAN M04_2335564</t>
  </si>
  <si>
    <t>27.08.2023 12:13:14</t>
  </si>
  <si>
    <t>27.08.2023 13:27:22</t>
  </si>
  <si>
    <t>HILAL GIS TM 35-01-A00010_TR-1 K12_2313224</t>
  </si>
  <si>
    <t>27.08.2023 04:43:04</t>
  </si>
  <si>
    <t>27.08.2023 04:46:21</t>
  </si>
  <si>
    <t>M-1385 35-02-M01385_A_56362845_56362845</t>
  </si>
  <si>
    <t>27.08.2023 20:22:01</t>
  </si>
  <si>
    <t>27.08.2023 21:35:48</t>
  </si>
  <si>
    <t>KAYACIK KÖK 45-75-M00065_KAYACIK M010_84267192</t>
  </si>
  <si>
    <t>27.08.2023 09:29:51</t>
  </si>
  <si>
    <t>27.08.2023 11:01:31</t>
  </si>
  <si>
    <t>K-3770 35-01-K03770_35-01-K03770_65816209</t>
  </si>
  <si>
    <t>27.08.2023 09:11:10</t>
  </si>
  <si>
    <t>27.08.2023 12:36:54</t>
  </si>
  <si>
    <t>27.08.2023 15:12:53</t>
  </si>
  <si>
    <t>27.08.2023 18:07:06</t>
  </si>
  <si>
    <t>M-333 35-02-M00333_ H1_2304327</t>
  </si>
  <si>
    <t>27.08.2023 19:19:02</t>
  </si>
  <si>
    <t>27.08.2023 20:25:27</t>
  </si>
  <si>
    <t>KAYMAKÇI TR-10 35-15-M00244_KAYMAKÇI TR-5 M02_67044551</t>
  </si>
  <si>
    <t>27.08.2023 03:29:55</t>
  </si>
  <si>
    <t>K-2679 35-08-K02679_911421204_911421204</t>
  </si>
  <si>
    <t>27.08.2023 11:01:56</t>
  </si>
  <si>
    <t>27.08.2023 14:05:04</t>
  </si>
  <si>
    <t>M-1233 35-01-M01233_911365193_911365193</t>
  </si>
  <si>
    <t>27.08.2023 00:36:07</t>
  </si>
  <si>
    <t>27.08.2023 04:35:15</t>
  </si>
  <si>
    <t>YENİFOÇA TR-45 35-23-M00045_HatBaşıAyırıcı_88019230 M01_88019230</t>
  </si>
  <si>
    <t>27.08.2023 13:18:20</t>
  </si>
  <si>
    <t>SULUDERE KÖK 35-31-L00057_AYDOĞDU L04_2113666</t>
  </si>
  <si>
    <t>27.08.2023 17:48:21</t>
  </si>
  <si>
    <t>27.08.2023 17:48:31</t>
  </si>
  <si>
    <t>SARUHANLI TR-22 45-80-M00022_SARUHANLI TR-28 M02_72201452</t>
  </si>
  <si>
    <t>27.08.2023 11:36:31</t>
  </si>
  <si>
    <t>27.08.2023 12:28:21</t>
  </si>
  <si>
    <t>DM-2 45-71-M00002_NECATİBEY ORTAOKULU M09_2048808</t>
  </si>
  <si>
    <t>27.08.2023 07:58:04</t>
  </si>
  <si>
    <t>27.08.2023 08:41:30</t>
  </si>
  <si>
    <t>BAKIR TR-4 35-32-L00145_B_72225375_72225375</t>
  </si>
  <si>
    <t>27.08.2023 19:50:46</t>
  </si>
  <si>
    <t>28.08.2023 01:47:08</t>
  </si>
  <si>
    <t>CEVİZALAN TR-3 35-15-L01018_35-15-L01018_2365057</t>
  </si>
  <si>
    <t>27.08.2023 18:48:11</t>
  </si>
  <si>
    <t>28.08.2023 05:12:21</t>
  </si>
  <si>
    <t>YAHŞELLİ DM-5 35-28-M00882_EMİRALEM SULAMA M10_66811804</t>
  </si>
  <si>
    <t>27.08.2023 14:35:25</t>
  </si>
  <si>
    <t>27.08.2023 15:51:11</t>
  </si>
  <si>
    <t>GÖLCÜK TR-6 35-15-L00322_A_91143233_91143233</t>
  </si>
  <si>
    <t>27.08.2023 22:40:54</t>
  </si>
  <si>
    <t>28.08.2023 14:20:17</t>
  </si>
  <si>
    <t>İBRAHİMKUYU DM 35-15-M00286_ARITMA M10_67554505</t>
  </si>
  <si>
    <t>27.08.2023 08:41:31</t>
  </si>
  <si>
    <t>27.08.2023 08:48:34</t>
  </si>
  <si>
    <t>M-997 35-03-M00997_910942867_910942867</t>
  </si>
  <si>
    <t>27.08.2023 13:03:24</t>
  </si>
  <si>
    <t>27.08.2023 13:33:47</t>
  </si>
  <si>
    <t>K-4111 35-08-K04111_D_56379999_56379999</t>
  </si>
  <si>
    <t>27.08.2023 11:59:27</t>
  </si>
  <si>
    <t>27.08.2023 14:25:21</t>
  </si>
  <si>
    <t>MENEMEN DM-6/20 35-28-L00091_B b2b_5761469</t>
  </si>
  <si>
    <t>27.08.2023 07:40:15</t>
  </si>
  <si>
    <t>27.08.2023 11:51:21</t>
  </si>
  <si>
    <t>BEDDELLER TR-1 45-81-M00126_45-81-M00126_2376135</t>
  </si>
  <si>
    <t>27.08.2023 11:07:00</t>
  </si>
  <si>
    <t>27.08.2023 22:51:07</t>
  </si>
  <si>
    <t>DAĞHACIYUSUF TR-5 45-73-M01229_945654304_945654304</t>
  </si>
  <si>
    <t>27.08.2023 18:53:15</t>
  </si>
  <si>
    <t>27.08.2023 20:22:51</t>
  </si>
  <si>
    <t>GÖLLÜCE TR-1 35-26-L00285_35-26-L00285_66204415</t>
  </si>
  <si>
    <t>27.08.2023 04:44:46</t>
  </si>
  <si>
    <t>27.08.2023 05:07:53</t>
  </si>
  <si>
    <t>K-1635 35-02-K01635_K-3124 K04_2310381</t>
  </si>
  <si>
    <t>27.08.2023 02:48:14</t>
  </si>
  <si>
    <t>27.08.2023 03:58:01</t>
  </si>
  <si>
    <t>YAKAKÖY KÖK 45-75-M00067_BOYALI M03_2324688</t>
  </si>
  <si>
    <t>27.08.2023 12:36:25</t>
  </si>
  <si>
    <t>27.08.2023 19:06:13</t>
  </si>
  <si>
    <t>27.08.2023 20:29:45</t>
  </si>
  <si>
    <t>27.08.2023 09:09:02</t>
  </si>
  <si>
    <t>27.08.2023 15:00:21</t>
  </si>
  <si>
    <t>K-3307 GEÇİT 35-01-K03307_ K03_2314910</t>
  </si>
  <si>
    <t>27.08.2023 22:48:32</t>
  </si>
  <si>
    <t>28.08.2023 04:11:21</t>
  </si>
  <si>
    <t>BELENYAKA TR-5 45-73-M00698_45-73-M00698_2353694</t>
  </si>
  <si>
    <t>27.08.2023 20:20:36</t>
  </si>
  <si>
    <t>27.08.2023 23:04:21</t>
  </si>
  <si>
    <t>İSMAİL ARMAĞAN TR 35-27-L00186_35-27-L00186_2366738</t>
  </si>
  <si>
    <t>27.08.2023 07:57:00</t>
  </si>
  <si>
    <t>27.08.2023 18:05:33</t>
  </si>
  <si>
    <t>DM-14/13 45-71-M00562_C_56405579_56405579</t>
  </si>
  <si>
    <t>27.08.2023 09:27:24</t>
  </si>
  <si>
    <t>27.08.2023 17:28:14</t>
  </si>
  <si>
    <t>BORNOVA TM 35-02-A00005_TR-B M47_2308098</t>
  </si>
  <si>
    <t>27.08.2023 11:40:00</t>
  </si>
  <si>
    <t>27.08.2023 11:59:18</t>
  </si>
  <si>
    <t>27.08.2023 10:18:43</t>
  </si>
  <si>
    <t>27.08.2023 12:47:57</t>
  </si>
  <si>
    <t>SÜLEYMANLI KÖK 35-28-M00606_HatBaşıAyırıcı_53133924 M04_53133924</t>
  </si>
  <si>
    <t>27.08.2023 10:54:42</t>
  </si>
  <si>
    <t>KİRAZ İM 35-31-A00001_KAYMAKÇI-2 M11_2095000</t>
  </si>
  <si>
    <t>27.08.2023 22:22:43</t>
  </si>
  <si>
    <t>27.08.2023 22:28:14</t>
  </si>
  <si>
    <t>27.08.2023 10:21:31</t>
  </si>
  <si>
    <t>KARABULU TR-4 35-31-L00353_A_91360015_91360015</t>
  </si>
  <si>
    <t>27.08.2023 07:48:07</t>
  </si>
  <si>
    <t>27.08.2023 14:18:28</t>
  </si>
  <si>
    <t>AVUNDURUK TR-1 35-31-L00179_47918917_56404024_56404024</t>
  </si>
  <si>
    <t>27.08.2023 20:37:47</t>
  </si>
  <si>
    <t>KAYMAKÇI DM 35-15-M00254_KAYMAKÇI ŞEHİR M04_66813716</t>
  </si>
  <si>
    <t>27.08.2023 00:47:24</t>
  </si>
  <si>
    <t>27.08.2023 01:11:31</t>
  </si>
  <si>
    <t>ÇAVULLAR TR-1 45-86-M00403_B_86397197_86397197</t>
  </si>
  <si>
    <t>27.08.2023 17:50:13</t>
  </si>
  <si>
    <t>27.08.2023 19:02:20</t>
  </si>
  <si>
    <t>27.08.2023 19:09:16</t>
  </si>
  <si>
    <t>27.08.2023 20:14:36</t>
  </si>
  <si>
    <t>YENİOBA KÖK 35-29-M00125_HatBaşıAyırıcı_53138646 M06_53138646</t>
  </si>
  <si>
    <t>27.08.2023 07:12:21</t>
  </si>
  <si>
    <t>27.08.2023 12:47:44</t>
  </si>
  <si>
    <t>27.08.2023 19:32:59</t>
  </si>
  <si>
    <t>27.08.2023 23:39:18</t>
  </si>
  <si>
    <t>27.08.2023 00:38:43</t>
  </si>
  <si>
    <t>27.08.2023 02:17:01</t>
  </si>
  <si>
    <t>27.08.2023 13:06:56</t>
  </si>
  <si>
    <t>27.08.2023 13:10:40</t>
  </si>
  <si>
    <t>YAHŞELLİ DM-5 35-28-M00882_MENEMEN-1 M07_66811679</t>
  </si>
  <si>
    <t>27.08.2023 07:25:39</t>
  </si>
  <si>
    <t>27.08.2023 07:36:57</t>
  </si>
  <si>
    <t>GÖRDES DM 45-75-M00050_HatBaşıAyırıcı_53135603 M09_53135603</t>
  </si>
  <si>
    <t>27.08.2023 13:31:24</t>
  </si>
  <si>
    <t>27.08.2023 14:48:44</t>
  </si>
  <si>
    <t>HARMANDALI KÖK 45-71-M00061_HatBaşıAyırıcı_53135195 M02_53135195</t>
  </si>
  <si>
    <t>27.08.2023 05:15:49</t>
  </si>
  <si>
    <t>27.08.2023 11:27:41</t>
  </si>
  <si>
    <t>27.08.2023 12:25:31</t>
  </si>
  <si>
    <t>27.08.2023 13:56:10</t>
  </si>
  <si>
    <t>TAYTAN BEZİRGANLI TARIMSAL SULAMA TR 45-78-M00957_A_91049973_91049973</t>
  </si>
  <si>
    <t>27.08.2023 06:41:59</t>
  </si>
  <si>
    <t>27.08.2023 07:57:04</t>
  </si>
  <si>
    <t>K-4122 35-09-K04122_97698325_97698325</t>
  </si>
  <si>
    <t>27.08.2023 10:36:31</t>
  </si>
  <si>
    <t>27.08.2023 13:31:40</t>
  </si>
  <si>
    <t>SELENDİ DM 45-81-M00001_OKLU İSA M15_2079215</t>
  </si>
  <si>
    <t>27.08.2023 22:05:01</t>
  </si>
  <si>
    <t>28.08.2023 01:57:11</t>
  </si>
  <si>
    <t>27.08.2023 17:57:14</t>
  </si>
  <si>
    <t>27.08.2023 19:12:27</t>
  </si>
  <si>
    <t>SIRIMLI TR-1 35-31-L00201__91366353_91366353</t>
  </si>
  <si>
    <t>27.08.2023 19:24:33</t>
  </si>
  <si>
    <t>K-593 35-01-K00593_35-01-K00593_2377315</t>
  </si>
  <si>
    <t>27.08.2023 03:04:29</t>
  </si>
  <si>
    <t>27.08.2023 06:34:48</t>
  </si>
  <si>
    <t>SULUDERE KÖK 35-31-L00057_HatBaşıAyırıcı_93809186 L03_93809186</t>
  </si>
  <si>
    <t>27.08.2023 17:25:07</t>
  </si>
  <si>
    <t>27.08.2023 19:32:05</t>
  </si>
  <si>
    <t>BIÇAKÇI OVACIK TR-4 35-15-L00083_A_91224724_91224724</t>
  </si>
  <si>
    <t>27.08.2023 23:45:06</t>
  </si>
  <si>
    <t>28.08.2023 08:26:08</t>
  </si>
  <si>
    <t>YEŞİLDERE KEŞKEK TR-2 35-31-L00161_35-31-L00161_2364366</t>
  </si>
  <si>
    <t>27.08.2023 23:03:41</t>
  </si>
  <si>
    <t>28.08.2023 04:45:31</t>
  </si>
  <si>
    <t>BORNOVA TM 35-02-A00005_TR-C K04_2308539</t>
  </si>
  <si>
    <t>27.08.2023 11:57:01</t>
  </si>
  <si>
    <t>27.08.2023 01:40:15</t>
  </si>
  <si>
    <t>27.08.2023 04:31:12</t>
  </si>
  <si>
    <t>YAKACIK TR-1 35-20-L00232_35-20-L00232_2376783</t>
  </si>
  <si>
    <t>27.08.2023 19:22:24</t>
  </si>
  <si>
    <t>27.08.2023 20:03:11</t>
  </si>
  <si>
    <t>KARAYENİCE TR-1 45-71-M01506_953211875_953211875</t>
  </si>
  <si>
    <t>27.08.2023 12:24:19</t>
  </si>
  <si>
    <t>27.08.2023 20:08:25</t>
  </si>
  <si>
    <t>K-1320 35-09-K01320_97707762_97707762</t>
  </si>
  <si>
    <t>27.08.2023 00:50:06</t>
  </si>
  <si>
    <t>27.08.2023 02:50:55</t>
  </si>
  <si>
    <t>27.08.2023 19:16:09</t>
  </si>
  <si>
    <t>27.08.2023 19:22:12</t>
  </si>
  <si>
    <t>M-1248 35-01-M01248_35-01-M01248_64134811</t>
  </si>
  <si>
    <t>27.08.2023 02:07:00</t>
  </si>
  <si>
    <t>27.08.2023 03:19:11</t>
  </si>
  <si>
    <t>KULA İM 45-77-A00001_HatBaşıAyırıcı_80022032 M07_80022032</t>
  </si>
  <si>
    <t>27.08.2023 17:54:51</t>
  </si>
  <si>
    <t>27.08.2023 18:51:14</t>
  </si>
  <si>
    <t>ÇATALOLUK DM 45-74-M00227_GÖRDES M01_2114911</t>
  </si>
  <si>
    <t>27.08.2023 18:33:50</t>
  </si>
  <si>
    <t>27.08.2023 18:38:04</t>
  </si>
  <si>
    <t>27.08.2023 20:57:19</t>
  </si>
  <si>
    <t>27.08.2023 21:53:21</t>
  </si>
  <si>
    <t>27.08.2023 13:14:01</t>
  </si>
  <si>
    <t>27.08.2023 13:42:43</t>
  </si>
  <si>
    <t>27.08.2023 09:55:14</t>
  </si>
  <si>
    <t>27.08.2023 10:37:11</t>
  </si>
  <si>
    <t>İĞDECİK KÖK 45-71-M00077_ŞEHİR-2 (TR-5) M04_72234122</t>
  </si>
  <si>
    <t>27.08.2023 01:42:00</t>
  </si>
  <si>
    <t>BAHÇEDERE TR-2 45-73-M00558_45-73-M00558_2355786</t>
  </si>
  <si>
    <t>27.08.2023 22:02:11</t>
  </si>
  <si>
    <t>27.08.2023 22:54:44</t>
  </si>
  <si>
    <t>KARAHALİLLİ TR-3 35-20-L00096_C_56360772_56360772</t>
  </si>
  <si>
    <t>27.08.2023 12:38:18</t>
  </si>
  <si>
    <t>27.08.2023 14:04:01</t>
  </si>
  <si>
    <t>MORALILAR İM 45-72-A00002_PINARCIK L03_2307792</t>
  </si>
  <si>
    <t>27.08.2023 10:24:49</t>
  </si>
  <si>
    <t>27.08.2023 11:05:01</t>
  </si>
  <si>
    <t>YILANLI TR-1 35-31-L00171_D_56371039_56371039</t>
  </si>
  <si>
    <t>27.08.2023 07:26:58</t>
  </si>
  <si>
    <t>27.08.2023 13:21:36</t>
  </si>
  <si>
    <t>27.08.2023 10:03:19</t>
  </si>
  <si>
    <t>27.08.2023 12:20:22</t>
  </si>
  <si>
    <t>TR-19 (M-719) 35-30-M00719_35-30-M00719_92002726</t>
  </si>
  <si>
    <t>27.08.2023 13:36:54</t>
  </si>
  <si>
    <t>27.08.2023 16:06:21</t>
  </si>
  <si>
    <t>OKLUİSA KÖK 45-81-M00046_MADEN FİDERİ M01_71994396</t>
  </si>
  <si>
    <t>27.08.2023 21:05:03</t>
  </si>
  <si>
    <t>27.08.2023 09:12:40</t>
  </si>
  <si>
    <t>27.08.2023 20:57:00</t>
  </si>
  <si>
    <t>GÖKKÖY TR-1 45-78-L00275_49307866_56393653_56393653</t>
  </si>
  <si>
    <t>27.08.2023 23:39:22</t>
  </si>
  <si>
    <t>28.08.2023 00:49:03</t>
  </si>
  <si>
    <t>27.08.2023 20:03:40</t>
  </si>
  <si>
    <t>27.08.2023 22:50:21</t>
  </si>
  <si>
    <t>27.08.2023 17:30:21</t>
  </si>
  <si>
    <t>27.08.2023 18:29:08</t>
  </si>
  <si>
    <t>K-4439 35-02-K04439_K-424 K02_2035295</t>
  </si>
  <si>
    <t>27.08.2023 09:15:30</t>
  </si>
  <si>
    <t>27.08.2023 09:39:38</t>
  </si>
  <si>
    <t>ARKACILAR TR-2 35-31-L00038_35-31-L00038_2364541</t>
  </si>
  <si>
    <t>27.08.2023 23:03:55</t>
  </si>
  <si>
    <t>27.08.2023 19:13:11</t>
  </si>
  <si>
    <t>27.08.2023 20:00:21</t>
  </si>
  <si>
    <t>27.08.2023 08:59:17</t>
  </si>
  <si>
    <t>27.08.2023 17:13:31</t>
  </si>
  <si>
    <t>TR-1/11 45-83-M00011_TR-1/83 KAPTANOĞLU M015_83843008</t>
  </si>
  <si>
    <t>27.08.2023 01:37:54</t>
  </si>
  <si>
    <t>27.08.2023 03:43:54</t>
  </si>
  <si>
    <t>L-37 YAT LİMANI 35-14-L00037_956636547_956636547</t>
  </si>
  <si>
    <t>27.08.2023 11:56:08</t>
  </si>
  <si>
    <t>27.08.2023 15:01:27</t>
  </si>
  <si>
    <t>TİRE İM-DM-1 35-29-A00001_ÇIRPI SULAMA 34.5 M04_2059515</t>
  </si>
  <si>
    <t>27.08.2023 00:55:41</t>
  </si>
  <si>
    <t>27.08.2023 01:41:31</t>
  </si>
  <si>
    <t>TAHİR SILAY SULAMA GRUBU 35-29-M00261_35-29-M00261_2350843</t>
  </si>
  <si>
    <t>27.08.2023 16:11:18</t>
  </si>
  <si>
    <t>27.08.2023 19:15:58</t>
  </si>
  <si>
    <t>27.08.2023 01:57:04</t>
  </si>
  <si>
    <t>27.08.2023 02:29:21</t>
  </si>
  <si>
    <t>FIRDANLAR KÖK (YATIRIM REZERVE) 45-76-M00257_KOCAİSKAN M02_96531658</t>
  </si>
  <si>
    <t>27.08.2023 08:03:41</t>
  </si>
  <si>
    <t>27.08.2023 09:03:21</t>
  </si>
  <si>
    <t>27.08.2023 00:28:52</t>
  </si>
  <si>
    <t>27.08.2023 06:04:48</t>
  </si>
  <si>
    <t>K-4355 35-02-K04355_G_56375778_56375778</t>
  </si>
  <si>
    <t>27.08.2023 23:15:16</t>
  </si>
  <si>
    <t>28.08.2023 01:07:40</t>
  </si>
  <si>
    <t>MENEMEN TR-49 35-28-L00049_A_56393150_56393150</t>
  </si>
  <si>
    <t>27.08.2023 20:28:30</t>
  </si>
  <si>
    <t>UMURCALI TR-7 35-31-L00528__96740440_96740440</t>
  </si>
  <si>
    <t>27.08.2023 09:18:07</t>
  </si>
  <si>
    <t>27.08.2023 14:05:37</t>
  </si>
  <si>
    <t>27.08.2023 14:16:03</t>
  </si>
  <si>
    <t>27.08.2023 15:05:41</t>
  </si>
  <si>
    <t>ÖDEMİŞ İM 35-15-A00001_ESKİ OVAKENT L15_2062382</t>
  </si>
  <si>
    <t>27.08.2023 09:28:12</t>
  </si>
  <si>
    <t>27.08.2023 14:41:41</t>
  </si>
  <si>
    <t>27.08.2023 10:46:57</t>
  </si>
  <si>
    <t>27.08.2023 10:53:18</t>
  </si>
  <si>
    <t>FUAR İM 35-01-A00003_BORSA K20_2311618</t>
  </si>
  <si>
    <t>27.08.2023 21:58:34</t>
  </si>
  <si>
    <t>27.08.2023 02:49:02</t>
  </si>
  <si>
    <t>27.08.2023 02:54:40</t>
  </si>
  <si>
    <t>DIRAZLAR TR-1 45-81-M00223_B_91336735_91336735</t>
  </si>
  <si>
    <t>27.08.2023 13:47:26</t>
  </si>
  <si>
    <t>27.08.2023 14:57:48</t>
  </si>
  <si>
    <t>TAŞLIYATAK TR-3 35-31-L00363_47791684_56352248_56352248</t>
  </si>
  <si>
    <t>27.08.2023 20:52:34</t>
  </si>
  <si>
    <t>28.08.2023 06:19:19</t>
  </si>
  <si>
    <t>27.08.2023 01:11:46</t>
  </si>
  <si>
    <t>27.08.2023 01:14:59</t>
  </si>
  <si>
    <t>27.08.2023 10:53:34</t>
  </si>
  <si>
    <t>27.08.2023 11:19:41</t>
  </si>
  <si>
    <t>K-4833 35-01-K04833_DIREK TIPI TRAFO HUCRESI H01_2048190</t>
  </si>
  <si>
    <t>27.08.2023 09:19:58</t>
  </si>
  <si>
    <t>27.08.2023 13:31:06</t>
  </si>
  <si>
    <t>K-593 35-01-K00593_913105614_913105614</t>
  </si>
  <si>
    <t>27.08.2023 00:16:33</t>
  </si>
  <si>
    <t>SARIKAYA MERKEZ TR-1 35-32-L00063_35-32-L00063_2361361</t>
  </si>
  <si>
    <t>27.08.2023 18:33:51</t>
  </si>
  <si>
    <t>27.08.2023 22:54:11</t>
  </si>
  <si>
    <t>K-1317 35-07-K01317_97553980_97553980</t>
  </si>
  <si>
    <t>27.08.2023 12:51:05</t>
  </si>
  <si>
    <t>27.08.2023 16:50:08</t>
  </si>
  <si>
    <t>27.08.2023 00:11:05</t>
  </si>
  <si>
    <t>27.08.2023 04:05:03</t>
  </si>
  <si>
    <t>ARMUTLU İM 35-27-A00001_KIZILCA L05_49920723</t>
  </si>
  <si>
    <t>27.08.2023 02:20:35</t>
  </si>
  <si>
    <t>27.08.2023 03:49:47</t>
  </si>
  <si>
    <t>27.08.2023 16:32:04</t>
  </si>
  <si>
    <t>27.08.2023 17:54:11</t>
  </si>
  <si>
    <t>BALABANLI DM 35-15-M00280_KABLO BAĞLAMA M06_72306330</t>
  </si>
  <si>
    <t>27.08.2023 03:53:11</t>
  </si>
  <si>
    <t>27.08.2023 04:17:01</t>
  </si>
  <si>
    <t>VİLLAKENT DM 35-28-M00381_VİLLAKENT TR-5 M09_66521612</t>
  </si>
  <si>
    <t>27.08.2023 13:06:59</t>
  </si>
  <si>
    <t>27.08.2023 14:13:18</t>
  </si>
  <si>
    <t>ZEYTİNOVA TR-6 35-20-L00313_6595567_56377130_56377130</t>
  </si>
  <si>
    <t>27.08.2023 18:30:06</t>
  </si>
  <si>
    <t>27.08.2023 23:38:17</t>
  </si>
  <si>
    <t>27.08.2023 07:16:26</t>
  </si>
  <si>
    <t>27.08.2023 09:51:01</t>
  </si>
  <si>
    <t>DERBENT İM-DM 45-83-A00004_MANİSA-1 M03_2331626</t>
  </si>
  <si>
    <t>27.08.2023 02:24:41</t>
  </si>
  <si>
    <t>SEYREK TR-7 KÖK 35-28-M00379_HatBaşıAyırıcı_92518235 M04_92518235</t>
  </si>
  <si>
    <t>27.08.2023 14:26:53</t>
  </si>
  <si>
    <t>K-558 35-01-K00558_35-01-K00558_2360125</t>
  </si>
  <si>
    <t>27.08.2023 08:00:00</t>
  </si>
  <si>
    <t>27.08.2023 09:47:31</t>
  </si>
  <si>
    <t>27.08.2023 19:03:25</t>
  </si>
  <si>
    <t>27.08.2023 19:12:24</t>
  </si>
  <si>
    <t>YENMİŞ KÖK 35-27-M00366_YUKARI YENMİŞ M05_72163708</t>
  </si>
  <si>
    <t>27.08.2023 10:29:46</t>
  </si>
  <si>
    <t>27.08.2023 12:23:05</t>
  </si>
  <si>
    <t>ALTINKÖY TR-2 35-19-M00171_95002606353_95002606353</t>
  </si>
  <si>
    <t>27.08.2023 21:42:12</t>
  </si>
  <si>
    <t>27.08.2023 23:49:38</t>
  </si>
  <si>
    <t>K-424 KONTUR TÜTÜN 35-02-K00424Ö_ K01_2066994</t>
  </si>
  <si>
    <t>27.08.2023 10:12:25</t>
  </si>
  <si>
    <t>27.08.2023 09:08:01</t>
  </si>
  <si>
    <t>27.08.2023 18:15:36</t>
  </si>
  <si>
    <t>TATAR DM 35-19-M00256_ALAÇATI-2 GİRİŞ M02_2058323</t>
  </si>
  <si>
    <t>27.08.2023 15:19:21</t>
  </si>
  <si>
    <t>27.08.2023 16:01:30</t>
  </si>
  <si>
    <t>GÖLLÜCE TR-1 35-26-L00285__66204422_66204422</t>
  </si>
  <si>
    <t>27.08.2023 00:17:24</t>
  </si>
  <si>
    <t>BIÇAKÇI OVACIK TR-3 35-15-L00082_A_56369347_56369347</t>
  </si>
  <si>
    <t>27.08.2023 22:02:42</t>
  </si>
  <si>
    <t>28.08.2023 00:47:49</t>
  </si>
  <si>
    <t>KULAKSIZLAR KÖK 45-72-L00839_AKÇEŞME L03_66574841</t>
  </si>
  <si>
    <t>27.08.2023 14:25:44</t>
  </si>
  <si>
    <t>27.08.2023 15:03:21</t>
  </si>
  <si>
    <t>27.08.2023 01:48:51</t>
  </si>
  <si>
    <t>27.08.2023 04:06:21</t>
  </si>
  <si>
    <t>27.08.2023 19:22:07</t>
  </si>
  <si>
    <t>27.08.2023 20:52:22</t>
  </si>
  <si>
    <t>ELEK TR-1 45-74-M00133_45-74-M00133_2353834</t>
  </si>
  <si>
    <t>27.08.2023 19:29:21</t>
  </si>
  <si>
    <t>27.08.2023 20:56:44</t>
  </si>
  <si>
    <t>BADEMLİ TR-1 DM 35-15-L01010_OVAKENT İM L01_67544150</t>
  </si>
  <si>
    <t>27.08.2023 00:08:01</t>
  </si>
  <si>
    <t>27.08.2023 00:10:41</t>
  </si>
  <si>
    <t>ÜNİVERSİTE TM 35-02-A00008_4.SANAYİ-1 M03_2310280</t>
  </si>
  <si>
    <t>27.08.2023 13:41:11</t>
  </si>
  <si>
    <t>KURUCALAR TR-1 45-81-M00131_A_56399130_56399130</t>
  </si>
  <si>
    <t>27.08.2023 15:50:28</t>
  </si>
  <si>
    <t>27.08.2023 19:26:38</t>
  </si>
  <si>
    <t>27.08.2023 18:57:00</t>
  </si>
  <si>
    <t>27.08.2023 19:15:14</t>
  </si>
  <si>
    <t>M-30 35-02-M00030_TRF M09_2121891</t>
  </si>
  <si>
    <t>27.08.2023 17:21:42</t>
  </si>
  <si>
    <t>27.08.2023 18:35:25</t>
  </si>
  <si>
    <t>VELİLER KÖK 35-31-L00116_VELİLER TR-1 L02_2119147</t>
  </si>
  <si>
    <t>27.08.2023 23:58:31</t>
  </si>
  <si>
    <t>28.08.2023 00:01:51</t>
  </si>
  <si>
    <t>27.08.2023 21:13:14</t>
  </si>
  <si>
    <t>27.08.2023 23:19:11</t>
  </si>
  <si>
    <t>27.08.2023 07:05:11</t>
  </si>
  <si>
    <t>27.08.2023 08:59:28</t>
  </si>
  <si>
    <t>REŞAT KOCAER SULAMA GRUBU 35-29-M00216_DIREK TIPI TRAFO HUCRESI H01_2099740</t>
  </si>
  <si>
    <t>27.08.2023 06:14:40</t>
  </si>
  <si>
    <t>27.08.2023 13:45:57</t>
  </si>
  <si>
    <t>DÜNDARLI KÖK 35-29-L00053_HatBaşıAyırıcı_53138514 L05_53138514</t>
  </si>
  <si>
    <t>27.08.2023 17:20:33</t>
  </si>
  <si>
    <t>27.08.2023 19:10:41</t>
  </si>
  <si>
    <t>27.08.2023 17:49:17</t>
  </si>
  <si>
    <t>27.08.2023 17:54:44</t>
  </si>
  <si>
    <t>HALİLLER DAVULCULAR TR-11 35-31-L00192_47867602_56392736_56392736</t>
  </si>
  <si>
    <t>27.08.2023 21:33:20</t>
  </si>
  <si>
    <t>28.08.2023 02:56:22</t>
  </si>
  <si>
    <t>OVAKENT İM 35-15-A00003_ÇATAL ARMUT L05_2308501</t>
  </si>
  <si>
    <t>27.08.2023 07:42:01</t>
  </si>
  <si>
    <t>27.08.2023 07:46:41</t>
  </si>
  <si>
    <t>M-1570 35-02-M01570_M-1054 M04_88751031</t>
  </si>
  <si>
    <t>27.08.2023 11:47:11</t>
  </si>
  <si>
    <t>27.08.2023 12:41:21</t>
  </si>
  <si>
    <t>MAHMUTLAR TR-1 45-74-M00350_945590095_945590095</t>
  </si>
  <si>
    <t>27.08.2023 07:32:00</t>
  </si>
  <si>
    <t>27.08.2023 09:26:54</t>
  </si>
  <si>
    <t>27.08.2023 10:32:47</t>
  </si>
  <si>
    <t>27.08.2023 14:08:08</t>
  </si>
  <si>
    <t>BORLU KÖK 45-86-M00046_HatBaşıAyırıcı_91841304 M02_91841304</t>
  </si>
  <si>
    <t>27.08.2023 09:40:31</t>
  </si>
  <si>
    <t>27.08.2023 10:56:44</t>
  </si>
  <si>
    <t>KARAKOCA TR-1 45-71-M00978_45-71-M00978_2355322</t>
  </si>
  <si>
    <t>28.08.2023 15:20:58</t>
  </si>
  <si>
    <t>28.08.2023 21:41:23</t>
  </si>
  <si>
    <t>M-326 35-03-M00326_B b4b_5776343</t>
  </si>
  <si>
    <t>28.08.2023 17:01:42</t>
  </si>
  <si>
    <t>28.08.2023 20:09:59</t>
  </si>
  <si>
    <t>M-1533 GEÇİT 35-01-M01533_M-2675 M03_2322006</t>
  </si>
  <si>
    <t>28.08.2023 16:53:03</t>
  </si>
  <si>
    <t>28.08.2023 17:02:14</t>
  </si>
  <si>
    <t>PAŞAKÖY KÖK 45-80-M00052_SARUHANLI TM GİRİŞ/TR-13 M02_72063777</t>
  </si>
  <si>
    <t>28.08.2023 16:07:52</t>
  </si>
  <si>
    <t>28.08.2023 18:29:41</t>
  </si>
  <si>
    <t>YUKARI BOZKIR TR-1 45-83-L00257_45-83-L00257_2362640</t>
  </si>
  <si>
    <t>28.08.2023 08:26:30</t>
  </si>
  <si>
    <t>28.08.2023 10:19:41</t>
  </si>
  <si>
    <t>FOÇAKÖY TR-1 35-23-M00222_C_91434840_91434840</t>
  </si>
  <si>
    <t>28.08.2023 21:01:15</t>
  </si>
  <si>
    <t>28.08.2023 21:45:57</t>
  </si>
  <si>
    <t>28.08.2023 08:51:45</t>
  </si>
  <si>
    <t>28.08.2023 12:33:43</t>
  </si>
  <si>
    <t>KÜÇÜKKÖMÜRCÜ TR-1 35-29-L00336_B_91371879_91371879</t>
  </si>
  <si>
    <t>28.08.2023 08:40:53</t>
  </si>
  <si>
    <t>28.08.2023 12:44:31</t>
  </si>
  <si>
    <t>TR-1/10 45-72-M00010_TR-1/11 M05_85209825</t>
  </si>
  <si>
    <t>28.08.2023 15:01:13</t>
  </si>
  <si>
    <t>28.08.2023 15:31:21</t>
  </si>
  <si>
    <t>28.08.2023 01:53:31</t>
  </si>
  <si>
    <t>28.08.2023 03:00:21</t>
  </si>
  <si>
    <t>M-1544 35-01-M01544_M-1827 M01_2046465</t>
  </si>
  <si>
    <t>28.08.2023 17:34:10</t>
  </si>
  <si>
    <t>28.08.2023 06:55:34</t>
  </si>
  <si>
    <t>28.08.2023 07:04:56</t>
  </si>
  <si>
    <t>28.08.2023 17:26:31</t>
  </si>
  <si>
    <t>28.08.2023 17:26:41</t>
  </si>
  <si>
    <t>BAKLACI TR-170 TARIMSAL SULAMA 45-73-M00775_DIREK TIPI TRAFO HUCRESI H01_2094326</t>
  </si>
  <si>
    <t>28.08.2023 12:38:33</t>
  </si>
  <si>
    <t>28.08.2023 13:34:26</t>
  </si>
  <si>
    <t>28.08.2023 06:27:44</t>
  </si>
  <si>
    <t>28.08.2023 08:06:58</t>
  </si>
  <si>
    <t>KÜÇÜKKÖMÜRCÜ TR-1 35-29-L00336_35-29-L00336_2375092</t>
  </si>
  <si>
    <t>28.08.2023 14:20:21</t>
  </si>
  <si>
    <t>GÜMÜLDÜR DM 35-25-M00100_BARAJ M01_2309330</t>
  </si>
  <si>
    <t>28.08.2023 09:18:32</t>
  </si>
  <si>
    <t>28.08.2023 10:28:54</t>
  </si>
  <si>
    <t>TR-19 45-77-L00019_945511819_945511819</t>
  </si>
  <si>
    <t>28.08.2023 19:07:05</t>
  </si>
  <si>
    <t>28.08.2023 20:18:57</t>
  </si>
  <si>
    <t>M-1541 35-01-M01541_M-1870 M02_2114377</t>
  </si>
  <si>
    <t>28.08.2023 18:52:12</t>
  </si>
  <si>
    <t>M-3305(YATIRIM REZERVE) 35-07-M03305_B_56378993_56378993</t>
  </si>
  <si>
    <t>28.08.2023 10:07:00</t>
  </si>
  <si>
    <t>28.08.2023 18:58:00</t>
  </si>
  <si>
    <t>ÇAPAKLI KÖK 45-78-M01161_HatBaşıAyırıcı_53140252 M04_53140252</t>
  </si>
  <si>
    <t>28.08.2023 11:27:21</t>
  </si>
  <si>
    <t>28.08.2023 15:22:08</t>
  </si>
  <si>
    <t>28.08.2023 16:37:40</t>
  </si>
  <si>
    <t>28.08.2023 19:01:21</t>
  </si>
  <si>
    <t>TR-3 45-74-M00003_45-74-M00003_72227584</t>
  </si>
  <si>
    <t>28.08.2023 08:09:21</t>
  </si>
  <si>
    <t>28.08.2023 11:18:29</t>
  </si>
  <si>
    <t>ÇAYAĞZI TR-8 35-31-L00412_B_91146519_91146519</t>
  </si>
  <si>
    <t>28.08.2023 14:31:12</t>
  </si>
  <si>
    <t>29.08.2023 00:48:38</t>
  </si>
  <si>
    <t>LOKMANKUYU KÖK 35-15-L00903_35-15-L00903_67112631</t>
  </si>
  <si>
    <t>28.08.2023 04:55:27</t>
  </si>
  <si>
    <t>28.08.2023 04:58:32</t>
  </si>
  <si>
    <t>28.08.2023 18:58:11</t>
  </si>
  <si>
    <t>28.08.2023 19:26:33</t>
  </si>
  <si>
    <t>ALSANCAK TM 35-01-A00005_HİLAL-GÜNEY M01_2057711</t>
  </si>
  <si>
    <t>28.08.2023 08:58:05</t>
  </si>
  <si>
    <t>28.08.2023 15:29:31</t>
  </si>
  <si>
    <t>GÖMEÇLER YENİ MAH. TR 1 45-74-M00282_945579782_945579782</t>
  </si>
  <si>
    <t>28.08.2023 21:14:40</t>
  </si>
  <si>
    <t>28.08.2023 22:45:41</t>
  </si>
  <si>
    <t>ÇATALOLUK DM 45-74-M00227_HatBaşıAyırıcı_84185773 M05_84185773</t>
  </si>
  <si>
    <t>28.08.2023 13:31:30</t>
  </si>
  <si>
    <t>28.08.2023 15:00:01</t>
  </si>
  <si>
    <t>GERÇEKLİ TR-1 35-15-L00650_A_56367967_56367967</t>
  </si>
  <si>
    <t>28.08.2023 08:00:31</t>
  </si>
  <si>
    <t>28.08.2023 18:13:44</t>
  </si>
  <si>
    <t>28.08.2023 06:59:49</t>
  </si>
  <si>
    <t>28.08.2023 07:12:10</t>
  </si>
  <si>
    <t>ÇARIKMAHMUTLU ÖZTÜRKLER TR-1 45-77-L00169_DIREK TIPI TRAFO HUCRESI H01_2055551</t>
  </si>
  <si>
    <t>28.08.2023 18:27:46</t>
  </si>
  <si>
    <t>28.08.2023 19:15:11</t>
  </si>
  <si>
    <t>YENİ ŞAKRAN TR-15 35-17-M00215_A_91372960_91372960</t>
  </si>
  <si>
    <t>28.08.2023 19:34:30</t>
  </si>
  <si>
    <t>28.08.2023 20:25:35</t>
  </si>
  <si>
    <t>28.08.2023 12:39:49</t>
  </si>
  <si>
    <t>28.08.2023 13:23:31</t>
  </si>
  <si>
    <t>ŞEYHDAVUTLAR TR-8 45-79-M00595_D_88532294_88532294</t>
  </si>
  <si>
    <t>28.08.2023 08:15:49</t>
  </si>
  <si>
    <t>28.08.2023 14:22:31</t>
  </si>
  <si>
    <t>TEKELLER KÖYÜ TR-1 45-71-M01268_45-71-M01268_2355323</t>
  </si>
  <si>
    <t>28.08.2023 19:11:11</t>
  </si>
  <si>
    <t>28.08.2023 20:00:41</t>
  </si>
  <si>
    <t>YUKARI AKTEPE KÖYÜ TR-6 35-32-L00155_B_91283618_91283618</t>
  </si>
  <si>
    <t>28.08.2023 12:47:53</t>
  </si>
  <si>
    <t>28.08.2023 14:39:46</t>
  </si>
  <si>
    <t>LOKMANKUYU KÖK 35-15-L00903_48738029_56367686_56367686</t>
  </si>
  <si>
    <t>28.08.2023 06:29:54</t>
  </si>
  <si>
    <t>28.08.2023 11:29:51</t>
  </si>
  <si>
    <t>K-652 35-01-K00652_F_56358156_56358156</t>
  </si>
  <si>
    <t>28.08.2023 16:11:45</t>
  </si>
  <si>
    <t>28.08.2023 17:51:51</t>
  </si>
  <si>
    <t>28.08.2023 17:38:03</t>
  </si>
  <si>
    <t>28.08.2023 17:43:38</t>
  </si>
  <si>
    <t>YUKARI AKPINAR TR-2 35-31-L00307_956571994_956571994</t>
  </si>
  <si>
    <t>28.08.2023 14:57:03</t>
  </si>
  <si>
    <t>28.08.2023 22:19:18</t>
  </si>
  <si>
    <t>DM-12/03 (KIZ YURDU YANI) 45-71-M00317_45-71-M00317_72099159</t>
  </si>
  <si>
    <t>28.08.2023 09:00:53</t>
  </si>
  <si>
    <t>28.08.2023 11:00:31</t>
  </si>
  <si>
    <t>28.08.2023 09:52:30</t>
  </si>
  <si>
    <t>28.08.2023 16:29:11</t>
  </si>
  <si>
    <t>28.08.2023 10:07:59</t>
  </si>
  <si>
    <t>28.08.2023 12:41:26</t>
  </si>
  <si>
    <t>HAMİDİYE TR-1 45-72-L00895_A_91447546_91447546</t>
  </si>
  <si>
    <t>28.08.2023 11:33:48</t>
  </si>
  <si>
    <t>28.08.2023 12:19:20</t>
  </si>
  <si>
    <t>ZEYTİNDAĞ DM 35-16-M00138_ZEYTİNDAĞ M05_76071852</t>
  </si>
  <si>
    <t>28.08.2023 18:10:17</t>
  </si>
  <si>
    <t>28.08.2023 18:18:35</t>
  </si>
  <si>
    <t>K-85 35-01-K00085_K-4458 K02_2118823</t>
  </si>
  <si>
    <t>28.08.2023 08:32:10</t>
  </si>
  <si>
    <t>28.08.2023 14:57:31</t>
  </si>
  <si>
    <t>28.08.2023 10:13:00</t>
  </si>
  <si>
    <t>28.08.2023 16:17:57</t>
  </si>
  <si>
    <t>ORHANLI ORTA M-90 35-14-M00090_B_91262959_91262959</t>
  </si>
  <si>
    <t>28.08.2023 10:07:09</t>
  </si>
  <si>
    <t>28.08.2023 17:01:08</t>
  </si>
  <si>
    <t>PAZARKÖY TR-1 45-78-L00699_953285676_953285676</t>
  </si>
  <si>
    <t>28.08.2023 13:41:58</t>
  </si>
  <si>
    <t>28.08.2023 16:59:19</t>
  </si>
  <si>
    <t>NEVZAT TANÇ SULAMA GRB 35-20-L00405_A_91155676_91155676</t>
  </si>
  <si>
    <t>28.08.2023 06:36:35</t>
  </si>
  <si>
    <t>28.08.2023 09:46:06</t>
  </si>
  <si>
    <t>TAHTALIÇAY KÖK (M-751) 35-22-M00145_M-1548 TÜFEKÇİOĞLU M02_2330035</t>
  </si>
  <si>
    <t>28.08.2023 19:15:23</t>
  </si>
  <si>
    <t>28.08.2023 20:18:53</t>
  </si>
  <si>
    <t>28.08.2023 03:23:09</t>
  </si>
  <si>
    <t>28.08.2023 04:44:06</t>
  </si>
  <si>
    <t>L-401 ALTINYUNUS DM 35-18-L00401_DAĞITIM TRAFO L-401 ALTINYUNUS DM L08_2092210</t>
  </si>
  <si>
    <t>28.08.2023 09:02:05</t>
  </si>
  <si>
    <t>28.08.2023 09:15:21</t>
  </si>
  <si>
    <t>BAĞYURDU TR-3 (DM-2/1) 35-27-L00242_98531881_98531881</t>
  </si>
  <si>
    <t>28.08.2023 12:04:36</t>
  </si>
  <si>
    <t>28.08.2023 13:40:21</t>
  </si>
  <si>
    <t>GERÇEKLİ TR-1 35-15-L00650_35-15-L00650_2364877</t>
  </si>
  <si>
    <t>28.08.2023 18:19:34</t>
  </si>
  <si>
    <t>BORNOVA TM 35-02-A00005_YUNUS M44_2059195</t>
  </si>
  <si>
    <t>28.08.2023 14:17:10</t>
  </si>
  <si>
    <t>28.08.2023 18:04:33</t>
  </si>
  <si>
    <t>K-732 35-01-K00732_912404497_912404497</t>
  </si>
  <si>
    <t>28.08.2023 23:52:43</t>
  </si>
  <si>
    <t>29.08.2023 00:34:37</t>
  </si>
  <si>
    <t>28.08.2023 09:10:46</t>
  </si>
  <si>
    <t>28.08.2023 17:48:44</t>
  </si>
  <si>
    <t>K-3913 35-08-K03913_K-1113 K01_42030591</t>
  </si>
  <si>
    <t>28.08.2023 11:54:51</t>
  </si>
  <si>
    <t>28.08.2023 11:59:13</t>
  </si>
  <si>
    <t>28.08.2023 06:13:51</t>
  </si>
  <si>
    <t>28.08.2023 07:45:00</t>
  </si>
  <si>
    <t>28.08.2023 09:05:26</t>
  </si>
  <si>
    <t>28.08.2023 17:35:06</t>
  </si>
  <si>
    <t>SELENDİ TR-6 45-81-M00006_HASTANE ARKASI M03_2077426</t>
  </si>
  <si>
    <t>28.08.2023 08:38:51</t>
  </si>
  <si>
    <t>28.08.2023 09:55:41</t>
  </si>
  <si>
    <t>28.08.2023 15:57:37</t>
  </si>
  <si>
    <t>28.08.2023 20:07:52</t>
  </si>
  <si>
    <t>YENİÇİFTLİK KÖK 35-20-L00373_ASIM HASKÖY-HÜSAMETTİN AKARÇAY SULAMA L02_92839122</t>
  </si>
  <si>
    <t>28.08.2023 14:54:41</t>
  </si>
  <si>
    <t>28.08.2023 14:57:53</t>
  </si>
  <si>
    <t>EMİRHACILI TR-3 45-78-L00578_D_91102554_91102554</t>
  </si>
  <si>
    <t>28.08.2023 22:32:33</t>
  </si>
  <si>
    <t>28.08.2023 22:54:58</t>
  </si>
  <si>
    <t>M-1234 35-01-M01234_912307939_912307939</t>
  </si>
  <si>
    <t>28.08.2023 20:57:18</t>
  </si>
  <si>
    <t>29.08.2023 00:12:47</t>
  </si>
  <si>
    <t>SIRIMLI DERE MAH. TR-3 35-31-L00194__91216479_91216479</t>
  </si>
  <si>
    <t>28.08.2023 08:16:00</t>
  </si>
  <si>
    <t>28.08.2023 12:33:04</t>
  </si>
  <si>
    <t>SARIAHMETLER MAHALLESİ TR-1 35-24-M00081_DIREK TIPI TRAFO HUCRESI H01_2035647</t>
  </si>
  <si>
    <t>28.08.2023 20:06:41</t>
  </si>
  <si>
    <t>28.08.2023 21:15:11</t>
  </si>
  <si>
    <t>K-81 35-01-K00081_D D1_5810719</t>
  </si>
  <si>
    <t>28.08.2023 07:48:31</t>
  </si>
  <si>
    <t>28.08.2023 10:52:39</t>
  </si>
  <si>
    <t>YEŞİLDERE KAZALLI TR-3 35-31-L00164_B_91219500_91219500</t>
  </si>
  <si>
    <t>28.08.2023 08:59:56</t>
  </si>
  <si>
    <t>28.08.2023 11:33:53</t>
  </si>
  <si>
    <t>MENEMEN TR-79 35-28-M00679_DAĞITIM TRAFO MENEMEN TR-79 M03_92369401</t>
  </si>
  <si>
    <t>28.08.2023 09:41:58</t>
  </si>
  <si>
    <t>28.08.2023 10:19:30</t>
  </si>
  <si>
    <t>M-326 35-03-M00326_B B2b_5775363</t>
  </si>
  <si>
    <t>28.08.2023 12:31:30</t>
  </si>
  <si>
    <t>28.08.2023 17:29:26</t>
  </si>
  <si>
    <t>AKGEDİK KÖK-3 45-71-M00164_MORSAN M01_55994702</t>
  </si>
  <si>
    <t>28.08.2023 18:58:41</t>
  </si>
  <si>
    <t>28.08.2023 19:50:21</t>
  </si>
  <si>
    <t>KURUCUOVA TR-2 35-15-L00253_C_56370720_56370720</t>
  </si>
  <si>
    <t>28.08.2023 07:29:10</t>
  </si>
  <si>
    <t>28.08.2023 12:57:59</t>
  </si>
  <si>
    <t>SEYREKLİ TR-2 35-15-L00440_35-15-L00440_2365592</t>
  </si>
  <si>
    <t>28.08.2023 10:15:01</t>
  </si>
  <si>
    <t>28.08.2023 11:11:51</t>
  </si>
  <si>
    <t>28.08.2023 15:21:11</t>
  </si>
  <si>
    <t>28.08.2023 16:42:01</t>
  </si>
  <si>
    <t>ÇAPAKLI KÖK 45-78-M01161_YAĞBASAN M07_78225762</t>
  </si>
  <si>
    <t>28.08.2023 06:41:21</t>
  </si>
  <si>
    <t>28.08.2023 06:41:34</t>
  </si>
  <si>
    <t>YENİFOÇA TR-44 35-23-M00044_947757279_947757279</t>
  </si>
  <si>
    <t>28.08.2023 16:16:13</t>
  </si>
  <si>
    <t>28.08.2023 18:21:23</t>
  </si>
  <si>
    <t>LOKMANKUYU KÖK 35-15-L00903_ÖZEL MÜŞTERİLER L03_67112584</t>
  </si>
  <si>
    <t>28.08.2023 06:53:41</t>
  </si>
  <si>
    <t>28.08.2023 06:54:31</t>
  </si>
  <si>
    <t>K-1182 35-04-K01182_DIREK TIPI TRAFO HUCRESI H01_2065366</t>
  </si>
  <si>
    <t>28.08.2023 18:14:45</t>
  </si>
  <si>
    <t>28.08.2023 20:57:27</t>
  </si>
  <si>
    <t>KIRKAĞAÇ TR-26 45-76-M00026_45-76-M00026_72216890</t>
  </si>
  <si>
    <t>28.08.2023 09:00:25</t>
  </si>
  <si>
    <t>28.08.2023 15:05:21</t>
  </si>
  <si>
    <t>TR-99 KIZMEZARLIĞI 35-26-M00099_956632728_956632728</t>
  </si>
  <si>
    <t>28.08.2023 22:01:33</t>
  </si>
  <si>
    <t>28.08.2023 23:00:36</t>
  </si>
  <si>
    <t>FUNDACIK KÖK 45-75-M00068_ÇİÇEKLİ M02_67108812</t>
  </si>
  <si>
    <t>28.08.2023 02:07:01</t>
  </si>
  <si>
    <t>28.08.2023 02:43:51</t>
  </si>
  <si>
    <t>28.08.2023 17:57:51</t>
  </si>
  <si>
    <t>28.08.2023 19:25:00</t>
  </si>
  <si>
    <t>KARABULU TR-4 35-31-L00353_B_91360016_91360016</t>
  </si>
  <si>
    <t>28.08.2023 07:56:38</t>
  </si>
  <si>
    <t>28.08.2023 17:07:27</t>
  </si>
  <si>
    <t>KAPLAN TR-1 45-78-M00862_B_91051812_91051812</t>
  </si>
  <si>
    <t>28.08.2023 00:02:55</t>
  </si>
  <si>
    <t>28.08.2023 01:26:57</t>
  </si>
  <si>
    <t>ARDIÇ MAHALLESİ TR-9 35-21-L00130_953366514_953366514</t>
  </si>
  <si>
    <t>28.08.2023 09:38:18</t>
  </si>
  <si>
    <t>28.08.2023 11:46:27</t>
  </si>
  <si>
    <t>HİLAL KLASİK TM 35-01-A00011_YELER M14_2053716</t>
  </si>
  <si>
    <t>28.08.2023 16:33:18</t>
  </si>
  <si>
    <t>YENİCEKÖY BEYLER TR-1 45-72-L00274_45-72-L00274_2367317</t>
  </si>
  <si>
    <t>28.08.2023 18:45:04</t>
  </si>
  <si>
    <t>28.08.2023 21:02:05</t>
  </si>
  <si>
    <t>FUNDACIK KÖK 45-75-M00068_HatBaşıAyırıcı_53135613 M03_53135613</t>
  </si>
  <si>
    <t>28.08.2023 09:55:24</t>
  </si>
  <si>
    <t>28.08.2023 12:40:41</t>
  </si>
  <si>
    <t>YAKACIK TR-1 35-20-L00232_955209209_955209209</t>
  </si>
  <si>
    <t>28.08.2023 04:06:47</t>
  </si>
  <si>
    <t>28.08.2023 04:48:30</t>
  </si>
  <si>
    <t>KOYUNDERE TR-6 35-28-M00158_95000573121_95000573121</t>
  </si>
  <si>
    <t>28.08.2023 10:16:36</t>
  </si>
  <si>
    <t>28.08.2023 18:28:31</t>
  </si>
  <si>
    <t>28.08.2023 15:37:13</t>
  </si>
  <si>
    <t>28.08.2023 15:37:51</t>
  </si>
  <si>
    <t>K-4574 35-10-K04574_K-1927 K01_48164922</t>
  </si>
  <si>
    <t>28.08.2023 20:11:31</t>
  </si>
  <si>
    <t>28.08.2023 20:12:33</t>
  </si>
  <si>
    <t>M-2030 35-01-M02030_912304536_912304536</t>
  </si>
  <si>
    <t>28.08.2023 21:05:44</t>
  </si>
  <si>
    <t>28.08.2023 22:01:10</t>
  </si>
  <si>
    <t>BİMEYKO TR-5 35-30-M00052_35-30-M00052_2349353</t>
  </si>
  <si>
    <t>28.08.2023 19:21:43</t>
  </si>
  <si>
    <t>28.08.2023 20:00:50</t>
  </si>
  <si>
    <t>KUŞÇUBURUN-4 35-26-M00530_35-26-M00530_2349523</t>
  </si>
  <si>
    <t>28.08.2023 18:21:02</t>
  </si>
  <si>
    <t>28.08.2023 19:18:12</t>
  </si>
  <si>
    <t>28.08.2023 14:52:00</t>
  </si>
  <si>
    <t>28.08.2023 15:05:00</t>
  </si>
  <si>
    <t>BAŞARAN TR-4 35-31-L00073_B_91025656_91025656</t>
  </si>
  <si>
    <t>28.08.2023 10:57:05</t>
  </si>
  <si>
    <t>28.08.2023 19:21:42</t>
  </si>
  <si>
    <t>BALABANLI ÜNER DEVECİ SULAMA GRB TR-7 35-15-M00339_A_56367707_56367707</t>
  </si>
  <si>
    <t>28.08.2023 15:47:09</t>
  </si>
  <si>
    <t>28.08.2023 20:09:09</t>
  </si>
  <si>
    <t>28.08.2023 13:55:15</t>
  </si>
  <si>
    <t>28.08.2023 15:02:33</t>
  </si>
  <si>
    <t>28.08.2023 06:34:04</t>
  </si>
  <si>
    <t>28.08.2023 07:22:21</t>
  </si>
  <si>
    <t>28.08.2023 07:13:34</t>
  </si>
  <si>
    <t>28.08.2023 07:40:24</t>
  </si>
  <si>
    <t>CAFERBEY TR-4 45-78-L00805_A_83590189_83590189</t>
  </si>
  <si>
    <t>28.08.2023 19:10:50</t>
  </si>
  <si>
    <t>28.08.2023 19:47:14</t>
  </si>
  <si>
    <t>28.08.2023 10:08:19</t>
  </si>
  <si>
    <t>28.08.2023 17:01:34</t>
  </si>
  <si>
    <t>K-1708 35-01-K01708_911480044_911480044</t>
  </si>
  <si>
    <t>28.08.2023 09:47:15</t>
  </si>
  <si>
    <t>28.08.2023 10:56:29</t>
  </si>
  <si>
    <t>28.08.2023 09:02:24</t>
  </si>
  <si>
    <t>28.08.2023 09:47:31</t>
  </si>
  <si>
    <t>KAYMAKÇI TR-36 35-15-L00230__91221385_91221385</t>
  </si>
  <si>
    <t>28.08.2023 00:10:11</t>
  </si>
  <si>
    <t>28.08.2023 02:46:09</t>
  </si>
  <si>
    <t>AŞAĞI YENMİŞ KÖYÜ TR2 35-27-M00387_35-27-M00387_2366398</t>
  </si>
  <si>
    <t>28.08.2023 16:06:14</t>
  </si>
  <si>
    <t>28.08.2023 17:47:01</t>
  </si>
  <si>
    <t>28.08.2023 15:28:43</t>
  </si>
  <si>
    <t>28.08.2023 15:44:20</t>
  </si>
  <si>
    <t>BAŞKÖY MAŞAT TR-1 35-29-L00192_A_56400178_56400178</t>
  </si>
  <si>
    <t>28.08.2023 16:37:00</t>
  </si>
  <si>
    <t>28.08.2023 19:32:51</t>
  </si>
  <si>
    <t>TÜRKELLİ DM (TR-4) 35-28-M00368_TÜRKELLİ ÇIKIŞ M04_56298987</t>
  </si>
  <si>
    <t>28.08.2023 11:05:57</t>
  </si>
  <si>
    <t>28.08.2023 11:42:48</t>
  </si>
  <si>
    <t>K-60 35-01-K00060_B B1_5873891</t>
  </si>
  <si>
    <t>28.08.2023 20:15:31</t>
  </si>
  <si>
    <t>28.08.2023 20:32:51</t>
  </si>
  <si>
    <t>BEĞEL DEĞİRMENBOĞAZI TR-1 45-75-M00283_C_56404712_56404712</t>
  </si>
  <si>
    <t>28.08.2023 13:31:46</t>
  </si>
  <si>
    <t>28.08.2023 15:04:23</t>
  </si>
  <si>
    <t>DM-3/1 35-26-M00769_95002390729_95002390729</t>
  </si>
  <si>
    <t>28.08.2023 09:10:21</t>
  </si>
  <si>
    <t>28.08.2023 09:56:07</t>
  </si>
  <si>
    <t>SÜLEYMANLI KÖK 35-28-M00606_HatBaşıAyırıcı_53133970 M04_53133970</t>
  </si>
  <si>
    <t>28.08.2023 13:41:29</t>
  </si>
  <si>
    <t>28.08.2023 17:38:32</t>
  </si>
  <si>
    <t>SELVİLER TR-1 45-86-M00241_A_56405157_56405157</t>
  </si>
  <si>
    <t>28.08.2023 18:03:17</t>
  </si>
  <si>
    <t>28.08.2023 19:44:17</t>
  </si>
  <si>
    <t>İSTASYONALTI KÖK 45-83-M00131_MANİSA-1 GİRİŞ M07_2099096</t>
  </si>
  <si>
    <t>28.08.2023 07:00:54</t>
  </si>
  <si>
    <t>28.08.2023 07:12:51</t>
  </si>
  <si>
    <t>TR-36 45-74-M00036_945584017_945584017</t>
  </si>
  <si>
    <t>28.08.2023 08:29:25</t>
  </si>
  <si>
    <t>28.08.2023 09:16:30</t>
  </si>
  <si>
    <t>YILMAZ TR-14 45-78-L00214_49330162_56384401_56384401</t>
  </si>
  <si>
    <t>28.08.2023 19:39:09</t>
  </si>
  <si>
    <t>TR-2/34-A 45-72-L00061_C C01_65858742</t>
  </si>
  <si>
    <t>28.08.2023 09:44:56</t>
  </si>
  <si>
    <t>28.08.2023 12:46:04</t>
  </si>
  <si>
    <t>M-3305(YATIRIM REZERVE) 35-07-M03305_A_56379000_56379000</t>
  </si>
  <si>
    <t>28.08.2023 10:06:55</t>
  </si>
  <si>
    <t>28.08.2023 16:38:42</t>
  </si>
  <si>
    <t>28.08.2023 09:23:24</t>
  </si>
  <si>
    <t>28.08.2023 16:46:45</t>
  </si>
  <si>
    <t>28.08.2023 18:05:01</t>
  </si>
  <si>
    <t>28.08.2023 18:05:31</t>
  </si>
  <si>
    <t>K-3492 35-09-K03492_K-3330 K01_47174832</t>
  </si>
  <si>
    <t>28.08.2023 03:04:46</t>
  </si>
  <si>
    <t>28.08.2023 03:12:31</t>
  </si>
  <si>
    <t>VELİLER KÖK 35-31-L00116_VELİLER TR-1 L02_2119146</t>
  </si>
  <si>
    <t>28.08.2023 00:30:51</t>
  </si>
  <si>
    <t>28.08.2023 01:00:54</t>
  </si>
  <si>
    <t>VELİLER KÖK 35-31-L00116_SAÇLI TR-1 L01_2119154</t>
  </si>
  <si>
    <t>28.08.2023 10:30:29</t>
  </si>
  <si>
    <t>28.08.2023 12:01:51</t>
  </si>
  <si>
    <t>GÖLMARMARA TR-26 45-85-L00026_45-85-L00026_2354561</t>
  </si>
  <si>
    <t>28.08.2023 08:27:14</t>
  </si>
  <si>
    <t>28.08.2023 08:59:11</t>
  </si>
  <si>
    <t>28.08.2023 13:55:00</t>
  </si>
  <si>
    <t>28.08.2023 16:42:28</t>
  </si>
  <si>
    <t>ÇAMÖNÜ TR-2 35-22-M00166_DIREK TIPI TRAFO HUCRESI H01_2126249</t>
  </si>
  <si>
    <t>28.08.2023 10:42:07</t>
  </si>
  <si>
    <t>28.08.2023 12:44:23</t>
  </si>
  <si>
    <t>28.08.2023 11:04:21</t>
  </si>
  <si>
    <t>28.08.2023 18:04:11</t>
  </si>
  <si>
    <t>K-60 35-01-K00060_911323316_911323316</t>
  </si>
  <si>
    <t>28.08.2023 13:17:38</t>
  </si>
  <si>
    <t>28.08.2023 20:44:05</t>
  </si>
  <si>
    <t>PAYAMLI M-1 KÖK 35-25-M00175_HatBaşıAyırıcı_53133339 M16_53133339</t>
  </si>
  <si>
    <t>28.08.2023 19:38:08</t>
  </si>
  <si>
    <t>28.08.2023 22:49:00</t>
  </si>
  <si>
    <t>28.08.2023 00:41:51</t>
  </si>
  <si>
    <t>28.08.2023 00:42:31</t>
  </si>
  <si>
    <t>28.08.2023 06:55:48</t>
  </si>
  <si>
    <t>28.08.2023 09:08:46</t>
  </si>
  <si>
    <t>FUNDACIK KÖK 45-75-M00068_FUNDACIK M03_67108855</t>
  </si>
  <si>
    <t>28.08.2023 08:15:51</t>
  </si>
  <si>
    <t>28.08.2023 08:43:51</t>
  </si>
  <si>
    <t>ÜÇPINAR DM 45-71-M00183_ESKİ ÜÇPINAR M11_72249517</t>
  </si>
  <si>
    <t>28.08.2023 14:25:30</t>
  </si>
  <si>
    <t>28.08.2023 14:29:45</t>
  </si>
  <si>
    <t>TR-72 M.MAVİOĞLU GRB. 35-15-M00072_35-15-M00072_2365990</t>
  </si>
  <si>
    <t>28.08.2023 07:40:28</t>
  </si>
  <si>
    <t>28.08.2023 09:16:03</t>
  </si>
  <si>
    <t>K-848 35-04-K00848_K-3857 K02_2119040</t>
  </si>
  <si>
    <t>28.08.2023 13:05:30</t>
  </si>
  <si>
    <t>28.08.2023 14:25:52</t>
  </si>
  <si>
    <t>K-3053 35-03-K03053_E_56362915_56362915</t>
  </si>
  <si>
    <t>28.08.2023 17:37:41</t>
  </si>
  <si>
    <t>28.08.2023 22:38:24</t>
  </si>
  <si>
    <t>BADEMLER DOĞA SİTESİ TR-8 35-14-M00149_956695611_956695611</t>
  </si>
  <si>
    <t>28.08.2023 09:00:23</t>
  </si>
  <si>
    <t>28.08.2023 14:46:37</t>
  </si>
  <si>
    <t>KİRAZ İM 35-31-A00001_ŞEHİR-1 L05_2096755</t>
  </si>
  <si>
    <t>28.08.2023 16:02:23</t>
  </si>
  <si>
    <t>28.08.2023 16:06:05</t>
  </si>
  <si>
    <t>TR-2/21 45-83-L00021_D_91003146_91003146</t>
  </si>
  <si>
    <t>28.08.2023 18:10:40</t>
  </si>
  <si>
    <t>28.08.2023 21:51:31</t>
  </si>
  <si>
    <t>GÖLMARMARA TR-19 45-85-L00019_TR-20 L04_72105830</t>
  </si>
  <si>
    <t>28.08.2023 09:32:41</t>
  </si>
  <si>
    <t>28.08.2023 09:57:34</t>
  </si>
  <si>
    <t>PINARLI KÖK 35-20-M00085_BAYINDIR İM. M07_72358825</t>
  </si>
  <si>
    <t>28.08.2023 19:23:01</t>
  </si>
  <si>
    <t>28.08.2023 20:18:01</t>
  </si>
  <si>
    <t>KAPLAN TR-1 45-78-M00862_A_91051811_91051811</t>
  </si>
  <si>
    <t>28.08.2023 08:38:11</t>
  </si>
  <si>
    <t>28.08.2023 12:11:45</t>
  </si>
  <si>
    <t>28.08.2023 08:21:12</t>
  </si>
  <si>
    <t>28.08.2023 10:15:50</t>
  </si>
  <si>
    <t>SELENDİ DM 45-81-M00001_ESKİ SELENDİ M16_2079218</t>
  </si>
  <si>
    <t>28.08.2023 21:45:51</t>
  </si>
  <si>
    <t>28.08.2023 22:14:21</t>
  </si>
  <si>
    <t>28.08.2023 13:46:25</t>
  </si>
  <si>
    <t>28.08.2023 14:27:50</t>
  </si>
  <si>
    <t>YAYAKENT DM 35-24-M00209_HatBaşıAyırıcı_78438604 M05_78438604</t>
  </si>
  <si>
    <t>28.08.2023 08:43:35</t>
  </si>
  <si>
    <t>28.08.2023 10:50:37</t>
  </si>
  <si>
    <t>28.08.2023 08:19:04</t>
  </si>
  <si>
    <t>28.08.2023 09:24:56</t>
  </si>
  <si>
    <t>28.08.2023 21:59:13</t>
  </si>
  <si>
    <t>28.08.2023 23:44:45</t>
  </si>
  <si>
    <t>ULUCAK DM 35-27-M00792_EĞRİDERE-1 M06_2053523</t>
  </si>
  <si>
    <t>28.08.2023 07:37:14</t>
  </si>
  <si>
    <t>28.08.2023 08:42:36</t>
  </si>
  <si>
    <t>SULUDERE TR-4 DEDE KAHVE ALTI 35-31-L00065_C_91349174_91349174</t>
  </si>
  <si>
    <t>28.08.2023 06:36:00</t>
  </si>
  <si>
    <t>28.08.2023 10:42:55</t>
  </si>
  <si>
    <t>BAĞARASI TR-14 35-23-M00361_A_79385437_79385437</t>
  </si>
  <si>
    <t>28.08.2023 10:38:00</t>
  </si>
  <si>
    <t>28.08.2023 13:15:48</t>
  </si>
  <si>
    <t>MESCİTLİ TR-1 35-15-L00095_35-15-L00095_2364774</t>
  </si>
  <si>
    <t>28.08.2023 04:35:41</t>
  </si>
  <si>
    <t>DM-12/07 45-71-M00459_45-71-M00459_93806684</t>
  </si>
  <si>
    <t>28.08.2023 11:09:21</t>
  </si>
  <si>
    <t>28.08.2023 13:00:21</t>
  </si>
  <si>
    <t>28.08.2023 09:34:14</t>
  </si>
  <si>
    <t>28.08.2023 13:03:50</t>
  </si>
  <si>
    <t>TR-7 35-17-M00007_DAĞITIM TRAFO TR-7 M01_79461891</t>
  </si>
  <si>
    <t>28.08.2023 09:01:54</t>
  </si>
  <si>
    <t>28.08.2023 10:23:49</t>
  </si>
  <si>
    <t>28.08.2023 09:17:51</t>
  </si>
  <si>
    <t>28.08.2023 19:13:00</t>
  </si>
  <si>
    <t>28.08.2023 09:52:59</t>
  </si>
  <si>
    <t>28.08.2023 17:21:21</t>
  </si>
  <si>
    <t>MURADİYE TR-10 45-71-M02143_953177238_953177238</t>
  </si>
  <si>
    <t>28.08.2023 12:19:25</t>
  </si>
  <si>
    <t>28.08.2023 13:25:28</t>
  </si>
  <si>
    <t>TR-93 35-17-M00093_35-17-M00093_66373483</t>
  </si>
  <si>
    <t>28.08.2023 14:48:29</t>
  </si>
  <si>
    <t>28.08.2023 15:24:01</t>
  </si>
  <si>
    <t>GERELİ TR-2 35-15-L00670_C_56371062_56371062</t>
  </si>
  <si>
    <t>28.08.2023 08:28:32</t>
  </si>
  <si>
    <t>28.08.2023 17:18:11</t>
  </si>
  <si>
    <t>K-2732 35-04-K02732_E_56394825_56394825</t>
  </si>
  <si>
    <t>28.08.2023 06:44:11</t>
  </si>
  <si>
    <t>28.08.2023 09:26:23</t>
  </si>
  <si>
    <t>K-3303 35-04-K03303_99130596_99130596</t>
  </si>
  <si>
    <t>28.08.2023 18:10:08</t>
  </si>
  <si>
    <t>28.08.2023 22:04:11</t>
  </si>
  <si>
    <t>M-1027 35-04-M01027_99662811_99662811</t>
  </si>
  <si>
    <t>28.08.2023 17:30:11</t>
  </si>
  <si>
    <t>TR-2/4 45-83-L00004_955148224_955148224</t>
  </si>
  <si>
    <t>28.08.2023 18:29:46</t>
  </si>
  <si>
    <t>28.08.2023 19:51:44</t>
  </si>
  <si>
    <t>28.08.2023 09:07:27</t>
  </si>
  <si>
    <t>28.08.2023 14:46:11</t>
  </si>
  <si>
    <t>KAYACIK YANIKDAĞ TR-3 45-75-M00200_C_56385753_56385753</t>
  </si>
  <si>
    <t>28.08.2023 17:53:18</t>
  </si>
  <si>
    <t>28.08.2023 20:13:35</t>
  </si>
  <si>
    <t>YENİCE KARAVELİ TR-6 45-86-M00326_45-86-M00326_65940048</t>
  </si>
  <si>
    <t>28.08.2023 22:05:41</t>
  </si>
  <si>
    <t>28.08.2023 23:29:27</t>
  </si>
  <si>
    <t>ARSLANLAR TM 35-26-A00004_KÖYLER-1 L42_2057981</t>
  </si>
  <si>
    <t>28.08.2023 15:39:21</t>
  </si>
  <si>
    <t>28.08.2023 15:42:11</t>
  </si>
  <si>
    <t>TR-73 YAŞAR KAHRAMAN GRB. 35-15-M00073_35-15-M00073_2365553</t>
  </si>
  <si>
    <t>28.08.2023 10:02:48</t>
  </si>
  <si>
    <t>28.08.2023 11:52:37</t>
  </si>
  <si>
    <t>TR-2/73-A 45-83-L00151_IRLAMAZ KÖK L03_72157732</t>
  </si>
  <si>
    <t>28.08.2023 04:54:31</t>
  </si>
  <si>
    <t>28.08.2023 05:26:31</t>
  </si>
  <si>
    <t>K-1866 35-09-K01866_C_56373571_56373571</t>
  </si>
  <si>
    <t>28.08.2023 15:48:31</t>
  </si>
  <si>
    <t>28.08.2023 17:28:01</t>
  </si>
  <si>
    <t>AKPINAR GÖKSU MAH. TR-1 45-75-M00077_A_56388072_56388072</t>
  </si>
  <si>
    <t>28.08.2023 20:12:20</t>
  </si>
  <si>
    <t>28.08.2023 22:58:45</t>
  </si>
  <si>
    <t>BADEMLİ ÜÇCEVİZLER MEV. KEMENLER KÖPRÜSÜ YANI TR-24 35-15-L01037_A_56361295_56361295</t>
  </si>
  <si>
    <t>28.08.2023 13:25:15</t>
  </si>
  <si>
    <t>28.08.2023 22:07:52</t>
  </si>
  <si>
    <t>ÜÇPINAR DM 45-71-M00183_ESKİ ÜÇPINAR M11_72249561</t>
  </si>
  <si>
    <t>28.08.2023 10:54:08</t>
  </si>
  <si>
    <t>28.08.2023 11:29:03</t>
  </si>
  <si>
    <t>OVACIK TR-5 35-31-L00146_A_91207407_91207407</t>
  </si>
  <si>
    <t>28.08.2023 13:50:25</t>
  </si>
  <si>
    <t>28.08.2023 20:48:20</t>
  </si>
  <si>
    <t>28.08.2023 08:24:00</t>
  </si>
  <si>
    <t>28.08.2023 09:55:49</t>
  </si>
  <si>
    <t>28.08.2023 01:14:17</t>
  </si>
  <si>
    <t>KAZANCI ÇAT ÇİFTLİĞİ KÖK 45-74-M00349_HatBaşıAyırıcı_84862660 M03_84862660</t>
  </si>
  <si>
    <t>28.08.2023 09:20:24</t>
  </si>
  <si>
    <t>28.08.2023 11:50:11</t>
  </si>
  <si>
    <t>M-2909 35-02-M02909_914589112_914589112</t>
  </si>
  <si>
    <t>28.08.2023 09:08:03</t>
  </si>
  <si>
    <t>28.08.2023 11:26:30</t>
  </si>
  <si>
    <t>BALABANLI KÖYÜ MUSTAFA BOZ SULAMA GRB TR-10 35-15-M00255_D_56370692_56370692</t>
  </si>
  <si>
    <t>28.08.2023 22:31:15</t>
  </si>
  <si>
    <t>29.08.2023 01:40:05</t>
  </si>
  <si>
    <t>TR-155 35-15-L00155_B_90998678_90998678</t>
  </si>
  <si>
    <t>28.08.2023 06:09:25</t>
  </si>
  <si>
    <t>28.08.2023 12:31:03</t>
  </si>
  <si>
    <t>ULUCAK TM 35-28-A00002_HatBaşıAyırıcı_53133671 M13_53133671</t>
  </si>
  <si>
    <t>28.08.2023 12:47:32</t>
  </si>
  <si>
    <t>ULUCAK DM 35-27-M00792_ESKİ ÇAMBEL M16_2052603</t>
  </si>
  <si>
    <t>28.08.2023 19:00:35</t>
  </si>
  <si>
    <t>28.08.2023 19:35:29</t>
  </si>
  <si>
    <t>28.08.2023 07:50:51</t>
  </si>
  <si>
    <t>28.08.2023 09:02:11</t>
  </si>
  <si>
    <t>TEKKE TR-1 35-15-L00123_B_56361896_56361896</t>
  </si>
  <si>
    <t>28.08.2023 00:00:06</t>
  </si>
  <si>
    <t>28.08.2023 11:09:29</t>
  </si>
  <si>
    <t>28.08.2023 17:27:40</t>
  </si>
  <si>
    <t>28.08.2023 23:09:19</t>
  </si>
  <si>
    <t>METAL İŞLERİ TR-7 (KISIK DM-1/TR-15) 35-22-M00107_955276787_955276787</t>
  </si>
  <si>
    <t>28.08.2023 16:38:28</t>
  </si>
  <si>
    <t>28.08.2023 17:27:49</t>
  </si>
  <si>
    <t>M-4 35-02-M00004_B B1B_5813119</t>
  </si>
  <si>
    <t>28.08.2023 09:43:13</t>
  </si>
  <si>
    <t>28.08.2023 14:00:16</t>
  </si>
  <si>
    <t>BAŞKÖY MAŞAT TR-1 35-29-L00192_35-29-L00192_2347751</t>
  </si>
  <si>
    <t>28.08.2023 20:03:37</t>
  </si>
  <si>
    <t>M-1251 35-01-M01251_F F1_5853473</t>
  </si>
  <si>
    <t>28.08.2023 08:26:36</t>
  </si>
  <si>
    <t>28.08.2023 11:21:28</t>
  </si>
  <si>
    <t>KORUBAŞI TR-1 45-75-M00240_945618515_945618515</t>
  </si>
  <si>
    <t>28.08.2023 10:56:13</t>
  </si>
  <si>
    <t>28.08.2023 11:26:54</t>
  </si>
  <si>
    <t>28.08.2023 13:49:54</t>
  </si>
  <si>
    <t>28.08.2023 13:59:20</t>
  </si>
  <si>
    <t>K-1141 35-04-K01141_913489606_913489606</t>
  </si>
  <si>
    <t>28.08.2023 10:05:50</t>
  </si>
  <si>
    <t>28.08.2023 11:32:14</t>
  </si>
  <si>
    <t>TR-59 35-17-M00059_DAĞITIM TRAFO TR-59 M04_65873323</t>
  </si>
  <si>
    <t>28.08.2023 10:33:04</t>
  </si>
  <si>
    <t>28.08.2023 12:07:41</t>
  </si>
  <si>
    <t>28.08.2023 09:49:21</t>
  </si>
  <si>
    <t>28.08.2023 09:49:54</t>
  </si>
  <si>
    <t>CABBAR DM 45-73-M00100_KEMALİYE-1 ÇIKIŞ M09_2058104</t>
  </si>
  <si>
    <t>28.08.2023 06:38:04</t>
  </si>
  <si>
    <t>28.08.2023 07:01:54</t>
  </si>
  <si>
    <t>YENİFOÇA TR-52 35-23-M00052_42097344_56377206_56377206</t>
  </si>
  <si>
    <t>28.08.2023 18:37:55</t>
  </si>
  <si>
    <t>28.08.2023 19:15:17</t>
  </si>
  <si>
    <t>28.08.2023 18:06:27</t>
  </si>
  <si>
    <t>28.08.2023 18:55:39</t>
  </si>
  <si>
    <t>28.08.2023 03:23:10</t>
  </si>
  <si>
    <t>28.08.2023 04:38:58</t>
  </si>
  <si>
    <t>AYVATLAR TR-1 45-77-L00128_945500955_945500955</t>
  </si>
  <si>
    <t>28.08.2023 20:34:06</t>
  </si>
  <si>
    <t>28.08.2023 22:01:49</t>
  </si>
  <si>
    <t>HALİLLER VAKIFLAR TR-7 35-31-L00232_A_91241572_91241572</t>
  </si>
  <si>
    <t>28.08.2023 16:03:56</t>
  </si>
  <si>
    <t>28.08.2023 23:58:30</t>
  </si>
  <si>
    <t>28.08.2023 09:16:39</t>
  </si>
  <si>
    <t>28.08.2023 16:42:25</t>
  </si>
  <si>
    <t>28.08.2023 16:45:22</t>
  </si>
  <si>
    <t>28.08.2023 17:04:45</t>
  </si>
  <si>
    <t>SELENDİ TR-6 45-81-M00006_HatBaşıAyırıcı_75403511 M04_75403511</t>
  </si>
  <si>
    <t>28.08.2023 17:34:50</t>
  </si>
  <si>
    <t>28.08.2023 19:27:51</t>
  </si>
  <si>
    <t>28.08.2023 16:41:24</t>
  </si>
  <si>
    <t>28.08.2023 16:55:13</t>
  </si>
  <si>
    <t>KAYMAKÇI TR-36 35-15-L00230_B_56361799_56361799</t>
  </si>
  <si>
    <t>28.08.2023 08:02:20</t>
  </si>
  <si>
    <t>28.08.2023 12:18:39</t>
  </si>
  <si>
    <t>GELENBE İM 45-76-A00001_HatBaşıAyırıcı_53135055 L02_53135055</t>
  </si>
  <si>
    <t>28.08.2023 09:31:12</t>
  </si>
  <si>
    <t>28.08.2023 11:49:21</t>
  </si>
  <si>
    <t>28.08.2023 08:53:55</t>
  </si>
  <si>
    <t>28.08.2023 16:56:20</t>
  </si>
  <si>
    <t>28.08.2023 12:21:07</t>
  </si>
  <si>
    <t>28.08.2023 14:04:20</t>
  </si>
  <si>
    <t>ÇATALOLUK DM 45-74-M00227_HatBaşıAyırıcı_53134507 M05_53134507</t>
  </si>
  <si>
    <t>28.08.2023 13:16:56</t>
  </si>
  <si>
    <t>28.08.2023 16:58:51</t>
  </si>
  <si>
    <t>KAZANCI ÇAT ÇİFTLİĞİ KÖK 45-74-M00349_ÇATALOLUK M03_84530459</t>
  </si>
  <si>
    <t>28.08.2023 12:51:35</t>
  </si>
  <si>
    <t>ALAŞEHİR TR-80 45-73-M00080_945669583_945669583</t>
  </si>
  <si>
    <t>28.08.2023 08:33:35</t>
  </si>
  <si>
    <t>28.08.2023 12:16:02</t>
  </si>
  <si>
    <t>28.08.2023 00:42:59</t>
  </si>
  <si>
    <t>28.08.2023 01:29:58</t>
  </si>
  <si>
    <t>28.08.2023 12:42:23</t>
  </si>
  <si>
    <t>28.08.2023 16:25:24</t>
  </si>
  <si>
    <t>28.08.2023 15:30:00</t>
  </si>
  <si>
    <t>28.08.2023 16:40:11</t>
  </si>
  <si>
    <t>TR-63 GERENLİKUYU MEVKİİ 35-15-L00063_35-15-L00063_2365017</t>
  </si>
  <si>
    <t>28.08.2023 06:22:55</t>
  </si>
  <si>
    <t>28.08.2023 09:31:32</t>
  </si>
  <si>
    <t>K-1480 35-09-K01480_912820276_912820276</t>
  </si>
  <si>
    <t>28.08.2023 19:00:29</t>
  </si>
  <si>
    <t>28.08.2023 21:22:08</t>
  </si>
  <si>
    <t>GERELİ KÖYÜ KAVAKKUYU TR-6 35-15-M00223_35-15-M00223_2365389</t>
  </si>
  <si>
    <t>28.08.2023 07:17:58</t>
  </si>
  <si>
    <t>M-2573 35-01-M02573_912402262_912402262</t>
  </si>
  <si>
    <t>28.08.2023 02:59:11</t>
  </si>
  <si>
    <t>28.08.2023 05:23:51</t>
  </si>
  <si>
    <t>K-1927 35-10-K01927_E E05b_5924757</t>
  </si>
  <si>
    <t>28.08.2023 18:34:12</t>
  </si>
  <si>
    <t>28.08.2023 20:19:43</t>
  </si>
  <si>
    <t>K-1496 35-02-K01496_99818071_99818071</t>
  </si>
  <si>
    <t>28.08.2023 13:28:03</t>
  </si>
  <si>
    <t>28.08.2023 15:08:52</t>
  </si>
  <si>
    <t>M-1285 35-02-M01285_35-02-M01285_2366100</t>
  </si>
  <si>
    <t>28.08.2023 15:07:18</t>
  </si>
  <si>
    <t>28.08.2023 16:32:51</t>
  </si>
  <si>
    <t>28.08.2023 14:19:51</t>
  </si>
  <si>
    <t>28.08.2023 14:20:31</t>
  </si>
  <si>
    <t>28.08.2023 00:34:06</t>
  </si>
  <si>
    <t>28.08.2023 01:15:47</t>
  </si>
  <si>
    <t>28.08.2023 06:50:58</t>
  </si>
  <si>
    <t>28.08.2023 11:01:51</t>
  </si>
  <si>
    <t>L-633 35-18-L00633_95000114690_95000114690</t>
  </si>
  <si>
    <t>28.08.2023 16:16:34</t>
  </si>
  <si>
    <t>28.08.2023 22:05:42</t>
  </si>
  <si>
    <t>28.08.2023 10:04:20</t>
  </si>
  <si>
    <t>28.08.2023 16:29:43</t>
  </si>
  <si>
    <t>RAĞILLAR TR-1 45-86-M00130_915871247_915871247</t>
  </si>
  <si>
    <t>28.08.2023 19:37:52</t>
  </si>
  <si>
    <t>28.08.2023 21:33:38</t>
  </si>
  <si>
    <t>28.08.2023 09:06:05</t>
  </si>
  <si>
    <t>28.08.2023 15:07:31</t>
  </si>
  <si>
    <t>HARMANDALI KÖK 45-71-M00061_AHMET KOCA M10_72231053</t>
  </si>
  <si>
    <t>28.08.2023 14:04:46</t>
  </si>
  <si>
    <t>28.08.2023 16:48:51</t>
  </si>
  <si>
    <t>M-2030 35-01-M02030_35-01-M02030_42882355</t>
  </si>
  <si>
    <t>28.08.2023 22:12:37</t>
  </si>
  <si>
    <t>DÜNDARLI AKKAVAK TR-3 35-29-L00333_B_56400168_56400168</t>
  </si>
  <si>
    <t>28.08.2023 16:49:41</t>
  </si>
  <si>
    <t>28.08.2023 22:31:29</t>
  </si>
  <si>
    <t>TİRE DM2/5 35-29-L00024_48393037_56380114_56380114</t>
  </si>
  <si>
    <t>28.08.2023 00:10:05</t>
  </si>
  <si>
    <t>28.08.2023 05:55:57</t>
  </si>
  <si>
    <t>ÇAMLICA TR-1 35-29-L00480_D_56406956_56406956</t>
  </si>
  <si>
    <t>28.08.2023 07:26:56</t>
  </si>
  <si>
    <t>28.08.2023 16:36:56</t>
  </si>
  <si>
    <t>DM-2/2 ESKİ KUYUYANI 35-18-L00583_DAĞITIM TRAFO DM-2/2 ESKİ KUYUYANI L03_72048887</t>
  </si>
  <si>
    <t>28.08.2023 14:21:46</t>
  </si>
  <si>
    <t>28.08.2023 14:36:41</t>
  </si>
  <si>
    <t>BADINCA KÖK 45-73-M00341_BADINCA-1 (TAŞLIGERE TARAFI) M04_75913004</t>
  </si>
  <si>
    <t>28.08.2023 07:50:37</t>
  </si>
  <si>
    <t>28.08.2023 09:27:55</t>
  </si>
  <si>
    <t>LOKMANKUYU KÖK 35-15-L00903_HatBaşıAyırıcı_53133028 L05_53133028</t>
  </si>
  <si>
    <t>28.08.2023 04:05:05</t>
  </si>
  <si>
    <t>28.08.2023 07:03:15</t>
  </si>
  <si>
    <t>DM-16/22 45-71-M02398_45-71-M02398_93491759</t>
  </si>
  <si>
    <t>28.08.2023 13:23:47</t>
  </si>
  <si>
    <t>28.08.2023 15:34:00</t>
  </si>
  <si>
    <t>28.08.2023 04:19:30</t>
  </si>
  <si>
    <t>28.08.2023 04:42:22</t>
  </si>
  <si>
    <t>K-522 35-04-K00522_99352641_99352641</t>
  </si>
  <si>
    <t>28.08.2023 15:00:17</t>
  </si>
  <si>
    <t>28.08.2023 16:53:39</t>
  </si>
  <si>
    <t>M-1778 35-01-M01778_M-3287 M03_65865494</t>
  </si>
  <si>
    <t>28.08.2023 16:09:49</t>
  </si>
  <si>
    <t>28.08.2023 16:42:33</t>
  </si>
  <si>
    <t>28.08.2023 06:44:41</t>
  </si>
  <si>
    <t>28.08.2023 06:44:51</t>
  </si>
  <si>
    <t>HACIKARACALAR TR-1 45-81-M00102_DIREK TIPI TRAFO HUCRESI H01_2058286</t>
  </si>
  <si>
    <t>28.08.2023 15:48:35</t>
  </si>
  <si>
    <t>28.08.2023 17:53:11</t>
  </si>
  <si>
    <t>TR-1/48 45-72-M00048_45-72-M00048_83486286</t>
  </si>
  <si>
    <t>28.08.2023 09:13:21</t>
  </si>
  <si>
    <t>28.08.2023 15:14:23</t>
  </si>
  <si>
    <t>KARAKOVA TR-4 35-15-L01080_A_65499670_65499670</t>
  </si>
  <si>
    <t>28.08.2023 08:03:05</t>
  </si>
  <si>
    <t>28.08.2023 19:17:55</t>
  </si>
  <si>
    <t>GÖZTEPE İM 35-01-A00004_HAVACILAR K28_2046479</t>
  </si>
  <si>
    <t>28.08.2023 01:10:05</t>
  </si>
  <si>
    <t>28.08.2023 01:45:43</t>
  </si>
  <si>
    <t>MENDERES DM-2/TR-1 35-22-M00300_MENDERES-1 M17_2095708</t>
  </si>
  <si>
    <t>28.08.2023 20:46:05</t>
  </si>
  <si>
    <t>29.08.2023 00:35:41</t>
  </si>
  <si>
    <t>K-1402 35-01-K01402_A_56364410_56364410</t>
  </si>
  <si>
    <t>28.08.2023 08:38:28</t>
  </si>
  <si>
    <t>28.08.2023 09:33:35</t>
  </si>
  <si>
    <t>İĞDECİK KÖK 45-71-M00077_ŞEHİR-2 (TR-5) M04_72234121</t>
  </si>
  <si>
    <t>28.08.2023 20:03:03</t>
  </si>
  <si>
    <t>28.08.2023 20:12:51</t>
  </si>
  <si>
    <t>28.08.2023 07:45:46</t>
  </si>
  <si>
    <t>28.08.2023 10:56:24</t>
  </si>
  <si>
    <t>M-2567 İZSU DM 35-01-M02567_BOĞAZİÇİ İ.M.GİRİŞ M06_66109555</t>
  </si>
  <si>
    <t>28.08.2023 15:29:59</t>
  </si>
  <si>
    <t>LOKMANKUYU KÖK 35-15-L00903_OVAKENT İM L04_67112580</t>
  </si>
  <si>
    <t>28.08.2023 06:53:24</t>
  </si>
  <si>
    <t>28.08.2023 06:53:44</t>
  </si>
  <si>
    <t>K-527 35-01-K00527_95000493286_95000493286</t>
  </si>
  <si>
    <t>28.08.2023 09:53:24</t>
  </si>
  <si>
    <t>28.08.2023 12:17:19</t>
  </si>
  <si>
    <t>KARAKOVA KÖK 35-15-L01205_KARAKOVA KÖYİÇİ M03_85268979</t>
  </si>
  <si>
    <t>28.08.2023 12:48:51</t>
  </si>
  <si>
    <t>28.08.2023 13:41:51</t>
  </si>
  <si>
    <t>K-4156 35-02-K04156_99809691_99809691</t>
  </si>
  <si>
    <t>28.08.2023 12:20:07</t>
  </si>
  <si>
    <t>28.08.2023 19:11:52</t>
  </si>
  <si>
    <t>EĞRİDERE KOKARCA TR-6 35-32-L00082_35-32-L00082_2362980</t>
  </si>
  <si>
    <t>28.08.2023 08:41:26</t>
  </si>
  <si>
    <t>28.08.2023 11:34:39</t>
  </si>
  <si>
    <t>OSMANCALI KÖYÜ TR-2 45-71-M01721_45-71-M01721_2367215</t>
  </si>
  <si>
    <t>28.08.2023 11:32:51</t>
  </si>
  <si>
    <t>28.08.2023 12:22:51</t>
  </si>
  <si>
    <t>DERBENT TM 45-83-A00003_HALİLBEYLİ-2 (BAĞYURDU) M25_2314193</t>
  </si>
  <si>
    <t>28.08.2023 10:15:41</t>
  </si>
  <si>
    <t>28.08.2023 17:06:51</t>
  </si>
  <si>
    <t>MENEMEN TR-52 35-28-L00052_A_56362444_56362444</t>
  </si>
  <si>
    <t>28.08.2023 19:23:39</t>
  </si>
  <si>
    <t>28.08.2023 21:18:41</t>
  </si>
  <si>
    <t>28.08.2023 00:45:51</t>
  </si>
  <si>
    <t>28.08.2023 02:01:31</t>
  </si>
  <si>
    <t>KARAKURT TR-3 45-76-M00093_45-76-M00093_2375357</t>
  </si>
  <si>
    <t>29.08.2023 12:49:41</t>
  </si>
  <si>
    <t>29.08.2023 15:44:41</t>
  </si>
  <si>
    <t>İSKELE KÖK 35-19-L00275_ÇAYIR L03_72119386</t>
  </si>
  <si>
    <t>29.08.2023 07:46:01</t>
  </si>
  <si>
    <t>ÖREN TR-2 35-27-L00217_ÖREN TR-3 L01_72160230</t>
  </si>
  <si>
    <t>29.08.2023 09:24:21</t>
  </si>
  <si>
    <t>29.08.2023 17:31:24</t>
  </si>
  <si>
    <t>ÇAVLU TR-1 KÖK 45-78-L00624_ L02_2106058</t>
  </si>
  <si>
    <t>29.08.2023 14:59:31</t>
  </si>
  <si>
    <t>29.08.2023 14:59:41</t>
  </si>
  <si>
    <t>29.08.2023 13:26:34</t>
  </si>
  <si>
    <t>29.08.2023 14:46:25</t>
  </si>
  <si>
    <t>K-9 35-01-K00009_E E1_5870948</t>
  </si>
  <si>
    <t>29.08.2023 14:07:08</t>
  </si>
  <si>
    <t>29.08.2023 16:14:58</t>
  </si>
  <si>
    <t>SÜTÇÜLER DM 35-27-M00900_ÇAMBEL-1 M20_92758193</t>
  </si>
  <si>
    <t>29.08.2023 11:48:44</t>
  </si>
  <si>
    <t>29.08.2023 13:55:34</t>
  </si>
  <si>
    <t>HÜDÜK TR-1 45-74-M00246_945581752_945581752</t>
  </si>
  <si>
    <t>29.08.2023 10:18:39</t>
  </si>
  <si>
    <t>29.08.2023 15:34:11</t>
  </si>
  <si>
    <t>ALİ EŞEN SULAMA GRB. 35-20-L00183_7329534_56377475_56377475</t>
  </si>
  <si>
    <t>29.08.2023 16:44:52</t>
  </si>
  <si>
    <t>29.08.2023 19:29:26</t>
  </si>
  <si>
    <t>ÇAMLICA TR-9 45-86-M00205_915857484_915857484</t>
  </si>
  <si>
    <t>29.08.2023 11:49:58</t>
  </si>
  <si>
    <t>29.08.2023 14:28:28</t>
  </si>
  <si>
    <t>PİYADELER KÖK 45-73-M00136_PİYADELER TR-1 M09_95408089</t>
  </si>
  <si>
    <t>29.08.2023 11:18:31</t>
  </si>
  <si>
    <t>29.08.2023 12:02:03</t>
  </si>
  <si>
    <t>K-4779 35-04-K04779_99490977_99490977</t>
  </si>
  <si>
    <t>29.08.2023 20:05:52</t>
  </si>
  <si>
    <t>29.08.2023 22:58:07</t>
  </si>
  <si>
    <t>TEKELİ DM 35-22-M00088_DEVELİ (KÖYLER-1) M09_48495872</t>
  </si>
  <si>
    <t>29.08.2023 09:54:07</t>
  </si>
  <si>
    <t>29.08.2023 11:00:11</t>
  </si>
  <si>
    <t>29.08.2023 09:18:12</t>
  </si>
  <si>
    <t>29.08.2023 16:10:18</t>
  </si>
  <si>
    <t>ÇAKMAKLI TR-2 35-17-M00346_A_83714176_83714176</t>
  </si>
  <si>
    <t>29.08.2023 17:17:15</t>
  </si>
  <si>
    <t>29.08.2023 18:24:08</t>
  </si>
  <si>
    <t>29.08.2023 11:40:52</t>
  </si>
  <si>
    <t>29.08.2023 11:49:00</t>
  </si>
  <si>
    <t>TR-17 35-17-M00017_950306871_950306871</t>
  </si>
  <si>
    <t>29.08.2023 10:37:44</t>
  </si>
  <si>
    <t>AKHİSAR İM 45-72-A00001_HatBaşıAyırıcı_53139236 L06_53139236</t>
  </si>
  <si>
    <t>29.08.2023 09:25:21</t>
  </si>
  <si>
    <t>29.08.2023 15:12:09</t>
  </si>
  <si>
    <t>H.K. KÖK 35-26-M00664_KOCAMAZ TARIM M02_65911866</t>
  </si>
  <si>
    <t>29.08.2023 10:32:59</t>
  </si>
  <si>
    <t>29.08.2023 10:58:10</t>
  </si>
  <si>
    <t>M-581 (DM-4/3) 35-17-M00581_35-17-M00581_66037159</t>
  </si>
  <si>
    <t>29.08.2023 14:40:59</t>
  </si>
  <si>
    <t>29.08.2023 15:19:11</t>
  </si>
  <si>
    <t>KARAPINAR TR-1 45-78-M01107_45-78-M01107_2351954</t>
  </si>
  <si>
    <t>29.08.2023 20:22:17</t>
  </si>
  <si>
    <t>29.08.2023 21:21:14</t>
  </si>
  <si>
    <t>TR-7 35-15-M00007_TR-83 - TR-106 M03_67552432</t>
  </si>
  <si>
    <t>29.08.2023 10:35:52</t>
  </si>
  <si>
    <t>29.08.2023 17:52:01</t>
  </si>
  <si>
    <t>29.08.2023 10:18:00</t>
  </si>
  <si>
    <t>29.08.2023 17:32:31</t>
  </si>
  <si>
    <t>TR-122 ZEYTİNALANI 35-19-L00122_956677940_956677940</t>
  </si>
  <si>
    <t>29.08.2023 10:30:39</t>
  </si>
  <si>
    <t>29.08.2023 11:44:21</t>
  </si>
  <si>
    <t>ÜRKMEZ M-25 35-25-M00159_941927286_941927286</t>
  </si>
  <si>
    <t>29.08.2023 15:17:40</t>
  </si>
  <si>
    <t>29.08.2023 20:37:55</t>
  </si>
  <si>
    <t>DAĞDERE DM 45-72-M00097_KARAGÖZLER M08_2331562</t>
  </si>
  <si>
    <t>29.08.2023 11:03:11</t>
  </si>
  <si>
    <t>29.08.2023 17:16:28</t>
  </si>
  <si>
    <t>29.08.2023 07:26:34</t>
  </si>
  <si>
    <t>29.08.2023 07:35:48</t>
  </si>
  <si>
    <t>DM-1/81 35-29-M00081_950337836_950337836</t>
  </si>
  <si>
    <t>29.08.2023 18:19:52</t>
  </si>
  <si>
    <t>29.08.2023 20:38:30</t>
  </si>
  <si>
    <t>L-105 35-18-L00105_OVACIK KÖYÜ AZMAK MEVKİ L03_2095908</t>
  </si>
  <si>
    <t>29.08.2023 05:06:13</t>
  </si>
  <si>
    <t>29.08.2023 05:11:32</t>
  </si>
  <si>
    <t>AHMETLİ TR-3 45-84-L00003_C_56401436_56401436</t>
  </si>
  <si>
    <t>29.08.2023 17:46:19</t>
  </si>
  <si>
    <t>29.08.2023 19:11:42</t>
  </si>
  <si>
    <t>ŞEHİTLER TR-2 35-26-L00162_35-26-L00162_2357910</t>
  </si>
  <si>
    <t>29.08.2023 20:42:43</t>
  </si>
  <si>
    <t>29.08.2023 20:46:09</t>
  </si>
  <si>
    <t>DM-16/24 45-71-M02400_953200285_953200285</t>
  </si>
  <si>
    <t>29.08.2023 13:14:05</t>
  </si>
  <si>
    <t>29.08.2023 13:55:57</t>
  </si>
  <si>
    <t>29.08.2023 09:51:19</t>
  </si>
  <si>
    <t>29.08.2023 10:53:15</t>
  </si>
  <si>
    <t>29.08.2023 21:20:06</t>
  </si>
  <si>
    <t>30.08.2023 02:46:55</t>
  </si>
  <si>
    <t>KARABULU KÖK 35-31-L00227_İĞDELİ L02_2337014</t>
  </si>
  <si>
    <t>29.08.2023 09:30:16</t>
  </si>
  <si>
    <t>29.08.2023 13:14:51</t>
  </si>
  <si>
    <t>29.08.2023 17:12:21</t>
  </si>
  <si>
    <t>29.08.2023 17:47:01</t>
  </si>
  <si>
    <t>TR-96 35-17-M00096_35-17-M00096_66369451</t>
  </si>
  <si>
    <t>29.08.2023 10:02:32</t>
  </si>
  <si>
    <t>29.08.2023 10:50:52</t>
  </si>
  <si>
    <t>BAYAT ALANDAMLARI TR-1 45-75-M00243_B_56386648_56386648</t>
  </si>
  <si>
    <t>29.08.2023 14:12:46</t>
  </si>
  <si>
    <t>29.08.2023 15:55:31</t>
  </si>
  <si>
    <t>M-228 35-02-M00228_966865006_966865006</t>
  </si>
  <si>
    <t>29.08.2023 16:26:10</t>
  </si>
  <si>
    <t>29.08.2023 18:09:25</t>
  </si>
  <si>
    <t>MENEMEN İM 35-28-A00001_ŞEHİR-2 L08_88107414</t>
  </si>
  <si>
    <t>29.08.2023 11:06:06</t>
  </si>
  <si>
    <t>29.08.2023 11:09:36</t>
  </si>
  <si>
    <t>SELENDİ TR-20/A 45-81-M00255_945633289_945633289</t>
  </si>
  <si>
    <t>29.08.2023 16:41:11</t>
  </si>
  <si>
    <t>29.08.2023 21:06:54</t>
  </si>
  <si>
    <t>29.08.2023 13:21:51</t>
  </si>
  <si>
    <t>29.08.2023 13:22:01</t>
  </si>
  <si>
    <t>M-1689 35-03-M01689_967127095_967127095</t>
  </si>
  <si>
    <t>29.08.2023 09:04:56</t>
  </si>
  <si>
    <t>29.08.2023 13:36:31</t>
  </si>
  <si>
    <t>TR-1/5 45-72-M00005_DAĞITIM TRAFO TR-1/5 M05_83483704</t>
  </si>
  <si>
    <t>29.08.2023 09:08:43</t>
  </si>
  <si>
    <t>29.08.2023 10:14:41</t>
  </si>
  <si>
    <t>29.08.2023 16:59:12</t>
  </si>
  <si>
    <t>29.08.2023 17:03:47</t>
  </si>
  <si>
    <t>PİYADELER TR-3 45-73-M00168_DIREK TIPI TRAFO HUCRESI H01_2088679</t>
  </si>
  <si>
    <t>29.08.2023 14:26:28</t>
  </si>
  <si>
    <t>29.08.2023 15:16:00</t>
  </si>
  <si>
    <t>29.08.2023 10:08:54</t>
  </si>
  <si>
    <t>29.08.2023 16:14:16</t>
  </si>
  <si>
    <t>29.08.2023 18:04:26</t>
  </si>
  <si>
    <t>29.08.2023 18:12:22</t>
  </si>
  <si>
    <t>ÇANAKÇI KÖK 45-79-M00194_HatBaşıAyırıcı_87243072 M01_87243072</t>
  </si>
  <si>
    <t>29.08.2023 08:06:59</t>
  </si>
  <si>
    <t>29.08.2023 09:13:21</t>
  </si>
  <si>
    <t>SÜLEYMANLI TR-1 35-16-L00263_953318457_953318457</t>
  </si>
  <si>
    <t>29.08.2023 15:00:51</t>
  </si>
  <si>
    <t>29.08.2023 20:25:45</t>
  </si>
  <si>
    <t>M-377 35-02-M00377_D_56381464_56381464</t>
  </si>
  <si>
    <t>29.08.2023 10:45:07</t>
  </si>
  <si>
    <t>29.08.2023 17:26:19</t>
  </si>
  <si>
    <t>DUMANLAR KÖK 45-81-M00044_HatBaşıAyırıcı_53135668 M02_53135668</t>
  </si>
  <si>
    <t>29.08.2023 06:19:32</t>
  </si>
  <si>
    <t>29.08.2023 09:35:21</t>
  </si>
  <si>
    <t>K-126 35-01-K00126_E_56377955_56377955</t>
  </si>
  <si>
    <t>29.08.2023 09:57:20</t>
  </si>
  <si>
    <t>29.08.2023 10:55:41</t>
  </si>
  <si>
    <t>KARAOĞLANLI TR-1 KÖK 45-71-M00091_BOZKÖY ÇIKIŞ M03_61195440</t>
  </si>
  <si>
    <t>29.08.2023 07:45:16</t>
  </si>
  <si>
    <t>29.08.2023 10:39:44</t>
  </si>
  <si>
    <t>TR-94 35-17-M00094_35-17-M00094_66370592</t>
  </si>
  <si>
    <t>29.08.2023 08:59:32</t>
  </si>
  <si>
    <t>29.08.2023 09:30:00</t>
  </si>
  <si>
    <t>ÇAMYAYLA TR-1 35-15-L00981_C_56368983_56368983</t>
  </si>
  <si>
    <t>29.08.2023 22:50:10</t>
  </si>
  <si>
    <t>30.08.2023 00:15:35</t>
  </si>
  <si>
    <t>MORALILAR İM 45-72-A00002_HatBaşıAyırıcı_53139915 L04_53139915</t>
  </si>
  <si>
    <t>29.08.2023 06:47:11</t>
  </si>
  <si>
    <t>29.08.2023 06:47:21</t>
  </si>
  <si>
    <t>29.08.2023 17:32:41</t>
  </si>
  <si>
    <t>29.08.2023 17:39:41</t>
  </si>
  <si>
    <t>29.08.2023 09:06:56</t>
  </si>
  <si>
    <t>29.08.2023 09:36:21</t>
  </si>
  <si>
    <t>TR-42 45-77-L00042_945490782_945490782</t>
  </si>
  <si>
    <t>29.08.2023 20:36:51</t>
  </si>
  <si>
    <t>29.08.2023 23:14:37</t>
  </si>
  <si>
    <t>29.08.2023 16:24:07</t>
  </si>
  <si>
    <t>29.08.2023 16:59:57</t>
  </si>
  <si>
    <t>M-234 35-02-M00234_966864903_966864903</t>
  </si>
  <si>
    <t>29.08.2023 11:22:03</t>
  </si>
  <si>
    <t>29.08.2023 12:46:43</t>
  </si>
  <si>
    <t>İM-1/TR-4 35-14-M00310_956657542_956657542</t>
  </si>
  <si>
    <t>29.08.2023 12:01:09</t>
  </si>
  <si>
    <t>29.08.2023 14:40:04</t>
  </si>
  <si>
    <t>M-2605 YELKİ DM 35-10-M02605_ZEYBEK M03_2303617</t>
  </si>
  <si>
    <t>29.08.2023 12:25:41</t>
  </si>
  <si>
    <t>29.08.2023 12:31:31</t>
  </si>
  <si>
    <t>L-201 GÜZELÇİFTLİK 35-14-L00201_956651614_956651614</t>
  </si>
  <si>
    <t>29.08.2023 15:58:15</t>
  </si>
  <si>
    <t>29.08.2023 20:12:28</t>
  </si>
  <si>
    <t>DM-2/TR-3 45-72-M00680_95000594239_95000594239</t>
  </si>
  <si>
    <t>29.08.2023 12:34:40</t>
  </si>
  <si>
    <t>29.08.2023 13:14:12</t>
  </si>
  <si>
    <t>29.08.2023 16:56:33</t>
  </si>
  <si>
    <t>29.08.2023 18:40:23</t>
  </si>
  <si>
    <t>29.08.2023 10:42:22</t>
  </si>
  <si>
    <t>29.08.2023 12:21:59</t>
  </si>
  <si>
    <t>VELİLER TR-1 35-31-L00137_956588916_956588916</t>
  </si>
  <si>
    <t>29.08.2023 21:24:41</t>
  </si>
  <si>
    <t>29.08.2023 23:09:21</t>
  </si>
  <si>
    <t>29.08.2023 06:38:39</t>
  </si>
  <si>
    <t>29.08.2023 06:41:59</t>
  </si>
  <si>
    <t>TR-366 35-19-M00537_ H_85855527</t>
  </si>
  <si>
    <t>29.08.2023 13:02:09</t>
  </si>
  <si>
    <t>29.08.2023 14:40:33</t>
  </si>
  <si>
    <t>29.08.2023 18:36:32</t>
  </si>
  <si>
    <t>29.08.2023 21:17:44</t>
  </si>
  <si>
    <t>K-3315 35-09-K03315_95002468887_95002468887</t>
  </si>
  <si>
    <t>29.08.2023 10:11:12</t>
  </si>
  <si>
    <t>29.08.2023 11:42:27</t>
  </si>
  <si>
    <t>KURTULMUŞ KÖK 45-72-L00080_SARILAR ÇIKIŞI L03_66546764</t>
  </si>
  <si>
    <t>29.08.2023 12:03:12</t>
  </si>
  <si>
    <t>29.08.2023 15:03:42</t>
  </si>
  <si>
    <t>29.08.2023 12:27:31</t>
  </si>
  <si>
    <t>29.08.2023 15:10:31</t>
  </si>
  <si>
    <t>K-1038 35-01-K01038_R R1_5860575</t>
  </si>
  <si>
    <t>29.08.2023 17:48:57</t>
  </si>
  <si>
    <t>29.08.2023 18:25:19</t>
  </si>
  <si>
    <t>K-1809 35-01-K01809_R 4R_5868222</t>
  </si>
  <si>
    <t>29.08.2023 09:43:12</t>
  </si>
  <si>
    <t>DM-14/3A 45-71-M02249_E E04B_73719710</t>
  </si>
  <si>
    <t>29.08.2023 19:35:48</t>
  </si>
  <si>
    <t>29.08.2023 21:02:42</t>
  </si>
  <si>
    <t>MURADİYE DM-5/8 KÖK 45-71-M00828_DM-5/11 M08_72087220</t>
  </si>
  <si>
    <t>29.08.2023 16:02:11</t>
  </si>
  <si>
    <t>29.08.2023 21:37:41</t>
  </si>
  <si>
    <t>29.08.2023 16:34:33</t>
  </si>
  <si>
    <t>29.08.2023 17:32:10</t>
  </si>
  <si>
    <t>DEREKÖY TR-2 35-27-M01183_35-27-M01183_82733830</t>
  </si>
  <si>
    <t>29.08.2023 08:53:22</t>
  </si>
  <si>
    <t>29.08.2023 10:43:40</t>
  </si>
  <si>
    <t>K-483 35-01-K00483_910826997_910826997</t>
  </si>
  <si>
    <t>29.08.2023 11:16:10</t>
  </si>
  <si>
    <t>29.08.2023 14:16:16</t>
  </si>
  <si>
    <t>DM-2/27 (TAŞBİNA) 45-71-M00169_D d1b_45193569</t>
  </si>
  <si>
    <t>29.08.2023 13:06:30</t>
  </si>
  <si>
    <t>29.08.2023 20:20:53</t>
  </si>
  <si>
    <t>29.08.2023 16:52:46</t>
  </si>
  <si>
    <t>29.08.2023 17:01:58</t>
  </si>
  <si>
    <t>TR-107 35-26-M00107__60982569_60982569</t>
  </si>
  <si>
    <t>29.08.2023 08:39:57</t>
  </si>
  <si>
    <t>29.08.2023 10:31:28</t>
  </si>
  <si>
    <t>29.08.2023 12:53:07</t>
  </si>
  <si>
    <t>YAĞCILAR KÖK 45-71-M00179_SULAMALAR-AT ÇİFTLİĞİ M02_72258055</t>
  </si>
  <si>
    <t>29.08.2023 07:07:31</t>
  </si>
  <si>
    <t>29.08.2023 10:57:21</t>
  </si>
  <si>
    <t>KOZBEYLİ TR-4 35-23-M00073_95000059250_95000059250</t>
  </si>
  <si>
    <t>29.08.2023 11:33:32</t>
  </si>
  <si>
    <t>29.08.2023 13:05:32</t>
  </si>
  <si>
    <t>K-1316 35-04-K01316_B B3B_5831206</t>
  </si>
  <si>
    <t>29.08.2023 09:59:51</t>
  </si>
  <si>
    <t>29.08.2023 13:05:53</t>
  </si>
  <si>
    <t>29.08.2023 10:08:51</t>
  </si>
  <si>
    <t>29.08.2023 14:11:00</t>
  </si>
  <si>
    <t>HELVACI TR-11 35-17-M00371_A_91336831_91336831</t>
  </si>
  <si>
    <t>29.08.2023 04:48:41</t>
  </si>
  <si>
    <t>29.08.2023 06:12:20</t>
  </si>
  <si>
    <t>TR-88 35-16-L00088_35-16-L00088_2352812</t>
  </si>
  <si>
    <t>29.08.2023 09:09:43</t>
  </si>
  <si>
    <t>29.08.2023 11:04:20</t>
  </si>
  <si>
    <t>GÖKÇEÖREN TR-7 45-77-M00028_945502997_945502997</t>
  </si>
  <si>
    <t>29.08.2023 08:19:29</t>
  </si>
  <si>
    <t>29.08.2023 09:27:20</t>
  </si>
  <si>
    <t>M-2595 BEŞYOL DM 35-02-M02595_HatBaşıAyırıcı_53137438 M06_53137438</t>
  </si>
  <si>
    <t>29.08.2023 09:48:05</t>
  </si>
  <si>
    <t>29.08.2023 18:00:25</t>
  </si>
  <si>
    <t>K-3102 35-04-K03102_D D1B_5837569</t>
  </si>
  <si>
    <t>29.08.2023 21:42:34</t>
  </si>
  <si>
    <t>29.08.2023 22:32:46</t>
  </si>
  <si>
    <t>TR-66/A 45-78-M00066_TR-73 M02_2328359</t>
  </si>
  <si>
    <t>29.08.2023 10:17:11</t>
  </si>
  <si>
    <t>29.08.2023 15:22:21</t>
  </si>
  <si>
    <t>KÜÇÜKAVULCUK DM 35-15-L00727_İSMAİL BAYSAL L04_72098461</t>
  </si>
  <si>
    <t>29.08.2023 17:12:31</t>
  </si>
  <si>
    <t>ORTA MAHALLE M-10 35-25-M00108_DIREK TIPI TRAFO HUCRESI H01_2114878</t>
  </si>
  <si>
    <t>29.08.2023 01:47:38</t>
  </si>
  <si>
    <t>29.08.2023 02:18:31</t>
  </si>
  <si>
    <t>29.08.2023 15:09:17</t>
  </si>
  <si>
    <t>29.08.2023 15:31:34</t>
  </si>
  <si>
    <t>EVRENLİ KÖK 45-73-M00139_HatBaşıAyırıcı_53134692 M03_53134692</t>
  </si>
  <si>
    <t>29.08.2023 11:37:11</t>
  </si>
  <si>
    <t>29.08.2023 11:48:51</t>
  </si>
  <si>
    <t>ASARLIK TR-15 35-28-M00187_35-28-M00187_66527037</t>
  </si>
  <si>
    <t>29.08.2023 08:37:36</t>
  </si>
  <si>
    <t>29.08.2023 09:21:24</t>
  </si>
  <si>
    <t>29.08.2023 08:13:25</t>
  </si>
  <si>
    <t>29.08.2023 09:50:23</t>
  </si>
  <si>
    <t>29.08.2023 09:12:20</t>
  </si>
  <si>
    <t>29.08.2023 09:41:32</t>
  </si>
  <si>
    <t>KARADOĞAN TR-1 35-15-L00469_C_91227151_91227151</t>
  </si>
  <si>
    <t>29.08.2023 07:00:25</t>
  </si>
  <si>
    <t>29.08.2023 13:09:26</t>
  </si>
  <si>
    <t>29.08.2023 14:29:31</t>
  </si>
  <si>
    <t>L-231 35-18-L00231_5720401 g3b_5957468</t>
  </si>
  <si>
    <t>29.08.2023 23:56:10</t>
  </si>
  <si>
    <t>30.08.2023 01:36:41</t>
  </si>
  <si>
    <t>ALİZE KÖK 35-18-M00059_TATAR DM (İYTE)-1 M09_72185134</t>
  </si>
  <si>
    <t>29.08.2023 09:26:54</t>
  </si>
  <si>
    <t>29.08.2023 11:42:21</t>
  </si>
  <si>
    <t>YAZIBAŞI DM-5 35-26-M00550_BATI BGETON/KUŞÇUBURUN TR-1 TR-2 TR-3 M16_2085660</t>
  </si>
  <si>
    <t>29.08.2023 10:32:51</t>
  </si>
  <si>
    <t>29.08.2023 10:49:27</t>
  </si>
  <si>
    <t>ULUKENT DM-4/1 35-28-M00043_953369281_953369281</t>
  </si>
  <si>
    <t>29.08.2023 23:37:59</t>
  </si>
  <si>
    <t>30.08.2023 04:03:00</t>
  </si>
  <si>
    <t>SEYREK TR-9 35-28-M00766_95001332718_95001332718</t>
  </si>
  <si>
    <t>29.08.2023 10:26:56</t>
  </si>
  <si>
    <t>29.08.2023 11:55:49</t>
  </si>
  <si>
    <t>KISIK TR-1 (M-135) 35-22-M00135_A_56354070_56354070</t>
  </si>
  <si>
    <t>29.08.2023 15:49:13</t>
  </si>
  <si>
    <t>29.08.2023 17:59:19</t>
  </si>
  <si>
    <t>SARUHANLI TR-6 45-80-M00006_B TR6B2_5987074</t>
  </si>
  <si>
    <t>29.08.2023 13:19:11</t>
  </si>
  <si>
    <t>29.08.2023 15:04:47</t>
  </si>
  <si>
    <t>29.08.2023 18:26:23</t>
  </si>
  <si>
    <t>29.08.2023 18:27:01</t>
  </si>
  <si>
    <t>DM-2/17 35-29-M00017_TİRE DM-2 M01_89005802</t>
  </si>
  <si>
    <t>29.08.2023 15:02:41</t>
  </si>
  <si>
    <t>29.08.2023 15:03:41</t>
  </si>
  <si>
    <t>K-610 35-02-K00610_910323967_910323967</t>
  </si>
  <si>
    <t>29.08.2023 09:15:57</t>
  </si>
  <si>
    <t>29.08.2023 09:47:47</t>
  </si>
  <si>
    <t>M-1539 35-01-M01539_B_60984067_60984067</t>
  </si>
  <si>
    <t>29.08.2023 17:15:02</t>
  </si>
  <si>
    <t>29.08.2023 18:56:50</t>
  </si>
  <si>
    <t>ÖREN TOPRAK SU KÖK 35-27-M00760_ÖREN TOPRAK SULAMA-2 M02_80023989</t>
  </si>
  <si>
    <t>29.08.2023 10:08:11</t>
  </si>
  <si>
    <t>29.08.2023 10:08:31</t>
  </si>
  <si>
    <t>TR-1/46 45-72-M00046_956494580_956494580</t>
  </si>
  <si>
    <t>29.08.2023 17:51:09</t>
  </si>
  <si>
    <t>29.08.2023 19:51:15</t>
  </si>
  <si>
    <t>29.08.2023 17:12:32</t>
  </si>
  <si>
    <t>29.08.2023 17:15:36</t>
  </si>
  <si>
    <t>K-3881 35-01-K03881_911948451_911948451</t>
  </si>
  <si>
    <t>29.08.2023 09:56:57</t>
  </si>
  <si>
    <t>29.08.2023 10:59:49</t>
  </si>
  <si>
    <t>29.08.2023 20:13:51</t>
  </si>
  <si>
    <t>29.08.2023 20:35:43</t>
  </si>
  <si>
    <t>HIRKALI TR-1 45-74-M00229_45-74-M00229_2356352</t>
  </si>
  <si>
    <t>29.08.2023 11:20:51</t>
  </si>
  <si>
    <t>29.08.2023 11:34:51</t>
  </si>
  <si>
    <t>M-1283 35-02-M01283_910181394_910181394</t>
  </si>
  <si>
    <t>29.08.2023 19:07:14</t>
  </si>
  <si>
    <t>29.08.2023 20:55:19</t>
  </si>
  <si>
    <t>DİKİLİ TR-20 35-30-M00620_955299729_955299729</t>
  </si>
  <si>
    <t>29.08.2023 09:57:45</t>
  </si>
  <si>
    <t>M-1052 35-02-M01052_35-02-M01052_2368311</t>
  </si>
  <si>
    <t>29.08.2023 08:52:09</t>
  </si>
  <si>
    <t>29.08.2023 16:58:31</t>
  </si>
  <si>
    <t>29.08.2023 14:13:40</t>
  </si>
  <si>
    <t>29.08.2023 18:23:01</t>
  </si>
  <si>
    <t>29.08.2023 07:19:29</t>
  </si>
  <si>
    <t>29.08.2023 07:25:44</t>
  </si>
  <si>
    <t>KARAPINAR İM 45-78-A00002_ÇAVLU M06_66243670</t>
  </si>
  <si>
    <t>29.08.2023 15:00:01</t>
  </si>
  <si>
    <t>ASLANLAR TR-1 35-26-L00144_35-26-L00144_2364092</t>
  </si>
  <si>
    <t>29.08.2023 20:46:04</t>
  </si>
  <si>
    <t>29.08.2023 16:55:21</t>
  </si>
  <si>
    <t>L-490 35-18-L00490_E E01_79615552</t>
  </si>
  <si>
    <t>02.08.2023 17:12:54</t>
  </si>
  <si>
    <t>02.08.2023 23:36:37</t>
  </si>
  <si>
    <t>02.08.2023 16:07:07</t>
  </si>
  <si>
    <t>02.08.2023 16:21:50</t>
  </si>
  <si>
    <t>TR-122 ZEYTİNALANI 35-19-L00122_A_91332190_91332190</t>
  </si>
  <si>
    <t>02.08.2023 14:16:18</t>
  </si>
  <si>
    <t>02.08.2023 18:58:08</t>
  </si>
  <si>
    <t>TR-316 35-14-L00316_95002472872_95002472872</t>
  </si>
  <si>
    <t>02.08.2023 13:47:45</t>
  </si>
  <si>
    <t>02.08.2023 15:57:58</t>
  </si>
  <si>
    <t>ÇAMBEL KÖYÜ İÇME SUYU 2 TR 35-27-M00466_C_56382986_56382986</t>
  </si>
  <si>
    <t>02.08.2023 11:02:35</t>
  </si>
  <si>
    <t>02.08.2023 16:44:08</t>
  </si>
  <si>
    <t>02.08.2023 19:28:43</t>
  </si>
  <si>
    <t>02.08.2023 20:40:20</t>
  </si>
  <si>
    <t>02.08.2023 14:37:11</t>
  </si>
  <si>
    <t>02.08.2023 20:17:15</t>
  </si>
  <si>
    <t>02.08.2023 12:26:12</t>
  </si>
  <si>
    <t>02.08.2023 12:50:23</t>
  </si>
  <si>
    <t>AŞAĞIKIRIKLAR DM 35-16-M00448_ÇANDARLI-1 ÇIKIŞ M07_2115972</t>
  </si>
  <si>
    <t>02.08.2023 17:33:02</t>
  </si>
  <si>
    <t>02.08.2023 17:58:12</t>
  </si>
  <si>
    <t>BOYNUYOĞUN KÖK 35-29-L00051_DÜNDARLI L01_72215397</t>
  </si>
  <si>
    <t>02.08.2023 09:33:29</t>
  </si>
  <si>
    <t>02.08.2023 16:54:11</t>
  </si>
  <si>
    <t>02.08.2023 21:53:46</t>
  </si>
  <si>
    <t>02.08.2023 22:37:46</t>
  </si>
  <si>
    <t>KEMİKLİDERE TR-1 45-80-M00134_C_91022119_91022119</t>
  </si>
  <si>
    <t>02.08.2023 09:03:12</t>
  </si>
  <si>
    <t>02.08.2023 15:09:13</t>
  </si>
  <si>
    <t>M-758 35-03-M00758_35-03-M00758_2351790</t>
  </si>
  <si>
    <t>02.08.2023 14:56:26</t>
  </si>
  <si>
    <t>02.08.2023 20:01:14</t>
  </si>
  <si>
    <t>02.08.2023 21:08:20</t>
  </si>
  <si>
    <t>TELEKLER TR-1 35-28-M00276_35-28-M00276_2374108</t>
  </si>
  <si>
    <t>02.08.2023 13:03:49</t>
  </si>
  <si>
    <t>02.08.2023 14:08:05</t>
  </si>
  <si>
    <t>GÖKÇEALAN TR-4 35-13-L00088_ H_76583046</t>
  </si>
  <si>
    <t>02.08.2023 16:05:49</t>
  </si>
  <si>
    <t>02.08.2023 20:43:50</t>
  </si>
  <si>
    <t>KUŞLUK ÇAMKÖY TR-1 45-75-M00144_A_91121545_91121545</t>
  </si>
  <si>
    <t>02.08.2023 20:40:48</t>
  </si>
  <si>
    <t>02.08.2023 21:43:50</t>
  </si>
  <si>
    <t>KAVAKALAN TR-2 45-72-L00738_B_56406592_56406592</t>
  </si>
  <si>
    <t>02.08.2023 08:18:48</t>
  </si>
  <si>
    <t>02.08.2023 10:16:38</t>
  </si>
  <si>
    <t>ARSLANLAR TM 35-26-A00004_KUTLUTAŞ M29_2057950</t>
  </si>
  <si>
    <t>02.08.2023 05:59:56</t>
  </si>
  <si>
    <t>02.08.2023 06:46:00</t>
  </si>
  <si>
    <t>HALİTPAŞA DM 45-80-M00060_HatBaşıAyırıcı_53136959 M01_53136959</t>
  </si>
  <si>
    <t>02.08.2023 10:59:25</t>
  </si>
  <si>
    <t>02.08.2023 12:31:25</t>
  </si>
  <si>
    <t>L-289 DEMET AKBAĞ TRAFO 35-18-L00289_95563177 G01_95563296</t>
  </si>
  <si>
    <t>02.08.2023 16:40:40</t>
  </si>
  <si>
    <t>02.08.2023 18:45:53</t>
  </si>
  <si>
    <t>02.08.2023 10:09:42</t>
  </si>
  <si>
    <t>02.08.2023 16:07:34</t>
  </si>
  <si>
    <t>M-1815 KISIK DM-2 35-22-M00096_METAL İŞLERİ TR-1 M11_72100663</t>
  </si>
  <si>
    <t>02.08.2023 09:18:52</t>
  </si>
  <si>
    <t>02.08.2023 09:30:26</t>
  </si>
  <si>
    <t>02.08.2023 19:27:33</t>
  </si>
  <si>
    <t>02.08.2023 23:08:54</t>
  </si>
  <si>
    <t>K-894 35-01-K00894_9474065 dt2_5897677</t>
  </si>
  <si>
    <t>02.08.2023 15:34:33</t>
  </si>
  <si>
    <t>02.08.2023 18:15:03</t>
  </si>
  <si>
    <t>M-2646 35-09-M02646_M-627 M01_57795276</t>
  </si>
  <si>
    <t>02.08.2023 01:57:54</t>
  </si>
  <si>
    <t>02.08.2023 02:00:11</t>
  </si>
  <si>
    <t>ZEYTİNDAĞ DM 35-16-M00138_HatBaşıAyırıcı_53140653 M06_53140653</t>
  </si>
  <si>
    <t>02.08.2023 18:04:13</t>
  </si>
  <si>
    <t>M-235 35-02-M00235_912596793_912596793</t>
  </si>
  <si>
    <t>02.08.2023 09:20:09</t>
  </si>
  <si>
    <t>02.08.2023 13:03:32</t>
  </si>
  <si>
    <t>BALABANLI DM 35-15-M00280_KIZILCAAVLU M05_72306394</t>
  </si>
  <si>
    <t>02.08.2023 11:00:03</t>
  </si>
  <si>
    <t>02.08.2023 12:01:41</t>
  </si>
  <si>
    <t>DAĞISTAN KÖK 35-16-M00186_HatBaşıAyırıcı_53138902 M03_53138902</t>
  </si>
  <si>
    <t>02.08.2023 08:25:33</t>
  </si>
  <si>
    <t>02.08.2023 10:14:34</t>
  </si>
  <si>
    <t>M-1091 35-09-M01091_M-1383 M02_45389632</t>
  </si>
  <si>
    <t>02.08.2023 13:02:31</t>
  </si>
  <si>
    <t>02.08.2023 17:49:46</t>
  </si>
  <si>
    <t>ÇİNAN TOYGAR TR-1 45-81-M00217_45-81-M00217_2376463</t>
  </si>
  <si>
    <t>02.08.2023 22:50:37</t>
  </si>
  <si>
    <t>02.08.2023 05:05:09</t>
  </si>
  <si>
    <t>02.08.2023 05:47:37</t>
  </si>
  <si>
    <t>02.08.2023 11:53:11</t>
  </si>
  <si>
    <t>02.08.2023 12:04:51</t>
  </si>
  <si>
    <t>AKGEDİK KÖK-3 45-71-M00164_GÜRLE M04_55994698</t>
  </si>
  <si>
    <t>02.08.2023 18:49:58</t>
  </si>
  <si>
    <t>02.08.2023 19:28:00</t>
  </si>
  <si>
    <t>02.08.2023 11:40:57</t>
  </si>
  <si>
    <t>02.08.2023 13:08:44</t>
  </si>
  <si>
    <t>IŞIKLAR TM 35-02-A00006_ESHOT-2 M49_2058495</t>
  </si>
  <si>
    <t>02.08.2023 08:14:14</t>
  </si>
  <si>
    <t>02.08.2023 09:48:11</t>
  </si>
  <si>
    <t>02.08.2023 11:51:04</t>
  </si>
  <si>
    <t>02.08.2023 13:27:36</t>
  </si>
  <si>
    <t>TR-1/14-C 45-72-M00100_45-72-M00100_2346872</t>
  </si>
  <si>
    <t>02.08.2023 15:52:43</t>
  </si>
  <si>
    <t>02.08.2023 16:34:34</t>
  </si>
  <si>
    <t>M-850 KARAÇAM KÖK 35-02-M00850_BEŞYOL M04_49919444</t>
  </si>
  <si>
    <t>02.08.2023 06:46:26</t>
  </si>
  <si>
    <t>02.08.2023 08:20:26</t>
  </si>
  <si>
    <t>KIRKAĞAÇ OTOYOL DM 45-76-M00235_AHMET EMEKLİ M04_66020989</t>
  </si>
  <si>
    <t>02.08.2023 13:11:19</t>
  </si>
  <si>
    <t>02.08.2023 13:15:13</t>
  </si>
  <si>
    <t>02.08.2023 16:46:25</t>
  </si>
  <si>
    <t>02.08.2023 17:58:06</t>
  </si>
  <si>
    <t>02.08.2023 10:18:22</t>
  </si>
  <si>
    <t>02.08.2023 12:29:59</t>
  </si>
  <si>
    <t>L-288 MENDERES MAH. 35-18-L00288_35-18-L00288_72109362</t>
  </si>
  <si>
    <t>02.08.2023 09:34:14</t>
  </si>
  <si>
    <t>02.08.2023 12:40:49</t>
  </si>
  <si>
    <t>02.08.2023 06:32:22</t>
  </si>
  <si>
    <t>02.08.2023 15:54:20</t>
  </si>
  <si>
    <t>02.08.2023 14:00:51</t>
  </si>
  <si>
    <t>02.08.2023 15:01:50</t>
  </si>
  <si>
    <t>BOYABAĞ TR-1 35-21-L00113_C_56376968_56376968</t>
  </si>
  <si>
    <t>02.08.2023 20:55:52</t>
  </si>
  <si>
    <t>02.08.2023 22:37:40</t>
  </si>
  <si>
    <t>02.08.2023 08:38:28</t>
  </si>
  <si>
    <t>02.08.2023 09:12:14</t>
  </si>
  <si>
    <t>TR-131 35-15-M00131_A a3b_48912953</t>
  </si>
  <si>
    <t>02.08.2023 18:47:27</t>
  </si>
  <si>
    <t>02.08.2023 19:50:04</t>
  </si>
  <si>
    <t>02.08.2023 15:23:47</t>
  </si>
  <si>
    <t>SARUHANLI TR-21 45-80-M00021_95002471463_95002471463</t>
  </si>
  <si>
    <t>02.08.2023 11:16:07</t>
  </si>
  <si>
    <t>02.08.2023 16:50:01</t>
  </si>
  <si>
    <t>MENEMEN TR-65 35-28-L00065_A_56357588_56357588</t>
  </si>
  <si>
    <t>02.08.2023 14:22:47</t>
  </si>
  <si>
    <t>02.08.2023 16:02:43</t>
  </si>
  <si>
    <t>02.08.2023 11:57:44</t>
  </si>
  <si>
    <t>02.08.2023 14:23:14</t>
  </si>
  <si>
    <t>K-3965 35-04-K03965_35-04-K03965_2358288</t>
  </si>
  <si>
    <t>02.08.2023 08:58:41</t>
  </si>
  <si>
    <t>02.08.2023 09:38:01</t>
  </si>
  <si>
    <t>02.08.2023 19:22:22</t>
  </si>
  <si>
    <t>02.08.2023 19:37:03</t>
  </si>
  <si>
    <t>02.08.2023 08:08:18</t>
  </si>
  <si>
    <t>02.08.2023 09:16:20</t>
  </si>
  <si>
    <t>02.08.2023 03:20:28</t>
  </si>
  <si>
    <t>02.08.2023 04:08:54</t>
  </si>
  <si>
    <t>TR-17 35-31-L00017_35-31-L00017_2350088</t>
  </si>
  <si>
    <t>02.08.2023 19:37:16</t>
  </si>
  <si>
    <t>02.08.2023 21:02:30</t>
  </si>
  <si>
    <t>L-512 REİSDERE 35-18-L00512_35-18-L00512_49092035</t>
  </si>
  <si>
    <t>02.08.2023 12:19:14</t>
  </si>
  <si>
    <t>02.08.2023 06:52:35</t>
  </si>
  <si>
    <t>02.08.2023 07:07:32</t>
  </si>
  <si>
    <t>ESKİOBA KÖK 35-29-L00037_35-29-L00037_2371153</t>
  </si>
  <si>
    <t>02.08.2023 09:46:03</t>
  </si>
  <si>
    <t>02.08.2023 14:00:41</t>
  </si>
  <si>
    <t>KAYMAKÇI TR-26 35-15-M00247_35-15-M00247_2365646</t>
  </si>
  <si>
    <t>02.08.2023 18:59:56</t>
  </si>
  <si>
    <t>02.08.2023 19:19:50</t>
  </si>
  <si>
    <t>EMİNBEY TR-1 45-78-M00853_45-78-M00853_2351920</t>
  </si>
  <si>
    <t>02.08.2023 20:56:52</t>
  </si>
  <si>
    <t>02.08.2023 22:03:40</t>
  </si>
  <si>
    <t>ALGÜN SİTESİ TR 35-30-M00026__75483177_75483177</t>
  </si>
  <si>
    <t>02.08.2023 10:18:24</t>
  </si>
  <si>
    <t>02.08.2023 11:22:59</t>
  </si>
  <si>
    <t>KARABURUN İM 35-21-A00001_MORDOĞAN KÖYLER L02_2062911</t>
  </si>
  <si>
    <t>02.08.2023 06:15:04</t>
  </si>
  <si>
    <t>02.08.2023 10:22:11</t>
  </si>
  <si>
    <t>L-98 TURGUT KÖYÜ SULAMA 35-14-L00098_DIREK TIPI TRAFO HUCRESI H01_2098890</t>
  </si>
  <si>
    <t>02.08.2023 08:37:11</t>
  </si>
  <si>
    <t>02.08.2023 10:54:38</t>
  </si>
  <si>
    <t>ÇANDARLI TR-7 35-30-M00007_A_56363398_56363398</t>
  </si>
  <si>
    <t>02.08.2023 17:45:22</t>
  </si>
  <si>
    <t>MERKEZ BODAMAS TR-4 45-75-M00141_B_91014201_91014201</t>
  </si>
  <si>
    <t>02.08.2023 13:01:27</t>
  </si>
  <si>
    <t>02.08.2023 15:29:55</t>
  </si>
  <si>
    <t>02.08.2023 19:02:23</t>
  </si>
  <si>
    <t>02.08.2023 21:17:28</t>
  </si>
  <si>
    <t>GÜRLE TR-1 45-71-M02371_A_90936788_90936788</t>
  </si>
  <si>
    <t>02.08.2023 16:00:40</t>
  </si>
  <si>
    <t>02.08.2023 19:57:12</t>
  </si>
  <si>
    <t>ULUKENT DM-3/7 35-28-M00062_DAĞITIM TRAFO ULUKENT DM-3/7 M04_66553663</t>
  </si>
  <si>
    <t>02.08.2023 10:36:18</t>
  </si>
  <si>
    <t>02.08.2023 22:59:00</t>
  </si>
  <si>
    <t>02.08.2023 09:51:17</t>
  </si>
  <si>
    <t>02.08.2023 13:03:48</t>
  </si>
  <si>
    <t>M-627 35-09-M00627_M-2646 M02_42941870</t>
  </si>
  <si>
    <t>02.08.2023 09:15:36</t>
  </si>
  <si>
    <t>02.08.2023 13:58:31</t>
  </si>
  <si>
    <t>02.08.2023 15:37:18</t>
  </si>
  <si>
    <t>02.08.2023 17:28:11</t>
  </si>
  <si>
    <t>02.08.2023 19:26:38</t>
  </si>
  <si>
    <t>02.08.2023 20:23:14</t>
  </si>
  <si>
    <t>02.08.2023 11:28:35</t>
  </si>
  <si>
    <t>02.08.2023 11:48:30</t>
  </si>
  <si>
    <t>DOĞANÇAY İM 35-04-A00004_SANCAKLI K12_77533387</t>
  </si>
  <si>
    <t>02.08.2023 17:32:57</t>
  </si>
  <si>
    <t>02.08.2023 18:41:38</t>
  </si>
  <si>
    <t>02.08.2023 17:23:22</t>
  </si>
  <si>
    <t>02.08.2023 20:43:54</t>
  </si>
  <si>
    <t>DM 1-2/5 35-29-L00062_35-29-L00062_72211166</t>
  </si>
  <si>
    <t>02.08.2023 10:13:51</t>
  </si>
  <si>
    <t>02.08.2023 16:34:23</t>
  </si>
  <si>
    <t>KASAPLI TR-3 45-73-M00261_A_56401705_56401705</t>
  </si>
  <si>
    <t>02.08.2023 21:42:13</t>
  </si>
  <si>
    <t>03.08.2023 00:05:00</t>
  </si>
  <si>
    <t>02.08.2023 10:38:28</t>
  </si>
  <si>
    <t>02.08.2023 12:17:10</t>
  </si>
  <si>
    <t>K-2778 35-09-K02778_35-09-K02778_47011357</t>
  </si>
  <si>
    <t>02.08.2023 13:16:51</t>
  </si>
  <si>
    <t>02.08.2023 13:28:51</t>
  </si>
  <si>
    <t>KOCA MEHMETLER TR-1 35-23-M00212_C_60983366_60983366</t>
  </si>
  <si>
    <t>02.08.2023 20:44:27</t>
  </si>
  <si>
    <t>02.08.2023 22:20:35</t>
  </si>
  <si>
    <t>M-195 35-02-M00195_D_56360431_56360431</t>
  </si>
  <si>
    <t>02.08.2023 08:52:09</t>
  </si>
  <si>
    <t>02.08.2023 09:25:31</t>
  </si>
  <si>
    <t>DM-7/23 35-28-M00962_D D03_83735335</t>
  </si>
  <si>
    <t>02.08.2023 14:06:47</t>
  </si>
  <si>
    <t>02.08.2023 16:39:18</t>
  </si>
  <si>
    <t>DM-1/57 35-29-M00057_35-29-M00057_2372197</t>
  </si>
  <si>
    <t>02.08.2023 11:06:43</t>
  </si>
  <si>
    <t>02.08.2023 12:00:25</t>
  </si>
  <si>
    <t>L-36 35-14-L00036_956660515_956660515</t>
  </si>
  <si>
    <t>02.08.2023 19:55:19</t>
  </si>
  <si>
    <t>02.08.2023 23:11:53</t>
  </si>
  <si>
    <t>ÇUKURKÖY TR-2 35-28-M00211_DIREK TIPI TRAFO HUCRESI H01_2109617</t>
  </si>
  <si>
    <t>02.08.2023 16:00:02</t>
  </si>
  <si>
    <t>TR-149 35-15-M00149_35-15-M00149_66879224</t>
  </si>
  <si>
    <t>02.08.2023 16:24:11</t>
  </si>
  <si>
    <t>02.08.2023 17:23:00</t>
  </si>
  <si>
    <t>L-30 TAŞDİBİ 35-14-L00030_D_91346377_91346377</t>
  </si>
  <si>
    <t>02.08.2023 12:16:06</t>
  </si>
  <si>
    <t>02.08.2023 14:34:27</t>
  </si>
  <si>
    <t>SERDAROĞLU TARIMSAL SULAMA 35-16-L00269_DIREK TIPI TRAFO HUCRESI H01_2042680</t>
  </si>
  <si>
    <t>02.08.2023 18:32:13</t>
  </si>
  <si>
    <t>02.08.2023 19:58:37</t>
  </si>
  <si>
    <t>ÇEPNİBEKTAŞ TR-1 45-83-L00300_A_56400730_56400730</t>
  </si>
  <si>
    <t>02.08.2023 13:39:35</t>
  </si>
  <si>
    <t>02.08.2023 17:11:12</t>
  </si>
  <si>
    <t>02.08.2023 01:08:41</t>
  </si>
  <si>
    <t>02.08.2023 14:34:31</t>
  </si>
  <si>
    <t>02.08.2023 14:37:14</t>
  </si>
  <si>
    <t>AHMETLİ İM 45-84-A00001_AHMETLİ DSİ M10_2314532</t>
  </si>
  <si>
    <t>02.08.2023 08:11:48</t>
  </si>
  <si>
    <t>02.08.2023 09:56:55</t>
  </si>
  <si>
    <t>KALEMOĞLU TR-1 45-75-M00318_945614944_945614944</t>
  </si>
  <si>
    <t>02.08.2023 17:56:08</t>
  </si>
  <si>
    <t>02.08.2023 19:50:35</t>
  </si>
  <si>
    <t>02.08.2023 18:55:41</t>
  </si>
  <si>
    <t>02.08.2023 21:29:23</t>
  </si>
  <si>
    <t>K-264 35-02-K00264_35-02-K00264_2369006</t>
  </si>
  <si>
    <t>02.08.2023 10:28:00</t>
  </si>
  <si>
    <t>02.08.2023 11:34:14</t>
  </si>
  <si>
    <t>M-2959 35-04-M02959_35-04-M02959_76337321</t>
  </si>
  <si>
    <t>02.08.2023 04:43:28</t>
  </si>
  <si>
    <t>02.08.2023 05:23:24</t>
  </si>
  <si>
    <t>02.08.2023 17:08:25</t>
  </si>
  <si>
    <t>02.08.2023 17:19:50</t>
  </si>
  <si>
    <t>PAŞATIMARI TARIMSAL SULAMA TR-6 45-83-M00248_95000001200_95000001200</t>
  </si>
  <si>
    <t>02.08.2023 22:23:47</t>
  </si>
  <si>
    <t>02.08.2023 23:32:29</t>
  </si>
  <si>
    <t>M-2546 35-02-M02546_912499539_912499539</t>
  </si>
  <si>
    <t>02.08.2023 14:44:17</t>
  </si>
  <si>
    <t>02.08.2023 17:37:12</t>
  </si>
  <si>
    <t>DM-1/46 35-29-M00046_48378271 b3b_48379488</t>
  </si>
  <si>
    <t>02.08.2023 16:48:36</t>
  </si>
  <si>
    <t>02.08.2023 18:14:58</t>
  </si>
  <si>
    <t>02.08.2023 17:37:09</t>
  </si>
  <si>
    <t>02.08.2023 18:23:45</t>
  </si>
  <si>
    <t>K-2380 35-08-K02380_B_56373170_56373170</t>
  </si>
  <si>
    <t>02.08.2023 10:54:21</t>
  </si>
  <si>
    <t>02.08.2023 13:39:20</t>
  </si>
  <si>
    <t>02.08.2023 13:43:04</t>
  </si>
  <si>
    <t>02.08.2023 20:27:33</t>
  </si>
  <si>
    <t>02.08.2023 21:25:50</t>
  </si>
  <si>
    <t>02.08.2023 07:39:25</t>
  </si>
  <si>
    <t>02.08.2023 08:46:19</t>
  </si>
  <si>
    <t>K-4982 35-04-K04982_K-1181 K05_95325410</t>
  </si>
  <si>
    <t>02.08.2023 18:36:30</t>
  </si>
  <si>
    <t>02.08.2023 19:37:30</t>
  </si>
  <si>
    <t>NARLIGEÇİT KÖK(TR-32) 35-24-M00205_NARLIGEÇİT SULAMA M3_2073900</t>
  </si>
  <si>
    <t>02.08.2023 09:22:49</t>
  </si>
  <si>
    <t>02.08.2023 09:39:57</t>
  </si>
  <si>
    <t>L-67 ELMASTAŞ 35-14-L00067_956655044_956655044</t>
  </si>
  <si>
    <t>02.08.2023 18:53:49</t>
  </si>
  <si>
    <t>02.08.2023 21:17:11</t>
  </si>
  <si>
    <t>K-3902 35-03-K03902_C_56363668_56363668</t>
  </si>
  <si>
    <t>02.08.2023 15:35:39</t>
  </si>
  <si>
    <t>02.08.2023 17:51:03</t>
  </si>
  <si>
    <t>TR-149 35-15-M00149_48874479_56365053_56365053</t>
  </si>
  <si>
    <t>02.08.2023 11:34:02</t>
  </si>
  <si>
    <t>02.08.2023 11:59:51</t>
  </si>
  <si>
    <t>02.08.2023 11:59:56</t>
  </si>
  <si>
    <t>02.08.2023 09:01:44</t>
  </si>
  <si>
    <t>02.08.2023 18:32:39</t>
  </si>
  <si>
    <t>02.08.2023 13:03:21</t>
  </si>
  <si>
    <t>02.08.2023 13:03:56</t>
  </si>
  <si>
    <t>02.08.2023 01:19:25</t>
  </si>
  <si>
    <t>02.08.2023 07:29:44</t>
  </si>
  <si>
    <t>KARAPINAR İM 45-78-A00002_GERİ DÖNÜŞ FİDERİ M05_66243668</t>
  </si>
  <si>
    <t>02.08.2023 17:13:36</t>
  </si>
  <si>
    <t>02.08.2023 17:14:21</t>
  </si>
  <si>
    <t>HALİL ÖNEN KAZIM SULAMA GRUBU 35-29-M00329_35-29-M00329_2371488</t>
  </si>
  <si>
    <t>02.08.2023 10:38:53</t>
  </si>
  <si>
    <t>02.08.2023 17:15:03</t>
  </si>
  <si>
    <t>M-1030 35-04-M01030_M-1381 M01_2052180</t>
  </si>
  <si>
    <t>02.08.2023 14:52:30</t>
  </si>
  <si>
    <t>02.08.2023 16:01:57</t>
  </si>
  <si>
    <t>İBRAHİM SILAY SULAMA GRUBU 35-29-M00265_B_56373600_56373600</t>
  </si>
  <si>
    <t>02.08.2023 07:38:52</t>
  </si>
  <si>
    <t>02.08.2023 10:31:59</t>
  </si>
  <si>
    <t>YENİFOÇA TR-16 35-23-M00016_95002480243_95002480243</t>
  </si>
  <si>
    <t>02.08.2023 15:45:00</t>
  </si>
  <si>
    <t>02.08.2023 17:34:27</t>
  </si>
  <si>
    <t>YENİFOÇA TR-16 35-23-M00016_D D1_5793107</t>
  </si>
  <si>
    <t>02.08.2023 18:17:29</t>
  </si>
  <si>
    <t>KÖPRÜBAŞI TR-5 45-86-M00005_DIREK TIPI TRAFO HUCRESI H01_2041969</t>
  </si>
  <si>
    <t>02.08.2023 10:04:15</t>
  </si>
  <si>
    <t>02.08.2023 17:05:21</t>
  </si>
  <si>
    <t>ÇAMBEL KÖK 35-27-M00619_HatBaşıAyırıcı_53132491 M03_53132491</t>
  </si>
  <si>
    <t>02.08.2023 07:59:15</t>
  </si>
  <si>
    <t>02.08.2023 10:24:11</t>
  </si>
  <si>
    <t>TELEKLER TR-1 35-28-M00276_B_56357762_56357762</t>
  </si>
  <si>
    <t>02.08.2023 11:55:44</t>
  </si>
  <si>
    <t>02.08.2023 19:16:50</t>
  </si>
  <si>
    <t>02.08.2023 19:34:33</t>
  </si>
  <si>
    <t>TR-2/77-1 (ORMAN DAİRE KARŞISI) 45-83-M00773_955153357_955153357</t>
  </si>
  <si>
    <t>02.08.2023 12:38:15</t>
  </si>
  <si>
    <t>02.08.2023 13:01:38</t>
  </si>
  <si>
    <t>CAFERBEY KÖK 45-78-L00231_HatBaşıAyırıcı_84995314 L04_84995314</t>
  </si>
  <si>
    <t>02.08.2023 09:01:48</t>
  </si>
  <si>
    <t>02.08.2023 11:15:49</t>
  </si>
  <si>
    <t>02.08.2023 19:34:12</t>
  </si>
  <si>
    <t>02.08.2023 20:09:20</t>
  </si>
  <si>
    <t>OTÇUOGLU TR-2 45-71-M00832_DIREK TIPI TRAFO HUCRESI H01_2075787</t>
  </si>
  <si>
    <t>02.08.2023 10:19:19</t>
  </si>
  <si>
    <t>02.08.2023 12:04:43</t>
  </si>
  <si>
    <t>02.08.2023 16:02:14</t>
  </si>
  <si>
    <t>02.08.2023 19:57:14</t>
  </si>
  <si>
    <t>02.08.2023 13:07:42</t>
  </si>
  <si>
    <t>02.08.2023 13:11:42</t>
  </si>
  <si>
    <t>ÇAMLIK DM 35-17-M00173_HatBaşıAyırıcı_72921876 M08_72921876</t>
  </si>
  <si>
    <t>03.08.2023 15:56:56</t>
  </si>
  <si>
    <t>03.08.2023 16:06:00</t>
  </si>
  <si>
    <t>L-289 DEMET AKBAĞ TRAFO 35-18-L00289_35-18-L00289_72109224</t>
  </si>
  <si>
    <t>03.08.2023 09:08:20</t>
  </si>
  <si>
    <t>03.08.2023 10:40:26</t>
  </si>
  <si>
    <t>03.08.2023 22:59:55</t>
  </si>
  <si>
    <t>03.08.2023 23:51:45</t>
  </si>
  <si>
    <t>K-3321 35-09-K03321_K-1866 K03_45352058</t>
  </si>
  <si>
    <t>03.08.2023 08:39:17</t>
  </si>
  <si>
    <t>03.08.2023 13:50:00</t>
  </si>
  <si>
    <t>03.08.2023 18:02:15</t>
  </si>
  <si>
    <t>03.08.2023 18:19:25</t>
  </si>
  <si>
    <t>TEPEKÖY TR-2 45-73-M00788_B_56385048_56385048</t>
  </si>
  <si>
    <t>03.08.2023 21:39:06</t>
  </si>
  <si>
    <t>04.08.2023 00:04:16</t>
  </si>
  <si>
    <t>YENİOBA KÖK 35-29-M00125_İBRAHİM SEZEN M015_72191053</t>
  </si>
  <si>
    <t>03.08.2023 18:36:58</t>
  </si>
  <si>
    <t>03.08.2023 19:36:02</t>
  </si>
  <si>
    <t>GÜMÜLDÜR DM-6 (M-17) 35-25-M00017_ÖZDERE ORTA MAH.DM(M-1) M02_72088151</t>
  </si>
  <si>
    <t>03.08.2023 10:05:50</t>
  </si>
  <si>
    <t>03.08.2023 10:29:34</t>
  </si>
  <si>
    <t>DM-14/2 45-71-M00373_45-71-M00373_66510677</t>
  </si>
  <si>
    <t>03.08.2023 09:06:05</t>
  </si>
  <si>
    <t>03.08.2023 15:52:16</t>
  </si>
  <si>
    <t>YAĞLAR TR-5 35-31-L00448_ H_49869282</t>
  </si>
  <si>
    <t>03.08.2023 20:54:48</t>
  </si>
  <si>
    <t>03.08.2023 23:22:33</t>
  </si>
  <si>
    <t>03.08.2023 08:09:38</t>
  </si>
  <si>
    <t>03.08.2023 10:30:13</t>
  </si>
  <si>
    <t>KARAMAN İÇME SUYU YANI TR-3 35-31-L00050_35-31-L00050_2364614</t>
  </si>
  <si>
    <t>03.08.2023 16:50:00</t>
  </si>
  <si>
    <t>03.08.2023 19:11:19</t>
  </si>
  <si>
    <t>FADE GIDA ÖZEL TR 35-28-M00900Ö_ H_72163865</t>
  </si>
  <si>
    <t>03.08.2023 23:20:31</t>
  </si>
  <si>
    <t>04.08.2023 02:08:29</t>
  </si>
  <si>
    <t>M-922 35-02-M00922_99486536_99486536</t>
  </si>
  <si>
    <t>03.08.2023 16:28:44</t>
  </si>
  <si>
    <t>03.08.2023 18:55:32</t>
  </si>
  <si>
    <t>KOYUNDERE DM 35-28-M00165_KOYUNDERE TR-3 M04_66524414</t>
  </si>
  <si>
    <t>03.08.2023 16:03:17</t>
  </si>
  <si>
    <t>03.08.2023 17:01:57</t>
  </si>
  <si>
    <t>TAYTAN OFİS KÖK 45-78-M00314_HatBaşıAyırıcı_53140331 M014_53140331</t>
  </si>
  <si>
    <t>03.08.2023 07:56:17</t>
  </si>
  <si>
    <t>03.08.2023 09:41:45</t>
  </si>
  <si>
    <t>03.08.2023 15:37:19</t>
  </si>
  <si>
    <t>03.08.2023 15:45:43</t>
  </si>
  <si>
    <t>K-1182 35-04-K01182_35-04-K01182_2363917</t>
  </si>
  <si>
    <t>03.08.2023 09:31:38</t>
  </si>
  <si>
    <t>03.08.2023 11:29:00</t>
  </si>
  <si>
    <t>03.08.2023 07:33:50</t>
  </si>
  <si>
    <t>03.08.2023 08:08:53</t>
  </si>
  <si>
    <t>DM-01/TR-91 45-71-M01856_A A32_44959854</t>
  </si>
  <si>
    <t>03.08.2023 17:06:00</t>
  </si>
  <si>
    <t>03.08.2023 19:05:22</t>
  </si>
  <si>
    <t>M-335 35-02-M00335_35-02-M00335_2359825</t>
  </si>
  <si>
    <t>03.08.2023 18:51:20</t>
  </si>
  <si>
    <t>03.08.2023 20:05:14</t>
  </si>
  <si>
    <t>DM-1/47 45-71-M00149_B_91433430_91433430</t>
  </si>
  <si>
    <t>03.08.2023 16:31:53</t>
  </si>
  <si>
    <t>03.08.2023 18:09:23</t>
  </si>
  <si>
    <t>03.08.2023 19:43:43</t>
  </si>
  <si>
    <t>03.08.2023 19:58:49</t>
  </si>
  <si>
    <t>K-3129 35-01-K03129_D_56374907_56374907</t>
  </si>
  <si>
    <t>03.08.2023 17:03:03</t>
  </si>
  <si>
    <t>03.08.2023 18:09:40</t>
  </si>
  <si>
    <t>03.08.2023 05:49:56</t>
  </si>
  <si>
    <t>03.08.2023 06:23:10</t>
  </si>
  <si>
    <t>L-27 35-14-L00027_L-38 AKKUM L01_72206833</t>
  </si>
  <si>
    <t>03.08.2023 17:30:38</t>
  </si>
  <si>
    <t>03.08.2023 18:29:26</t>
  </si>
  <si>
    <t>03.08.2023 08:08:58</t>
  </si>
  <si>
    <t>03.08.2023 08:30:46</t>
  </si>
  <si>
    <t>METAL İŞLERİ TR-21 35-22-M00121_DAĞITIM TRAFO METAL İŞLERİ TR-21 M03_72105537</t>
  </si>
  <si>
    <t>03.08.2023 20:05:35</t>
  </si>
  <si>
    <t>03.08.2023 20:54:15</t>
  </si>
  <si>
    <t>TR-86 35-19-L00086_956696033_956696033</t>
  </si>
  <si>
    <t>03.08.2023 09:45:44</t>
  </si>
  <si>
    <t>03.08.2023 10:42:00</t>
  </si>
  <si>
    <t>03.08.2023 03:13:36</t>
  </si>
  <si>
    <t>03.08.2023 07:34:36</t>
  </si>
  <si>
    <t>ŞEMİKLER TM 35-04-A00003_ŞEMİKLER-11 K41_2053425</t>
  </si>
  <si>
    <t>03.08.2023 09:15:58</t>
  </si>
  <si>
    <t>03.08.2023 14:22:00</t>
  </si>
  <si>
    <t>DM-2/TR-12 45-83-M00696__72372964_72372964</t>
  </si>
  <si>
    <t>03.08.2023 09:40:31</t>
  </si>
  <si>
    <t>03.08.2023 12:20:00</t>
  </si>
  <si>
    <t>L-115 OVACIK 35-18-L00115_950461773_950461773</t>
  </si>
  <si>
    <t>03.08.2023 09:56:59</t>
  </si>
  <si>
    <t>03.08.2023 13:55:06</t>
  </si>
  <si>
    <t>03.08.2023 00:02:20</t>
  </si>
  <si>
    <t>03.08.2023 01:13:09</t>
  </si>
  <si>
    <t>YENİKÖY TR-10 35-15-L00506_35-15-L00506_2365939</t>
  </si>
  <si>
    <t>03.08.2023 17:39:20</t>
  </si>
  <si>
    <t>03.08.2023 19:28:29</t>
  </si>
  <si>
    <t>GERELİ KÖYÜ ALİ BOZKAN SULAMA GRB TR-11 35-15-M00312_C_56368250_56368250</t>
  </si>
  <si>
    <t>03.08.2023 18:51:05</t>
  </si>
  <si>
    <t>03.08.2023 20:26:06</t>
  </si>
  <si>
    <t>ULUKENT DM-1/16 35-28-M00069_ULUKENT DM-3/7 M01_66552808</t>
  </si>
  <si>
    <t>03.08.2023 10:13:42</t>
  </si>
  <si>
    <t>03.08.2023 18:22:15</t>
  </si>
  <si>
    <t>K-414 35-01-K00414_911054033_911054033</t>
  </si>
  <si>
    <t>03.08.2023 19:31:34</t>
  </si>
  <si>
    <t>03.08.2023 20:53:55</t>
  </si>
  <si>
    <t>M-2959 35-04-M02959_B B04b_95323697</t>
  </si>
  <si>
    <t>03.08.2023 18:17:49</t>
  </si>
  <si>
    <t>03.08.2023 22:25:32</t>
  </si>
  <si>
    <t>03.08.2023 15:43:16</t>
  </si>
  <si>
    <t>03.08.2023 16:00:52</t>
  </si>
  <si>
    <t>TR-33 35-19-M00033_6979224 a10b_5961331</t>
  </si>
  <si>
    <t>03.08.2023 18:02:56</t>
  </si>
  <si>
    <t>03.08.2023 19:38:11</t>
  </si>
  <si>
    <t>K-2866 35-08-K02866_35-08-K02866_42467421</t>
  </si>
  <si>
    <t>03.08.2023 09:56:54</t>
  </si>
  <si>
    <t>03.08.2023 11:33:00</t>
  </si>
  <si>
    <t>ZEYTİNELİ TR-2 35-19-M00209_B_91149053_91149053</t>
  </si>
  <si>
    <t>03.08.2023 19:13:54</t>
  </si>
  <si>
    <t>03.08.2023 21:15:34</t>
  </si>
  <si>
    <t>DERBENTALTI TARIMSAL SULAMA TR-1 45-83-M00582_45-83-M00582_2372266</t>
  </si>
  <si>
    <t>03.08.2023 18:05:21</t>
  </si>
  <si>
    <t>03.08.2023 19:03:09</t>
  </si>
  <si>
    <t>03.08.2023 10:28:16</t>
  </si>
  <si>
    <t>03.08.2023 17:43:36</t>
  </si>
  <si>
    <t>03.08.2023 19:54:20</t>
  </si>
  <si>
    <t>03.08.2023 20:31:43</t>
  </si>
  <si>
    <t>GÖLCÜK TR-31 35-15-L00323_950395118_950395118</t>
  </si>
  <si>
    <t>03.08.2023 19:07:44</t>
  </si>
  <si>
    <t>03.08.2023 20:52:00</t>
  </si>
  <si>
    <t>KINIK ORGANİZE DM 35-24-M00208_SOMA KÖYLER M15_83158582</t>
  </si>
  <si>
    <t>03.08.2023 17:38:55</t>
  </si>
  <si>
    <t>03.08.2023 17:59:05</t>
  </si>
  <si>
    <t>CABARLAR KÖK 45-75-M00053_CABARLAR ÇIKIŞ M02_67579574</t>
  </si>
  <si>
    <t>03.08.2023 09:12:31</t>
  </si>
  <si>
    <t>03.08.2023 17:08:25</t>
  </si>
  <si>
    <t>BEYAZKENT SİTESİ 35-30-M00343_955308331_955308331</t>
  </si>
  <si>
    <t>03.08.2023 10:15:06</t>
  </si>
  <si>
    <t>03.08.2023 14:46:00</t>
  </si>
  <si>
    <t>M-2981 35-02-M02981_913832319_913832319</t>
  </si>
  <si>
    <t>03.08.2023 07:05:58</t>
  </si>
  <si>
    <t>03.08.2023 11:24:00</t>
  </si>
  <si>
    <t>03.08.2023 09:39:24</t>
  </si>
  <si>
    <t>03.08.2023 15:41:00</t>
  </si>
  <si>
    <t>BAŞIBÜYÜK KÖK 45-77-L00158_HatBaşıAyırıcı_76564808 L03_76564808</t>
  </si>
  <si>
    <t>03.08.2023 09:21:56</t>
  </si>
  <si>
    <t>03.08.2023 09:48:43</t>
  </si>
  <si>
    <t>M-2359 35-03-M02359_910428320_910428320</t>
  </si>
  <si>
    <t>03.08.2023 10:03:55</t>
  </si>
  <si>
    <t>03.08.2023 19:20:46</t>
  </si>
  <si>
    <t>DM-2/26 (ŞEHİTLER OKULU TR) 45-71-M00156_953207126_953207126</t>
  </si>
  <si>
    <t>03.08.2023 23:59:22</t>
  </si>
  <si>
    <t>04.08.2023 01:51:17</t>
  </si>
  <si>
    <t>K-1482 35-04-K01482_D_56364499_56364499</t>
  </si>
  <si>
    <t>03.08.2023 15:44:25</t>
  </si>
  <si>
    <t>03.08.2023 21:56:53</t>
  </si>
  <si>
    <t>03.08.2023 15:59:03</t>
  </si>
  <si>
    <t>03.08.2023 17:19:54</t>
  </si>
  <si>
    <t>DM-3/19 35-26-M00820_956627833_956627833</t>
  </si>
  <si>
    <t>03.08.2023 15:43:08</t>
  </si>
  <si>
    <t>03.08.2023 18:41:31</t>
  </si>
  <si>
    <t>K-3798 35-01-K03798_K-657 K03_2046362</t>
  </si>
  <si>
    <t>03.08.2023 01:12:31</t>
  </si>
  <si>
    <t>03.08.2023 01:16:31</t>
  </si>
  <si>
    <t>K-3927 35-08-K03927_910188635_910188635</t>
  </si>
  <si>
    <t>03.08.2023 22:47:32</t>
  </si>
  <si>
    <t>04.08.2023 01:03:15</t>
  </si>
  <si>
    <t>03.08.2023 18:50:45</t>
  </si>
  <si>
    <t>03.08.2023 19:33:55</t>
  </si>
  <si>
    <t>03.08.2023 07:07:02</t>
  </si>
  <si>
    <t>03.08.2023 12:34:00</t>
  </si>
  <si>
    <t>ÇAMBEL TR-2 35-27-M00857_A_56389430_56389430</t>
  </si>
  <si>
    <t>03.08.2023 15:57:00</t>
  </si>
  <si>
    <t>03.08.2023 17:32:16</t>
  </si>
  <si>
    <t>03.08.2023 08:45:48</t>
  </si>
  <si>
    <t>03.08.2023 14:24:00</t>
  </si>
  <si>
    <t>ÇOBANKÖY KÖK 35-29-L00066_EĞRİDERE FİDERİ L04_72212417</t>
  </si>
  <si>
    <t>03.08.2023 10:56:31</t>
  </si>
  <si>
    <t>03.08.2023 17:37:13</t>
  </si>
  <si>
    <t>BAŞIBÜYÜK KÖK 45-77-L00158_EVCİLER ÇIKIŞI L03_61353395</t>
  </si>
  <si>
    <t>03.08.2023 10:36:14</t>
  </si>
  <si>
    <t>03.08.2023 12:41:00</t>
  </si>
  <si>
    <t>M-3129(YATIRIM REZERVE) 35-10-M03129_967152487_967152487</t>
  </si>
  <si>
    <t>03.08.2023 10:39:57</t>
  </si>
  <si>
    <t>03.08.2023 12:54:00</t>
  </si>
  <si>
    <t>BEYDERE KÖK 45-71-M00128_SELİMŞAHLAR M02_50217224</t>
  </si>
  <si>
    <t>03.08.2023 07:58:30</t>
  </si>
  <si>
    <t>03.08.2023 09:07:44</t>
  </si>
  <si>
    <t>03.08.2023 10:18:59</t>
  </si>
  <si>
    <t>03.08.2023 13:08:00</t>
  </si>
  <si>
    <t>TR-52 45-77-L00052_YURTBAŞI L02_72209785</t>
  </si>
  <si>
    <t>03.08.2023 10:45:00</t>
  </si>
  <si>
    <t>03.08.2023 11:51:00</t>
  </si>
  <si>
    <t>SELENDİ TR-17 45-81-M00017_45-81-M00017_2376272</t>
  </si>
  <si>
    <t>03.08.2023 10:00:30</t>
  </si>
  <si>
    <t>03.08.2023 10:40:20</t>
  </si>
  <si>
    <t>03.08.2023 09:24:03</t>
  </si>
  <si>
    <t>03.08.2023 10:17:40</t>
  </si>
  <si>
    <t>03.08.2023 04:05:56</t>
  </si>
  <si>
    <t>03.08.2023 04:20:57</t>
  </si>
  <si>
    <t>ARMUTLU DM-02/TR-25 35-27-L00415_DAĞITIM TRAFOSU ARMUTLU DM-02/TR-25 L03_92909503</t>
  </si>
  <si>
    <t>03.08.2023 20:25:38</t>
  </si>
  <si>
    <t>03.08.2023 22:20:13</t>
  </si>
  <si>
    <t>KORDON KÖK 45-78-M00730_HatBaşıAyırıcı_53139020 M02_53139020</t>
  </si>
  <si>
    <t>03.08.2023 14:54:00</t>
  </si>
  <si>
    <t>03.08.2023 15:50:00</t>
  </si>
  <si>
    <t>K-3965 35-04-K03965_A_91131309_91131309</t>
  </si>
  <si>
    <t>03.08.2023 09:37:35</t>
  </si>
  <si>
    <t>03.08.2023 16:24:00</t>
  </si>
  <si>
    <t>YAYLAKÖY KÖYÜ TR-1 45-71-M01710_DIREK TIPI TRAFO HUCRESI H01_2085585</t>
  </si>
  <si>
    <t>03.08.2023 20:23:10</t>
  </si>
  <si>
    <t>03.08.2023 22:36:37</t>
  </si>
  <si>
    <t>03.08.2023 06:27:33</t>
  </si>
  <si>
    <t>03.08.2023 06:32:10</t>
  </si>
  <si>
    <t>TR-52 45-77-L00052_YURTBAŞI L02_72209733</t>
  </si>
  <si>
    <t>03.08.2023 07:25:23</t>
  </si>
  <si>
    <t>03.08.2023 07:48:10</t>
  </si>
  <si>
    <t>03.08.2023 17:11:55</t>
  </si>
  <si>
    <t>03.08.2023 17:27:15</t>
  </si>
  <si>
    <t>KIRTEPE KÖK 35-29-L00055_GÖKÇEN TOPRAK SULAMA L04_72212739</t>
  </si>
  <si>
    <t>03.08.2023 10:23:41</t>
  </si>
  <si>
    <t>03.08.2023 16:56:35</t>
  </si>
  <si>
    <t>L-178 35-18-L00178_11998582_56369843_56369843</t>
  </si>
  <si>
    <t>03.08.2023 20:23:01</t>
  </si>
  <si>
    <t>03.08.2023 21:18:41</t>
  </si>
  <si>
    <t>ARMAK KÖK 35-26-M00558_BAL-ET M02_65935534</t>
  </si>
  <si>
    <t>03.08.2023 10:00:18</t>
  </si>
  <si>
    <t>03.08.2023 10:28:33</t>
  </si>
  <si>
    <t>03.08.2023 09:28:26</t>
  </si>
  <si>
    <t>03.08.2023 12:27:40</t>
  </si>
  <si>
    <t>DM-2 45-71-M00002_C_56404666_56404666</t>
  </si>
  <si>
    <t>03.08.2023 16:29:13</t>
  </si>
  <si>
    <t>03.08.2023 17:28:27</t>
  </si>
  <si>
    <t>03.08.2023 09:24:40</t>
  </si>
  <si>
    <t>03.08.2023 10:12:31</t>
  </si>
  <si>
    <t>K-3717 35-04-K03717_K-3718 K02_2065483</t>
  </si>
  <si>
    <t>03.08.2023 13:03:00</t>
  </si>
  <si>
    <t>03.08.2023 17:28:55</t>
  </si>
  <si>
    <t>TÜRKELLİ TR-2 35-28-M00463_D_56373978_56373978</t>
  </si>
  <si>
    <t>03.08.2023 22:14:23</t>
  </si>
  <si>
    <t>03.08.2023 23:10:30</t>
  </si>
  <si>
    <t>KUŞÇULAR TR-4 (BEYDERESİ) 35-19-M00216_956690515_956690515</t>
  </si>
  <si>
    <t>03.08.2023 17:24:39</t>
  </si>
  <si>
    <t>03.08.2023 18:31:47</t>
  </si>
  <si>
    <t>ELİFLİ TR-2 35-20-L00427_955199459_955199459</t>
  </si>
  <si>
    <t>03.08.2023 18:54:23</t>
  </si>
  <si>
    <t>03.08.2023 20:35:45</t>
  </si>
  <si>
    <t>AVUNDURUK TR-1 35-31-L00179_47918757_56404327_56404327</t>
  </si>
  <si>
    <t>03.08.2023 20:00:43</t>
  </si>
  <si>
    <t>03.08.2023 21:42:12</t>
  </si>
  <si>
    <t>KULA İM 45-77-A00001_HatBaşıAyırıcı_53135295 L14_53135295</t>
  </si>
  <si>
    <t>03.08.2023 08:21:33</t>
  </si>
  <si>
    <t>M-271 KARAKAYALAR DM 35-14-M00271_BAHÇEŞEHİR M01_2066816</t>
  </si>
  <si>
    <t>03.08.2023 06:46:34</t>
  </si>
  <si>
    <t>03.08.2023 06:53:58</t>
  </si>
  <si>
    <t>M-3081 35-02-M03081_B B01b_95298786</t>
  </si>
  <si>
    <t>03.08.2023 15:51:25</t>
  </si>
  <si>
    <t>03.08.2023 17:41:04</t>
  </si>
  <si>
    <t>ARMUTLU DM-2/TR-29 35-27-L00351_E E01_64979705</t>
  </si>
  <si>
    <t>03.08.2023 16:56:01</t>
  </si>
  <si>
    <t>03.08.2023 17:54:17</t>
  </si>
  <si>
    <t>03.08.2023 16:37:35</t>
  </si>
  <si>
    <t>03.08.2023 16:38:15</t>
  </si>
  <si>
    <t>ÖREN TOPRAK SLM-6 TR 35-27-M00784__95477436_95477436</t>
  </si>
  <si>
    <t>03.08.2023 23:30:33</t>
  </si>
  <si>
    <t>04.08.2023 01:08:56</t>
  </si>
  <si>
    <t>M-319 35-02-M00319_910141227_910141227</t>
  </si>
  <si>
    <t>03.08.2023 09:27:08</t>
  </si>
  <si>
    <t>03.08.2023 12:19:00</t>
  </si>
  <si>
    <t>03.08.2023 10:10:43</t>
  </si>
  <si>
    <t>03.08.2023 10:20:53</t>
  </si>
  <si>
    <t>SIĞACIK DM (L-35) 35-14-M00425_L-37 L01_97013864</t>
  </si>
  <si>
    <t>03.08.2023 16:56:55</t>
  </si>
  <si>
    <t>03.08.2023 17:33:35</t>
  </si>
  <si>
    <t>SART TR-10 45-78-M00183_49316654_56407964_56407964</t>
  </si>
  <si>
    <t>03.08.2023 20:11:24</t>
  </si>
  <si>
    <t>03.08.2023 21:34:48</t>
  </si>
  <si>
    <t>03.08.2023 17:47:05</t>
  </si>
  <si>
    <t>03.08.2023 17:49:31</t>
  </si>
  <si>
    <t>ÖZBEK DM (TR-315) 35-19-M00044_AKKUM M06_72140386</t>
  </si>
  <si>
    <t>03.08.2023 15:45:09</t>
  </si>
  <si>
    <t>03.08.2023 16:56:27</t>
  </si>
  <si>
    <t>TROPİKAL DM 35-27-L00056_ARMUTLU İ.M. L03_72201723</t>
  </si>
  <si>
    <t>03.08.2023 19:49:35</t>
  </si>
  <si>
    <t>03.08.2023 19:54:24</t>
  </si>
  <si>
    <t>ÇAMTEPE SULAMA TR-1(Mustafa Kaya ve Arkd) 35-16-M00314_35-16-M00314_2361506</t>
  </si>
  <si>
    <t>03.08.2023 10:22:33</t>
  </si>
  <si>
    <t>03.08.2023 17:39:33</t>
  </si>
  <si>
    <t>SEYREK TR-1 35-28-M00371_953379161_953379161</t>
  </si>
  <si>
    <t>03.08.2023 16:47:00</t>
  </si>
  <si>
    <t>03.08.2023 18:47:44</t>
  </si>
  <si>
    <t>LEZİTA DM 35-27-M00950_BAĞYURDU TM LEZİTA-1 M08_49855401</t>
  </si>
  <si>
    <t>03.08.2023 10:26:30</t>
  </si>
  <si>
    <t>03.08.2023 10:29:20</t>
  </si>
  <si>
    <t>03.08.2023 19:07:03</t>
  </si>
  <si>
    <t>03.08.2023 19:13:22</t>
  </si>
  <si>
    <t>03.08.2023 18:43:35</t>
  </si>
  <si>
    <t>03.08.2023 22:16:04</t>
  </si>
  <si>
    <t>K-2940 35-04-K02940_B B03b_78917563</t>
  </si>
  <si>
    <t>03.08.2023 09:48:28</t>
  </si>
  <si>
    <t>03.08.2023 11:27:00</t>
  </si>
  <si>
    <t>ÇANDARLI DM-TR-20 35-30-M00020_BERGAMA-1 M11_72352932</t>
  </si>
  <si>
    <t>03.08.2023 10:52:31</t>
  </si>
  <si>
    <t>03.08.2023 12:02:00</t>
  </si>
  <si>
    <t>DM-14/3 45-71-M00387_45-71-M00387_66511411</t>
  </si>
  <si>
    <t>03.08.2023 13:43:00</t>
  </si>
  <si>
    <t>03.08.2023 15:32:00</t>
  </si>
  <si>
    <t>M-236 35-02-M00236_H_56382761_56382761</t>
  </si>
  <si>
    <t>03.08.2023 18:59:01</t>
  </si>
  <si>
    <t>03.08.2023 21:35:27</t>
  </si>
  <si>
    <t>03.08.2023 23:53:25</t>
  </si>
  <si>
    <t>04.08.2023 01:51:49</t>
  </si>
  <si>
    <t>K-805 35-01-K00805_35-01-K00805_2349520</t>
  </si>
  <si>
    <t>03.08.2023 10:07:02</t>
  </si>
  <si>
    <t>03.08.2023 16:32:39</t>
  </si>
  <si>
    <t>ILIPINAR GES KÖK 35-23-M00348_HatBaşıAyırıcı_83291065 M04_83291065</t>
  </si>
  <si>
    <t>03.08.2023 07:31:15</t>
  </si>
  <si>
    <t>03.08.2023 16:43:00</t>
  </si>
  <si>
    <t>TR-77 45-78-L00077_D_91080739_91080739</t>
  </si>
  <si>
    <t>03.08.2023 18:03:29</t>
  </si>
  <si>
    <t>03.08.2023 19:08:00</t>
  </si>
  <si>
    <t>03.08.2023 05:54:33</t>
  </si>
  <si>
    <t>03.08.2023 11:28:00</t>
  </si>
  <si>
    <t>03.08.2023 18:30:13</t>
  </si>
  <si>
    <t>03.08.2023 19:44:40</t>
  </si>
  <si>
    <t>03.08.2023 10:44:29</t>
  </si>
  <si>
    <t>03.08.2023 18:18:46</t>
  </si>
  <si>
    <t>K-1971 35-10-K01971_D_56380452_56380452</t>
  </si>
  <si>
    <t>03.08.2023 09:08:22</t>
  </si>
  <si>
    <t>03.08.2023 14:45:00</t>
  </si>
  <si>
    <t>TIRAZLAR TR-2 45-79-M00077_B_56396606_56396606</t>
  </si>
  <si>
    <t>03.08.2023 20:58:31</t>
  </si>
  <si>
    <t>03.08.2023 22:14:47</t>
  </si>
  <si>
    <t>MÜTEVELLİ KÖK 45-80-M00100_MÜTEVELLİ ŞEHİR-2(MÜTEVELLİ TR-5/TR-6/TR-7) M04_72196255</t>
  </si>
  <si>
    <t>03.08.2023 22:31:30</t>
  </si>
  <si>
    <t>03.08.2023 22:53:50</t>
  </si>
  <si>
    <t>KAYAKÖY DM 35-15-L00866_İLKKURŞUN L05_72307055</t>
  </si>
  <si>
    <t>03.08.2023 09:51:50</t>
  </si>
  <si>
    <t>03.08.2023 10:14:33</t>
  </si>
  <si>
    <t>KARAPINAR MAH. TR-1 45-74-M00181_45-74-M00181_2355360</t>
  </si>
  <si>
    <t>03.08.2023 19:04:25</t>
  </si>
  <si>
    <t>03.08.2023 19:17:15</t>
  </si>
  <si>
    <t>SOMA A SANTRALİ İM/DM 45-82-A00001_MADEN L16_2091661</t>
  </si>
  <si>
    <t>03.08.2023 16:52:15</t>
  </si>
  <si>
    <t>03.08.2023 18:12:45</t>
  </si>
  <si>
    <t>K-4171 35-04-K04171_913664775_913664775</t>
  </si>
  <si>
    <t>03.08.2023 20:21:41</t>
  </si>
  <si>
    <t>04.08.2023 02:10:27</t>
  </si>
  <si>
    <t>K-3881 35-01-K03881_B_56370175_56370175</t>
  </si>
  <si>
    <t>03.08.2023 10:30:00</t>
  </si>
  <si>
    <t>03.08.2023 07:12:26</t>
  </si>
  <si>
    <t>03.08.2023 07:12:33</t>
  </si>
  <si>
    <t>KIRTEPE KÖK 35-29-L00055_YİĞENLİ FİDERİ L02_72212790</t>
  </si>
  <si>
    <t>03.08.2023 10:18:08</t>
  </si>
  <si>
    <t>03.08.2023 17:02:11</t>
  </si>
  <si>
    <t>KILAVUZLAR KÖK 45-74-M00198_KILAVUZLAR M03_72237257</t>
  </si>
  <si>
    <t>03.08.2023 07:59:26</t>
  </si>
  <si>
    <t>03.08.2023 08:42:36</t>
  </si>
  <si>
    <t>M-358 35-14-M00358_ H_81702662</t>
  </si>
  <si>
    <t>03.08.2023 09:56:14</t>
  </si>
  <si>
    <t>03.08.2023 12:42:35</t>
  </si>
  <si>
    <t>03.08.2023 16:39:43</t>
  </si>
  <si>
    <t>03.08.2023 19:44:08</t>
  </si>
  <si>
    <t>TR-59 35-30-L00059_DIREK TIPI TRAFO HUCRESI H01_2041779</t>
  </si>
  <si>
    <t>03.08.2023 09:13:16</t>
  </si>
  <si>
    <t>03.08.2023 17:02:44</t>
  </si>
  <si>
    <t>YEŞİLOVA ÇAYIR TR-2 35-20-L00127_A_91217498_91217498</t>
  </si>
  <si>
    <t>03.08.2023 03:47:19</t>
  </si>
  <si>
    <t>03.08.2023 05:14:22</t>
  </si>
  <si>
    <t>SARIGÖL DM 45-79-M00069_HatBaşıAyırıcı_53134299 M17_53134299</t>
  </si>
  <si>
    <t>03.08.2023 10:45:31</t>
  </si>
  <si>
    <t>03.08.2023 10:56:00</t>
  </si>
  <si>
    <t>03.08.2023 19:36:22</t>
  </si>
  <si>
    <t>03.08.2023 19:48:59</t>
  </si>
  <si>
    <t>ÇIPLAK KÖK 35-29-M00126_YENİÇİFTLİK ENH M09_72189962</t>
  </si>
  <si>
    <t>03.08.2023 22:51:34</t>
  </si>
  <si>
    <t>03.08.2023 22:54:58</t>
  </si>
  <si>
    <t>BAĞARASI TR-15 35-23-M00362_950416313_950416313</t>
  </si>
  <si>
    <t>03.08.2023 18:06:15</t>
  </si>
  <si>
    <t>03.08.2023 20:31:06</t>
  </si>
  <si>
    <t>ULUKENT DM-3/7 35-28-M00062_35-28-M00062_66553664</t>
  </si>
  <si>
    <t>03.08.2023 18:54:01</t>
  </si>
  <si>
    <t>03.08.2023 19:30:55</t>
  </si>
  <si>
    <t>M-1106 35-01-M01106_911436965_911436965</t>
  </si>
  <si>
    <t>03.08.2023 16:41:35</t>
  </si>
  <si>
    <t>03.08.2023 17:30:03</t>
  </si>
  <si>
    <t>SELENDİ TR-8 45-81-M00008_945626084_945626084</t>
  </si>
  <si>
    <t>03.08.2023 21:13:55</t>
  </si>
  <si>
    <t>04.08.2023 03:05:14</t>
  </si>
  <si>
    <t>BAĞLICA TR-6 45-79-M00291_45-79-M00291_2366712</t>
  </si>
  <si>
    <t>03.08.2023 18:32:49</t>
  </si>
  <si>
    <t>03.08.2023 19:27:22</t>
  </si>
  <si>
    <t>K-1192 35-02-K01192_A A1b_5903435</t>
  </si>
  <si>
    <t>03.08.2023 22:16:20</t>
  </si>
  <si>
    <t>03.08.2023 23:03:41</t>
  </si>
  <si>
    <t>PAZARKÖY KÖK 45-78-L00700_HatBaşıAyırıcı_53139745 L05_53139745</t>
  </si>
  <si>
    <t>03.08.2023 08:24:44</t>
  </si>
  <si>
    <t>03.08.2023 10:24:53</t>
  </si>
  <si>
    <t>GEMİ SÖKÜM(M-130) TR 35-17-M00130_ŞİMŞEKLER M04_79389033</t>
  </si>
  <si>
    <t>03.08.2023 17:34:34</t>
  </si>
  <si>
    <t>03.08.2023 19:49:41</t>
  </si>
  <si>
    <t>ÇANDARLI TR-7 35-30-M00007_C_60983146_60983146</t>
  </si>
  <si>
    <t>03.08.2023 19:10:29</t>
  </si>
  <si>
    <t>03.08.2023 21:11:01</t>
  </si>
  <si>
    <t>M-2207 DOĞANCILAR TR-3 35-03-M02207_35-03-M02207_2352524</t>
  </si>
  <si>
    <t>03.08.2023 20:46:38</t>
  </si>
  <si>
    <t>03.08.2023 21:58:56</t>
  </si>
  <si>
    <t>GÜMÜLDÜR DM 35-25-M00100_ÖZDERE DM-1 M21_2055232</t>
  </si>
  <si>
    <t>03.08.2023 06:30:22</t>
  </si>
  <si>
    <t>03.08.2023 07:05:36</t>
  </si>
  <si>
    <t>03.08.2023 19:58:37</t>
  </si>
  <si>
    <t>03.08.2023 21:30:24</t>
  </si>
  <si>
    <t>M-2605 YELKİ DM 35-10-M02605_TEOS GES M05_2035520</t>
  </si>
  <si>
    <t>03.08.2023 03:19:20</t>
  </si>
  <si>
    <t>03.08.2023 03:31:08</t>
  </si>
  <si>
    <t>K-816 35-04-K00816_35-04-K00816_2356856</t>
  </si>
  <si>
    <t>03.08.2023 16:34:45</t>
  </si>
  <si>
    <t>03.08.2023 17:41:36</t>
  </si>
  <si>
    <t>K-1038 35-01-K01038_910869494_910869494</t>
  </si>
  <si>
    <t>03.08.2023 16:39:17</t>
  </si>
  <si>
    <t>03.08.2023 17:47:42</t>
  </si>
  <si>
    <t>K-434 35-02-K00434_G_56366347_56366347</t>
  </si>
  <si>
    <t>03.08.2023 04:26:48</t>
  </si>
  <si>
    <t>03.08.2023 06:22:56</t>
  </si>
  <si>
    <t>YENİFOÇA TR-20 35-23-M00020_D_56365745_56365745</t>
  </si>
  <si>
    <t>03.08.2023 17:51:42</t>
  </si>
  <si>
    <t>03.08.2023 18:39:40</t>
  </si>
  <si>
    <t>METAL İŞLERİ TR-13 35-22-M00113_METAL İŞLERİ TR-15 KÖK M02_72106492</t>
  </si>
  <si>
    <t>03.08.2023 19:37:35</t>
  </si>
  <si>
    <t>03.08.2023 19:49:55</t>
  </si>
  <si>
    <t>ÇANDARLI TR-17 35-30-M00017_B_56363751_56363751</t>
  </si>
  <si>
    <t>03.08.2023 01:08:01</t>
  </si>
  <si>
    <t>03.08.2023 02:05:01</t>
  </si>
  <si>
    <t>K-816 35-04-K00816_B_56369912_56369912</t>
  </si>
  <si>
    <t>03.08.2023 09:16:51</t>
  </si>
  <si>
    <t>03.08.2023 16:46:03</t>
  </si>
  <si>
    <t>03.08.2023 15:47:14</t>
  </si>
  <si>
    <t>03.08.2023 18:09:47</t>
  </si>
  <si>
    <t>K-816 35-04-K00816_C_56383060_56383060</t>
  </si>
  <si>
    <t>03.08.2023 09:24:24</t>
  </si>
  <si>
    <t>03.08.2023 16:51:40</t>
  </si>
  <si>
    <t>TR-48 35-22-M00048_B_56388068_56388068</t>
  </si>
  <si>
    <t>03.08.2023 18:30:21</t>
  </si>
  <si>
    <t>03.08.2023 19:30:26</t>
  </si>
  <si>
    <t>03.08.2023 08:31:56</t>
  </si>
  <si>
    <t>03.08.2023 08:49:20</t>
  </si>
  <si>
    <t>ARSLANLAR TM 35-26-A00004_KUTLUTAŞ M29_2307568</t>
  </si>
  <si>
    <t>03.08.2023 17:41:05</t>
  </si>
  <si>
    <t>03.08.2023 17:49:35</t>
  </si>
  <si>
    <t>03.08.2023 20:05:24</t>
  </si>
  <si>
    <t>03.08.2023 21:44:03</t>
  </si>
  <si>
    <t>03.08.2023 19:55:31</t>
  </si>
  <si>
    <t>03.08.2023 22:05:12</t>
  </si>
  <si>
    <t>M-516 METAŞ KÖK 35-02-M00516_M-1151 M04_72046138</t>
  </si>
  <si>
    <t>03.08.2023 15:49:30</t>
  </si>
  <si>
    <t>03.08.2023 17:31:05</t>
  </si>
  <si>
    <t>KEMENLER TR-2 35-15-L01131_B_90996517_90996517</t>
  </si>
  <si>
    <t>03.08.2023 21:21:03</t>
  </si>
  <si>
    <t>03.08.2023 23:23:28</t>
  </si>
  <si>
    <t>03.08.2023 22:27:25</t>
  </si>
  <si>
    <t>03.08.2023 23:50:18</t>
  </si>
  <si>
    <t>MERSİNLİ TR-2 45-78-M00936_45-78-M00936_2348481</t>
  </si>
  <si>
    <t>03.08.2023 17:39:45</t>
  </si>
  <si>
    <t>03.08.2023 17:41:53</t>
  </si>
  <si>
    <t>MAHMUT SILAY SULAMA GRUBU 35-29-M00267_35-29-M00267_2351201</t>
  </si>
  <si>
    <t>03.08.2023 23:11:57</t>
  </si>
  <si>
    <t>04.08.2023 02:50:04</t>
  </si>
  <si>
    <t>03.08.2023 08:33:33</t>
  </si>
  <si>
    <t>03.08.2023 08:52:46</t>
  </si>
  <si>
    <t>03.08.2023 09:20:17</t>
  </si>
  <si>
    <t>03.08.2023 18:11:37</t>
  </si>
  <si>
    <t>03.08.2023 16:31:01</t>
  </si>
  <si>
    <t>03.08.2023 20:37:15</t>
  </si>
  <si>
    <t>MEDAR TR-9 45-72-L00278_D_56392269_56392269</t>
  </si>
  <si>
    <t>03.08.2023 08:59:28</t>
  </si>
  <si>
    <t>03.08.2023 13:38:00</t>
  </si>
  <si>
    <t>03.08.2023 18:57:18</t>
  </si>
  <si>
    <t>03.08.2023 19:01:44</t>
  </si>
  <si>
    <t>03.08.2023 19:42:15</t>
  </si>
  <si>
    <t>03.08.2023 20:50:41</t>
  </si>
  <si>
    <t>BUCA TM 35-03-A00003_Buca-8 K10_2055649</t>
  </si>
  <si>
    <t>03.08.2023 10:23:06</t>
  </si>
  <si>
    <t>03.08.2023 10:26:53</t>
  </si>
  <si>
    <t>MERSİNLİ TR-2 45-78-M00936_A_91009310_91009310</t>
  </si>
  <si>
    <t>03.08.2023 16:42:24</t>
  </si>
  <si>
    <t>03.08.2023 08:07:40</t>
  </si>
  <si>
    <t>03.08.2023 08:10:00</t>
  </si>
  <si>
    <t>K-1734 35-03-K01734_A_56367512_56367512</t>
  </si>
  <si>
    <t>03.08.2023 17:52:41</t>
  </si>
  <si>
    <t>03.08.2023 22:50:27</t>
  </si>
  <si>
    <t>DURASILLI TR-8 45-78-M01119_DAĞITIM TRAFOSU TR-8 - TR-20 M04_66108920</t>
  </si>
  <si>
    <t>03.08.2023 10:58:00</t>
  </si>
  <si>
    <t>03.08.2023 11:55:00</t>
  </si>
  <si>
    <t>K-421 35-01-K00421_35-01-K00421_2363781</t>
  </si>
  <si>
    <t>03.08.2023 09:08:38</t>
  </si>
  <si>
    <t>03.08.2023 09:45:29</t>
  </si>
  <si>
    <t>03.08.2023 10:18:15</t>
  </si>
  <si>
    <t>03.08.2023 10:55:26</t>
  </si>
  <si>
    <t>ÜÇPINAR DM 45-71-M00183_GÖKBEL M09_72249227</t>
  </si>
  <si>
    <t>03.08.2023 12:24:00</t>
  </si>
  <si>
    <t>03.08.2023 16:17:00</t>
  </si>
  <si>
    <t>03.08.2023 10:36:16</t>
  </si>
  <si>
    <t>03.08.2023 12:46:00</t>
  </si>
  <si>
    <t>TR-146 35-15-M00146_48885397_56367493_56367493</t>
  </si>
  <si>
    <t>03.08.2023 17:55:54</t>
  </si>
  <si>
    <t>03.08.2023 21:37:15</t>
  </si>
  <si>
    <t>GERELİ KÖYÜ İBRAHİM KAYALI SULAMA GRB TR-12 35-15-M00311_A_56367947_56367947</t>
  </si>
  <si>
    <t>03.08.2023 21:29:31</t>
  </si>
  <si>
    <t>03.08.2023 22:52:32</t>
  </si>
  <si>
    <t>03.08.2023 18:42:45</t>
  </si>
  <si>
    <t>03.08.2023 19:18:53</t>
  </si>
  <si>
    <t>SELENDİ TR-17 45-81-M00017_B_56385868_56385868</t>
  </si>
  <si>
    <t>03.08.2023 17:01:23</t>
  </si>
  <si>
    <t>03.08.2023 18:23:19</t>
  </si>
  <si>
    <t>03.08.2023 07:02:12</t>
  </si>
  <si>
    <t>03.08.2023 07:18:08</t>
  </si>
  <si>
    <t>03.08.2023 20:27:27</t>
  </si>
  <si>
    <t>03.08.2023 23:22:13</t>
  </si>
  <si>
    <t>03.08.2023 20:07:25</t>
  </si>
  <si>
    <t>03.08.2023 22:21:46</t>
  </si>
  <si>
    <t>ULUKENT DM-3/12 35-28-M00061_35-28-M00061_66556663</t>
  </si>
  <si>
    <t>03.08.2023 19:30:59</t>
  </si>
  <si>
    <t>03.08.2023 20:18:24</t>
  </si>
  <si>
    <t>YENİFOÇA TR-20 35-23-M00020_950416822_950416822</t>
  </si>
  <si>
    <t>03.08.2023 17:23:39</t>
  </si>
  <si>
    <t>03.08.2023 22:21:56</t>
  </si>
  <si>
    <t>03.08.2023 22:29:27</t>
  </si>
  <si>
    <t>03.08.2023 09:04:15</t>
  </si>
  <si>
    <t>03.08.2023 09:08:07</t>
  </si>
  <si>
    <t>K-1409 35-04-K01409_B_56371550_56371550</t>
  </si>
  <si>
    <t>03.08.2023 16:47:28</t>
  </si>
  <si>
    <t>03.08.2023 18:59:28</t>
  </si>
  <si>
    <t>BÖLÜKPAŞA TR-1 45-75-M00118_DIREK TIPI TRAFO HUCRESI H01_2087888</t>
  </si>
  <si>
    <t>03.08.2023 09:12:00</t>
  </si>
  <si>
    <t>03.08.2023 21:27:00</t>
  </si>
  <si>
    <t>GÖKÇEN DM 1-2/7 35-29-L00063_35-29-L00063_2351738</t>
  </si>
  <si>
    <t>03.08.2023 09:58:19</t>
  </si>
  <si>
    <t>03.08.2023 16:32:16</t>
  </si>
  <si>
    <t>M-333 35-02-M00333_35-02-M00333_2372655</t>
  </si>
  <si>
    <t>03.08.2023 16:33:55</t>
  </si>
  <si>
    <t>03.08.2023 17:45:55</t>
  </si>
  <si>
    <t>03.08.2023 09:00:00</t>
  </si>
  <si>
    <t>M-246 35-02-M00246_95001262188_95001262188</t>
  </si>
  <si>
    <t>03.08.2023 18:47:32</t>
  </si>
  <si>
    <t>03.08.2023 23:03:07</t>
  </si>
  <si>
    <t>03.08.2023 09:18:00</t>
  </si>
  <si>
    <t>03.08.2023 15:51:38</t>
  </si>
  <si>
    <t>SARUHANLI TR-1 35-29-L00250_35-29-L00250_2368448</t>
  </si>
  <si>
    <t>03.08.2023 20:26:52</t>
  </si>
  <si>
    <t>03.08.2023 22:25:13</t>
  </si>
  <si>
    <t>ALİAĞA TR-43 DM 35-17-M00043_HatBaşıAyırıcı_72823546 M13_72823546</t>
  </si>
  <si>
    <t>03.08.2023 07:02:45</t>
  </si>
  <si>
    <t>03.08.2023 07:57:42</t>
  </si>
  <si>
    <t>03.08.2023 10:28:20</t>
  </si>
  <si>
    <t>03.08.2023 13:09:00</t>
  </si>
  <si>
    <t>K-3555 35-01-K03555_C_56383246_56383246</t>
  </si>
  <si>
    <t>03.08.2023 19:46:57</t>
  </si>
  <si>
    <t>03.08.2023 20:32:53</t>
  </si>
  <si>
    <t>03.08.2023 19:57:02</t>
  </si>
  <si>
    <t>03.08.2023 21:48:11</t>
  </si>
  <si>
    <t>03.08.2023 22:36:14</t>
  </si>
  <si>
    <t>04.08.2023 02:07:45</t>
  </si>
  <si>
    <t>TR-103 MEZARLIK YOLU 35-26-M00103_A_91114090_91114090</t>
  </si>
  <si>
    <t>03.08.2023 22:20:34</t>
  </si>
  <si>
    <t>03.08.2023 09:40:40</t>
  </si>
  <si>
    <t>03.08.2023 17:16:56</t>
  </si>
  <si>
    <t>03.08.2023 01:27:34</t>
  </si>
  <si>
    <t>03.08.2023 03:03:40</t>
  </si>
  <si>
    <t>KİRELLİ KÖK 35-29-L00809_TURGUT ASLAN L05_74719100</t>
  </si>
  <si>
    <t>03.08.2023 09:32:55</t>
  </si>
  <si>
    <t>03.08.2023 15:46:07</t>
  </si>
  <si>
    <t>BAŞPINAR KÖK 45-76-L00001_AŞAĞI BOSTANCI-KARAKURT SULAMA L04_72214046</t>
  </si>
  <si>
    <t>03.08.2023 18:46:36</t>
  </si>
  <si>
    <t>03.08.2023 19:21:07</t>
  </si>
  <si>
    <t>BÖLCEK-1 TR 35-16-M00022_B_91364056_91364056</t>
  </si>
  <si>
    <t>03.08.2023 17:33:02</t>
  </si>
  <si>
    <t>03.08.2023 19:02:03</t>
  </si>
  <si>
    <t>DERBENT TM 45-83-A00003_TURGUTLU-3 M02_2312529</t>
  </si>
  <si>
    <t>03.08.2023 07:44:26</t>
  </si>
  <si>
    <t>03.08.2023 08:01:53</t>
  </si>
  <si>
    <t>L-296 35-18-L00296_6179941 B01_5937846</t>
  </si>
  <si>
    <t>03.08.2023 22:01:04</t>
  </si>
  <si>
    <t>04.08.2023 05:54:53</t>
  </si>
  <si>
    <t>ARMUTLU İM 35-27-A00001_ARMUTLU L03_2050856</t>
  </si>
  <si>
    <t>03.08.2023 17:46:35</t>
  </si>
  <si>
    <t>03.08.2023 19:28:24</t>
  </si>
  <si>
    <t>HALİMBEY ÇİFTLİĞİ TARIMSAL SULAMA 45-73-M00515_45-73-M00515_2354428</t>
  </si>
  <si>
    <t>03.08.2023 18:32:33</t>
  </si>
  <si>
    <t>03.08.2023 20:27:54</t>
  </si>
  <si>
    <t>SOMA TR-15/4 45-82-M00095_TR-15 M01_72189134</t>
  </si>
  <si>
    <t>03.08.2023 07:07:11</t>
  </si>
  <si>
    <t>03.08.2023 16:37:55</t>
  </si>
  <si>
    <t>03.08.2023 09:55:10</t>
  </si>
  <si>
    <t>03.08.2023 10:46:40</t>
  </si>
  <si>
    <t>K-718 35-01-K00718_A_56374006_56374006</t>
  </si>
  <si>
    <t>03.08.2023 22:39:34</t>
  </si>
  <si>
    <t>04.08.2023 01:12:36</t>
  </si>
  <si>
    <t>K-3881 35-01-K03881_35-01-K03881_65818547</t>
  </si>
  <si>
    <t>03.08.2023 10:27:28</t>
  </si>
  <si>
    <t>03.08.2023 10:29:13</t>
  </si>
  <si>
    <t>KONAKLI TR-12 35-15-L00899_48652766_56370715_56370715</t>
  </si>
  <si>
    <t>03.08.2023 17:27:49</t>
  </si>
  <si>
    <t>03.08.2023 18:49:21</t>
  </si>
  <si>
    <t>GÜLBAHÇE TR-4 35-19-L00144_95000008024_95000008024</t>
  </si>
  <si>
    <t>03.08.2023 17:11:07</t>
  </si>
  <si>
    <t>03.08.2023 19:52:07</t>
  </si>
  <si>
    <t>03.08.2023 17:43:43</t>
  </si>
  <si>
    <t>03.08.2023 19:10:52</t>
  </si>
  <si>
    <t>03.08.2023 10:02:06</t>
  </si>
  <si>
    <t>03.08.2023 10:23:20</t>
  </si>
  <si>
    <t>NURİYE DM 45-80-M00090_LÜTFİYE M01_72194602</t>
  </si>
  <si>
    <t>03.08.2023 16:59:15</t>
  </si>
  <si>
    <t>03.08.2023 18:48:11</t>
  </si>
  <si>
    <t>BOZDAĞ TR-5 35-15-L00312_B_60985223_60985223</t>
  </si>
  <si>
    <t>03.08.2023 17:49:38</t>
  </si>
  <si>
    <t>03.08.2023 21:51:00</t>
  </si>
  <si>
    <t>03.08.2023 04:29:01</t>
  </si>
  <si>
    <t>03.08.2023 09:58:53</t>
  </si>
  <si>
    <t>ARMUTLU DM-2/TR-28 (ESKİ TR-2) 35-27-L00002_TR-4 L04_61219941</t>
  </si>
  <si>
    <t>03.08.2023 18:36:37</t>
  </si>
  <si>
    <t>03.08.2023 20:08:45</t>
  </si>
  <si>
    <t>TR-22 45-74-M00022_J J04b_91955778</t>
  </si>
  <si>
    <t>03.08.2023 13:45:18</t>
  </si>
  <si>
    <t>03.08.2023 15:55:00</t>
  </si>
  <si>
    <t>03.08.2023 08:57:58</t>
  </si>
  <si>
    <t>03.08.2023 09:51:36</t>
  </si>
  <si>
    <t>ÖZBEK DM (TR-315) 35-19-M00044_AKKUM M06_72140338</t>
  </si>
  <si>
    <t>03.08.2023 01:48:30</t>
  </si>
  <si>
    <t>03.08.2023 03:46:56</t>
  </si>
  <si>
    <t>M-234 35-02-M00234_B_56379587_56379587</t>
  </si>
  <si>
    <t>03.08.2023 08:20:07</t>
  </si>
  <si>
    <t>03.08.2023 12:37:00</t>
  </si>
  <si>
    <t>03.08.2023 23:06:02</t>
  </si>
  <si>
    <t>03.08.2023 23:14:26</t>
  </si>
  <si>
    <t>GİRELLİ TR-2 45-73-M00766_C_56389753_56389753</t>
  </si>
  <si>
    <t>03.08.2023 20:44:34</t>
  </si>
  <si>
    <t>03.08.2023 21:58:25</t>
  </si>
  <si>
    <t>03.08.2023 18:12:55</t>
  </si>
  <si>
    <t>03.08.2023 19:09:25</t>
  </si>
  <si>
    <t>03.08.2023 20:03:23</t>
  </si>
  <si>
    <t>03.08.2023 21:09:47</t>
  </si>
  <si>
    <t>03.08.2023 17:38:16</t>
  </si>
  <si>
    <t>03.08.2023 18:01:55</t>
  </si>
  <si>
    <t>03.08.2023 20:47:46</t>
  </si>
  <si>
    <t>03.08.2023 20:56:25</t>
  </si>
  <si>
    <t>M-991 35-03-M00991_35-03-M00991_41923664</t>
  </si>
  <si>
    <t>03.08.2023 10:03:49</t>
  </si>
  <si>
    <t>03.08.2023 07:52:47</t>
  </si>
  <si>
    <t>03.08.2023 09:08:04</t>
  </si>
  <si>
    <t>RAHMANLAR TR-1 35-16-M00047_953354372_953354372</t>
  </si>
  <si>
    <t>03.08.2023 09:55:36</t>
  </si>
  <si>
    <t>03.08.2023 13:33:15</t>
  </si>
  <si>
    <t>BERGAMA TM 35-16-A00004_HatBaşıAyırıcı_92368592 M13_92368592</t>
  </si>
  <si>
    <t>03.08.2023 21:11:19</t>
  </si>
  <si>
    <t>04.08.2023 00:03:02</t>
  </si>
  <si>
    <t>YAKAPINAR TR-7 35-20-L00140_DIREK TIPI TRAFO HUCRESI H01_2049934</t>
  </si>
  <si>
    <t>03.08.2023 07:20:35</t>
  </si>
  <si>
    <t>03.08.2023 15:40:00</t>
  </si>
  <si>
    <t>MENEMEN İM 35-28-A00001_HatBaşıAyırıcı_53140627 M17_53140627</t>
  </si>
  <si>
    <t>03.08.2023 09:19:08</t>
  </si>
  <si>
    <t>03.08.2023 12:00:00</t>
  </si>
  <si>
    <t>03.08.2023 08:29:41</t>
  </si>
  <si>
    <t>03.08.2023 09:45:14</t>
  </si>
  <si>
    <t>SELİMİYE TR-7 DUTLUKUYU 45-79-M00363_DIREK TIPI TRAFO HUCRESI H01_2073419</t>
  </si>
  <si>
    <t>03.08.2023 22:08:25</t>
  </si>
  <si>
    <t>03.08.2023 23:12:29</t>
  </si>
  <si>
    <t>ÖZBEK DM (TR-315) 35-19-M00044_HatBaşıAyırıcı_53137380 M06_53137380</t>
  </si>
  <si>
    <t>03.08.2023 07:44:39</t>
  </si>
  <si>
    <t>03.08.2023 10:27:48</t>
  </si>
  <si>
    <t>03.08.2023 11:16:00</t>
  </si>
  <si>
    <t>03.08.2023 09:42:53</t>
  </si>
  <si>
    <t>03.08.2023 18:27:55</t>
  </si>
  <si>
    <t>03.08.2023 06:31:30</t>
  </si>
  <si>
    <t>03.08.2023 07:05:44</t>
  </si>
  <si>
    <t>03.08.2023 15:57:19</t>
  </si>
  <si>
    <t>03.08.2023 17:15:00</t>
  </si>
  <si>
    <t>SELENDİ TR-8 45-81-M00008_945625411_945625411</t>
  </si>
  <si>
    <t>03.08.2023 18:17:14</t>
  </si>
  <si>
    <t>03.08.2023 19:47:24</t>
  </si>
  <si>
    <t>KUŞÇUBURUN-2 35-26-M00537_B_91183577_91183577</t>
  </si>
  <si>
    <t>04.08.2023 09:27:37</t>
  </si>
  <si>
    <t>04.08.2023 17:36:19</t>
  </si>
  <si>
    <t>04.08.2023 10:44:14</t>
  </si>
  <si>
    <t>04.08.2023 11:49:59</t>
  </si>
  <si>
    <t>KINIK ORGANİZE DM 35-24-M00208_POLYAK-1 M06_83158593</t>
  </si>
  <si>
    <t>04.08.2023 18:40:47</t>
  </si>
  <si>
    <t>04.08.2023 18:48:03</t>
  </si>
  <si>
    <t>TR-135 35-26-M00135_C_90941264_90941264</t>
  </si>
  <si>
    <t>04.08.2023 13:25:59</t>
  </si>
  <si>
    <t>04.08.2023 14:10:17</t>
  </si>
  <si>
    <t>DM06/TR25 45-73-M00076_DM6/01 GİRİŞ M04_66684378</t>
  </si>
  <si>
    <t>04.08.2023 08:19:39</t>
  </si>
  <si>
    <t>04.08.2023 09:13:39</t>
  </si>
  <si>
    <t>DM-25/17 45-71-M00049_TRAFO KORUMA M01_61319566</t>
  </si>
  <si>
    <t>04.08.2023 10:04:19</t>
  </si>
  <si>
    <t>04.08.2023 10:28:58</t>
  </si>
  <si>
    <t>04.08.2023 16:34:34</t>
  </si>
  <si>
    <t>04.08.2023 16:41:16</t>
  </si>
  <si>
    <t>ALAŞEHİR TR-75 45-73-M00075_45-73-M00075_2351885</t>
  </si>
  <si>
    <t>04.08.2023 17:40:19</t>
  </si>
  <si>
    <t>04.08.2023 18:02:04</t>
  </si>
  <si>
    <t>04.08.2023 06:56:34</t>
  </si>
  <si>
    <t>04.08.2023 07:34:29</t>
  </si>
  <si>
    <t>TR-18 45-78-L00018_95001272171_95001272171</t>
  </si>
  <si>
    <t>04.08.2023 15:42:52</t>
  </si>
  <si>
    <t>04.08.2023 19:09:39</t>
  </si>
  <si>
    <t>ÇİÇEKLİ KÖK 45-75-M00070_KIRDİBİ M03_2308349</t>
  </si>
  <si>
    <t>04.08.2023 07:08:19</t>
  </si>
  <si>
    <t>04.08.2023 08:03:35</t>
  </si>
  <si>
    <t>İSTASYONALTI KÖK 45-83-M00131_GÜRKÖY M09_2329930</t>
  </si>
  <si>
    <t>04.08.2023 10:26:50</t>
  </si>
  <si>
    <t>04.08.2023 11:06:39</t>
  </si>
  <si>
    <t>TR-322 35-19-M00521_A_80491827_80491827</t>
  </si>
  <si>
    <t>04.08.2023 14:30:43</t>
  </si>
  <si>
    <t>04.08.2023 15:53:49</t>
  </si>
  <si>
    <t>K-1670 35-04-K01670_C K1670C1B_5823230</t>
  </si>
  <si>
    <t>04.08.2023 12:35:31</t>
  </si>
  <si>
    <t>04.08.2023 14:30:09</t>
  </si>
  <si>
    <t>AKPINAR TR-1 (MERKEZ) 35-31-L00304_A_90966944_90966944</t>
  </si>
  <si>
    <t>04.08.2023 15:21:26</t>
  </si>
  <si>
    <t>04.08.2023 19:31:39</t>
  </si>
  <si>
    <t>04.08.2023 09:44:58</t>
  </si>
  <si>
    <t>04.08.2023 17:37:08</t>
  </si>
  <si>
    <t>OVACIK TR-1 35-15-L00285_35-15-L00285_2365509</t>
  </si>
  <si>
    <t>04.08.2023 14:32:09</t>
  </si>
  <si>
    <t>04.08.2023 14:54:45</t>
  </si>
  <si>
    <t>DM-1/TR-1 (TARİŞ) 35-13-M00028_A A01_66427266</t>
  </si>
  <si>
    <t>04.08.2023 13:53:19</t>
  </si>
  <si>
    <t>04.08.2023 16:51:06</t>
  </si>
  <si>
    <t>04.08.2023 10:19:52</t>
  </si>
  <si>
    <t>04.08.2023 17:33:47</t>
  </si>
  <si>
    <t>M-1529 35-22-M00138_95000487776_95000487776</t>
  </si>
  <si>
    <t>04.08.2023 11:39:09</t>
  </si>
  <si>
    <t>04.08.2023 13:31:34</t>
  </si>
  <si>
    <t>04.08.2023 16:31:17</t>
  </si>
  <si>
    <t>04.08.2023 16:35:34</t>
  </si>
  <si>
    <t>SOMA TR-2 45-82-M00002_45-82-M00002_2348441</t>
  </si>
  <si>
    <t>04.08.2023 08:54:38</t>
  </si>
  <si>
    <t>04.08.2023 12:52:15</t>
  </si>
  <si>
    <t>ŞEMİKLER TM 35-04-A00003_SERİNKUYU M10_2055316</t>
  </si>
  <si>
    <t>04.08.2023 17:30:34</t>
  </si>
  <si>
    <t>04.08.2023 19:33:00</t>
  </si>
  <si>
    <t>04.08.2023 09:10:42</t>
  </si>
  <si>
    <t>04.08.2023 15:42:04</t>
  </si>
  <si>
    <t>YEŞİLOVA KÖK 45-78-M01393_KISMET KİREMİT FAB M04_83810760</t>
  </si>
  <si>
    <t>04.08.2023 11:14:15</t>
  </si>
  <si>
    <t>04.08.2023 12:09:49</t>
  </si>
  <si>
    <t>KARABURUN İM 35-21-A00001_KÜÇÜKBAHÇE L05_2063035</t>
  </si>
  <si>
    <t>04.08.2023 19:33:34</t>
  </si>
  <si>
    <t>04.08.2023 21:39:59</t>
  </si>
  <si>
    <t>04.08.2023 09:24:39</t>
  </si>
  <si>
    <t>04.08.2023 09:34:34</t>
  </si>
  <si>
    <t>M-1284 35-02-M01284_B_56382777_56382777</t>
  </si>
  <si>
    <t>04.08.2023 10:28:15</t>
  </si>
  <si>
    <t>04.08.2023 11:22:38</t>
  </si>
  <si>
    <t>04.08.2023 14:10:24</t>
  </si>
  <si>
    <t>04.08.2023 15:10:13</t>
  </si>
  <si>
    <t>KÜÇÜK EVRENOS TR-3 45-71-M01396_45-71-M01396_2359616</t>
  </si>
  <si>
    <t>04.08.2023 13:27:39</t>
  </si>
  <si>
    <t>04.08.2023 19:06:49</t>
  </si>
  <si>
    <t>04.08.2023 16:38:00</t>
  </si>
  <si>
    <t>04.08.2023 18:45:19</t>
  </si>
  <si>
    <t>BEYDAĞ İM 35-32-A00001_YEŞİLKÖY L13_2308121</t>
  </si>
  <si>
    <t>04.08.2023 08:21:54</t>
  </si>
  <si>
    <t>04.08.2023 08:32:54</t>
  </si>
  <si>
    <t>L-296 35-18-L00296_6980131 b1_5946254</t>
  </si>
  <si>
    <t>04.08.2023 10:02:16</t>
  </si>
  <si>
    <t>04.08.2023 12:31:24</t>
  </si>
  <si>
    <t>SEFERİHİSAR İM 35-14-A00002_L-220 ŞEHİR-1 L02_72378354</t>
  </si>
  <si>
    <t>04.08.2023 17:41:19</t>
  </si>
  <si>
    <t>04.08.2023 17:43:39</t>
  </si>
  <si>
    <t>KAPANCI TR-3 45-78-L00382_49315630_56385640_56385640</t>
  </si>
  <si>
    <t>04.08.2023 15:26:38</t>
  </si>
  <si>
    <t>04.08.2023 16:38:19</t>
  </si>
  <si>
    <t>YENİOBA KÖK 35-29-M00125_YENİÇİFTLİK M05_72191062</t>
  </si>
  <si>
    <t>04.08.2023 09:36:26</t>
  </si>
  <si>
    <t>04.08.2023 17:21:23</t>
  </si>
  <si>
    <t>YOLÜSTÜ İM 35-15-A00002_YOLÜSTÜ-2 M06_2316421</t>
  </si>
  <si>
    <t>04.08.2023 07:19:49</t>
  </si>
  <si>
    <t>04.08.2023 07:48:15</t>
  </si>
  <si>
    <t>DOĞAKÖY TR-1 35-28-M00213_D_56357840_56357840</t>
  </si>
  <si>
    <t>04.08.2023 21:43:45</t>
  </si>
  <si>
    <t>04.08.2023 22:28:54</t>
  </si>
  <si>
    <t>TR-2/16 45-72-L00016_B_56391569_56391569</t>
  </si>
  <si>
    <t>04.08.2023 19:55:30</t>
  </si>
  <si>
    <t>04.08.2023 21:00:32</t>
  </si>
  <si>
    <t>K-1316 35-04-K01316_E 1316 E1B_5831947</t>
  </si>
  <si>
    <t>04.08.2023 14:33:45</t>
  </si>
  <si>
    <t>04.08.2023 19:11:19</t>
  </si>
  <si>
    <t>KINIK TR 22 35-24-L00022_955217703_955217703</t>
  </si>
  <si>
    <t>04.08.2023 12:37:24</t>
  </si>
  <si>
    <t>04.08.2023 14:06:30</t>
  </si>
  <si>
    <t>04.08.2023 15:04:38</t>
  </si>
  <si>
    <t>04.08.2023 15:39:57</t>
  </si>
  <si>
    <t>04.08.2023 23:20:29</t>
  </si>
  <si>
    <t>05.08.2023 01:24:59</t>
  </si>
  <si>
    <t>ULUKENT DM-1/2 35-28-M00583_DAĞITIM TRAFO ULUKENT DM-1/2 M03_66560667</t>
  </si>
  <si>
    <t>04.08.2023 09:01:27</t>
  </si>
  <si>
    <t>04.08.2023 10:45:37</t>
  </si>
  <si>
    <t>MENEMEN DM-4/12 (KÖK-16) 35-28-M00016_EMİRALEM M01_66837069</t>
  </si>
  <si>
    <t>04.08.2023 12:08:10</t>
  </si>
  <si>
    <t>04.08.2023 13:05:49</t>
  </si>
  <si>
    <t>04.08.2023 17:43:59</t>
  </si>
  <si>
    <t>04.08.2023 18:47:55</t>
  </si>
  <si>
    <t>04.08.2023 09:32:40</t>
  </si>
  <si>
    <t>04.08.2023 15:45:26</t>
  </si>
  <si>
    <t>TR-20 45-74-M00020_TR-21 M01_72239474</t>
  </si>
  <si>
    <t>04.08.2023 07:32:14</t>
  </si>
  <si>
    <t>04.08.2023 08:01:25</t>
  </si>
  <si>
    <t>04.08.2023 03:03:10</t>
  </si>
  <si>
    <t>04.08.2023 03:22:05</t>
  </si>
  <si>
    <t>TR-59 35-30-L00059_955333435_955333435</t>
  </si>
  <si>
    <t>04.08.2023 20:56:22</t>
  </si>
  <si>
    <t>05.08.2023 04:18:34</t>
  </si>
  <si>
    <t>M-3069(YATIRIM REZERVE) 35-01-M03069_35-01-M03069_80639257</t>
  </si>
  <si>
    <t>04.08.2023 10:08:41</t>
  </si>
  <si>
    <t>04.08.2023 16:03:51</t>
  </si>
  <si>
    <t>KEMAL ERGÜN SULAMA GRUBU 35-29-M00189_A_91405074_91405074</t>
  </si>
  <si>
    <t>04.08.2023 19:09:24</t>
  </si>
  <si>
    <t>04.08.2023 21:38:43</t>
  </si>
  <si>
    <t>GÜLBAHÇE TR-1 45-71-M00184_HatBaşıAyırıcı_95138649 M03_95138649</t>
  </si>
  <si>
    <t>04.08.2023 10:09:58</t>
  </si>
  <si>
    <t>04.08.2023 18:22:09</t>
  </si>
  <si>
    <t>04.08.2023 09:56:42</t>
  </si>
  <si>
    <t>04.08.2023 16:16:36</t>
  </si>
  <si>
    <t>04.08.2023 19:00:30</t>
  </si>
  <si>
    <t>05.08.2023 01:53:00</t>
  </si>
  <si>
    <t>04.08.2023 07:21:58</t>
  </si>
  <si>
    <t>04.08.2023 09:01:43</t>
  </si>
  <si>
    <t>04.08.2023 19:46:13</t>
  </si>
  <si>
    <t>04.08.2023 19:51:03</t>
  </si>
  <si>
    <t>04.08.2023 14:20:51</t>
  </si>
  <si>
    <t>04.08.2023 19:05:35</t>
  </si>
  <si>
    <t>04.08.2023 18:54:04</t>
  </si>
  <si>
    <t>04.08.2023 20:17:54</t>
  </si>
  <si>
    <t>İRFAN KARDEŞLER TARIMSAL SULAMA 35-29-M00137_35-29-M00137_2347293</t>
  </si>
  <si>
    <t>04.08.2023 13:10:24</t>
  </si>
  <si>
    <t>04.08.2023 15:04:44</t>
  </si>
  <si>
    <t>TR-17 35-31-L00017_47982013_56399872_56399872</t>
  </si>
  <si>
    <t>04.08.2023 18:33:22</t>
  </si>
  <si>
    <t>04.08.2023 20:20:57</t>
  </si>
  <si>
    <t>BAŞPINAR KÖK 45-76-L00001_AŞAĞI BOSTANCI-KARAKURT SULAMA L04_72214099</t>
  </si>
  <si>
    <t>04.08.2023 22:38:00</t>
  </si>
  <si>
    <t>04.08.2023 23:38:52</t>
  </si>
  <si>
    <t>ÇAKIRCA ALİ TR-4 45-73-M00367_45-73-M00367_2355706</t>
  </si>
  <si>
    <t>04.08.2023 00:21:03</t>
  </si>
  <si>
    <t>04.08.2023 01:22:15</t>
  </si>
  <si>
    <t>M-1529 35-22-M00138_95000643791_95000643791</t>
  </si>
  <si>
    <t>04.08.2023 17:26:30</t>
  </si>
  <si>
    <t>04.08.2023 18:35:34</t>
  </si>
  <si>
    <t>K-493 35-01-K00493_95000620483_95000620483</t>
  </si>
  <si>
    <t>04.08.2023 11:19:15</t>
  </si>
  <si>
    <t>04.08.2023 15:47:27</t>
  </si>
  <si>
    <t>04.08.2023 13:36:24</t>
  </si>
  <si>
    <t>04.08.2023 14:23:51</t>
  </si>
  <si>
    <t>L-279 ERDİL SİTESİ 35-18-L00279_7598944_56370549_56370549</t>
  </si>
  <si>
    <t>04.08.2023 19:36:44</t>
  </si>
  <si>
    <t>04.08.2023 21:26:26</t>
  </si>
  <si>
    <t>K-3320 35-09-K03320_97784524_97784524</t>
  </si>
  <si>
    <t>04.08.2023 07:57:19</t>
  </si>
  <si>
    <t>04.08.2023 09:26:50</t>
  </si>
  <si>
    <t>GÜMÜLDÜR DM-3 (M-29) 35-25-M00029_35-25-M00029_72083929</t>
  </si>
  <si>
    <t>04.08.2023 13:58:25</t>
  </si>
  <si>
    <t>04.08.2023 16:56:03</t>
  </si>
  <si>
    <t>SAİPLER TR-1 35-26-M00479_11828294_56358772_56358772</t>
  </si>
  <si>
    <t>04.08.2023 10:15:55</t>
  </si>
  <si>
    <t>04.08.2023 12:24:46</t>
  </si>
  <si>
    <t>04.08.2023 16:05:50</t>
  </si>
  <si>
    <t>04.08.2023 17:50:39</t>
  </si>
  <si>
    <t>VEZİRKÖPRÜ İM 35-03-A00002_TR-2 10.5 K13_2309042</t>
  </si>
  <si>
    <t>04.08.2023 04:01:40</t>
  </si>
  <si>
    <t>04.08.2023 04:05:45</t>
  </si>
  <si>
    <t>04.08.2023 15:10:14</t>
  </si>
  <si>
    <t>04.08.2023 18:06:04</t>
  </si>
  <si>
    <t>İBRAHİM KORKMAZ ÖZEL TR 45-77-L00103Ö_DIREK TIPI TRAFO HUCRESI H01_2055544</t>
  </si>
  <si>
    <t>04.08.2023 10:22:46</t>
  </si>
  <si>
    <t>04.08.2023 11:05:08</t>
  </si>
  <si>
    <t>K-3992 35-03-K03992_C_56364329_56364329</t>
  </si>
  <si>
    <t>04.08.2023 22:04:10</t>
  </si>
  <si>
    <t>05.08.2023 01:08:03</t>
  </si>
  <si>
    <t>İLYASLAR KÖK 45-76-M00048_İLYASLAR M02_72213067</t>
  </si>
  <si>
    <t>04.08.2023 21:33:19</t>
  </si>
  <si>
    <t>04.08.2023 21:59:05</t>
  </si>
  <si>
    <t>K-91 35-01-K00091_35-01-K00091_2376479</t>
  </si>
  <si>
    <t>04.08.2023 11:58:04</t>
  </si>
  <si>
    <t>04.08.2023 13:30:49</t>
  </si>
  <si>
    <t>M-235 35-02-M00235_D_56380768_56380768</t>
  </si>
  <si>
    <t>04.08.2023 17:56:01</t>
  </si>
  <si>
    <t>04.08.2023 23:10:59</t>
  </si>
  <si>
    <t>ÇİÇEKLİ KÖK 45-75-M00070_META ÖZEL M07_2308352</t>
  </si>
  <si>
    <t>04.08.2023 09:29:26</t>
  </si>
  <si>
    <t>04.08.2023 14:11:57</t>
  </si>
  <si>
    <t>K-3927 35-08-K03927_A A2B_5794812</t>
  </si>
  <si>
    <t>04.08.2023 07:18:26</t>
  </si>
  <si>
    <t>04.08.2023 09:18:05</t>
  </si>
  <si>
    <t>04.08.2023 17:42:21</t>
  </si>
  <si>
    <t>04.08.2023 17:58:12</t>
  </si>
  <si>
    <t>M-2224 KIRIKLAR TR-1 35-03-M02224_ H_66059008</t>
  </si>
  <si>
    <t>04.08.2023 18:33:43</t>
  </si>
  <si>
    <t>04.08.2023 22:37:36</t>
  </si>
  <si>
    <t>04.08.2023 11:18:00</t>
  </si>
  <si>
    <t>04.08.2023 15:36:05</t>
  </si>
  <si>
    <t>YUKARI ÇOBANİSA ŞİRİN MAHALLE 45-71-M00622_45-71-M00622_2355122</t>
  </si>
  <si>
    <t>04.08.2023 22:44:59</t>
  </si>
  <si>
    <t>04.08.2023 23:53:50</t>
  </si>
  <si>
    <t>04.08.2023 18:37:03</t>
  </si>
  <si>
    <t>04.08.2023 18:53:19</t>
  </si>
  <si>
    <t>TR-150 45-78-M00150_A TR150/A01_49409279</t>
  </si>
  <si>
    <t>04.08.2023 08:54:03</t>
  </si>
  <si>
    <t>04.08.2023 09:51:13</t>
  </si>
  <si>
    <t>SEYREK TR-6 35-28-M00910_95002680483_95002680483</t>
  </si>
  <si>
    <t>04.08.2023 16:13:23</t>
  </si>
  <si>
    <t>04.08.2023 17:06:59</t>
  </si>
  <si>
    <t>04.08.2023 10:57:28</t>
  </si>
  <si>
    <t>04.08.2023 17:36:14</t>
  </si>
  <si>
    <t>PAPUÇLU KÖYÜ ÇAY MAH TR-1 45-77-M00076_DIREK TIPI TRAFO HUCRESI H01_2057985</t>
  </si>
  <si>
    <t>04.08.2023 20:40:35</t>
  </si>
  <si>
    <t>04.08.2023 21:31:49</t>
  </si>
  <si>
    <t>ÇATALOLUK DM 45-74-M00227_HatBaşıAyırıcı_53134199 M10_53134199</t>
  </si>
  <si>
    <t>04.08.2023 16:38:49</t>
  </si>
  <si>
    <t>04.08.2023 20:45:04</t>
  </si>
  <si>
    <t>04.08.2023 09:35:14</t>
  </si>
  <si>
    <t>04.08.2023 09:58:14</t>
  </si>
  <si>
    <t>TR-124 35-15-L00124_TR-5 L02_2118085</t>
  </si>
  <si>
    <t>04.08.2023 16:04:39</t>
  </si>
  <si>
    <t>04.08.2023 16:05:14</t>
  </si>
  <si>
    <t>K-4538 35-07-K04538_35-07-K04538_48414243</t>
  </si>
  <si>
    <t>04.08.2023 07:40:18</t>
  </si>
  <si>
    <t>04.08.2023 12:01:49</t>
  </si>
  <si>
    <t>KINIK ORGANİZE DM 35-24-M00208_POLYAK-2 M03_83158597</t>
  </si>
  <si>
    <t>04.08.2023 18:40:35</t>
  </si>
  <si>
    <t>04.08.2023 18:47:51</t>
  </si>
  <si>
    <t>SEYREK TR-7 KÖK 35-28-M00379_956333519_956333519</t>
  </si>
  <si>
    <t>04.08.2023 09:10:50</t>
  </si>
  <si>
    <t>04.08.2023 10:53:39</t>
  </si>
  <si>
    <t>TR-46 35-30-L00046_955316130_955316130</t>
  </si>
  <si>
    <t>04.08.2023 10:39:16</t>
  </si>
  <si>
    <t>04.08.2023 15:39:04</t>
  </si>
  <si>
    <t>M-1244 35-01-M01244_35-01-M01244_2375821</t>
  </si>
  <si>
    <t>04.08.2023 08:43:56</t>
  </si>
  <si>
    <t>04.08.2023 12:35:25</t>
  </si>
  <si>
    <t>04.08.2023 06:48:25</t>
  </si>
  <si>
    <t>04.08.2023 06:48:35</t>
  </si>
  <si>
    <t>MENEMEN TR-55 35-28-L00055_953386956_953386956</t>
  </si>
  <si>
    <t>04.08.2023 11:19:36</t>
  </si>
  <si>
    <t>04.08.2023 14:09:19</t>
  </si>
  <si>
    <t>EBSO TM 35-09-A00001_EBSO-4 K35_2312291</t>
  </si>
  <si>
    <t>04.08.2023 16:23:19</t>
  </si>
  <si>
    <t>04.08.2023 18:19:18</t>
  </si>
  <si>
    <t>K-476 35-04-K00476_A_56378655_56378655</t>
  </si>
  <si>
    <t>04.08.2023 23:03:25</t>
  </si>
  <si>
    <t>05.08.2023 00:35:09</t>
  </si>
  <si>
    <t>04.08.2023 19:15:59</t>
  </si>
  <si>
    <t>04.08.2023 19:34:34</t>
  </si>
  <si>
    <t>KARŞIYAKA GIS TM 35-04-A00002_Karşıyaka-2 K02_2054251</t>
  </si>
  <si>
    <t>04.08.2023 09:19:07</t>
  </si>
  <si>
    <t>04.08.2023 15:12:14</t>
  </si>
  <si>
    <t>K-995 35-07-K00995_35-07-K00995_60618010</t>
  </si>
  <si>
    <t>04.08.2023 09:24:46</t>
  </si>
  <si>
    <t>04.08.2023 14:41:54</t>
  </si>
  <si>
    <t>BİMEYKO TR-4 35-30-M00051_C_90997890_90997890</t>
  </si>
  <si>
    <t>04.08.2023 21:20:54</t>
  </si>
  <si>
    <t>04.08.2023 22:50:01</t>
  </si>
  <si>
    <t>L-298 35-18-L00298_8246685_56368488_56368488</t>
  </si>
  <si>
    <t>04.08.2023 11:51:13</t>
  </si>
  <si>
    <t>04.08.2023 13:56:04</t>
  </si>
  <si>
    <t>04.08.2023 10:03:41</t>
  </si>
  <si>
    <t>04.08.2023 17:38:34</t>
  </si>
  <si>
    <t>04.08.2023 12:04:34</t>
  </si>
  <si>
    <t>04.08.2023 14:12:58</t>
  </si>
  <si>
    <t>K-3980 35-04-K03980_C_56362877_56362877</t>
  </si>
  <si>
    <t>04.08.2023 21:03:51</t>
  </si>
  <si>
    <t>05.08.2023 00:03:57</t>
  </si>
  <si>
    <t>GÜMÜLDÜR DM-3 (M-29) 35-25-M00029_GÜMÜLDÜR M-28 M03_72083797</t>
  </si>
  <si>
    <t>04.08.2023 09:20:09</t>
  </si>
  <si>
    <t>04.08.2023 14:27:09</t>
  </si>
  <si>
    <t>K-1938 35-09-K01938_K-4046 K03_45353361</t>
  </si>
  <si>
    <t>04.08.2023 14:39:25</t>
  </si>
  <si>
    <t>04.08.2023 15:14:51</t>
  </si>
  <si>
    <t>04.08.2023 16:43:47</t>
  </si>
  <si>
    <t>04.08.2023 16:58:27</t>
  </si>
  <si>
    <t>MENEMEN İM 35-28-A00001_TR-70 L09_88107430</t>
  </si>
  <si>
    <t>04.08.2023 17:06:00</t>
  </si>
  <si>
    <t>04.08.2023 17:14:27</t>
  </si>
  <si>
    <t>EVRENOS TR-2 45-71-M01405_45-71-M01405_2366556</t>
  </si>
  <si>
    <t>04.08.2023 14:17:23</t>
  </si>
  <si>
    <t>04.08.2023 19:59:22</t>
  </si>
  <si>
    <t>04.08.2023 17:36:30</t>
  </si>
  <si>
    <t>04.08.2023 18:09:56</t>
  </si>
  <si>
    <t>EBSO TM 35-09-A00001_EBSO-20 K49_2062850</t>
  </si>
  <si>
    <t>04.08.2023 13:46:24</t>
  </si>
  <si>
    <t>04.08.2023 14:39:09</t>
  </si>
  <si>
    <t>M-3089 35-03-M03089_910467397_910467397</t>
  </si>
  <si>
    <t>04.08.2023 10:11:05</t>
  </si>
  <si>
    <t>04.08.2023 15:58:53</t>
  </si>
  <si>
    <t>ULUCAK TM 35-28-A00002_HatBaşıAyırıcı_53133662 M13_53133662</t>
  </si>
  <si>
    <t>04.08.2023 07:50:25</t>
  </si>
  <si>
    <t>04.08.2023 09:27:59</t>
  </si>
  <si>
    <t>MASKİ KİLLİK İÇME SUYU TR 45-73-M00871_DIREK TIPI TRAFO HUCRESI H01_2097384</t>
  </si>
  <si>
    <t>04.08.2023 15:18:29</t>
  </si>
  <si>
    <t>04.08.2023 15:31:45</t>
  </si>
  <si>
    <t>AKHİSAR İM 45-72-A00001_ESKİ ZEYTİN OVA L06_2308263</t>
  </si>
  <si>
    <t>04.08.2023 09:44:17</t>
  </si>
  <si>
    <t>04.08.2023 17:21:49</t>
  </si>
  <si>
    <t>04.08.2023 12:57:14</t>
  </si>
  <si>
    <t>04.08.2023 19:12:04</t>
  </si>
  <si>
    <t>GÖRDES TR-1 45-75-M00001_45-75-M00001_61374429</t>
  </si>
  <si>
    <t>04.08.2023 09:08:26</t>
  </si>
  <si>
    <t>04.08.2023 14:13:38</t>
  </si>
  <si>
    <t>04.08.2023 12:04:00</t>
  </si>
  <si>
    <t>04.08.2023 13:41:49</t>
  </si>
  <si>
    <t>TR-92 35-17-M00092_12349192 m92/b1_5947854</t>
  </si>
  <si>
    <t>04.08.2023 18:37:04</t>
  </si>
  <si>
    <t>04.08.2023 20:04:04</t>
  </si>
  <si>
    <t>TR-60 45-77-L00060_TR-65 L01_72215094</t>
  </si>
  <si>
    <t>04.08.2023 08:48:14</t>
  </si>
  <si>
    <t>04.08.2023 08:59:29</t>
  </si>
  <si>
    <t>04.08.2023 18:04:09</t>
  </si>
  <si>
    <t>04.08.2023 18:51:01</t>
  </si>
  <si>
    <t>SEYREK TR-6 35-28-M00910_A A01_79679184</t>
  </si>
  <si>
    <t>04.08.2023 10:37:15</t>
  </si>
  <si>
    <t>04.08.2023 10:57:53</t>
  </si>
  <si>
    <t>04.08.2023 15:37:12</t>
  </si>
  <si>
    <t>04.08.2023 17:52:16</t>
  </si>
  <si>
    <t>ÇAYAĞZI KÖK 35-31-L00259_KARABURÇ KÖYÜ L02_2113761</t>
  </si>
  <si>
    <t>04.08.2023 07:43:24</t>
  </si>
  <si>
    <t>04.08.2023 08:09:49</t>
  </si>
  <si>
    <t>MENEMEN DM-6/20 35-28-L00091_DAĞITIM TRAFO MENEMEN DM-6/20 L03_66719617</t>
  </si>
  <si>
    <t>04.08.2023 16:02:36</t>
  </si>
  <si>
    <t>04.08.2023 16:59:09</t>
  </si>
  <si>
    <t>AVŞAR TR-2 45-83-L00352_DIREK TIPI TRAFO HUCRESI H01_2063908</t>
  </si>
  <si>
    <t>04.08.2023 17:41:21</t>
  </si>
  <si>
    <t>04.08.2023 20:54:18</t>
  </si>
  <si>
    <t>SARIGÖL TR-47 45-79-M00047_45-79-M00047_65918734</t>
  </si>
  <si>
    <t>04.08.2023 16:25:15</t>
  </si>
  <si>
    <t>04.08.2023 18:22:18</t>
  </si>
  <si>
    <t>04.08.2023 19:01:49</t>
  </si>
  <si>
    <t>04.08.2023 20:48:39</t>
  </si>
  <si>
    <t>K-4497 35-09-K04497_K-1464 K02_45352371</t>
  </si>
  <si>
    <t>04.08.2023 08:41:23</t>
  </si>
  <si>
    <t>04.08.2023 16:00:39</t>
  </si>
  <si>
    <t>04.08.2023 09:21:04</t>
  </si>
  <si>
    <t>04.08.2023 18:56:36</t>
  </si>
  <si>
    <t>TIRAZLAR TR-5 45-79-M00088_A_56396599_56396599</t>
  </si>
  <si>
    <t>04.08.2023 09:53:28</t>
  </si>
  <si>
    <t>04.08.2023 11:17:29</t>
  </si>
  <si>
    <t>04.08.2023 06:59:29</t>
  </si>
  <si>
    <t>04.08.2023 13:34:25</t>
  </si>
  <si>
    <t>ÇANDARLI TR-7 35-30-M00007_C _42961477</t>
  </si>
  <si>
    <t>04.08.2023 00:33:51</t>
  </si>
  <si>
    <t>04.08.2023 02:04:41</t>
  </si>
  <si>
    <t>04.08.2023 21:13:39</t>
  </si>
  <si>
    <t>04.08.2023 21:21:54</t>
  </si>
  <si>
    <t>04.08.2023 10:59:40</t>
  </si>
  <si>
    <t>04.08.2023 13:31:29</t>
  </si>
  <si>
    <t>M-3067(YATIRIM REZERVE) 35-02-M03067_C_56364511_56364511</t>
  </si>
  <si>
    <t>04.08.2023 09:44:00</t>
  </si>
  <si>
    <t>04.08.2023 18:34:00</t>
  </si>
  <si>
    <t>SEYREK TR-7 KÖK 35-28-M00379_95001194534_95001194534</t>
  </si>
  <si>
    <t>04.08.2023 20:13:58</t>
  </si>
  <si>
    <t>04.08.2023 23:49:46</t>
  </si>
  <si>
    <t>EMİRALEM TR-11 35-28-M00236_B_56353498_56353498</t>
  </si>
  <si>
    <t>04.08.2023 09:38:49</t>
  </si>
  <si>
    <t>04.08.2023 13:26:19</t>
  </si>
  <si>
    <t>KAZANLI TR-2 35-15-L00976_B_56368292_56368292</t>
  </si>
  <si>
    <t>04.08.2023 11:24:18</t>
  </si>
  <si>
    <t>04.08.2023 15:35:29</t>
  </si>
  <si>
    <t>04.08.2023 02:33:08</t>
  </si>
  <si>
    <t>04.08.2023 03:20:05</t>
  </si>
  <si>
    <t>L-296 35-18-L00296_35-18-L00296_72059763</t>
  </si>
  <si>
    <t>04.08.2023 17:15:29</t>
  </si>
  <si>
    <t>04.08.2023 17:47:49</t>
  </si>
  <si>
    <t>04.08.2023 11:58:49</t>
  </si>
  <si>
    <t>04.08.2023 11:59:19</t>
  </si>
  <si>
    <t>TR-28 45-78-L00028__82105640_82105640</t>
  </si>
  <si>
    <t>04.08.2023 20:29:58</t>
  </si>
  <si>
    <t>04.08.2023 22:40:00</t>
  </si>
  <si>
    <t>TR-1/11 45-83-M00011_BAĞYURDU TM M014_83843010</t>
  </si>
  <si>
    <t>04.08.2023 17:37:04</t>
  </si>
  <si>
    <t>04.08.2023 18:43:59</t>
  </si>
  <si>
    <t>M-1538 35-01-M01538_A_56380817_56380817</t>
  </si>
  <si>
    <t>04.08.2023 09:25:50</t>
  </si>
  <si>
    <t>04.08.2023 09:46:04</t>
  </si>
  <si>
    <t>04.08.2023 09:31:16</t>
  </si>
  <si>
    <t>04.08.2023 18:25:15</t>
  </si>
  <si>
    <t>04.08.2023 11:18:05</t>
  </si>
  <si>
    <t>04.08.2023 13:11:39</t>
  </si>
  <si>
    <t>04.08.2023 10:11:54</t>
  </si>
  <si>
    <t>04.08.2023 10:20:58</t>
  </si>
  <si>
    <t>04.08.2023 15:50:47</t>
  </si>
  <si>
    <t>04.08.2023 15:54:20</t>
  </si>
  <si>
    <t>04.08.2023 19:31:59</t>
  </si>
  <si>
    <t>04.08.2023 19:40:44</t>
  </si>
  <si>
    <t>CANPAŞA KÖK 45-71-M00140_HatBaşıAyırıcı_53134949 M06_53134949</t>
  </si>
  <si>
    <t>04.08.2023 18:58:50</t>
  </si>
  <si>
    <t>05.08.2023 00:44:01</t>
  </si>
  <si>
    <t>TR-23 35-17-M00023_D dm313/d1_5814813</t>
  </si>
  <si>
    <t>04.08.2023 13:20:29</t>
  </si>
  <si>
    <t>04.08.2023 15:36:59</t>
  </si>
  <si>
    <t>04.08.2023 13:19:18</t>
  </si>
  <si>
    <t>04.08.2023 14:18:32</t>
  </si>
  <si>
    <t>04.08.2023 16:54:58</t>
  </si>
  <si>
    <t>FOÇA JANDARMA ALAYI KÖK 35-23-M00240_YENİFOÇA 7.JANDARMA ÖZEL M02_72144150</t>
  </si>
  <si>
    <t>04.08.2023 08:18:04</t>
  </si>
  <si>
    <t>04.08.2023 09:04:40</t>
  </si>
  <si>
    <t>04.08.2023 08:00:49</t>
  </si>
  <si>
    <t>04.08.2023 08:50:45</t>
  </si>
  <si>
    <t>04.08.2023 18:08:34</t>
  </si>
  <si>
    <t>04.08.2023 19:05:29</t>
  </si>
  <si>
    <t>04.08.2023 12:42:06</t>
  </si>
  <si>
    <t>04.08.2023 14:30:41</t>
  </si>
  <si>
    <t>04.08.2023 15:04:19</t>
  </si>
  <si>
    <t>04.08.2023 15:32:34</t>
  </si>
  <si>
    <t>04.08.2023 05:39:19</t>
  </si>
  <si>
    <t>04.08.2023 05:51:49</t>
  </si>
  <si>
    <t>04.08.2023 23:11:04</t>
  </si>
  <si>
    <t>05.08.2023 02:30:04</t>
  </si>
  <si>
    <t>M-255 35-09-M00255_915137016_915137016</t>
  </si>
  <si>
    <t>04.08.2023 13:02:40</t>
  </si>
  <si>
    <t>04.08.2023 14:18:42</t>
  </si>
  <si>
    <t>PAYAMLI M-22 35-25-M00192_12350536_56373883_56373883</t>
  </si>
  <si>
    <t>04.08.2023 10:17:04</t>
  </si>
  <si>
    <t>04.08.2023 12:52:43</t>
  </si>
  <si>
    <t>04.08.2023 13:52:34</t>
  </si>
  <si>
    <t>04.08.2023 15:39:40</t>
  </si>
  <si>
    <t>04.08.2023 09:02:49</t>
  </si>
  <si>
    <t>04.08.2023 09:03:36</t>
  </si>
  <si>
    <t>04.08.2023 10:43:04</t>
  </si>
  <si>
    <t>04.08.2023 11:00:30</t>
  </si>
  <si>
    <t>04.08.2023 20:49:12</t>
  </si>
  <si>
    <t>04.08.2023 22:13:58</t>
  </si>
  <si>
    <t>KARAKURT HAYVANCILIK TR-5 45-76-L00035_DIREK TIPI TRAFO HUCRESI H01_2097402</t>
  </si>
  <si>
    <t>04.08.2023 20:46:51</t>
  </si>
  <si>
    <t>BÜYÜKBELEN TR-6 45-80-M00069_45-80-M00069_72193098</t>
  </si>
  <si>
    <t>04.08.2023 17:18:57</t>
  </si>
  <si>
    <t>04.08.2023 18:37:48</t>
  </si>
  <si>
    <t>TİRE İM-DM-1 35-29-A00001_BOYNUYOĞUN L04_2312348</t>
  </si>
  <si>
    <t>04.08.2023 20:20:20</t>
  </si>
  <si>
    <t>04.08.2023 20:39:19</t>
  </si>
  <si>
    <t>YAHŞELLİ DM-5 35-28-M00882_KÖK-20 M09_66819936</t>
  </si>
  <si>
    <t>04.08.2023 11:40:14</t>
  </si>
  <si>
    <t>04.08.2023 12:00:14</t>
  </si>
  <si>
    <t>M-1408 35-01-M01408_A A3_5898340</t>
  </si>
  <si>
    <t>04.08.2023 19:09:25</t>
  </si>
  <si>
    <t>04.08.2023 21:39:40</t>
  </si>
  <si>
    <t>04.08.2023 20:34:20</t>
  </si>
  <si>
    <t>04.08.2023 21:17:56</t>
  </si>
  <si>
    <t>04.08.2023 03:38:41</t>
  </si>
  <si>
    <t>OVACIK TR-1 35-15-L00285_C_56370013_56370013</t>
  </si>
  <si>
    <t>04.08.2023 09:45:31</t>
  </si>
  <si>
    <t>M-367 35-02-M00367_910146573_910146573</t>
  </si>
  <si>
    <t>04.08.2023 09:26:27</t>
  </si>
  <si>
    <t>04.08.2023 15:20:18</t>
  </si>
  <si>
    <t>04.08.2023 06:01:10</t>
  </si>
  <si>
    <t>04.08.2023 12:36:19</t>
  </si>
  <si>
    <t>04.08.2023 13:19:34</t>
  </si>
  <si>
    <t>04.08.2023 18:25:53</t>
  </si>
  <si>
    <t>04.08.2023 22:22:37</t>
  </si>
  <si>
    <t>MURADİYE TR-2 SU DEPOSU 45-71-M00199_953243019_953243019</t>
  </si>
  <si>
    <t>04.08.2023 13:33:13</t>
  </si>
  <si>
    <t>04.08.2023 19:52:16</t>
  </si>
  <si>
    <t>04.08.2023 08:21:34</t>
  </si>
  <si>
    <t>04.08.2023 08:51:34</t>
  </si>
  <si>
    <t>L-279 ERDİL SİTESİ 35-18-L00279_35-18-L00279_2358528</t>
  </si>
  <si>
    <t>04.08.2023 22:20:26</t>
  </si>
  <si>
    <t>04.08.2023 15:01:22</t>
  </si>
  <si>
    <t>04.08.2023 17:34:20</t>
  </si>
  <si>
    <t>ÇANDARLI TR-2 35-30-M00002_TR-3 M02_72079683</t>
  </si>
  <si>
    <t>04.08.2023 07:12:04</t>
  </si>
  <si>
    <t>04.08.2023 07:35:49</t>
  </si>
  <si>
    <t>K-1734 35-03-K01734_910900216_910900216</t>
  </si>
  <si>
    <t>04.08.2023 12:28:17</t>
  </si>
  <si>
    <t>04.08.2023 13:51:19</t>
  </si>
  <si>
    <t>TR-157 35-19-M00157_A_91406058_91406058</t>
  </si>
  <si>
    <t>04.08.2023 10:22:04</t>
  </si>
  <si>
    <t>04.08.2023 20:49:44</t>
  </si>
  <si>
    <t>04.08.2023 10:54:09</t>
  </si>
  <si>
    <t>04.08.2023 10:54:25</t>
  </si>
  <si>
    <t>TR-11(M-711) 35-30-M00711_B_56367628_56367628</t>
  </si>
  <si>
    <t>04.08.2023 17:52:19</t>
  </si>
  <si>
    <t>04.08.2023 21:27:46</t>
  </si>
  <si>
    <t>04.08.2023 22:27:24</t>
  </si>
  <si>
    <t>04.08.2023 23:10:09</t>
  </si>
  <si>
    <t>IRLAMAZ KÖK 45-83-L00153_HatBaşıAyırıcı_53136818 L03_53136818</t>
  </si>
  <si>
    <t>04.08.2023 13:01:16</t>
  </si>
  <si>
    <t>04.08.2023 13:51:54</t>
  </si>
  <si>
    <t>ARKACILAR TR-3 35-31-L00100_47982720_56395300_56395300</t>
  </si>
  <si>
    <t>04.08.2023 15:30:35</t>
  </si>
  <si>
    <t>04.08.2023 17:34:19</t>
  </si>
  <si>
    <t>04.08.2023 11:33:05</t>
  </si>
  <si>
    <t>04.08.2023 11:40:19</t>
  </si>
  <si>
    <t>TR-31 45-77-L00031_TR-33 L02_2105872</t>
  </si>
  <si>
    <t>04.08.2023 17:41:55</t>
  </si>
  <si>
    <t>04.08.2023 19:55:35</t>
  </si>
  <si>
    <t>TR-77 45-78-L00077_953271017_953271017</t>
  </si>
  <si>
    <t>04.08.2023 10:53:51</t>
  </si>
  <si>
    <t>M-234 35-02-M00234_910208979_910208979</t>
  </si>
  <si>
    <t>04.08.2023 08:55:51</t>
  </si>
  <si>
    <t>04.08.2023 10:07:08</t>
  </si>
  <si>
    <t>ÇANDARLI TR-7 35-30-M00007_35-30-M00007_2375472</t>
  </si>
  <si>
    <t>04.08.2023 12:04:59</t>
  </si>
  <si>
    <t>04.08.2023 13:27:41</t>
  </si>
  <si>
    <t>L-289 DEMET AKBAĞ TRAFO 35-18-L00289__95564816_95564816</t>
  </si>
  <si>
    <t>04.08.2023 19:47:20</t>
  </si>
  <si>
    <t>05.08.2023 00:15:38</t>
  </si>
  <si>
    <t>SARUHANLI TR-25 45-80-M00025_TR-135 PAĞMAT ÖZEL M03_72203476</t>
  </si>
  <si>
    <t>04.08.2023 22:06:39</t>
  </si>
  <si>
    <t>04.08.2023 22:36:24</t>
  </si>
  <si>
    <t>KÖSELER TR-1 35-24-M00100_35-24-M00100_2356728</t>
  </si>
  <si>
    <t>04.08.2023 17:45:40</t>
  </si>
  <si>
    <t>04.08.2023 18:01:59</t>
  </si>
  <si>
    <t>04.08.2023 06:17:42</t>
  </si>
  <si>
    <t>04.08.2023 08:38:14</t>
  </si>
  <si>
    <t>04.08.2023 09:55:24</t>
  </si>
  <si>
    <t>04.08.2023 09:55:39</t>
  </si>
  <si>
    <t>K-3362 35-09-K03362_K-4020 K03_2069604</t>
  </si>
  <si>
    <t>04.08.2023 16:00:29</t>
  </si>
  <si>
    <t>04.08.2023 18:32:14</t>
  </si>
  <si>
    <t>04.08.2023 20:59:58</t>
  </si>
  <si>
    <t>04.08.2023 22:41:38</t>
  </si>
  <si>
    <t>K-4745 35-03-K04745_ H_61169032</t>
  </si>
  <si>
    <t>04.08.2023 12:01:16</t>
  </si>
  <si>
    <t>04.08.2023 12:55:54</t>
  </si>
  <si>
    <t>04.08.2023 10:33:34</t>
  </si>
  <si>
    <t>04.08.2023 17:34:24</t>
  </si>
  <si>
    <t>KAREL DM 35-17-M00247_BAZTAŞ DM M05_66441135</t>
  </si>
  <si>
    <t>04.08.2023 09:14:40</t>
  </si>
  <si>
    <t>04.08.2023 11:56:45</t>
  </si>
  <si>
    <t>K-1505 35-03-K01505_910587397_910587397</t>
  </si>
  <si>
    <t>04.08.2023 17:48:30</t>
  </si>
  <si>
    <t>04.08.2023 19:11:52</t>
  </si>
  <si>
    <t>DALKARA TR-1 45-75-M00260_A_56390879_56390879</t>
  </si>
  <si>
    <t>04.08.2023 20:22:15</t>
  </si>
  <si>
    <t>05.08.2023 03:21:14</t>
  </si>
  <si>
    <t>04.08.2023 06:37:45</t>
  </si>
  <si>
    <t>04.08.2023 07:30:36</t>
  </si>
  <si>
    <t>TR-135 35-26-M00135_35-26-M00135_2346755</t>
  </si>
  <si>
    <t>04.08.2023 09:08:08</t>
  </si>
  <si>
    <t>04.08.2023 11:27:34</t>
  </si>
  <si>
    <t>BUCA TM 35-03-A00003_Kozağaç M32_2053597</t>
  </si>
  <si>
    <t>04.08.2023 23:18:39</t>
  </si>
  <si>
    <t>05.08.2023 00:34:16</t>
  </si>
  <si>
    <t>L-67 ELMASTAŞ 35-14-L00067_956655083_956655083</t>
  </si>
  <si>
    <t>04.08.2023 16:13:44</t>
  </si>
  <si>
    <t>04.08.2023 17:26:17</t>
  </si>
  <si>
    <t>04.08.2023 15:55:46</t>
  </si>
  <si>
    <t>04.08.2023 17:26:19</t>
  </si>
  <si>
    <t>TR-17 35-31-L00017_47982016_56399873_56399873</t>
  </si>
  <si>
    <t>04.08.2023 21:02:15</t>
  </si>
  <si>
    <t>04.08.2023 21:35:54</t>
  </si>
  <si>
    <t>MENEMEN TR-55 35-28-L00055_7638876_56390108_56390108</t>
  </si>
  <si>
    <t>04.08.2023 13:23:17</t>
  </si>
  <si>
    <t>04.08.2023 18:40:02</t>
  </si>
  <si>
    <t>İRFAN KARDEŞLER TARIMSAL SULAMA 35-29-M00137_B_56400327_56400327</t>
  </si>
  <si>
    <t>04.08.2023 15:08:55</t>
  </si>
  <si>
    <t>04.08.2023 19:31:33</t>
  </si>
  <si>
    <t>04.08.2023 09:37:39</t>
  </si>
  <si>
    <t>04.08.2023 10:05:35</t>
  </si>
  <si>
    <t>ULUKENT DM-3/19 35-28-M00059_DAĞITIM TRAFO ULUKENT DM-3/19 M03_66482925</t>
  </si>
  <si>
    <t>04.08.2023 11:01:11</t>
  </si>
  <si>
    <t>L-289 DEMET AKBAĞ TRAFO 35-18-L00289_950447638_950447638</t>
  </si>
  <si>
    <t>04.08.2023 04:31:27</t>
  </si>
  <si>
    <t>04.08.2023 08:59:58</t>
  </si>
  <si>
    <t>K-238 35-01-K00238_G G3_5911890</t>
  </si>
  <si>
    <t>04.08.2023 12:51:09</t>
  </si>
  <si>
    <t>04.08.2023 14:01:07</t>
  </si>
  <si>
    <t>04.08.2023 12:39:24</t>
  </si>
  <si>
    <t>04.08.2023 12:59:14</t>
  </si>
  <si>
    <t>KÖSELER TR-1 35-15-L00471_A_91240514_91240514</t>
  </si>
  <si>
    <t>04.08.2023 07:24:45</t>
  </si>
  <si>
    <t>YAKAKÖY KÖK 45-75-M00067_HatBaşıAyırıcı_53135534 M02_53135534</t>
  </si>
  <si>
    <t>04.08.2023 17:45:31</t>
  </si>
  <si>
    <t>04.08.2023 18:14:34</t>
  </si>
  <si>
    <t>04.08.2023 12:55:19</t>
  </si>
  <si>
    <t>04.08.2023 13:48:52</t>
  </si>
  <si>
    <t>M-235 35-02-M00235_B_56380771_56380771</t>
  </si>
  <si>
    <t>04.08.2023 18:01:21</t>
  </si>
  <si>
    <t>04.08.2023 23:11:46</t>
  </si>
  <si>
    <t>DEREKÖY KÖK 45-77-L00290_HatBaşıAyırıcı_89227634 L05_89227634</t>
  </si>
  <si>
    <t>04.08.2023 11:58:14</t>
  </si>
  <si>
    <t>04.08.2023 14:26:54</t>
  </si>
  <si>
    <t>DM-16/02 (BORU FABRİKASI KABİN) 45-71-M00267_TR-86-87-88 M03_66463695</t>
  </si>
  <si>
    <t>04.08.2023 06:27:39</t>
  </si>
  <si>
    <t>04.08.2023 06:54:55</t>
  </si>
  <si>
    <t>04.08.2023 12:16:19</t>
  </si>
  <si>
    <t>04.08.2023 13:26:46</t>
  </si>
  <si>
    <t>TR-2/81 45-83-L00081_B_95350455_95350455</t>
  </si>
  <si>
    <t>04.08.2023 21:29:17</t>
  </si>
  <si>
    <t>04.08.2023 22:17:38</t>
  </si>
  <si>
    <t>HALİLAĞALAR TR-1 35-16-M00088_35-16-M00088_2352448</t>
  </si>
  <si>
    <t>04.08.2023 10:07:24</t>
  </si>
  <si>
    <t>04.08.2023 10:28:14</t>
  </si>
  <si>
    <t>04.08.2023 17:59:23</t>
  </si>
  <si>
    <t>04.08.2023 18:30:53</t>
  </si>
  <si>
    <t>04.08.2023 13:10:22</t>
  </si>
  <si>
    <t>M-1276 35-03-M01276_35-03-M01276_2358501</t>
  </si>
  <si>
    <t>04.08.2023 16:13:42</t>
  </si>
  <si>
    <t>DM-22/5 45-71-M01754_A A1_44591778</t>
  </si>
  <si>
    <t>04.08.2023 14:54:39</t>
  </si>
  <si>
    <t>04.08.2023 15:42:25</t>
  </si>
  <si>
    <t>TR-45 MANZARA CAD. 35-19-M00045_B_91251579_91251579</t>
  </si>
  <si>
    <t>04.08.2023 00:33:25</t>
  </si>
  <si>
    <t>04.08.2023 02:03:44</t>
  </si>
  <si>
    <t>K-2 35-01-K00002_K B4_5793281</t>
  </si>
  <si>
    <t>04.08.2023 13:37:11</t>
  </si>
  <si>
    <t>04.08.2023 16:56:21</t>
  </si>
  <si>
    <t>DM-14/22 45-71-M00545_45089886_56402410_56402410</t>
  </si>
  <si>
    <t>AG Direk Kırılması</t>
  </si>
  <si>
    <t>04.08.2023 19:59:40</t>
  </si>
  <si>
    <t>05.08.2023 03:04:24</t>
  </si>
  <si>
    <t>BİMEYKO KÖK-10 35-30-M00048_DENİZKÖY M05_2107759</t>
  </si>
  <si>
    <t>04.08.2023 08:33:11</t>
  </si>
  <si>
    <t>04.08.2023 10:21:46</t>
  </si>
  <si>
    <t>ASARLIK TR-14 KÖK 35-28-M00168_ASARLIK TR-16(DM-1/5) M04_66531864</t>
  </si>
  <si>
    <t>04.08.2023 17:01:32</t>
  </si>
  <si>
    <t>04.08.2023 17:15:36</t>
  </si>
  <si>
    <t>KARABURUN TR-2 35-21-L00014_B_56357704_56357704</t>
  </si>
  <si>
    <t>04.08.2023 13:57:51</t>
  </si>
  <si>
    <t>04.08.2023 16:12:16</t>
  </si>
  <si>
    <t>04.08.2023 11:49:31</t>
  </si>
  <si>
    <t>04.08.2023 18:56:08</t>
  </si>
  <si>
    <t>BEYLİKLİ TR-1 45-78-M00727_A_91094469_91094469</t>
  </si>
  <si>
    <t>04.08.2023 18:56:12</t>
  </si>
  <si>
    <t>04.08.2023 19:30:19</t>
  </si>
  <si>
    <t>K-4542 35-01-K04542_C_56373604_56373604</t>
  </si>
  <si>
    <t>04.08.2023 18:16:21</t>
  </si>
  <si>
    <t>04.08.2023 20:22:29</t>
  </si>
  <si>
    <t>YENİ FOÇA TR-25 35-23-M00025_42098422_56376420_56376420</t>
  </si>
  <si>
    <t>04.08.2023 11:02:13</t>
  </si>
  <si>
    <t>04.08.2023 13:36:39</t>
  </si>
  <si>
    <t>ÖRÜCÜLER KÖK 45-74-M00355_ÖRÜCÜLER M05_84530633</t>
  </si>
  <si>
    <t>04.08.2023 23:47:14</t>
  </si>
  <si>
    <t>05.08.2023 00:24:44</t>
  </si>
  <si>
    <t>YENİOBA KÖK 35-29-M00125_ÇIRPI M07_72191064</t>
  </si>
  <si>
    <t>04.08.2023 09:38:57</t>
  </si>
  <si>
    <t>04.08.2023 17:28:47</t>
  </si>
  <si>
    <t>04.08.2023 09:05:32</t>
  </si>
  <si>
    <t>04.08.2023 17:34:18</t>
  </si>
  <si>
    <t>04.08.2023 13:28:04</t>
  </si>
  <si>
    <t>04.08.2023 14:10:49</t>
  </si>
  <si>
    <t>04.08.2023 08:43:31</t>
  </si>
  <si>
    <t>04.08.2023 11:57:58</t>
  </si>
  <si>
    <t>BAĞYURDU TR-5 35-27-L00232_A_56363163_56363163</t>
  </si>
  <si>
    <t>04.08.2023 18:20:59</t>
  </si>
  <si>
    <t>04.08.2023 20:38:08</t>
  </si>
  <si>
    <t>K-1093 35-03-K01093_F_56362557_56362557</t>
  </si>
  <si>
    <t>04.08.2023 16:02:57</t>
  </si>
  <si>
    <t>04.08.2023 17:55:17</t>
  </si>
  <si>
    <t>M-2548 35-09-M02548_97656130_97656130</t>
  </si>
  <si>
    <t>04.08.2023 10:58:53</t>
  </si>
  <si>
    <t>04.08.2023 13:26:59</t>
  </si>
  <si>
    <t>KAZANLI TR-2 35-15-L00976_35-15-L00976_2352930</t>
  </si>
  <si>
    <t>04.08.2023 16:26:07</t>
  </si>
  <si>
    <t>04.08.2023 19:21:29</t>
  </si>
  <si>
    <t>M-510 GEÇİT 35-02-M00510_M-313 M04_74189966</t>
  </si>
  <si>
    <t>04.08.2023 18:59:00</t>
  </si>
  <si>
    <t>04.08.2023 22:59:50</t>
  </si>
  <si>
    <t>DİBEKDERE TR-1 45-84-L00034_45-84-L00034_2368701</t>
  </si>
  <si>
    <t>04.08.2023 19:50:42</t>
  </si>
  <si>
    <t>04.08.2023 23:19:24</t>
  </si>
  <si>
    <t>L-439 35-18-L00439_B B02_5937726</t>
  </si>
  <si>
    <t>04.08.2023 09:21:21</t>
  </si>
  <si>
    <t>04.08.2023 11:31:28</t>
  </si>
  <si>
    <t>M-1284 35-02-M01284_A_56382774_56382774</t>
  </si>
  <si>
    <t>04.08.2023 10:26:58</t>
  </si>
  <si>
    <t>04.08.2023 11:21:59</t>
  </si>
  <si>
    <t>DM-1/46 45-71-M00028_A A1b_45179860</t>
  </si>
  <si>
    <t>04.08.2023 14:48:10</t>
  </si>
  <si>
    <t>04.08.2023 15:27:25</t>
  </si>
  <si>
    <t>TİRE İM-DM-1 35-29-A00001_HatBaşıAyırıcı_53133381 M25_53133381</t>
  </si>
  <si>
    <t>OG Parafudr Patlaması</t>
  </si>
  <si>
    <t>04.08.2023 18:57:53</t>
  </si>
  <si>
    <t>04.08.2023 21:28:49</t>
  </si>
  <si>
    <t>M-235 35-02-M00235_A_56380770_56380770</t>
  </si>
  <si>
    <t>04.08.2023 17:43:54</t>
  </si>
  <si>
    <t>04.08.2023 23:11:19</t>
  </si>
  <si>
    <t>04.08.2023 12:28:01</t>
  </si>
  <si>
    <t>04.08.2023 16:05:03</t>
  </si>
  <si>
    <t>04.08.2023 15:00:45</t>
  </si>
  <si>
    <t>04.08.2023 15:22:04</t>
  </si>
  <si>
    <t>K-4736 35-01-K04736__72922905_72922905</t>
  </si>
  <si>
    <t>04.08.2023 23:18:25</t>
  </si>
  <si>
    <t>05.08.2023 01:42:02</t>
  </si>
  <si>
    <t>04.08.2023 16:46:05</t>
  </si>
  <si>
    <t>04.08.2023 16:51:41</t>
  </si>
  <si>
    <t>M-234 35-02-M00234_C_56366372_56366372</t>
  </si>
  <si>
    <t>04.08.2023 10:36:29</t>
  </si>
  <si>
    <t>04.08.2023 14:13:27</t>
  </si>
  <si>
    <t>AYASKENT DM-2 (TR-1) 35-16-M00011_ÖZBATILILAR BELEDİYE-AZİZİYE-PAŞAKÖY M05_72045877</t>
  </si>
  <si>
    <t>04.08.2023 07:59:54</t>
  </si>
  <si>
    <t>04.08.2023 08:44:59</t>
  </si>
  <si>
    <t>ULUDERBENT DM 45-73-M00491_SARIPINAR KÖK M05_95475287</t>
  </si>
  <si>
    <t>04.08.2023 11:45:34</t>
  </si>
  <si>
    <t>04.08.2023 11:46:14</t>
  </si>
  <si>
    <t>04.08.2023 07:46:54</t>
  </si>
  <si>
    <t>04.08.2023 07:55:54</t>
  </si>
  <si>
    <t>L-439 35-18-L00439_B_91343589_91343589</t>
  </si>
  <si>
    <t>04.08.2023 11:40:34</t>
  </si>
  <si>
    <t>04.08.2023 16:12:15</t>
  </si>
  <si>
    <t>04.08.2023 09:39:32</t>
  </si>
  <si>
    <t>04.08.2023 16:03:04</t>
  </si>
  <si>
    <t>04.08.2023 17:10:09</t>
  </si>
  <si>
    <t>YEŞİLOVA KÖK 45-78-M01393_YEŞİLOVA TARIMSAL M03_83810759</t>
  </si>
  <si>
    <t>04.08.2023 19:06:29</t>
  </si>
  <si>
    <t>04.08.2023 19:34:44</t>
  </si>
  <si>
    <t>04.08.2023 20:51:13</t>
  </si>
  <si>
    <t>05.08.2023 00:43:14</t>
  </si>
  <si>
    <t>MURADİYE TR-2/B (23 NİSAN PARKI) 45-71-M01852_953243038_953243038</t>
  </si>
  <si>
    <t>04.08.2023 20:28:02</t>
  </si>
  <si>
    <t>04.08.2023 21:44:32</t>
  </si>
  <si>
    <t>04.08.2023 11:28:36</t>
  </si>
  <si>
    <t>04.08.2023 12:17:28</t>
  </si>
  <si>
    <t>04.08.2023 16:33:39</t>
  </si>
  <si>
    <t>04.08.2023 17:45:09</t>
  </si>
  <si>
    <t>04.08.2023 08:12:05</t>
  </si>
  <si>
    <t>04.08.2023 09:09:05</t>
  </si>
  <si>
    <t>ULUCAK DM-2/14 35-27-M00332_C_56356847_56356847</t>
  </si>
  <si>
    <t>04.08.2023 09:27:25</t>
  </si>
  <si>
    <t>04.08.2023 12:37:09</t>
  </si>
  <si>
    <t>04.08.2023 10:22:34</t>
  </si>
  <si>
    <t>04.08.2023 11:47:47</t>
  </si>
  <si>
    <t>04.08.2023 11:09:33</t>
  </si>
  <si>
    <t>04.08.2023 13:09:51</t>
  </si>
  <si>
    <t>04.08.2023 08:44:05</t>
  </si>
  <si>
    <t>04.08.2023 12:35:52</t>
  </si>
  <si>
    <t>04.08.2023 18:19:19</t>
  </si>
  <si>
    <t>04.08.2023 21:04:12</t>
  </si>
  <si>
    <t>04.08.2023 09:11:39</t>
  </si>
  <si>
    <t>04.08.2023 10:25:15</t>
  </si>
  <si>
    <t>04.08.2023 20:26:46</t>
  </si>
  <si>
    <t>04.08.2023 20:36:54</t>
  </si>
  <si>
    <t>DARKALE TR-1 45-82-L00044_945531617_945531617</t>
  </si>
  <si>
    <t>04.08.2023 12:41:29</t>
  </si>
  <si>
    <t>04.08.2023 14:01:17</t>
  </si>
  <si>
    <t>K-1954 35-09-K01954_K-1953 K01_45345865</t>
  </si>
  <si>
    <t>04.08.2023 18:29:14</t>
  </si>
  <si>
    <t>04.08.2023 18:29:29</t>
  </si>
  <si>
    <t>04.08.2023 10:29:27</t>
  </si>
  <si>
    <t>04.08.2023 16:54:05</t>
  </si>
  <si>
    <t>IŞIKLAR KÖK 45-73-M00467_HatBaşıAyırıcı_53135025 M07_53135025</t>
  </si>
  <si>
    <t>04.08.2023 18:52:48</t>
  </si>
  <si>
    <t>04.08.2023 22:22:30</t>
  </si>
  <si>
    <t>04.08.2023 18:55:21</t>
  </si>
  <si>
    <t>04.08.2023 20:22:59</t>
  </si>
  <si>
    <t>DEMİRCİ KÖK 35-26-M00779_HatBaşıAyırıcı_53132549 M06_53132549</t>
  </si>
  <si>
    <t>04.08.2023 21:22:39</t>
  </si>
  <si>
    <t>04.08.2023 21:48:59</t>
  </si>
  <si>
    <t>MENEMEN DM-6/19 35-28-L00163_DAĞITIM TRAFO MENEMEN DM-6/19 L03_66721209</t>
  </si>
  <si>
    <t>04.08.2023 13:25:47</t>
  </si>
  <si>
    <t>04.08.2023 15:13:19</t>
  </si>
  <si>
    <t>FOÇA TR-42 35-23-L00042_42133641 d/1b_42054713</t>
  </si>
  <si>
    <t>04.08.2023 11:54:23</t>
  </si>
  <si>
    <t>04.08.2023 13:16:28</t>
  </si>
  <si>
    <t>04.08.2023 15:39:59</t>
  </si>
  <si>
    <t>04.08.2023 21:44:50</t>
  </si>
  <si>
    <t>HELVACI DM-2 35-17-M00359_HELVACI M04_66476669</t>
  </si>
  <si>
    <t>04.08.2023 07:34:35</t>
  </si>
  <si>
    <t>EYKO TR-3 35-30-M00029_C_91399360_91399360</t>
  </si>
  <si>
    <t>04.08.2023 22:24:24</t>
  </si>
  <si>
    <t>04.08.2023 23:10:19</t>
  </si>
  <si>
    <t>BÜYÜKBELEN KÖK 45-80-M00066_BELEN ŞEHİR-1 M04_72191845</t>
  </si>
  <si>
    <t>04.08.2023 12:06:59</t>
  </si>
  <si>
    <t>04.08.2023 14:03:49</t>
  </si>
  <si>
    <t>K-410 35-03-K00410_F_56366331_56366331</t>
  </si>
  <si>
    <t>04.08.2023 17:25:16</t>
  </si>
  <si>
    <t>04.08.2023 20:03:05</t>
  </si>
  <si>
    <t>BUCA TM 35-03-A00003_Buca-5 K07_2311885</t>
  </si>
  <si>
    <t>04.08.2023 12:25:14</t>
  </si>
  <si>
    <t>04.08.2023 12:31:19</t>
  </si>
  <si>
    <t>BİMEYKO KÖK-10 35-30-M00048_BİMEYKO TR-3 M04_2107749</t>
  </si>
  <si>
    <t>04.08.2023 01:19:49</t>
  </si>
  <si>
    <t>04.08.2023 02:31:15</t>
  </si>
  <si>
    <t>GÜLKENT TR-2 35-30-M00225_A_56404771_56404771</t>
  </si>
  <si>
    <t>04.08.2023 21:37:51</t>
  </si>
  <si>
    <t>05.08.2023 03:29:28</t>
  </si>
  <si>
    <t>M-2663 35-04-M02663_DAĞITIM TRAFOSU M01_61365926</t>
  </si>
  <si>
    <t>04.08.2023 22:06:37</t>
  </si>
  <si>
    <t>05.08.2023 03:15:02</t>
  </si>
  <si>
    <t>SARIGÖL DM 45-79-M00069_DADAĞLI FİDERİ M17_2318414</t>
  </si>
  <si>
    <t>04.08.2023 13:02:10</t>
  </si>
  <si>
    <t>04.08.2023 15:50:52</t>
  </si>
  <si>
    <t>04.08.2023 14:26:52</t>
  </si>
  <si>
    <t>04.08.2023 10:01:24</t>
  </si>
  <si>
    <t>04.08.2023 11:23:03</t>
  </si>
  <si>
    <t>L-296 35-18-L00296_7712631 c5_5957244</t>
  </si>
  <si>
    <t>04.08.2023 20:52:54</t>
  </si>
  <si>
    <t>05.08.2023 02:49:28</t>
  </si>
  <si>
    <t>04.08.2023 16:05:04</t>
  </si>
  <si>
    <t>04.08.2023 16:57:19</t>
  </si>
  <si>
    <t>04.08.2023 10:19:29</t>
  </si>
  <si>
    <t>04.08.2023 10:31:25</t>
  </si>
  <si>
    <t>04.08.2023 21:32:14</t>
  </si>
  <si>
    <t>04.08.2023 23:00:24</t>
  </si>
  <si>
    <t>SÖĞÜTÖREN TR-3 35-20-L00349_955193762_955193762</t>
  </si>
  <si>
    <t>04.08.2023 20:32:25</t>
  </si>
  <si>
    <t>05.08.2023 02:29:03</t>
  </si>
  <si>
    <t>04.08.2023 10:32:35</t>
  </si>
  <si>
    <t>04.08.2023 14:13:30</t>
  </si>
  <si>
    <t>M-2147 35-07-M02147_97530776_97530776</t>
  </si>
  <si>
    <t>04.08.2023 02:08:59</t>
  </si>
  <si>
    <t>04.08.2023 03:32:43</t>
  </si>
  <si>
    <t>K-908 35-04-K00908_G_56357736_56357736</t>
  </si>
  <si>
    <t>04.08.2023 12:00:42</t>
  </si>
  <si>
    <t>04.08.2023 13:43:32</t>
  </si>
  <si>
    <t>DM-3/19 35-19-M00019_7424602_56375067_56375067</t>
  </si>
  <si>
    <t>04.08.2023 11:06:38</t>
  </si>
  <si>
    <t>04.08.2023 12:30:50</t>
  </si>
  <si>
    <t>04.08.2023 07:24:25</t>
  </si>
  <si>
    <t>04.08.2023 14:41:20</t>
  </si>
  <si>
    <t>DM-2/2 35-28-M00128_TR-90 M01_83507415</t>
  </si>
  <si>
    <t>04.08.2023 17:57:44</t>
  </si>
  <si>
    <t>04.08.2023 18:18:29</t>
  </si>
  <si>
    <t>04.08.2023 09:58:47</t>
  </si>
  <si>
    <t>04.08.2023 11:32:36</t>
  </si>
  <si>
    <t>04.08.2023 10:32:31</t>
  </si>
  <si>
    <t>04.08.2023 12:29:24</t>
  </si>
  <si>
    <t>04.08.2023 17:20:35</t>
  </si>
  <si>
    <t>04.08.2023 20:13:36</t>
  </si>
  <si>
    <t>04.08.2023 08:18:33</t>
  </si>
  <si>
    <t>04.08.2023 10:49:44</t>
  </si>
  <si>
    <t>04.08.2023 19:36:49</t>
  </si>
  <si>
    <t>04.08.2023 20:55:04</t>
  </si>
  <si>
    <t>KAREL DM 35-17-M00247_HatBaşıAyırıcı_82268085 M05_82268085</t>
  </si>
  <si>
    <t>04.08.2023 12:32:18</t>
  </si>
  <si>
    <t>04.08.2023 13:36:26</t>
  </si>
  <si>
    <t>04.08.2023 10:29:24</t>
  </si>
  <si>
    <t>04.08.2023 11:08:09</t>
  </si>
  <si>
    <t>K-4378 35-03-K04378_TRAFO K03_41919694</t>
  </si>
  <si>
    <t>04.08.2023 07:11:44</t>
  </si>
  <si>
    <t>04.08.2023 16:34:44</t>
  </si>
  <si>
    <t>04.08.2023 16:43:32</t>
  </si>
  <si>
    <t>04.08.2023 16:48:41</t>
  </si>
  <si>
    <t>TR-2/17 45-83-L00017_B_90960007_90960007</t>
  </si>
  <si>
    <t>04.08.2023 13:13:59</t>
  </si>
  <si>
    <t>04.08.2023 14:00:13</t>
  </si>
  <si>
    <t>04.08.2023 17:56:19</t>
  </si>
  <si>
    <t>04.08.2023 19:09:00</t>
  </si>
  <si>
    <t>ILGIN HATBAŞI KÖK 45-73-M01292_KİLLİK M04_83838187</t>
  </si>
  <si>
    <t>04.08.2023 15:53:09</t>
  </si>
  <si>
    <t>04.08.2023 12:43:24</t>
  </si>
  <si>
    <t>04.08.2023 13:36:29</t>
  </si>
  <si>
    <t>YAĞCILAR OVA TR-4 35-32-L00150_A_82023061_82023061</t>
  </si>
  <si>
    <t>04.08.2023 16:56:32</t>
  </si>
  <si>
    <t>04.08.2023 20:28:49</t>
  </si>
  <si>
    <t>04.08.2023 08:58:07</t>
  </si>
  <si>
    <t>04.08.2023 10:55:24</t>
  </si>
  <si>
    <t>04.08.2023 19:39:14</t>
  </si>
  <si>
    <t>04.08.2023 22:11:00</t>
  </si>
  <si>
    <t>SÜLEYMANLI KÖK 45-72-L00299_SÜLEYMANLI GÜNEY ÇIKIŞI L02_2331422</t>
  </si>
  <si>
    <t>04.08.2023 19:56:40</t>
  </si>
  <si>
    <t>04.08.2023 21:05:30</t>
  </si>
  <si>
    <t>K-91 35-01-K00091_D_56374752_56374752</t>
  </si>
  <si>
    <t>04.08.2023 09:00:18</t>
  </si>
  <si>
    <t>DM-1/TR-21 35-14-M00303_SA C01_5931839</t>
  </si>
  <si>
    <t>04.08.2023 21:52:46</t>
  </si>
  <si>
    <t>04.08.2023 23:02:21</t>
  </si>
  <si>
    <t>04.08.2023 06:18:00</t>
  </si>
  <si>
    <t>04.08.2023 06:59:45</t>
  </si>
  <si>
    <t>04.08.2023 17:18:53</t>
  </si>
  <si>
    <t>04.08.2023 17:37:31</t>
  </si>
  <si>
    <t>HACIALİLER TR-4 45-73-M00729_45-73-M00729_2355619</t>
  </si>
  <si>
    <t>04.08.2023 20:56:14</t>
  </si>
  <si>
    <t>04.08.2023 22:20:59</t>
  </si>
  <si>
    <t>DM-3/19 (ESKİ TR-2/72) 45-83-L00072__72374102_72374102</t>
  </si>
  <si>
    <t>04.08.2023 18:52:44</t>
  </si>
  <si>
    <t>04.08.2023 21:14:28</t>
  </si>
  <si>
    <t>K-1996 35-01-K01996_911791878_911791878</t>
  </si>
  <si>
    <t>04.08.2023 09:08:58</t>
  </si>
  <si>
    <t>04.08.2023 11:18:29</t>
  </si>
  <si>
    <t>MARANGOZLAR SİTESİ TR-1 35-28-M00649_10146158 T5. 1b_5767609</t>
  </si>
  <si>
    <t>04.08.2023 09:46:55</t>
  </si>
  <si>
    <t>04.08.2023 11:18:26</t>
  </si>
  <si>
    <t>TR-83 45-78-L00083_A_56389083_56389083</t>
  </si>
  <si>
    <t>04.08.2023 20:59:13</t>
  </si>
  <si>
    <t>04.08.2023 22:53:49</t>
  </si>
  <si>
    <t>K-4542 35-01-K04542_35-01-K04542_2362076</t>
  </si>
  <si>
    <t>04.08.2023 21:01:14</t>
  </si>
  <si>
    <t>04.08.2023 09:13:16</t>
  </si>
  <si>
    <t>04.08.2023 15:48:09</t>
  </si>
  <si>
    <t>04.08.2023 18:37:19</t>
  </si>
  <si>
    <t>04.08.2023 19:43:29</t>
  </si>
  <si>
    <t>M-279 35-02-M00279_M-281 M02_89088843</t>
  </si>
  <si>
    <t>04.08.2023 23:24:06</t>
  </si>
  <si>
    <t>05.08.2023 00:14:05</t>
  </si>
  <si>
    <t>K-192 35-01-K00192_35-01-K00192_2369905</t>
  </si>
  <si>
    <t>04.08.2023 08:28:14</t>
  </si>
  <si>
    <t>04.08.2023 10:54:52</t>
  </si>
  <si>
    <t>YARBASAN KÖK 45-74-M00119_HatBaşıAyırıcı_77952731 M04_77952731</t>
  </si>
  <si>
    <t>04.08.2023 17:57:30</t>
  </si>
  <si>
    <t>04.08.2023 19:58:16</t>
  </si>
  <si>
    <t>04.08.2023 15:04:13</t>
  </si>
  <si>
    <t>04.08.2023 17:21:02</t>
  </si>
  <si>
    <t>L-296 35-18-L00296_6786461 g1_5957252</t>
  </si>
  <si>
    <t>04.08.2023 05:58:33</t>
  </si>
  <si>
    <t>04.08.2023 06:46:29</t>
  </si>
  <si>
    <t>ZEYTİNLİOVA TR-18 45-72-L00411_TR-21 L01_2109483</t>
  </si>
  <si>
    <t>04.08.2023 20:36:13</t>
  </si>
  <si>
    <t>04.08.2023 22:12:22</t>
  </si>
  <si>
    <t>DM-1/TR-9 35-28-M00880_DM-2/TR-19 M01_66478919</t>
  </si>
  <si>
    <t>04.08.2023 18:45:04</t>
  </si>
  <si>
    <t>04.08.2023 19:33:49</t>
  </si>
  <si>
    <t>K-3384 35-09-K03384_TRAFO K04_45354015</t>
  </si>
  <si>
    <t>04.08.2023 03:45:04</t>
  </si>
  <si>
    <t>04.08.2023 03:50:29</t>
  </si>
  <si>
    <t>04.08.2023 12:12:21</t>
  </si>
  <si>
    <t>04.08.2023 12:19:30</t>
  </si>
  <si>
    <t>K-1482 35-04-K01482_35-04-K01482_2371655</t>
  </si>
  <si>
    <t>04.08.2023 09:03:23</t>
  </si>
  <si>
    <t>04.08.2023 18:13:14</t>
  </si>
  <si>
    <t>TR-1/83 KAPTANOĞLU DM 45-83-M00083_ERBİLLER M03_61292035</t>
  </si>
  <si>
    <t>04.08.2023 09:27:09</t>
  </si>
  <si>
    <t>04.08.2023 12:58:29</t>
  </si>
  <si>
    <t>04.08.2023 13:31:59</t>
  </si>
  <si>
    <t>04.08.2023 23:05:44</t>
  </si>
  <si>
    <t>04.08.2023 23:34:44</t>
  </si>
  <si>
    <t>M-2845 35-03-M02845_ M06_82471648</t>
  </si>
  <si>
    <t>04.08.2023 06:33:54</t>
  </si>
  <si>
    <t>04.08.2023 08:56:49</t>
  </si>
  <si>
    <t>HACIRAHMANLI TR-18 45-80-M00082_HACIRAHMANLI TR-19/HACIRAHMANLI TR-20 M02_72199225</t>
  </si>
  <si>
    <t>04.08.2023 07:33:29</t>
  </si>
  <si>
    <t>04.08.2023 07:59:49</t>
  </si>
  <si>
    <t>TAYTAN GEDİZ MAH. TR-2 45-78-M00356_45-78-M00356_2372228</t>
  </si>
  <si>
    <t>04.08.2023 10:36:09</t>
  </si>
  <si>
    <t>04.08.2023 11:09:15</t>
  </si>
  <si>
    <t>04.08.2023 10:25:11</t>
  </si>
  <si>
    <t>04.08.2023 10:29:34</t>
  </si>
  <si>
    <t>TURGUTLU TR-1/1 DM 45-83-M00001_95001292040_95001292040</t>
  </si>
  <si>
    <t>04.08.2023 16:19:56</t>
  </si>
  <si>
    <t>04.08.2023 20:11:16</t>
  </si>
  <si>
    <t>04.08.2023 14:08:20</t>
  </si>
  <si>
    <t>04.08.2023 16:31:11</t>
  </si>
  <si>
    <t>K-4027 35-01-K04027_911418280_911418280</t>
  </si>
  <si>
    <t>04.08.2023 19:49:11</t>
  </si>
  <si>
    <t>04.08.2023 21:41:40</t>
  </si>
  <si>
    <t>AKHİSAR İM 45-72-A00001_HatBaşıAyırıcı_92031781 L06_92031781</t>
  </si>
  <si>
    <t>04.08.2023 09:40:16</t>
  </si>
  <si>
    <t>04.08.2023 09:50:34</t>
  </si>
  <si>
    <t>K-425 35-04-K00425_35-04-K00425_2348868</t>
  </si>
  <si>
    <t>04.08.2023 13:41:45</t>
  </si>
  <si>
    <t>04.08.2023 15:02:24</t>
  </si>
  <si>
    <t>GERELİ KÖYÜ KAVAKKUYU TR-8 35-15-M00225_B_56369689_56369689</t>
  </si>
  <si>
    <t>04.08.2023 21:10:39</t>
  </si>
  <si>
    <t>05.08.2023 00:01:08</t>
  </si>
  <si>
    <t>AŞAĞIÇOBANİSA TR-14 45-71-M00099_45-71-M00099_2370331</t>
  </si>
  <si>
    <t>04.08.2023 20:44:29</t>
  </si>
  <si>
    <t>04.08.2023 23:32:49</t>
  </si>
  <si>
    <t>PANCAR TR-4 35-26-M00896__72373329_72373329</t>
  </si>
  <si>
    <t>04.08.2023 11:47:38</t>
  </si>
  <si>
    <t>04.08.2023 12:51:30</t>
  </si>
  <si>
    <t>M-333 35-02-M00333_C C2B_5916290</t>
  </si>
  <si>
    <t>04.08.2023 16:10:59</t>
  </si>
  <si>
    <t>04.08.2023 17:40:11</t>
  </si>
  <si>
    <t>TR-38 45-77-L00038_945487015_945487015</t>
  </si>
  <si>
    <t>04.08.2023 22:07:36</t>
  </si>
  <si>
    <t>04.08.2023 23:29:51</t>
  </si>
  <si>
    <t>04.08.2023 09:35:53</t>
  </si>
  <si>
    <t>04.08.2023 12:43:29</t>
  </si>
  <si>
    <t>TAKIRLAR TR-1 45-81-M00211_ H_75293210</t>
  </si>
  <si>
    <t>04.08.2023 11:03:34</t>
  </si>
  <si>
    <t>04.08.2023 12:42:02</t>
  </si>
  <si>
    <t>04.08.2023 10:12:17</t>
  </si>
  <si>
    <t>04.08.2023 12:35:02</t>
  </si>
  <si>
    <t>K-2869 35-02-K02869_35-02-K02869_2373494</t>
  </si>
  <si>
    <t>04.08.2023 20:12:05</t>
  </si>
  <si>
    <t>04.08.2023 20:38:20</t>
  </si>
  <si>
    <t>04.08.2023 17:35:54</t>
  </si>
  <si>
    <t>04.08.2023 21:17:00</t>
  </si>
  <si>
    <t>BALIKLIOVA TR-5 35-19-L00374_956677771_956677771</t>
  </si>
  <si>
    <t>04.08.2023 15:57:18</t>
  </si>
  <si>
    <t>04.08.2023 18:19:27</t>
  </si>
  <si>
    <t>04.08.2023 20:41:09</t>
  </si>
  <si>
    <t>04.08.2023 22:38:31</t>
  </si>
  <si>
    <t>K-1734 35-03-K01734_35-03-K01734_41948211</t>
  </si>
  <si>
    <t>04.08.2023 14:49:13</t>
  </si>
  <si>
    <t>TR-1/16 45-72-M00016__83532395_83532395</t>
  </si>
  <si>
    <t>04.08.2023 17:35:50</t>
  </si>
  <si>
    <t>04.08.2023 19:31:57</t>
  </si>
  <si>
    <t>GÖKÇEN DM 35-29-M00123_ASMALIK M12_2104356</t>
  </si>
  <si>
    <t>04.08.2023 10:39:24</t>
  </si>
  <si>
    <t>04.08.2023 11:34:14</t>
  </si>
  <si>
    <t>KAYACIK KÖK 45-75-M00065_KAYACIK M010_84267123</t>
  </si>
  <si>
    <t>04.08.2023 15:39:24</t>
  </si>
  <si>
    <t>04.08.2023 16:37:54</t>
  </si>
  <si>
    <t>KORDON KÖK 45-78-M00730_HatBaşıAyırıcı_53139302 M02_53139302</t>
  </si>
  <si>
    <t>04.08.2023 19:24:11</t>
  </si>
  <si>
    <t>04.08.2023 20:14:12</t>
  </si>
  <si>
    <t>TR-97 35-16-L00097_35-16-L00097_2346558</t>
  </si>
  <si>
    <t>04.08.2023 19:51:29</t>
  </si>
  <si>
    <t>04.08.2023 20:03:19</t>
  </si>
  <si>
    <t>M-30 35-02-M00030_M-1081 M03_2117925</t>
  </si>
  <si>
    <t>04.08.2023 23:12:09</t>
  </si>
  <si>
    <t>04.08.2023 07:29:59</t>
  </si>
  <si>
    <t>04.08.2023 07:51:31</t>
  </si>
  <si>
    <t>TR-77 45-78-L00077_953264182_953264182</t>
  </si>
  <si>
    <t>04.08.2023 12:18:58</t>
  </si>
  <si>
    <t>04.08.2023 13:08:37</t>
  </si>
  <si>
    <t>04.08.2023 08:43:52</t>
  </si>
  <si>
    <t>04.08.2023 11:46:08</t>
  </si>
  <si>
    <t>TOYGAR KÖK 45-73-M00166_HatBaşıAyırıcı_53137216 M01_53137216</t>
  </si>
  <si>
    <t>04.08.2023 10:22:29</t>
  </si>
  <si>
    <t>04.08.2023 12:49:22</t>
  </si>
  <si>
    <t>K-2423 35-04-K02423_99293297_99293297</t>
  </si>
  <si>
    <t>04.08.2023 19:41:43</t>
  </si>
  <si>
    <t>04.08.2023 21:08:41</t>
  </si>
  <si>
    <t>KAHRAMANDERE İM 35-10-A00002_GÖNEN M09_2096980</t>
  </si>
  <si>
    <t>04.08.2023 13:57:49</t>
  </si>
  <si>
    <t>04.08.2023 15:26:00</t>
  </si>
  <si>
    <t>FOÇAKÖY TR-2 35-23-M00223_35-23-M00223_2363641</t>
  </si>
  <si>
    <t>04.08.2023 14:54:55</t>
  </si>
  <si>
    <t>04.08.2023 15:44:25</t>
  </si>
  <si>
    <t>K-4133 35-04-K04133_D_56363167_56363167</t>
  </si>
  <si>
    <t>04.08.2023 09:15:41</t>
  </si>
  <si>
    <t>04.08.2023 13:09:49</t>
  </si>
  <si>
    <t>04.08.2023 01:11:19</t>
  </si>
  <si>
    <t>04.08.2023 01:49:15</t>
  </si>
  <si>
    <t>DOMBAYLI BAHÇELER TR-2 45-78-M00276_B_83623045_83623045</t>
  </si>
  <si>
    <t>04.08.2023 20:40:43</t>
  </si>
  <si>
    <t>04.08.2023 22:05:42</t>
  </si>
  <si>
    <t>04.08.2023 14:22:51</t>
  </si>
  <si>
    <t>04.08.2023 19:56:41</t>
  </si>
  <si>
    <t>04.08.2023 14:01:14</t>
  </si>
  <si>
    <t>04.08.2023 15:09:49</t>
  </si>
  <si>
    <t>04.08.2023 20:22:46</t>
  </si>
  <si>
    <t>04.08.2023 22:50:33</t>
  </si>
  <si>
    <t>04.08.2023 17:04:34</t>
  </si>
  <si>
    <t>04.08.2023 17:19:24</t>
  </si>
  <si>
    <t>04.08.2023 21:08:09</t>
  </si>
  <si>
    <t>04.08.2023 21:43:19</t>
  </si>
  <si>
    <t>04.08.2023 08:07:15</t>
  </si>
  <si>
    <t>04.08.2023 08:16:10</t>
  </si>
  <si>
    <t>M-392 35-03-M00392_35-03-M00392_47395559</t>
  </si>
  <si>
    <t>04.08.2023 10:07:04</t>
  </si>
  <si>
    <t>04.08.2023 18:24:57</t>
  </si>
  <si>
    <t>TR-77 45-78-L00077_49381690_56407638_56407638</t>
  </si>
  <si>
    <t>04.08.2023 13:46:56</t>
  </si>
  <si>
    <t>04.08.2023 14:51:53</t>
  </si>
  <si>
    <t>ZEYTİNDAĞ HALİMAĞA ÇİFTLİĞİ SULAMA TR 35-16-M00182_953354603_953354603</t>
  </si>
  <si>
    <t>04.08.2023 11:08:18</t>
  </si>
  <si>
    <t>04.08.2023 13:29:28</t>
  </si>
  <si>
    <t>04.08.2023 09:33:05</t>
  </si>
  <si>
    <t>04.08.2023 07:53:00</t>
  </si>
  <si>
    <t>04.08.2023 10:06:23</t>
  </si>
  <si>
    <t>04.08.2023 15:18:54</t>
  </si>
  <si>
    <t>04.08.2023 16:36:55</t>
  </si>
  <si>
    <t>04.08.2023 19:06:59</t>
  </si>
  <si>
    <t>04.08.2023 19:14:09</t>
  </si>
  <si>
    <t>TR-150 35-16-L00150_TR-125 L01_72038449</t>
  </si>
  <si>
    <t>05.08.2023 10:23:35</t>
  </si>
  <si>
    <t>05.08.2023 10:53:28</t>
  </si>
  <si>
    <t>YASEMİN DM 35-19-M00002_HatBaşıAyırıcı_53137384 M02_53137384</t>
  </si>
  <si>
    <t>05.08.2023 10:49:50</t>
  </si>
  <si>
    <t>05.08.2023 11:33:25</t>
  </si>
  <si>
    <t>05.08.2023 16:00:00</t>
  </si>
  <si>
    <t>05.08.2023 16:21:38</t>
  </si>
  <si>
    <t>MAVİKÖŞE TR-2 35-17-M00225_950315013_950315013</t>
  </si>
  <si>
    <t>05.08.2023 13:33:21</t>
  </si>
  <si>
    <t>05.08.2023 19:38:07</t>
  </si>
  <si>
    <t>05.08.2023 11:36:10</t>
  </si>
  <si>
    <t>05.08.2023 12:02:04</t>
  </si>
  <si>
    <t>GÜZELBAHÇE İM 35-10-A00001_DERYA K01_77678689</t>
  </si>
  <si>
    <t>05.08.2023 16:14:44</t>
  </si>
  <si>
    <t>05.08.2023 17:29:00</t>
  </si>
  <si>
    <t>K-2953 35-02-K02953_95001190398_95001190398</t>
  </si>
  <si>
    <t>05.08.2023 09:32:11</t>
  </si>
  <si>
    <t>05.08.2023 11:26:56</t>
  </si>
  <si>
    <t>L-10 MEZARLIK YANI 35-14-L00010_HASTANE TR-76 L04_47484124</t>
  </si>
  <si>
    <t>05.08.2023 20:34:37</t>
  </si>
  <si>
    <t>05.08.2023 20:52:48</t>
  </si>
  <si>
    <t>05.08.2023 06:35:19</t>
  </si>
  <si>
    <t>05.08.2023 07:03:14</t>
  </si>
  <si>
    <t>ÜRKMEZ M-22 35-25-M00156_C c4b_5923805</t>
  </si>
  <si>
    <t>05.08.2023 14:55:35</t>
  </si>
  <si>
    <t>05.08.2023 16:17:46</t>
  </si>
  <si>
    <t>M-3312(YATIRIM REZERVE) 35-07-M03312_A_56381648_56381648</t>
  </si>
  <si>
    <t>05.08.2023 11:24:00</t>
  </si>
  <si>
    <t>05.08.2023 17:15:00</t>
  </si>
  <si>
    <t>DM-1/59 45-71-M00013_A a2b_45179492</t>
  </si>
  <si>
    <t>05.08.2023 19:23:20</t>
  </si>
  <si>
    <t>05.08.2023 23:57:07</t>
  </si>
  <si>
    <t>DERBENT İM-DM 45-83-A00004_15.8 TRF GİRİŞ L01_2097289</t>
  </si>
  <si>
    <t>05.08.2023 16:47:14</t>
  </si>
  <si>
    <t>05.08.2023 16:52:14</t>
  </si>
  <si>
    <t>TR-9 45-78-L00009_45-78-L00009_65877411</t>
  </si>
  <si>
    <t>05.08.2023 11:30:14</t>
  </si>
  <si>
    <t>05.08.2023 14:44:06</t>
  </si>
  <si>
    <t>DM-3/17 35-26-M00817_B_91232568_91232568</t>
  </si>
  <si>
    <t>05.08.2023 19:41:06</t>
  </si>
  <si>
    <t>05.08.2023 21:56:00</t>
  </si>
  <si>
    <t>TR-110 35-26-M00110_DM-2/34 M02_97481294</t>
  </si>
  <si>
    <t>05.08.2023 17:27:20</t>
  </si>
  <si>
    <t>05.08.2023 18:02:08</t>
  </si>
  <si>
    <t>05.08.2023 15:44:08</t>
  </si>
  <si>
    <t>05.08.2023 20:17:48</t>
  </si>
  <si>
    <t>FOÇA TR-57 35-23-L00057_35-23-L00057_72152929</t>
  </si>
  <si>
    <t>05.08.2023 11:03:38</t>
  </si>
  <si>
    <t>05.08.2023 12:52:14</t>
  </si>
  <si>
    <t>DEĞİRMENDERE DM 35-22-M00085_DEĞİRMENDERE-1 M05_50066536</t>
  </si>
  <si>
    <t>05.08.2023 19:37:35</t>
  </si>
  <si>
    <t>05.08.2023 19:37:48</t>
  </si>
  <si>
    <t>M-1520 35-03-M01520_E_56363948_56363948</t>
  </si>
  <si>
    <t>05.08.2023 15:58:41</t>
  </si>
  <si>
    <t>05.08.2023 19:46:00</t>
  </si>
  <si>
    <t>YAHŞELLİ KÖK 35-28-M00293_YAHŞELLİ M04_66582310</t>
  </si>
  <si>
    <t>05.08.2023 07:25:09</t>
  </si>
  <si>
    <t>05.08.2023 07:58:39</t>
  </si>
  <si>
    <t>TAYTAN OFİS KÖK 45-78-M00314_HatBaşıAyırıcı_53140197 M014_53140197</t>
  </si>
  <si>
    <t>05.08.2023 20:09:20</t>
  </si>
  <si>
    <t>05.08.2023 22:03:20</t>
  </si>
  <si>
    <t>ARMUTLU TR-19 35-27-M00457_965835108_965835108</t>
  </si>
  <si>
    <t>05.08.2023 12:11:46</t>
  </si>
  <si>
    <t>05.08.2023 15:44:55</t>
  </si>
  <si>
    <t>05.08.2023 15:12:45</t>
  </si>
  <si>
    <t>05.08.2023 16:50:56</t>
  </si>
  <si>
    <t>M-3312(YATIRIM REZERVE) 35-07-M03312_912489836_912489836</t>
  </si>
  <si>
    <t>05.08.2023 14:23:22</t>
  </si>
  <si>
    <t>05.08.2023 17:57:17</t>
  </si>
  <si>
    <t>SAGLIK TR-1 35-26-L00360_35-26-L00360_2357395</t>
  </si>
  <si>
    <t>05.08.2023 11:53:04</t>
  </si>
  <si>
    <t>05.08.2023 12:01:34</t>
  </si>
  <si>
    <t>MENEMEN DM-4/12 (KÖK-16) 35-28-M00016_EMİRALEM M01_66837105</t>
  </si>
  <si>
    <t>05.08.2023 17:56:15</t>
  </si>
  <si>
    <t>05.08.2023 18:44:28</t>
  </si>
  <si>
    <t>05.08.2023 11:52:08</t>
  </si>
  <si>
    <t>05.08.2023 12:20:08</t>
  </si>
  <si>
    <t>AKSA 86 SİTESİ TR 35-19-M00172_ M01_2312365</t>
  </si>
  <si>
    <t>05.08.2023 10:02:01</t>
  </si>
  <si>
    <t>TUMBULLAR TR-1 35-31-L00362_C_91439484_91439484</t>
  </si>
  <si>
    <t>05.08.2023 16:08:24</t>
  </si>
  <si>
    <t>05.08.2023 23:18:00</t>
  </si>
  <si>
    <t>M-1 35-02-M00001_M-1053 M04_78582473</t>
  </si>
  <si>
    <t>05.08.2023 11:13:10</t>
  </si>
  <si>
    <t>05.08.2023 11:30:20</t>
  </si>
  <si>
    <t>L-274 35-18-L00274_950444839_950444839</t>
  </si>
  <si>
    <t>05.08.2023 12:52:37</t>
  </si>
  <si>
    <t>05.08.2023 15:53:00</t>
  </si>
  <si>
    <t>K-145 35-01-K00145_35-01-K00145_2348464</t>
  </si>
  <si>
    <t>05.08.2023 08:33:37</t>
  </si>
  <si>
    <t>05.08.2023 10:22:38</t>
  </si>
  <si>
    <t>KUŞÇULAR TR-7 35-19-M00219_A_90965222_90965222</t>
  </si>
  <si>
    <t>05.08.2023 14:59:37</t>
  </si>
  <si>
    <t>05.08.2023 15:52:51</t>
  </si>
  <si>
    <t>05.08.2023 11:29:29</t>
  </si>
  <si>
    <t>05.08.2023 12:26:05</t>
  </si>
  <si>
    <t>05.08.2023 09:29:05</t>
  </si>
  <si>
    <t>05.08.2023 13:04:44</t>
  </si>
  <si>
    <t>KADIDAĞ TR-1 45-72-L00122_45-72-L00122_2360985</t>
  </si>
  <si>
    <t>05.08.2023 19:47:54</t>
  </si>
  <si>
    <t>05.08.2023 20:40:48</t>
  </si>
  <si>
    <t>TR-134 35-26-M00134_D_91140839_91140839</t>
  </si>
  <si>
    <t>05.08.2023 09:06:16</t>
  </si>
  <si>
    <t>05.08.2023 14:55:23</t>
  </si>
  <si>
    <t>BİRGİ TR-24 35-15-L00795_35-15-L00795_2357960</t>
  </si>
  <si>
    <t>05.08.2023 17:57:20</t>
  </si>
  <si>
    <t>05.08.2023 18:03:10</t>
  </si>
  <si>
    <t>05.08.2023 17:07:40</t>
  </si>
  <si>
    <t>05.08.2023 18:19:11</t>
  </si>
  <si>
    <t>HALİTPAŞA DM 45-80-M00060_HALİTPAŞA TARIMSAL SULAMA-1 M06_72188715</t>
  </si>
  <si>
    <t>05.08.2023 19:14:33</t>
  </si>
  <si>
    <t>05.08.2023 20:58:39</t>
  </si>
  <si>
    <t>DELEMENLER KÖK 45-73-M00490_HatBaşıAyırıcı_53136481 M03_53136481</t>
  </si>
  <si>
    <t>05.08.2023 13:04:05</t>
  </si>
  <si>
    <t>05.08.2023 14:23:38</t>
  </si>
  <si>
    <t>DEMİRCİOĞLU GRUP ÖZEL TR 35-16-M00770Ö_ M01_49912834</t>
  </si>
  <si>
    <t>05.08.2023 17:07:31</t>
  </si>
  <si>
    <t>05.08.2023 18:28:28</t>
  </si>
  <si>
    <t>L-456 35-18-L00456_11998652_60982907_60982907</t>
  </si>
  <si>
    <t>05.08.2023 13:29:36</t>
  </si>
  <si>
    <t>05.08.2023 17:41:58</t>
  </si>
  <si>
    <t>ULUKENT DM-1/11 35-28-M00569_7053516 b1_5881937</t>
  </si>
  <si>
    <t>05.08.2023 07:27:06</t>
  </si>
  <si>
    <t>05.08.2023 13:54:10</t>
  </si>
  <si>
    <t>M-1386 35-03-M01386_E_56364292_56364292</t>
  </si>
  <si>
    <t>05.08.2023 15:31:14</t>
  </si>
  <si>
    <t>05.08.2023 20:10:14</t>
  </si>
  <si>
    <t>L-239 BAYKAL 35-18-L00239_C c1b_5953782</t>
  </si>
  <si>
    <t>05.08.2023 18:34:11</t>
  </si>
  <si>
    <t>05.08.2023 19:02:45</t>
  </si>
  <si>
    <t>K-215 35-04-K00215_35-04-K00215_2372147</t>
  </si>
  <si>
    <t>05.08.2023 10:04:34</t>
  </si>
  <si>
    <t>05.08.2023 10:48:54</t>
  </si>
  <si>
    <t>K-3036 35-04-K03036_B_56356912_56356912</t>
  </si>
  <si>
    <t>05.08.2023 19:44:32</t>
  </si>
  <si>
    <t>05.08.2023 23:23:44</t>
  </si>
  <si>
    <t>05.08.2023 16:32:58</t>
  </si>
  <si>
    <t>05.08.2023 17:36:44</t>
  </si>
  <si>
    <t>DİKİLİ İM 35-30-A00001_ŞEHİR-2 L04_72356757</t>
  </si>
  <si>
    <t>05.08.2023 11:13:49</t>
  </si>
  <si>
    <t>05.08.2023 11:39:20</t>
  </si>
  <si>
    <t>L-178 35-18-L00178_35-18-L00178_2370242</t>
  </si>
  <si>
    <t>05.08.2023 13:43:10</t>
  </si>
  <si>
    <t>05.08.2023 21:21:38</t>
  </si>
  <si>
    <t>ÇANDARLI TR-11(CANKENT1) 35-30-M00011_35-30-M00011_2377028</t>
  </si>
  <si>
    <t>05.08.2023 11:23:16</t>
  </si>
  <si>
    <t>05.08.2023 13:35:09</t>
  </si>
  <si>
    <t>05.08.2023 09:33:38</t>
  </si>
  <si>
    <t>05.08.2023 17:57:23</t>
  </si>
  <si>
    <t>05.08.2023 14:54:08</t>
  </si>
  <si>
    <t>05.08.2023 15:37:14</t>
  </si>
  <si>
    <t>05.08.2023 19:01:41</t>
  </si>
  <si>
    <t>05.08.2023 19:08:18</t>
  </si>
  <si>
    <t>YASEMİN DM 35-19-M00002_HatBaşıAyırıcı_97431069 M02_97431069</t>
  </si>
  <si>
    <t>05.08.2023 06:43:16</t>
  </si>
  <si>
    <t>05.08.2023 09:10:09</t>
  </si>
  <si>
    <t>ÇANDIR TR-1 45-74-M00113_A_56352947_56352947</t>
  </si>
  <si>
    <t>05.08.2023 13:48:56</t>
  </si>
  <si>
    <t>05.08.2023 14:50:01</t>
  </si>
  <si>
    <t>05.08.2023 08:58:30</t>
  </si>
  <si>
    <t>05.08.2023 14:59:58</t>
  </si>
  <si>
    <t>L-431 HAPPY PARK 35-18-L00431_5719613_56369838_56369838</t>
  </si>
  <si>
    <t>05.08.2023 17:28:50</t>
  </si>
  <si>
    <t>05.08.2023 20:43:34</t>
  </si>
  <si>
    <t>KÖSEDERE TR-2 35-21-L00125_B_56376252_56376252</t>
  </si>
  <si>
    <t>05.08.2023 10:35:34</t>
  </si>
  <si>
    <t>05.08.2023 11:47:02</t>
  </si>
  <si>
    <t>05.08.2023 20:42:12</t>
  </si>
  <si>
    <t>05.08.2023 21:25:27</t>
  </si>
  <si>
    <t>M-236 35-02-M00236_TRF M01_2122034</t>
  </si>
  <si>
    <t>05.08.2023 01:20:41</t>
  </si>
  <si>
    <t>05.08.2023 01:12:51</t>
  </si>
  <si>
    <t>05.08.2023 04:46:50</t>
  </si>
  <si>
    <t>L-376 PAZARYERİ 35-18-L00376_950448221_950448221</t>
  </si>
  <si>
    <t>05.08.2023 01:28:25</t>
  </si>
  <si>
    <t>05.08.2023 02:55:38</t>
  </si>
  <si>
    <t>05.08.2023 18:27:21</t>
  </si>
  <si>
    <t>05.08.2023 19:11:23</t>
  </si>
  <si>
    <t>05.08.2023 05:01:04</t>
  </si>
  <si>
    <t>05.08.2023 12:33:12</t>
  </si>
  <si>
    <t>SEYREKLİ TR-1 35-15-L00441_A_91233175_91233175</t>
  </si>
  <si>
    <t>05.08.2023 09:27:34</t>
  </si>
  <si>
    <t>K-3203 35-04-K03203_E K3203E1B_5827805</t>
  </si>
  <si>
    <t>05.08.2023 11:59:16</t>
  </si>
  <si>
    <t>05.08.2023 13:34:32</t>
  </si>
  <si>
    <t>GÜZELBAHÇE İM 35-10-A00001_TRAFO M09_77678572</t>
  </si>
  <si>
    <t>05.08.2023 15:32:53</t>
  </si>
  <si>
    <t>05.08.2023 16:14:43</t>
  </si>
  <si>
    <t>ÖDEMİŞ İM 35-15-A00001_BOZDAĞ L17_2062385</t>
  </si>
  <si>
    <t>05.08.2023 13:12:32</t>
  </si>
  <si>
    <t>05.08.2023 14:54:30</t>
  </si>
  <si>
    <t>05.08.2023 09:05:37</t>
  </si>
  <si>
    <t>05.08.2023 11:14:39</t>
  </si>
  <si>
    <t>M-2881 35-02-M02881_DAĞITIM TRAFOSU-2 M04_72348363</t>
  </si>
  <si>
    <t>05.08.2023 18:24:07</t>
  </si>
  <si>
    <t>05.08.2023 20:23:52</t>
  </si>
  <si>
    <t>SEYREK TR-7 KÖK 35-28-M00379_HatBaşıAyırıcı_53133802 M05_53133802</t>
  </si>
  <si>
    <t>05.08.2023 07:48:20</t>
  </si>
  <si>
    <t>K-197 35-04-K00197_TRAFO-1 K05_2309562</t>
  </si>
  <si>
    <t>05.08.2023 19:17:13</t>
  </si>
  <si>
    <t>06.08.2023 01:13:15</t>
  </si>
  <si>
    <t>K-3955 35-01-K03955_DAĞITIM TRF K-3955 K01_65819296</t>
  </si>
  <si>
    <t>05.08.2023 14:28:13</t>
  </si>
  <si>
    <t>05.08.2023 16:55:10</t>
  </si>
  <si>
    <t>K-4306 35-09-K04306_K-1865 K02_45352236</t>
  </si>
  <si>
    <t>05.08.2023 08:56:59</t>
  </si>
  <si>
    <t>05.08.2023 17:47:08</t>
  </si>
  <si>
    <t>GÜMÜLDÜR M-43 35-25-M00043_B_91217325_91217325</t>
  </si>
  <si>
    <t>05.08.2023 09:15:21</t>
  </si>
  <si>
    <t>05.08.2023 16:26:49</t>
  </si>
  <si>
    <t>BULGURCA TR-1 35-22-M00252_A_56389488_56389488</t>
  </si>
  <si>
    <t>05.08.2023 19:40:11</t>
  </si>
  <si>
    <t>05.08.2023 20:46:45</t>
  </si>
  <si>
    <t>K-4767 35-04-K04767_98975583_98975583</t>
  </si>
  <si>
    <t>05.08.2023 23:28:20</t>
  </si>
  <si>
    <t>06.08.2023 03:21:26</t>
  </si>
  <si>
    <t>05.08.2023 16:54:54</t>
  </si>
  <si>
    <t>05.08.2023 18:43:17</t>
  </si>
  <si>
    <t>ŞAHYAR TR-2 45-73-M00192_B_56393572_56393572</t>
  </si>
  <si>
    <t>05.08.2023 16:25:32</t>
  </si>
  <si>
    <t>05.08.2023 19:57:01</t>
  </si>
  <si>
    <t>TR-2/29 45-83-L00029_TR-2/26 ABACILAR L04_61210105</t>
  </si>
  <si>
    <t>05.08.2023 11:37:05</t>
  </si>
  <si>
    <t>05.08.2023 12:35:58</t>
  </si>
  <si>
    <t>05.08.2023 12:16:43</t>
  </si>
  <si>
    <t>05.08.2023 17:00:04</t>
  </si>
  <si>
    <t>SÜLEYMAN BOSTAN VE ARKADAŞLARI TR 35-15-L00184_DIREK TIPI TRAFO HUCRESI H01_2042559</t>
  </si>
  <si>
    <t>05.08.2023 13:48:11</t>
  </si>
  <si>
    <t>05.08.2023 19:07:00</t>
  </si>
  <si>
    <t>GÖRDES TR-10 45-75-M00010_45-75-M00010_67567132</t>
  </si>
  <si>
    <t>05.08.2023 21:45:53</t>
  </si>
  <si>
    <t>05.08.2023 22:04:14</t>
  </si>
  <si>
    <t>ULUKENT KÖK-15 35-28-M00070_HatBaşıAyırıcı_53133685 M04_53133685</t>
  </si>
  <si>
    <t>05.08.2023 12:54:23</t>
  </si>
  <si>
    <t>05.08.2023 20:19:55</t>
  </si>
  <si>
    <t>M-1125 35-01-M01125_911679409_911679409</t>
  </si>
  <si>
    <t>05.08.2023 21:33:44</t>
  </si>
  <si>
    <t>06.08.2023 00:17:54</t>
  </si>
  <si>
    <t>DİNDARLI KÖK TR-3 KAKLIK 45-79-M00395_ALEMŞAHLI M05_72035370</t>
  </si>
  <si>
    <t>05.08.2023 09:51:24</t>
  </si>
  <si>
    <t>05.08.2023 09:52:14</t>
  </si>
  <si>
    <t>05.08.2023 15:48:10</t>
  </si>
  <si>
    <t>05.08.2023 17:37:38</t>
  </si>
  <si>
    <t>05.08.2023 20:21:14</t>
  </si>
  <si>
    <t>05.08.2023 21:55:43</t>
  </si>
  <si>
    <t>ALAŞEHİR TR-16 45-73-M00016_D_56405002_56405002</t>
  </si>
  <si>
    <t>05.08.2023 20:44:21</t>
  </si>
  <si>
    <t>05.08.2023 21:10:58</t>
  </si>
  <si>
    <t>05.08.2023 18:10:34</t>
  </si>
  <si>
    <t>05.08.2023 18:24:04</t>
  </si>
  <si>
    <t>05.08.2023 18:43:52</t>
  </si>
  <si>
    <t>05.08.2023 20:12:15</t>
  </si>
  <si>
    <t>05.08.2023 10:11:58</t>
  </si>
  <si>
    <t>05.08.2023 10:27:24</t>
  </si>
  <si>
    <t>05.08.2023 18:25:16</t>
  </si>
  <si>
    <t>05.08.2023 19:17:45</t>
  </si>
  <si>
    <t>SAİPLER TR-1 35-26-M00479_35-26-M00479_2362208</t>
  </si>
  <si>
    <t>05.08.2023 16:11:28</t>
  </si>
  <si>
    <t>05.08.2023 19:16:04</t>
  </si>
  <si>
    <t>05.08.2023 01:19:48</t>
  </si>
  <si>
    <t>05.08.2023 01:22:49</t>
  </si>
  <si>
    <t>AŞAĞIKIRIKLAR DM 35-16-M00448_TOPÇAM M05_2115968</t>
  </si>
  <si>
    <t>05.08.2023 17:45:21</t>
  </si>
  <si>
    <t>05.08.2023 19:08:30</t>
  </si>
  <si>
    <t>MENEMEN TR-58 35-28-L00058_A A01_5826020</t>
  </si>
  <si>
    <t>05.08.2023 22:37:47</t>
  </si>
  <si>
    <t>06.08.2023 00:04:23</t>
  </si>
  <si>
    <t>K-2743 35-03-K02743_35-03-K02743_2356497</t>
  </si>
  <si>
    <t>05.08.2023 09:22:54</t>
  </si>
  <si>
    <t>05.08.2023 14:01:50</t>
  </si>
  <si>
    <t>SOMA KÖYLER DM-2 45-82-M00125_HatBaşıAyırıcı_93562757 M08_93562757</t>
  </si>
  <si>
    <t>05.08.2023 14:32:17</t>
  </si>
  <si>
    <t>05.08.2023 19:23:46</t>
  </si>
  <si>
    <t>05.08.2023 18:44:14</t>
  </si>
  <si>
    <t>05.08.2023 23:08:38</t>
  </si>
  <si>
    <t>L-272 35-18-L00272_950445330_950445330</t>
  </si>
  <si>
    <t>05.08.2023 10:53:54</t>
  </si>
  <si>
    <t>05.08.2023 11:57:04</t>
  </si>
  <si>
    <t>05.08.2023 15:39:55</t>
  </si>
  <si>
    <t>05.08.2023 16:27:48</t>
  </si>
  <si>
    <t>05.08.2023 20:52:10</t>
  </si>
  <si>
    <t>05.08.2023 22:02:40</t>
  </si>
  <si>
    <t>TR-56 35-17-M00056__56390049_56390049</t>
  </si>
  <si>
    <t>05.08.2023 12:46:12</t>
  </si>
  <si>
    <t>05.08.2023 13:30:29</t>
  </si>
  <si>
    <t>DM-1/13 35-29-M00013_48346098_56367743_56367743</t>
  </si>
  <si>
    <t>05.08.2023 12:49:08</t>
  </si>
  <si>
    <t>05.08.2023 13:38:57</t>
  </si>
  <si>
    <t>05.08.2023 17:00:27</t>
  </si>
  <si>
    <t>05.08.2023 18:09:28</t>
  </si>
  <si>
    <t>MURADİYE TR-5 (ESKİ MEZARLIK YANI) 45-71-M00204_HatBaşıAyırıcı_53134671 M02_53134671</t>
  </si>
  <si>
    <t>05.08.2023 19:45:40</t>
  </si>
  <si>
    <t>05.08.2023 23:20:01</t>
  </si>
  <si>
    <t>05.08.2023 09:04:59</t>
  </si>
  <si>
    <t>05.08.2023 16:49:28</t>
  </si>
  <si>
    <t>05.08.2023 16:52:18</t>
  </si>
  <si>
    <t>M-1018 35-03-M01018_M-1672 M02_41946717</t>
  </si>
  <si>
    <t>05.08.2023 00:50:33</t>
  </si>
  <si>
    <t>GÜLKENT TR-2 35-30-M00225_955312901_955312901</t>
  </si>
  <si>
    <t>05.08.2023 16:19:48</t>
  </si>
  <si>
    <t>05.08.2023 18:21:48</t>
  </si>
  <si>
    <t>05.08.2023 16:09:10</t>
  </si>
  <si>
    <t>05.08.2023 19:08:00</t>
  </si>
  <si>
    <t>05.08.2023 08:17:31</t>
  </si>
  <si>
    <t>05.08.2023 13:48:46</t>
  </si>
  <si>
    <t>KAYMAKÇI İM 35-15-A00004_YEŞİLKÖY L05_2315163</t>
  </si>
  <si>
    <t>05.08.2023 19:24:16</t>
  </si>
  <si>
    <t>KAYAPINAR KÖK 45-71-M02146_KAYAPINAR M06_60777325</t>
  </si>
  <si>
    <t>05.08.2023 11:10:09</t>
  </si>
  <si>
    <t>05.08.2023 11:19:59</t>
  </si>
  <si>
    <t>05.08.2023 21:52:41</t>
  </si>
  <si>
    <t>05.08.2023 23:04:24</t>
  </si>
  <si>
    <t>05.08.2023 07:03:24</t>
  </si>
  <si>
    <t>05.08.2023 10:05:11</t>
  </si>
  <si>
    <t>DERBENT İM-DM 45-83-A00004_SARIBEY-2 L07_54875613</t>
  </si>
  <si>
    <t>05.08.2023 07:24:01</t>
  </si>
  <si>
    <t>05.08.2023 12:30:10</t>
  </si>
  <si>
    <t>SARUHANLI DM 45-80-M00001_AKHİSAR-2 NURİYE DM M06_2086496</t>
  </si>
  <si>
    <t>05.08.2023 10:41:56</t>
  </si>
  <si>
    <t>05.08.2023 10:43:30</t>
  </si>
  <si>
    <t>TR-29 (M-729) 35-30-M00729_955300030_955300030</t>
  </si>
  <si>
    <t>05.08.2023 17:12:34</t>
  </si>
  <si>
    <t>05.08.2023 20:13:25</t>
  </si>
  <si>
    <t>05.08.2023 10:13:21</t>
  </si>
  <si>
    <t>05.08.2023 15:23:05</t>
  </si>
  <si>
    <t>05.08.2023 18:28:49</t>
  </si>
  <si>
    <t>05.08.2023 18:42:45</t>
  </si>
  <si>
    <t>05.08.2023 09:24:35</t>
  </si>
  <si>
    <t>05.08.2023 18:59:10</t>
  </si>
  <si>
    <t>FOÇA TR-3 35-23-L00003_F f1b_42054680</t>
  </si>
  <si>
    <t>05.08.2023 12:26:03</t>
  </si>
  <si>
    <t>05.08.2023 13:32:10</t>
  </si>
  <si>
    <t>K-732 35-01-K00732_D_56367098_56367098</t>
  </si>
  <si>
    <t>05.08.2023 17:51:07</t>
  </si>
  <si>
    <t>06.08.2023 03:44:42</t>
  </si>
  <si>
    <t>05.08.2023 16:31:37</t>
  </si>
  <si>
    <t>05.08.2023 17:07:55</t>
  </si>
  <si>
    <t>M-172 35-02-M00172_C_56379803_56379803</t>
  </si>
  <si>
    <t>05.08.2023 02:21:37</t>
  </si>
  <si>
    <t>05.08.2023 07:01:28</t>
  </si>
  <si>
    <t>TR-137 35-15-M00137_35-15-M00137_66742387</t>
  </si>
  <si>
    <t>05.08.2023 09:17:25</t>
  </si>
  <si>
    <t>05.08.2023 15:41:58</t>
  </si>
  <si>
    <t>05.08.2023 17:51:37</t>
  </si>
  <si>
    <t>05.08.2023 19:47:34</t>
  </si>
  <si>
    <t>L-111 OVACIK 35-18-L00111_9741589_56355166_56355166</t>
  </si>
  <si>
    <t>05.08.2023 12:24:51</t>
  </si>
  <si>
    <t>05.08.2023 14:06:32</t>
  </si>
  <si>
    <t>BEBEKLİ SARIALİLER TR-1 45-77-L00437_ H_83838303</t>
  </si>
  <si>
    <t>05.08.2023 17:29:02</t>
  </si>
  <si>
    <t>05.08.2023 20:56:33</t>
  </si>
  <si>
    <t>05.08.2023 09:38:38</t>
  </si>
  <si>
    <t>05.08.2023 09:54:48</t>
  </si>
  <si>
    <t>DM-3/11 45-71-M00105_953220624_953220624</t>
  </si>
  <si>
    <t>05.08.2023 20:50:34</t>
  </si>
  <si>
    <t>06.08.2023 01:09:25</t>
  </si>
  <si>
    <t>05.08.2023 21:20:04</t>
  </si>
  <si>
    <t>05.08.2023 22:20:18</t>
  </si>
  <si>
    <t>NURİYE DM 45-80-M00090_AKHİSAR-2 M03_72194531</t>
  </si>
  <si>
    <t>05.08.2023 10:43:54</t>
  </si>
  <si>
    <t>05.08.2023 10:44:30</t>
  </si>
  <si>
    <t>05.08.2023 13:05:27</t>
  </si>
  <si>
    <t>05.08.2023 15:46:28</t>
  </si>
  <si>
    <t>05.08.2023 00:19:55</t>
  </si>
  <si>
    <t>05.08.2023 02:01:45</t>
  </si>
  <si>
    <t>GÖRDES TR-2 45-75-M00002_45-75-M00002_61371532</t>
  </si>
  <si>
    <t>05.08.2023 09:00:15</t>
  </si>
  <si>
    <t>05.08.2023 11:36:33</t>
  </si>
  <si>
    <t>M-2438 35-02-M02438_E_56365917_56365917</t>
  </si>
  <si>
    <t>05.08.2023 14:46:56</t>
  </si>
  <si>
    <t>05.08.2023 16:49:16</t>
  </si>
  <si>
    <t>05.08.2023 06:11:40</t>
  </si>
  <si>
    <t>05.08.2023 06:19:10</t>
  </si>
  <si>
    <t>TR-81 35-19-L00081_11124174_60982312_60982312</t>
  </si>
  <si>
    <t>05.08.2023 11:19:29</t>
  </si>
  <si>
    <t>05.08.2023 14:16:49</t>
  </si>
  <si>
    <t>M-442 35-02-M00442_962687831_962687831</t>
  </si>
  <si>
    <t>05.08.2023 11:52:04</t>
  </si>
  <si>
    <t>05.08.2023 14:56:52</t>
  </si>
  <si>
    <t>DM-19/02A 45-71-M02184_DM-20/20 M03_65995483</t>
  </si>
  <si>
    <t>05.08.2023 08:15:00</t>
  </si>
  <si>
    <t>05.08.2023 09:42:22</t>
  </si>
  <si>
    <t>05.08.2023 18:49:53</t>
  </si>
  <si>
    <t>05.08.2023 20:53:17</t>
  </si>
  <si>
    <t>05.08.2023 06:02:31</t>
  </si>
  <si>
    <t>05.08.2023 06:28:19</t>
  </si>
  <si>
    <t>NURİ KAŞARCI-2 TARIMSAL SULAMA TR 45-78-L00646_45-78-L00646_2351947</t>
  </si>
  <si>
    <t>05.08.2023 21:23:57</t>
  </si>
  <si>
    <t>05.08.2023 23:58:41</t>
  </si>
  <si>
    <t>05.08.2023 07:14:09</t>
  </si>
  <si>
    <t>05.08.2023 07:41:54</t>
  </si>
  <si>
    <t>05.08.2023 13:30:14</t>
  </si>
  <si>
    <t>05.08.2023 17:12:10</t>
  </si>
  <si>
    <t>KARAHIDIRLI KÖK 35-16-M00718_KARAHIDIRLI M3_2333492</t>
  </si>
  <si>
    <t>05.08.2023 18:44:24</t>
  </si>
  <si>
    <t>05.08.2023 17:11:18</t>
  </si>
  <si>
    <t>05.08.2023 17:21:30</t>
  </si>
  <si>
    <t>05.08.2023 15:06:45</t>
  </si>
  <si>
    <t>05.08.2023 15:34:41</t>
  </si>
  <si>
    <t>05.08.2023 01:52:44</t>
  </si>
  <si>
    <t>05.08.2023 02:29:24</t>
  </si>
  <si>
    <t>YOLÜSTÜ İM 35-15-A00002_TR-1 M09_2316418</t>
  </si>
  <si>
    <t>05.08.2023 11:07:40</t>
  </si>
  <si>
    <t>05.08.2023 15:25:28</t>
  </si>
  <si>
    <t>05.08.2023 09:21:57</t>
  </si>
  <si>
    <t>05.08.2023 10:05:23</t>
  </si>
  <si>
    <t>K-81 35-01-K00081_35-01-K00081_2377157</t>
  </si>
  <si>
    <t>05.08.2023 10:51:19</t>
  </si>
  <si>
    <t>05.08.2023 14:16:33</t>
  </si>
  <si>
    <t>PAYAMLI M-20 35-25-M00170_C_56391065_56391065</t>
  </si>
  <si>
    <t>05.08.2023 23:19:37</t>
  </si>
  <si>
    <t>06.08.2023 00:35:40</t>
  </si>
  <si>
    <t>DAĞDERE TR-1 35-29-L00320_B_56400195_56400195</t>
  </si>
  <si>
    <t>05.08.2023 08:36:03</t>
  </si>
  <si>
    <t>05.08.2023 13:37:07</t>
  </si>
  <si>
    <t>BARAJ KÖK 35-17-M00461_ÇITAK M04_2336610</t>
  </si>
  <si>
    <t>05.08.2023 15:03:08</t>
  </si>
  <si>
    <t>05.08.2023 16:02:24</t>
  </si>
  <si>
    <t>AKÇAPINAR TR-1 45-83-L00438_C_56389397_56389397</t>
  </si>
  <si>
    <t>05.08.2023 16:52:54</t>
  </si>
  <si>
    <t>TR-1/39 45-72-M00039_B_91088796_91088796</t>
  </si>
  <si>
    <t>05.08.2023 18:24:21</t>
  </si>
  <si>
    <t>05.08.2023 18:45:02</t>
  </si>
  <si>
    <t>TR-33 35-16-L00033_BERGAMA İ.M.-1 L01_67585177</t>
  </si>
  <si>
    <t>05.08.2023 09:06:24</t>
  </si>
  <si>
    <t>YİĞİTLER TR-3 35-27-L00227_A_56362539_56362539</t>
  </si>
  <si>
    <t>05.08.2023 17:58:03</t>
  </si>
  <si>
    <t>05.08.2023 20:30:34</t>
  </si>
  <si>
    <t>05.08.2023 09:30:27</t>
  </si>
  <si>
    <t>05.08.2023 09:33:24</t>
  </si>
  <si>
    <t>05.08.2023 16:35:00</t>
  </si>
  <si>
    <t>05.08.2023 10:14:39</t>
  </si>
  <si>
    <t>05.08.2023 18:40:14</t>
  </si>
  <si>
    <t>05.08.2023 19:40:34</t>
  </si>
  <si>
    <t>K-3955 35-01-K03955_35-01-K03955_65819324</t>
  </si>
  <si>
    <t>05.08.2023 13:09:25</t>
  </si>
  <si>
    <t>05.08.2023 14:14:34</t>
  </si>
  <si>
    <t>GÖKÇEN DM 1-1/2 35-29-L00059_48309619_56397002_56397002</t>
  </si>
  <si>
    <t>05.08.2023 10:09:51</t>
  </si>
  <si>
    <t>05.08.2023 15:48:42</t>
  </si>
  <si>
    <t>ÇAYAĞZI TR-21 35-31-L00280_35-31-L00280_2365888</t>
  </si>
  <si>
    <t>05.08.2023 03:33:45</t>
  </si>
  <si>
    <t>05.08.2023 05:11:04</t>
  </si>
  <si>
    <t>K-1464 35-09-K01464_C C1b_5907939</t>
  </si>
  <si>
    <t>05.08.2023 18:22:01</t>
  </si>
  <si>
    <t>05.08.2023 22:02:52</t>
  </si>
  <si>
    <t>05.08.2023 11:13:31</t>
  </si>
  <si>
    <t>05.08.2023 12:12:09</t>
  </si>
  <si>
    <t>YEŞİLOVA ÇAYIR TR-6 35-20-L00131_35-20-L00131_2351386</t>
  </si>
  <si>
    <t>05.08.2023 14:33:50</t>
  </si>
  <si>
    <t>05.08.2023 15:14:34</t>
  </si>
  <si>
    <t>05.08.2023 11:12:55</t>
  </si>
  <si>
    <t>05.08.2023 17:12:29</t>
  </si>
  <si>
    <t>GENCERLER TR-7 35-20-L00044_955211169_955211169</t>
  </si>
  <si>
    <t>05.08.2023 11:32:21</t>
  </si>
  <si>
    <t>05.08.2023 14:00:42</t>
  </si>
  <si>
    <t>05.08.2023 18:22:18</t>
  </si>
  <si>
    <t>05.08.2023 18:57:14</t>
  </si>
  <si>
    <t>ÇAYBAŞI DM-1/19 35-26-M00182_ M12_2333048</t>
  </si>
  <si>
    <t>05.08.2023 06:35:45</t>
  </si>
  <si>
    <t>05.08.2023 07:31:48</t>
  </si>
  <si>
    <t>05.08.2023 14:59:34</t>
  </si>
  <si>
    <t>05.08.2023 15:17:24</t>
  </si>
  <si>
    <t>05.08.2023 17:06:08</t>
  </si>
  <si>
    <t>05.08.2023 17:41:54</t>
  </si>
  <si>
    <t>KALEKÖY TR-2 35-31-L00235_35-31-L00235_2365449</t>
  </si>
  <si>
    <t>05.08.2023 09:49:39</t>
  </si>
  <si>
    <t>05.08.2023 17:45:34</t>
  </si>
  <si>
    <t>M-1613 35-08-M01613_35-08-M01613_42811608</t>
  </si>
  <si>
    <t>05.08.2023 01:12:44</t>
  </si>
  <si>
    <t>05.08.2023 03:12:44</t>
  </si>
  <si>
    <t>KARAKUZU TR-1 35-17-M00466_DIREK TIPI TRAFO HUCRESI H01_2048767</t>
  </si>
  <si>
    <t>05.08.2023 17:17:38</t>
  </si>
  <si>
    <t>05.08.2023 17:33:50</t>
  </si>
  <si>
    <t>M-2959 35-04-M02959_B B03b_95323714</t>
  </si>
  <si>
    <t>05.08.2023 19:57:42</t>
  </si>
  <si>
    <t>05.08.2023 21:13:18</t>
  </si>
  <si>
    <t>05.08.2023 10:05:58</t>
  </si>
  <si>
    <t>K-1060 35-01-K01060_A_56380380_56380380</t>
  </si>
  <si>
    <t>05.08.2023 14:28:54</t>
  </si>
  <si>
    <t>05.08.2023 15:48:55</t>
  </si>
  <si>
    <t>ZEYTİNLİOVA TR-1 KÖK 45-72-L00389_TR-14 ÇIKIŞI L07_2330196</t>
  </si>
  <si>
    <t>05.08.2023 02:58:04</t>
  </si>
  <si>
    <t>05.08.2023 03:39:14</t>
  </si>
  <si>
    <t>ŞABAN TOPÇU GRUBU 35-30-M00680_A_91328966_91328966</t>
  </si>
  <si>
    <t>05.08.2023 08:55:37</t>
  </si>
  <si>
    <t>05.08.2023 10:19:33</t>
  </si>
  <si>
    <t>05.08.2023 19:40:27</t>
  </si>
  <si>
    <t>05.08.2023 22:30:52</t>
  </si>
  <si>
    <t>05.08.2023 00:22:49</t>
  </si>
  <si>
    <t>05.08.2023 02:42:30</t>
  </si>
  <si>
    <t>05.08.2023 06:52:37</t>
  </si>
  <si>
    <t>05.08.2023 07:40:55</t>
  </si>
  <si>
    <t>05.08.2023 16:19:44</t>
  </si>
  <si>
    <t>05.08.2023 20:04:31</t>
  </si>
  <si>
    <t>05.08.2023 15:52:54</t>
  </si>
  <si>
    <t>05.08.2023 17:01:28</t>
  </si>
  <si>
    <t>TR-120 35-15-L00120_950348835_950348835</t>
  </si>
  <si>
    <t>05.08.2023 18:31:52</t>
  </si>
  <si>
    <t>05.08.2023 20:07:07</t>
  </si>
  <si>
    <t>BADEMLER DOĞA SİTESİ TR-8 35-14-M00149_11747454 tr8b2_5942844</t>
  </si>
  <si>
    <t>05.08.2023 10:40:30</t>
  </si>
  <si>
    <t>05.08.2023 18:24:17</t>
  </si>
  <si>
    <t>MERSİNLİ TR-3 45-78-M00937_45-78-M00937_2348497</t>
  </si>
  <si>
    <t>05.08.2023 18:46:53</t>
  </si>
  <si>
    <t>05.08.2023 19:14:08</t>
  </si>
  <si>
    <t>M-2425 35-04-M02425_DAĞITIM TRAFOSU-1 M03_75722612</t>
  </si>
  <si>
    <t>05.08.2023 19:17:23</t>
  </si>
  <si>
    <t>06.08.2023 02:27:07</t>
  </si>
  <si>
    <t>TR-99/A 45-78-L00184_A_91100677_91100677</t>
  </si>
  <si>
    <t>05.08.2023 19:20:38</t>
  </si>
  <si>
    <t>05.08.2023 20:12:22</t>
  </si>
  <si>
    <t>05.08.2023 17:49:08</t>
  </si>
  <si>
    <t>05.08.2023 19:12:00</t>
  </si>
  <si>
    <t>05.08.2023 09:58:44</t>
  </si>
  <si>
    <t>05.08.2023 10:04:00</t>
  </si>
  <si>
    <t>05.08.2023 07:57:13</t>
  </si>
  <si>
    <t>05.08.2023 09:54:16</t>
  </si>
  <si>
    <t>GÖKÇEN DM 35-29-M00123_ASMALIK M12_2328948</t>
  </si>
  <si>
    <t>05.08.2023 11:00:35</t>
  </si>
  <si>
    <t>05.08.2023 12:03:09</t>
  </si>
  <si>
    <t>05.08.2023 22:42:18</t>
  </si>
  <si>
    <t>05.08.2023 23:18:04</t>
  </si>
  <si>
    <t>TR-2/27 45-83-L00027_B_56388617_56388617</t>
  </si>
  <si>
    <t>05.08.2023 13:16:46</t>
  </si>
  <si>
    <t>05.08.2023 14:27:23</t>
  </si>
  <si>
    <t>KÜNER TR-2 35-22-M00227_955260538_955260538</t>
  </si>
  <si>
    <t>05.08.2023 23:23:21</t>
  </si>
  <si>
    <t>06.08.2023 01:54:04</t>
  </si>
  <si>
    <t>TR-24 35-30-L00024_B_56363357_56363357</t>
  </si>
  <si>
    <t>05.08.2023 12:24:05</t>
  </si>
  <si>
    <t>05.08.2023 13:07:22</t>
  </si>
  <si>
    <t>MERSİNLİ TR-3 45-78-M00937_B_91012493_91012493</t>
  </si>
  <si>
    <t>05.08.2023 14:57:15</t>
  </si>
  <si>
    <t>05.08.2023 18:16:58</t>
  </si>
  <si>
    <t>BADEMBÜKÜ TR-1 35-21-L00075_A_76840972_76840972</t>
  </si>
  <si>
    <t>05.08.2023 23:44:54</t>
  </si>
  <si>
    <t>06.08.2023 01:44:11</t>
  </si>
  <si>
    <t>05.08.2023 16:56:24</t>
  </si>
  <si>
    <t>05.08.2023 18:17:56</t>
  </si>
  <si>
    <t>05.08.2023 09:35:04</t>
  </si>
  <si>
    <t>05.08.2023 09:39:38</t>
  </si>
  <si>
    <t>05.08.2023 06:47:36</t>
  </si>
  <si>
    <t>05.08.2023 06:57:36</t>
  </si>
  <si>
    <t>05.08.2023 19:02:48</t>
  </si>
  <si>
    <t>05.08.2023 19:22:34</t>
  </si>
  <si>
    <t>İSTASYONALTI KÖK 45-83-M00131_MANİSA-2 ÇIKIŞ M01_2329936</t>
  </si>
  <si>
    <t>05.08.2023 10:33:06</t>
  </si>
  <si>
    <t>05.08.2023 16:24:11</t>
  </si>
  <si>
    <t>05.08.2023 21:43:43</t>
  </si>
  <si>
    <t>05.08.2023 22:35:32</t>
  </si>
  <si>
    <t>05.08.2023 18:02:41</t>
  </si>
  <si>
    <t>05.08.2023 18:53:11</t>
  </si>
  <si>
    <t>TR-1/40 KÖK 45-72-M00040_956480015_956480015</t>
  </si>
  <si>
    <t>05.08.2023 01:37:56</t>
  </si>
  <si>
    <t>05.08.2023 02:42:25</t>
  </si>
  <si>
    <t>05.08.2023 07:07:14</t>
  </si>
  <si>
    <t>05.08.2023 12:56:28</t>
  </si>
  <si>
    <t>TR-106 35-16-L00106_35-16-L00106_67543293</t>
  </si>
  <si>
    <t>05.08.2023 05:35:01</t>
  </si>
  <si>
    <t>05.08.2023 05:55:42</t>
  </si>
  <si>
    <t>TR-91/A 45-78-L00721__72410948_72410948</t>
  </si>
  <si>
    <t>05.08.2023 12:46:11</t>
  </si>
  <si>
    <t>05.08.2023 13:14:44</t>
  </si>
  <si>
    <t>05.08.2023 09:14:35</t>
  </si>
  <si>
    <t>05.08.2023 13:49:30</t>
  </si>
  <si>
    <t>05.08.2023 08:06:07</t>
  </si>
  <si>
    <t>05.08.2023 10:30:35</t>
  </si>
  <si>
    <t>M-921 35-02-M00921_M-5 M02_2102078</t>
  </si>
  <si>
    <t>05.08.2023 11:31:22</t>
  </si>
  <si>
    <t>05.08.2023 12:27:45</t>
  </si>
  <si>
    <t>05.08.2023 16:06:19</t>
  </si>
  <si>
    <t>05.08.2023 16:06:50</t>
  </si>
  <si>
    <t>GÖÇBEYLİ DM 35-16-M00139_KOZLUCA M07_72044684</t>
  </si>
  <si>
    <t>05.08.2023 22:33:18</t>
  </si>
  <si>
    <t>05.08.2023 22:50:04</t>
  </si>
  <si>
    <t>K-1464 35-09-K01464_95002466673_95002466673</t>
  </si>
  <si>
    <t>05.08.2023 22:42:16</t>
  </si>
  <si>
    <t>06.08.2023 03:39:30</t>
  </si>
  <si>
    <t>05.08.2023 09:19:34</t>
  </si>
  <si>
    <t>05.08.2023 17:51:28</t>
  </si>
  <si>
    <t>SARUHANLI TR-32 45-80-M00032_A_91113092_91113092</t>
  </si>
  <si>
    <t>05.08.2023 17:52:56</t>
  </si>
  <si>
    <t>05.08.2023 18:13:21</t>
  </si>
  <si>
    <t>SARIGÖL TR-47 45-79-M00047_DAĞITIM TRF TR-47 M01_65918702</t>
  </si>
  <si>
    <t>05.08.2023 18:22:40</t>
  </si>
  <si>
    <t>05.08.2023 19:45:18</t>
  </si>
  <si>
    <t>KÜREKÇİ BEKİREFE TR-2 45-75-M00119_D_91113681_91113681</t>
  </si>
  <si>
    <t>05.08.2023 12:40:40</t>
  </si>
  <si>
    <t>05.08.2023 13:22:13</t>
  </si>
  <si>
    <t>05.08.2023 17:55:08</t>
  </si>
  <si>
    <t>05.08.2023 18:25:06</t>
  </si>
  <si>
    <t>K-1317 35-07-K01317_A k1317a1_5828035</t>
  </si>
  <si>
    <t>05.08.2023 12:26:53</t>
  </si>
  <si>
    <t>05.08.2023 16:18:11</t>
  </si>
  <si>
    <t>05.08.2023 10:00:32</t>
  </si>
  <si>
    <t>05.08.2023 17:15:08</t>
  </si>
  <si>
    <t>05.08.2023 15:58:20</t>
  </si>
  <si>
    <t>05.08.2023 16:04:53</t>
  </si>
  <si>
    <t>SELİMŞAHLAR TR-2 45-71-M00137_TR-4 M02_2080338</t>
  </si>
  <si>
    <t>05.08.2023 10:49:44</t>
  </si>
  <si>
    <t>05.08.2023 12:03:34</t>
  </si>
  <si>
    <t>05.08.2023 11:10:46</t>
  </si>
  <si>
    <t>05.08.2023 13:04:38</t>
  </si>
  <si>
    <t>05.08.2023 09:02:06</t>
  </si>
  <si>
    <t>05.08.2023 17:31:33</t>
  </si>
  <si>
    <t>ÜLKÜ KÖK 45-78-M01394_SERVET BLOK M03_83839759</t>
  </si>
  <si>
    <t>05.08.2023 18:51:40</t>
  </si>
  <si>
    <t>05.08.2023 19:40:54</t>
  </si>
  <si>
    <t>05.08.2023 06:12:49</t>
  </si>
  <si>
    <t>05.08.2023 08:21:58</t>
  </si>
  <si>
    <t>ÇAMPINAR TARIMSAL SULAMA TR-6 45-83-M00363_45-83-M00363_2356443</t>
  </si>
  <si>
    <t>05.08.2023 21:13:50</t>
  </si>
  <si>
    <t>06.08.2023 04:00:12</t>
  </si>
  <si>
    <t>05.08.2023 16:24:04</t>
  </si>
  <si>
    <t>05.08.2023 16:48:34</t>
  </si>
  <si>
    <t>K-69 35-01-K00069_35-01-K00069_2364769</t>
  </si>
  <si>
    <t>05.08.2023 11:28:49</t>
  </si>
  <si>
    <t>05.08.2023 13:07:30</t>
  </si>
  <si>
    <t>L-426 ESKİ GARAJ 35-18-L00426_F f1_5957884</t>
  </si>
  <si>
    <t>05.08.2023 20:28:43</t>
  </si>
  <si>
    <t>06.08.2023 00:32:24</t>
  </si>
  <si>
    <t>DM-2/TR-7 35-13-L00488_G G01b_77576464</t>
  </si>
  <si>
    <t>05.08.2023 22:54:12</t>
  </si>
  <si>
    <t>05.08.2023 23:32:29</t>
  </si>
  <si>
    <t>BERGAMA İM-1 35-16-A00001_ŞEHİR-6 L18_2091612</t>
  </si>
  <si>
    <t>05.08.2023 09:05:09</t>
  </si>
  <si>
    <t>05.08.2023 09:19:05</t>
  </si>
  <si>
    <t>BATI BASMA KÖK 35-26-M00235_ M01_2038647</t>
  </si>
  <si>
    <t>05.08.2023 06:10:54</t>
  </si>
  <si>
    <t>05.08.2023 06:59:39</t>
  </si>
  <si>
    <t>05.08.2023 08:17:38</t>
  </si>
  <si>
    <t>05.08.2023 09:53:59</t>
  </si>
  <si>
    <t>05.08.2023 07:19:20</t>
  </si>
  <si>
    <t>05.08.2023 07:19:39</t>
  </si>
  <si>
    <t>SOMA DM-5/17 45-82-M00421_945525080_945525080</t>
  </si>
  <si>
    <t>05.08.2023 21:22:53</t>
  </si>
  <si>
    <t>05.08.2023 23:47:40</t>
  </si>
  <si>
    <t>M-1497 35-03-M01497_M-1498 M04_41928059</t>
  </si>
  <si>
    <t>05.08.2023 02:05:57</t>
  </si>
  <si>
    <t>05.08.2023 02:22:45</t>
  </si>
  <si>
    <t>L-97 35-18-L00097_A_56372507_56372507</t>
  </si>
  <si>
    <t>05.08.2023 11:45:46</t>
  </si>
  <si>
    <t>05.08.2023 13:14:55</t>
  </si>
  <si>
    <t>M-10 35-02-M00010_M-1437 M04_2046894</t>
  </si>
  <si>
    <t>05.08.2023 17:06:12</t>
  </si>
  <si>
    <t>05.08.2023 17:14:58</t>
  </si>
  <si>
    <t>05.08.2023 13:25:58</t>
  </si>
  <si>
    <t>05.08.2023 14:48:16</t>
  </si>
  <si>
    <t>05.08.2023 10:16:41</t>
  </si>
  <si>
    <t>05.08.2023 11:24:39</t>
  </si>
  <si>
    <t>05.08.2023 16:00:38</t>
  </si>
  <si>
    <t>05.08.2023 16:45:14</t>
  </si>
  <si>
    <t>K-1664 35-04-K01664_35-04-K01664_2372074</t>
  </si>
  <si>
    <t>05.08.2023 12:20:00</t>
  </si>
  <si>
    <t>06.08.2023 02:34:37</t>
  </si>
  <si>
    <t>M-1525 35-03-M01525_M-2347 M02_41972188</t>
  </si>
  <si>
    <t>05.08.2023 01:17:55</t>
  </si>
  <si>
    <t>PANCAR KÖK 35-26-M00891_PANCAR ŞEHİR M01_2302861</t>
  </si>
  <si>
    <t>05.08.2023 12:02:30</t>
  </si>
  <si>
    <t>05.08.2023 12:49:00</t>
  </si>
  <si>
    <t>05.08.2023 14:48:33</t>
  </si>
  <si>
    <t>05.08.2023 15:24:04</t>
  </si>
  <si>
    <t>METAL İŞLERİ TR-12 KÖK 35-22-M00112_TAHTALIÇAY-OĞLANANASI DİZDARLAR SULAMA GRUBU M04_72106699</t>
  </si>
  <si>
    <t>05.08.2023 06:35:14</t>
  </si>
  <si>
    <t>05.08.2023 07:03:20</t>
  </si>
  <si>
    <t>IŞIKLAR KÖK 45-73-M00467_CABERFAKILI SULAMA M09_83813236</t>
  </si>
  <si>
    <t>05.08.2023 09:43:18</t>
  </si>
  <si>
    <t>05.08.2023 15:28:08</t>
  </si>
  <si>
    <t>KARAMAN OKUL YANI TR-2 35-31-L00052_A_91364395_91364395</t>
  </si>
  <si>
    <t>05.08.2023 13:56:17</t>
  </si>
  <si>
    <t>05.08.2023 15:43:49</t>
  </si>
  <si>
    <t>05.08.2023 09:06:32</t>
  </si>
  <si>
    <t>05.08.2023 09:10:14</t>
  </si>
  <si>
    <t>05.08.2023 17:08:25</t>
  </si>
  <si>
    <t>05.08.2023 18:23:20</t>
  </si>
  <si>
    <t>GÖKÇEN DM 35-29-M00123_HatBaşıAyırıcı_53133397 M12_53133397</t>
  </si>
  <si>
    <t>05.08.2023 11:10:33</t>
  </si>
  <si>
    <t>05.08.2023 18:40:17</t>
  </si>
  <si>
    <t>05.08.2023 16:46:10</t>
  </si>
  <si>
    <t>05.08.2023 18:20:55</t>
  </si>
  <si>
    <t>TOKİ TR-2 35-15-L01224_TR-169 L03_90324681</t>
  </si>
  <si>
    <t>05.08.2023 19:28:48</t>
  </si>
  <si>
    <t>05.08.2023 20:42:20</t>
  </si>
  <si>
    <t>05.08.2023 18:49:14</t>
  </si>
  <si>
    <t>05.08.2023 19:34:48</t>
  </si>
  <si>
    <t>ŞERİTLİ BAKACAK TR-2 45-77-L00480_ H_83840096</t>
  </si>
  <si>
    <t>05.08.2023 08:13:48</t>
  </si>
  <si>
    <t>05.08.2023 09:15:09</t>
  </si>
  <si>
    <t>K-1421 35-01-K01421_E_56380699_56380699</t>
  </si>
  <si>
    <t>05.08.2023 17:15:30</t>
  </si>
  <si>
    <t>05.08.2023 19:59:18</t>
  </si>
  <si>
    <t>DM-3(M-460) 35-17-M00460_35-17-M00460_66253517</t>
  </si>
  <si>
    <t>05.08.2023 15:11:30</t>
  </si>
  <si>
    <t>05.08.2023 19:10:58</t>
  </si>
  <si>
    <t>TAŞLIYOL KÖK 35-27-M00495_TAŞLIYOL M03_72168857</t>
  </si>
  <si>
    <t>05.08.2023 07:21:59</t>
  </si>
  <si>
    <t>05.08.2023 08:39:00</t>
  </si>
  <si>
    <t>M-953 GEÇİT 35-02-M00953_ M01_2336921</t>
  </si>
  <si>
    <t>05.08.2023 13:20:51</t>
  </si>
  <si>
    <t>05.08.2023 09:23:29</t>
  </si>
  <si>
    <t>05.08.2023 09:33:49</t>
  </si>
  <si>
    <t>05.08.2023 18:27:40</t>
  </si>
  <si>
    <t>05.08.2023 23:26:00</t>
  </si>
  <si>
    <t>M-3408(YATIRIM REZERVE) 35-03-M03408_ K01_41963634</t>
  </si>
  <si>
    <t>05.08.2023 02:40:13</t>
  </si>
  <si>
    <t>TR-1-5/2A 35-20-L00286_955215556_955215556</t>
  </si>
  <si>
    <t>05.08.2023 11:51:30</t>
  </si>
  <si>
    <t>05.08.2023 15:44:59</t>
  </si>
  <si>
    <t>05.08.2023 14:16:36</t>
  </si>
  <si>
    <t>05.08.2023 18:48:26</t>
  </si>
  <si>
    <t>ÇINARDİBİ TR-4 35-20-M00046_948482881_948482881</t>
  </si>
  <si>
    <t>05.08.2023 10:01:17</t>
  </si>
  <si>
    <t>05.08.2023 14:08:37</t>
  </si>
  <si>
    <t>MENEMEN TR-65 35-28-L00065_B_56357582_56357582</t>
  </si>
  <si>
    <t>05.08.2023 23:25:38</t>
  </si>
  <si>
    <t>05.08.2023 23:56:26</t>
  </si>
  <si>
    <t>K-2302 35-04-K02302_E_56368534_56368534</t>
  </si>
  <si>
    <t>05.08.2023 15:04:13</t>
  </si>
  <si>
    <t>05.08.2023 17:45:24</t>
  </si>
  <si>
    <t>TR-2/78 45-83-L00078__72372959_72372959</t>
  </si>
  <si>
    <t>05.08.2023 14:27:15</t>
  </si>
  <si>
    <t>05.08.2023 16:00:36</t>
  </si>
  <si>
    <t>05.08.2023 14:03:24</t>
  </si>
  <si>
    <t>05.08.2023 15:24:18</t>
  </si>
  <si>
    <t>BAĞLICA KÖK 45-79-M00248_ÇAVUŞLAR M04_72036938</t>
  </si>
  <si>
    <t>05.08.2023 06:49:59</t>
  </si>
  <si>
    <t>05.08.2023 07:26:34</t>
  </si>
  <si>
    <t>ASARLIK TR-6 35-28-M00177_953391813_953391813</t>
  </si>
  <si>
    <t>05.08.2023 13:45:01</t>
  </si>
  <si>
    <t>05.08.2023 20:42:03</t>
  </si>
  <si>
    <t>KARABURÇ HACI EVİ YANI TR-3 35-31-L00255_B_72249862_72249862</t>
  </si>
  <si>
    <t>05.08.2023 10:17:30</t>
  </si>
  <si>
    <t>05.08.2023 10:50:38</t>
  </si>
  <si>
    <t>SALİHLİ TR-117 45-78-L00256_C_91085372_91085372</t>
  </si>
  <si>
    <t>05.08.2023 10:34:33</t>
  </si>
  <si>
    <t>05.08.2023 11:37:31</t>
  </si>
  <si>
    <t>KAZANLI TR-2 35-15-L00976_A_56368293_56368293</t>
  </si>
  <si>
    <t>05.08.2023 19:38:24</t>
  </si>
  <si>
    <t>05.08.2023 21:52:16</t>
  </si>
  <si>
    <t>05.08.2023 16:53:13</t>
  </si>
  <si>
    <t>HALİLLER KÖK 35-31-L00228_HatBaşıAyırıcı_97368131 L02_97368131</t>
  </si>
  <si>
    <t>05.08.2023 09:27:24</t>
  </si>
  <si>
    <t>05.08.2023 18:07:00</t>
  </si>
  <si>
    <t>YEĞENOBA TR-1 45-72-M00213_956476048_956476048</t>
  </si>
  <si>
    <t>05.08.2023 12:09:56</t>
  </si>
  <si>
    <t>05.08.2023 19:17:06</t>
  </si>
  <si>
    <t>ÇUKURALTI M-25 35-25-M00073_955267213_955267213</t>
  </si>
  <si>
    <t>05.08.2023 09:47:00</t>
  </si>
  <si>
    <t>05.08.2023 12:09:12</t>
  </si>
  <si>
    <t>YOLÜSTÜ TR-4 35-15-L00916_35-15-L00916_79886397</t>
  </si>
  <si>
    <t>05.08.2023 20:19:28</t>
  </si>
  <si>
    <t>05.08.2023 21:27:54</t>
  </si>
  <si>
    <t>M-991 35-03-M00991_M-1016 M02_41923638</t>
  </si>
  <si>
    <t>K-4618 35-04-K04618_TRAFO K03_2114383</t>
  </si>
  <si>
    <t>05.08.2023 04:21:59</t>
  </si>
  <si>
    <t>05.08.2023 04:34:34</t>
  </si>
  <si>
    <t>ÇANDARLI DM-TR-20 35-30-M00020_A_56365505_56365505</t>
  </si>
  <si>
    <t>05.08.2023 11:59:18</t>
  </si>
  <si>
    <t>05.08.2023 13:20:29</t>
  </si>
  <si>
    <t>05.08.2023 17:57:14</t>
  </si>
  <si>
    <t>05.08.2023 18:44:39</t>
  </si>
  <si>
    <t>K-2302 35-04-K02302_35-04-K02302_2365116</t>
  </si>
  <si>
    <t>05.08.2023 18:40:49</t>
  </si>
  <si>
    <t>TR-1/19 45-72-M00019_B_56381253_56381253</t>
  </si>
  <si>
    <t>05.08.2023 14:28:01</t>
  </si>
  <si>
    <t>05.08.2023 15:08:48</t>
  </si>
  <si>
    <t>05.08.2023 13:17:18</t>
  </si>
  <si>
    <t>05.08.2023 14:18:53</t>
  </si>
  <si>
    <t>05.08.2023 17:04:32</t>
  </si>
  <si>
    <t>05.08.2023 18:10:18</t>
  </si>
  <si>
    <t>KOYUNDERE TR-5 35-28-M00137_B_56364746_56364746</t>
  </si>
  <si>
    <t>05.08.2023 21:12:28</t>
  </si>
  <si>
    <t>05.08.2023 22:57:17</t>
  </si>
  <si>
    <t>05.08.2023 18:38:53</t>
  </si>
  <si>
    <t>05.08.2023 20:35:04</t>
  </si>
  <si>
    <t>M-2777 35-04-M02777_912301919_912301919</t>
  </si>
  <si>
    <t>05.08.2023 19:16:02</t>
  </si>
  <si>
    <t>05.08.2023 23:55:30</t>
  </si>
  <si>
    <t>05.08.2023 10:54:28</t>
  </si>
  <si>
    <t>05.08.2023 11:02:34</t>
  </si>
  <si>
    <t>05.08.2023 07:56:49</t>
  </si>
  <si>
    <t>05.08.2023 07:56:54</t>
  </si>
  <si>
    <t>05.08.2023 15:20:04</t>
  </si>
  <si>
    <t>05.08.2023 15:59:38</t>
  </si>
  <si>
    <t>05.08.2023 11:36:11</t>
  </si>
  <si>
    <t>05.08.2023 22:08:38</t>
  </si>
  <si>
    <t>05.08.2023 23:16:44</t>
  </si>
  <si>
    <t>05.08.2023 11:47:21</t>
  </si>
  <si>
    <t>05.08.2023 12:43:48</t>
  </si>
  <si>
    <t>M-3033 35-09-M03033_B_56382231_56382231</t>
  </si>
  <si>
    <t>05.08.2023 12:39:09</t>
  </si>
  <si>
    <t>05.08.2023 14:45:52</t>
  </si>
  <si>
    <t>05.08.2023 23:11:25</t>
  </si>
  <si>
    <t>06.08.2023 01:05:11</t>
  </si>
  <si>
    <t>05.08.2023 14:10:24</t>
  </si>
  <si>
    <t>05.08.2023 15:24:28</t>
  </si>
  <si>
    <t>05.08.2023 10:32:48</t>
  </si>
  <si>
    <t>05.08.2023 10:39:48</t>
  </si>
  <si>
    <t>BAŞIBÜYÜK KÖK 45-77-L00158_HatBaşıAyırıcı_84885892 L06_84885892</t>
  </si>
  <si>
    <t>05.08.2023 16:15:55</t>
  </si>
  <si>
    <t>05.08.2023 19:13:18</t>
  </si>
  <si>
    <t>ŞEMİKLER TM 35-04-A00003_ŞEMİKLER-3 K27_2055834</t>
  </si>
  <si>
    <t>05.08.2023 09:32:31</t>
  </si>
  <si>
    <t>05.08.2023 15:51:54</t>
  </si>
  <si>
    <t>YARBASAN KÖK 45-74-M00119_ELEK M04_72246698</t>
  </si>
  <si>
    <t>05.08.2023 09:48:23</t>
  </si>
  <si>
    <t>05.08.2023 16:06:54</t>
  </si>
  <si>
    <t>BUCA TM 35-03-A00003_Buca-17 K24_2053587</t>
  </si>
  <si>
    <t>05.08.2023 08:37:31</t>
  </si>
  <si>
    <t>05.08.2023 08:54:25</t>
  </si>
  <si>
    <t>05.08.2023 18:20:34</t>
  </si>
  <si>
    <t>05.08.2023 19:11:28</t>
  </si>
  <si>
    <t>YARBASAN KÖK 45-74-M00119_HatBaşıAyırıcı_65826133 M04_65826133</t>
  </si>
  <si>
    <t>05.08.2023 16:56:11</t>
  </si>
  <si>
    <t>05.08.2023 18:40:44</t>
  </si>
  <si>
    <t>L-4 TEKKE 35-18-L00004_10583769 d1_5944676</t>
  </si>
  <si>
    <t>05.08.2023 18:49:28</t>
  </si>
  <si>
    <t>05.08.2023 20:48:32</t>
  </si>
  <si>
    <t>L-388 35-18-L00388_950449920_950449920</t>
  </si>
  <si>
    <t>05.08.2023 10:09:44</t>
  </si>
  <si>
    <t>05.08.2023 11:33:12</t>
  </si>
  <si>
    <t>05.08.2023 09:50:05</t>
  </si>
  <si>
    <t>05.08.2023 13:36:20</t>
  </si>
  <si>
    <t>TR-53 35-26-M00053_956614636_956614636</t>
  </si>
  <si>
    <t>05.08.2023 09:30:08</t>
  </si>
  <si>
    <t>05.08.2023 11:39:41</t>
  </si>
  <si>
    <t>05.08.2023 09:08:58</t>
  </si>
  <si>
    <t>05.08.2023 13:23:52</t>
  </si>
  <si>
    <t>05.08.2023 19:12:20</t>
  </si>
  <si>
    <t>05.08.2023 20:09:50</t>
  </si>
  <si>
    <t>TR-57 35-17-M00057__56377370_56377370</t>
  </si>
  <si>
    <t>05.08.2023 03:45:00</t>
  </si>
  <si>
    <t>05.08.2023 04:06:58</t>
  </si>
  <si>
    <t>YUKARI KIZILCA TR-2 35-27-L00052_D_56405982_56405982</t>
  </si>
  <si>
    <t>05.08.2023 19:18:25</t>
  </si>
  <si>
    <t>05.08.2023 20:24:13</t>
  </si>
  <si>
    <t>05.08.2023 17:32:18</t>
  </si>
  <si>
    <t>05.08.2023 18:44:00</t>
  </si>
  <si>
    <t>05.08.2023 15:30:30</t>
  </si>
  <si>
    <t>05.08.2023 17:40:24</t>
  </si>
  <si>
    <t>BEĞENLER SUBAŞI TR-1 45-75-M00176_A_56392063_56392063</t>
  </si>
  <si>
    <t>05.08.2023 21:24:31</t>
  </si>
  <si>
    <t>06.08.2023 02:15:41</t>
  </si>
  <si>
    <t>05.08.2023 10:15:11</t>
  </si>
  <si>
    <t>05.08.2023 17:33:53</t>
  </si>
  <si>
    <t>05.08.2023 00:00:29</t>
  </si>
  <si>
    <t>05.08.2023 01:23:29</t>
  </si>
  <si>
    <t>MEVLÜTLÜ TR-1 45-78-M01082_45-78-M01082_2373905</t>
  </si>
  <si>
    <t>05.08.2023 09:36:56</t>
  </si>
  <si>
    <t>05.08.2023 17:16:40</t>
  </si>
  <si>
    <t>İSTASYONALTI KÖK 45-83-M00131_MANİSA-2 ÇIKIŞ M01_2099727</t>
  </si>
  <si>
    <t>05.08.2023 23:19:07</t>
  </si>
  <si>
    <t>06.08.2023 00:06:27</t>
  </si>
  <si>
    <t>05.08.2023 13:20:11</t>
  </si>
  <si>
    <t>05.08.2023 15:57:26</t>
  </si>
  <si>
    <t>K-4492 35-10-K04492_35-10-K04492_47784753</t>
  </si>
  <si>
    <t>05.08.2023 18:27:39</t>
  </si>
  <si>
    <t>05.08.2023 19:39:48</t>
  </si>
  <si>
    <t>05.08.2023 16:19:21</t>
  </si>
  <si>
    <t>05.08.2023 17:56:37</t>
  </si>
  <si>
    <t>05.08.2023 18:50:06</t>
  </si>
  <si>
    <t>05.08.2023 18:56:10</t>
  </si>
  <si>
    <t>TR-2/87 45-83-L00087_TR-2/92 L04_2327086</t>
  </si>
  <si>
    <t>05.08.2023 09:53:22</t>
  </si>
  <si>
    <t>05.08.2023 15:02:00</t>
  </si>
  <si>
    <t>05.08.2023 08:12:14</t>
  </si>
  <si>
    <t>05.08.2023 08:12:34</t>
  </si>
  <si>
    <t>05.08.2023 14:14:41</t>
  </si>
  <si>
    <t>05.08.2023 19:14:24</t>
  </si>
  <si>
    <t>05.08.2023 15:35:44</t>
  </si>
  <si>
    <t>05.08.2023 17:04:34</t>
  </si>
  <si>
    <t>05.08.2023 09:20:07</t>
  </si>
  <si>
    <t>05.08.2023 16:34:50</t>
  </si>
  <si>
    <t>M-3441(YATIRIM REZERVE) 35-03-M03441_F f1_5799892</t>
  </si>
  <si>
    <t>05.08.2023 19:21:51</t>
  </si>
  <si>
    <t>05.08.2023 21:40:31</t>
  </si>
  <si>
    <t>05.08.2023 14:12:58</t>
  </si>
  <si>
    <t>05.08.2023 15:52:12</t>
  </si>
  <si>
    <t>05.08.2023 09:16:28</t>
  </si>
  <si>
    <t>05.08.2023 09:16:30</t>
  </si>
  <si>
    <t>05.08.2023 15:40:39</t>
  </si>
  <si>
    <t>05.08.2023 15:45:37</t>
  </si>
  <si>
    <t>YAYAKENT DM 35-24-M00209_HatBaşıAyırıcı_53140694 M05_53140694</t>
  </si>
  <si>
    <t>05.08.2023 09:41:11</t>
  </si>
  <si>
    <t>05.08.2023 12:11:24</t>
  </si>
  <si>
    <t>05.08.2023 18:22:14</t>
  </si>
  <si>
    <t>AĞAÇ İŞLERİ TR-10 35-22-M00110_955256953_955256953</t>
  </si>
  <si>
    <t>05.08.2023 12:11:11</t>
  </si>
  <si>
    <t>05.08.2023 13:19:50</t>
  </si>
  <si>
    <t>M-3404(YATIRIM REZERVE) 35-03-M03404_D _48497325</t>
  </si>
  <si>
    <t>05.08.2023 19:42:13</t>
  </si>
  <si>
    <t>05.08.2023 20:39:14</t>
  </si>
  <si>
    <t>05.08.2023 18:16:44</t>
  </si>
  <si>
    <t>05.08.2023 18:29:56</t>
  </si>
  <si>
    <t>M-712 KERESTECİLER SİTESİ 35-08-M00712_M -1937 M03_72145231</t>
  </si>
  <si>
    <t>05.08.2023 09:03:07</t>
  </si>
  <si>
    <t>05.08.2023 18:00:00</t>
  </si>
  <si>
    <t>05.08.2023 15:28:54</t>
  </si>
  <si>
    <t>05.08.2023 18:09:30</t>
  </si>
  <si>
    <t>05.08.2023 08:56:54</t>
  </si>
  <si>
    <t>05.08.2023 15:05:30</t>
  </si>
  <si>
    <t>05.08.2023 11:29:08</t>
  </si>
  <si>
    <t>05.08.2023 12:19:48</t>
  </si>
  <si>
    <t>K-215 35-04-K00215_A_56367550_56367550</t>
  </si>
  <si>
    <t>05.08.2023 11:09:32</t>
  </si>
  <si>
    <t>05.08.2023 13:59:52</t>
  </si>
  <si>
    <t>05.08.2023 05:18:36</t>
  </si>
  <si>
    <t>05.08.2023 05:28:07</t>
  </si>
  <si>
    <t>TEPECİK KÖPRÜ DM 35-14-M00332_TAŞKENT DM-2 (DOĞANBEY-2 477 H.H. SAĞ DEVRE) M07_49833818</t>
  </si>
  <si>
    <t>05.08.2023 06:22:46</t>
  </si>
  <si>
    <t>ALAŞEHİR TR-16 45-73-M00016_F_56405001_56405001</t>
  </si>
  <si>
    <t>05.08.2023 16:27:05</t>
  </si>
  <si>
    <t>05.08.2023 19:20:37</t>
  </si>
  <si>
    <t>05.08.2023 08:12:39</t>
  </si>
  <si>
    <t>05.08.2023 08:29:36</t>
  </si>
  <si>
    <t>05.08.2023 10:08:02</t>
  </si>
  <si>
    <t>05.08.2023 10:48:38</t>
  </si>
  <si>
    <t>ÇIRPI TR-1-3/2 35-20-M00011_966376408_966376408</t>
  </si>
  <si>
    <t>05.08.2023 20:43:38</t>
  </si>
  <si>
    <t>05.08.2023 22:09:31</t>
  </si>
  <si>
    <t>ULUKENT DM-3/7 35-28-M00062_B_56378846_56378846</t>
  </si>
  <si>
    <t>05.08.2023 17:08:19</t>
  </si>
  <si>
    <t>05.08.2023 19:06:48</t>
  </si>
  <si>
    <t>05.08.2023 12:42:47</t>
  </si>
  <si>
    <t>05.08.2023 14:28:42</t>
  </si>
  <si>
    <t>M-529 35-02-M00529_99866752_99866752</t>
  </si>
  <si>
    <t>05.08.2023 14:13:43</t>
  </si>
  <si>
    <t>05.08.2023 19:28:47</t>
  </si>
  <si>
    <t>YENİFOÇA TR-48 35-23-M00048_B_91427321_91427321</t>
  </si>
  <si>
    <t>05.08.2023 19:25:10</t>
  </si>
  <si>
    <t>05.08.2023 20:57:39</t>
  </si>
  <si>
    <t>05.08.2023 20:04:57</t>
  </si>
  <si>
    <t>05.08.2023 20:20:29</t>
  </si>
  <si>
    <t>05.08.2023 11:48:01</t>
  </si>
  <si>
    <t>05.08.2023 12:33:39</t>
  </si>
  <si>
    <t>TAYTAN BEZİRGANLI TR-1 45-78-M00271_953283092_953283092</t>
  </si>
  <si>
    <t>06.08.2023 11:56:08</t>
  </si>
  <si>
    <t>06.08.2023 13:12:43</t>
  </si>
  <si>
    <t>06.08.2023 09:24:54</t>
  </si>
  <si>
    <t>06.08.2023 11:40:46</t>
  </si>
  <si>
    <t>SİYEKLİ KÖK 45-71-M00185_OSMANCALI M04_72256928</t>
  </si>
  <si>
    <t>06.08.2023 09:01:03</t>
  </si>
  <si>
    <t>06.08.2023 15:57:11</t>
  </si>
  <si>
    <t>06.08.2023 19:13:48</t>
  </si>
  <si>
    <t>06.08.2023 20:36:54</t>
  </si>
  <si>
    <t>06.08.2023 00:56:44</t>
  </si>
  <si>
    <t>06.08.2023 00:57:28</t>
  </si>
  <si>
    <t>06.08.2023 08:32:42</t>
  </si>
  <si>
    <t>06.08.2023 13:33:48</t>
  </si>
  <si>
    <t>06.08.2023 13:07:21</t>
  </si>
  <si>
    <t>06.08.2023 16:43:55</t>
  </si>
  <si>
    <t>M-326 35-03-M00326_35-03-M00326_65521406</t>
  </si>
  <si>
    <t>06.08.2023 09:52:38</t>
  </si>
  <si>
    <t>06.08.2023 12:20:54</t>
  </si>
  <si>
    <t>ÇORUK TR-1 45-72-L00724_A_91256601_91256601</t>
  </si>
  <si>
    <t>06.08.2023 20:14:45</t>
  </si>
  <si>
    <t>06.08.2023 21:37:32</t>
  </si>
  <si>
    <t>L-67 ELMASTAŞ 35-14-L00067_956635153_956635153</t>
  </si>
  <si>
    <t>06.08.2023 15:15:45</t>
  </si>
  <si>
    <t>06.08.2023 17:34:29</t>
  </si>
  <si>
    <t>06.08.2023 20:41:24</t>
  </si>
  <si>
    <t>06.08.2023 20:50:44</t>
  </si>
  <si>
    <t>KARAKUYU KÖK 35-22-M00091_KARAKUYU ENH M05_72111623</t>
  </si>
  <si>
    <t>06.08.2023 14:10:34</t>
  </si>
  <si>
    <t>06.08.2023 14:40:31</t>
  </si>
  <si>
    <t>KAZANLI KÖK 35-15-L00951_SULAMA BATI (ÖZEL) L02_66954445</t>
  </si>
  <si>
    <t>06.08.2023 06:34:23</t>
  </si>
  <si>
    <t>06.08.2023 07:44:29</t>
  </si>
  <si>
    <t>OSMANGAZİ İM 35-02-A00004_BAYRAKLI M04_2087805</t>
  </si>
  <si>
    <t>06.08.2023 03:06:01</t>
  </si>
  <si>
    <t>06.08.2023 03:17:47</t>
  </si>
  <si>
    <t>TİRE İM-DM-1 35-29-A00001_HatBaşıAyırıcı_53138667 L04_53138667</t>
  </si>
  <si>
    <t>06.08.2023 10:21:28</t>
  </si>
  <si>
    <t>06.08.2023 13:07:58</t>
  </si>
  <si>
    <t>AKKOCALI TR-1 45-72-L00206_C_79437024_79437024</t>
  </si>
  <si>
    <t>06.08.2023 10:50:10</t>
  </si>
  <si>
    <t>06.08.2023 22:09:28</t>
  </si>
  <si>
    <t>YUKARIBEY DM (TR-3) 35-16-M00866_AŞAĞICUMA DM M02_79464823</t>
  </si>
  <si>
    <t>06.08.2023 13:35:44</t>
  </si>
  <si>
    <t>06.08.2023 14:25:34</t>
  </si>
  <si>
    <t>M-2824 35-03-M02824__83841832_83841832</t>
  </si>
  <si>
    <t>06.08.2023 09:20:42</t>
  </si>
  <si>
    <t>06.08.2023 11:04:21</t>
  </si>
  <si>
    <t>06.08.2023 14:57:16</t>
  </si>
  <si>
    <t>06.08.2023 18:07:21</t>
  </si>
  <si>
    <t>06.08.2023 21:02:53</t>
  </si>
  <si>
    <t>06.08.2023 21:24:36</t>
  </si>
  <si>
    <t>YUKARI KIZILCA TR-2 35-27-L00052_913896756_913896756</t>
  </si>
  <si>
    <t>06.08.2023 15:51:40</t>
  </si>
  <si>
    <t>06.08.2023 17:42:56</t>
  </si>
  <si>
    <t>ÇANDARLI TR-2 35-30-M00002_TR-3 M02_72079684</t>
  </si>
  <si>
    <t>06.08.2023 07:44:48</t>
  </si>
  <si>
    <t>06.08.2023 09:13:24</t>
  </si>
  <si>
    <t>DAYIOĞLU TR-2 45-72-L00340_45-72-L00340_2374637</t>
  </si>
  <si>
    <t>06.08.2023 09:26:02</t>
  </si>
  <si>
    <t>06.08.2023 17:04:06</t>
  </si>
  <si>
    <t>06.08.2023 23:08:08</t>
  </si>
  <si>
    <t>07.08.2023 02:14:24</t>
  </si>
  <si>
    <t>YENİKÖY TR-1 45-79-M00223_B_56387293_56387293</t>
  </si>
  <si>
    <t>06.08.2023 15:45:26</t>
  </si>
  <si>
    <t>06.08.2023 17:55:24</t>
  </si>
  <si>
    <t>M-2538 35-02-M02538_M-2546 M01_81681929</t>
  </si>
  <si>
    <t>06.08.2023 03:48:14</t>
  </si>
  <si>
    <t>06.08.2023 04:35:10</t>
  </si>
  <si>
    <t>BALIKLIOVA TR-1 35-19-L00271_ H_81735424</t>
  </si>
  <si>
    <t>06.08.2023 07:33:51</t>
  </si>
  <si>
    <t>06.08.2023 12:46:54</t>
  </si>
  <si>
    <t>TR-84 ORHAN HALLIOĞLU GRB. 35-15-M00084__91434687_91434687</t>
  </si>
  <si>
    <t>06.08.2023 19:26:23</t>
  </si>
  <si>
    <t>06.08.2023 20:44:09</t>
  </si>
  <si>
    <t>KIRKAĞAÇ TR-15 45-76-M00015_955240343_955240343</t>
  </si>
  <si>
    <t>06.08.2023 20:48:52</t>
  </si>
  <si>
    <t>06.08.2023 21:56:27</t>
  </si>
  <si>
    <t>GÜMÜLDÜR DM 35-25-M00100_DM-2/1 M08_2054416</t>
  </si>
  <si>
    <t>06.08.2023 09:04:38</t>
  </si>
  <si>
    <t>06.08.2023 09:07:48</t>
  </si>
  <si>
    <t>ULUKENT DM-2/10 35-28-M00580_955026213_955026213</t>
  </si>
  <si>
    <t>06.08.2023 16:18:39</t>
  </si>
  <si>
    <t>06.08.2023 17:55:28</t>
  </si>
  <si>
    <t>06.08.2023 06:27:00</t>
  </si>
  <si>
    <t>06.08.2023 06:36:30</t>
  </si>
  <si>
    <t>DOĞAKÖY TR-1 35-28-M00213_B_91401593_91401593</t>
  </si>
  <si>
    <t>06.08.2023 12:18:26</t>
  </si>
  <si>
    <t>06.08.2023 16:40:19</t>
  </si>
  <si>
    <t>K-2877 35-02-K02877_A A3B_5850483</t>
  </si>
  <si>
    <t>06.08.2023 13:16:20</t>
  </si>
  <si>
    <t>06.08.2023 14:54:47</t>
  </si>
  <si>
    <t>AYŞE GÜNDOĞAN VE ARK. ÖZEL TR 45-82-L00023Ö_DIREK TIPI TRAFO HUCRESI H01_2093430</t>
  </si>
  <si>
    <t>06.08.2023 18:17:37</t>
  </si>
  <si>
    <t>06.08.2023 21:05:47</t>
  </si>
  <si>
    <t>HACIHALİLLER TR-1 KÖK 45-71-M00066_SULAMA M02_72238426</t>
  </si>
  <si>
    <t>06.08.2023 10:21:44</t>
  </si>
  <si>
    <t>06.08.2023 12:18:02</t>
  </si>
  <si>
    <t>TR-25 35-13-L00025_DAĞITIM TRAFO TR-25 L04_66499096</t>
  </si>
  <si>
    <t>06.08.2023 11:00:05</t>
  </si>
  <si>
    <t>06.08.2023 12:02:08</t>
  </si>
  <si>
    <t>K-998 35-01-K00998_35-01-K00998_41908916</t>
  </si>
  <si>
    <t>06.08.2023 19:48:21</t>
  </si>
  <si>
    <t>06.08.2023 21:16:39</t>
  </si>
  <si>
    <t>KINIK ORGANİZE DM 35-24-M00208_HatBaşıAyırıcı_72291214 M13_72291214</t>
  </si>
  <si>
    <t>06.08.2023 10:19:13</t>
  </si>
  <si>
    <t>06.08.2023 11:40:42</t>
  </si>
  <si>
    <t>DM-20/TR09-A 45-71-M02372_953244686_953244686</t>
  </si>
  <si>
    <t>06.08.2023 13:34:58</t>
  </si>
  <si>
    <t>06.08.2023 15:44:52</t>
  </si>
  <si>
    <t>ILGIN HATBAŞI KÖK 45-73-M01292_ILGIN TR-4 M01_83838131</t>
  </si>
  <si>
    <t>06.08.2023 13:10:51</t>
  </si>
  <si>
    <t>06.08.2023 13:15:01</t>
  </si>
  <si>
    <t>KÜRDÜLLÜ EKİNLİK TR-1 35-29-L00459_A_56402766_56402766</t>
  </si>
  <si>
    <t>06.08.2023 17:17:15</t>
  </si>
  <si>
    <t>06.08.2023 20:44:00</t>
  </si>
  <si>
    <t>ESKİCİLER TR-1 45-75-M00311_45-75-M00311_2373270</t>
  </si>
  <si>
    <t>06.08.2023 13:57:34</t>
  </si>
  <si>
    <t>06.08.2023 15:49:04</t>
  </si>
  <si>
    <t>06.08.2023 16:51:06</t>
  </si>
  <si>
    <t>06.08.2023 17:11:05</t>
  </si>
  <si>
    <t>YILMAZ İM 45-78-A00003_HatBaşıAyırıcı_53139328 L01_53139328</t>
  </si>
  <si>
    <t>06.08.2023 17:21:08</t>
  </si>
  <si>
    <t>06.08.2023 17:37:28</t>
  </si>
  <si>
    <t>K-1975 35-01-K01975_K 2K_5923198</t>
  </si>
  <si>
    <t>06.08.2023 10:41:29</t>
  </si>
  <si>
    <t>06.08.2023 11:30:37</t>
  </si>
  <si>
    <t>06.08.2023 16:58:57</t>
  </si>
  <si>
    <t>06.08.2023 18:01:48</t>
  </si>
  <si>
    <t>YENİ ŞAKRAN TR-14 35-17-M00214_950308967_950308967</t>
  </si>
  <si>
    <t>06.08.2023 21:00:45</t>
  </si>
  <si>
    <t>07.08.2023 00:31:01</t>
  </si>
  <si>
    <t>06.08.2023 07:40:45</t>
  </si>
  <si>
    <t>06.08.2023 08:10:58</t>
  </si>
  <si>
    <t>YEŞİLYURT TR-4 45-73-M00801_45-73-M00801_2358188</t>
  </si>
  <si>
    <t>06.08.2023 03:01:36</t>
  </si>
  <si>
    <t>06.08.2023 04:48:54</t>
  </si>
  <si>
    <t>KARAOBA DERE TR-5 35-32-L00059_A_56391060_56391060</t>
  </si>
  <si>
    <t>06.08.2023 17:49:51</t>
  </si>
  <si>
    <t>06.08.2023 23:21:55</t>
  </si>
  <si>
    <t>KÜÇÜKBAHÇE KÖYÜ TR-1 35-21-L00085_953363702_953363702</t>
  </si>
  <si>
    <t>06.08.2023 17:36:58</t>
  </si>
  <si>
    <t>06.08.2023 20:36:37</t>
  </si>
  <si>
    <t>AĞAÇ İŞLERİ TR-9 35-22-M00109_35-22-M00109_72104321</t>
  </si>
  <si>
    <t>06.08.2023 10:15:48</t>
  </si>
  <si>
    <t>06.08.2023 10:19:20</t>
  </si>
  <si>
    <t>06.08.2023 19:36:57</t>
  </si>
  <si>
    <t>06.08.2023 21:35:47</t>
  </si>
  <si>
    <t>KAPANCI TR-4 45-78-L00383_45-78-L00383_2350550</t>
  </si>
  <si>
    <t>06.08.2023 18:59:51</t>
  </si>
  <si>
    <t>06.08.2023 21:20:44</t>
  </si>
  <si>
    <t>06.08.2023 10:26:41</t>
  </si>
  <si>
    <t>06.08.2023 12:01:26</t>
  </si>
  <si>
    <t>TEKELİ DM 35-22-M00088_DEVELİ (KÖYLER-1) M09_48495818</t>
  </si>
  <si>
    <t>06.08.2023 06:54:24</t>
  </si>
  <si>
    <t>06.08.2023 07:24:14</t>
  </si>
  <si>
    <t>ALAÇATI TM 35-18-A00005_ÇİFTLİK M22_2308554</t>
  </si>
  <si>
    <t>06.08.2023 14:17:44</t>
  </si>
  <si>
    <t>06.08.2023 15:15:12</t>
  </si>
  <si>
    <t>BOZDAĞ TR-12 35-15-L00299_B_91004119_91004119</t>
  </si>
  <si>
    <t>06.08.2023 19:29:11</t>
  </si>
  <si>
    <t>06.08.2023 23:00:56</t>
  </si>
  <si>
    <t>K-2471 35-01-K02471_B_56362698_56362698</t>
  </si>
  <si>
    <t>06.08.2023 13:15:20</t>
  </si>
  <si>
    <t>06.08.2023 16:36:28</t>
  </si>
  <si>
    <t>TROPİKAL DM 35-27-L00056_ÖRNEKKÖY L04_72201722</t>
  </si>
  <si>
    <t>06.08.2023 08:52:14</t>
  </si>
  <si>
    <t>06.08.2023 10:08:58</t>
  </si>
  <si>
    <t>K-2471 35-01-K02471_35-01-K02471_2352463</t>
  </si>
  <si>
    <t>06.08.2023 17:04:14</t>
  </si>
  <si>
    <t>KIZILCA KÖYÜ TR-1 35-15-L00542_35-15-L00542_2364699</t>
  </si>
  <si>
    <t>06.08.2023 11:47:25</t>
  </si>
  <si>
    <t>06.08.2023 18:38:52</t>
  </si>
  <si>
    <t>DOĞANCI TR-1 35-31-L00334_35-31-L00334_2365002</t>
  </si>
  <si>
    <t>06.08.2023 16:16:54</t>
  </si>
  <si>
    <t>06.08.2023 17:45:38</t>
  </si>
  <si>
    <t>HALİLLER ÜMMET ÇAVUŞLAR TR-4 35-31-L00234_35-31-L00234_72391060</t>
  </si>
  <si>
    <t>06.08.2023 15:05:45</t>
  </si>
  <si>
    <t>06.08.2023 21:47:36</t>
  </si>
  <si>
    <t>06.08.2023 23:36:38</t>
  </si>
  <si>
    <t>06.08.2023 23:52:21</t>
  </si>
  <si>
    <t>AYHAN BEZİRGENOGLU SULAMA GRUBU 35-29-L00346_B_56396697_56396697</t>
  </si>
  <si>
    <t>06.08.2023 17:44:51</t>
  </si>
  <si>
    <t>06.08.2023 19:45:02</t>
  </si>
  <si>
    <t>KARAKUYU-2 35-26-M00439_B_91212601_91212601</t>
  </si>
  <si>
    <t>06.08.2023 10:08:44</t>
  </si>
  <si>
    <t>06.08.2023 10:32:52</t>
  </si>
  <si>
    <t>BADEMLER TR-1 35-19-L00298_B_91145677_91145677</t>
  </si>
  <si>
    <t>06.08.2023 14:39:07</t>
  </si>
  <si>
    <t>06.08.2023 18:37:03</t>
  </si>
  <si>
    <t>06.08.2023 16:00:48</t>
  </si>
  <si>
    <t>06.08.2023 20:28:28</t>
  </si>
  <si>
    <t>06.08.2023 11:01:11</t>
  </si>
  <si>
    <t>06.08.2023 11:20:08</t>
  </si>
  <si>
    <t>GÖKÇEN İM 35-29-A00004_HatBaşıAyırıcı_53138639 L15_53138639</t>
  </si>
  <si>
    <t>06.08.2023 09:57:21</t>
  </si>
  <si>
    <t>06.08.2023 11:54:48</t>
  </si>
  <si>
    <t>DM-11/6 (ŞİRİN SOKAK) 45-71-M01779_DIREK TIPI TRAFO HUCRESI H01_2058895</t>
  </si>
  <si>
    <t>06.08.2023 13:21:04</t>
  </si>
  <si>
    <t>06.08.2023 13:49:08</t>
  </si>
  <si>
    <t>06.08.2023 01:06:44</t>
  </si>
  <si>
    <t>06.08.2023 02:16:10</t>
  </si>
  <si>
    <t>06.08.2023 12:50:56</t>
  </si>
  <si>
    <t>06.08.2023 13:46:15</t>
  </si>
  <si>
    <t>AĞAÇ İŞLERİ TR-9 35-22-M00109_9691698 TR9/A1_5928108</t>
  </si>
  <si>
    <t>06.08.2023 09:16:10</t>
  </si>
  <si>
    <t>ŞEYHDAVUTLAR TR-4 KEMİKLİ 45-79-M00121_C_56387153_56387153</t>
  </si>
  <si>
    <t>06.08.2023 19:39:33</t>
  </si>
  <si>
    <t>06.08.2023 23:46:08</t>
  </si>
  <si>
    <t>M-2557 35-01-M02557_35-01-M02557_66106739</t>
  </si>
  <si>
    <t>06.08.2023 08:38:14</t>
  </si>
  <si>
    <t>06.08.2023 12:55:08</t>
  </si>
  <si>
    <t>06.08.2023 21:57:18</t>
  </si>
  <si>
    <t>06.08.2023 21:58:14</t>
  </si>
  <si>
    <t>M-2189 KARAAĞAÇ TR-2 35-03-M02189_35-03-M02189_2349524</t>
  </si>
  <si>
    <t>06.08.2023 18:52:58</t>
  </si>
  <si>
    <t>06.08.2023 19:42:53</t>
  </si>
  <si>
    <t>K-4806 35-01-K04806_911166087_911166087</t>
  </si>
  <si>
    <t>06.08.2023 11:22:51</t>
  </si>
  <si>
    <t>06.08.2023 12:02:23</t>
  </si>
  <si>
    <t>06.08.2023 18:22:09</t>
  </si>
  <si>
    <t>06.08.2023 20:01:45</t>
  </si>
  <si>
    <t>URGANLI TR-2 45-83-M00570_48025556_56353960_56353960</t>
  </si>
  <si>
    <t>06.08.2023 12:39:02</t>
  </si>
  <si>
    <t>06.08.2023 15:07:45</t>
  </si>
  <si>
    <t>06.08.2023 12:12:42</t>
  </si>
  <si>
    <t>06.08.2023 14:29:34</t>
  </si>
  <si>
    <t>06.08.2023 13:53:39</t>
  </si>
  <si>
    <t>06.08.2023 19:32:57</t>
  </si>
  <si>
    <t>M-10 35-02-M00010_B_56362734_56362734</t>
  </si>
  <si>
    <t>06.08.2023 15:04:50</t>
  </si>
  <si>
    <t>06.08.2023 15:52:21</t>
  </si>
  <si>
    <t>ULUKENT DM-3/7 35-28-M00062_953382570_953382570</t>
  </si>
  <si>
    <t>06.08.2023 11:50:48</t>
  </si>
  <si>
    <t>06.08.2023 18:34:18</t>
  </si>
  <si>
    <t>06.08.2023 18:58:58</t>
  </si>
  <si>
    <t>06.08.2023 07:57:08</t>
  </si>
  <si>
    <t>06.08.2023 08:35:14</t>
  </si>
  <si>
    <t>K-3721 35-01-K03721_B_56369157_56369157</t>
  </si>
  <si>
    <t>06.08.2023 11:06:25</t>
  </si>
  <si>
    <t>06.08.2023 13:57:20</t>
  </si>
  <si>
    <t>ÇAPAKLI KÖK 45-78-M01161_HatBaşıAyırıcı_53138965 M07_53138965</t>
  </si>
  <si>
    <t>06.08.2023 12:02:48</t>
  </si>
  <si>
    <t>06.08.2023 12:04:04</t>
  </si>
  <si>
    <t>KARTAL İM 35-08-A00003_TR-2 K04_80522082</t>
  </si>
  <si>
    <t>06.08.2023 18:16:21</t>
  </si>
  <si>
    <t>06.08.2023 18:27:51</t>
  </si>
  <si>
    <t>K-2380 35-08-K02380_K-1522 K03_42545597</t>
  </si>
  <si>
    <t>06.08.2023 07:38:38</t>
  </si>
  <si>
    <t>06.08.2023 09:39:01</t>
  </si>
  <si>
    <t>06.08.2023 08:24:04</t>
  </si>
  <si>
    <t>06.08.2023 08:25:08</t>
  </si>
  <si>
    <t>06.08.2023 10:20:04</t>
  </si>
  <si>
    <t>06.08.2023 16:41:24</t>
  </si>
  <si>
    <t>K-2877 35-02-K02877_A A1B_5850467</t>
  </si>
  <si>
    <t>06.08.2023 15:14:03</t>
  </si>
  <si>
    <t>06.08.2023 16:36:56</t>
  </si>
  <si>
    <t>06.08.2023 13:26:48</t>
  </si>
  <si>
    <t>06.08.2023 13:54:58</t>
  </si>
  <si>
    <t>06.08.2023 09:00:11</t>
  </si>
  <si>
    <t>06.08.2023 15:58:29</t>
  </si>
  <si>
    <t>K-2756 35-01-K02756_B_56358116_56358116</t>
  </si>
  <si>
    <t>06.08.2023 04:55:24</t>
  </si>
  <si>
    <t>06.08.2023 09:55:04</t>
  </si>
  <si>
    <t>BAYRAM KARAKOÇ SULAMA GRUBU TR 35-27-L00132_A_56359747_56359747</t>
  </si>
  <si>
    <t>06.08.2023 22:34:34</t>
  </si>
  <si>
    <t>06.08.2023 23:33:37</t>
  </si>
  <si>
    <t>M-639 OLDURUK KÖK 35-03-M00639_HatBaşıAyırıcı_53137787 M02_53137787</t>
  </si>
  <si>
    <t>06.08.2023 09:31:29</t>
  </si>
  <si>
    <t>06.08.2023 17:02:27</t>
  </si>
  <si>
    <t>KARAKURT TR-4 45-76-M00088_B_91382063_91382063</t>
  </si>
  <si>
    <t>06.08.2023 14:21:50</t>
  </si>
  <si>
    <t>06.08.2023 16:18:05</t>
  </si>
  <si>
    <t>06.08.2023 12:23:20</t>
  </si>
  <si>
    <t>06.08.2023 18:39:23</t>
  </si>
  <si>
    <t>SARUHANLI DM 45-80-M00001_BELEN HALİTPAŞA M10_2086508</t>
  </si>
  <si>
    <t>06.08.2023 23:53:01</t>
  </si>
  <si>
    <t>06.08.2023 23:56:24</t>
  </si>
  <si>
    <t>YAZIBAŞI DM-5 35-26-M00550_YAZIBAŞI HAVAI HAT M07_66074719</t>
  </si>
  <si>
    <t>06.08.2023 09:36:46</t>
  </si>
  <si>
    <t>06.08.2023 17:37:14</t>
  </si>
  <si>
    <t>06.08.2023 19:22:31</t>
  </si>
  <si>
    <t>06.08.2023 19:27:04</t>
  </si>
  <si>
    <t>L-296 35-18-L00296_7238140 a1_5946158</t>
  </si>
  <si>
    <t>06.08.2023 12:18:03</t>
  </si>
  <si>
    <t>06.08.2023 12:42:37</t>
  </si>
  <si>
    <t>DM-14/3 45-71-M00387_B_60984657_60984657</t>
  </si>
  <si>
    <t>06.08.2023 13:28:59</t>
  </si>
  <si>
    <t>06.08.2023 16:51:04</t>
  </si>
  <si>
    <t>06.08.2023 10:52:31</t>
  </si>
  <si>
    <t>06.08.2023 11:23:14</t>
  </si>
  <si>
    <t>TİRE İM-DM-1 35-29-A00001_BOĞAZİÇİ L20_2312361</t>
  </si>
  <si>
    <t>06.08.2023 15:54:48</t>
  </si>
  <si>
    <t>06.08.2023 16:40:53</t>
  </si>
  <si>
    <t>M-36 ZİNDANCIK KÖK 35-25-M00106_TURAÇLAR EFES ROYAL ÖZEL-KORUKENT TATİL SİTESİ M03_72118683</t>
  </si>
  <si>
    <t>06.08.2023 09:06:44</t>
  </si>
  <si>
    <t>06.08.2023 11:29:15</t>
  </si>
  <si>
    <t>ÖRNEKKÖY TR4 35-27-L00129_35-27-L00129_2368798</t>
  </si>
  <si>
    <t>06.08.2023 17:16:04</t>
  </si>
  <si>
    <t>06.08.2023 17:37:11</t>
  </si>
  <si>
    <t>M-3187 35-08-M03187_DAĞITIM TRAFOSU M03_86495556</t>
  </si>
  <si>
    <t>06.08.2023 20:08:53</t>
  </si>
  <si>
    <t>06.08.2023 21:25:58</t>
  </si>
  <si>
    <t>BODAMAS TR-2 45-75-M00325_45-75-M00325_2374868</t>
  </si>
  <si>
    <t>06.08.2023 14:19:53</t>
  </si>
  <si>
    <t>06.08.2023 14:33:57</t>
  </si>
  <si>
    <t>06.08.2023 13:56:24</t>
  </si>
  <si>
    <t>06.08.2023 14:51:08</t>
  </si>
  <si>
    <t>L-374 VENEDİK EVLERİ 35-18-L00374_965661410_965661410</t>
  </si>
  <si>
    <t>06.08.2023 04:40:21</t>
  </si>
  <si>
    <t>06.08.2023 06:08:16</t>
  </si>
  <si>
    <t>06.08.2023 09:59:58</t>
  </si>
  <si>
    <t>06.08.2023 19:40:00</t>
  </si>
  <si>
    <t>06.08.2023 11:17:59</t>
  </si>
  <si>
    <t>06.08.2023 11:19:15</t>
  </si>
  <si>
    <t>06.08.2023 18:49:38</t>
  </si>
  <si>
    <t>06.08.2023 19:42:09</t>
  </si>
  <si>
    <t>06.08.2023 08:57:05</t>
  </si>
  <si>
    <t>06.08.2023 09:43:31</t>
  </si>
  <si>
    <t>KULAKSIZLAR KÖK 45-72-L00839_AKÇEŞME L03_66574895</t>
  </si>
  <si>
    <t>06.08.2023 15:16:28</t>
  </si>
  <si>
    <t>06.08.2023 16:05:18</t>
  </si>
  <si>
    <t>06.08.2023 09:45:05</t>
  </si>
  <si>
    <t>06.08.2023 09:53:33</t>
  </si>
  <si>
    <t>HAKKI YEŞİLTEPE SULAMA GRUBU 35-29-M00392_A_91004794_91004794</t>
  </si>
  <si>
    <t>06.08.2023 18:15:14</t>
  </si>
  <si>
    <t>06.08.2023 23:58:53</t>
  </si>
  <si>
    <t>DİNDARLI TR-2 YEŞİLOVA 45-79-M00427_45-79-M00427_2363618</t>
  </si>
  <si>
    <t>06.08.2023 17:33:24</t>
  </si>
  <si>
    <t>06.08.2023 19:32:08</t>
  </si>
  <si>
    <t>K-4378 35-03-K04378_B_65513794_65513794</t>
  </si>
  <si>
    <t>06.08.2023 12:22:49</t>
  </si>
  <si>
    <t>06.08.2023 17:04:04</t>
  </si>
  <si>
    <t>ALÇUK TM 35-17-A00001_KESİKKÖY M29_2055289</t>
  </si>
  <si>
    <t>06.08.2023 10:19:11</t>
  </si>
  <si>
    <t>06.08.2023 12:04:11</t>
  </si>
  <si>
    <t>DELEMENLER KÖK 45-73-M00490_GÜZLE BELENYAKA M05_2081977</t>
  </si>
  <si>
    <t>06.08.2023 15:52:08</t>
  </si>
  <si>
    <t>06.08.2023 15:52:44</t>
  </si>
  <si>
    <t>İĞDELİ TR-2 35-31-L00301_35-31-L00301_2364743</t>
  </si>
  <si>
    <t>06.08.2023 18:22:51</t>
  </si>
  <si>
    <t>06.08.2023 18:40:34</t>
  </si>
  <si>
    <t>DOĞAKÖY TR-1 35-28-M00213_B_56357855_56357855</t>
  </si>
  <si>
    <t>06.08.2023 17:18:29</t>
  </si>
  <si>
    <t>06.08.2023 18:20:42</t>
  </si>
  <si>
    <t>06.08.2023 09:24:20</t>
  </si>
  <si>
    <t>06.08.2023 13:11:53</t>
  </si>
  <si>
    <t>OTOYOL DM 45-80-M02917_APPAK M01_72022596</t>
  </si>
  <si>
    <t>06.08.2023 19:52:14</t>
  </si>
  <si>
    <t>06.08.2023 20:18:54</t>
  </si>
  <si>
    <t>KARTAL İM 35-08-A00003_OTOKENT-2 M12_80521395</t>
  </si>
  <si>
    <t>06.08.2023 17:42:54</t>
  </si>
  <si>
    <t>06.08.2023 17:53:11</t>
  </si>
  <si>
    <t>BALIKLIOVA DM 35-19-L00270_GÜLBAHÇE GİRİŞ L01_2321766</t>
  </si>
  <si>
    <t>06.08.2023 13:25:12</t>
  </si>
  <si>
    <t>K-697 35-02-K00697_35-02-K00697_91983354</t>
  </si>
  <si>
    <t>06.08.2023 09:58:05</t>
  </si>
  <si>
    <t>06.08.2023 11:47:18</t>
  </si>
  <si>
    <t>GÖLMARMARA İM 45-85-A00001_HACIVELİLER L18_2305909</t>
  </si>
  <si>
    <t>06.08.2023 08:27:34</t>
  </si>
  <si>
    <t>06.08.2023 09:47:58</t>
  </si>
  <si>
    <t>GÖKEYÜP TR-1 KÖK 45-78-M00798_GÖKEYÜP MERKEZ M03_2328537</t>
  </si>
  <si>
    <t>06.08.2023 18:53:01</t>
  </si>
  <si>
    <t>06.08.2023 18:59:34</t>
  </si>
  <si>
    <t>K-971 35-08-K00971_B b1b_5835779</t>
  </si>
  <si>
    <t>06.08.2023 11:41:03</t>
  </si>
  <si>
    <t>06.08.2023 12:54:44</t>
  </si>
  <si>
    <t>BANKACILAR TR-2 35-30-M00208_955300870_955300870</t>
  </si>
  <si>
    <t>06.08.2023 09:24:56</t>
  </si>
  <si>
    <t>06.08.2023 10:43:45</t>
  </si>
  <si>
    <t>TR-2/62 45-83-L00062_45-83-L00062_2351818</t>
  </si>
  <si>
    <t>06.08.2023 09:39:45</t>
  </si>
  <si>
    <t>06.08.2023 19:37:24</t>
  </si>
  <si>
    <t>HASKÖY TR-4 35-20-L00369_A_91403100_91403100</t>
  </si>
  <si>
    <t>06.08.2023 16:21:43</t>
  </si>
  <si>
    <t>06.08.2023 18:02:31</t>
  </si>
  <si>
    <t>TR-140 35-19-L00140_B_91028213_91028213</t>
  </si>
  <si>
    <t>06.08.2023 12:27:53</t>
  </si>
  <si>
    <t>06.08.2023 17:16:08</t>
  </si>
  <si>
    <t>K-3707 35-02-K03707_35-02-K03707_2371757</t>
  </si>
  <si>
    <t>06.08.2023 08:44:05</t>
  </si>
  <si>
    <t>06.08.2023 09:56:28</t>
  </si>
  <si>
    <t>06.08.2023 15:22:25</t>
  </si>
  <si>
    <t>06.08.2023 18:47:11</t>
  </si>
  <si>
    <t>YENİKENT SULAMA TR-12 35-16-M00221_35-16-M00221_2363254</t>
  </si>
  <si>
    <t>06.08.2023 10:26:08</t>
  </si>
  <si>
    <t>06.08.2023 13:26:31</t>
  </si>
  <si>
    <t>06.08.2023 08:03:18</t>
  </si>
  <si>
    <t>06.08.2023 08:03:58</t>
  </si>
  <si>
    <t>06.08.2023 11:01:00</t>
  </si>
  <si>
    <t>06.08.2023 11:41:48</t>
  </si>
  <si>
    <t>OVACIK KÖYÜ DEDEKLER TR-2 35-27-L00269_35-27-L00269_2368754</t>
  </si>
  <si>
    <t>06.08.2023 19:57:39</t>
  </si>
  <si>
    <t>06.08.2023 20:34:45</t>
  </si>
  <si>
    <t>K-972 35-08-K00972_A B1_5896139</t>
  </si>
  <si>
    <t>06.08.2023 14:34:29</t>
  </si>
  <si>
    <t>06.08.2023 18:46:19</t>
  </si>
  <si>
    <t>YUNTDAĞIKÖSELER KÖYÜ TR-1 45-71-M01748_A_91422444_91422444</t>
  </si>
  <si>
    <t>06.08.2023 14:56:07</t>
  </si>
  <si>
    <t>06.08.2023 20:53:03</t>
  </si>
  <si>
    <t>K-3948 35-07-K03948__72410514_72410514</t>
  </si>
  <si>
    <t>06.08.2023 20:58:31</t>
  </si>
  <si>
    <t>06.08.2023 23:03:01</t>
  </si>
  <si>
    <t>06.08.2023 03:03:08</t>
  </si>
  <si>
    <t>06.08.2023 03:03:28</t>
  </si>
  <si>
    <t>06.08.2023 15:59:28</t>
  </si>
  <si>
    <t>06.08.2023 17:07:54</t>
  </si>
  <si>
    <t>06.08.2023 12:58:04</t>
  </si>
  <si>
    <t>06.08.2023 13:58:08</t>
  </si>
  <si>
    <t>KARABAĞLAR TM 35-01-A00012_BARIŞ M07_2052628</t>
  </si>
  <si>
    <t>06.08.2023 17:40:00</t>
  </si>
  <si>
    <t>06.08.2023 20:00:05</t>
  </si>
  <si>
    <t>06.08.2023 12:05:01</t>
  </si>
  <si>
    <t>06.08.2023 12:06:04</t>
  </si>
  <si>
    <t>K-1074 35-01-K01074_B_56379402_56379402</t>
  </si>
  <si>
    <t>06.08.2023 12:23:56</t>
  </si>
  <si>
    <t>06.08.2023 13:06:05</t>
  </si>
  <si>
    <t>06.08.2023 18:56:39</t>
  </si>
  <si>
    <t>06.08.2023 21:04:26</t>
  </si>
  <si>
    <t>06.08.2023 23:31:28</t>
  </si>
  <si>
    <t>06.08.2023 23:39:28</t>
  </si>
  <si>
    <t>AKKOYUNLU TR-1 35-29-L00269_915154925_915154925</t>
  </si>
  <si>
    <t>06.08.2023 17:27:58</t>
  </si>
  <si>
    <t>06.08.2023 22:55:57</t>
  </si>
  <si>
    <t>06.08.2023 10:19:04</t>
  </si>
  <si>
    <t>06.08.2023 10:28:00</t>
  </si>
  <si>
    <t>K-4723 35-01-K04723_A_56380740_56380740</t>
  </si>
  <si>
    <t>06.08.2023 13:24:06</t>
  </si>
  <si>
    <t>06.08.2023 18:25:35</t>
  </si>
  <si>
    <t>MADEN KÖK 45-83-M00128_CAMBAZLI KÖK M04_47316672</t>
  </si>
  <si>
    <t>06.08.2023 03:07:05</t>
  </si>
  <si>
    <t>06.08.2023 04:05:20</t>
  </si>
  <si>
    <t>GÖLCÜK YILDIZKEN TR 35-30-M00121_955328164_955328164</t>
  </si>
  <si>
    <t>06.08.2023 10:49:38</t>
  </si>
  <si>
    <t>06.08.2023 12:26:25</t>
  </si>
  <si>
    <t>06.08.2023 14:49:53</t>
  </si>
  <si>
    <t>06.08.2023 15:27:07</t>
  </si>
  <si>
    <t>06.08.2023 17:21:47</t>
  </si>
  <si>
    <t>06.08.2023 19:18:40</t>
  </si>
  <si>
    <t>06.08.2023 13:28:04</t>
  </si>
  <si>
    <t>06.08.2023 18:04:38</t>
  </si>
  <si>
    <t>ÜÇYOL KÖK 45-82-M00128_HatBaşıAyırıcı_53136118 M06_53136118</t>
  </si>
  <si>
    <t>06.08.2023 17:50:42</t>
  </si>
  <si>
    <t>06.08.2023 23:03:45</t>
  </si>
  <si>
    <t>TARIMSAL SULAMA TR-13 45-85-L00041_45-85-L00041_2375265</t>
  </si>
  <si>
    <t>06.08.2023 12:48:10</t>
  </si>
  <si>
    <t>06.08.2023 15:43:26</t>
  </si>
  <si>
    <t>YENİFOÇA TR-37 35-23-M00037_B_56377460_56377460</t>
  </si>
  <si>
    <t>06.08.2023 07:50:49</t>
  </si>
  <si>
    <t>06.08.2023 16:23:40</t>
  </si>
  <si>
    <t>BEREKETLİ TR-1 45-79-M00323_A_91020435_91020435</t>
  </si>
  <si>
    <t>06.08.2023 16:01:32</t>
  </si>
  <si>
    <t>06.08.2023 18:45:59</t>
  </si>
  <si>
    <t>06.08.2023 10:08:20</t>
  </si>
  <si>
    <t>06.08.2023 12:22:43</t>
  </si>
  <si>
    <t>YAĞCILAR TR-2 45-71-M01441_A_56400934_56400934</t>
  </si>
  <si>
    <t>06.08.2023 10:08:53</t>
  </si>
  <si>
    <t>06.08.2023 11:31:56</t>
  </si>
  <si>
    <t>K-3721 35-01-K03721_35-01-K03721_65815861</t>
  </si>
  <si>
    <t>06.08.2023 14:19:54</t>
  </si>
  <si>
    <t>06.08.2023 04:52:54</t>
  </si>
  <si>
    <t>06.08.2023 06:32:16</t>
  </si>
  <si>
    <t>YAKAKÖY ULUBEY TR-1 45-75-M00263_A_56391319_56391319</t>
  </si>
  <si>
    <t>06.08.2023 19:46:45</t>
  </si>
  <si>
    <t>07.08.2023 02:54:45</t>
  </si>
  <si>
    <t>06.08.2023 01:40:03</t>
  </si>
  <si>
    <t>06.08.2023 02:21:54</t>
  </si>
  <si>
    <t>K-3798 35-01-K03798_35-01-K03798_2374805</t>
  </si>
  <si>
    <t>06.08.2023 11:07:54</t>
  </si>
  <si>
    <t>06.08.2023 12:48:36</t>
  </si>
  <si>
    <t>YAHŞELLİ DM-5 35-28-M00882_MENEMEN-1 M07_66821006</t>
  </si>
  <si>
    <t>06.08.2023 14:16:18</t>
  </si>
  <si>
    <t>06.08.2023 17:45:18</t>
  </si>
  <si>
    <t>ALAÇATI TM 35-18-A00005_URLA-1 M09_2311010</t>
  </si>
  <si>
    <t>06.08.2023 07:05:30</t>
  </si>
  <si>
    <t>06.08.2023 08:07:44</t>
  </si>
  <si>
    <t>06.08.2023 09:29:31</t>
  </si>
  <si>
    <t>06.08.2023 10:41:23</t>
  </si>
  <si>
    <t>ADALA TR-3 45-78-M00290_953282958_953282958</t>
  </si>
  <si>
    <t>06.08.2023 11:28:25</t>
  </si>
  <si>
    <t>06.08.2023 13:58:51</t>
  </si>
  <si>
    <t>06.08.2023 14:40:18</t>
  </si>
  <si>
    <t>06.08.2023 18:48:01</t>
  </si>
  <si>
    <t>İĞDELİ TR-2 35-31-L00301_D_91227479_91227479</t>
  </si>
  <si>
    <t>06.08.2023 12:35:41</t>
  </si>
  <si>
    <t>06.08.2023 17:46:28</t>
  </si>
  <si>
    <t>VİLLA SERA TR-2 35-18-L00602_L-196 AYAYORGİ L01_50008669</t>
  </si>
  <si>
    <t>06.08.2023 15:35:21</t>
  </si>
  <si>
    <t>06.08.2023 17:52:16</t>
  </si>
  <si>
    <t>M-1069 GEÇİT 35-08-M01069_M-1636 M05_2057693</t>
  </si>
  <si>
    <t>06.08.2023 13:01:53</t>
  </si>
  <si>
    <t>06.08.2023 15:52:55</t>
  </si>
  <si>
    <t>M-2824 35-03-M02824_35-03-M02824_67571002</t>
  </si>
  <si>
    <t>06.08.2023 12:06:18</t>
  </si>
  <si>
    <t>M-1069 GEÇİT 35-08-M01069_DONANIMLI YEDEK M01_2332011</t>
  </si>
  <si>
    <t>06.08.2023 09:00:00</t>
  </si>
  <si>
    <t>06.08.2023 12:47:14</t>
  </si>
  <si>
    <t>KAYRAK TR-1 45-83-L00256_A_91170173_91170173</t>
  </si>
  <si>
    <t>06.08.2023 16:14:42</t>
  </si>
  <si>
    <t>06.08.2023 18:38:45</t>
  </si>
  <si>
    <t>06.08.2023 19:00:41</t>
  </si>
  <si>
    <t>06.08.2023 19:37:29</t>
  </si>
  <si>
    <t>KURTULMUŞ KÖK 45-72-L00080_KURTULMUŞ ÇIKIŞI L02_66546765</t>
  </si>
  <si>
    <t>06.08.2023 21:23:01</t>
  </si>
  <si>
    <t>06.08.2023 21:30:34</t>
  </si>
  <si>
    <t>BORLU KÖK 45-86-M00046_TOKMAKLI KÖK M04_72227053</t>
  </si>
  <si>
    <t>06.08.2023 23:46:51</t>
  </si>
  <si>
    <t>07.08.2023 00:13:00</t>
  </si>
  <si>
    <t>TR-132 35-19-L00132_DIREK TIPI TRAFO HUCRESI H01_2034309</t>
  </si>
  <si>
    <t>06.08.2023 16:56:00</t>
  </si>
  <si>
    <t>UZUNKÖY TR-1 35-31-L00144_A_72255945_72255945</t>
  </si>
  <si>
    <t>06.08.2023 13:45:47</t>
  </si>
  <si>
    <t>06.08.2023 23:09:14</t>
  </si>
  <si>
    <t>TR-129 35-15-M00129_35-15-M00129_66869861</t>
  </si>
  <si>
    <t>06.08.2023 09:14:18</t>
  </si>
  <si>
    <t>06.08.2023 14:35:23</t>
  </si>
  <si>
    <t>DAYSAN TR-1 35-29-L00126_35-29-L00126_61266792</t>
  </si>
  <si>
    <t>06.08.2023 01:14:59</t>
  </si>
  <si>
    <t>06.08.2023 01:57:58</t>
  </si>
  <si>
    <t>TR-2/83-A 45-83-L00309_B_91277645_91277645</t>
  </si>
  <si>
    <t>06.08.2023 13:15:37</t>
  </si>
  <si>
    <t>06.08.2023 16:42:48</t>
  </si>
  <si>
    <t>GÖLMARMARA İM 45-85-A00001_YENİKÖY L26_2305903</t>
  </si>
  <si>
    <t>06.08.2023 09:26:08</t>
  </si>
  <si>
    <t>06.08.2023 09:46:38</t>
  </si>
  <si>
    <t>06.08.2023 20:06:05</t>
  </si>
  <si>
    <t>06.08.2023 20:51:18</t>
  </si>
  <si>
    <t>MUNİS TEZCAN ÖZEL TR 35-26-L00150Ö_DIREK TIPI TRAFO HUCRESI H01_2123756</t>
  </si>
  <si>
    <t>06.08.2023 13:24:42</t>
  </si>
  <si>
    <t>06.08.2023 16:53:30</t>
  </si>
  <si>
    <t>06.08.2023 07:00:48</t>
  </si>
  <si>
    <t>06.08.2023 07:01:14</t>
  </si>
  <si>
    <t>ÇAMLIK TR-1 45-76-L00137_DIREK TIPI TRAFO HUCRESI H01_2092596</t>
  </si>
  <si>
    <t>06.08.2023 09:21:58</t>
  </si>
  <si>
    <t>06.08.2023 11:09:57</t>
  </si>
  <si>
    <t>06.08.2023 18:42:28</t>
  </si>
  <si>
    <t>06.08.2023 20:17:14</t>
  </si>
  <si>
    <t>TR-32 35-19-M00032_7172124_56370113_56370113</t>
  </si>
  <si>
    <t>06.08.2023 12:16:41</t>
  </si>
  <si>
    <t>06.08.2023 17:45:07</t>
  </si>
  <si>
    <t>ASSTAR KÖK 45-73-M00134_HatBaşıAyırıcı_53136510 M02_53136510</t>
  </si>
  <si>
    <t>06.08.2023 11:45:13</t>
  </si>
  <si>
    <t>06.08.2023 13:39:57</t>
  </si>
  <si>
    <t>06.08.2023 16:38:33</t>
  </si>
  <si>
    <t>06.08.2023 21:15:45</t>
  </si>
  <si>
    <t>TR-115 35-26-M00115_95002386094_95002386094</t>
  </si>
  <si>
    <t>06.08.2023 12:08:28</t>
  </si>
  <si>
    <t>06.08.2023 14:46:39</t>
  </si>
  <si>
    <t>06.08.2023 19:20:38</t>
  </si>
  <si>
    <t>06.08.2023 21:48:48</t>
  </si>
  <si>
    <t>M-180 DALYAN ARITMA DM 35-18-M00180_L-193 L07_66030550</t>
  </si>
  <si>
    <t>06.08.2023 14:42:34</t>
  </si>
  <si>
    <t>06.08.2023 15:44:06</t>
  </si>
  <si>
    <t>06.08.2023 10:04:49</t>
  </si>
  <si>
    <t>06.08.2023 12:55:11</t>
  </si>
  <si>
    <t>HORZUMKESERLER TR-1 45-73-M00295_B_56391513_56391513</t>
  </si>
  <si>
    <t>06.08.2023 17:16:24</t>
  </si>
  <si>
    <t>06.08.2023 19:00:34</t>
  </si>
  <si>
    <t>06.08.2023 08:08:54</t>
  </si>
  <si>
    <t>06.08.2023 08:42:34</t>
  </si>
  <si>
    <t>HACIHALİLLER TR-4 45-71-M01783_D_56393385_56393385</t>
  </si>
  <si>
    <t>06.08.2023 13:53:45</t>
  </si>
  <si>
    <t>06.08.2023 19:15:44</t>
  </si>
  <si>
    <t>06.08.2023 09:13:34</t>
  </si>
  <si>
    <t>06.08.2023 10:56:48</t>
  </si>
  <si>
    <t>M-647 35-09-M00647_G_60984933_60984933</t>
  </si>
  <si>
    <t>06.08.2023 10:56:41</t>
  </si>
  <si>
    <t>06.08.2023 13:28:30</t>
  </si>
  <si>
    <t>KÜRDÜLLÜ TR-1 35-29-L00458_A_56401563_56401563</t>
  </si>
  <si>
    <t>06.08.2023 21:07:41</t>
  </si>
  <si>
    <t>06.08.2023 23:32:48</t>
  </si>
  <si>
    <t>TR-74 ( M-774) 35-30-M00774_955299339_955299339</t>
  </si>
  <si>
    <t>06.08.2023 11:54:57</t>
  </si>
  <si>
    <t>06.08.2023 12:42:05</t>
  </si>
  <si>
    <t>ALİZE KÖK 35-18-M00059_ALAÇATI TM (URLA-1) M10_72185135</t>
  </si>
  <si>
    <t>06.08.2023 08:31:39</t>
  </si>
  <si>
    <t>06.08.2023 09:22:58</t>
  </si>
  <si>
    <t>06.08.2023 14:19:59</t>
  </si>
  <si>
    <t>06.08.2023 14:36:24</t>
  </si>
  <si>
    <t>06.08.2023 07:29:50</t>
  </si>
  <si>
    <t>06.08.2023 09:03:18</t>
  </si>
  <si>
    <t>TR-40 35-22-M00040_35-22-M00040_2364039</t>
  </si>
  <si>
    <t>06.08.2023 11:39:44</t>
  </si>
  <si>
    <t>06.08.2023 12:01:58</t>
  </si>
  <si>
    <t>M-1046 35-02-M01046_M-1278 M01_2041261</t>
  </si>
  <si>
    <t>06.08.2023 03:07:56</t>
  </si>
  <si>
    <t>06.08.2023 03:50:00</t>
  </si>
  <si>
    <t>ÇANDARLI TR-17 35-30-M00017_955332581_955332581</t>
  </si>
  <si>
    <t>06.08.2023 10:36:08</t>
  </si>
  <si>
    <t>06.08.2023 11:04:18</t>
  </si>
  <si>
    <t>K-1210 35-01-K01210_35-01-K01210_2360703</t>
  </si>
  <si>
    <t>06.08.2023 21:33:48</t>
  </si>
  <si>
    <t>06.08.2023 22:23:47</t>
  </si>
  <si>
    <t>OTMANLAR KÖYÜ TR-1 45-71-M01743_45-71-M01743_2366947</t>
  </si>
  <si>
    <t>06.08.2023 22:20:34</t>
  </si>
  <si>
    <t>06.08.2023 22:26:11</t>
  </si>
  <si>
    <t>YENİCEKÖY YEŞİLLER TR-2 45-72-L00178_45-72-L00178_2370046</t>
  </si>
  <si>
    <t>06.08.2023 11:36:41</t>
  </si>
  <si>
    <t>06.08.2023 19:48:04</t>
  </si>
  <si>
    <t>K-565 TİRE PROFİL ÖZEL TR 35-08-K00565Ö_DIREK TIPI TRAFO HUCRESI H01_2076257</t>
  </si>
  <si>
    <t>06.08.2023 09:40:00</t>
  </si>
  <si>
    <t>06.08.2023 17:58:29</t>
  </si>
  <si>
    <t>ÖZBEY İM 35-26-A00005_İÇME SUYU L11_2066114</t>
  </si>
  <si>
    <t>06.08.2023 06:08:24</t>
  </si>
  <si>
    <t>06.08.2023 06:30:03</t>
  </si>
  <si>
    <t>CENKYERİ TR-1 45-82-M00131_AVDAN TR-5 M09_72194965</t>
  </si>
  <si>
    <t>06.08.2023 12:26:12</t>
  </si>
  <si>
    <t>06.08.2023 13:54:25</t>
  </si>
  <si>
    <t>06.08.2023 19:22:33</t>
  </si>
  <si>
    <t>06.08.2023 23:55:08</t>
  </si>
  <si>
    <t>M-2189 KARAAĞAÇ TR-2 35-03-M02189_C_56397854_56397854</t>
  </si>
  <si>
    <t>06.08.2023 13:53:29</t>
  </si>
  <si>
    <t>06.08.2023 19:52:06</t>
  </si>
  <si>
    <t>06.08.2023 20:27:57</t>
  </si>
  <si>
    <t>YAĞMURLU TARIMSAL SULAMA TR-6 45-76-L00162_A_56388868_56388868</t>
  </si>
  <si>
    <t>06.08.2023 15:53:04</t>
  </si>
  <si>
    <t>06.08.2023 16:22:42</t>
  </si>
  <si>
    <t>06.08.2023 07:39:12</t>
  </si>
  <si>
    <t>06.08.2023 07:42:53</t>
  </si>
  <si>
    <t>SARILAR KÖYÜ TR-2 35-27-L00264_A_56383860_56383860</t>
  </si>
  <si>
    <t>06.08.2023 17:20:30</t>
  </si>
  <si>
    <t>06.08.2023 21:11:42</t>
  </si>
  <si>
    <t>K-511 35-01-K00511_F 1F_5922966</t>
  </si>
  <si>
    <t>06.08.2023 14:51:41</t>
  </si>
  <si>
    <t>06.08.2023 20:35:11</t>
  </si>
  <si>
    <t>ÇAVUŞOĞLU TR-1 45-71-M01820_45-71-M01820_2377254</t>
  </si>
  <si>
    <t>06.08.2023 12:42:47</t>
  </si>
  <si>
    <t>06.08.2023 15:19:41</t>
  </si>
  <si>
    <t>DM-2/8 BAŞKENT TR 35-18-L00588_ÇİFTLİK İ.M L03_72045736</t>
  </si>
  <si>
    <t>06.08.2023 12:02:28</t>
  </si>
  <si>
    <t>06.08.2023 12:05:48</t>
  </si>
  <si>
    <t>TR-29 45-78-L00029_953259159_953259159</t>
  </si>
  <si>
    <t>06.08.2023 15:49:33</t>
  </si>
  <si>
    <t>06.08.2023 16:43:11</t>
  </si>
  <si>
    <t>06.08.2023 11:40:11</t>
  </si>
  <si>
    <t>06.08.2023 12:32:48</t>
  </si>
  <si>
    <t>SEYDİKÖY İM 35-08-A00002_TR-3 10.5 K23_2053171</t>
  </si>
  <si>
    <t>06.08.2023 18:16:24</t>
  </si>
  <si>
    <t>06.08.2023 18:27:54</t>
  </si>
  <si>
    <t>SARIGÖL TR-55 45-79-M00055_B_56400580_56400580</t>
  </si>
  <si>
    <t>06.08.2023 11:12:58</t>
  </si>
  <si>
    <t>06.08.2023 12:34:08</t>
  </si>
  <si>
    <t>OTMANLAR KÖYÜ TR-1 45-71-M01743_43165896_56385334_56385334</t>
  </si>
  <si>
    <t>06.08.2023 20:58:32</t>
  </si>
  <si>
    <t>06.08.2023 22:34:35</t>
  </si>
  <si>
    <t>M-2727 (M-2559 TR-2) 35-01-M02727_35-01-M02727_66106573</t>
  </si>
  <si>
    <t>06.08.2023 08:35:15</t>
  </si>
  <si>
    <t>06.08.2023 12:52:43</t>
  </si>
  <si>
    <t>06.08.2023 21:31:20</t>
  </si>
  <si>
    <t>06.08.2023 22:01:02</t>
  </si>
  <si>
    <t>MENEMEN İM 35-28-A00001_KESİKKÖY-1 M17_2311063</t>
  </si>
  <si>
    <t>06.08.2023 09:00:56</t>
  </si>
  <si>
    <t>06.08.2023 15:03:58</t>
  </si>
  <si>
    <t>06.08.2023 17:42:58</t>
  </si>
  <si>
    <t>06.08.2023 17:50:38</t>
  </si>
  <si>
    <t>KİRELİ TR-3 35-29-L00460_A_56393325_56393325</t>
  </si>
  <si>
    <t>06.08.2023 05:21:39</t>
  </si>
  <si>
    <t>06.08.2023 06:53:28</t>
  </si>
  <si>
    <t>SELENDİ TR-10 45-81-M00010_945626020_945626020</t>
  </si>
  <si>
    <t>06.08.2023 22:35:09</t>
  </si>
  <si>
    <t>07.08.2023 04:07:08</t>
  </si>
  <si>
    <t>ÇİFTLİK İM 35-18-A00003_SAĞLIKÇILAR L06_2307805</t>
  </si>
  <si>
    <t>06.08.2023 14:23:38</t>
  </si>
  <si>
    <t>06.08.2023 15:39:56</t>
  </si>
  <si>
    <t>SOMA TR-13 45-82-M00013_A_56401812_56401812</t>
  </si>
  <si>
    <t>06.08.2023 16:21:39</t>
  </si>
  <si>
    <t>06.08.2023 19:23:07</t>
  </si>
  <si>
    <t>06.08.2023 20:17:38</t>
  </si>
  <si>
    <t>06.08.2023 21:22:36</t>
  </si>
  <si>
    <t>K-3798 35-01-K03798_A_56368836_56368836</t>
  </si>
  <si>
    <t>06.08.2023 10:20:23</t>
  </si>
  <si>
    <t>YUSUF TARIM SULAMA GRB. 45-84-L00047_45-84-L00047_2356746</t>
  </si>
  <si>
    <t>06.08.2023 12:23:26</t>
  </si>
  <si>
    <t>06.08.2023 13:58:09</t>
  </si>
  <si>
    <t>KIZILCAAVLU TR-2 35-15-L00181_C_56353895_56353895</t>
  </si>
  <si>
    <t>06.08.2023 17:20:40</t>
  </si>
  <si>
    <t>06.08.2023 18:21:34</t>
  </si>
  <si>
    <t>BODAMAS TR-2 45-75-M00325_A_91250928_91250928</t>
  </si>
  <si>
    <t>06.08.2023 13:03:15</t>
  </si>
  <si>
    <t>06.08.2023 14:10:28</t>
  </si>
  <si>
    <t>06.08.2023 14:10:54</t>
  </si>
  <si>
    <t>YALNIZCUMA TR 45-74-M00191_945592208_945592208</t>
  </si>
  <si>
    <t>06.08.2023 18:47:35</t>
  </si>
  <si>
    <t>06.08.2023 19:53:48</t>
  </si>
  <si>
    <t>06.08.2023 02:13:08</t>
  </si>
  <si>
    <t>06.08.2023 02:15:47</t>
  </si>
  <si>
    <t>06.08.2023 15:54:31</t>
  </si>
  <si>
    <t>06.08.2023 21:46:20</t>
  </si>
  <si>
    <t>L-281 35-18-L00281_A_91319758_91319758</t>
  </si>
  <si>
    <t>06.08.2023 10:52:24</t>
  </si>
  <si>
    <t>06.08.2023 11:53:04</t>
  </si>
  <si>
    <t>L-310 35-18-L00310_950437949_950437949</t>
  </si>
  <si>
    <t>06.08.2023 09:19:22</t>
  </si>
  <si>
    <t>06.08.2023 10:09:12</t>
  </si>
  <si>
    <t>M-2674 35-01-M02674_A 1A_5869406</t>
  </si>
  <si>
    <t>06.08.2023 18:33:03</t>
  </si>
  <si>
    <t>06.08.2023 19:39:28</t>
  </si>
  <si>
    <t>L-278 35-18-L00278_L-279 L04_72088673</t>
  </si>
  <si>
    <t>06.08.2023 19:51:41</t>
  </si>
  <si>
    <t>06.08.2023 20:22:48</t>
  </si>
  <si>
    <t>K-998 35-01-K00998_B_56354412_56354412</t>
  </si>
  <si>
    <t>06.08.2023 12:30:11</t>
  </si>
  <si>
    <t>AHMETBEYLİ M-5 35-22-M00243_955285815_955285815</t>
  </si>
  <si>
    <t>06.08.2023 13:19:33</t>
  </si>
  <si>
    <t>06.08.2023 18:58:39</t>
  </si>
  <si>
    <t>K-4492 35-10-K04492_H H1B_5883313</t>
  </si>
  <si>
    <t>06.08.2023 12:47:44</t>
  </si>
  <si>
    <t>06.08.2023 13:51:45</t>
  </si>
  <si>
    <t>MENEMEN DM-4 35-28-M00733_YAHŞELLİ DM-5 M12_2315259</t>
  </si>
  <si>
    <t>06.08.2023 19:18:54</t>
  </si>
  <si>
    <t>06.08.2023 19:46:11</t>
  </si>
  <si>
    <t>ÇAYLI TR-11 35-15-L00196_C_56373040_56373040</t>
  </si>
  <si>
    <t>06.08.2023 10:10:24</t>
  </si>
  <si>
    <t>06.08.2023 11:35:58</t>
  </si>
  <si>
    <t>06.08.2023 09:57:50</t>
  </si>
  <si>
    <t>06.08.2023 12:07:14</t>
  </si>
  <si>
    <t>06.08.2023 12:05:04</t>
  </si>
  <si>
    <t>06.08.2023 12:05:34</t>
  </si>
  <si>
    <t>06.08.2023 09:25:48</t>
  </si>
  <si>
    <t>06.08.2023 09:37:19</t>
  </si>
  <si>
    <t>ARSLANLAR TM 35-26-A00004_YAZIBAŞI-2 M17_2058477</t>
  </si>
  <si>
    <t>06.08.2023 01:05:16</t>
  </si>
  <si>
    <t>06.08.2023 02:15:44</t>
  </si>
  <si>
    <t>YUSUFLU KÖK 35-20-L00077_YUSUFLU ÇAYIR L02_66528469</t>
  </si>
  <si>
    <t>06.08.2023 08:39:08</t>
  </si>
  <si>
    <t>06.08.2023 09:10:28</t>
  </si>
  <si>
    <t>ATATÜRK MAH TR-3 35-27-L00108_A_56371714_56371714</t>
  </si>
  <si>
    <t>06.08.2023 19:37:47</t>
  </si>
  <si>
    <t>06.08.2023 23:13:58</t>
  </si>
  <si>
    <t>06.08.2023 09:35:20</t>
  </si>
  <si>
    <t>BODAMAS TR-5 45-75-M00303_C_56398262_56398262</t>
  </si>
  <si>
    <t>06.08.2023 15:25:33</t>
  </si>
  <si>
    <t>06.08.2023 21:30:52</t>
  </si>
  <si>
    <t>YAKAKÖY KÖK 45-75-M00067_HatBaşıAyırıcı_53135485 M02_53135485</t>
  </si>
  <si>
    <t>06.08.2023 16:26:37</t>
  </si>
  <si>
    <t>06.08.2023 23:39:08</t>
  </si>
  <si>
    <t>KILCANLAR GÖLCÜK TR-1 45-75-M00247_DIREK TIPI TRAFO HUCRESI H01_2088398</t>
  </si>
  <si>
    <t>06.08.2023 20:46:00</t>
  </si>
  <si>
    <t>07.08.2023 00:11:16</t>
  </si>
  <si>
    <t>06.08.2023 06:43:09</t>
  </si>
  <si>
    <t>06.08.2023 06:46:26</t>
  </si>
  <si>
    <t>06.08.2023 03:06:59</t>
  </si>
  <si>
    <t>06.08.2023 05:21:47</t>
  </si>
  <si>
    <t>06.08.2023 17:58:51</t>
  </si>
  <si>
    <t>06.08.2023 17:59:11</t>
  </si>
  <si>
    <t>GÖKÇEN DM 1-2/1 35-29-L00058_48309405_56396709_56396709</t>
  </si>
  <si>
    <t>06.08.2023 14:58:34</t>
  </si>
  <si>
    <t>06.08.2023 18:10:07</t>
  </si>
  <si>
    <t>06.08.2023 15:51:16</t>
  </si>
  <si>
    <t>06.08.2023 18:40:00</t>
  </si>
  <si>
    <t>ÇAMÖNÜ TR-7 35-22-M00175__82843182_82843182</t>
  </si>
  <si>
    <t>06.08.2023 17:23:06</t>
  </si>
  <si>
    <t>06.08.2023 18:31:46</t>
  </si>
  <si>
    <t>TR-44 SAKIZLI 35-19-L00044_10392000_56376646_56376646</t>
  </si>
  <si>
    <t>06.08.2023 11:44:30</t>
  </si>
  <si>
    <t>06.08.2023 18:24:49</t>
  </si>
  <si>
    <t>TORBALI DM-5/TR-1 (TR-101) 35-26-M00101_ORMAN FİD. (TR-103-104-105) M07_66227492</t>
  </si>
  <si>
    <t>06.08.2023 09:10:59</t>
  </si>
  <si>
    <t>06.08.2023 12:24:58</t>
  </si>
  <si>
    <t>DEREKÖY TR-1 45-84-L00015_45-84-L00015_2356669</t>
  </si>
  <si>
    <t>06.08.2023 12:54:54</t>
  </si>
  <si>
    <t>06.08.2023 13:16:18</t>
  </si>
  <si>
    <t>DEMİRCİLİ DM 35-15-L00895_BENZİNLİK L011_85268689</t>
  </si>
  <si>
    <t>06.08.2023 11:02:51</t>
  </si>
  <si>
    <t>06.08.2023 12:03:24</t>
  </si>
  <si>
    <t>SULTAN DM 35-25-M00121_M-36 ZİNDANCIK KÖK M12_72117240</t>
  </si>
  <si>
    <t>06.08.2023 07:54:53</t>
  </si>
  <si>
    <t>06.08.2023 08:02:02</t>
  </si>
  <si>
    <t>SÜTÇÜLER DM 35-27-M00900_DSİ M13_92758030</t>
  </si>
  <si>
    <t>06.08.2023 18:34:44</t>
  </si>
  <si>
    <t>06.08.2023 18:46:53</t>
  </si>
  <si>
    <t>GÖKEYÜP TR-1 KÖK 45-78-M00798_HatBaşıAyırıcı_81593344 M04_81593344</t>
  </si>
  <si>
    <t>06.08.2023 17:09:47</t>
  </si>
  <si>
    <t>06.08.2023 19:11:34</t>
  </si>
  <si>
    <t>CENKYERİ TR-1 45-82-M00131_CENKYERİ TR-4 M04_72194959</t>
  </si>
  <si>
    <t>06.08.2023 12:28:58</t>
  </si>
  <si>
    <t>06.08.2023 12:34:54</t>
  </si>
  <si>
    <t>TR-2/6 45-83-L00006_TR-2/9 L02_2325950</t>
  </si>
  <si>
    <t>06.08.2023 08:45:49</t>
  </si>
  <si>
    <t>YARBASAN KÖK 45-74-M00119_ELEK M04_72246661</t>
  </si>
  <si>
    <t>06.08.2023 23:15:44</t>
  </si>
  <si>
    <t>07.08.2023 01:29:28</t>
  </si>
  <si>
    <t>TR-105/1 45-83-M00776__72373164_72373164</t>
  </si>
  <si>
    <t>06.08.2023 12:31:00</t>
  </si>
  <si>
    <t>06.08.2023 13:44:38</t>
  </si>
  <si>
    <t>06.08.2023 09:27:12</t>
  </si>
  <si>
    <t>06.08.2023 10:32:29</t>
  </si>
  <si>
    <t>TOPARLAR KARŞI MAH.TR-2 35-29-L00324_35-29-L00324_2375083</t>
  </si>
  <si>
    <t>06.08.2023 17:25:48</t>
  </si>
  <si>
    <t>06.08.2023 17:50:33</t>
  </si>
  <si>
    <t>M-1292 35-02-M01292_D_56365864_56365864</t>
  </si>
  <si>
    <t>06.08.2023 10:31:19</t>
  </si>
  <si>
    <t>06.08.2023 12:38:19</t>
  </si>
  <si>
    <t>TOPARLAR KARŞI MAH.TR-2 35-29-L00324_A_56395309_56395309</t>
  </si>
  <si>
    <t>06.08.2023 13:19:41</t>
  </si>
  <si>
    <t>06.08.2023 08:45:27</t>
  </si>
  <si>
    <t>06.08.2023 09:18:01</t>
  </si>
  <si>
    <t>06.08.2023 15:24:20</t>
  </si>
  <si>
    <t>06.08.2023 15:33:04</t>
  </si>
  <si>
    <t>GÖZLET TR-1 45-80-M00129_45-80-M00129_93645937</t>
  </si>
  <si>
    <t>06.08.2023 21:23:59</t>
  </si>
  <si>
    <t>07.08.2023 00:26:16</t>
  </si>
  <si>
    <t>K-138 GÖRECE 35-22-K00138_35-22-K00138_2376612</t>
  </si>
  <si>
    <t>06.08.2023 20:38:36</t>
  </si>
  <si>
    <t>06.08.2023 22:26:47</t>
  </si>
  <si>
    <t>SARIGÖL TR-25 45-79-M00025_TR-29 M02_67085230</t>
  </si>
  <si>
    <t>06.08.2023 16:32:51</t>
  </si>
  <si>
    <t>06.08.2023 17:02:38</t>
  </si>
  <si>
    <t>YILMAZ TR-6 45-78-L00206_45-78-L00206_66025092</t>
  </si>
  <si>
    <t>06.08.2023 13:39:44</t>
  </si>
  <si>
    <t>06.08.2023 14:00:18</t>
  </si>
  <si>
    <t>SARNIÇ İM 35-08-A00005_KARTAL-2 GİRİŞ M04_2075377</t>
  </si>
  <si>
    <t>06.08.2023 17:52:29</t>
  </si>
  <si>
    <t>YILMAZ TR-6 45-78-L00206__56407975_56407975</t>
  </si>
  <si>
    <t>06.08.2023 14:36:04</t>
  </si>
  <si>
    <t>06.08.2023 15:58:13</t>
  </si>
  <si>
    <t>ARTICAK TR-1 35-15-L00344_35-15-L00344_2365331</t>
  </si>
  <si>
    <t>06.08.2023 14:56:34</t>
  </si>
  <si>
    <t>06.08.2023 20:15:51</t>
  </si>
  <si>
    <t>ALEMŞAHLI TR-4 HİSAR 45-79-M00454_45-79-M00454_2348739</t>
  </si>
  <si>
    <t>06.08.2023 03:10:34</t>
  </si>
  <si>
    <t>06.08.2023 06:03:28</t>
  </si>
  <si>
    <t>YENMİŞ KÖK 35-27-M00366_HatBaşıAyırıcı_54697560 M01_54697560</t>
  </si>
  <si>
    <t>06.08.2023 23:30:04</t>
  </si>
  <si>
    <t>07.08.2023 01:30:04</t>
  </si>
  <si>
    <t>K-4378 35-03-K04378_35-03-K04378_41919718</t>
  </si>
  <si>
    <t>06.08.2023 17:26:30</t>
  </si>
  <si>
    <t>GÜMÜLDÜR DM 35-25-M00100_CİVAR M07_2309335</t>
  </si>
  <si>
    <t>06.08.2023 09:09:38</t>
  </si>
  <si>
    <t>06.08.2023 15:18:04</t>
  </si>
  <si>
    <t>DOĞANCI TR-13 35-31-L00368_47904260_56392349_56392349</t>
  </si>
  <si>
    <t>06.08.2023 19:19:04</t>
  </si>
  <si>
    <t>07.08.2023 01:42:55</t>
  </si>
  <si>
    <t>06.08.2023 10:59:39</t>
  </si>
  <si>
    <t>06.08.2023 13:23:54</t>
  </si>
  <si>
    <t>06.08.2023 14:05:28</t>
  </si>
  <si>
    <t>KEMERDAMLARI TR-2 45-78-M00587__95834031_95834031</t>
  </si>
  <si>
    <t>06.08.2023 01:19:15</t>
  </si>
  <si>
    <t>06.08.2023 02:05:16</t>
  </si>
  <si>
    <t>06.08.2023 13:54:30</t>
  </si>
  <si>
    <t>06.08.2023 14:01:48</t>
  </si>
  <si>
    <t>KEMERDAMLARI MUSALAR TR-1 45-78-M00597_A_65513927_65513927</t>
  </si>
  <si>
    <t>06.08.2023 09:51:40</t>
  </si>
  <si>
    <t>06.08.2023 10:18:22</t>
  </si>
  <si>
    <t>K-1210 35-01-K01210_B_56373179_56373179</t>
  </si>
  <si>
    <t>06.08.2023 20:05:24</t>
  </si>
  <si>
    <t>06.08.2023 10:35:55</t>
  </si>
  <si>
    <t>06.08.2023 13:27:03</t>
  </si>
  <si>
    <t>GENÇLİK VE SPOR BAKANLIĞI ÖZEL TR 45-77-L00503Ö_ L01_89227771</t>
  </si>
  <si>
    <t>06.08.2023 08:09:21</t>
  </si>
  <si>
    <t>06.08.2023 10:03:41</t>
  </si>
  <si>
    <t>TR-12 35-27-M00012_915940138_915940138</t>
  </si>
  <si>
    <t>06.08.2023 13:28:44</t>
  </si>
  <si>
    <t>06.08.2023 14:56:15</t>
  </si>
  <si>
    <t>ÇAYLI TR-11 35-15-L00196_35-15-L00196_2365422</t>
  </si>
  <si>
    <t>06.08.2023 11:54:04</t>
  </si>
  <si>
    <t>K-3741 35-08-K03741_K-2380 K03_42545348</t>
  </si>
  <si>
    <t>06.08.2023 08:56:47</t>
  </si>
  <si>
    <t>06.08.2023 09:39:04</t>
  </si>
  <si>
    <t>06.08.2023 09:42:41</t>
  </si>
  <si>
    <t>06.08.2023 10:19:14</t>
  </si>
  <si>
    <t>DURASILLI TR-22 45-78-M01136_49274256_56384931_56384931</t>
  </si>
  <si>
    <t>06.08.2023 18:55:16</t>
  </si>
  <si>
    <t>06.08.2023 22:09:36</t>
  </si>
  <si>
    <t>GÖKEYÜP SARISU TR-6 45-78-M00806_953292758_953292758</t>
  </si>
  <si>
    <t>06.08.2023 12:46:22</t>
  </si>
  <si>
    <t>06.08.2023 15:30:29</t>
  </si>
  <si>
    <t>İNLİCE YAKUPLAR TR-1 45-81-M00156_B_56384235_56384235</t>
  </si>
  <si>
    <t>06.08.2023 15:06:36</t>
  </si>
  <si>
    <t>06.08.2023 16:31:41</t>
  </si>
  <si>
    <t>06.08.2023 13:08:14</t>
  </si>
  <si>
    <t>06.08.2023 14:02:28</t>
  </si>
  <si>
    <t>YENİKÖY TR-10 35-15-L00506_A_56406172_56406172</t>
  </si>
  <si>
    <t>06.08.2023 16:20:35</t>
  </si>
  <si>
    <t>06.08.2023 22:49:49</t>
  </si>
  <si>
    <t>M-2674 35-01-M02674_B 1B_5868502</t>
  </si>
  <si>
    <t>06.08.2023 11:54:42</t>
  </si>
  <si>
    <t>06.08.2023 14:40:12</t>
  </si>
  <si>
    <t>K-1397 GÖRECE 35-22-K01397_DIREK TIPI TRAFO HUCRESI H01_2112941</t>
  </si>
  <si>
    <t>06.08.2023 09:51:45</t>
  </si>
  <si>
    <t>06.08.2023 11:16:51</t>
  </si>
  <si>
    <t>TR-175 45-78-L00175_45-78-L00175_2376999</t>
  </si>
  <si>
    <t>06.08.2023 23:55:41</t>
  </si>
  <si>
    <t>07.08.2023 00:26:24</t>
  </si>
  <si>
    <t>KÜÇÜK SANAYİ SİTESİ TR-5 45-83-L00146_DAĞITIM TRAFOSU L04_2103597</t>
  </si>
  <si>
    <t>06.08.2023 10:14:41</t>
  </si>
  <si>
    <t>06.08.2023 15:58:34</t>
  </si>
  <si>
    <t>TR-6 35-16-L00006_C_90994016_90994016</t>
  </si>
  <si>
    <t>06.08.2023 10:36:10</t>
  </si>
  <si>
    <t>06.08.2023 13:37:51</t>
  </si>
  <si>
    <t>TR-70 45-78-M00070_45-78-M00070_65958987</t>
  </si>
  <si>
    <t>06.08.2023 17:31:56</t>
  </si>
  <si>
    <t>06.08.2023 19:54:27</t>
  </si>
  <si>
    <t>İZSU HALİLBEYLİ ATIK SU ARITMA ÖZEL 35-27-M01090Ö_DIREK TIPI TRAFO HUCRESI H01_2055589</t>
  </si>
  <si>
    <t>06.08.2023 17:45:17</t>
  </si>
  <si>
    <t>06.08.2023 22:22:45</t>
  </si>
  <si>
    <t>TR-2/105 45-83-L00105_45-83-L00105_61353682</t>
  </si>
  <si>
    <t>06.08.2023 05:10:57</t>
  </si>
  <si>
    <t>06.08.2023 05:52:03</t>
  </si>
  <si>
    <t>K-2877 35-02-K02877_915135144_915135144</t>
  </si>
  <si>
    <t>06.08.2023 19:44:55</t>
  </si>
  <si>
    <t>06.08.2023 22:50:59</t>
  </si>
  <si>
    <t>HAMAM TR-5 35-29-L00753_35-29-L00753_48404449</t>
  </si>
  <si>
    <t>06.08.2023 07:14:54</t>
  </si>
  <si>
    <t>06.08.2023 15:48:05</t>
  </si>
  <si>
    <t>OVAKENT TR-8 35-15-L00588_A_91229961_91229961</t>
  </si>
  <si>
    <t>06.08.2023 20:43:38</t>
  </si>
  <si>
    <t>07.08.2023 03:16:37</t>
  </si>
  <si>
    <t>06.08.2023 09:31:17</t>
  </si>
  <si>
    <t>06.08.2023 16:51:18</t>
  </si>
  <si>
    <t>GÖKKÖY TR-1 45-78-L00275_45-78-L00275_2357284</t>
  </si>
  <si>
    <t>06.08.2023 12:19:34</t>
  </si>
  <si>
    <t>06.08.2023 17:11:54</t>
  </si>
  <si>
    <t>DİNDARLI TR-2 YEŞİLOVA 45-79-M00427_D_56401964_56401964</t>
  </si>
  <si>
    <t>06.08.2023 00:03:29</t>
  </si>
  <si>
    <t>06.08.2023 01:53:40</t>
  </si>
  <si>
    <t>TR-63 GERENLİKUYU MEVKİİ 35-15-L00063_A_56370678_56370678</t>
  </si>
  <si>
    <t>06.08.2023 14:13:44</t>
  </si>
  <si>
    <t>06.08.2023 15:37:38</t>
  </si>
  <si>
    <t>06.08.2023 08:44:07</t>
  </si>
  <si>
    <t>06.08.2023 11:09:44</t>
  </si>
  <si>
    <t>06.08.2023 18:43:04</t>
  </si>
  <si>
    <t>06.08.2023 22:55:58</t>
  </si>
  <si>
    <t>KAPLAN TR-1 35-29-M00091_A_56402475_56402475</t>
  </si>
  <si>
    <t>06.08.2023 16:20:03</t>
  </si>
  <si>
    <t>06.08.2023 17:03:22</t>
  </si>
  <si>
    <t>06.08.2023 16:06:46</t>
  </si>
  <si>
    <t>K-1074 35-01-K01074_35-01-K01074_2348597</t>
  </si>
  <si>
    <t>06.08.2023 15:08:35</t>
  </si>
  <si>
    <t>TR-70 45-78-M00070__72374189_72374189</t>
  </si>
  <si>
    <t>06.08.2023 16:14:46</t>
  </si>
  <si>
    <t>06.08.2023 17:04:57</t>
  </si>
  <si>
    <t>L-31 BİZBİZE SİTESİ 35-18-L00031_DAĞITIM TRAFO L-31 BİZBİZE SİTESİ L03_72050000</t>
  </si>
  <si>
    <t>06.08.2023 11:03:22</t>
  </si>
  <si>
    <t>06.08.2023 12:44:27</t>
  </si>
  <si>
    <t>CAMBAZLI KÖK 45-84-M00005_DERBENT İM-DM (ESKİ GÖLMARMARA) M05_50241541</t>
  </si>
  <si>
    <t>06.08.2023 15:54:28</t>
  </si>
  <si>
    <t>06.08.2023 17:26:04</t>
  </si>
  <si>
    <t>OVACIK KÖYÜ DEDEKLER TR-2 35-27-L00269__72372813_72372813</t>
  </si>
  <si>
    <t>06.08.2023 14:39:57</t>
  </si>
  <si>
    <t>BEBEKLİ TR-3 45-77-L00198_B_56402973_56402973</t>
  </si>
  <si>
    <t>06.08.2023 11:51:37</t>
  </si>
  <si>
    <t>06.08.2023 13:47:43</t>
  </si>
  <si>
    <t>06.08.2023 17:17:22</t>
  </si>
  <si>
    <t>DM02/TR16 ÖĞRETMEN EVİ YANI 45-73-M00019_B b1_45157628</t>
  </si>
  <si>
    <t>06.08.2023 09:04:24</t>
  </si>
  <si>
    <t>06.08.2023 14:29:51</t>
  </si>
  <si>
    <t>GÖKÇEN DM 1-1/2 35-29-L00059_48309611_56397005_56397005</t>
  </si>
  <si>
    <t>07.08.2023 09:34:01</t>
  </si>
  <si>
    <t>07.08.2023 15:14:41</t>
  </si>
  <si>
    <t>TR-2/62 45-83-L00062_955173942_955173942</t>
  </si>
  <si>
    <t>07.08.2023 17:54:15</t>
  </si>
  <si>
    <t>07.08.2023 21:25:32</t>
  </si>
  <si>
    <t>07.08.2023 12:38:01</t>
  </si>
  <si>
    <t>07.08.2023 12:48:51</t>
  </si>
  <si>
    <t>M-1285 35-02-M01285_C C1B_5809152</t>
  </si>
  <si>
    <t>07.08.2023 15:14:48</t>
  </si>
  <si>
    <t>07.08.2023 17:36:05</t>
  </si>
  <si>
    <t>FUNDACIK KÖK 45-75-M00068_HatBaşıAyırıcı_53135077 M03_53135077</t>
  </si>
  <si>
    <t>07.08.2023 17:17:44</t>
  </si>
  <si>
    <t>07.08.2023 19:10:42</t>
  </si>
  <si>
    <t>07.08.2023 01:32:01</t>
  </si>
  <si>
    <t>07.08.2023 02:13:28</t>
  </si>
  <si>
    <t>YAKAKÖY ULUBEY TR-1 45-75-M00263_B_56391370_56391370</t>
  </si>
  <si>
    <t>07.08.2023 07:29:45</t>
  </si>
  <si>
    <t>07.08.2023 09:47:14</t>
  </si>
  <si>
    <t>07.08.2023 13:28:38</t>
  </si>
  <si>
    <t>07.08.2023 15:54:35</t>
  </si>
  <si>
    <t>07.08.2023 08:45:58</t>
  </si>
  <si>
    <t>07.08.2023 08:46:38</t>
  </si>
  <si>
    <t>ÖZBEY TR-1 35-26-L00137_956626298_956626298</t>
  </si>
  <si>
    <t>07.08.2023 17:40:49</t>
  </si>
  <si>
    <t>07.08.2023 18:53:41</t>
  </si>
  <si>
    <t>07.08.2023 13:16:24</t>
  </si>
  <si>
    <t>07.08.2023 13:52:31</t>
  </si>
  <si>
    <t>HACI HALİLLER DM 45-71-M00065_MANİSA-2 M08_72237335</t>
  </si>
  <si>
    <t>07.08.2023 06:48:13</t>
  </si>
  <si>
    <t>07.08.2023 07:16:51</t>
  </si>
  <si>
    <t>07.08.2023 11:50:12</t>
  </si>
  <si>
    <t>07.08.2023 17:32:42</t>
  </si>
  <si>
    <t>BURUNCUK KÖK 35-20-L00273_ZEYTİNOVA DAĞ GRUBU L02_66528753</t>
  </si>
  <si>
    <t>07.08.2023 18:02:04</t>
  </si>
  <si>
    <t>07.08.2023 18:02:38</t>
  </si>
  <si>
    <t>07.08.2023 00:51:44</t>
  </si>
  <si>
    <t>07.08.2023 01:14:08</t>
  </si>
  <si>
    <t>KALEKÖY TR-5 35-31-L00237_A_91241820_91241820</t>
  </si>
  <si>
    <t>07.08.2023 22:26:40</t>
  </si>
  <si>
    <t>08.08.2023 00:22:42</t>
  </si>
  <si>
    <t>07.08.2023 09:06:38</t>
  </si>
  <si>
    <t>07.08.2023 16:51:02</t>
  </si>
  <si>
    <t>07.08.2023 19:24:18</t>
  </si>
  <si>
    <t>K-1516 35-01-K01516_35-01-K01516_2355245</t>
  </si>
  <si>
    <t>07.08.2023 16:19:24</t>
  </si>
  <si>
    <t>07.08.2023 16:55:48</t>
  </si>
  <si>
    <t>07.08.2023 15:53:58</t>
  </si>
  <si>
    <t>07.08.2023 16:17:38</t>
  </si>
  <si>
    <t>SEFERİHİSAR İM 35-14-A00002_TEPECİK DM M04_72378330</t>
  </si>
  <si>
    <t>07.08.2023 13:44:24</t>
  </si>
  <si>
    <t>07.08.2023 13:49:19</t>
  </si>
  <si>
    <t>K-1681 35-04-K01681_C C3B_5824252</t>
  </si>
  <si>
    <t>07.08.2023 20:41:33</t>
  </si>
  <si>
    <t>08.08.2023 00:10:58</t>
  </si>
  <si>
    <t>AYRANCILAR DM-5 35-26-M00807_DEMİRCİ M03_2125776</t>
  </si>
  <si>
    <t>07.08.2023 07:28:39</t>
  </si>
  <si>
    <t>07.08.2023 07:34:54</t>
  </si>
  <si>
    <t>L-316 YALIKENT 35-18-L00316_35-18-L00316_2351311</t>
  </si>
  <si>
    <t>07.08.2023 22:44:15</t>
  </si>
  <si>
    <t>07.08.2023 23:01:33</t>
  </si>
  <si>
    <t>M-37 35-02-M00037_D_56375548_56375548</t>
  </si>
  <si>
    <t>07.08.2023 10:52:12</t>
  </si>
  <si>
    <t>07.08.2023 12:27:05</t>
  </si>
  <si>
    <t>07.08.2023 19:12:34</t>
  </si>
  <si>
    <t>07.08.2023 19:50:07</t>
  </si>
  <si>
    <t>07.08.2023 10:44:45</t>
  </si>
  <si>
    <t>07.08.2023 11:51:11</t>
  </si>
  <si>
    <t>M-2207 DOĞANCILAR TR-3 35-03-M02207_95000568887_95000568887</t>
  </si>
  <si>
    <t>07.08.2023 20:28:51</t>
  </si>
  <si>
    <t>07.08.2023 22:51:35</t>
  </si>
  <si>
    <t>VELİLER KÖK 35-31-L00116_KARABAĞ TR-1 L05_2337021</t>
  </si>
  <si>
    <t>07.08.2023 07:00:38</t>
  </si>
  <si>
    <t>07.08.2023 07:30:34</t>
  </si>
  <si>
    <t>AHMETLİ DM 45-77-M00187_HatBaşıAyırıcı_84908786 M08_84908786</t>
  </si>
  <si>
    <t>07.08.2023 16:56:05</t>
  </si>
  <si>
    <t>07.08.2023 17:26:38</t>
  </si>
  <si>
    <t>BELEVİ TR-8 35-13-L00510_35-13-L00510_83028181</t>
  </si>
  <si>
    <t>07.08.2023 09:08:29</t>
  </si>
  <si>
    <t>07.08.2023 11:39:35</t>
  </si>
  <si>
    <t>07.08.2023 15:12:02</t>
  </si>
  <si>
    <t>07.08.2023 17:04:57</t>
  </si>
  <si>
    <t>07.08.2023 10:55:07</t>
  </si>
  <si>
    <t>07.08.2023 11:31:32</t>
  </si>
  <si>
    <t>07.08.2023 23:53:12</t>
  </si>
  <si>
    <t>08.08.2023 00:02:02</t>
  </si>
  <si>
    <t>BEYDAĞ İM 35-32-A00001_MUTAFLAR L14_2049959</t>
  </si>
  <si>
    <t>07.08.2023 08:53:28</t>
  </si>
  <si>
    <t>07.08.2023 09:35:00</t>
  </si>
  <si>
    <t>07.08.2023 12:39:53</t>
  </si>
  <si>
    <t>07.08.2023 12:54:43</t>
  </si>
  <si>
    <t>07.08.2023 08:51:35</t>
  </si>
  <si>
    <t>07.08.2023 15:08:28</t>
  </si>
  <si>
    <t>M.U TEKSTİL TR 35-26-M01391_35-26-M01391_62496289</t>
  </si>
  <si>
    <t>07.08.2023 09:24:31</t>
  </si>
  <si>
    <t>07.08.2023 10:49:54</t>
  </si>
  <si>
    <t>ŞEREMET KAVAKLI TR-1 45-77-M00237_ H_83866823</t>
  </si>
  <si>
    <t>07.08.2023 11:51:53</t>
  </si>
  <si>
    <t>07.08.2023 15:10:55</t>
  </si>
  <si>
    <t>YENİ ŞAKRAN TR-11 35-17-M00211_B_91206908_91206908</t>
  </si>
  <si>
    <t>07.08.2023 23:08:47</t>
  </si>
  <si>
    <t>07.08.2023 23:35:32</t>
  </si>
  <si>
    <t>TEPECİK KÖPRÜ DM 35-14-M00332_KARAKAYALAR DM M16_49833959</t>
  </si>
  <si>
    <t>07.08.2023 13:45:28</t>
  </si>
  <si>
    <t>07.08.2023 13:49:54</t>
  </si>
  <si>
    <t>07.08.2023 14:05:54</t>
  </si>
  <si>
    <t>07.08.2023 14:27:26</t>
  </si>
  <si>
    <t>07.08.2023 11:15:17</t>
  </si>
  <si>
    <t>07.08.2023 11:27:53</t>
  </si>
  <si>
    <t>07.08.2023 09:09:41</t>
  </si>
  <si>
    <t>07.08.2023 10:11:41</t>
  </si>
  <si>
    <t>07.08.2023 09:39:50</t>
  </si>
  <si>
    <t>07.08.2023 09:53:27</t>
  </si>
  <si>
    <t>07.08.2023 10:09:26</t>
  </si>
  <si>
    <t>07.08.2023 10:20:34</t>
  </si>
  <si>
    <t>KOYUNDERE TR-15 35-28-M00159_B_56366101_56366101</t>
  </si>
  <si>
    <t>07.08.2023 18:52:26</t>
  </si>
  <si>
    <t>07.08.2023 19:17:36</t>
  </si>
  <si>
    <t>07.08.2023 10:01:41</t>
  </si>
  <si>
    <t>07.08.2023 18:00:18</t>
  </si>
  <si>
    <t>DURASILLI TR-5 45-78-M01116_C_91063717_91063717</t>
  </si>
  <si>
    <t>07.08.2023 17:51:31</t>
  </si>
  <si>
    <t>07.08.2023 18:51:00</t>
  </si>
  <si>
    <t>BALLICA İM 45-72-A00005_HAMİDİYE L07_2095865</t>
  </si>
  <si>
    <t>07.08.2023 08:25:17</t>
  </si>
  <si>
    <t>07.08.2023 08:58:44</t>
  </si>
  <si>
    <t>07.08.2023 16:04:45</t>
  </si>
  <si>
    <t>07.08.2023 18:51:23</t>
  </si>
  <si>
    <t>ÇİĞİLLER TR-1 45-75-M00399__84624741_84624741</t>
  </si>
  <si>
    <t>07.08.2023 10:02:41</t>
  </si>
  <si>
    <t>07.08.2023 17:38:44</t>
  </si>
  <si>
    <t>K-4410 35-01-K04410_A_91131371_91131371</t>
  </si>
  <si>
    <t>07.08.2023 02:41:20</t>
  </si>
  <si>
    <t>07.08.2023 03:52:54</t>
  </si>
  <si>
    <t>TR-1-4/1A 35-20-L00038__93723085_93723085</t>
  </si>
  <si>
    <t>07.08.2023 12:30:29</t>
  </si>
  <si>
    <t>07.08.2023 14:31:30</t>
  </si>
  <si>
    <t>YEŞİLYURT TR-6 45-73-M00913_45-73-M00913_2354543</t>
  </si>
  <si>
    <t>07.08.2023 06:50:11</t>
  </si>
  <si>
    <t>07.08.2023 07:26:57</t>
  </si>
  <si>
    <t>07.08.2023 09:27:45</t>
  </si>
  <si>
    <t>07.08.2023 10:44:22</t>
  </si>
  <si>
    <t>07.08.2023 13:41:52</t>
  </si>
  <si>
    <t>07.08.2023 18:12:27</t>
  </si>
  <si>
    <t>07.08.2023 19:24:27</t>
  </si>
  <si>
    <t>07.08.2023 19:43:18</t>
  </si>
  <si>
    <t>K-1402 35-01-K01402_911772255_911772255</t>
  </si>
  <si>
    <t>07.08.2023 20:14:31</t>
  </si>
  <si>
    <t>08.08.2023 03:31:28</t>
  </si>
  <si>
    <t>BAŞIBÜYÜK KÖK 45-77-L00158_HatBaşıAyırıcı_76441434 L04_76441434</t>
  </si>
  <si>
    <t>07.08.2023 11:49:34</t>
  </si>
  <si>
    <t>07.08.2023 13:56:08</t>
  </si>
  <si>
    <t>BÜYÜKBELEN TR-3 45-80-M00068_BÜYÜKBELEN TR-2 M05_72192519</t>
  </si>
  <si>
    <t>07.08.2023 18:09:32</t>
  </si>
  <si>
    <t>07.08.2023 19:02:14</t>
  </si>
  <si>
    <t>07.08.2023 10:24:50</t>
  </si>
  <si>
    <t>07.08.2023 18:12:32</t>
  </si>
  <si>
    <t>07.08.2023 20:34:14</t>
  </si>
  <si>
    <t>07.08.2023 23:45:24</t>
  </si>
  <si>
    <t>L-97 35-18-L00097_C_56372166_56372166</t>
  </si>
  <si>
    <t>07.08.2023 08:44:50</t>
  </si>
  <si>
    <t>07.08.2023 11:16:56</t>
  </si>
  <si>
    <t>ULUDERBENT TR-2 45-73-M00492_45-73-M00492_80738816</t>
  </si>
  <si>
    <t>07.08.2023 23:21:20</t>
  </si>
  <si>
    <t>08.08.2023 00:45:46</t>
  </si>
  <si>
    <t>DERBENT İM-DM 45-83-A00004_CANBAZLI KÖK M02_2329810</t>
  </si>
  <si>
    <t>07.08.2023 09:11:31</t>
  </si>
  <si>
    <t>07.08.2023 09:59:01</t>
  </si>
  <si>
    <t>BELEVİ İM 35-13-A00002_İL FİDANLIĞI - SULAMA-2 L08_2313342</t>
  </si>
  <si>
    <t>07.08.2023 11:11:41</t>
  </si>
  <si>
    <t>07.08.2023 11:52:28</t>
  </si>
  <si>
    <t>07.08.2023 06:26:35</t>
  </si>
  <si>
    <t>07.08.2023 08:44:52</t>
  </si>
  <si>
    <t>MURADİYE DM-4 45-71-M00190_44445844_60983965_60983965</t>
  </si>
  <si>
    <t>07.08.2023 20:27:17</t>
  </si>
  <si>
    <t>07.08.2023 23:37:38</t>
  </si>
  <si>
    <t>07.08.2023 08:20:42</t>
  </si>
  <si>
    <t>07.08.2023 09:54:46</t>
  </si>
  <si>
    <t>07.08.2023 13:33:50</t>
  </si>
  <si>
    <t>07.08.2023 19:36:43</t>
  </si>
  <si>
    <t>07.08.2023 09:04:01</t>
  </si>
  <si>
    <t>07.08.2023 09:15:14</t>
  </si>
  <si>
    <t>TR-83 35-30-L00083_955293808_955293808</t>
  </si>
  <si>
    <t>07.08.2023 14:09:10</t>
  </si>
  <si>
    <t>07.08.2023 15:32:23</t>
  </si>
  <si>
    <t>07.08.2023 21:08:23</t>
  </si>
  <si>
    <t>07.08.2023 22:43:39</t>
  </si>
  <si>
    <t>K-206 35-01-K00206_35-01-K00206_2373792</t>
  </si>
  <si>
    <t>07.08.2023 21:20:58</t>
  </si>
  <si>
    <t>07.08.2023 22:41:13</t>
  </si>
  <si>
    <t>TÜTENLİ TR-1 45-72-L00126_ H_61416201</t>
  </si>
  <si>
    <t>07.08.2023 20:37:23</t>
  </si>
  <si>
    <t>07.08.2023 21:10:42</t>
  </si>
  <si>
    <t>07.08.2023 18:08:12</t>
  </si>
  <si>
    <t>07.08.2023 18:39:00</t>
  </si>
  <si>
    <t>07.08.2023 07:20:33</t>
  </si>
  <si>
    <t>07.08.2023 07:22:54</t>
  </si>
  <si>
    <t>K-1876 35-09-K01876_35-09-K01876_47244526</t>
  </si>
  <si>
    <t>07.08.2023 17:23:16</t>
  </si>
  <si>
    <t>07.08.2023 20:06:33</t>
  </si>
  <si>
    <t>YEŞİLTEPE TR-4 45-79-M00108_45-79-M00108_2367143</t>
  </si>
  <si>
    <t>07.08.2023 19:24:52</t>
  </si>
  <si>
    <t>07.08.2023 20:37:22</t>
  </si>
  <si>
    <t>TR-38 35-17-M00038_35-17-M00038_66463089</t>
  </si>
  <si>
    <t>07.08.2023 10:33:02</t>
  </si>
  <si>
    <t>07.08.2023 14:47:54</t>
  </si>
  <si>
    <t>07.08.2023 07:31:14</t>
  </si>
  <si>
    <t>07.08.2023 08:29:28</t>
  </si>
  <si>
    <t>07.08.2023 10:17:18</t>
  </si>
  <si>
    <t>07.08.2023 11:29:17</t>
  </si>
  <si>
    <t>ESKİ FOÇA İM 35-23-A00001_FOTAŞ-2 M02_2308531</t>
  </si>
  <si>
    <t>07.08.2023 10:47:46</t>
  </si>
  <si>
    <t>07.08.2023 13:08:42</t>
  </si>
  <si>
    <t>07.08.2023 13:44:00</t>
  </si>
  <si>
    <t>07.08.2023 15:25:00</t>
  </si>
  <si>
    <t>TR-62 35-19-L00062_TR-64 L02_72126635</t>
  </si>
  <si>
    <t>07.08.2023 09:14:44</t>
  </si>
  <si>
    <t>07.08.2023 11:27:52</t>
  </si>
  <si>
    <t>PINARLI KÖK 35-20-M00085_TR-6 - TR-7 M06_72358874</t>
  </si>
  <si>
    <t>07.08.2023 10:44:18</t>
  </si>
  <si>
    <t>07.08.2023 18:34:06</t>
  </si>
  <si>
    <t>L-333 KONAKKENT 35-18-L00333_35-18-L00333_72119221</t>
  </si>
  <si>
    <t>07.08.2023 21:09:23</t>
  </si>
  <si>
    <t>07.08.2023 23:21:51</t>
  </si>
  <si>
    <t>TR-2/81-1 45-83-L00503_C_95350543_95350543</t>
  </si>
  <si>
    <t>07.08.2023 17:54:13</t>
  </si>
  <si>
    <t>07.08.2023 19:00:07</t>
  </si>
  <si>
    <t>ABDİ GÜLTEN SULAMA GRB 35-26-M00944_11153724_56368689_56368689</t>
  </si>
  <si>
    <t>07.08.2023 17:34:34</t>
  </si>
  <si>
    <t>07.08.2023 19:25:50</t>
  </si>
  <si>
    <t>PANAZTEPE DM 35-28-M00732_MALTEPE M03_2055980</t>
  </si>
  <si>
    <t>07.08.2023 07:08:37</t>
  </si>
  <si>
    <t>07.08.2023 07:13:10</t>
  </si>
  <si>
    <t>K-206 35-01-K00206_A_56374052_56374052</t>
  </si>
  <si>
    <t>07.08.2023 19:39:48</t>
  </si>
  <si>
    <t>TR-2/64 45-83-L00064_48096864_56405632_56405632</t>
  </si>
  <si>
    <t>07.08.2023 02:01:16</t>
  </si>
  <si>
    <t>07.08.2023 03:27:29</t>
  </si>
  <si>
    <t>07.08.2023 09:46:41</t>
  </si>
  <si>
    <t>07.08.2023 15:02:21</t>
  </si>
  <si>
    <t>PINARLI TR-1 35-20-M00100_A_72366355_72366355</t>
  </si>
  <si>
    <t>07.08.2023 01:43:44</t>
  </si>
  <si>
    <t>07.08.2023 02:17:00</t>
  </si>
  <si>
    <t>EBSO TM 35-09-A00001_BALATCIK M16_2061580</t>
  </si>
  <si>
    <t>07.08.2023 06:20:48</t>
  </si>
  <si>
    <t>07.08.2023 06:29:24</t>
  </si>
  <si>
    <t>GÜLBAHÇE TR-2 45-71-M01600_95000500326_95000500326</t>
  </si>
  <si>
    <t>07.08.2023 12:25:27</t>
  </si>
  <si>
    <t>07.08.2023 13:21:30</t>
  </si>
  <si>
    <t>07.08.2023 20:22:35</t>
  </si>
  <si>
    <t>07.08.2023 20:56:07</t>
  </si>
  <si>
    <t>07.08.2023 10:45:26</t>
  </si>
  <si>
    <t>07.08.2023 18:16:14</t>
  </si>
  <si>
    <t>MURATLAR TR-2 35-16-M00719_47421672_56382587_56382587</t>
  </si>
  <si>
    <t>07.08.2023 00:09:46</t>
  </si>
  <si>
    <t>07.08.2023 01:28:51</t>
  </si>
  <si>
    <t>TR-42 35-15-M00042_950369231_950369231</t>
  </si>
  <si>
    <t>07.08.2023 08:29:21</t>
  </si>
  <si>
    <t>07.08.2023 09:25:06</t>
  </si>
  <si>
    <t>07.08.2023 09:13:08</t>
  </si>
  <si>
    <t>07.08.2023 09:33:48</t>
  </si>
  <si>
    <t>TR-80 45-78-L00080_49364946_56384693_56384693</t>
  </si>
  <si>
    <t>07.08.2023 11:22:03</t>
  </si>
  <si>
    <t>07.08.2023 13:11:40</t>
  </si>
  <si>
    <t>K-2377 35-08-K02377_97648373_97648373</t>
  </si>
  <si>
    <t>07.08.2023 12:47:36</t>
  </si>
  <si>
    <t>07.08.2023 14:09:04</t>
  </si>
  <si>
    <t>MIDIKLI KÖK 45-81-M00043_KINIK M03_2101973</t>
  </si>
  <si>
    <t>07.08.2023 18:36:32</t>
  </si>
  <si>
    <t>07.08.2023 18:39:52</t>
  </si>
  <si>
    <t>GÜLBAHÇE TR-1 35-19-L00151_B_91451086_91451086</t>
  </si>
  <si>
    <t>07.08.2023 09:23:12</t>
  </si>
  <si>
    <t>07.08.2023 14:00:02</t>
  </si>
  <si>
    <t>K-840 35-01-K00840_912335885_912335885</t>
  </si>
  <si>
    <t>07.08.2023 15:56:49</t>
  </si>
  <si>
    <t>07.08.2023 18:20:30</t>
  </si>
  <si>
    <t>07.08.2023 09:06:47</t>
  </si>
  <si>
    <t>07.08.2023 17:02:24</t>
  </si>
  <si>
    <t>07.08.2023 22:35:07</t>
  </si>
  <si>
    <t>07.08.2023 23:16:57</t>
  </si>
  <si>
    <t>TR-155 45-78-L00155_B B02_65773354</t>
  </si>
  <si>
    <t>07.08.2023 18:01:48</t>
  </si>
  <si>
    <t>07.08.2023 18:43:57</t>
  </si>
  <si>
    <t>BÖLCEK DM 35-16-M00153_BÖLCEK M03_82962824</t>
  </si>
  <si>
    <t>07.08.2023 16:29:42</t>
  </si>
  <si>
    <t>07.08.2023 17:28:04</t>
  </si>
  <si>
    <t>ULUKENT DM-3/13 TR-2 35-28-M00066_ULUKENT DM-1/7 M02_66554137</t>
  </si>
  <si>
    <t>07.08.2023 02:07:49</t>
  </si>
  <si>
    <t>07.08.2023 03:47:09</t>
  </si>
  <si>
    <t>K-1870 35-09-K01870_K-1876 K02_47240553</t>
  </si>
  <si>
    <t>07.08.2023 09:24:42</t>
  </si>
  <si>
    <t>07.08.2023 15:38:01</t>
  </si>
  <si>
    <t>L-309 35-18-L00309_5715854_65499783_65499783</t>
  </si>
  <si>
    <t>07.08.2023 20:54:12</t>
  </si>
  <si>
    <t>07.08.2023 22:37:05</t>
  </si>
  <si>
    <t>07.08.2023 17:13:48</t>
  </si>
  <si>
    <t>07.08.2023 17:17:11</t>
  </si>
  <si>
    <t>07.08.2023 14:18:58</t>
  </si>
  <si>
    <t>07.08.2023 15:22:14</t>
  </si>
  <si>
    <t>K-4492 35-10-K04492_A H-1b_5883353</t>
  </si>
  <si>
    <t>07.08.2023 19:42:50</t>
  </si>
  <si>
    <t>07.08.2023 21:03:22</t>
  </si>
  <si>
    <t>07.08.2023 07:38:54</t>
  </si>
  <si>
    <t>07.08.2023 07:51:05</t>
  </si>
  <si>
    <t>GÜLBAHÇE TR-2 45-71-M01600_45-71-M01600_2354657</t>
  </si>
  <si>
    <t>07.08.2023 13:42:00</t>
  </si>
  <si>
    <t>07.08.2023 16:17:15</t>
  </si>
  <si>
    <t>07.08.2023 17:26:18</t>
  </si>
  <si>
    <t>L-316 YALIKENT 35-18-L00316_7579699_56358305_56358305</t>
  </si>
  <si>
    <t>07.08.2023 21:27:25</t>
  </si>
  <si>
    <t>BEREKETLİ TR-2 YEĞENLER 45-79-M00322_945572519_945572519</t>
  </si>
  <si>
    <t>07.08.2023 07:56:25</t>
  </si>
  <si>
    <t>07.08.2023 09:03:05</t>
  </si>
  <si>
    <t>07.08.2023 12:52:00</t>
  </si>
  <si>
    <t>07.08.2023 13:37:41</t>
  </si>
  <si>
    <t>07.08.2023 11:04:58</t>
  </si>
  <si>
    <t>07.08.2023 13:57:28</t>
  </si>
  <si>
    <t>07.08.2023 06:49:33</t>
  </si>
  <si>
    <t>07.08.2023 10:01:49</t>
  </si>
  <si>
    <t>07.08.2023 17:42:08</t>
  </si>
  <si>
    <t>07.08.2023 19:33:29</t>
  </si>
  <si>
    <t>M-251 35-09-M00251_M-263 M02_47547382</t>
  </si>
  <si>
    <t>07.08.2023 06:29:48</t>
  </si>
  <si>
    <t>07.08.2023 09:30:00</t>
  </si>
  <si>
    <t>M-1826 35-02-M01826_A_56382805_56382805</t>
  </si>
  <si>
    <t>07.08.2023 11:27:24</t>
  </si>
  <si>
    <t>07.08.2023 13:09:39</t>
  </si>
  <si>
    <t>ÇATALOLUK DM 45-74-M00227_HatBaşıAyırıcı_84185794 M05_84185794</t>
  </si>
  <si>
    <t>07.08.2023 09:59:14</t>
  </si>
  <si>
    <t>07.08.2023 11:14:08</t>
  </si>
  <si>
    <t>YEŞİLYURT TR-3 45-73-M00482_945641796_945641796</t>
  </si>
  <si>
    <t>07.08.2023 09:27:43</t>
  </si>
  <si>
    <t>07.08.2023 14:03:10</t>
  </si>
  <si>
    <t>M-448 35-03-M00448_966365012_966365012</t>
  </si>
  <si>
    <t>07.08.2023 15:21:18</t>
  </si>
  <si>
    <t>07.08.2023 18:18:03</t>
  </si>
  <si>
    <t>M-261 ULAMIŞ 35-14-M00261_35-14-M00261_2357589</t>
  </si>
  <si>
    <t>07.08.2023 00:44:27</t>
  </si>
  <si>
    <t>07.08.2023 01:41:12</t>
  </si>
  <si>
    <t>NAKİ YAŞAR KARAKOBAK 35-30-M00084_B_91196223_91196223</t>
  </si>
  <si>
    <t>07.08.2023 15:23:12</t>
  </si>
  <si>
    <t>07.08.2023 17:51:32</t>
  </si>
  <si>
    <t>07.08.2023 16:25:02</t>
  </si>
  <si>
    <t>07.08.2023 17:07:48</t>
  </si>
  <si>
    <t>TİRE İM-DM-1 35-29-A00001_DOYRANLI L11_2312354</t>
  </si>
  <si>
    <t>07.08.2023 11:39:04</t>
  </si>
  <si>
    <t>07.08.2023 13:36:51</t>
  </si>
  <si>
    <t>M-144 35-02-M00144_A_56383841_56383841</t>
  </si>
  <si>
    <t>07.08.2023 17:08:15</t>
  </si>
  <si>
    <t>07.08.2023 18:14:14</t>
  </si>
  <si>
    <t>07.08.2023 08:14:18</t>
  </si>
  <si>
    <t>07.08.2023 08:14:38</t>
  </si>
  <si>
    <t>TİRE İM-DM-1 35-29-A00001_DM-2 M06_2312228</t>
  </si>
  <si>
    <t>07.08.2023 10:13:22</t>
  </si>
  <si>
    <t>07.08.2023 11:51:48</t>
  </si>
  <si>
    <t>L-81 ÇAĞDAŞKENT 35-18-L00081_A A1_5786036</t>
  </si>
  <si>
    <t>07.08.2023 13:58:32</t>
  </si>
  <si>
    <t>M-2595 BEŞYOL DM 35-02-M02595_M-850 KARAÇAM KÖK-1 M05_50219669</t>
  </si>
  <si>
    <t>07.08.2023 10:52:48</t>
  </si>
  <si>
    <t>07.08.2023 11:01:39</t>
  </si>
  <si>
    <t>07.08.2023 10:52:04</t>
  </si>
  <si>
    <t>07.08.2023 11:04:11</t>
  </si>
  <si>
    <t>BODAMAS TR-2 45-75-M00325_DIREK TIPI TRAFO HUCRESI H01_2089063</t>
  </si>
  <si>
    <t>07.08.2023 20:42:17</t>
  </si>
  <si>
    <t>07.08.2023 21:08:42</t>
  </si>
  <si>
    <t>TR-129 35-19-L00129_DIREK TIPI TRAFO HUCRESI H01_2034310</t>
  </si>
  <si>
    <t>07.08.2023 08:44:09</t>
  </si>
  <si>
    <t>07.08.2023 11:38:49</t>
  </si>
  <si>
    <t>DOĞANCI TR-13 35-31-L00368_35-31-L00368_2365638</t>
  </si>
  <si>
    <t>07.08.2023 13:24:41</t>
  </si>
  <si>
    <t>07.08.2023 14:47:18</t>
  </si>
  <si>
    <t>07.08.2023 20:22:13</t>
  </si>
  <si>
    <t>08.08.2023 00:20:49</t>
  </si>
  <si>
    <t>07.08.2023 14:43:29</t>
  </si>
  <si>
    <t>07.08.2023 16:52:18</t>
  </si>
  <si>
    <t>DM-5/19 (TR-281) 35-19-M00281_6122344 D02_5934957</t>
  </si>
  <si>
    <t>07.08.2023 16:29:46</t>
  </si>
  <si>
    <t>07.08.2023 19:05:09</t>
  </si>
  <si>
    <t>L-201 METAŞ 35-18-L00201_DAĞITIM TRAFO L-201 METAŞ L02_72111406</t>
  </si>
  <si>
    <t>07.08.2023 06:45:34</t>
  </si>
  <si>
    <t>07.08.2023 07:50:38</t>
  </si>
  <si>
    <t>07.08.2023 10:32:26</t>
  </si>
  <si>
    <t>07.08.2023 11:21:38</t>
  </si>
  <si>
    <t>BALIKLI KAYADİBİ TR-1 45-75-M00220_B_56388836_56388836</t>
  </si>
  <si>
    <t>07.08.2023 20:09:05</t>
  </si>
  <si>
    <t>07.08.2023 22:36:32</t>
  </si>
  <si>
    <t>07.08.2023 07:41:06</t>
  </si>
  <si>
    <t>07.08.2023 08:24:00</t>
  </si>
  <si>
    <t>L-427 35-18-L00427_950452303_950452303</t>
  </si>
  <si>
    <t>07.08.2023 13:32:30</t>
  </si>
  <si>
    <t>07.08.2023 18:30:58</t>
  </si>
  <si>
    <t>M-263 35-09-M00263_M-347 M03_47547857</t>
  </si>
  <si>
    <t>07.08.2023 12:19:13</t>
  </si>
  <si>
    <t>M-2727 (M-2559 TR-2) 35-01-M02727_F F1_66269593</t>
  </si>
  <si>
    <t>07.08.2023 10:48:59</t>
  </si>
  <si>
    <t>07.08.2023 13:11:09</t>
  </si>
  <si>
    <t>07.08.2023 19:27:14</t>
  </si>
  <si>
    <t>07.08.2023 19:52:22</t>
  </si>
  <si>
    <t>07.08.2023 12:06:02</t>
  </si>
  <si>
    <t>07.08.2023 13:14:48</t>
  </si>
  <si>
    <t>L-297 35-18-L00297_950446464_950446464</t>
  </si>
  <si>
    <t>07.08.2023 15:11:44</t>
  </si>
  <si>
    <t>07.08.2023 19:13:40</t>
  </si>
  <si>
    <t>TR-1/53 45-72-M00053_956481333_956481333</t>
  </si>
  <si>
    <t>07.08.2023 18:56:10</t>
  </si>
  <si>
    <t>07.08.2023 19:16:20</t>
  </si>
  <si>
    <t>07.08.2023 09:30:16</t>
  </si>
  <si>
    <t>L-166 35-18-L00166_35-18-L00166_2370253</t>
  </si>
  <si>
    <t>07.08.2023 14:03:04</t>
  </si>
  <si>
    <t>07.08.2023 17:43:14</t>
  </si>
  <si>
    <t>07.08.2023 12:31:48</t>
  </si>
  <si>
    <t>M-874 BEŞYOL 35-02-M00874_35-02-M00874_2356341</t>
  </si>
  <si>
    <t>07.08.2023 12:02:58</t>
  </si>
  <si>
    <t>07.08.2023 12:22:31</t>
  </si>
  <si>
    <t>07.08.2023 04:40:31</t>
  </si>
  <si>
    <t>07.08.2023 07:16:48</t>
  </si>
  <si>
    <t>TR-123 35-16-L00123_HatBaşıAyırıcı_53132995 L02_53132995</t>
  </si>
  <si>
    <t>07.08.2023 08:35:07</t>
  </si>
  <si>
    <t>07.08.2023 11:31:44</t>
  </si>
  <si>
    <t>ÇANAKÇI TR-1 45-74-M00168_B_56354345_56354345</t>
  </si>
  <si>
    <t>07.08.2023 17:50:08</t>
  </si>
  <si>
    <t>07.08.2023 19:34:43</t>
  </si>
  <si>
    <t>07.08.2023 09:14:36</t>
  </si>
  <si>
    <t>07.08.2023 17:32:53</t>
  </si>
  <si>
    <t>07.08.2023 21:32:18</t>
  </si>
  <si>
    <t>K-806 35-07-K00806_35-07-K00806_48417742</t>
  </si>
  <si>
    <t>07.08.2023 20:38:03</t>
  </si>
  <si>
    <t>07.08.2023 20:46:18</t>
  </si>
  <si>
    <t>07.08.2023 07:49:59</t>
  </si>
  <si>
    <t>07.08.2023 10:13:15</t>
  </si>
  <si>
    <t>MURATLAR TR-2 35-16-M00719_35-16-M00719_2369897</t>
  </si>
  <si>
    <t>07.08.2023 02:21:01</t>
  </si>
  <si>
    <t>SALİHLİ TR-73 45-78-M00073_953260670_953260670</t>
  </si>
  <si>
    <t>07.08.2023 16:01:00</t>
  </si>
  <si>
    <t>07.08.2023 17:26:15</t>
  </si>
  <si>
    <t>07.08.2023 07:40:11</t>
  </si>
  <si>
    <t>07.08.2023 08:49:54</t>
  </si>
  <si>
    <t>K-282 35-04-K00282_B B2B_5810327</t>
  </si>
  <si>
    <t>07.08.2023 18:56:22</t>
  </si>
  <si>
    <t>07.08.2023 23:53:07</t>
  </si>
  <si>
    <t>07.08.2023 23:55:45</t>
  </si>
  <si>
    <t>08.08.2023 03:12:42</t>
  </si>
  <si>
    <t>07.08.2023 10:14:34</t>
  </si>
  <si>
    <t>07.08.2023 15:37:54</t>
  </si>
  <si>
    <t>07.08.2023 08:55:18</t>
  </si>
  <si>
    <t>07.08.2023 10:49:42</t>
  </si>
  <si>
    <t>07.08.2023 18:16:40</t>
  </si>
  <si>
    <t>07.08.2023 18:27:17</t>
  </si>
  <si>
    <t>K-3013 35-08-K03013_97630619_97630619</t>
  </si>
  <si>
    <t>07.08.2023 14:48:49</t>
  </si>
  <si>
    <t>07.08.2023 16:09:52</t>
  </si>
  <si>
    <t>K-1038 35-01-K01038_A A1_5858105</t>
  </si>
  <si>
    <t>07.08.2023 11:31:14</t>
  </si>
  <si>
    <t>07.08.2023 11:57:51</t>
  </si>
  <si>
    <t>07.08.2023 14:23:32</t>
  </si>
  <si>
    <t>07.08.2023 16:38:25</t>
  </si>
  <si>
    <t>07.08.2023 14:09:37</t>
  </si>
  <si>
    <t>07.08.2023 14:20:40</t>
  </si>
  <si>
    <t>07.08.2023 08:23:50</t>
  </si>
  <si>
    <t>07.08.2023 09:15:50</t>
  </si>
  <si>
    <t>07.08.2023 10:09:34</t>
  </si>
  <si>
    <t>07.08.2023 11:30:58</t>
  </si>
  <si>
    <t>07.08.2023 18:53:31</t>
  </si>
  <si>
    <t>07.08.2023 19:24:03</t>
  </si>
  <si>
    <t>07.08.2023 21:43:38</t>
  </si>
  <si>
    <t>07.08.2023 22:41:32</t>
  </si>
  <si>
    <t>07.08.2023 17:51:19</t>
  </si>
  <si>
    <t>K-971 35-08-K00971_912158378_912158378</t>
  </si>
  <si>
    <t>07.08.2023 10:54:49</t>
  </si>
  <si>
    <t>07.08.2023 11:49:53</t>
  </si>
  <si>
    <t>TR-1/85 45-72-M00085_A_56392623_56392623</t>
  </si>
  <si>
    <t>07.08.2023 17:05:49</t>
  </si>
  <si>
    <t>07.08.2023 17:35:16</t>
  </si>
  <si>
    <t>UMMANDERESİ TR-1 45-75-M00075_A_56397911_56397911</t>
  </si>
  <si>
    <t>07.08.2023 08:41:02</t>
  </si>
  <si>
    <t>07.08.2023 12:10:53</t>
  </si>
  <si>
    <t>TR-2/16 45-72-L00016_95002602612_95002602612</t>
  </si>
  <si>
    <t>07.08.2023 21:11:49</t>
  </si>
  <si>
    <t>07.08.2023 22:33:50</t>
  </si>
  <si>
    <t>07.08.2023 09:06:23</t>
  </si>
  <si>
    <t>07.08.2023 15:08:38</t>
  </si>
  <si>
    <t>HALİTPAŞA DM 45-80-M00060_BELEN M02_72188652</t>
  </si>
  <si>
    <t>07.08.2023 18:34:38</t>
  </si>
  <si>
    <t>07.08.2023 18:38:44</t>
  </si>
  <si>
    <t>07.08.2023 22:25:27</t>
  </si>
  <si>
    <t>07.08.2023 23:12:55</t>
  </si>
  <si>
    <t>07.08.2023 07:10:56</t>
  </si>
  <si>
    <t>07.08.2023 08:35:00</t>
  </si>
  <si>
    <t>07.08.2023 07:47:28</t>
  </si>
  <si>
    <t>MIDIKLI KÖK 45-81-M00043_HatBaşıAyırıcı_53135368 M03_53135368</t>
  </si>
  <si>
    <t>07.08.2023 17:13:38</t>
  </si>
  <si>
    <t>07.08.2023 17:23:24</t>
  </si>
  <si>
    <t>ŞEMİKLER TM 35-04-A00003_DEMİRKÖPRÜ M16_2311167</t>
  </si>
  <si>
    <t>07.08.2023 09:02:31</t>
  </si>
  <si>
    <t>07.08.2023 14:57:48</t>
  </si>
  <si>
    <t>07.08.2023 11:55:54</t>
  </si>
  <si>
    <t>07.08.2023 11:56:28</t>
  </si>
  <si>
    <t>M-333 35-02-M00333_B_56377492_56377492</t>
  </si>
  <si>
    <t>07.08.2023 16:16:46</t>
  </si>
  <si>
    <t>07.08.2023 18:00:58</t>
  </si>
  <si>
    <t>DM-3/09 (YAYLA KABİN) 45-71-M00120_DM-3/10  DM-3/11  DM-3/12 M03_72060383</t>
  </si>
  <si>
    <t>07.08.2023 09:31:41</t>
  </si>
  <si>
    <t>07.08.2023 09:59:38</t>
  </si>
  <si>
    <t>TR-2/19 45-83-L00019_TR-2/20 L02_95408285</t>
  </si>
  <si>
    <t>07.08.2023 09:43:51</t>
  </si>
  <si>
    <t>07.08.2023 12:43:51</t>
  </si>
  <si>
    <t>07.08.2023 06:23:51</t>
  </si>
  <si>
    <t>07.08.2023 08:00:41</t>
  </si>
  <si>
    <t>07.08.2023 13:20:55</t>
  </si>
  <si>
    <t>07.08.2023 17:23:02</t>
  </si>
  <si>
    <t>ÇAMURHAMAMI KÖK 45-78-L00230_ÇAMURHAMAMI L05_2327769</t>
  </si>
  <si>
    <t>07.08.2023 10:09:00</t>
  </si>
  <si>
    <t>07.08.2023 14:01:58</t>
  </si>
  <si>
    <t>07.08.2023 20:46:07</t>
  </si>
  <si>
    <t>07.08.2023 21:36:25</t>
  </si>
  <si>
    <t>07.08.2023 14:57:08</t>
  </si>
  <si>
    <t>07.08.2023 15:08:08</t>
  </si>
  <si>
    <t>K-4982 35-04-K04982_K-4561 K06_95325358</t>
  </si>
  <si>
    <t>07.08.2023 09:57:56</t>
  </si>
  <si>
    <t>07.08.2023 11:16:24</t>
  </si>
  <si>
    <t>07.08.2023 20:22:34</t>
  </si>
  <si>
    <t>07.08.2023 22:07:08</t>
  </si>
  <si>
    <t>KIZILCAAVLU KÖK 35-29-L00056_GÖKÇEN İM L08_72209692</t>
  </si>
  <si>
    <t>07.08.2023 10:46:41</t>
  </si>
  <si>
    <t>07.08.2023 10:49:00</t>
  </si>
  <si>
    <t>PINARLI TR-1 35-20-M00100_35-20-M00100_72366347</t>
  </si>
  <si>
    <t>07.08.2023 02:51:02</t>
  </si>
  <si>
    <t>YUNTDAĞ KÖK 35-16-M00010_EĞRİGÖL-BOZKÖY M03_72050958</t>
  </si>
  <si>
    <t>07.08.2023 08:44:31</t>
  </si>
  <si>
    <t>07.08.2023 09:34:51</t>
  </si>
  <si>
    <t>07.08.2023 20:40:29</t>
  </si>
  <si>
    <t>07.08.2023 21:06:14</t>
  </si>
  <si>
    <t>07.08.2023 07:25:21</t>
  </si>
  <si>
    <t>07.08.2023 09:09:48</t>
  </si>
  <si>
    <t>TR-113 ZEYTİNALANI 35-19-L00113_İZSU ARITMA ÖZEL TR L02_2335173</t>
  </si>
  <si>
    <t>07.08.2023 12:30:57</t>
  </si>
  <si>
    <t>07.08.2023 14:19:07</t>
  </si>
  <si>
    <t>K-91 35-01-K00091_C_56374788_56374788</t>
  </si>
  <si>
    <t>07.08.2023 07:26:13</t>
  </si>
  <si>
    <t>07.08.2023 08:35:50</t>
  </si>
  <si>
    <t>07.08.2023 13:15:54</t>
  </si>
  <si>
    <t>07.08.2023 13:36:09</t>
  </si>
  <si>
    <t>MÜTEVELLİ KÖK 45-80-M00100_45-80-M00100_72196258</t>
  </si>
  <si>
    <t>07.08.2023 00:29:18</t>
  </si>
  <si>
    <t>07.08.2023 00:36:21</t>
  </si>
  <si>
    <t>DOĞANCI TR-13 35-31-L00368_B_91440649_91440649</t>
  </si>
  <si>
    <t>07.08.2023 05:50:15</t>
  </si>
  <si>
    <t>07.08.2023 13:17:55</t>
  </si>
  <si>
    <t>07.08.2023 09:53:46</t>
  </si>
  <si>
    <t>07.08.2023 10:53:08</t>
  </si>
  <si>
    <t>TR-19 45-77-L00019_45-77-L00019_2363401</t>
  </si>
  <si>
    <t>07.08.2023 10:59:21</t>
  </si>
  <si>
    <t>07.08.2023 13:02:04</t>
  </si>
  <si>
    <t>07.08.2023 09:16:42</t>
  </si>
  <si>
    <t>07.08.2023 17:13:52</t>
  </si>
  <si>
    <t>07.08.2023 09:54:41</t>
  </si>
  <si>
    <t>07.08.2023 11:00:12</t>
  </si>
  <si>
    <t>DM02/TR31 (ESKİ TR-33) 45-73-M00033_945680737_945680737</t>
  </si>
  <si>
    <t>07.08.2023 19:06:03</t>
  </si>
  <si>
    <t>07.08.2023 09:23:51</t>
  </si>
  <si>
    <t>07.08.2023 10:08:58</t>
  </si>
  <si>
    <t>TR-12 35-16-L00012_47581334 d1_47582713</t>
  </si>
  <si>
    <t>07.08.2023 15:05:41</t>
  </si>
  <si>
    <t>07.08.2023 09:34:34</t>
  </si>
  <si>
    <t>07.08.2023 17:39:36</t>
  </si>
  <si>
    <t>07.08.2023 19:25:08</t>
  </si>
  <si>
    <t>07.08.2023 19:34:24</t>
  </si>
  <si>
    <t>07.08.2023 01:32:31</t>
  </si>
  <si>
    <t>07.08.2023 01:57:47</t>
  </si>
  <si>
    <t>07.08.2023 18:37:49</t>
  </si>
  <si>
    <t>07.08.2023 18:41:54</t>
  </si>
  <si>
    <t>BAHÇECİK KÖYÜ TR-1 45-84-L00017_B_91328364_91328364</t>
  </si>
  <si>
    <t>07.08.2023 10:20:41</t>
  </si>
  <si>
    <t>07.08.2023 13:47:22</t>
  </si>
  <si>
    <t>07.08.2023 16:28:32</t>
  </si>
  <si>
    <t>07.08.2023 16:29:08</t>
  </si>
  <si>
    <t>TR-67 35-30-L00067_D_91162429_91162429</t>
  </si>
  <si>
    <t>07.08.2023 11:59:41</t>
  </si>
  <si>
    <t>07.08.2023 12:52:47</t>
  </si>
  <si>
    <t>AHMETLİ DM 45-77-M00187_ESKİ SELENDİ M08_80367394</t>
  </si>
  <si>
    <t>07.08.2023 19:52:39</t>
  </si>
  <si>
    <t>07.08.2023 12:26:28</t>
  </si>
  <si>
    <t>07.08.2023 14:50:21</t>
  </si>
  <si>
    <t>K-3558 35-02-K03558_910247247_910247247</t>
  </si>
  <si>
    <t>07.08.2023 17:17:22</t>
  </si>
  <si>
    <t>07.08.2023 18:47:29</t>
  </si>
  <si>
    <t>07.08.2023 23:14:34</t>
  </si>
  <si>
    <t>08.08.2023 01:03:00</t>
  </si>
  <si>
    <t>DM-2/33 (VALİ PARKI) 45-71-M00533_A_56404341_56404341</t>
  </si>
  <si>
    <t>07.08.2023 21:27:44</t>
  </si>
  <si>
    <t>07.08.2023 22:29:31</t>
  </si>
  <si>
    <t>07.08.2023 08:47:10</t>
  </si>
  <si>
    <t>07.08.2023 08:56:40</t>
  </si>
  <si>
    <t>DAYIOĞLU TR-2 45-72-L00340_D_56394701_56394701</t>
  </si>
  <si>
    <t>07.08.2023 09:11:03</t>
  </si>
  <si>
    <t>07.08.2023 18:34:10</t>
  </si>
  <si>
    <t>TR-15 35-15-M00015_95002514805_95002514805</t>
  </si>
  <si>
    <t>07.08.2023 17:23:04</t>
  </si>
  <si>
    <t>07.08.2023 19:42:23</t>
  </si>
  <si>
    <t>07.08.2023 10:41:31</t>
  </si>
  <si>
    <t>07.08.2023 10:49:48</t>
  </si>
  <si>
    <t>K-4410 35-01-K04410_35-01-K04410_2358289</t>
  </si>
  <si>
    <t>07.08.2023 05:07:14</t>
  </si>
  <si>
    <t>07.08.2023 19:18:15</t>
  </si>
  <si>
    <t>TR-2/101 45-83-M00775_955178552_955178552</t>
  </si>
  <si>
    <t>07.08.2023 15:29:33</t>
  </si>
  <si>
    <t>07.08.2023 17:08:58</t>
  </si>
  <si>
    <t>TARİŞ KÖK 45-73-M01049_ULAŞTIRMA TABURU M02_66732572</t>
  </si>
  <si>
    <t>07.08.2023 09:35:26</t>
  </si>
  <si>
    <t>07.08.2023 10:11:42</t>
  </si>
  <si>
    <t>07.08.2023 09:24:11</t>
  </si>
  <si>
    <t>07.08.2023 09:24:18</t>
  </si>
  <si>
    <t>TR-84 ORHAN HALLIOĞLU GRB. 35-15-M00084_A_56392504_56392504</t>
  </si>
  <si>
    <t>07.08.2023 16:16:25</t>
  </si>
  <si>
    <t>07.08.2023 19:07:07</t>
  </si>
  <si>
    <t>07.08.2023 18:37:04</t>
  </si>
  <si>
    <t>07.08.2023 18:41:32</t>
  </si>
  <si>
    <t>DM06/TR-01 45-73-M00053_TR-50-54-55 M05_67583627</t>
  </si>
  <si>
    <t>07.08.2023 09:01:51</t>
  </si>
  <si>
    <t>07.08.2023 15:05:34</t>
  </si>
  <si>
    <t>BADEMLER DOĞA SİTESİ TR-8 35-14-M00149_11747454 tr8b1_5942852</t>
  </si>
  <si>
    <t>07.08.2023 15:58:00</t>
  </si>
  <si>
    <t>07.08.2023 18:29:53</t>
  </si>
  <si>
    <t>07.08.2023 09:33:42</t>
  </si>
  <si>
    <t>07.08.2023 18:44:24</t>
  </si>
  <si>
    <t>PAŞATIMARI TR-1 45-83-M00811_PAŞATIMARI-2 KÖK M02_89801508</t>
  </si>
  <si>
    <t>07.08.2023 07:39:48</t>
  </si>
  <si>
    <t>07.08.2023 08:59:18</t>
  </si>
  <si>
    <t>07.08.2023 14:08:09</t>
  </si>
  <si>
    <t>07.08.2023 15:36:40</t>
  </si>
  <si>
    <t>ÜRKMEZ DM-4 (ÜRKMEZ M-21) 35-25-M00155_HatBaşıAyırıcı_53138833 M03_53138833</t>
  </si>
  <si>
    <t>07.08.2023 10:06:19</t>
  </si>
  <si>
    <t>07.08.2023 13:23:34</t>
  </si>
  <si>
    <t>M-2548 35-09-M02548_F F1_65897872</t>
  </si>
  <si>
    <t>07.08.2023 11:07:05</t>
  </si>
  <si>
    <t>07.08.2023 11:52:50</t>
  </si>
  <si>
    <t>DEĞİRMENDERE DM 35-22-M00085_ÇİLE KÖK M07_50066610</t>
  </si>
  <si>
    <t>07.08.2023 08:09:01</t>
  </si>
  <si>
    <t>07.08.2023 08:48:44</t>
  </si>
  <si>
    <t>M-2547 35-09-M02547_97659219_97659219</t>
  </si>
  <si>
    <t>07.08.2023 11:29:31</t>
  </si>
  <si>
    <t>07.08.2023 12:25:44</t>
  </si>
  <si>
    <t>BALLICA İM 45-72-A00005_HatBaşıAyırıcı_53139344 L07_53139344</t>
  </si>
  <si>
    <t>07.08.2023 12:51:12</t>
  </si>
  <si>
    <t>07.08.2023 15:10:34</t>
  </si>
  <si>
    <t>07.08.2023 10:00:16</t>
  </si>
  <si>
    <t>07.08.2023 11:06:32</t>
  </si>
  <si>
    <t>GEDİK TR-5 35-31-L00559_A_95773035_95773035</t>
  </si>
  <si>
    <t>07.08.2023 08:23:00</t>
  </si>
  <si>
    <t>07.08.2023 10:10:05</t>
  </si>
  <si>
    <t>DM02/TR20 KAYMAKAMLIK YANI 45-73-M00011_945671229_945671229</t>
  </si>
  <si>
    <t>07.08.2023 13:45:02</t>
  </si>
  <si>
    <t>07.08.2023 14:46:46</t>
  </si>
  <si>
    <t>07.08.2023 17:33:45</t>
  </si>
  <si>
    <t>07.08.2023 17:47:07</t>
  </si>
  <si>
    <t>ÖDEMİŞ İM 35-15-A00001_GÜNLÜCE L13_2062377</t>
  </si>
  <si>
    <t>07.08.2023 05:10:01</t>
  </si>
  <si>
    <t>07.08.2023 06:04:34</t>
  </si>
  <si>
    <t>07.08.2023 17:50:09</t>
  </si>
  <si>
    <t>07.08.2023 18:39:35</t>
  </si>
  <si>
    <t>07.08.2023 07:45:45</t>
  </si>
  <si>
    <t>07.08.2023 08:36:50</t>
  </si>
  <si>
    <t>07.08.2023 07:03:43</t>
  </si>
  <si>
    <t>07.08.2023 10:14:39</t>
  </si>
  <si>
    <t>TR-35 35-16-L00035_953318879_953318879</t>
  </si>
  <si>
    <t>07.08.2023 16:41:35</t>
  </si>
  <si>
    <t>07.08.2023 19:07:31</t>
  </si>
  <si>
    <t>07.08.2023 12:41:51</t>
  </si>
  <si>
    <t>07.08.2023 13:03:54</t>
  </si>
  <si>
    <t>07.08.2023 01:42:50</t>
  </si>
  <si>
    <t>07.08.2023 05:42:18</t>
  </si>
  <si>
    <t>ZEYTİNLİOVA TR-7 45-72-L00421_ÜÇ AVLU ÇIKIŞI L02_66556445</t>
  </si>
  <si>
    <t>07.08.2023 18:12:57</t>
  </si>
  <si>
    <t>07.08.2023 19:01:55</t>
  </si>
  <si>
    <t>ZEYTİNLER TR-1 35-19-M00207_956696314_956696314</t>
  </si>
  <si>
    <t>07.08.2023 15:08:03</t>
  </si>
  <si>
    <t>07.08.2023 20:19:02</t>
  </si>
  <si>
    <t>ÇAMÖNÜ TR-11 35-22-M00167_DIREK TIPI TRAFO HUCRESI H01_2035395</t>
  </si>
  <si>
    <t>07.08.2023 09:08:30</t>
  </si>
  <si>
    <t>07.08.2023 11:44:58</t>
  </si>
  <si>
    <t>KORDON KÖK 45-78-M00730_HatBaşıAyırıcı_53139469 M02_53139469</t>
  </si>
  <si>
    <t>07.08.2023 09:45:34</t>
  </si>
  <si>
    <t>07.08.2023 11:58:10</t>
  </si>
  <si>
    <t>07.08.2023 14:30:38</t>
  </si>
  <si>
    <t>07.08.2023 15:15:33</t>
  </si>
  <si>
    <t>KAZANLI TR-1 35-15-L00964_35-15-L00964_2362485</t>
  </si>
  <si>
    <t>07.08.2023 16:53:14</t>
  </si>
  <si>
    <t>07.08.2023 17:26:52</t>
  </si>
  <si>
    <t>07.08.2023 15:48:37</t>
  </si>
  <si>
    <t>07.08.2023 16:07:33</t>
  </si>
  <si>
    <t>TR-22 35-26-M00022_35-26-M00022_2356472</t>
  </si>
  <si>
    <t>07.08.2023 11:19:46</t>
  </si>
  <si>
    <t>07.08.2023 14:01:11</t>
  </si>
  <si>
    <t>07.08.2023 17:53:47</t>
  </si>
  <si>
    <t>07.08.2023 18:02:02</t>
  </si>
  <si>
    <t>ULACIK TR-1 45-74-M00167__72372451_72372451</t>
  </si>
  <si>
    <t>07.08.2023 09:12:04</t>
  </si>
  <si>
    <t>07.08.2023 11:05:23</t>
  </si>
  <si>
    <t>K-289 35-04-K00289_99094468_99094468</t>
  </si>
  <si>
    <t>07.08.2023 13:01:09</t>
  </si>
  <si>
    <t>07.08.2023 20:43:45</t>
  </si>
  <si>
    <t>07.08.2023 07:41:48</t>
  </si>
  <si>
    <t>07.08.2023 07:44:54</t>
  </si>
  <si>
    <t>ALANİÇİ TR-2 35-28-M00264_C_56373435_56373435</t>
  </si>
  <si>
    <t>07.08.2023 20:35:56</t>
  </si>
  <si>
    <t>07.08.2023 21:26:41</t>
  </si>
  <si>
    <t>07.08.2023 16:33:27</t>
  </si>
  <si>
    <t>07.08.2023 17:06:30</t>
  </si>
  <si>
    <t>ÜÇYOL KÖK 45-82-M00128_UZUNAHIRLI-MENTEŞE M04_2329337</t>
  </si>
  <si>
    <t>07.08.2023 18:18:00</t>
  </si>
  <si>
    <t>08.08.2023 08:31:00</t>
  </si>
  <si>
    <t>07.08.2023 16:10:54</t>
  </si>
  <si>
    <t>07.08.2023 16:17:18</t>
  </si>
  <si>
    <t>MEHMETLER TR-1 35-29-L00637_C_92817345_92817345</t>
  </si>
  <si>
    <t>07.08.2023 10:17:20</t>
  </si>
  <si>
    <t>07.08.2023 14:03:57</t>
  </si>
  <si>
    <t>07.08.2023 09:38:20</t>
  </si>
  <si>
    <t>TR-55 35-17-M00055_35-17-M00055_2364875</t>
  </si>
  <si>
    <t>07.08.2023 20:37:38</t>
  </si>
  <si>
    <t>07.08.2023 21:22:04</t>
  </si>
  <si>
    <t>KAYMAKÇI İM 35-15-A00004_HatBaşıAyırıcı_81430483 L07_81430483</t>
  </si>
  <si>
    <t>07.08.2023 10:21:00</t>
  </si>
  <si>
    <t>07.08.2023 16:17:42</t>
  </si>
  <si>
    <t>DEMİRCİ TM 45-74-A00001_HatBaşıAyırıcı_53135779 M15_53135779</t>
  </si>
  <si>
    <t>07.08.2023 08:53:47</t>
  </si>
  <si>
    <t>07.08.2023 10:16:54</t>
  </si>
  <si>
    <t>İSMAİL ARMAĞAN TR 35-27-L00186_DIREK TIPI TRAFO HUCRESI H01_2055698</t>
  </si>
  <si>
    <t>07.08.2023 23:02:38</t>
  </si>
  <si>
    <t>08.08.2023 01:59:29</t>
  </si>
  <si>
    <t>SOMA TR-27 45-82-M00027_45-82-M00027_2372937</t>
  </si>
  <si>
    <t>07.08.2023 13:38:54</t>
  </si>
  <si>
    <t>07.08.2023 15:54:46</t>
  </si>
  <si>
    <t>ALAŞEHİR TR-81/A 45-73-M01295_945669602_945669602</t>
  </si>
  <si>
    <t>07.08.2023 09:24:53</t>
  </si>
  <si>
    <t>07.08.2023 12:38:06</t>
  </si>
  <si>
    <t>YENİCE KÖK 45-86-M00234_HatBaşıAyırıcı_53134396 M02_53134396</t>
  </si>
  <si>
    <t>07.08.2023 10:16:21</t>
  </si>
  <si>
    <t>07.08.2023 17:26:44</t>
  </si>
  <si>
    <t>M-2561 35-02-M02561_A_56381903_56381903</t>
  </si>
  <si>
    <t>07.08.2023 12:22:23</t>
  </si>
  <si>
    <t>07.08.2023 15:35:19</t>
  </si>
  <si>
    <t>OG Travers Arızası</t>
  </si>
  <si>
    <t>07.08.2023 09:40:36</t>
  </si>
  <si>
    <t>07.08.2023 11:10:08</t>
  </si>
  <si>
    <t>07.08.2023 05:59:31</t>
  </si>
  <si>
    <t>07.08.2023 06:51:44</t>
  </si>
  <si>
    <t>07.08.2023 15:42:16</t>
  </si>
  <si>
    <t>07.08.2023 16:02:46</t>
  </si>
  <si>
    <t>ALEMŞAHLI TR-4 HİSAR 45-79-M00454_A_56387817_56387817</t>
  </si>
  <si>
    <t>07.08.2023 11:12:39</t>
  </si>
  <si>
    <t>07.08.2023 12:59:41</t>
  </si>
  <si>
    <t>07.08.2023 21:41:21</t>
  </si>
  <si>
    <t>07.08.2023 23:12:04</t>
  </si>
  <si>
    <t>07.08.2023 13:50:21</t>
  </si>
  <si>
    <t>07.08.2023 14:14:05</t>
  </si>
  <si>
    <t>07.08.2023 17:38:31</t>
  </si>
  <si>
    <t>07.08.2023 18:56:28</t>
  </si>
  <si>
    <t>07.08.2023 18:59:02</t>
  </si>
  <si>
    <t>07.08.2023 20:19:52</t>
  </si>
  <si>
    <t>SUBATAN TR-10 35-15-L00351_35-15-L00351_61249405</t>
  </si>
  <si>
    <t>08.08.2023 00:32:17</t>
  </si>
  <si>
    <t>08.08.2023 03:56:50</t>
  </si>
  <si>
    <t>08.08.2023 09:10:26</t>
  </si>
  <si>
    <t>08.08.2023 12:56:13</t>
  </si>
  <si>
    <t>08.08.2023 15:05:41</t>
  </si>
  <si>
    <t>08.08.2023 16:41:13</t>
  </si>
  <si>
    <t>K-2802 35-01-K02802_947693807_947693807</t>
  </si>
  <si>
    <t>08.08.2023 13:41:09</t>
  </si>
  <si>
    <t>08.08.2023 18:07:35</t>
  </si>
  <si>
    <t>08.08.2023 07:20:27</t>
  </si>
  <si>
    <t>08.08.2023 07:43:46</t>
  </si>
  <si>
    <t>YAYAKENT DM 35-24-M00209_YAYLAKENT-1 M03_72093565</t>
  </si>
  <si>
    <t>08.08.2023 10:09:52</t>
  </si>
  <si>
    <t>08.08.2023 10:33:18</t>
  </si>
  <si>
    <t>K-4357 35-02-K04357_A_56374749_56374749</t>
  </si>
  <si>
    <t>08.08.2023 19:07:45</t>
  </si>
  <si>
    <t>08.08.2023 20:03:15</t>
  </si>
  <si>
    <t>YAYLAYURT TR-2 35-30-M00686_955292814_955292814</t>
  </si>
  <si>
    <t>08.08.2023 20:40:34</t>
  </si>
  <si>
    <t>08.08.2023 22:57:57</t>
  </si>
  <si>
    <t>ULUKENT DM-2/8 35-28-M00577_DAĞITIM TRAFO ULUKENT DM-2/8 M04_66548638</t>
  </si>
  <si>
    <t>08.08.2023 09:43:51</t>
  </si>
  <si>
    <t>08.08.2023 15:21:30</t>
  </si>
  <si>
    <t>GÖRDES TR-6 45-75-M00006_45-75-M00006_61372061</t>
  </si>
  <si>
    <t>08.08.2023 09:00:29</t>
  </si>
  <si>
    <t>08.08.2023 16:15:05</t>
  </si>
  <si>
    <t>BEYDERE KÖK 45-71-M00128_ESKİ YENİKÖY M09_50217229</t>
  </si>
  <si>
    <t>08.08.2023 09:15:24</t>
  </si>
  <si>
    <t>08.08.2023 10:44:18</t>
  </si>
  <si>
    <t>08.08.2023 09:26:48</t>
  </si>
  <si>
    <t>08.08.2023 09:27:22</t>
  </si>
  <si>
    <t>DOĞANPINAR TR-1 45-75-M00172_945596455_945596455</t>
  </si>
  <si>
    <t>08.08.2023 19:41:55</t>
  </si>
  <si>
    <t>08.08.2023 21:11:04</t>
  </si>
  <si>
    <t>SAÇLI TR-4 35-31-L00157_35-31-L00157_2364362</t>
  </si>
  <si>
    <t>08.08.2023 08:39:12</t>
  </si>
  <si>
    <t>08.08.2023 11:36:02</t>
  </si>
  <si>
    <t>K-1906 35-10-K01906_98122445_98122445</t>
  </si>
  <si>
    <t>08.08.2023 18:42:23</t>
  </si>
  <si>
    <t>08.08.2023 20:20:49</t>
  </si>
  <si>
    <t>KÜÇÜKKALE TR-1 35-29-L00651_C_91308582_91308582</t>
  </si>
  <si>
    <t>08.08.2023 20:58:02</t>
  </si>
  <si>
    <t>08.08.2023 23:04:14</t>
  </si>
  <si>
    <t>08.08.2023 09:52:44</t>
  </si>
  <si>
    <t>08.08.2023 16:59:32</t>
  </si>
  <si>
    <t>CEVİZLİ MERKEZ TR-1 35-31-L00321_47798052_56352010_56352010</t>
  </si>
  <si>
    <t>08.08.2023 10:07:13</t>
  </si>
  <si>
    <t>08.08.2023 17:40:28</t>
  </si>
  <si>
    <t>MALAZ BAĞBAŞI TR-1 45-75-M00289_A_56398913_56398913</t>
  </si>
  <si>
    <t>08.08.2023 21:44:04</t>
  </si>
  <si>
    <t>09.08.2023 04:36:37</t>
  </si>
  <si>
    <t>DM02/TR-14  BULVAR ÜZERİ 45-73-M00031_D d1_45157481</t>
  </si>
  <si>
    <t>08.08.2023 16:12:56</t>
  </si>
  <si>
    <t>08.08.2023 18:00:19</t>
  </si>
  <si>
    <t>L-438 35-18-L00438_10242377 A01_5935677</t>
  </si>
  <si>
    <t>08.08.2023 18:36:09</t>
  </si>
  <si>
    <t>08.08.2023 19:04:07</t>
  </si>
  <si>
    <t>M-2662 35-02-M02662_M-1474 M02_61322563</t>
  </si>
  <si>
    <t>08.08.2023 18:15:00</t>
  </si>
  <si>
    <t>08.08.2023 19:09:37</t>
  </si>
  <si>
    <t>K-2352 35-01-K02352_35-01-K02352_2358942</t>
  </si>
  <si>
    <t>08.08.2023 01:04:18</t>
  </si>
  <si>
    <t>08.08.2023 01:19:34</t>
  </si>
  <si>
    <t>K-3974 35-01-K03974_D d2_5899820</t>
  </si>
  <si>
    <t>08.08.2023 17:25:43</t>
  </si>
  <si>
    <t>08.08.2023 20:56:17</t>
  </si>
  <si>
    <t>ALAKEÇİLİ KÖYÜ TR-1 35-32-L00028_35-32-L00028_2350568</t>
  </si>
  <si>
    <t>08.08.2023 12:58:45</t>
  </si>
  <si>
    <t>08.08.2023 16:08:04</t>
  </si>
  <si>
    <t>KABAKLAR TR-1 45-81-M00224_45-81-M00224_2358625</t>
  </si>
  <si>
    <t>08.08.2023 19:12:12</t>
  </si>
  <si>
    <t>08.08.2023 20:32:18</t>
  </si>
  <si>
    <t>ÇIPLAK KÖYÜ TR-1 35-20-L00117_A_91400886_91400886</t>
  </si>
  <si>
    <t>08.08.2023 07:47:45</t>
  </si>
  <si>
    <t>08.08.2023 09:19:14</t>
  </si>
  <si>
    <t>K-806 35-07-K00806_912271664_912271664</t>
  </si>
  <si>
    <t>08.08.2023 20:17:03</t>
  </si>
  <si>
    <t>08.08.2023 21:12:05</t>
  </si>
  <si>
    <t>08.08.2023 10:20:09</t>
  </si>
  <si>
    <t>08.08.2023 10:54:58</t>
  </si>
  <si>
    <t>TR-38 35-13-L00038_B_56382141_56382141</t>
  </si>
  <si>
    <t>08.08.2023 17:00:56</t>
  </si>
  <si>
    <t>08.08.2023 21:11:59</t>
  </si>
  <si>
    <t>BADEMLİ KÖK-8 (BADEMLİ TR-9) 35-30-L00097_YAHŞİBEY L02_72058469</t>
  </si>
  <si>
    <t>08.08.2023 09:16:00</t>
  </si>
  <si>
    <t>08.08.2023 12:42:42</t>
  </si>
  <si>
    <t>ÇAYBAŞI DM-1/5 35-26-M01194_956626111_956626111</t>
  </si>
  <si>
    <t>08.08.2023 15:33:48</t>
  </si>
  <si>
    <t>08.08.2023 17:29:44</t>
  </si>
  <si>
    <t>DM-1/38 35-29-M00038_950321883_950321883</t>
  </si>
  <si>
    <t>08.08.2023 09:54:37</t>
  </si>
  <si>
    <t>08.08.2023 13:15:26</t>
  </si>
  <si>
    <t>08.08.2023 20:27:52</t>
  </si>
  <si>
    <t>08.08.2023 20:57:32</t>
  </si>
  <si>
    <t>DM08/TR02 45-73-M00003_945669260_945669260</t>
  </si>
  <si>
    <t>08.08.2023 18:51:29</t>
  </si>
  <si>
    <t>08.08.2023 19:38:14</t>
  </si>
  <si>
    <t>K-4431 35-01-K04431_A_56355365_56355365</t>
  </si>
  <si>
    <t>08.08.2023 23:09:03</t>
  </si>
  <si>
    <t>08.08.2023 23:57:18</t>
  </si>
  <si>
    <t>YENİCE TR1 35-30-L00269_DIREK TIPI TRAFO HUCRESI H01_2034292</t>
  </si>
  <si>
    <t>08.08.2023 16:12:10</t>
  </si>
  <si>
    <t>08.08.2023 18:50:54</t>
  </si>
  <si>
    <t>TEVFİK ÖZER TR 35-26-L00077_DIREK TIPI TRAFO HUCRESI H01_2041211</t>
  </si>
  <si>
    <t>08.08.2023 14:30:52</t>
  </si>
  <si>
    <t>08.08.2023 18:00:16</t>
  </si>
  <si>
    <t>KABAKUM TR-3 35-30-L00129_955328314_955328314</t>
  </si>
  <si>
    <t>08.08.2023 14:12:20</t>
  </si>
  <si>
    <t>08.08.2023 17:35:08</t>
  </si>
  <si>
    <t>BOZYAKA TM 35-01-A00007_BOZYAKA-7 K19_2062938</t>
  </si>
  <si>
    <t>08.08.2023 01:56:59</t>
  </si>
  <si>
    <t>08.08.2023 02:02:41</t>
  </si>
  <si>
    <t>TR-146 35-26-M00146_956604353_956604353</t>
  </si>
  <si>
    <t>08.08.2023 22:08:40</t>
  </si>
  <si>
    <t>08.08.2023 23:02:23</t>
  </si>
  <si>
    <t>08.08.2023 10:17:18</t>
  </si>
  <si>
    <t>08.08.2023 14:15:24</t>
  </si>
  <si>
    <t>M-2416 (YATIRIM REZERVE) 35-02-M02416_35-02-M02416_42033627</t>
  </si>
  <si>
    <t>08.08.2023 09:05:59</t>
  </si>
  <si>
    <t>08.08.2023 14:36:00</t>
  </si>
  <si>
    <t>ÇİÇEKLİ TR-1 45-75-M00308_C_56401096_56401096</t>
  </si>
  <si>
    <t>08.08.2023 17:19:12</t>
  </si>
  <si>
    <t>08.08.2023 19:37:06</t>
  </si>
  <si>
    <t>08.08.2023 10:01:48</t>
  </si>
  <si>
    <t>08.08.2023 11:38:39</t>
  </si>
  <si>
    <t>08.08.2023 12:48:29</t>
  </si>
  <si>
    <t>08.08.2023 18:58:46</t>
  </si>
  <si>
    <t>08.08.2023 01:49:24</t>
  </si>
  <si>
    <t>08.08.2023 02:58:48</t>
  </si>
  <si>
    <t>08.08.2023 11:34:40</t>
  </si>
  <si>
    <t>08.08.2023 17:59:21</t>
  </si>
  <si>
    <t>ULUCAK DM-1/8 35-27-M00339_95002660358_95002660358</t>
  </si>
  <si>
    <t>08.08.2023 10:16:02</t>
  </si>
  <si>
    <t>08.08.2023 15:35:04</t>
  </si>
  <si>
    <t>08.08.2023 17:48:22</t>
  </si>
  <si>
    <t>08.08.2023 17:49:44</t>
  </si>
  <si>
    <t>ÇINARLIKUYU KÖK 45-71-M00188_ÇINARLIKUYU TR-1 M02_72248738</t>
  </si>
  <si>
    <t>08.08.2023 09:18:52</t>
  </si>
  <si>
    <t>08.08.2023 09:54:32</t>
  </si>
  <si>
    <t>TR-48 TARIMSAL SULAMA 45-80-M01048_45-80-M01048_2373714</t>
  </si>
  <si>
    <t>08.08.2023 14:56:04</t>
  </si>
  <si>
    <t>08.08.2023 18:16:31</t>
  </si>
  <si>
    <t>ULUKENT DM-1/11 35-28-M00569_6583554 g1_5825580</t>
  </si>
  <si>
    <t>08.08.2023 23:11:35</t>
  </si>
  <si>
    <t>09.08.2023 01:31:48</t>
  </si>
  <si>
    <t>K-446 35-01-K00446_D D02_79832866</t>
  </si>
  <si>
    <t>08.08.2023 09:07:01</t>
  </si>
  <si>
    <t>08.08.2023 10:08:34</t>
  </si>
  <si>
    <t>08.08.2023 08:40:09</t>
  </si>
  <si>
    <t>08.08.2023 15:16:28</t>
  </si>
  <si>
    <t>08.08.2023 08:04:35</t>
  </si>
  <si>
    <t>08.08.2023 10:29:58</t>
  </si>
  <si>
    <t>08.08.2023 15:44:04</t>
  </si>
  <si>
    <t>08.08.2023 16:06:12</t>
  </si>
  <si>
    <t>08.08.2023 16:38:02</t>
  </si>
  <si>
    <t>08.08.2023 17:12:28</t>
  </si>
  <si>
    <t>M-2561 35-02-M02561_35-02-M02561_75311804</t>
  </si>
  <si>
    <t>08.08.2023 15:18:34</t>
  </si>
  <si>
    <t>08.08.2023 18:58:22</t>
  </si>
  <si>
    <t>08.08.2023 22:00:52</t>
  </si>
  <si>
    <t>08.08.2023 22:25:48</t>
  </si>
  <si>
    <t>DM-13/02 45-71-M00330_C C3b_44925026</t>
  </si>
  <si>
    <t>08.08.2023 17:17:09</t>
  </si>
  <si>
    <t>08.08.2023 21:05:50</t>
  </si>
  <si>
    <t>K-1402 35-01-K01402_35-01-K01402_2372564</t>
  </si>
  <si>
    <t>08.08.2023 03:38:26</t>
  </si>
  <si>
    <t>PİRAHMET KÖK 45-82-M00580_ M03_96593249</t>
  </si>
  <si>
    <t>08.08.2023 16:28:32</t>
  </si>
  <si>
    <t>08.08.2023 21:43:14</t>
  </si>
  <si>
    <t>TR-59 YELKENKAYA 35-19-L00059_956668511_956668511</t>
  </si>
  <si>
    <t>08.08.2023 20:48:22</t>
  </si>
  <si>
    <t>08.08.2023 23:41:06</t>
  </si>
  <si>
    <t>GÖLBAŞI TR-1 45-77-M00087_ H_65944400</t>
  </si>
  <si>
    <t>08.08.2023 20:33:38</t>
  </si>
  <si>
    <t>09.08.2023 01:12:21</t>
  </si>
  <si>
    <t>AVŞAR TR-2 45-83-L00352_A_56386276_56386276</t>
  </si>
  <si>
    <t>08.08.2023 18:34:16</t>
  </si>
  <si>
    <t>08.08.2023 18:58:10</t>
  </si>
  <si>
    <t>08.08.2023 09:14:13</t>
  </si>
  <si>
    <t>08.08.2023 15:55:16</t>
  </si>
  <si>
    <t>TR-47 35-19-M00047_10777107 A1_5935317</t>
  </si>
  <si>
    <t>08.08.2023 13:13:32</t>
  </si>
  <si>
    <t>08.08.2023 16:49:25</t>
  </si>
  <si>
    <t>M-3066(YATIRIM REZERVE) 35-02-M03066_7050914 a1b_5838217</t>
  </si>
  <si>
    <t>08.08.2023 19:52:05</t>
  </si>
  <si>
    <t>08.08.2023 21:09:36</t>
  </si>
  <si>
    <t>AHMETBEYLER DM 35-16-M00154_HatBaşıAyırıcı_53139417 M05_53139417</t>
  </si>
  <si>
    <t>08.08.2023 18:50:42</t>
  </si>
  <si>
    <t>08.08.2023 19:41:42</t>
  </si>
  <si>
    <t>İM-2/TR-22 SIĞACIK 35-14-L00302_G G01_50010744</t>
  </si>
  <si>
    <t>08.08.2023 08:49:31</t>
  </si>
  <si>
    <t>08.08.2023 10:34:07</t>
  </si>
  <si>
    <t>SİYEKLİ KÖK 45-71-M00185_DAĞYENİCE M07_72256931</t>
  </si>
  <si>
    <t>08.08.2023 19:39:18</t>
  </si>
  <si>
    <t>09.08.2023 02:24:00</t>
  </si>
  <si>
    <t>M-287 35-02-M00287_B_56355841_56355841</t>
  </si>
  <si>
    <t>08.08.2023 17:27:21</t>
  </si>
  <si>
    <t>08.08.2023 22:23:00</t>
  </si>
  <si>
    <t>TR-150 35-16-L00150_35-16-L00150_72038488</t>
  </si>
  <si>
    <t>08.08.2023 11:56:52</t>
  </si>
  <si>
    <t>08.08.2023 12:25:30</t>
  </si>
  <si>
    <t>L-130 35-18-L00130_TRAFO L01_49900346</t>
  </si>
  <si>
    <t>08.08.2023 12:56:28</t>
  </si>
  <si>
    <t>08.08.2023 15:51:13</t>
  </si>
  <si>
    <t>08.08.2023 17:02:12</t>
  </si>
  <si>
    <t>08.08.2023 17:34:58</t>
  </si>
  <si>
    <t>K-1316 35-04-K01316_E E2B_5824350</t>
  </si>
  <si>
    <t>08.08.2023 16:06:07</t>
  </si>
  <si>
    <t>08.08.2023 17:43:40</t>
  </si>
  <si>
    <t>K-3266 35-09-K03266_TRAFO K01_2315452</t>
  </si>
  <si>
    <t>08.08.2023 21:40:47</t>
  </si>
  <si>
    <t>08.08.2023 23:39:42</t>
  </si>
  <si>
    <t>08.08.2023 09:11:27</t>
  </si>
  <si>
    <t>08.08.2023 09:23:51</t>
  </si>
  <si>
    <t>K-1924 35-10-K01924_35-10-K01924_47781455</t>
  </si>
  <si>
    <t>08.08.2023 18:32:24</t>
  </si>
  <si>
    <t>08.08.2023 19:11:37</t>
  </si>
  <si>
    <t>ULUKENT DM-4/12 35-28-M00030_960186070_960186070</t>
  </si>
  <si>
    <t>08.08.2023 19:53:48</t>
  </si>
  <si>
    <t>09.08.2023 01:06:33</t>
  </si>
  <si>
    <t>VEYSİ GEZGİNCİ TR 35-23-M00270_DIREK TIPI TRAFO HUCRESI H01_2069213</t>
  </si>
  <si>
    <t>08.08.2023 09:33:47</t>
  </si>
  <si>
    <t>08.08.2023 11:32:32</t>
  </si>
  <si>
    <t>08.08.2023 10:18:22</t>
  </si>
  <si>
    <t>08.08.2023 10:28:32</t>
  </si>
  <si>
    <t>SEYREK TR-5/2 35-28-M00911_35-28-M00911_78088170</t>
  </si>
  <si>
    <t>08.08.2023 14:03:21</t>
  </si>
  <si>
    <t>08.08.2023 15:29:22</t>
  </si>
  <si>
    <t>MENEMEN TR-6 35-28-L00006_12273632_56358942_56358942</t>
  </si>
  <si>
    <t>08.08.2023 19:43:13</t>
  </si>
  <si>
    <t>08.08.2023 21:12:43</t>
  </si>
  <si>
    <t>ÇANDARLI TR-17 35-30-M00017_955323342_955323342</t>
  </si>
  <si>
    <t>08.08.2023 21:25:31</t>
  </si>
  <si>
    <t>09.08.2023 00:04:53</t>
  </si>
  <si>
    <t>08.08.2023 16:45:16</t>
  </si>
  <si>
    <t>08.08.2023 16:52:02</t>
  </si>
  <si>
    <t>TR-52 45-77-L00052_YURTBAŞI L02_72209736</t>
  </si>
  <si>
    <t>08.08.2023 10:20:40</t>
  </si>
  <si>
    <t>08.08.2023 15:24:38</t>
  </si>
  <si>
    <t>08.08.2023 20:26:32</t>
  </si>
  <si>
    <t>08.08.2023 21:31:48</t>
  </si>
  <si>
    <t>BAŞIBÜYÜK KÖK 45-77-L00158_HACITUFAN ÇIKIŞI L02_61353341</t>
  </si>
  <si>
    <t>08.08.2023 11:24:04</t>
  </si>
  <si>
    <t>08.08.2023 11:24:18</t>
  </si>
  <si>
    <t>08.08.2023 06:02:52</t>
  </si>
  <si>
    <t>08.08.2023 07:12:52</t>
  </si>
  <si>
    <t>ALANKIYI TR-1 35-20-L00263_A_65514127_65514127</t>
  </si>
  <si>
    <t>08.08.2023 17:53:24</t>
  </si>
  <si>
    <t>08.08.2023 19:50:29</t>
  </si>
  <si>
    <t>L-100 BELKENT 35-18-L00100_950463840_950463840</t>
  </si>
  <si>
    <t>08.08.2023 17:57:17</t>
  </si>
  <si>
    <t>08.08.2023 19:48:51</t>
  </si>
  <si>
    <t>TR-2/122 45-83-M00720_E_91461628_91461628</t>
  </si>
  <si>
    <t>08.08.2023 16:37:21</t>
  </si>
  <si>
    <t>08.08.2023 19:07:50</t>
  </si>
  <si>
    <t>MENEMEN TR-80 35-28-M00680_35-28-M00680_92388828</t>
  </si>
  <si>
    <t>08.08.2023 17:00:59</t>
  </si>
  <si>
    <t>08.08.2023 18:02:08</t>
  </si>
  <si>
    <t>M-1047 35-02-M01047_D_56365335_56365335</t>
  </si>
  <si>
    <t>08.08.2023 15:24:55</t>
  </si>
  <si>
    <t>08.08.2023 18:26:36</t>
  </si>
  <si>
    <t>M-999 35-09-M00999_TRAFO M02_47389814</t>
  </si>
  <si>
    <t>08.08.2023 19:30:03</t>
  </si>
  <si>
    <t>08.08.2023 22:05:42</t>
  </si>
  <si>
    <t>08.08.2023 19:11:16</t>
  </si>
  <si>
    <t>08.08.2023 21:07:47</t>
  </si>
  <si>
    <t>ERSAN BUYRUK VE ARK. 35-30-M00153_35-30-M00153_2358737</t>
  </si>
  <si>
    <t>08.08.2023 20:04:41</t>
  </si>
  <si>
    <t>08.08.2023 23:57:28</t>
  </si>
  <si>
    <t>08.08.2023 15:41:29</t>
  </si>
  <si>
    <t>08.08.2023 21:15:52</t>
  </si>
  <si>
    <t>08.08.2023 14:08:04</t>
  </si>
  <si>
    <t>08.08.2023 16:12:25</t>
  </si>
  <si>
    <t>ULUKENT DM-4/5 35-28-M00047_95000025592_95000025592</t>
  </si>
  <si>
    <t>08.08.2023 10:29:43</t>
  </si>
  <si>
    <t>08.08.2023 19:06:30</t>
  </si>
  <si>
    <t>ALOSBİ TM 35-17-A00006_ŞAKRAN M05_2054686</t>
  </si>
  <si>
    <t>08.08.2023 07:18:12</t>
  </si>
  <si>
    <t>08.08.2023 07:32:12</t>
  </si>
  <si>
    <t>K-3974 35-01-K03974_35-01-K03974_2356107</t>
  </si>
  <si>
    <t>08.08.2023 10:52:28</t>
  </si>
  <si>
    <t>08.08.2023 11:19:12</t>
  </si>
  <si>
    <t>M-2777 35-04-M02777_M L3B_5776371</t>
  </si>
  <si>
    <t>08.08.2023 16:22:00</t>
  </si>
  <si>
    <t>08.08.2023 18:25:05</t>
  </si>
  <si>
    <t>08.08.2023 08:16:42</t>
  </si>
  <si>
    <t>08.08.2023 08:36:14</t>
  </si>
  <si>
    <t>08.08.2023 19:06:07</t>
  </si>
  <si>
    <t>08.08.2023 19:12:18</t>
  </si>
  <si>
    <t>DM-25/17-A 45-71-M00054_953195466_953195466</t>
  </si>
  <si>
    <t>08.08.2023 05:13:40</t>
  </si>
  <si>
    <t>08.08.2023 13:35:15</t>
  </si>
  <si>
    <t>ATAKENT DM (M-2214) 35-09-M02214_M-1087 M10_2046722</t>
  </si>
  <si>
    <t>08.08.2023 21:01:42</t>
  </si>
  <si>
    <t>08.08.2023 21:06:46</t>
  </si>
  <si>
    <t>BEYDAĞ İM 35-32-A00001_TOSUNLAR L04_2308128</t>
  </si>
  <si>
    <t>08.08.2023 09:19:47</t>
  </si>
  <si>
    <t>08.08.2023 12:53:18</t>
  </si>
  <si>
    <t>M-3103(YATIRIM REZERVE) 35-03-M03103_35-03-M03103_81340239</t>
  </si>
  <si>
    <t>08.08.2023 10:11:50</t>
  </si>
  <si>
    <t>08.08.2023 16:29:02</t>
  </si>
  <si>
    <t>L-53 İLHİSAR 35-14-L00053_35-14-L00053_2357297</t>
  </si>
  <si>
    <t>08.08.2023 21:02:49</t>
  </si>
  <si>
    <t>08.08.2023 21:45:45</t>
  </si>
  <si>
    <t>08.08.2023 15:36:00</t>
  </si>
  <si>
    <t>08.08.2023 17:36:22</t>
  </si>
  <si>
    <t>AKÇAAVLU TR-1 45-82-M00167_A_91236314_91236314</t>
  </si>
  <si>
    <t>08.08.2023 21:47:54</t>
  </si>
  <si>
    <t>08.08.2023 22:35:54</t>
  </si>
  <si>
    <t>08.08.2023 06:28:28</t>
  </si>
  <si>
    <t>08.08.2023 06:33:42</t>
  </si>
  <si>
    <t>K-655 35-01-K00655_35-01-K00655_2347142</t>
  </si>
  <si>
    <t>08.08.2023 18:40:34</t>
  </si>
  <si>
    <t>08.08.2023 18:43:52</t>
  </si>
  <si>
    <t>YAZIBAŞI DM-6 35-26-M00634_956624203_956624203</t>
  </si>
  <si>
    <t>08.08.2023 17:13:36</t>
  </si>
  <si>
    <t>08.08.2023 21:54:03</t>
  </si>
  <si>
    <t>YUSUFLU KÖK 35-20-L00077_ERGENLİ L01_66527928</t>
  </si>
  <si>
    <t>08.08.2023 19:25:38</t>
  </si>
  <si>
    <t>08.08.2023 19:40:28</t>
  </si>
  <si>
    <t>08.08.2023 16:34:26</t>
  </si>
  <si>
    <t>08.08.2023 17:10:08</t>
  </si>
  <si>
    <t>TR-73 35-19-L00073_B_91323273_91323273</t>
  </si>
  <si>
    <t>08.08.2023 07:51:18</t>
  </si>
  <si>
    <t>08.08.2023 11:51:55</t>
  </si>
  <si>
    <t>08.08.2023 16:48:28</t>
  </si>
  <si>
    <t>08.08.2023 16:56:45</t>
  </si>
  <si>
    <t>08.08.2023 11:00:54</t>
  </si>
  <si>
    <t>08.08.2023 11:03:20</t>
  </si>
  <si>
    <t>M-287 35-02-M00287_A_56356059_56356059</t>
  </si>
  <si>
    <t>08.08.2023 17:06:27</t>
  </si>
  <si>
    <t>08.08.2023 22:26:00</t>
  </si>
  <si>
    <t>L-208 35-18-L00208_L-217 TÜRKÜEVLER - L-216 YEŞEREN SİTESİ L03_2326193</t>
  </si>
  <si>
    <t>08.08.2023 09:25:42</t>
  </si>
  <si>
    <t>08.08.2023 11:07:48</t>
  </si>
  <si>
    <t>08.08.2023 16:52:08</t>
  </si>
  <si>
    <t>08.08.2023 18:31:04</t>
  </si>
  <si>
    <t>08.08.2023 08:47:18</t>
  </si>
  <si>
    <t>08.08.2023 09:24:54</t>
  </si>
  <si>
    <t>08.08.2023 06:23:02</t>
  </si>
  <si>
    <t>08.08.2023 06:41:52</t>
  </si>
  <si>
    <t>OSMANİYE YAYLA MAH. TR-1 45-73-M00504_45-73-M00504_2352164</t>
  </si>
  <si>
    <t>08.08.2023 13:01:03</t>
  </si>
  <si>
    <t>08.08.2023 15:51:28</t>
  </si>
  <si>
    <t>L-90 RAINBOW DM 35-18-L00090_ÇEVREYOLU L-97 L-96 L-95 L-93 L01_2325080</t>
  </si>
  <si>
    <t>08.08.2023 13:43:17</t>
  </si>
  <si>
    <t>08.08.2023 14:03:58</t>
  </si>
  <si>
    <t>SAĞANCI İM 35-16-A00003_SAĞANCI L03_2316402</t>
  </si>
  <si>
    <t>08.08.2023 19:46:20</t>
  </si>
  <si>
    <t>08.08.2023 18:36:20</t>
  </si>
  <si>
    <t>08.08.2023 20:32:39</t>
  </si>
  <si>
    <t>AZİMLİ AMBARKAYA TR-2 45-86-M00249_45-86-M00249_2366244</t>
  </si>
  <si>
    <t>08.08.2023 16:33:22</t>
  </si>
  <si>
    <t>08.08.2023 18:02:18</t>
  </si>
  <si>
    <t>M-2638 35-03-M02638_M-2824 M02_56438315</t>
  </si>
  <si>
    <t>08.08.2023 10:45:28</t>
  </si>
  <si>
    <t>08.08.2023 12:29:42</t>
  </si>
  <si>
    <t>TIRAZLAR TR-6 45-79-M00074_45-79-M00074_2367049</t>
  </si>
  <si>
    <t>08.08.2023 09:39:38</t>
  </si>
  <si>
    <t>08.08.2023 13:05:57</t>
  </si>
  <si>
    <t>08.08.2023 14:07:03</t>
  </si>
  <si>
    <t>08.08.2023 16:20:48</t>
  </si>
  <si>
    <t>K-4398 35-02-K04398_TRAFO-2 K04_2066233</t>
  </si>
  <si>
    <t>08.08.2023 10:16:12</t>
  </si>
  <si>
    <t>08.08.2023 10:24:28</t>
  </si>
  <si>
    <t>08.08.2023 20:41:53</t>
  </si>
  <si>
    <t>08.08.2023 21:57:44</t>
  </si>
  <si>
    <t>08.08.2023 15:15:28</t>
  </si>
  <si>
    <t>08.08.2023 15:15:32</t>
  </si>
  <si>
    <t>08.08.2023 19:20:27</t>
  </si>
  <si>
    <t>09.08.2023 03:18:47</t>
  </si>
  <si>
    <t>KAPAKLI TR-2 45-72-M00315_A_56394727_56394727</t>
  </si>
  <si>
    <t>08.08.2023 21:52:50</t>
  </si>
  <si>
    <t>08.08.2023 23:21:30</t>
  </si>
  <si>
    <t>08.08.2023 10:34:23</t>
  </si>
  <si>
    <t>08.08.2023 14:20:48</t>
  </si>
  <si>
    <t>08.08.2023 18:07:59</t>
  </si>
  <si>
    <t>08.08.2023 18:57:28</t>
  </si>
  <si>
    <t>KOVALIK SULAMA TR-4 35-16-M00259_35-16-M00259_2346674</t>
  </si>
  <si>
    <t>08.08.2023 20:04:16</t>
  </si>
  <si>
    <t>08.08.2023 23:11:39</t>
  </si>
  <si>
    <t>08.08.2023 20:24:37</t>
  </si>
  <si>
    <t>08.08.2023 23:11:10</t>
  </si>
  <si>
    <t>KUŞÇUBURUN-2 35-26-M00537_9432464_56360911_56360911</t>
  </si>
  <si>
    <t>08.08.2023 21:10:55</t>
  </si>
  <si>
    <t>08.08.2023 22:57:21</t>
  </si>
  <si>
    <t>DİKİLİTAŞ TR-1 45-75-M00314_45-75-M00314_2372949</t>
  </si>
  <si>
    <t>08.08.2023 12:59:08</t>
  </si>
  <si>
    <t>08.08.2023 17:46:24</t>
  </si>
  <si>
    <t>OVAKENT TR-8 35-15-L00588_B_56373139_56373139</t>
  </si>
  <si>
    <t>08.08.2023 08:42:51</t>
  </si>
  <si>
    <t>08.08.2023 10:57:49</t>
  </si>
  <si>
    <t>TR-60 45-78-M00060_953256117_953256117</t>
  </si>
  <si>
    <t>08.08.2023 19:31:49</t>
  </si>
  <si>
    <t>08.08.2023 20:10:04</t>
  </si>
  <si>
    <t>ÇIPLAK KÖYÜ TR-1 35-20-L00117_35-20-L00117_2371230</t>
  </si>
  <si>
    <t>08.08.2023 10:04:17</t>
  </si>
  <si>
    <t>M-922 35-02-M00922_910198102_910198102</t>
  </si>
  <si>
    <t>08.08.2023 08:49:20</t>
  </si>
  <si>
    <t>08.08.2023 10:10:30</t>
  </si>
  <si>
    <t>ÇAYAĞZI GELİNALAN TR-5 35-31-L00286_DIREK TIPI TRAFO HUCRESI H01_2048374</t>
  </si>
  <si>
    <t>08.08.2023 16:14:56</t>
  </si>
  <si>
    <t>08.08.2023 20:17:23</t>
  </si>
  <si>
    <t>BODAMAS TR-5 45-75-M00303_A_56398551_56398551</t>
  </si>
  <si>
    <t>08.08.2023 22:08:04</t>
  </si>
  <si>
    <t>09.08.2023 01:04:42</t>
  </si>
  <si>
    <t>ATAKENT DM (M-2214) 35-09-M02214_M-1649 M12_2046726</t>
  </si>
  <si>
    <t>08.08.2023 20:36:00</t>
  </si>
  <si>
    <t>08.08.2023 21:13:40</t>
  </si>
  <si>
    <t>08.08.2023 17:25:04</t>
  </si>
  <si>
    <t>08.08.2023 17:26:35</t>
  </si>
  <si>
    <t>08.08.2023 12:38:42</t>
  </si>
  <si>
    <t>08.08.2023 13:26:08</t>
  </si>
  <si>
    <t>M-1106 35-01-M01106_A a1_5896683</t>
  </si>
  <si>
    <t>08.08.2023 10:55:15</t>
  </si>
  <si>
    <t>08.08.2023 16:24:38</t>
  </si>
  <si>
    <t>K-4431 35-01-K04431_35-01-K04431_2360711</t>
  </si>
  <si>
    <t>09.08.2023 01:41:44</t>
  </si>
  <si>
    <t>TR-28 35-19-L00028_B_91048301_91048301</t>
  </si>
  <si>
    <t>08.08.2023 17:44:42</t>
  </si>
  <si>
    <t>08.08.2023 19:33:58</t>
  </si>
  <si>
    <t>K-2314 35-03-K02314_D_56390028_56390028</t>
  </si>
  <si>
    <t>08.08.2023 16:43:06</t>
  </si>
  <si>
    <t>08.08.2023 19:28:19</t>
  </si>
  <si>
    <t>08.08.2023 09:29:47</t>
  </si>
  <si>
    <t>08.08.2023 14:28:48</t>
  </si>
  <si>
    <t>08.08.2023 18:21:02</t>
  </si>
  <si>
    <t>08.08.2023 18:22:02</t>
  </si>
  <si>
    <t>08.08.2023 09:58:48</t>
  </si>
  <si>
    <t>08.08.2023 11:18:28</t>
  </si>
  <si>
    <t>K-595 35-01-K00595_35-01-K00595_41901075</t>
  </si>
  <si>
    <t>08.08.2023 08:20:22</t>
  </si>
  <si>
    <t>08.08.2023 10:33:22</t>
  </si>
  <si>
    <t>08.08.2023 10:31:45</t>
  </si>
  <si>
    <t>08.08.2023 11:18:48</t>
  </si>
  <si>
    <t>08.08.2023 23:49:47</t>
  </si>
  <si>
    <t>MENDERES DM-4/TR-1 35-22-M00004_HatBaşıAyırıcı_53134309 M14_53134309</t>
  </si>
  <si>
    <t>08.08.2023 08:45:32</t>
  </si>
  <si>
    <t>08.08.2023 10:56:23</t>
  </si>
  <si>
    <t>SIĞACIK DM (L-35) 35-14-M00425_C_56354551_56354551</t>
  </si>
  <si>
    <t>08.08.2023 20:19:09</t>
  </si>
  <si>
    <t>08.08.2023 21:10:02</t>
  </si>
  <si>
    <t>08.08.2023 17:49:38</t>
  </si>
  <si>
    <t>08.08.2023 18:05:59</t>
  </si>
  <si>
    <t>08.08.2023 11:34:06</t>
  </si>
  <si>
    <t>08.08.2023 12:31:12</t>
  </si>
  <si>
    <t>M-287 35-02-M00287_D_56356058_56356058</t>
  </si>
  <si>
    <t>08.08.2023 17:27:54</t>
  </si>
  <si>
    <t>08.08.2023 22:21:00</t>
  </si>
  <si>
    <t>İZDERSAN DM 35-28-M00394_VİLLAKENT-1 M02_47755738</t>
  </si>
  <si>
    <t>08.08.2023 16:18:43</t>
  </si>
  <si>
    <t>08.08.2023 16:50:13</t>
  </si>
  <si>
    <t>TR-60 45-78-M00060_953256295_953256295</t>
  </si>
  <si>
    <t>08.08.2023 13:48:22</t>
  </si>
  <si>
    <t>08.08.2023 14:32:06</t>
  </si>
  <si>
    <t>M-400 35-09-M00400_M-103 M01_45389463</t>
  </si>
  <si>
    <t>08.08.2023 19:29:00</t>
  </si>
  <si>
    <t>08.08.2023 22:11:00</t>
  </si>
  <si>
    <t>KABAZLI KÖK 45-78-M00675_HatBaşıAyırıcı_53140189 M02_53140189</t>
  </si>
  <si>
    <t>08.08.2023 09:12:42</t>
  </si>
  <si>
    <t>08.08.2023 16:39:06</t>
  </si>
  <si>
    <t>08.08.2023 19:56:48</t>
  </si>
  <si>
    <t>08.08.2023 20:33:08</t>
  </si>
  <si>
    <t>08.08.2023 09:33:30</t>
  </si>
  <si>
    <t>08.08.2023 18:29:45</t>
  </si>
  <si>
    <t>BALLICA İM 45-72-A00005_TRAFO-A L05_2095869</t>
  </si>
  <si>
    <t>08.08.2023 10:53:12</t>
  </si>
  <si>
    <t>08.08.2023 10:54:18</t>
  </si>
  <si>
    <t>EMİRHACILI TR-3 45-78-L00578_45-78-L00578_2354453</t>
  </si>
  <si>
    <t>08.08.2023 09:04:04</t>
  </si>
  <si>
    <t>08.08.2023 16:52:48</t>
  </si>
  <si>
    <t>KAYMAKÇI TR-33 35-15-L00236_DIREK TIPI TRAFO HUCRESI H01_2045419</t>
  </si>
  <si>
    <t>08.08.2023 10:18:49</t>
  </si>
  <si>
    <t>08.08.2023 18:38:33</t>
  </si>
  <si>
    <t>AKSELENDİ İM 45-72-A00004_MORALILAR ÇIKIŞ L22_2326923</t>
  </si>
  <si>
    <t>08.08.2023 18:21:59</t>
  </si>
  <si>
    <t>08.08.2023 20:46:06</t>
  </si>
  <si>
    <t>08.08.2023 12:48:27</t>
  </si>
  <si>
    <t>08.08.2023 14:20:37</t>
  </si>
  <si>
    <t>SELÇİKLİ OVA MAH.TR-2 45-72-L00157_A_91241036_91241036</t>
  </si>
  <si>
    <t>08.08.2023 21:17:41</t>
  </si>
  <si>
    <t>08.08.2023 21:39:12</t>
  </si>
  <si>
    <t>08.08.2023 21:38:54</t>
  </si>
  <si>
    <t>09.08.2023 01:16:19</t>
  </si>
  <si>
    <t>EBSO TM 35-09-A00001_BALATCIK M16_2314254</t>
  </si>
  <si>
    <t>08.08.2023 19:29:54</t>
  </si>
  <si>
    <t>08.08.2023 20:35:24</t>
  </si>
  <si>
    <t>08.08.2023 10:05:24</t>
  </si>
  <si>
    <t>08.08.2023 10:21:48</t>
  </si>
  <si>
    <t>ŞEYHDAVUTLAR TR-4 KEMİKLİ 45-79-M00121_A_91284405_91284405</t>
  </si>
  <si>
    <t>08.08.2023 20:49:49</t>
  </si>
  <si>
    <t>08.08.2023 22:39:16</t>
  </si>
  <si>
    <t>DEMİRCİ KÖK 35-26-M00779_KARACAAĞAÇ ENH M06_42707188</t>
  </si>
  <si>
    <t>08.08.2023 06:27:12</t>
  </si>
  <si>
    <t>08.08.2023 08:42:12</t>
  </si>
  <si>
    <t>TR-134 35-16-L00134__72410561_72410561</t>
  </si>
  <si>
    <t>08.08.2023 15:55:44</t>
  </si>
  <si>
    <t>08.08.2023 16:56:42</t>
  </si>
  <si>
    <t>L-438 35-18-L00438_7572259 H01_5937806</t>
  </si>
  <si>
    <t>08.08.2023 14:24:38</t>
  </si>
  <si>
    <t>08.08.2023 16:43:35</t>
  </si>
  <si>
    <t>M-227 ORHANLI TEMESALTI-3 35-14-M00227_95001171859_95001171859</t>
  </si>
  <si>
    <t>08.08.2023 09:42:27</t>
  </si>
  <si>
    <t>08.08.2023 11:08:20</t>
  </si>
  <si>
    <t>SARIGÖL TR-42 45-79-M00042_TR-43-44 M03_2074569</t>
  </si>
  <si>
    <t>08.08.2023 10:35:54</t>
  </si>
  <si>
    <t>08.08.2023 11:17:42</t>
  </si>
  <si>
    <t>MESCİTLİ DM 35-15-L00904_MESCİTLİ L05_72320947</t>
  </si>
  <si>
    <t>08.08.2023 09:19:22</t>
  </si>
  <si>
    <t>08.08.2023 09:21:00</t>
  </si>
  <si>
    <t>08.08.2023 13:12:44</t>
  </si>
  <si>
    <t>08.08.2023 17:59:32</t>
  </si>
  <si>
    <t>08.08.2023 20:21:34</t>
  </si>
  <si>
    <t>08.08.2023 22:24:48</t>
  </si>
  <si>
    <t>08.08.2023 11:17:34</t>
  </si>
  <si>
    <t>08.08.2023 13:43:05</t>
  </si>
  <si>
    <t>TİRE TR-14 35-29-L00014_48355909_56361510_56361510</t>
  </si>
  <si>
    <t>08.08.2023 16:59:12</t>
  </si>
  <si>
    <t>08.08.2023 20:16:24</t>
  </si>
  <si>
    <t>08.08.2023 19:55:28</t>
  </si>
  <si>
    <t>08.08.2023 22:22:52</t>
  </si>
  <si>
    <t>08.08.2023 14:43:42</t>
  </si>
  <si>
    <t>08.08.2023 09:14:09</t>
  </si>
  <si>
    <t>08.08.2023 17:55:22</t>
  </si>
  <si>
    <t>TR-97/A(GÜMÜŞÇAY) 45-78-L00740_MASKİ TRAFOSU GÜNEY TARAFI L04_64742285</t>
  </si>
  <si>
    <t>08.08.2023 20:45:32</t>
  </si>
  <si>
    <t>08.08.2023 21:28:18</t>
  </si>
  <si>
    <t>KALEKÖY TR-5 35-31-L00237_35-31-L00237_2365451</t>
  </si>
  <si>
    <t>08.08.2023 00:53:28</t>
  </si>
  <si>
    <t>L-211 35-18-L00211_950452879_950452879</t>
  </si>
  <si>
    <t>08.08.2023 18:25:39</t>
  </si>
  <si>
    <t>09.08.2023 02:31:25</t>
  </si>
  <si>
    <t>MORDOĞAN TR-30 35-21-L00155_953368634_953368634</t>
  </si>
  <si>
    <t>08.08.2023 10:37:11</t>
  </si>
  <si>
    <t>08.08.2023 12:38:38</t>
  </si>
  <si>
    <t>ÜNİVERSİTE TM 35-02-A00008_PINARBAŞI-2 M24_2061520</t>
  </si>
  <si>
    <t>08.08.2023 17:29:00</t>
  </si>
  <si>
    <t>08.08.2023 18:14:29</t>
  </si>
  <si>
    <t>K-1864 35-09-K01864_K-4282 K01_47534952</t>
  </si>
  <si>
    <t>08.08.2023 08:56:48</t>
  </si>
  <si>
    <t>08.08.2023 16:45:22</t>
  </si>
  <si>
    <t>TIRAZLAR TR-4 45-79-M00075_B_56395873_56395873</t>
  </si>
  <si>
    <t>08.08.2023 09:13:22</t>
  </si>
  <si>
    <t>08.08.2023 10:03:09</t>
  </si>
  <si>
    <t>KARAALİ TR-1 45-71-M01470_43157766_56398950_56398950</t>
  </si>
  <si>
    <t>08.08.2023 13:37:22</t>
  </si>
  <si>
    <t>08.08.2023 15:46:45</t>
  </si>
  <si>
    <t>08.08.2023 19:36:30</t>
  </si>
  <si>
    <t>08.08.2023 20:33:44</t>
  </si>
  <si>
    <t>08.08.2023 09:53:35</t>
  </si>
  <si>
    <t>08.08.2023 16:44:12</t>
  </si>
  <si>
    <t>ŞEMİKLER TM 35-04-A00003_ŞEMİKLER-4 K28_2311172</t>
  </si>
  <si>
    <t>08.08.2023 00:30:18</t>
  </si>
  <si>
    <t>08.08.2023 01:26:58</t>
  </si>
  <si>
    <t>AKHİSAR İM 45-72-A00001_ESKİ ZEYTİN OVA L06_2058305</t>
  </si>
  <si>
    <t>08.08.2023 15:50:02</t>
  </si>
  <si>
    <t>08.08.2023 16:05:28</t>
  </si>
  <si>
    <t>08.08.2023 17:02:14</t>
  </si>
  <si>
    <t>08.08.2023 17:11:32</t>
  </si>
  <si>
    <t>TOSUNLAR MERKEZ TR-1 35-32-L00038_DIREK TIPI TRAFO HUCRESI H01_2045055</t>
  </si>
  <si>
    <t>08.08.2023 21:31:04</t>
  </si>
  <si>
    <t>08.08.2023 23:55:38</t>
  </si>
  <si>
    <t>08.08.2023 20:01:16</t>
  </si>
  <si>
    <t>08.08.2023 20:14:26</t>
  </si>
  <si>
    <t>ŞEMİKLER TM 35-04-A00003_DEMİRKÖPRÜ M16_2055339</t>
  </si>
  <si>
    <t>08.08.2023 15:50:18</t>
  </si>
  <si>
    <t>KEMİKLİDERE KÖK 45-80-M00108_HatBaşıAyırıcı_53136183 M06_53136183</t>
  </si>
  <si>
    <t>08.08.2023 16:04:30</t>
  </si>
  <si>
    <t>SEYREK TR-9 35-28-M00766_35-28-M00766_78107506</t>
  </si>
  <si>
    <t>08.08.2023 09:00:11</t>
  </si>
  <si>
    <t>08.08.2023 11:21:58</t>
  </si>
  <si>
    <t>08.08.2023 08:53:58</t>
  </si>
  <si>
    <t>08.08.2023 09:44:10</t>
  </si>
  <si>
    <t>DOYRANLI TR-1 35-29-L00374_35-29-L00374_2366850</t>
  </si>
  <si>
    <t>08.08.2023 19:38:12</t>
  </si>
  <si>
    <t>08.08.2023 21:28:42</t>
  </si>
  <si>
    <t>ÇATALOLUK DM 45-74-M00227_HatBaşıAyırıcı_53134201 M10_53134201</t>
  </si>
  <si>
    <t>08.08.2023 10:22:24</t>
  </si>
  <si>
    <t>ULUKENT DM-2/8 35-28-M00577_C c1b_5822915</t>
  </si>
  <si>
    <t>08.08.2023 16:44:26</t>
  </si>
  <si>
    <t>08.08.2023 18:06:36</t>
  </si>
  <si>
    <t>08.08.2023 04:12:01</t>
  </si>
  <si>
    <t>08.08.2023 04:23:58</t>
  </si>
  <si>
    <t>BEYAZKENT SİTESİ 35-30-M00343_955307755_955307755</t>
  </si>
  <si>
    <t>08.08.2023 09:52:41</t>
  </si>
  <si>
    <t>08.08.2023 11:44:09</t>
  </si>
  <si>
    <t>BOYABAĞ TR-1 35-21-L00113_B_56376967_56376967</t>
  </si>
  <si>
    <t>08.08.2023 13:46:40</t>
  </si>
  <si>
    <t>08.08.2023 16:03:09</t>
  </si>
  <si>
    <t>MEHMET İNCE SULAMA GRUBU 35-27-M00174_DIREK TIPI TRAFO HUCRESI H01_2051630</t>
  </si>
  <si>
    <t>08.08.2023 10:46:20</t>
  </si>
  <si>
    <t>08.08.2023 15:48:02</t>
  </si>
  <si>
    <t>ALLAHDİYEN TR-3 45-78-L00800_953274435_953274435</t>
  </si>
  <si>
    <t>08.08.2023 12:34:05</t>
  </si>
  <si>
    <t>08.08.2023 14:04:54</t>
  </si>
  <si>
    <t>08.08.2023 11:49:56</t>
  </si>
  <si>
    <t>08.08.2023 15:46:54</t>
  </si>
  <si>
    <t>ANDAK GES KÖK 35-23-M00317_ANDAK GES-1 GİRİŞ M06_41959841</t>
  </si>
  <si>
    <t>08.08.2023 12:11:13</t>
  </si>
  <si>
    <t>SADETTİN UZUNOĞLU VE ARK TR 35-24-M00045_A_90964348_90964348</t>
  </si>
  <si>
    <t>08.08.2023 20:30:41</t>
  </si>
  <si>
    <t>08.08.2023 21:52:42</t>
  </si>
  <si>
    <t>KESİKKÖY DM 35-28-M00309_BURUNCUK M14_96738830</t>
  </si>
  <si>
    <t>08.08.2023 04:13:08</t>
  </si>
  <si>
    <t>08.08.2023 07:57:54</t>
  </si>
  <si>
    <t>M-2139 35-07-M02139_H h1b_5838790</t>
  </si>
  <si>
    <t>08.08.2023 16:10:29</t>
  </si>
  <si>
    <t>08.08.2023 17:53:42</t>
  </si>
  <si>
    <t>K-4501 35-09-K04501_35-09-K04501_47541016</t>
  </si>
  <si>
    <t>08.08.2023 09:15:58</t>
  </si>
  <si>
    <t>08.08.2023 10:04:58</t>
  </si>
  <si>
    <t>08.08.2023 09:57:03</t>
  </si>
  <si>
    <t>08.08.2023 16:19:05</t>
  </si>
  <si>
    <t>PAYAMLI M-10 35-25-M00184_956637657_956637657</t>
  </si>
  <si>
    <t>08.08.2023 13:07:27</t>
  </si>
  <si>
    <t>08.08.2023 15:52:17</t>
  </si>
  <si>
    <t>ÇİLE DM 35-22-M00086_ÇİLE KÖYÜ M05_50064097</t>
  </si>
  <si>
    <t>08.08.2023 12:08:14</t>
  </si>
  <si>
    <t>08.08.2023 12:13:52</t>
  </si>
  <si>
    <t>TR-60 45-78-M00060_953255955_953255955</t>
  </si>
  <si>
    <t>08.08.2023 16:35:33</t>
  </si>
  <si>
    <t>08.08.2023 17:51:38</t>
  </si>
  <si>
    <t>BOZYERLER TR-2 35-16-M00140_D_56396039_56396039</t>
  </si>
  <si>
    <t>08.08.2023 23:05:55</t>
  </si>
  <si>
    <t>08.08.2023 23:40:29</t>
  </si>
  <si>
    <t>08.08.2023 11:10:19</t>
  </si>
  <si>
    <t>08.08.2023 11:46:21</t>
  </si>
  <si>
    <t>HALİLLER TR-9 YENİ EGELİLER 35-31-L00181_B_72390752_72390752</t>
  </si>
  <si>
    <t>08.08.2023 16:33:57</t>
  </si>
  <si>
    <t>08.08.2023 22:27:50</t>
  </si>
  <si>
    <t>08.08.2023 08:10:21</t>
  </si>
  <si>
    <t>08.08.2023 08:32:52</t>
  </si>
  <si>
    <t>SELÇİKLİ TR-1 45-72-L00163_956484122_956484122</t>
  </si>
  <si>
    <t>08.08.2023 19:00:01</t>
  </si>
  <si>
    <t>08.08.2023 20:52:47</t>
  </si>
  <si>
    <t>08.08.2023 18:12:18</t>
  </si>
  <si>
    <t>08.08.2023 18:43:28</t>
  </si>
  <si>
    <t>KIZILCAAVLU KÖK 35-29-L00056_KIZILCAAVLU ENH L05_72209689</t>
  </si>
  <si>
    <t>08.08.2023 14:31:32</t>
  </si>
  <si>
    <t>08.08.2023 17:18:08</t>
  </si>
  <si>
    <t>TR-97/A(GÜMÜŞÇAY) 45-78-L00740_TR-97 DEN GİRİŞ L01_64742233</t>
  </si>
  <si>
    <t>08.08.2023 21:34:07</t>
  </si>
  <si>
    <t>08.08.2023 22:56:14</t>
  </si>
  <si>
    <t>08.08.2023 14:44:47</t>
  </si>
  <si>
    <t>08.08.2023 19:04:43</t>
  </si>
  <si>
    <t>08.08.2023 10:08:32</t>
  </si>
  <si>
    <t>08.08.2023 14:18:29</t>
  </si>
  <si>
    <t>BELEVİ İM 35-13-A00002_HatBaşıAyırıcı_95432279 L01_95432279</t>
  </si>
  <si>
    <t>08.08.2023 13:45:42</t>
  </si>
  <si>
    <t>08.08.2023 18:27:21</t>
  </si>
  <si>
    <t>M-1702 35-01-M01702_B B1_5919537</t>
  </si>
  <si>
    <t>08.08.2023 10:46:11</t>
  </si>
  <si>
    <t>GÜVERCİNLİK ZABITAĞA TR-1 45-77-L00338_DIREK TIPI TRAFO HUCRESI H01_2049616</t>
  </si>
  <si>
    <t>08.08.2023 18:02:57</t>
  </si>
  <si>
    <t>08.08.2023 20:51:32</t>
  </si>
  <si>
    <t>BAŞIBÜYÜK KÖK 45-77-L00158_HatBaşıAyırıcı_80761082 L02_80761082</t>
  </si>
  <si>
    <t>08.08.2023 20:14:04</t>
  </si>
  <si>
    <t>08.08.2023 23:31:42</t>
  </si>
  <si>
    <t>TR-28 (M-728) 35-30-M00728_95001398690_95001398690</t>
  </si>
  <si>
    <t>08.08.2023 11:49:32</t>
  </si>
  <si>
    <t>08.08.2023 14:55:12</t>
  </si>
  <si>
    <t>08.08.2023 10:04:43</t>
  </si>
  <si>
    <t>08.08.2023 18:13:44</t>
  </si>
  <si>
    <t>TOPARLAR TR-1 35-29-L00323_35-29-L00323_2375085</t>
  </si>
  <si>
    <t>08.08.2023 20:29:08</t>
  </si>
  <si>
    <t>08.08.2023 20:45:52</t>
  </si>
  <si>
    <t>YENİ FOÇA TR-26 35-23-M00026_A_56364372_56364372</t>
  </si>
  <si>
    <t>08.08.2023 09:18:35</t>
  </si>
  <si>
    <t>08.08.2023 10:26:39</t>
  </si>
  <si>
    <t>08.08.2023 16:54:53</t>
  </si>
  <si>
    <t>08.08.2023 17:28:17</t>
  </si>
  <si>
    <t>08.08.2023 09:09:19</t>
  </si>
  <si>
    <t>08.08.2023 18:20:52</t>
  </si>
  <si>
    <t>M-227 ORHANLI TEMESALTI-3 35-14-M00227_35-14-M00227_2366906</t>
  </si>
  <si>
    <t>08.08.2023 11:16:23</t>
  </si>
  <si>
    <t>TR-2/97 45-83-L00097__72373368_72373368</t>
  </si>
  <si>
    <t>08.08.2023 22:56:54</t>
  </si>
  <si>
    <t>08.08.2023 23:40:30</t>
  </si>
  <si>
    <t>08.08.2023 13:17:15</t>
  </si>
  <si>
    <t>08.08.2023 16:42:48</t>
  </si>
  <si>
    <t>MÜSELLİM TR-1 35-30-L00136_955328182_955328182</t>
  </si>
  <si>
    <t>08.08.2023 16:37:07</t>
  </si>
  <si>
    <t>08.08.2023 18:06:31</t>
  </si>
  <si>
    <t>08.08.2023 14:47:34</t>
  </si>
  <si>
    <t>08.08.2023 16:11:34</t>
  </si>
  <si>
    <t>08.08.2023 19:31:20</t>
  </si>
  <si>
    <t>08.08.2023 20:48:52</t>
  </si>
  <si>
    <t>ÇAVULLAR TR-1 45-86-M00403_A_86397198_86397198</t>
  </si>
  <si>
    <t>08.08.2023 09:21:47</t>
  </si>
  <si>
    <t>08.08.2023 10:44:25</t>
  </si>
  <si>
    <t>08.08.2023 10:54:12</t>
  </si>
  <si>
    <t>08.08.2023 11:10:18</t>
  </si>
  <si>
    <t>M-3129(YATIRIM REZERVE) 35-10-M03129__97347535_97347535</t>
  </si>
  <si>
    <t>08.08.2023 16:07:24</t>
  </si>
  <si>
    <t>08.08.2023 17:50:05</t>
  </si>
  <si>
    <t>08.08.2023 23:28:22</t>
  </si>
  <si>
    <t>08.08.2023 23:31:38</t>
  </si>
  <si>
    <t>08.08.2023 07:13:02</t>
  </si>
  <si>
    <t>08.08.2023 08:40:56</t>
  </si>
  <si>
    <t>DOĞAKÖY TR-1 35-28-M00213_35-28-M00213_2374097</t>
  </si>
  <si>
    <t>08.08.2023 18:40:14</t>
  </si>
  <si>
    <t>08.08.2023 19:07:54</t>
  </si>
  <si>
    <t>M-3066(YATIRIM REZERVE) 35-02-M03066_913017733_913017733</t>
  </si>
  <si>
    <t>08.08.2023 22:04:45</t>
  </si>
  <si>
    <t>08.08.2023 22:53:59</t>
  </si>
  <si>
    <t>TR-1-4/2 DEMİRCİLİK KABİN 35-20-L00026_10842314_56359336_56359336</t>
  </si>
  <si>
    <t>08.08.2023 21:04:09</t>
  </si>
  <si>
    <t>08.08.2023 22:17:10</t>
  </si>
  <si>
    <t>K-1996 35-01-K01996_95002677508_95002677508</t>
  </si>
  <si>
    <t>08.08.2023 21:39:20</t>
  </si>
  <si>
    <t>09.08.2023 01:31:46</t>
  </si>
  <si>
    <t>BEYKÖY KÖK TR-12 35-32-L00012_YENİYURT TR-1 L01_2334562</t>
  </si>
  <si>
    <t>08.08.2023 10:19:05</t>
  </si>
  <si>
    <t>08.08.2023 14:03:52</t>
  </si>
  <si>
    <t>EMİRALEM TR-20 35-28-M00224_B_56355833_56355833</t>
  </si>
  <si>
    <t>08.08.2023 19:32:39</t>
  </si>
  <si>
    <t>08.08.2023 20:11:02</t>
  </si>
  <si>
    <t>08.08.2023 08:56:13</t>
  </si>
  <si>
    <t>08.08.2023 17:21:31</t>
  </si>
  <si>
    <t>TR-73 35-19-L00073_35-19-L00073_2376170</t>
  </si>
  <si>
    <t>08.08.2023 12:34:12</t>
  </si>
  <si>
    <t>BAŞIBÜYÜK KÖK 45-77-L00158_HACITUFAN ÇIKIŞI L02_61353394</t>
  </si>
  <si>
    <t>08.08.2023 15:38:14</t>
  </si>
  <si>
    <t>08.08.2023 21:00:42</t>
  </si>
  <si>
    <t>08.08.2023 21:50:31</t>
  </si>
  <si>
    <t>TOPÇAM SULAMA TR-9 35-16-M00202_A_91010864_91010864</t>
  </si>
  <si>
    <t>08.08.2023 09:46:30</t>
  </si>
  <si>
    <t>08.08.2023 11:10:59</t>
  </si>
  <si>
    <t>08.08.2023 13:20:53</t>
  </si>
  <si>
    <t>08.08.2023 13:28:01</t>
  </si>
  <si>
    <t>08.08.2023 17:52:43</t>
  </si>
  <si>
    <t>08.08.2023 19:21:48</t>
  </si>
  <si>
    <t>GÖKÇEN DM 1-2/3 35-29-L00061_48309556 DM1/B1B_48316401</t>
  </si>
  <si>
    <t>08.08.2023 09:36:27</t>
  </si>
  <si>
    <t>08.08.2023 15:37:37</t>
  </si>
  <si>
    <t>MENEMEN TR-52 35-28-L00052_35-28-L00052_66732148</t>
  </si>
  <si>
    <t>08.08.2023 20:25:34</t>
  </si>
  <si>
    <t>09.08.2023 02:25:08</t>
  </si>
  <si>
    <t>08.08.2023 14:47:39</t>
  </si>
  <si>
    <t>08.08.2023 16:25:37</t>
  </si>
  <si>
    <t>08.08.2023 14:26:41</t>
  </si>
  <si>
    <t>08.08.2023 15:54:43</t>
  </si>
  <si>
    <t>DM-12/TR-1 45-73-M00067_ASKERİYE M02_65918028</t>
  </si>
  <si>
    <t>08.08.2023 08:50:54</t>
  </si>
  <si>
    <t>08.08.2023 14:32:28</t>
  </si>
  <si>
    <t>K-289 35-04-K00289_C C1B_5832017</t>
  </si>
  <si>
    <t>08.08.2023 16:43:29</t>
  </si>
  <si>
    <t>08.08.2023 19:19:52</t>
  </si>
  <si>
    <t>L-12 BALLI KUYU 35-14-L00012_965655304_965655304</t>
  </si>
  <si>
    <t>08.08.2023 16:23:53</t>
  </si>
  <si>
    <t>08.08.2023 20:50:21</t>
  </si>
  <si>
    <t>08.08.2023 15:21:09</t>
  </si>
  <si>
    <t>08.08.2023 15:30:32</t>
  </si>
  <si>
    <t>08.08.2023 15:47:51</t>
  </si>
  <si>
    <t>08.08.2023 23:08:50</t>
  </si>
  <si>
    <t>VENTOLA KÖK 35-26-M00678_PİZZA PİZZA M02_65914095</t>
  </si>
  <si>
    <t>08.08.2023 17:57:22</t>
  </si>
  <si>
    <t>08.08.2023 20:45:02</t>
  </si>
  <si>
    <t>08.08.2023 07:01:39</t>
  </si>
  <si>
    <t>08.08.2023 07:39:59</t>
  </si>
  <si>
    <t>08.08.2023 10:18:12</t>
  </si>
  <si>
    <t>08.08.2023 14:10:21</t>
  </si>
  <si>
    <t>FOÇA TR-23 35-23-L00023_42133768_56355678_56355678</t>
  </si>
  <si>
    <t>08.08.2023 12:55:44</t>
  </si>
  <si>
    <t>08.08.2023 13:57:26</t>
  </si>
  <si>
    <t>K-806 35-07-K00806_A_56375936_56375936</t>
  </si>
  <si>
    <t>08.08.2023 22:01:26</t>
  </si>
  <si>
    <t>SARIGÖL DM 45-79-M00069_SARIGÖL 2 GİRİŞ M02_2076614</t>
  </si>
  <si>
    <t>08.08.2023 10:34:47</t>
  </si>
  <si>
    <t>08.08.2023 11:01:12</t>
  </si>
  <si>
    <t>DM-2/TR-7 35-13-L00488_946424714_946424714</t>
  </si>
  <si>
    <t>08.08.2023 14:53:01</t>
  </si>
  <si>
    <t>08.08.2023 16:46:34</t>
  </si>
  <si>
    <t>L-145 DALYAN DM 35-18-L00145_ALİ BOSTAN L-166 L06_72052185</t>
  </si>
  <si>
    <t>08.08.2023 08:53:12</t>
  </si>
  <si>
    <t>08.08.2023 16:33:15</t>
  </si>
  <si>
    <t>08.08.2023 23:17:05</t>
  </si>
  <si>
    <t>08.08.2023 23:53:23</t>
  </si>
  <si>
    <t>08.08.2023 16:04:20</t>
  </si>
  <si>
    <t>08.08.2023 16:40:08</t>
  </si>
  <si>
    <t>08.08.2023 17:50:32</t>
  </si>
  <si>
    <t>08.08.2023 18:32:52</t>
  </si>
  <si>
    <t>09.08.2023 08:26:05</t>
  </si>
  <si>
    <t>09.08.2023 08:34:15</t>
  </si>
  <si>
    <t>09.08.2023 20:41:44</t>
  </si>
  <si>
    <t>09.08.2023 21:29:23</t>
  </si>
  <si>
    <t>M-2111 35-03-M02111_DAĞITIM TRAFOSU M03_72181796</t>
  </si>
  <si>
    <t>09.08.2023 08:58:59</t>
  </si>
  <si>
    <t>09.08.2023 12:42:27</t>
  </si>
  <si>
    <t>FARUK ÜLGÜDÜR SULAMA GRUBU 35-29-M00323_DIREK TIPI TRAFO HUCRESI H01_2101121</t>
  </si>
  <si>
    <t>09.08.2023 19:35:42</t>
  </si>
  <si>
    <t>09.08.2023 21:59:56</t>
  </si>
  <si>
    <t>09.08.2023 13:41:01</t>
  </si>
  <si>
    <t>09.08.2023 18:20:34</t>
  </si>
  <si>
    <t>BEBEKLİ TR-3 45-77-L00198_DIREK TIPI TRAFO HUCRESI H01_2055922</t>
  </si>
  <si>
    <t>09.08.2023 15:12:36</t>
  </si>
  <si>
    <t>09.08.2023 18:21:53</t>
  </si>
  <si>
    <t>BUCA TM 35-03-A00003_BUCA KOOP. M07_96572977</t>
  </si>
  <si>
    <t>09.08.2023 12:30:04</t>
  </si>
  <si>
    <t>09.08.2023 12:32:07</t>
  </si>
  <si>
    <t>09.08.2023 08:58:28</t>
  </si>
  <si>
    <t>09.08.2023 11:13:07</t>
  </si>
  <si>
    <t>YAKAPINAR TR-3 35-20-L00153_955193406_955193406</t>
  </si>
  <si>
    <t>09.08.2023 11:43:17</t>
  </si>
  <si>
    <t>09.08.2023 15:53:57</t>
  </si>
  <si>
    <t>GÖKÇEN DM 1-2/3 35-29-L00061_35-29-L00061_72210958</t>
  </si>
  <si>
    <t>09.08.2023 10:26:59</t>
  </si>
  <si>
    <t>09.08.2023 15:28:53</t>
  </si>
  <si>
    <t>M-970 35-03-M00970_C c2_5802257</t>
  </si>
  <si>
    <t>09.08.2023 20:04:15</t>
  </si>
  <si>
    <t>10.08.2023 03:27:01</t>
  </si>
  <si>
    <t>GÜZELKÖY KÖK 45-71-M00123_GÜZELKÖY M07_50218018</t>
  </si>
  <si>
    <t>09.08.2023 09:00:55</t>
  </si>
  <si>
    <t>09.08.2023 14:04:03</t>
  </si>
  <si>
    <t>09.08.2023 11:19:34</t>
  </si>
  <si>
    <t>09.08.2023 11:49:25</t>
  </si>
  <si>
    <t>KOLDERE KÖK 45-80-M00051_A_56367772_56367772</t>
  </si>
  <si>
    <t>09.08.2023 20:40:43</t>
  </si>
  <si>
    <t>09.08.2023 22:39:40</t>
  </si>
  <si>
    <t>09.08.2023 11:32:07</t>
  </si>
  <si>
    <t>09.08.2023 12:04:43</t>
  </si>
  <si>
    <t>DM-1/42 45-71-M00025_B B4b_45143151</t>
  </si>
  <si>
    <t>09.08.2023 13:35:53</t>
  </si>
  <si>
    <t>09.08.2023 15:46:02</t>
  </si>
  <si>
    <t>ERDELLİ TR-2 KÖK 45-72-L00476_HatBaşıAyırıcı_53140131 L04_53140131</t>
  </si>
  <si>
    <t>09.08.2023 08:52:49</t>
  </si>
  <si>
    <t>09.08.2023 11:10:47</t>
  </si>
  <si>
    <t>FOÇA TR-11 35-23-L00011_42133457_56398902_56398902</t>
  </si>
  <si>
    <t>09.08.2023 09:54:33</t>
  </si>
  <si>
    <t>09.08.2023 12:34:37</t>
  </si>
  <si>
    <t>CENKYERİ TR-4 45-82-M00252_A_91295733_91295733</t>
  </si>
  <si>
    <t>09.08.2023 22:57:50</t>
  </si>
  <si>
    <t>09.08.2023 23:59:55</t>
  </si>
  <si>
    <t>09.08.2023 19:26:32</t>
  </si>
  <si>
    <t>09.08.2023 21:05:03</t>
  </si>
  <si>
    <t>K-1273 35-02-K01273_35-02-K01273_2351096</t>
  </si>
  <si>
    <t>09.08.2023 06:28:53</t>
  </si>
  <si>
    <t>09.08.2023 09:25:03</t>
  </si>
  <si>
    <t>TR-81 35-19-L00081_956693613_956693613</t>
  </si>
  <si>
    <t>09.08.2023 18:22:25</t>
  </si>
  <si>
    <t>09.08.2023 19:11:09</t>
  </si>
  <si>
    <t>09.08.2023 17:08:59</t>
  </si>
  <si>
    <t>09.08.2023 17:53:13</t>
  </si>
  <si>
    <t>09.08.2023 12:53:40</t>
  </si>
  <si>
    <t>09.08.2023 17:02:47</t>
  </si>
  <si>
    <t>09.08.2023 00:54:22</t>
  </si>
  <si>
    <t>09.08.2023 01:29:03</t>
  </si>
  <si>
    <t>DEMİRTAŞ KÖK 35-30-M00149_42946045_56360052_56360052</t>
  </si>
  <si>
    <t>09.08.2023 21:51:46</t>
  </si>
  <si>
    <t>09.08.2023 23:44:07</t>
  </si>
  <si>
    <t>09.08.2023 07:51:21</t>
  </si>
  <si>
    <t>09.08.2023 13:07:00</t>
  </si>
  <si>
    <t>ALAŞEHİR TR-68 45-73-M00068_A_91046497_91046497</t>
  </si>
  <si>
    <t>09.08.2023 09:04:34</t>
  </si>
  <si>
    <t>YUSUFLU KÖK 35-20-L00077_HatBaşıAyırıcı_92885765 L02_92885765</t>
  </si>
  <si>
    <t>09.08.2023 18:50:17</t>
  </si>
  <si>
    <t>BEYDAĞ İM 35-32-A00001_BAKIR L03_2049979</t>
  </si>
  <si>
    <t>09.08.2023 00:03:32</t>
  </si>
  <si>
    <t>09.08.2023 00:07:39</t>
  </si>
  <si>
    <t>KABAZLI KÖK 45-78-M00675_KABAZLI M03_65971403</t>
  </si>
  <si>
    <t>09.08.2023 09:36:11</t>
  </si>
  <si>
    <t>09.08.2023 16:49:57</t>
  </si>
  <si>
    <t>TR-39 45-77-L00039_945489101_945489101</t>
  </si>
  <si>
    <t>09.08.2023 09:30:57</t>
  </si>
  <si>
    <t>09.08.2023 10:27:31</t>
  </si>
  <si>
    <t>M-919 35-02-M00919_99784630_99784630</t>
  </si>
  <si>
    <t>09.08.2023 23:33:05</t>
  </si>
  <si>
    <t>10.08.2023 00:35:07</t>
  </si>
  <si>
    <t>BAĞCILAR TR-3 45-78-M00685_DIREK TIPI TRAFO HUCRESI H01_2111692</t>
  </si>
  <si>
    <t>09.08.2023 16:59:30</t>
  </si>
  <si>
    <t>09.08.2023 18:12:33</t>
  </si>
  <si>
    <t>SELENDİ TR-12 45-81-M00012_TR-11 M02_2321242</t>
  </si>
  <si>
    <t>09.08.2023 10:14:37</t>
  </si>
  <si>
    <t>09.08.2023 11:17:33</t>
  </si>
  <si>
    <t>BEREKETLİ TR-1 45-79-M00323_B_91020434_91020434</t>
  </si>
  <si>
    <t>09.08.2023 13:20:16</t>
  </si>
  <si>
    <t>09.08.2023 14:05:08</t>
  </si>
  <si>
    <t>SÖĞÜTÖREN TR-3 35-20-L00349_35-20-L00349_2359209</t>
  </si>
  <si>
    <t>09.08.2023 13:49:43</t>
  </si>
  <si>
    <t>09.08.2023 18:46:57</t>
  </si>
  <si>
    <t>MEDAR TR-4 45-72-L00287_956514045_956514045</t>
  </si>
  <si>
    <t>09.08.2023 10:41:41</t>
  </si>
  <si>
    <t>09.08.2023 13:50:51</t>
  </si>
  <si>
    <t>09.08.2023 10:57:27</t>
  </si>
  <si>
    <t>09.08.2023 13:14:00</t>
  </si>
  <si>
    <t>K-766 35-04-K00766_A_56364209_56364209</t>
  </si>
  <si>
    <t>09.08.2023 20:20:41</t>
  </si>
  <si>
    <t>GÜNERLİ TR-1 35-28-M00408_953396765_953396765</t>
  </si>
  <si>
    <t>09.08.2023 13:14:09</t>
  </si>
  <si>
    <t>09.08.2023 18:18:40</t>
  </si>
  <si>
    <t>KULA İM 45-77-A00001_HatBaşıAyırıcı_79939740 M07_79939740</t>
  </si>
  <si>
    <t>09.08.2023 08:12:20</t>
  </si>
  <si>
    <t>09.08.2023 09:38:00</t>
  </si>
  <si>
    <t>09.08.2023 01:12:43</t>
  </si>
  <si>
    <t>09.08.2023 01:18:03</t>
  </si>
  <si>
    <t>ULUKENT DM-4/12 35-28-M00030__75604521_75604521</t>
  </si>
  <si>
    <t>09.08.2023 21:39:04</t>
  </si>
  <si>
    <t>09.08.2023 22:37:24</t>
  </si>
  <si>
    <t>TR-33 35-15-M00033__96120592_96120592</t>
  </si>
  <si>
    <t>09.08.2023 11:34:13</t>
  </si>
  <si>
    <t>09.08.2023 15:21:02</t>
  </si>
  <si>
    <t>09.08.2023 09:01:19</t>
  </si>
  <si>
    <t>09.08.2023 16:57:23</t>
  </si>
  <si>
    <t>09.08.2023 08:08:13</t>
  </si>
  <si>
    <t>K-1049 35-02-K01049_A a1b_5839014</t>
  </si>
  <si>
    <t>09.08.2023 07:32:40</t>
  </si>
  <si>
    <t>09.08.2023 14:50:12</t>
  </si>
  <si>
    <t>K-1402 35-01-K01402_911722276_911722276</t>
  </si>
  <si>
    <t>09.08.2023 09:00:31</t>
  </si>
  <si>
    <t>09.08.2023 14:38:13</t>
  </si>
  <si>
    <t>TR-99 45-78-L00099_A_56405443_56405443</t>
  </si>
  <si>
    <t>09.08.2023 17:56:29</t>
  </si>
  <si>
    <t>09.08.2023 18:58:37</t>
  </si>
  <si>
    <t>MUZAFFER ERİNCE SULAMA GRUBU 35-20-L00388_A_91275812_91275812</t>
  </si>
  <si>
    <t>09.08.2023 00:29:42</t>
  </si>
  <si>
    <t>09.08.2023 02:52:17</t>
  </si>
  <si>
    <t>09.08.2023 09:50:49</t>
  </si>
  <si>
    <t>09.08.2023 17:24:27</t>
  </si>
  <si>
    <t>09.08.2023 07:37:32</t>
  </si>
  <si>
    <t>09.08.2023 09:56:17</t>
  </si>
  <si>
    <t>ALAŞEHİR TR-15 45-73-M00015_949855430_949855430</t>
  </si>
  <si>
    <t>09.08.2023 19:44:38</t>
  </si>
  <si>
    <t>09.08.2023 20:47:19</t>
  </si>
  <si>
    <t>DEMİRCİ KÖK 35-26-M00779_DEMİRCİ KÖYÜ TR-1 M02_65897080</t>
  </si>
  <si>
    <t>09.08.2023 12:32:33</t>
  </si>
  <si>
    <t>09.08.2023 12:50:14</t>
  </si>
  <si>
    <t>DERBENT TR-1 45-83-L00325_A_56353961_56353961</t>
  </si>
  <si>
    <t>09.08.2023 15:40:32</t>
  </si>
  <si>
    <t>09.08.2023 17:20:08</t>
  </si>
  <si>
    <t>TR-27(M-727) 35-30-M00727_E e4_43010615</t>
  </si>
  <si>
    <t>09.08.2023 20:25:11</t>
  </si>
  <si>
    <t>09.08.2023 21:22:32</t>
  </si>
  <si>
    <t>M-1408 35-01-M01408_A A1_5902795</t>
  </si>
  <si>
    <t>09.08.2023 15:44:46</t>
  </si>
  <si>
    <t>09.08.2023 14:58:14</t>
  </si>
  <si>
    <t>09.08.2023 15:14:13</t>
  </si>
  <si>
    <t>L-431 HAPPY PARK 35-18-L00431_950452355_950452355</t>
  </si>
  <si>
    <t>09.08.2023 15:05:06</t>
  </si>
  <si>
    <t>09.08.2023 20:39:22</t>
  </si>
  <si>
    <t>TR-17 45-77-L00017_945505406_945505406</t>
  </si>
  <si>
    <t>09.08.2023 16:39:06</t>
  </si>
  <si>
    <t>09.08.2023 18:36:14</t>
  </si>
  <si>
    <t>BUCA TM 35-03-A00003_Buca-12 K22_2311285</t>
  </si>
  <si>
    <t>09.08.2023 10:31:23</t>
  </si>
  <si>
    <t>09.08.2023 11:17:52</t>
  </si>
  <si>
    <t>L-298 35-18-L00298_950462204_950462204</t>
  </si>
  <si>
    <t>09.08.2023 17:30:15</t>
  </si>
  <si>
    <t>09.08.2023 19:57:01</t>
  </si>
  <si>
    <t>GÖLMARMARA İM 45-85-A00001_TR-A (15.8) L19_2083508</t>
  </si>
  <si>
    <t>09.08.2023 13:56:33</t>
  </si>
  <si>
    <t>09.08.2023 14:13:33</t>
  </si>
  <si>
    <t>TR-24 35-17-M00024_950300519_950300519</t>
  </si>
  <si>
    <t>09.08.2023 10:44:05</t>
  </si>
  <si>
    <t>09.08.2023 12:26:20</t>
  </si>
  <si>
    <t>09.08.2023 06:14:56</t>
  </si>
  <si>
    <t>09.08.2023 06:19:10</t>
  </si>
  <si>
    <t>09.08.2023 08:22:06</t>
  </si>
  <si>
    <t>09.08.2023 08:35:51</t>
  </si>
  <si>
    <t>ÇANDARLI M-56 35-30-M00056_35-30-M00056_2347128</t>
  </si>
  <si>
    <t>09.08.2023 19:52:59</t>
  </si>
  <si>
    <t>09.08.2023 20:15:31</t>
  </si>
  <si>
    <t>BİMEYKO TR-2 35-30-M00049_B_91008443_91008443</t>
  </si>
  <si>
    <t>09.08.2023 07:30:55</t>
  </si>
  <si>
    <t>09.08.2023 10:40:43</t>
  </si>
  <si>
    <t>09.08.2023 21:07:23</t>
  </si>
  <si>
    <t>09.08.2023 21:51:04</t>
  </si>
  <si>
    <t>İLKKURŞUN MERKEZ TR-1 35-15-L00489_A_91437343_91437343</t>
  </si>
  <si>
    <t>09.08.2023 08:46:21</t>
  </si>
  <si>
    <t>09.08.2023 10:29:00</t>
  </si>
  <si>
    <t>09.08.2023 12:17:30</t>
  </si>
  <si>
    <t>09.08.2023 14:23:09</t>
  </si>
  <si>
    <t>DERE MAHALLE TR-1 45-72-L00732_956523509_956523509</t>
  </si>
  <si>
    <t>09.08.2023 10:44:02</t>
  </si>
  <si>
    <t>09.08.2023 14:21:16</t>
  </si>
  <si>
    <t>ERZE AMBALAJ KÖK 35-27-M00086_TR-32(DM03-TR-01) M04_72177640</t>
  </si>
  <si>
    <t>09.08.2023 10:04:17</t>
  </si>
  <si>
    <t>09.08.2023 11:06:47</t>
  </si>
  <si>
    <t>09.08.2023 12:06:37</t>
  </si>
  <si>
    <t>YENİKÖY TOPRAK SU TR-12 35-15-L00380_35-15-L00380_2365578</t>
  </si>
  <si>
    <t>09.08.2023 06:42:53</t>
  </si>
  <si>
    <t>09.08.2023 09:50:00</t>
  </si>
  <si>
    <t>09.08.2023 09:29:51</t>
  </si>
  <si>
    <t>09.08.2023 15:41:54</t>
  </si>
  <si>
    <t>09.08.2023 18:08:15</t>
  </si>
  <si>
    <t>09.08.2023 18:54:23</t>
  </si>
  <si>
    <t>09.08.2023 17:49:38</t>
  </si>
  <si>
    <t>ÇİĞİLLER OKÇULAR TR-5 45-75-M00407__84624727_84624727</t>
  </si>
  <si>
    <t>09.08.2023 09:31:49</t>
  </si>
  <si>
    <t>09.08.2023 13:56:55</t>
  </si>
  <si>
    <t>BEBEKLİ TR-1 45-77-L00196_DIREK TIPI TRAFO HUCRESI H01_2055920</t>
  </si>
  <si>
    <t>09.08.2023 21:46:42</t>
  </si>
  <si>
    <t>09.08.2023 23:35:51</t>
  </si>
  <si>
    <t>TR-182 45-78-L00182_95002444135_95002444135</t>
  </si>
  <si>
    <t>09.08.2023 11:28:18</t>
  </si>
  <si>
    <t>09.08.2023 13:48:48</t>
  </si>
  <si>
    <t>09.08.2023 17:12:53</t>
  </si>
  <si>
    <t>09.08.2023 19:53:23</t>
  </si>
  <si>
    <t>L-292 35-18-L00292_950453374_950453374</t>
  </si>
  <si>
    <t>09.08.2023 17:36:20</t>
  </si>
  <si>
    <t>10.08.2023 00:09:07</t>
  </si>
  <si>
    <t>09.08.2023 09:05:53</t>
  </si>
  <si>
    <t>09.08.2023 17:42:06</t>
  </si>
  <si>
    <t>09.08.2023 20:00:23</t>
  </si>
  <si>
    <t>09.08.2023 20:49:23</t>
  </si>
  <si>
    <t>KARABAĞLAR TM 35-01-A00012_KARABAĞLAR-13 K36_2310508</t>
  </si>
  <si>
    <t>09.08.2023 19:36:26</t>
  </si>
  <si>
    <t>09.08.2023 06:24:57</t>
  </si>
  <si>
    <t>09.08.2023 06:35:47</t>
  </si>
  <si>
    <t>09.08.2023 07:47:25</t>
  </si>
  <si>
    <t>09.08.2023 07:52:24</t>
  </si>
  <si>
    <t>09.08.2023 19:19:36</t>
  </si>
  <si>
    <t>10.08.2023 00:31:45</t>
  </si>
  <si>
    <t>FOÇA TR-11 35-23-L00011_35-23-L00011_72150215</t>
  </si>
  <si>
    <t>09.08.2023 12:34:53</t>
  </si>
  <si>
    <t>09.08.2023 13:15:03</t>
  </si>
  <si>
    <t>09.08.2023 10:34:27</t>
  </si>
  <si>
    <t>09.08.2023 17:52:23</t>
  </si>
  <si>
    <t>09.08.2023 08:48:18</t>
  </si>
  <si>
    <t>09.08.2023 11:52:37</t>
  </si>
  <si>
    <t>YASEMİN DM 35-19-M00002_HatBaşıAyırıcı_53137275 M02_53137275</t>
  </si>
  <si>
    <t>09.08.2023 09:24:43</t>
  </si>
  <si>
    <t>09.08.2023 12:18:17</t>
  </si>
  <si>
    <t>09.08.2023 20:58:36</t>
  </si>
  <si>
    <t>09.08.2023 22:09:07</t>
  </si>
  <si>
    <t>GÖÇBEYLİ TR-6 35-16-M00021_C_90935373_90935373</t>
  </si>
  <si>
    <t>09.08.2023 09:06:17</t>
  </si>
  <si>
    <t>09.08.2023 14:59:33</t>
  </si>
  <si>
    <t>MORDOĞAN TR-25 35-21-L00153_95002585258_95002585258</t>
  </si>
  <si>
    <t>09.08.2023 16:50:31</t>
  </si>
  <si>
    <t>09.08.2023 19:32:26</t>
  </si>
  <si>
    <t>09.08.2023 08:16:00</t>
  </si>
  <si>
    <t>09.08.2023 08:19:03</t>
  </si>
  <si>
    <t>SELÇUK İM/DM 35-13-A00004_SELÇUK ZİRAİ SULAMA L05_65986076</t>
  </si>
  <si>
    <t>09.08.2023 16:28:33</t>
  </si>
  <si>
    <t>09.08.2023 17:16:23</t>
  </si>
  <si>
    <t>TR-83 35-16-L00083_B_60983968_60983968</t>
  </si>
  <si>
    <t>09.08.2023 10:05:13</t>
  </si>
  <si>
    <t>09.08.2023 12:21:35</t>
  </si>
  <si>
    <t>09.08.2023 09:27:14</t>
  </si>
  <si>
    <t>09.08.2023 10:04:04</t>
  </si>
  <si>
    <t>M-30 35-02-M00030_M-13 M07_2121888</t>
  </si>
  <si>
    <t>09.08.2023 14:01:23</t>
  </si>
  <si>
    <t>09.08.2023 14:02:17</t>
  </si>
  <si>
    <t>AHMETLİ TR-5 35-26-L00129_6906446_56358726_56358726</t>
  </si>
  <si>
    <t>09.08.2023 17:44:00</t>
  </si>
  <si>
    <t>09.08.2023 22:07:24</t>
  </si>
  <si>
    <t>09.08.2023 03:32:37</t>
  </si>
  <si>
    <t>09.08.2023 05:07:08</t>
  </si>
  <si>
    <t>L-279 ERDİL SİTESİ 35-18-L00279_950438696_950438696</t>
  </si>
  <si>
    <t>09.08.2023 02:38:39</t>
  </si>
  <si>
    <t>09.08.2023 04:33:24</t>
  </si>
  <si>
    <t>K-1049 35-02-K01049_35-02-K01049_2362443</t>
  </si>
  <si>
    <t>09.08.2023 09:23:39</t>
  </si>
  <si>
    <t>09.08.2023 09:31:33</t>
  </si>
  <si>
    <t>YİĞİTLER TR-4 35-27-L00226_99149811_99149811</t>
  </si>
  <si>
    <t>09.08.2023 14:33:20</t>
  </si>
  <si>
    <t>09.08.2023 15:42:42</t>
  </si>
  <si>
    <t>KALEMLİ TR-1 45-71-M01533_43109764_56385643_56385643</t>
  </si>
  <si>
    <t>09.08.2023 09:35:36</t>
  </si>
  <si>
    <t>09.08.2023 18:05:11</t>
  </si>
  <si>
    <t>09.08.2023 11:25:56</t>
  </si>
  <si>
    <t>09.08.2023 12:19:33</t>
  </si>
  <si>
    <t>09.08.2023 08:32:40</t>
  </si>
  <si>
    <t>09.08.2023 09:06:00</t>
  </si>
  <si>
    <t>09.08.2023 12:27:05</t>
  </si>
  <si>
    <t>09.08.2023 12:57:49</t>
  </si>
  <si>
    <t>09.08.2023 03:45:43</t>
  </si>
  <si>
    <t>09.08.2023 04:30:23</t>
  </si>
  <si>
    <t>K-4384 35-07-M03095_35-07-M03095_95689727</t>
  </si>
  <si>
    <t>09.08.2023 18:25:48</t>
  </si>
  <si>
    <t>09.08.2023 19:04:15</t>
  </si>
  <si>
    <t>09.08.2023 13:46:10</t>
  </si>
  <si>
    <t>09.08.2023 14:00:18</t>
  </si>
  <si>
    <t>09.08.2023 15:42:26</t>
  </si>
  <si>
    <t>09.08.2023 19:00:17</t>
  </si>
  <si>
    <t>09.08.2023 10:24:33</t>
  </si>
  <si>
    <t>09.08.2023 10:27:43</t>
  </si>
  <si>
    <t>KALEMLİ TR-1 45-71-M01533_A_91358596_91358596</t>
  </si>
  <si>
    <t>09.08.2023 20:40:34</t>
  </si>
  <si>
    <t>10.08.2023 03:43:49</t>
  </si>
  <si>
    <t>TR-2/99 45-83-M00779_A TR1914A1B_48127209</t>
  </si>
  <si>
    <t>09.08.2023 09:18:20</t>
  </si>
  <si>
    <t>09.08.2023 10:18:36</t>
  </si>
  <si>
    <t>AHMETLİ TR-5 35-26-L00129_B_91407523_91407523</t>
  </si>
  <si>
    <t>09.08.2023 11:33:11</t>
  </si>
  <si>
    <t>09.08.2023 13:22:03</t>
  </si>
  <si>
    <t>09.08.2023 22:09:18</t>
  </si>
  <si>
    <t>09.08.2023 23:22:16</t>
  </si>
  <si>
    <t>TR-2/97 45-83-L00097_955140912_955140912</t>
  </si>
  <si>
    <t>09.08.2023 17:47:56</t>
  </si>
  <si>
    <t>09.08.2023 18:37:08</t>
  </si>
  <si>
    <t>09.08.2023 20:44:33</t>
  </si>
  <si>
    <t>09.08.2023 22:12:53</t>
  </si>
  <si>
    <t>09.08.2023 14:45:04</t>
  </si>
  <si>
    <t>09.08.2023 16:45:37</t>
  </si>
  <si>
    <t>K-1024 35-01-K01024_K-813 K05_61260263</t>
  </si>
  <si>
    <t>09.08.2023 19:36:20</t>
  </si>
  <si>
    <t>09.08.2023 21:51:23</t>
  </si>
  <si>
    <t>09.08.2023 00:56:13</t>
  </si>
  <si>
    <t>09.08.2023 02:56:04</t>
  </si>
  <si>
    <t>09.08.2023 07:11:17</t>
  </si>
  <si>
    <t>09.08.2023 08:02:00</t>
  </si>
  <si>
    <t>ERDELLİ TR-2 KÖK 45-72-L00476_956516007_956516007</t>
  </si>
  <si>
    <t>09.08.2023 12:58:59</t>
  </si>
  <si>
    <t>09.08.2023 17:55:23</t>
  </si>
  <si>
    <t>M-89 35-18-M00089_A_82757164_82757164</t>
  </si>
  <si>
    <t>09.08.2023 18:55:20</t>
  </si>
  <si>
    <t>09.08.2023 21:49:23</t>
  </si>
  <si>
    <t>09.08.2023 04:14:54</t>
  </si>
  <si>
    <t>09.08.2023 07:56:56</t>
  </si>
  <si>
    <t>KULA İM 45-77-A00001_HatBaşıAyırıcı_66085777 M01_66085777</t>
  </si>
  <si>
    <t>09.08.2023 01:18:41</t>
  </si>
  <si>
    <t>09.08.2023 10:45:26</t>
  </si>
  <si>
    <t>09.08.2023 14:17:09</t>
  </si>
  <si>
    <t>K-1011 35-01-K01011_K-621 K01_41907111</t>
  </si>
  <si>
    <t>09.08.2023 16:34:37</t>
  </si>
  <si>
    <t>09.08.2023 18:20:04</t>
  </si>
  <si>
    <t>09.08.2023 09:45:40</t>
  </si>
  <si>
    <t>09.08.2023 18:20:13</t>
  </si>
  <si>
    <t>DM-1/10 (TR-18) 35-19-M00018_TR-30 M02_2064718</t>
  </si>
  <si>
    <t>09.08.2023 08:01:59</t>
  </si>
  <si>
    <t>09.08.2023 13:40:00</t>
  </si>
  <si>
    <t>ZEYTİNLİOVA TR-7 45-72-L00421_ÜÇ AVLU ÇIKIŞI L02_66556393</t>
  </si>
  <si>
    <t>09.08.2023 09:51:13</t>
  </si>
  <si>
    <t>09.08.2023 11:34:19</t>
  </si>
  <si>
    <t>KEMER TR-20 35-31-L00529_C_91185632_91185632</t>
  </si>
  <si>
    <t>09.08.2023 09:43:59</t>
  </si>
  <si>
    <t>09.08.2023 12:07:45</t>
  </si>
  <si>
    <t>MENEMEN TR-15 35-28-L00015_35-28-L00015_2349504</t>
  </si>
  <si>
    <t>09.08.2023 23:21:30</t>
  </si>
  <si>
    <t>10.08.2023 01:14:03</t>
  </si>
  <si>
    <t>M-3197 (YATIRIM REZERVE) 35-01-M03197_95000574663_95000574663</t>
  </si>
  <si>
    <t>09.08.2023 12:36:11</t>
  </si>
  <si>
    <t>09.08.2023 14:14:59</t>
  </si>
  <si>
    <t>09.08.2023 06:03:12</t>
  </si>
  <si>
    <t>09.08.2023 07:24:53</t>
  </si>
  <si>
    <t>KAYAKÖY MALAŞ TR-11 35-15-L00494_C_56369680_56369680</t>
  </si>
  <si>
    <t>09.08.2023 19:14:55</t>
  </si>
  <si>
    <t>M-2075 35-02-M02075_DAĞITIM TRAFO M-2075 M03_49900287</t>
  </si>
  <si>
    <t>09.08.2023 22:25:19</t>
  </si>
  <si>
    <t>09.08.2023 22:32:23</t>
  </si>
  <si>
    <t>09.08.2023 12:27:53</t>
  </si>
  <si>
    <t>09.08.2023 13:49:04</t>
  </si>
  <si>
    <t>DERE MAHALLE TR-1 45-72-L00732_45-72-L00732_79155414</t>
  </si>
  <si>
    <t>09.08.2023 15:21:26</t>
  </si>
  <si>
    <t>09.08.2023 04:56:47</t>
  </si>
  <si>
    <t>09.08.2023 05:08:31</t>
  </si>
  <si>
    <t>DURASILLI TR-5 45-78-M01116_45-78-M01116_2352454</t>
  </si>
  <si>
    <t>09.08.2023 17:20:49</t>
  </si>
  <si>
    <t>09.08.2023 10:59:00</t>
  </si>
  <si>
    <t>09.08.2023 15:51:49</t>
  </si>
  <si>
    <t>HACIKÖSEALİ TR-1 45-78-M00882_DIREK TIPI TRAFO HUCRESI H01_2091873</t>
  </si>
  <si>
    <t>09.08.2023 13:51:25</t>
  </si>
  <si>
    <t>09.08.2023 14:48:43</t>
  </si>
  <si>
    <t>K-2375 35-04-K02375_99698661_99698661</t>
  </si>
  <si>
    <t>09.08.2023 11:39:30</t>
  </si>
  <si>
    <t>09.08.2023 18:04:16</t>
  </si>
  <si>
    <t>09.08.2023 17:32:14</t>
  </si>
  <si>
    <t>09.08.2023 18:30:31</t>
  </si>
  <si>
    <t>K-4143 35-01-K04143_35-01-K04143_2364856</t>
  </si>
  <si>
    <t>09.08.2023 09:02:41</t>
  </si>
  <si>
    <t>09.08.2023 11:25:43</t>
  </si>
  <si>
    <t>K-4833 35-01-K04833_35-01-K04833_2377059</t>
  </si>
  <si>
    <t>09.08.2023 01:33:12</t>
  </si>
  <si>
    <t>09.08.2023 03:16:12</t>
  </si>
  <si>
    <t>K-2530 35-02-K02530_DAĞITIM TRAFOSU K02_75276463</t>
  </si>
  <si>
    <t>09.08.2023 18:00:04</t>
  </si>
  <si>
    <t>09.08.2023 19:25:35</t>
  </si>
  <si>
    <t>ÇAMBEL KÖK 35-27-M00619_YENMİŞ-2 M04_72166068</t>
  </si>
  <si>
    <t>09.08.2023 12:08:21</t>
  </si>
  <si>
    <t>09.08.2023 14:05:23</t>
  </si>
  <si>
    <t>KARAKURT KÖK 45-76-M00049_KARAKURT M02_72213534</t>
  </si>
  <si>
    <t>09.08.2023 06:18:23</t>
  </si>
  <si>
    <t>09.08.2023 06:58:33</t>
  </si>
  <si>
    <t>DM08/TR02 45-73-M00003_B b3_45087586</t>
  </si>
  <si>
    <t>09.08.2023 13:00:38</t>
  </si>
  <si>
    <t>09.08.2023 14:18:56</t>
  </si>
  <si>
    <t>M-1147 35-09-M01147_M-897 M04_47553536</t>
  </si>
  <si>
    <t>09.08.2023 09:49:22</t>
  </si>
  <si>
    <t>09.08.2023 11:31:40</t>
  </si>
  <si>
    <t>09.08.2023 23:49:00</t>
  </si>
  <si>
    <t>10.08.2023 12:22:03</t>
  </si>
  <si>
    <t>YENİFOÇA TR-37 35-23-M00037_950427000_950427000</t>
  </si>
  <si>
    <t>09.08.2023 12:20:14</t>
  </si>
  <si>
    <t>09.08.2023 21:29:19</t>
  </si>
  <si>
    <t>AVŞAR İM 45-83-A00002_H KOLU L10_81661000</t>
  </si>
  <si>
    <t>09.08.2023 09:25:21</t>
  </si>
  <si>
    <t>09.08.2023 09:35:56</t>
  </si>
  <si>
    <t>FUAR İM 35-01-A00003_KÜLTÜRPARK K14_2306361</t>
  </si>
  <si>
    <t>09.08.2023 17:01:43</t>
  </si>
  <si>
    <t>09.08.2023 17:38:34</t>
  </si>
  <si>
    <t>09.08.2023 22:21:40</t>
  </si>
  <si>
    <t>09.08.2023 22:54:02</t>
  </si>
  <si>
    <t>MENEMEN DM-4/11 35-28-M00723_35-28-M00723_2366614</t>
  </si>
  <si>
    <t>09.08.2023 11:01:24</t>
  </si>
  <si>
    <t>09.08.2023 13:08:13</t>
  </si>
  <si>
    <t>K-1482 35-04-K01482_C_56362380_56362380</t>
  </si>
  <si>
    <t>09.08.2023 13:51:41</t>
  </si>
  <si>
    <t>09.08.2023 14:37:44</t>
  </si>
  <si>
    <t>09.08.2023 08:16:44</t>
  </si>
  <si>
    <t>09.08.2023 08:30:49</t>
  </si>
  <si>
    <t>SARAÇLAR KÖK 45-77-L00104_HatBaşıAyırıcı_91956481 L05_91956481</t>
  </si>
  <si>
    <t>09.08.2023 16:06:12</t>
  </si>
  <si>
    <t>09.08.2023 21:36:43</t>
  </si>
  <si>
    <t>BALABANLI KÖYÜ MUSTAFA BOZ SULAMA GRB TR-10 35-15-M00255_A_56370693_56370693</t>
  </si>
  <si>
    <t>09.08.2023 19:04:14</t>
  </si>
  <si>
    <t>10.08.2023 02:18:24</t>
  </si>
  <si>
    <t>09.08.2023 15:04:04</t>
  </si>
  <si>
    <t>09.08.2023 17:25:39</t>
  </si>
  <si>
    <t>L-67 ELMASTAŞ 35-14-L00067_956661638_956661638</t>
  </si>
  <si>
    <t>09.08.2023 14:56:10</t>
  </si>
  <si>
    <t>09.08.2023 16:06:21</t>
  </si>
  <si>
    <t>KARŞIYAKA GIS TM 35-04-A00002_Karşıyaka-4 K04_2054247</t>
  </si>
  <si>
    <t>09.08.2023 09:01:54</t>
  </si>
  <si>
    <t>09.08.2023 14:43:54</t>
  </si>
  <si>
    <t>AYASKENT DM-1 35-16-M00009_AYASKENT TR-2 M04_82964181</t>
  </si>
  <si>
    <t>09.08.2023 15:51:06</t>
  </si>
  <si>
    <t>09.08.2023 16:28:40</t>
  </si>
  <si>
    <t>ALACALAR TR-1 45-76-L00087_955232359_955232359</t>
  </si>
  <si>
    <t>31.08.2023 22:26:35</t>
  </si>
  <si>
    <t>31.08.2023 23:29:00</t>
  </si>
  <si>
    <t>ÇIRPI TR-1/1 35-20-M00001_8786957_56383277_56383277</t>
  </si>
  <si>
    <t>31.08.2023 10:52:58</t>
  </si>
  <si>
    <t>31.08.2023 13:09:56</t>
  </si>
  <si>
    <t>31.08.2023 17:49:28</t>
  </si>
  <si>
    <t>01.09.2023 00:14:59</t>
  </si>
  <si>
    <t>DEVELİ TR-1 35-22-M00279_35-22-M00279_2356898</t>
  </si>
  <si>
    <t>31.08.2023 09:09:25</t>
  </si>
  <si>
    <t>31.08.2023 12:58:14</t>
  </si>
  <si>
    <t>KEMALİYE DM (TR-1) 45-73-M00150_ALAŞEHİR GİRİŞ PİYADELER KÖKDEN M08_66716002</t>
  </si>
  <si>
    <t>31.08.2023 16:14:11</t>
  </si>
  <si>
    <t>AYVACIK TR-1 35-28-M00256_A_65513385_65513385</t>
  </si>
  <si>
    <t>31.08.2023 12:59:34</t>
  </si>
  <si>
    <t>31.08.2023 13:33:20</t>
  </si>
  <si>
    <t>31.08.2023 10:24:31</t>
  </si>
  <si>
    <t>31.08.2023 11:15:01</t>
  </si>
  <si>
    <t>M-1896 35-09-M01896_M-2440 M02_42782861</t>
  </si>
  <si>
    <t>31.08.2023 11:33:31</t>
  </si>
  <si>
    <t>31.08.2023 15:46:01</t>
  </si>
  <si>
    <t>K-847 35-01-K00847_911537184_911537184</t>
  </si>
  <si>
    <t>31.08.2023 20:25:06</t>
  </si>
  <si>
    <t>31.08.2023 21:58:07</t>
  </si>
  <si>
    <t>K-141 35-03-K00141_C C1_5906595</t>
  </si>
  <si>
    <t>31.08.2023 18:06:56</t>
  </si>
  <si>
    <t>31.08.2023 19:27:34</t>
  </si>
  <si>
    <t>ORMANKÖY 35-26-M00466_956608349_956608349</t>
  </si>
  <si>
    <t>31.08.2023 07:52:29</t>
  </si>
  <si>
    <t>31.08.2023 10:59:00</t>
  </si>
  <si>
    <t>31.08.2023 08:03:17</t>
  </si>
  <si>
    <t>31.08.2023 16:18:36</t>
  </si>
  <si>
    <t>TR-27(M-727) 35-30-M00727_A tr27a1_43010813</t>
  </si>
  <si>
    <t>31.08.2023 17:23:11</t>
  </si>
  <si>
    <t>31.08.2023 17:55:10</t>
  </si>
  <si>
    <t>31.08.2023 17:49:21</t>
  </si>
  <si>
    <t>31.08.2023 19:01:41</t>
  </si>
  <si>
    <t>31.08.2023 18:18:55</t>
  </si>
  <si>
    <t>31.08.2023 18:22:30</t>
  </si>
  <si>
    <t>K-225 35-07-K00225_97539733_97539733</t>
  </si>
  <si>
    <t>31.08.2023 15:01:07</t>
  </si>
  <si>
    <t>31.08.2023 17:27:42</t>
  </si>
  <si>
    <t>31.08.2023 02:55:01</t>
  </si>
  <si>
    <t>31.08.2023 03:38:01</t>
  </si>
  <si>
    <t>TIRMANLAR DM 35-16-M00171_KIRCALAR DM M02_72041583</t>
  </si>
  <si>
    <t>31.08.2023 11:02:22</t>
  </si>
  <si>
    <t>31.08.2023 18:42:23</t>
  </si>
  <si>
    <t>31.08.2023 13:11:13</t>
  </si>
  <si>
    <t>31.08.2023 16:38:51</t>
  </si>
  <si>
    <t>DENİZKÖY TR-1 35-30-M00594_35-30-M00594_2376196</t>
  </si>
  <si>
    <t>31.08.2023 10:26:44</t>
  </si>
  <si>
    <t>31.08.2023 10:55:51</t>
  </si>
  <si>
    <t>EBSO TM 35-09-A00001_İSTASYONALTI M11_2059422</t>
  </si>
  <si>
    <t>31.08.2023 09:02:01</t>
  </si>
  <si>
    <t>31.08.2023 11:56:53</t>
  </si>
  <si>
    <t>HAMİTLİ TR-1 45-76-L00148_955237634_955237634</t>
  </si>
  <si>
    <t>31.08.2023 15:50:38</t>
  </si>
  <si>
    <t>31.08.2023 18:23:21</t>
  </si>
  <si>
    <t>31.08.2023 08:00:11</t>
  </si>
  <si>
    <t>31.08.2023 08:50:14</t>
  </si>
  <si>
    <t>OVAKENT TR-8 35-15-L00588_DIREK TIPI TRAFO HUCRESI H01_2048046</t>
  </si>
  <si>
    <t>31.08.2023 10:16:37</t>
  </si>
  <si>
    <t>31.08.2023 10:39:54</t>
  </si>
  <si>
    <t>31.08.2023 10:39:13</t>
  </si>
  <si>
    <t>31.08.2023 09:34:33</t>
  </si>
  <si>
    <t>31.08.2023 17:44:22</t>
  </si>
  <si>
    <t>31.08.2023 09:18:41</t>
  </si>
  <si>
    <t>31.08.2023 18:45:01</t>
  </si>
  <si>
    <t>31.08.2023 05:21:11</t>
  </si>
  <si>
    <t>31.08.2023 07:13:32</t>
  </si>
  <si>
    <t>PAYAMLI M-1 KÖK 35-25-M00175_ÜRKMEZ DM-4 M05_72056666</t>
  </si>
  <si>
    <t>31.08.2023 18:01:04</t>
  </si>
  <si>
    <t>31.08.2023 18:23:01</t>
  </si>
  <si>
    <t>DURASILLI TR-23 45-78-M01137_953262379_953262379</t>
  </si>
  <si>
    <t>31.08.2023 11:03:23</t>
  </si>
  <si>
    <t>31.08.2023 11:33:09</t>
  </si>
  <si>
    <t>YAKAKÖY KÖK 45-75-M00067_KAYACIK ESKİ SARIALİLER M05_2324690</t>
  </si>
  <si>
    <t>31.08.2023 13:45:13</t>
  </si>
  <si>
    <t>31.08.2023 14:33:58</t>
  </si>
  <si>
    <t>YUKARIAKTEPE DERELİLER TR-4 35-32-L00075__91171545_91171545</t>
  </si>
  <si>
    <t>31.08.2023 17:31:17</t>
  </si>
  <si>
    <t>31.08.2023 21:18:50</t>
  </si>
  <si>
    <t>M-662 35-17-M00662_35-17-M00662_72303665</t>
  </si>
  <si>
    <t>31.08.2023 10:32:00</t>
  </si>
  <si>
    <t>31.08.2023 10:59:38</t>
  </si>
  <si>
    <t>ÇARIKTEKKE MAH.TR-1 45-73-M00722_B_56391132_56391132</t>
  </si>
  <si>
    <t>31.08.2023 16:50:34</t>
  </si>
  <si>
    <t>31.08.2023 18:50:33</t>
  </si>
  <si>
    <t>31.08.2023 09:49:41</t>
  </si>
  <si>
    <t>31.08.2023 14:18:15</t>
  </si>
  <si>
    <t>KILAVUZLAR KÖK 45-74-M00198_SAYIK M02_72237253</t>
  </si>
  <si>
    <t>31.08.2023 18:30:54</t>
  </si>
  <si>
    <t>31.08.2023 19:37:21</t>
  </si>
  <si>
    <t>HAMZABEYLİ KÖK 45-71-M00071_FABRİKALAR M02_2074297</t>
  </si>
  <si>
    <t>31.08.2023 13:12:35</t>
  </si>
  <si>
    <t>31.08.2023 15:28:36</t>
  </si>
  <si>
    <t>31.08.2023 09:32:53</t>
  </si>
  <si>
    <t>31.08.2023 11:56:21</t>
  </si>
  <si>
    <t>ASARLIK TR-14 KÖK 35-28-M00168_C C02_76318054</t>
  </si>
  <si>
    <t>31.08.2023 15:48:23</t>
  </si>
  <si>
    <t>31.08.2023 20:04:13</t>
  </si>
  <si>
    <t>YENİ FOÇA TR-26 35-23-M00026_YENİFOÇA TR-27 M03_2094606</t>
  </si>
  <si>
    <t>31.08.2023 20:54:11</t>
  </si>
  <si>
    <t>31.08.2023 21:14:43</t>
  </si>
  <si>
    <t>BADEMLİ TR-1 35-30-L00098_A_56352758_56352758</t>
  </si>
  <si>
    <t>31.08.2023 11:30:48</t>
  </si>
  <si>
    <t>31.08.2023 13:09:14</t>
  </si>
  <si>
    <t>31.08.2023 10:14:59</t>
  </si>
  <si>
    <t>31.08.2023 17:19:04</t>
  </si>
  <si>
    <t>31.08.2023 08:39:21</t>
  </si>
  <si>
    <t>31.08.2023 10:54:11</t>
  </si>
  <si>
    <t>TR-28 FİDAN YAPI 35-26-M00028_TR-27 M02_66027342</t>
  </si>
  <si>
    <t>31.08.2023 17:57:00</t>
  </si>
  <si>
    <t>31.08.2023 17:57:43</t>
  </si>
  <si>
    <t>HELVACI TR-6 35-17-M00366_B_91194517_91194517</t>
  </si>
  <si>
    <t>31.08.2023 19:32:27</t>
  </si>
  <si>
    <t>31.08.2023 21:31:17</t>
  </si>
  <si>
    <t>AHMETBEYLER DM 35-16-M00154_TIRMANLAR M04_82985658</t>
  </si>
  <si>
    <t>31.08.2023 18:56:29</t>
  </si>
  <si>
    <t>TR-27 GÜVEN YAPI 35-26-M00027_TR-25 BARIŞ YAPI KÖK M03_66028710</t>
  </si>
  <si>
    <t>31.08.2023 13:19:21</t>
  </si>
  <si>
    <t>31.08.2023 15:30:00</t>
  </si>
  <si>
    <t>31.08.2023 12:21:41</t>
  </si>
  <si>
    <t>31.08.2023 13:34:21</t>
  </si>
  <si>
    <t>BADINCA KÖK 45-73-M00341_HatBaşıAyırıcı_53136546 M03_53136546</t>
  </si>
  <si>
    <t>31.08.2023 16:06:02</t>
  </si>
  <si>
    <t>31.08.2023 18:45:04</t>
  </si>
  <si>
    <t>K-870 35-02-K00870_C_56379596_56379596</t>
  </si>
  <si>
    <t>31.08.2023 23:45:30</t>
  </si>
  <si>
    <t>01.09.2023 00:45:56</t>
  </si>
  <si>
    <t>K-3300 35-01-K03300_K-799 K04_2117817</t>
  </si>
  <si>
    <t>31.08.2023 09:41:04</t>
  </si>
  <si>
    <t>31.08.2023 14:34:31</t>
  </si>
  <si>
    <t>31.08.2023 13:44:26</t>
  </si>
  <si>
    <t>31.08.2023 17:24:19</t>
  </si>
  <si>
    <t>K-1774 35-02-K01774_913036228_913036228</t>
  </si>
  <si>
    <t>31.08.2023 08:26:20</t>
  </si>
  <si>
    <t>31.08.2023 10:30:25</t>
  </si>
  <si>
    <t>ASSTAR KÖK 45-73-M00134_HatBaşıAyırıcı_53136579 M02_53136579</t>
  </si>
  <si>
    <t>31.08.2023 11:11:56</t>
  </si>
  <si>
    <t>31.08.2023 16:54:05</t>
  </si>
  <si>
    <t>TR-93 MELTEM SİTESİ 35-19-L00093_C_91253394_91253394</t>
  </si>
  <si>
    <t>31.08.2023 16:58:45</t>
  </si>
  <si>
    <t>31.08.2023 19:37:20</t>
  </si>
  <si>
    <t>TR-311 ÖZBEK 35-19-M00527_A_77618126_77618126</t>
  </si>
  <si>
    <t>31.08.2023 08:31:36</t>
  </si>
  <si>
    <t>31.08.2023 09:58:17</t>
  </si>
  <si>
    <t>TR-91 35-16-L00091_DIREK TIPI TRAFO HUCRESI H01_2039995</t>
  </si>
  <si>
    <t>31.08.2023 17:44:04</t>
  </si>
  <si>
    <t>31.08.2023 19:16:40</t>
  </si>
  <si>
    <t>K-358 35-04-K00358_35-04-K00358_2369914</t>
  </si>
  <si>
    <t>31.08.2023 11:44:19</t>
  </si>
  <si>
    <t>31.08.2023 14:57:01</t>
  </si>
  <si>
    <t>31.08.2023 19:08:39</t>
  </si>
  <si>
    <t>TR-8 35-27-M00008_DM-1/TR-6 M02_82864461</t>
  </si>
  <si>
    <t>31.08.2023 08:56:34</t>
  </si>
  <si>
    <t>31.08.2023 09:04:41</t>
  </si>
  <si>
    <t>SAKARLI KÖK 45-76-M00046_HACET M04_72214546</t>
  </si>
  <si>
    <t>31.08.2023 10:52:49</t>
  </si>
  <si>
    <t>31.08.2023 11:46:12</t>
  </si>
  <si>
    <t>SAĞLIKÇILAR DM 35-18-L00544_L-71 YUVAMKENT - L-72 OVAKENT L06_2325542</t>
  </si>
  <si>
    <t>31.08.2023 09:27:38</t>
  </si>
  <si>
    <t>31.08.2023 11:01:21</t>
  </si>
  <si>
    <t>DM-2/25 35-27-M01190_ H_82963969</t>
  </si>
  <si>
    <t>31.08.2023 10:54:33</t>
  </si>
  <si>
    <t>31.08.2023 19:00:48</t>
  </si>
  <si>
    <t>M-234 35-02-M00234_D_56381651_56381651</t>
  </si>
  <si>
    <t>31.08.2023 15:22:37</t>
  </si>
  <si>
    <t>31.08.2023 18:10:56</t>
  </si>
  <si>
    <t>TR-122 ZEYTİNALANI 35-19-L00122_95000525671_95000525671</t>
  </si>
  <si>
    <t>31.08.2023 11:34:45</t>
  </si>
  <si>
    <t>31.08.2023 14:41:06</t>
  </si>
  <si>
    <t>METAL İŞLERİ TR-2 35-22-M00102_9419003 TR2/B1_5930257</t>
  </si>
  <si>
    <t>31.08.2023 18:56:11</t>
  </si>
  <si>
    <t>31.08.2023 21:05:08</t>
  </si>
  <si>
    <t>KEMHALLI TR-3 45-86-M00069_45-86-M00069_2363765</t>
  </si>
  <si>
    <t>31.08.2023 12:44:02</t>
  </si>
  <si>
    <t>31.08.2023 17:14:53</t>
  </si>
  <si>
    <t>K-525 35-04-K00525_35-04-K00525_2373747</t>
  </si>
  <si>
    <t>31.08.2023 12:26:44</t>
  </si>
  <si>
    <t>31.08.2023 12:33:45</t>
  </si>
  <si>
    <t>YENİOBA KÖK 35-29-M00125_YENİOBA M013_72191054</t>
  </si>
  <si>
    <t>31.08.2023 09:29:31</t>
  </si>
  <si>
    <t>31.08.2023 16:57:44</t>
  </si>
  <si>
    <t>KEMİKLİDERE KÖK 45-80-M00108_ESKİ KEMİKLİDERE AKHİSAR FİDERİ M06_2086354</t>
  </si>
  <si>
    <t>31.08.2023 17:16:14</t>
  </si>
  <si>
    <t>31.08.2023 17:31:31</t>
  </si>
  <si>
    <t>SELENDİ DM 45-81-M00001_ESKİ SELENDİ M16_2321602</t>
  </si>
  <si>
    <t>31.08.2023 07:34:33</t>
  </si>
  <si>
    <t>31.08.2023 08:24:01</t>
  </si>
  <si>
    <t>31.08.2023 23:20:51</t>
  </si>
  <si>
    <t>01.09.2023 02:00:41</t>
  </si>
  <si>
    <t>ASARLIK DM-2/1 35-28-M00186_95000648563_95000648563</t>
  </si>
  <si>
    <t>31.08.2023 13:11:26</t>
  </si>
  <si>
    <t>31.08.2023 21:43:09</t>
  </si>
  <si>
    <t>GÜRSU TARİŞ-TAT KÖK 45-73-M00148_ M01_2049886</t>
  </si>
  <si>
    <t>31.08.2023 10:21:54</t>
  </si>
  <si>
    <t>31.08.2023 17:27:16</t>
  </si>
  <si>
    <t>ILIPINAR KÖK 35-23-M00154_ILIPINAR SULAMA ÇIKIŞI M08_67163349</t>
  </si>
  <si>
    <t>31.08.2023 17:48:41</t>
  </si>
  <si>
    <t>31.08.2023 17:49:11</t>
  </si>
  <si>
    <t>31.08.2023 18:14:03</t>
  </si>
  <si>
    <t>31.08.2023 21:26:14</t>
  </si>
  <si>
    <t>31.08.2023 18:56:30</t>
  </si>
  <si>
    <t>31.08.2023 19:40:52</t>
  </si>
  <si>
    <t>31.08.2023 08:59:11</t>
  </si>
  <si>
    <t>31.08.2023 08:59:41</t>
  </si>
  <si>
    <t>K-1191 35-04-K01191_A A1B_5810320</t>
  </si>
  <si>
    <t>31.08.2023 21:05:34</t>
  </si>
  <si>
    <t>01.09.2023 05:33:58</t>
  </si>
  <si>
    <t>KURUCUOVA TR-8 35-15-L00249_B_91242684_91242684</t>
  </si>
  <si>
    <t>31.08.2023 19:25:11</t>
  </si>
  <si>
    <t>31.08.2023 22:30:58</t>
  </si>
  <si>
    <t>SÜLEYMANLI KÖK 45-72-L00299_SÜLEYMANLI PETROL TR KUZEY SAĞ ÇIKIŞI L04_2105417</t>
  </si>
  <si>
    <t>31.08.2023 21:46:01</t>
  </si>
  <si>
    <t>31.08.2023 21:53:41</t>
  </si>
  <si>
    <t>31.08.2023 17:20:40</t>
  </si>
  <si>
    <t>YAKAKÖY KÖK 45-75-M00067_HatBaşıAyırıcı_53135065 M05_53135065</t>
  </si>
  <si>
    <t>31.08.2023 13:16:12</t>
  </si>
  <si>
    <t>31.08.2023 13:45:15</t>
  </si>
  <si>
    <t>31.08.2023 17:25:16</t>
  </si>
  <si>
    <t>31.08.2023 19:25:20</t>
  </si>
  <si>
    <t>31.08.2023 20:27:22</t>
  </si>
  <si>
    <t>31.08.2023 21:43:33</t>
  </si>
  <si>
    <t>31.08.2023 10:25:04</t>
  </si>
  <si>
    <t>31.08.2023 10:35:47</t>
  </si>
  <si>
    <t>TR-33 35-17-M00033_35-17-M00033_66314653</t>
  </si>
  <si>
    <t>31.08.2023 13:06:46</t>
  </si>
  <si>
    <t>31.08.2023 14:58:01</t>
  </si>
  <si>
    <t>OKLUİSA KÖK 45-81-M00046_HatBaşıAyırıcı_53135185 M04_53135185</t>
  </si>
  <si>
    <t>31.08.2023 19:12:04</t>
  </si>
  <si>
    <t>31.08.2023 22:19:33</t>
  </si>
  <si>
    <t>31.08.2023 07:33:43</t>
  </si>
  <si>
    <t>31.08.2023 14:57:08</t>
  </si>
  <si>
    <t>EYKO TR-5 35-30-M00031_DIREK TIPI TRAFO HUCRESI H01_2035027</t>
  </si>
  <si>
    <t>31.08.2023 11:20:54</t>
  </si>
  <si>
    <t>31.08.2023 18:21:31</t>
  </si>
  <si>
    <t>31.08.2023 09:00:17</t>
  </si>
  <si>
    <t>31.08.2023 09:12:57</t>
  </si>
  <si>
    <t>GÖÇBEYLİ TR-2 35-16-M00017_D_90938875_90938875</t>
  </si>
  <si>
    <t>31.08.2023 09:31:39</t>
  </si>
  <si>
    <t>31.08.2023 17:39:43</t>
  </si>
  <si>
    <t>TR-111 ZEYTİNALANI 35-19-L00111_956664369_956664369</t>
  </si>
  <si>
    <t>31.08.2023 19:46:31</t>
  </si>
  <si>
    <t>31.08.2023 21:40:28</t>
  </si>
  <si>
    <t>M-1676 35-04-M01676_95000614381_95000614381</t>
  </si>
  <si>
    <t>31.08.2023 17:48:26</t>
  </si>
  <si>
    <t>31.08.2023 19:28:33</t>
  </si>
  <si>
    <t>31.08.2023 10:08:31</t>
  </si>
  <si>
    <t>31.08.2023 13:46:50</t>
  </si>
  <si>
    <t>31.08.2023 12:43:17</t>
  </si>
  <si>
    <t>31.08.2023 13:08:09</t>
  </si>
  <si>
    <t>31.08.2023 04:26:41</t>
  </si>
  <si>
    <t>31.08.2023 05:05:21</t>
  </si>
  <si>
    <t>31.08.2023 13:05:59</t>
  </si>
  <si>
    <t>31.08.2023 13:32:00</t>
  </si>
  <si>
    <t>31.08.2023 10:06:45</t>
  </si>
  <si>
    <t>31.08.2023 17:36:57</t>
  </si>
  <si>
    <t>DİNDARLI TR-2 YEŞİLOVA 45-79-M00427__91441951_91441951</t>
  </si>
  <si>
    <t>31.08.2023 16:10:53</t>
  </si>
  <si>
    <t>31.08.2023 19:05:18</t>
  </si>
  <si>
    <t>PINARBAŞI TR-1 35-31-L00142_35-31-L00142_2364095</t>
  </si>
  <si>
    <t>31.08.2023 07:50:03</t>
  </si>
  <si>
    <t>31.08.2023 09:16:20</t>
  </si>
  <si>
    <t>31.08.2023 15:38:12</t>
  </si>
  <si>
    <t>31.08.2023 15:46:13</t>
  </si>
  <si>
    <t>TORBALI İM 35-26-A00001_TR-63/1 M02_65950418</t>
  </si>
  <si>
    <t>31.08.2023 14:02:41</t>
  </si>
  <si>
    <t>31.08.2023 14:45:24</t>
  </si>
  <si>
    <t>31.08.2023 09:09:43</t>
  </si>
  <si>
    <t>31.08.2023 09:26:31</t>
  </si>
  <si>
    <t>DÜNDARLI KÖK 35-29-L00053_DALLIK GRB. ENH. L02_72215840</t>
  </si>
  <si>
    <t>31.08.2023 19:14:01</t>
  </si>
  <si>
    <t>31.08.2023 19:54:31</t>
  </si>
  <si>
    <t>TR-89 35-16-L00089_35-16-L00089_2352813</t>
  </si>
  <si>
    <t>31.08.2023 09:00:57</t>
  </si>
  <si>
    <t>31.08.2023 10:53:30</t>
  </si>
  <si>
    <t>KURUCUOVA TR-8 35-15-L00249_35-15-L00249_2365157</t>
  </si>
  <si>
    <t>31.08.2023 22:38:45</t>
  </si>
  <si>
    <t>TIRMANLAR DM 35-16-M00171_HatBaşıAyırıcı_53140435 M04_53140435</t>
  </si>
  <si>
    <t>31.08.2023 19:05:02</t>
  </si>
  <si>
    <t>K-525 35-04-K00525_D K525D1B_5786407</t>
  </si>
  <si>
    <t>31.08.2023 09:47:18</t>
  </si>
  <si>
    <t>M-2777 35-04-M04883_35-04-M04883_80967609</t>
  </si>
  <si>
    <t>31.08.2023 03:10:54</t>
  </si>
  <si>
    <t>31.08.2023 03:52:52</t>
  </si>
  <si>
    <t>MENEMEN TR-14 35-28-L00014_35-28-L00014_66717216</t>
  </si>
  <si>
    <t>31.08.2023 17:53:10</t>
  </si>
  <si>
    <t>31.08.2023 20:38:51</t>
  </si>
  <si>
    <t>TR-2/24 45-83-L00024_TR-2/25 L04_95428434</t>
  </si>
  <si>
    <t>31.08.2023 10:42:21</t>
  </si>
  <si>
    <t>31.08.2023 14:04:00</t>
  </si>
  <si>
    <t>K-911 35-01-K00911_913166371_913166371</t>
  </si>
  <si>
    <t>31.08.2023 11:40:47</t>
  </si>
  <si>
    <t>31.08.2023 19:18:22</t>
  </si>
  <si>
    <t>ALEMŞAHLI TR-1 45-79-M00448_C_56386066_56386066</t>
  </si>
  <si>
    <t>31.08.2023 16:55:35</t>
  </si>
  <si>
    <t>31.08.2023 19:39:16</t>
  </si>
  <si>
    <t>31.08.2023 21:25:00</t>
  </si>
  <si>
    <t>31.08.2023 23:07:00</t>
  </si>
  <si>
    <t>TR-19 (M-719) 35-30-M00719_955298419_955298419</t>
  </si>
  <si>
    <t>31.08.2023 12:03:24</t>
  </si>
  <si>
    <t>31.08.2023 15:44:14</t>
  </si>
  <si>
    <t>L-169 35-18-L00169_950443141_950443141</t>
  </si>
  <si>
    <t>31.08.2023 20:56:03</t>
  </si>
  <si>
    <t>31.08.2023 21:38:02</t>
  </si>
  <si>
    <t>K-1996 35-01-K01996_912888034_912888034</t>
  </si>
  <si>
    <t>31.08.2023 23:27:12</t>
  </si>
  <si>
    <t>01.09.2023 00:30:32</t>
  </si>
  <si>
    <t>SEYİRKENT TR-1 45-83-M00691_ÜÇÜNCÜ KISIM SANAYİ TR-1 M01_61334547</t>
  </si>
  <si>
    <t>31.08.2023 09:13:13</t>
  </si>
  <si>
    <t>31.08.2023 09:26:21</t>
  </si>
  <si>
    <t>31.08.2023 06:48:21</t>
  </si>
  <si>
    <t>31.08.2023 08:15:43</t>
  </si>
  <si>
    <t>K-4033 35-01-K04033_911864014_911864014</t>
  </si>
  <si>
    <t>31.08.2023 10:50:26</t>
  </si>
  <si>
    <t>31.08.2023 12:17:18</t>
  </si>
  <si>
    <t>DM-05/02 45-71-M00048_HatBaşıAyırıcı_53139097 M03_53139097</t>
  </si>
  <si>
    <t>31.08.2023 19:28:17</t>
  </si>
  <si>
    <t>31.08.2023 19:47:33</t>
  </si>
  <si>
    <t>31.08.2023 08:04:25</t>
  </si>
  <si>
    <t>31.08.2023 08:36:03</t>
  </si>
  <si>
    <t>DİNDARLI KÖK TR-3 KAKLIK 45-79-M00395_HatBaşıAyırıcı_53134327 M06_53134327</t>
  </si>
  <si>
    <t>31.08.2023 14:49:28</t>
  </si>
  <si>
    <t>31.08.2023 18:08:01</t>
  </si>
  <si>
    <t>ÜRKMEZ DM-2 (ÜRKMEZ M-1) 35-25-M00137_GÜMÜLDÜR DM-5(ÜRKMEZ M-34) M02_72079416</t>
  </si>
  <si>
    <t>31.08.2023 18:07:11</t>
  </si>
  <si>
    <t>31.08.2023 18:10:00</t>
  </si>
  <si>
    <t>31.08.2023 08:29:24</t>
  </si>
  <si>
    <t>31.08.2023 08:55:55</t>
  </si>
  <si>
    <t>K-476 35-04-K00476_D_56381998_56381998</t>
  </si>
  <si>
    <t>31.08.2023 14:40:53</t>
  </si>
  <si>
    <t>YENİŞEHİR TR-4 35-31-L00112_35-31-L00112_2363997</t>
  </si>
  <si>
    <t>31.08.2023 18:37:51</t>
  </si>
  <si>
    <t>31.08.2023 19:17:21</t>
  </si>
  <si>
    <t>AHMETLİ TR-4 35-26-L00128_35-26-L00128_2351633</t>
  </si>
  <si>
    <t>31.08.2023 09:04:19</t>
  </si>
  <si>
    <t>31.08.2023 17:17:51</t>
  </si>
  <si>
    <t>31.08.2023 15:58:04</t>
  </si>
  <si>
    <t>31.08.2023 16:08:53</t>
  </si>
  <si>
    <t>YILMAZ İM 45-78-A00003_45-78-A00003_2363232</t>
  </si>
  <si>
    <t>31.08.2023 20:09:26</t>
  </si>
  <si>
    <t>01.09.2023 00:33:31</t>
  </si>
  <si>
    <t>FOÇA TR-48 35-23-L00048_42134249_56398604_56398604</t>
  </si>
  <si>
    <t>31.08.2023 17:03:31</t>
  </si>
  <si>
    <t>31.08.2023 17:47:46</t>
  </si>
  <si>
    <t>31.08.2023 05:26:41</t>
  </si>
  <si>
    <t>31.08.2023 06:01:51</t>
  </si>
  <si>
    <t>31.08.2023 09:18:54</t>
  </si>
  <si>
    <t>31.08.2023 18:06:38</t>
  </si>
  <si>
    <t>MECİDİYE TR-1 KÖK 45-72-L00078_GÖKÇEKÖY (KÖYLER ÇIKIŞI) L010_66560808</t>
  </si>
  <si>
    <t>31.08.2023 08:46:51</t>
  </si>
  <si>
    <t>31.08.2023 09:31:15</t>
  </si>
  <si>
    <t>M-2011 35-01-M02011_949667052_949667052</t>
  </si>
  <si>
    <t>08.08.2023 16:12:23</t>
  </si>
  <si>
    <t>08.08.2023 17:25:23</t>
  </si>
  <si>
    <t>GÖRDES TR-41 45-75-M00041_45-75-M00041_2367901</t>
  </si>
  <si>
    <t>11.08.2023 09:00:24</t>
  </si>
  <si>
    <t>11.08.2023 10:33:54</t>
  </si>
  <si>
    <t>M-3092(YATIRIM REZERVE) 35-07-M03092_912660446_912660446</t>
  </si>
  <si>
    <t>05.08.2023 07:57:42</t>
  </si>
  <si>
    <t>05.08.2023 12:23:11</t>
  </si>
  <si>
    <t>M-3260(YATIRIM REZERVE) 35-04-M03260_962687569_962687569</t>
  </si>
  <si>
    <t>21.08.2023 10:56:45</t>
  </si>
  <si>
    <t>21.08.2023 11:54:48</t>
  </si>
  <si>
    <t>M-3066(YATIRIM REZERVE) 35-02-M03066_980639021_980639021</t>
  </si>
  <si>
    <t>24.08.2023 19:19:20</t>
  </si>
  <si>
    <t>24.08.2023 21:54:51</t>
  </si>
  <si>
    <t>M-2163 35-09-M02163_DAĞITIM TR M-2163 M04_55020886</t>
  </si>
  <si>
    <t>30.08.2023 16:03:31</t>
  </si>
  <si>
    <t>30.08.2023 16:13:21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</si>
</sst>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9396"/>
  <sheetViews>
    <sheetView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2645629</v>
      </c>
      <c r="B2">
        <v>1</v>
      </c>
      <c r="C2" t="s">
        <v>80</v>
      </c>
      <c r="D2" t="s">
        <v>107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0.99416666600000003</v>
      </c>
      <c r="O2">
        <v>0</v>
      </c>
      <c r="P2">
        <v>0</v>
      </c>
      <c r="Q2">
        <v>0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0.38071615457571595</v>
      </c>
      <c r="AA2">
        <v>0</v>
      </c>
      <c r="AB2">
        <v>0</v>
      </c>
      <c r="AC2">
        <v>0</v>
      </c>
      <c r="AD2">
        <v>0</v>
      </c>
      <c r="AE2">
        <v>0.38071615457571595</v>
      </c>
    </row>
    <row r="3" spans="1:31" x14ac:dyDescent="0.3">
      <c r="A3">
        <v>2645280</v>
      </c>
      <c r="B3">
        <v>1</v>
      </c>
      <c r="C3" t="s">
        <v>80</v>
      </c>
      <c r="D3" t="s">
        <v>107</v>
      </c>
      <c r="E3" t="s">
        <v>141</v>
      </c>
      <c r="F3" t="s">
        <v>142</v>
      </c>
      <c r="G3" t="s">
        <v>143</v>
      </c>
      <c r="H3" t="s">
        <v>144</v>
      </c>
      <c r="I3" t="s">
        <v>136</v>
      </c>
      <c r="J3" t="s">
        <v>137</v>
      </c>
      <c r="K3" t="s">
        <v>138</v>
      </c>
      <c r="L3" t="s">
        <v>145</v>
      </c>
      <c r="M3" t="s">
        <v>146</v>
      </c>
      <c r="N3">
        <v>3.2002777770000002</v>
      </c>
      <c r="O3">
        <v>0</v>
      </c>
      <c r="P3">
        <v>146</v>
      </c>
      <c r="Q3">
        <v>0</v>
      </c>
      <c r="R3">
        <v>0</v>
      </c>
      <c r="S3">
        <v>2</v>
      </c>
      <c r="T3">
        <v>68</v>
      </c>
      <c r="U3">
        <v>0</v>
      </c>
      <c r="V3">
        <v>0</v>
      </c>
      <c r="W3">
        <v>0</v>
      </c>
      <c r="X3">
        <v>132.58274402065939</v>
      </c>
      <c r="Y3">
        <v>0</v>
      </c>
      <c r="Z3">
        <v>0</v>
      </c>
      <c r="AA3">
        <v>132.87326415387392</v>
      </c>
      <c r="AB3">
        <v>251.76149835840118</v>
      </c>
      <c r="AC3">
        <v>0</v>
      </c>
      <c r="AD3">
        <v>0</v>
      </c>
      <c r="AE3">
        <v>517.21750653293452</v>
      </c>
    </row>
    <row r="4" spans="1:31" x14ac:dyDescent="0.3">
      <c r="A4">
        <v>2645612</v>
      </c>
      <c r="B4">
        <v>1</v>
      </c>
      <c r="C4" t="s">
        <v>80</v>
      </c>
      <c r="D4" t="s">
        <v>107</v>
      </c>
      <c r="E4" t="s">
        <v>147</v>
      </c>
      <c r="F4" t="s">
        <v>148</v>
      </c>
      <c r="G4" t="s">
        <v>149</v>
      </c>
      <c r="H4" t="s">
        <v>144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>
        <v>1.0761111109999999</v>
      </c>
      <c r="O4">
        <v>0</v>
      </c>
      <c r="P4">
        <v>835</v>
      </c>
      <c r="Q4">
        <v>0</v>
      </c>
      <c r="R4">
        <v>0</v>
      </c>
      <c r="S4">
        <v>1</v>
      </c>
      <c r="T4">
        <v>79</v>
      </c>
      <c r="U4">
        <v>0</v>
      </c>
      <c r="V4">
        <v>1</v>
      </c>
      <c r="W4">
        <v>0</v>
      </c>
      <c r="X4">
        <v>292.39972830428928</v>
      </c>
      <c r="Y4">
        <v>0</v>
      </c>
      <c r="Z4">
        <v>0</v>
      </c>
      <c r="AA4">
        <v>8.5484012773339959</v>
      </c>
      <c r="AB4">
        <v>124.11660896399425</v>
      </c>
      <c r="AC4">
        <v>0</v>
      </c>
      <c r="AD4">
        <v>20.93689876494868</v>
      </c>
      <c r="AE4">
        <v>446.0016373105662</v>
      </c>
    </row>
    <row r="5" spans="1:31" x14ac:dyDescent="0.3">
      <c r="A5">
        <v>2645303</v>
      </c>
      <c r="B5">
        <v>1</v>
      </c>
      <c r="C5" t="s">
        <v>80</v>
      </c>
      <c r="D5" t="s">
        <v>94</v>
      </c>
      <c r="E5" t="s">
        <v>152</v>
      </c>
      <c r="F5" t="s">
        <v>153</v>
      </c>
      <c r="G5" t="s">
        <v>154</v>
      </c>
      <c r="H5" t="s">
        <v>135</v>
      </c>
      <c r="I5" t="s">
        <v>136</v>
      </c>
      <c r="J5" t="s">
        <v>137</v>
      </c>
      <c r="K5" t="s">
        <v>138</v>
      </c>
      <c r="L5" t="s">
        <v>155</v>
      </c>
      <c r="M5" t="s">
        <v>156</v>
      </c>
      <c r="N5">
        <v>0.2175</v>
      </c>
      <c r="O5">
        <v>0</v>
      </c>
      <c r="P5">
        <v>168</v>
      </c>
      <c r="Q5">
        <v>0</v>
      </c>
      <c r="R5">
        <v>1</v>
      </c>
      <c r="S5">
        <v>0</v>
      </c>
      <c r="T5">
        <v>21</v>
      </c>
      <c r="U5">
        <v>0</v>
      </c>
      <c r="V5">
        <v>0</v>
      </c>
      <c r="W5">
        <v>0</v>
      </c>
      <c r="X5">
        <v>4.2484956867770256</v>
      </c>
      <c r="Y5">
        <v>0</v>
      </c>
      <c r="Z5">
        <v>0.60555616807500001</v>
      </c>
      <c r="AA5">
        <v>0</v>
      </c>
      <c r="AB5">
        <v>2.1157230296722163</v>
      </c>
      <c r="AC5">
        <v>0</v>
      </c>
      <c r="AD5">
        <v>0</v>
      </c>
      <c r="AE5">
        <v>6.9697748845242415</v>
      </c>
    </row>
    <row r="6" spans="1:31" x14ac:dyDescent="0.3">
      <c r="A6">
        <v>2645466</v>
      </c>
      <c r="B6">
        <v>1</v>
      </c>
      <c r="C6" t="s">
        <v>81</v>
      </c>
      <c r="D6" t="s">
        <v>119</v>
      </c>
      <c r="E6" t="s">
        <v>152</v>
      </c>
      <c r="F6" t="s">
        <v>157</v>
      </c>
      <c r="G6" t="s">
        <v>154</v>
      </c>
      <c r="H6" t="s">
        <v>135</v>
      </c>
      <c r="I6" t="s">
        <v>136</v>
      </c>
      <c r="J6" t="s">
        <v>137</v>
      </c>
      <c r="K6" t="s">
        <v>138</v>
      </c>
      <c r="L6" t="s">
        <v>158</v>
      </c>
      <c r="M6" t="s">
        <v>159</v>
      </c>
      <c r="N6">
        <v>0.226944444</v>
      </c>
      <c r="O6">
        <v>0</v>
      </c>
      <c r="P6">
        <v>21</v>
      </c>
      <c r="Q6">
        <v>0</v>
      </c>
      <c r="R6">
        <v>17</v>
      </c>
      <c r="S6">
        <v>0</v>
      </c>
      <c r="T6">
        <v>0</v>
      </c>
      <c r="U6">
        <v>0</v>
      </c>
      <c r="V6">
        <v>0</v>
      </c>
      <c r="W6">
        <v>0</v>
      </c>
      <c r="X6">
        <v>3.1344231988893481</v>
      </c>
      <c r="Y6">
        <v>0</v>
      </c>
      <c r="Z6">
        <v>17.544647508606783</v>
      </c>
      <c r="AA6">
        <v>0</v>
      </c>
      <c r="AB6">
        <v>0</v>
      </c>
      <c r="AC6">
        <v>0</v>
      </c>
      <c r="AD6">
        <v>0</v>
      </c>
      <c r="AE6">
        <v>20.67907070749613</v>
      </c>
    </row>
    <row r="7" spans="1:31" x14ac:dyDescent="0.3">
      <c r="A7">
        <v>2645443</v>
      </c>
      <c r="B7">
        <v>1</v>
      </c>
      <c r="C7" t="s">
        <v>80</v>
      </c>
      <c r="D7" t="s">
        <v>93</v>
      </c>
      <c r="E7" t="s">
        <v>152</v>
      </c>
      <c r="F7" t="s">
        <v>160</v>
      </c>
      <c r="G7" t="s">
        <v>161</v>
      </c>
      <c r="H7" t="s">
        <v>135</v>
      </c>
      <c r="I7" t="s">
        <v>136</v>
      </c>
      <c r="J7" t="s">
        <v>137</v>
      </c>
      <c r="K7" t="s">
        <v>162</v>
      </c>
      <c r="L7" t="s">
        <v>163</v>
      </c>
      <c r="M7" t="s">
        <v>164</v>
      </c>
      <c r="N7">
        <v>6.7183333330000004</v>
      </c>
      <c r="O7">
        <v>0</v>
      </c>
      <c r="P7">
        <v>37</v>
      </c>
      <c r="Q7">
        <v>0</v>
      </c>
      <c r="R7">
        <v>57</v>
      </c>
      <c r="S7">
        <v>0</v>
      </c>
      <c r="T7">
        <v>13</v>
      </c>
      <c r="U7">
        <v>0</v>
      </c>
      <c r="V7">
        <v>0</v>
      </c>
      <c r="W7">
        <v>0</v>
      </c>
      <c r="X7">
        <v>73.040352848089825</v>
      </c>
      <c r="Y7">
        <v>0</v>
      </c>
      <c r="Z7">
        <v>199.53937171782439</v>
      </c>
      <c r="AA7">
        <v>0</v>
      </c>
      <c r="AB7">
        <v>224.85321736199759</v>
      </c>
      <c r="AC7">
        <v>0</v>
      </c>
      <c r="AD7">
        <v>0</v>
      </c>
      <c r="AE7">
        <v>497.43294192791177</v>
      </c>
    </row>
    <row r="8" spans="1:31" x14ac:dyDescent="0.3">
      <c r="A8">
        <v>2645403</v>
      </c>
      <c r="B8">
        <v>1</v>
      </c>
      <c r="C8" t="s">
        <v>80</v>
      </c>
      <c r="D8" t="s">
        <v>110</v>
      </c>
      <c r="E8" t="s">
        <v>165</v>
      </c>
      <c r="F8" t="s">
        <v>166</v>
      </c>
      <c r="G8" t="s">
        <v>161</v>
      </c>
      <c r="H8" t="s">
        <v>135</v>
      </c>
      <c r="I8" t="s">
        <v>136</v>
      </c>
      <c r="J8" t="s">
        <v>137</v>
      </c>
      <c r="K8" t="s">
        <v>162</v>
      </c>
      <c r="L8" t="s">
        <v>167</v>
      </c>
      <c r="M8" t="s">
        <v>168</v>
      </c>
      <c r="N8">
        <v>5.0519444440000001</v>
      </c>
      <c r="O8">
        <v>0</v>
      </c>
      <c r="P8">
        <v>51</v>
      </c>
      <c r="Q8">
        <v>0</v>
      </c>
      <c r="R8">
        <v>0</v>
      </c>
      <c r="S8">
        <v>0</v>
      </c>
      <c r="T8">
        <v>5</v>
      </c>
      <c r="U8">
        <v>0</v>
      </c>
      <c r="V8">
        <v>0</v>
      </c>
      <c r="W8">
        <v>0</v>
      </c>
      <c r="X8">
        <v>75.869273391806416</v>
      </c>
      <c r="Y8">
        <v>0</v>
      </c>
      <c r="Z8">
        <v>0</v>
      </c>
      <c r="AA8">
        <v>0</v>
      </c>
      <c r="AB8">
        <v>42.069406626364142</v>
      </c>
      <c r="AC8">
        <v>0</v>
      </c>
      <c r="AD8">
        <v>0</v>
      </c>
      <c r="AE8">
        <v>117.93868001817056</v>
      </c>
    </row>
    <row r="9" spans="1:31" x14ac:dyDescent="0.3">
      <c r="A9">
        <v>2645320</v>
      </c>
      <c r="B9">
        <v>1</v>
      </c>
      <c r="C9" t="s">
        <v>81</v>
      </c>
      <c r="D9" t="s">
        <v>115</v>
      </c>
      <c r="E9" t="s">
        <v>141</v>
      </c>
      <c r="F9" t="s">
        <v>169</v>
      </c>
      <c r="G9" t="s">
        <v>143</v>
      </c>
      <c r="H9" t="s">
        <v>144</v>
      </c>
      <c r="I9" t="s">
        <v>136</v>
      </c>
      <c r="J9" t="s">
        <v>137</v>
      </c>
      <c r="K9" t="s">
        <v>138</v>
      </c>
      <c r="L9" t="s">
        <v>170</v>
      </c>
      <c r="M9" t="s">
        <v>171</v>
      </c>
      <c r="N9">
        <v>2.0036111110000001</v>
      </c>
      <c r="O9">
        <v>0</v>
      </c>
      <c r="P9">
        <v>158</v>
      </c>
      <c r="Q9">
        <v>1</v>
      </c>
      <c r="R9">
        <v>30</v>
      </c>
      <c r="S9">
        <v>0</v>
      </c>
      <c r="T9">
        <v>14</v>
      </c>
      <c r="U9">
        <v>0</v>
      </c>
      <c r="V9">
        <v>0</v>
      </c>
      <c r="W9">
        <v>0</v>
      </c>
      <c r="X9">
        <v>24.974571714785302</v>
      </c>
      <c r="Y9">
        <v>4.095820153984123</v>
      </c>
      <c r="Z9">
        <v>53.991140552681522</v>
      </c>
      <c r="AA9">
        <v>0</v>
      </c>
      <c r="AB9">
        <v>14.184777180903442</v>
      </c>
      <c r="AC9">
        <v>0</v>
      </c>
      <c r="AD9">
        <v>0</v>
      </c>
      <c r="AE9">
        <v>97.246309602354387</v>
      </c>
    </row>
    <row r="10" spans="1:31" x14ac:dyDescent="0.3">
      <c r="A10">
        <v>2645798</v>
      </c>
      <c r="B10">
        <v>1</v>
      </c>
      <c r="C10" t="s">
        <v>80</v>
      </c>
      <c r="D10" t="s">
        <v>83</v>
      </c>
      <c r="E10" t="s">
        <v>132</v>
      </c>
      <c r="F10" t="s">
        <v>172</v>
      </c>
      <c r="G10" t="s">
        <v>134</v>
      </c>
      <c r="H10" t="s">
        <v>135</v>
      </c>
      <c r="I10" t="s">
        <v>136</v>
      </c>
      <c r="J10" t="s">
        <v>137</v>
      </c>
      <c r="K10" t="s">
        <v>138</v>
      </c>
      <c r="L10" t="s">
        <v>173</v>
      </c>
      <c r="M10" t="s">
        <v>174</v>
      </c>
      <c r="N10">
        <v>0.94055555499999999</v>
      </c>
      <c r="O10">
        <v>0</v>
      </c>
      <c r="P10">
        <v>0</v>
      </c>
      <c r="Q10">
        <v>0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8.4977423301870232</v>
      </c>
      <c r="AC10">
        <v>0</v>
      </c>
      <c r="AD10">
        <v>0</v>
      </c>
      <c r="AE10">
        <v>8.4977423301870232</v>
      </c>
    </row>
    <row r="11" spans="1:31" x14ac:dyDescent="0.3">
      <c r="A11">
        <v>2645575</v>
      </c>
      <c r="B11">
        <v>1</v>
      </c>
      <c r="C11" t="s">
        <v>80</v>
      </c>
      <c r="D11" t="s">
        <v>82</v>
      </c>
      <c r="E11" t="s">
        <v>132</v>
      </c>
      <c r="F11" t="s">
        <v>175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176</v>
      </c>
      <c r="M11" t="s">
        <v>177</v>
      </c>
      <c r="N11">
        <v>1.4875</v>
      </c>
      <c r="O11">
        <v>0</v>
      </c>
      <c r="P11">
        <v>0</v>
      </c>
      <c r="Q11">
        <v>0</v>
      </c>
      <c r="R11">
        <v>0</v>
      </c>
      <c r="S11">
        <v>0</v>
      </c>
      <c r="T11">
        <v>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1.8127226790737103</v>
      </c>
      <c r="AC11">
        <v>0</v>
      </c>
      <c r="AD11">
        <v>0</v>
      </c>
      <c r="AE11">
        <v>1.8127226790737103</v>
      </c>
    </row>
    <row r="12" spans="1:31" x14ac:dyDescent="0.3">
      <c r="A12">
        <v>2645340</v>
      </c>
      <c r="B12">
        <v>1</v>
      </c>
      <c r="C12" t="s">
        <v>80</v>
      </c>
      <c r="D12" t="s">
        <v>103</v>
      </c>
      <c r="E12" t="s">
        <v>165</v>
      </c>
      <c r="F12" t="s">
        <v>178</v>
      </c>
      <c r="G12" t="s">
        <v>161</v>
      </c>
      <c r="H12" t="s">
        <v>135</v>
      </c>
      <c r="I12" t="s">
        <v>136</v>
      </c>
      <c r="J12" t="s">
        <v>137</v>
      </c>
      <c r="K12" t="s">
        <v>162</v>
      </c>
      <c r="L12" t="s">
        <v>179</v>
      </c>
      <c r="M12" t="s">
        <v>180</v>
      </c>
      <c r="N12">
        <v>8.3800000000000008</v>
      </c>
      <c r="O12">
        <v>0</v>
      </c>
      <c r="P12">
        <v>55</v>
      </c>
      <c r="Q12">
        <v>0</v>
      </c>
      <c r="R12">
        <v>0</v>
      </c>
      <c r="S12">
        <v>0</v>
      </c>
      <c r="T12">
        <v>6</v>
      </c>
      <c r="U12">
        <v>0</v>
      </c>
      <c r="V12">
        <v>0</v>
      </c>
      <c r="W12">
        <v>0</v>
      </c>
      <c r="X12">
        <v>115.40181675242341</v>
      </c>
      <c r="Y12">
        <v>0</v>
      </c>
      <c r="Z12">
        <v>0</v>
      </c>
      <c r="AA12">
        <v>0</v>
      </c>
      <c r="AB12">
        <v>24.125773260123513</v>
      </c>
      <c r="AC12">
        <v>0</v>
      </c>
      <c r="AD12">
        <v>0</v>
      </c>
      <c r="AE12">
        <v>139.52759001254694</v>
      </c>
    </row>
    <row r="13" spans="1:31" x14ac:dyDescent="0.3">
      <c r="A13">
        <v>2645761</v>
      </c>
      <c r="B13">
        <v>1</v>
      </c>
      <c r="C13" t="s">
        <v>80</v>
      </c>
      <c r="D13" t="s">
        <v>82</v>
      </c>
      <c r="E13" t="s">
        <v>181</v>
      </c>
      <c r="F13" t="s">
        <v>182</v>
      </c>
      <c r="G13" t="s">
        <v>183</v>
      </c>
      <c r="H13" t="s">
        <v>144</v>
      </c>
      <c r="I13" t="s">
        <v>136</v>
      </c>
      <c r="J13" t="s">
        <v>3</v>
      </c>
      <c r="K13" t="s">
        <v>138</v>
      </c>
      <c r="L13" t="s">
        <v>184</v>
      </c>
      <c r="M13" t="s">
        <v>185</v>
      </c>
      <c r="N13">
        <v>0.821944444</v>
      </c>
      <c r="O13">
        <v>0</v>
      </c>
      <c r="P13">
        <v>1595</v>
      </c>
      <c r="Q13">
        <v>0</v>
      </c>
      <c r="R13">
        <v>0</v>
      </c>
      <c r="S13">
        <v>0</v>
      </c>
      <c r="T13">
        <v>597</v>
      </c>
      <c r="U13">
        <v>0</v>
      </c>
      <c r="V13">
        <v>0</v>
      </c>
      <c r="W13">
        <v>0</v>
      </c>
      <c r="X13">
        <v>479.57637786008274</v>
      </c>
      <c r="Y13">
        <v>0</v>
      </c>
      <c r="Z13">
        <v>0</v>
      </c>
      <c r="AA13">
        <v>0</v>
      </c>
      <c r="AB13">
        <v>636.08485880512524</v>
      </c>
      <c r="AC13">
        <v>0</v>
      </c>
      <c r="AD13">
        <v>0</v>
      </c>
      <c r="AE13">
        <v>1115.661236665208</v>
      </c>
    </row>
    <row r="14" spans="1:31" x14ac:dyDescent="0.3">
      <c r="A14">
        <v>2645887</v>
      </c>
      <c r="B14">
        <v>1</v>
      </c>
      <c r="C14" t="s">
        <v>80</v>
      </c>
      <c r="D14" t="s">
        <v>84</v>
      </c>
      <c r="E14" t="s">
        <v>165</v>
      </c>
      <c r="F14" t="s">
        <v>186</v>
      </c>
      <c r="G14" t="s">
        <v>187</v>
      </c>
      <c r="H14" t="s">
        <v>135</v>
      </c>
      <c r="I14" t="s">
        <v>136</v>
      </c>
      <c r="J14" t="s">
        <v>137</v>
      </c>
      <c r="K14" t="s">
        <v>138</v>
      </c>
      <c r="L14" t="s">
        <v>188</v>
      </c>
      <c r="M14" t="s">
        <v>189</v>
      </c>
      <c r="N14">
        <v>0.40194444400000001</v>
      </c>
      <c r="O14">
        <v>0</v>
      </c>
      <c r="P14">
        <v>175</v>
      </c>
      <c r="Q14">
        <v>0</v>
      </c>
      <c r="R14">
        <v>0</v>
      </c>
      <c r="S14">
        <v>0</v>
      </c>
      <c r="T14">
        <v>5</v>
      </c>
      <c r="U14">
        <v>0</v>
      </c>
      <c r="V14">
        <v>0</v>
      </c>
      <c r="W14">
        <v>0</v>
      </c>
      <c r="X14">
        <v>22.857645355360148</v>
      </c>
      <c r="Y14">
        <v>0</v>
      </c>
      <c r="Z14">
        <v>0</v>
      </c>
      <c r="AA14">
        <v>0</v>
      </c>
      <c r="AB14">
        <v>10.451220193227309</v>
      </c>
      <c r="AC14">
        <v>0</v>
      </c>
      <c r="AD14">
        <v>0</v>
      </c>
      <c r="AE14">
        <v>33.308865548587455</v>
      </c>
    </row>
    <row r="15" spans="1:31" x14ac:dyDescent="0.3">
      <c r="A15">
        <v>2645838</v>
      </c>
      <c r="B15">
        <v>1</v>
      </c>
      <c r="C15" t="s">
        <v>80</v>
      </c>
      <c r="D15" t="s">
        <v>94</v>
      </c>
      <c r="E15" t="s">
        <v>152</v>
      </c>
      <c r="F15" t="s">
        <v>190</v>
      </c>
      <c r="G15" t="s">
        <v>191</v>
      </c>
      <c r="H15" t="s">
        <v>135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1.7480555550000001</v>
      </c>
      <c r="O15">
        <v>0</v>
      </c>
      <c r="P15">
        <v>30</v>
      </c>
      <c r="Q15">
        <v>0</v>
      </c>
      <c r="R15">
        <v>18</v>
      </c>
      <c r="S15">
        <v>0</v>
      </c>
      <c r="T15">
        <v>11</v>
      </c>
      <c r="U15">
        <v>0</v>
      </c>
      <c r="V15">
        <v>0</v>
      </c>
      <c r="W15">
        <v>0</v>
      </c>
      <c r="X15">
        <v>8.5944096069344695</v>
      </c>
      <c r="Y15">
        <v>0</v>
      </c>
      <c r="Z15">
        <v>27.178236749704066</v>
      </c>
      <c r="AA15">
        <v>0</v>
      </c>
      <c r="AB15">
        <v>25.537799977165619</v>
      </c>
      <c r="AC15">
        <v>0</v>
      </c>
      <c r="AD15">
        <v>0</v>
      </c>
      <c r="AE15">
        <v>61.310446333804151</v>
      </c>
    </row>
    <row r="16" spans="1:31" x14ac:dyDescent="0.3">
      <c r="A16">
        <v>2645569</v>
      </c>
      <c r="B16">
        <v>1</v>
      </c>
      <c r="C16" t="s">
        <v>80</v>
      </c>
      <c r="D16" t="s">
        <v>94</v>
      </c>
      <c r="E16" t="s">
        <v>194</v>
      </c>
      <c r="F16" t="s">
        <v>195</v>
      </c>
      <c r="G16" t="s">
        <v>149</v>
      </c>
      <c r="H16" t="s">
        <v>144</v>
      </c>
      <c r="I16" t="s">
        <v>136</v>
      </c>
      <c r="J16" t="s">
        <v>137</v>
      </c>
      <c r="K16" t="s">
        <v>138</v>
      </c>
      <c r="L16" t="s">
        <v>196</v>
      </c>
      <c r="M16" t="s">
        <v>197</v>
      </c>
      <c r="N16">
        <v>0.641666666</v>
      </c>
      <c r="O16">
        <v>9</v>
      </c>
      <c r="P16">
        <v>3505</v>
      </c>
      <c r="Q16">
        <v>92</v>
      </c>
      <c r="R16">
        <v>434</v>
      </c>
      <c r="S16">
        <v>32</v>
      </c>
      <c r="T16">
        <v>390</v>
      </c>
      <c r="U16">
        <v>0</v>
      </c>
      <c r="V16">
        <v>0</v>
      </c>
      <c r="W16">
        <v>2.9234971330784698</v>
      </c>
      <c r="X16">
        <v>339.81305547572242</v>
      </c>
      <c r="Y16">
        <v>218.07714996387048</v>
      </c>
      <c r="Z16">
        <v>259.55736602074495</v>
      </c>
      <c r="AA16">
        <v>114.76644758914099</v>
      </c>
      <c r="AB16">
        <v>213.05431922255769</v>
      </c>
      <c r="AC16">
        <v>0</v>
      </c>
      <c r="AD16">
        <v>0</v>
      </c>
      <c r="AE16">
        <v>1148.1918354051149</v>
      </c>
    </row>
    <row r="17" spans="1:31" x14ac:dyDescent="0.3">
      <c r="A17">
        <v>2645818</v>
      </c>
      <c r="B17">
        <v>1</v>
      </c>
      <c r="C17" t="s">
        <v>80</v>
      </c>
      <c r="D17" t="s">
        <v>106</v>
      </c>
      <c r="E17" t="s">
        <v>141</v>
      </c>
      <c r="F17" t="s">
        <v>198</v>
      </c>
      <c r="G17" t="s">
        <v>199</v>
      </c>
      <c r="H17" t="s">
        <v>144</v>
      </c>
      <c r="I17" t="s">
        <v>136</v>
      </c>
      <c r="J17" t="s">
        <v>137</v>
      </c>
      <c r="K17" t="s">
        <v>138</v>
      </c>
      <c r="L17" t="s">
        <v>200</v>
      </c>
      <c r="M17" t="s">
        <v>201</v>
      </c>
      <c r="N17">
        <v>2.1663888880000002</v>
      </c>
      <c r="O17">
        <v>0</v>
      </c>
      <c r="P17">
        <v>0</v>
      </c>
      <c r="Q17">
        <v>0</v>
      </c>
      <c r="R17">
        <v>15</v>
      </c>
      <c r="S17">
        <v>0</v>
      </c>
      <c r="T17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226.3592237508349</v>
      </c>
      <c r="AA17">
        <v>0</v>
      </c>
      <c r="AB17">
        <v>87.821275101479927</v>
      </c>
      <c r="AC17">
        <v>0</v>
      </c>
      <c r="AD17">
        <v>0</v>
      </c>
      <c r="AE17">
        <v>314.18049885231483</v>
      </c>
    </row>
    <row r="18" spans="1:31" x14ac:dyDescent="0.3">
      <c r="A18">
        <v>2645240</v>
      </c>
      <c r="B18">
        <v>1</v>
      </c>
      <c r="C18" t="s">
        <v>81</v>
      </c>
      <c r="D18" t="s">
        <v>123</v>
      </c>
      <c r="E18" t="s">
        <v>194</v>
      </c>
      <c r="F18" t="s">
        <v>202</v>
      </c>
      <c r="G18" t="s">
        <v>149</v>
      </c>
      <c r="H18" t="s">
        <v>144</v>
      </c>
      <c r="I18" t="s">
        <v>136</v>
      </c>
      <c r="J18" t="s">
        <v>137</v>
      </c>
      <c r="K18" t="s">
        <v>138</v>
      </c>
      <c r="L18" t="s">
        <v>203</v>
      </c>
      <c r="M18" t="s">
        <v>204</v>
      </c>
      <c r="N18">
        <v>0.79027777700000001</v>
      </c>
      <c r="O18">
        <v>10</v>
      </c>
      <c r="P18">
        <v>449</v>
      </c>
      <c r="Q18">
        <v>78</v>
      </c>
      <c r="R18">
        <v>14</v>
      </c>
      <c r="S18">
        <v>21</v>
      </c>
      <c r="T18">
        <v>57</v>
      </c>
      <c r="U18">
        <v>3</v>
      </c>
      <c r="V18">
        <v>0</v>
      </c>
      <c r="W18">
        <v>3.2375749783629684</v>
      </c>
      <c r="X18">
        <v>57.021533798105153</v>
      </c>
      <c r="Y18">
        <v>91.531577400122515</v>
      </c>
      <c r="Z18">
        <v>7.4858235714401378</v>
      </c>
      <c r="AA18">
        <v>13.488519347455847</v>
      </c>
      <c r="AB18">
        <v>38.989143324375455</v>
      </c>
      <c r="AC18">
        <v>413.11383340114202</v>
      </c>
      <c r="AD18">
        <v>0</v>
      </c>
      <c r="AE18">
        <v>624.86800582100409</v>
      </c>
    </row>
    <row r="19" spans="1:31" x14ac:dyDescent="0.3">
      <c r="A19">
        <v>2645383</v>
      </c>
      <c r="B19">
        <v>1</v>
      </c>
      <c r="C19" t="s">
        <v>80</v>
      </c>
      <c r="D19" t="s">
        <v>110</v>
      </c>
      <c r="E19" t="s">
        <v>152</v>
      </c>
      <c r="F19" t="s">
        <v>205</v>
      </c>
      <c r="G19" t="s">
        <v>154</v>
      </c>
      <c r="H19" t="s">
        <v>135</v>
      </c>
      <c r="I19" t="s">
        <v>136</v>
      </c>
      <c r="J19" t="s">
        <v>137</v>
      </c>
      <c r="K19" t="s">
        <v>138</v>
      </c>
      <c r="L19" t="s">
        <v>206</v>
      </c>
      <c r="M19" t="s">
        <v>207</v>
      </c>
      <c r="N19">
        <v>0.15</v>
      </c>
      <c r="O19">
        <v>0</v>
      </c>
      <c r="P19">
        <v>506</v>
      </c>
      <c r="Q19">
        <v>0</v>
      </c>
      <c r="R19">
        <v>0</v>
      </c>
      <c r="S19">
        <v>0</v>
      </c>
      <c r="T19">
        <v>30</v>
      </c>
      <c r="U19">
        <v>0</v>
      </c>
      <c r="V19">
        <v>0</v>
      </c>
      <c r="W19">
        <v>0</v>
      </c>
      <c r="X19">
        <v>23.543153481671109</v>
      </c>
      <c r="Y19">
        <v>0</v>
      </c>
      <c r="Z19">
        <v>0</v>
      </c>
      <c r="AA19">
        <v>0</v>
      </c>
      <c r="AB19">
        <v>9.306910829511736</v>
      </c>
      <c r="AC19">
        <v>0</v>
      </c>
      <c r="AD19">
        <v>0</v>
      </c>
      <c r="AE19">
        <v>32.850064311182848</v>
      </c>
    </row>
    <row r="20" spans="1:31" x14ac:dyDescent="0.3">
      <c r="A20">
        <v>2645987</v>
      </c>
      <c r="B20">
        <v>1</v>
      </c>
      <c r="C20" t="s">
        <v>80</v>
      </c>
      <c r="D20" t="s">
        <v>108</v>
      </c>
      <c r="E20" t="s">
        <v>152</v>
      </c>
      <c r="F20" t="s">
        <v>208</v>
      </c>
      <c r="G20" t="s">
        <v>191</v>
      </c>
      <c r="H20" t="s">
        <v>135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0.74166666599999997</v>
      </c>
      <c r="O20">
        <v>0</v>
      </c>
      <c r="P20">
        <v>23</v>
      </c>
      <c r="Q20">
        <v>0</v>
      </c>
      <c r="R20">
        <v>32</v>
      </c>
      <c r="S20">
        <v>0</v>
      </c>
      <c r="T20">
        <v>13</v>
      </c>
      <c r="U20">
        <v>0</v>
      </c>
      <c r="V20">
        <v>0</v>
      </c>
      <c r="W20">
        <v>0</v>
      </c>
      <c r="X20">
        <v>4.3092365112181952</v>
      </c>
      <c r="Y20">
        <v>0</v>
      </c>
      <c r="Z20">
        <v>47.848599336908038</v>
      </c>
      <c r="AA20">
        <v>0</v>
      </c>
      <c r="AB20">
        <v>32.50052589441588</v>
      </c>
      <c r="AC20">
        <v>0</v>
      </c>
      <c r="AD20">
        <v>0</v>
      </c>
      <c r="AE20">
        <v>84.658361742542112</v>
      </c>
    </row>
    <row r="21" spans="1:31" x14ac:dyDescent="0.3">
      <c r="A21">
        <v>2645423</v>
      </c>
      <c r="B21">
        <v>1</v>
      </c>
      <c r="C21" t="s">
        <v>80</v>
      </c>
      <c r="D21" t="s">
        <v>100</v>
      </c>
      <c r="E21" t="s">
        <v>141</v>
      </c>
      <c r="F21" t="s">
        <v>211</v>
      </c>
      <c r="G21" t="s">
        <v>161</v>
      </c>
      <c r="H21" t="s">
        <v>144</v>
      </c>
      <c r="I21" t="s">
        <v>136</v>
      </c>
      <c r="J21" t="s">
        <v>137</v>
      </c>
      <c r="K21" t="s">
        <v>162</v>
      </c>
      <c r="L21" t="s">
        <v>212</v>
      </c>
      <c r="M21" t="s">
        <v>213</v>
      </c>
      <c r="N21">
        <v>6.8141666660000002</v>
      </c>
      <c r="O21">
        <v>0</v>
      </c>
      <c r="P21">
        <v>585</v>
      </c>
      <c r="Q21">
        <v>0</v>
      </c>
      <c r="R21">
        <v>0</v>
      </c>
      <c r="S21">
        <v>0</v>
      </c>
      <c r="T21">
        <v>34</v>
      </c>
      <c r="U21">
        <v>0</v>
      </c>
      <c r="V21">
        <v>0</v>
      </c>
      <c r="W21">
        <v>0</v>
      </c>
      <c r="X21">
        <v>997.62447831938277</v>
      </c>
      <c r="Y21">
        <v>0</v>
      </c>
      <c r="Z21">
        <v>0</v>
      </c>
      <c r="AA21">
        <v>0</v>
      </c>
      <c r="AB21">
        <v>477.3301418521911</v>
      </c>
      <c r="AC21">
        <v>0</v>
      </c>
      <c r="AD21">
        <v>0</v>
      </c>
      <c r="AE21">
        <v>1474.9546201715739</v>
      </c>
    </row>
    <row r="22" spans="1:31" x14ac:dyDescent="0.3">
      <c r="A22">
        <v>2645300</v>
      </c>
      <c r="B22">
        <v>1</v>
      </c>
      <c r="C22" t="s">
        <v>80</v>
      </c>
      <c r="D22" t="s">
        <v>84</v>
      </c>
      <c r="E22" t="s">
        <v>214</v>
      </c>
      <c r="F22" t="s">
        <v>215</v>
      </c>
      <c r="G22" t="s">
        <v>216</v>
      </c>
      <c r="H22" t="s">
        <v>135</v>
      </c>
      <c r="I22" t="s">
        <v>136</v>
      </c>
      <c r="J22" t="s">
        <v>137</v>
      </c>
      <c r="K22" t="s">
        <v>138</v>
      </c>
      <c r="L22" t="s">
        <v>217</v>
      </c>
      <c r="M22" t="s">
        <v>218</v>
      </c>
      <c r="N22">
        <v>9.5788888879999998</v>
      </c>
      <c r="O22">
        <v>0</v>
      </c>
      <c r="P22">
        <v>66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140.66043762782024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140.66043762782024</v>
      </c>
    </row>
    <row r="23" spans="1:31" x14ac:dyDescent="0.3">
      <c r="A23">
        <v>2645346</v>
      </c>
      <c r="B23">
        <v>1</v>
      </c>
      <c r="C23" t="s">
        <v>80</v>
      </c>
      <c r="D23" t="s">
        <v>98</v>
      </c>
      <c r="E23" t="s">
        <v>147</v>
      </c>
      <c r="F23" t="s">
        <v>219</v>
      </c>
      <c r="G23" t="s">
        <v>220</v>
      </c>
      <c r="H23" t="s">
        <v>144</v>
      </c>
      <c r="I23" t="s">
        <v>136</v>
      </c>
      <c r="J23" t="s">
        <v>137</v>
      </c>
      <c r="K23" t="s">
        <v>162</v>
      </c>
      <c r="L23" t="s">
        <v>221</v>
      </c>
      <c r="M23" t="s">
        <v>222</v>
      </c>
      <c r="N23">
        <v>7.2383333329999999</v>
      </c>
      <c r="O23">
        <v>0</v>
      </c>
      <c r="P23">
        <v>1279</v>
      </c>
      <c r="Q23">
        <v>2</v>
      </c>
      <c r="R23">
        <v>199</v>
      </c>
      <c r="S23">
        <v>7</v>
      </c>
      <c r="T23">
        <v>362</v>
      </c>
      <c r="U23">
        <v>0</v>
      </c>
      <c r="V23">
        <v>0</v>
      </c>
      <c r="W23">
        <v>0</v>
      </c>
      <c r="X23">
        <v>1492.4642883721076</v>
      </c>
      <c r="Y23">
        <v>18.762785802271388</v>
      </c>
      <c r="Z23">
        <v>915.09466987209464</v>
      </c>
      <c r="AA23">
        <v>160.88208291678845</v>
      </c>
      <c r="AB23">
        <v>1795.5679985930649</v>
      </c>
      <c r="AC23">
        <v>0</v>
      </c>
      <c r="AD23">
        <v>0</v>
      </c>
      <c r="AE23">
        <v>4382.7718255563268</v>
      </c>
    </row>
    <row r="24" spans="1:31" x14ac:dyDescent="0.3">
      <c r="A24">
        <v>2645655</v>
      </c>
      <c r="B24">
        <v>1</v>
      </c>
      <c r="C24" t="s">
        <v>81</v>
      </c>
      <c r="D24" t="s">
        <v>128</v>
      </c>
      <c r="E24" t="s">
        <v>214</v>
      </c>
      <c r="F24" t="s">
        <v>223</v>
      </c>
      <c r="G24" t="s">
        <v>224</v>
      </c>
      <c r="H24" t="s">
        <v>135</v>
      </c>
      <c r="I24" t="s">
        <v>136</v>
      </c>
      <c r="J24" t="s">
        <v>137</v>
      </c>
      <c r="K24" t="s">
        <v>138</v>
      </c>
      <c r="L24" t="s">
        <v>225</v>
      </c>
      <c r="M24" t="s">
        <v>226</v>
      </c>
      <c r="N24">
        <v>4.5897222219999998</v>
      </c>
      <c r="O24">
        <v>0</v>
      </c>
      <c r="P24">
        <v>36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46.777922378330018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46.777922378330018</v>
      </c>
    </row>
    <row r="25" spans="1:31" x14ac:dyDescent="0.3">
      <c r="A25">
        <v>2645360</v>
      </c>
      <c r="B25">
        <v>1</v>
      </c>
      <c r="C25" t="s">
        <v>80</v>
      </c>
      <c r="D25" t="s">
        <v>84</v>
      </c>
      <c r="E25" t="s">
        <v>132</v>
      </c>
      <c r="F25" t="s">
        <v>227</v>
      </c>
      <c r="G25" t="s">
        <v>228</v>
      </c>
      <c r="H25" t="s">
        <v>135</v>
      </c>
      <c r="I25" t="s">
        <v>136</v>
      </c>
      <c r="J25" t="s">
        <v>137</v>
      </c>
      <c r="K25" t="s">
        <v>138</v>
      </c>
      <c r="L25" t="s">
        <v>229</v>
      </c>
      <c r="M25" t="s">
        <v>230</v>
      </c>
      <c r="N25">
        <v>2.0491666660000001</v>
      </c>
      <c r="O25">
        <v>0</v>
      </c>
      <c r="P25">
        <v>6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2.0535073060505487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2.0535073060505487</v>
      </c>
    </row>
    <row r="26" spans="1:31" x14ac:dyDescent="0.3">
      <c r="A26">
        <v>2645237</v>
      </c>
      <c r="B26">
        <v>1</v>
      </c>
      <c r="C26" t="s">
        <v>80</v>
      </c>
      <c r="D26" t="s">
        <v>82</v>
      </c>
      <c r="E26" t="s">
        <v>214</v>
      </c>
      <c r="F26" t="s">
        <v>231</v>
      </c>
      <c r="G26" t="s">
        <v>154</v>
      </c>
      <c r="H26" t="s">
        <v>135</v>
      </c>
      <c r="I26" t="s">
        <v>136</v>
      </c>
      <c r="J26" t="s">
        <v>137</v>
      </c>
      <c r="K26" t="s">
        <v>138</v>
      </c>
      <c r="L26" t="s">
        <v>232</v>
      </c>
      <c r="M26" t="s">
        <v>233</v>
      </c>
      <c r="N26">
        <v>1.9225000000000001</v>
      </c>
      <c r="O26">
        <v>0</v>
      </c>
      <c r="P26">
        <v>0</v>
      </c>
      <c r="Q26">
        <v>0</v>
      </c>
      <c r="R26">
        <v>0</v>
      </c>
      <c r="S26">
        <v>0</v>
      </c>
      <c r="T26">
        <v>18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34.032418001694602</v>
      </c>
      <c r="AC26">
        <v>0</v>
      </c>
      <c r="AD26">
        <v>0</v>
      </c>
      <c r="AE26">
        <v>34.032418001694602</v>
      </c>
    </row>
    <row r="27" spans="1:31" x14ac:dyDescent="0.3">
      <c r="A27">
        <v>2645486</v>
      </c>
      <c r="B27">
        <v>1</v>
      </c>
      <c r="C27" t="s">
        <v>80</v>
      </c>
      <c r="D27" t="s">
        <v>105</v>
      </c>
      <c r="E27" t="s">
        <v>132</v>
      </c>
      <c r="F27" t="s">
        <v>234</v>
      </c>
      <c r="G27" t="s">
        <v>134</v>
      </c>
      <c r="H27" t="s">
        <v>135</v>
      </c>
      <c r="I27" t="s">
        <v>136</v>
      </c>
      <c r="J27" t="s">
        <v>137</v>
      </c>
      <c r="K27" t="s">
        <v>138</v>
      </c>
      <c r="L27" t="s">
        <v>235</v>
      </c>
      <c r="M27" t="s">
        <v>236</v>
      </c>
      <c r="N27">
        <v>2.3427777769999998</v>
      </c>
      <c r="O27">
        <v>0</v>
      </c>
      <c r="P27">
        <v>0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1:31" x14ac:dyDescent="0.3">
      <c r="A28">
        <v>2645735</v>
      </c>
      <c r="B28">
        <v>1</v>
      </c>
      <c r="C28" t="s">
        <v>80</v>
      </c>
      <c r="D28" t="s">
        <v>85</v>
      </c>
      <c r="E28" t="s">
        <v>132</v>
      </c>
      <c r="F28" t="s">
        <v>237</v>
      </c>
      <c r="G28" t="s">
        <v>134</v>
      </c>
      <c r="H28" t="s">
        <v>135</v>
      </c>
      <c r="I28" t="s">
        <v>136</v>
      </c>
      <c r="J28" t="s">
        <v>137</v>
      </c>
      <c r="K28" t="s">
        <v>138</v>
      </c>
      <c r="L28" t="s">
        <v>238</v>
      </c>
      <c r="M28" t="s">
        <v>239</v>
      </c>
      <c r="N28">
        <v>2.1458333330000001</v>
      </c>
      <c r="O28">
        <v>0</v>
      </c>
      <c r="P28">
        <v>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4.7702430001702414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4.7702430001702414</v>
      </c>
    </row>
    <row r="29" spans="1:31" x14ac:dyDescent="0.3">
      <c r="A29">
        <v>2645343</v>
      </c>
      <c r="B29">
        <v>1</v>
      </c>
      <c r="C29" t="s">
        <v>80</v>
      </c>
      <c r="D29" t="s">
        <v>105</v>
      </c>
      <c r="E29" t="s">
        <v>194</v>
      </c>
      <c r="F29" t="s">
        <v>240</v>
      </c>
      <c r="G29" t="s">
        <v>149</v>
      </c>
      <c r="H29" t="s">
        <v>144</v>
      </c>
      <c r="I29" t="s">
        <v>241</v>
      </c>
      <c r="J29" t="s">
        <v>137</v>
      </c>
      <c r="K29" t="s">
        <v>138</v>
      </c>
      <c r="L29" t="s">
        <v>242</v>
      </c>
      <c r="M29" t="s">
        <v>243</v>
      </c>
      <c r="N29">
        <v>4.9166665999999998E-2</v>
      </c>
      <c r="O29">
        <v>0</v>
      </c>
      <c r="P29">
        <v>468</v>
      </c>
      <c r="Q29">
        <v>1</v>
      </c>
      <c r="R29">
        <v>31</v>
      </c>
      <c r="S29">
        <v>11</v>
      </c>
      <c r="T29">
        <v>68</v>
      </c>
      <c r="U29">
        <v>5</v>
      </c>
      <c r="V29">
        <v>0</v>
      </c>
      <c r="W29">
        <v>0</v>
      </c>
      <c r="X29">
        <v>7.1552972349343378</v>
      </c>
      <c r="Y29">
        <v>0.13231621725000001</v>
      </c>
      <c r="Z29">
        <v>2.3914454471676132</v>
      </c>
      <c r="AA29">
        <v>7.9032689528133906</v>
      </c>
      <c r="AB29">
        <v>4.0772262790328462</v>
      </c>
      <c r="AC29">
        <v>30.615633513219748</v>
      </c>
      <c r="AD29">
        <v>0</v>
      </c>
      <c r="AE29">
        <v>52.27518764441794</v>
      </c>
    </row>
    <row r="30" spans="1:31" x14ac:dyDescent="0.3">
      <c r="A30">
        <v>2645821</v>
      </c>
      <c r="B30">
        <v>1</v>
      </c>
      <c r="C30" t="s">
        <v>80</v>
      </c>
      <c r="D30" t="s">
        <v>96</v>
      </c>
      <c r="E30" t="s">
        <v>132</v>
      </c>
      <c r="F30" t="s">
        <v>244</v>
      </c>
      <c r="G30" t="s">
        <v>228</v>
      </c>
      <c r="H30" t="s">
        <v>135</v>
      </c>
      <c r="I30" t="s">
        <v>136</v>
      </c>
      <c r="J30" t="s">
        <v>137</v>
      </c>
      <c r="K30" t="s">
        <v>138</v>
      </c>
      <c r="L30" t="s">
        <v>245</v>
      </c>
      <c r="M30" t="s">
        <v>246</v>
      </c>
      <c r="N30">
        <v>5.8833333330000004</v>
      </c>
      <c r="O30">
        <v>0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</row>
    <row r="31" spans="1:31" x14ac:dyDescent="0.3">
      <c r="A31">
        <v>2645927</v>
      </c>
      <c r="B31">
        <v>1</v>
      </c>
      <c r="C31" t="s">
        <v>81</v>
      </c>
      <c r="D31" t="s">
        <v>113</v>
      </c>
      <c r="E31" t="s">
        <v>152</v>
      </c>
      <c r="F31" t="s">
        <v>247</v>
      </c>
      <c r="G31" t="s">
        <v>191</v>
      </c>
      <c r="H31" t="s">
        <v>135</v>
      </c>
      <c r="I31" t="s">
        <v>136</v>
      </c>
      <c r="J31" t="s">
        <v>137</v>
      </c>
      <c r="K31" t="s">
        <v>138</v>
      </c>
      <c r="L31" t="s">
        <v>248</v>
      </c>
      <c r="M31" t="s">
        <v>249</v>
      </c>
      <c r="N31">
        <v>0.47361111099999997</v>
      </c>
      <c r="O31">
        <v>0</v>
      </c>
      <c r="P31">
        <v>20</v>
      </c>
      <c r="Q31">
        <v>0</v>
      </c>
      <c r="R31">
        <v>8</v>
      </c>
      <c r="S31">
        <v>0</v>
      </c>
      <c r="T31">
        <v>1</v>
      </c>
      <c r="U31">
        <v>0</v>
      </c>
      <c r="V31">
        <v>0</v>
      </c>
      <c r="W31">
        <v>0</v>
      </c>
      <c r="X31">
        <v>1.7926637270067194</v>
      </c>
      <c r="Y31">
        <v>0</v>
      </c>
      <c r="Z31">
        <v>5.3399231749497824</v>
      </c>
      <c r="AA31">
        <v>0</v>
      </c>
      <c r="AB31">
        <v>3.6531530946994447E-4</v>
      </c>
      <c r="AC31">
        <v>0</v>
      </c>
      <c r="AD31">
        <v>0</v>
      </c>
      <c r="AE31">
        <v>7.1329522172659718</v>
      </c>
    </row>
    <row r="32" spans="1:31" x14ac:dyDescent="0.3">
      <c r="A32">
        <v>2645529</v>
      </c>
      <c r="B32">
        <v>1</v>
      </c>
      <c r="C32" t="s">
        <v>81</v>
      </c>
      <c r="D32" t="s">
        <v>120</v>
      </c>
      <c r="E32" t="s">
        <v>152</v>
      </c>
      <c r="F32" t="s">
        <v>250</v>
      </c>
      <c r="G32" t="s">
        <v>191</v>
      </c>
      <c r="H32" t="s">
        <v>135</v>
      </c>
      <c r="I32" t="s">
        <v>136</v>
      </c>
      <c r="J32" t="s">
        <v>137</v>
      </c>
      <c r="K32" t="s">
        <v>138</v>
      </c>
      <c r="L32" t="s">
        <v>251</v>
      </c>
      <c r="M32" t="s">
        <v>252</v>
      </c>
      <c r="N32">
        <v>1.402222222</v>
      </c>
      <c r="O32">
        <v>0</v>
      </c>
      <c r="P32">
        <v>209</v>
      </c>
      <c r="Q32">
        <v>0</v>
      </c>
      <c r="R32">
        <v>0</v>
      </c>
      <c r="S32">
        <v>0</v>
      </c>
      <c r="T32">
        <v>26</v>
      </c>
      <c r="U32">
        <v>0</v>
      </c>
      <c r="V32">
        <v>0</v>
      </c>
      <c r="W32">
        <v>0</v>
      </c>
      <c r="X32">
        <v>89.990444142654226</v>
      </c>
      <c r="Y32">
        <v>0</v>
      </c>
      <c r="Z32">
        <v>0</v>
      </c>
      <c r="AA32">
        <v>0</v>
      </c>
      <c r="AB32">
        <v>38.182248363635601</v>
      </c>
      <c r="AC32">
        <v>0</v>
      </c>
      <c r="AD32">
        <v>0</v>
      </c>
      <c r="AE32">
        <v>128.17269250628982</v>
      </c>
    </row>
    <row r="33" spans="1:31" x14ac:dyDescent="0.3">
      <c r="A33">
        <v>2645326</v>
      </c>
      <c r="B33">
        <v>1</v>
      </c>
      <c r="C33" t="s">
        <v>81</v>
      </c>
      <c r="D33" t="s">
        <v>115</v>
      </c>
      <c r="E33" t="s">
        <v>152</v>
      </c>
      <c r="F33" t="s">
        <v>253</v>
      </c>
      <c r="G33" t="s">
        <v>220</v>
      </c>
      <c r="H33" t="s">
        <v>135</v>
      </c>
      <c r="I33" t="s">
        <v>136</v>
      </c>
      <c r="J33" t="s">
        <v>137</v>
      </c>
      <c r="K33" t="s">
        <v>162</v>
      </c>
      <c r="L33" t="s">
        <v>254</v>
      </c>
      <c r="M33" t="s">
        <v>255</v>
      </c>
      <c r="N33">
        <v>1.110833333</v>
      </c>
      <c r="O33">
        <v>0</v>
      </c>
      <c r="P33">
        <v>437</v>
      </c>
      <c r="Q33">
        <v>0</v>
      </c>
      <c r="R33">
        <v>0</v>
      </c>
      <c r="S33">
        <v>0</v>
      </c>
      <c r="T33">
        <v>14</v>
      </c>
      <c r="U33">
        <v>0</v>
      </c>
      <c r="V33">
        <v>0</v>
      </c>
      <c r="W33">
        <v>0</v>
      </c>
      <c r="X33">
        <v>54.503992481378909</v>
      </c>
      <c r="Y33">
        <v>0</v>
      </c>
      <c r="Z33">
        <v>0</v>
      </c>
      <c r="AA33">
        <v>0</v>
      </c>
      <c r="AB33">
        <v>7.3505689045533069</v>
      </c>
      <c r="AC33">
        <v>0</v>
      </c>
      <c r="AD33">
        <v>0</v>
      </c>
      <c r="AE33">
        <v>61.854561385932215</v>
      </c>
    </row>
    <row r="34" spans="1:31" x14ac:dyDescent="0.3">
      <c r="A34">
        <v>2646013</v>
      </c>
      <c r="B34">
        <v>1</v>
      </c>
      <c r="C34" t="s">
        <v>80</v>
      </c>
      <c r="D34" t="s">
        <v>96</v>
      </c>
      <c r="E34" t="s">
        <v>214</v>
      </c>
      <c r="F34" t="s">
        <v>256</v>
      </c>
      <c r="G34" t="s">
        <v>224</v>
      </c>
      <c r="H34" t="s">
        <v>135</v>
      </c>
      <c r="I34" t="s">
        <v>136</v>
      </c>
      <c r="J34" t="s">
        <v>137</v>
      </c>
      <c r="K34" t="s">
        <v>138</v>
      </c>
      <c r="L34" t="s">
        <v>257</v>
      </c>
      <c r="M34" t="s">
        <v>258</v>
      </c>
      <c r="N34">
        <v>0.91888888800000001</v>
      </c>
      <c r="O34">
        <v>0</v>
      </c>
      <c r="P34">
        <v>15</v>
      </c>
      <c r="Q34">
        <v>0</v>
      </c>
      <c r="R34">
        <v>0</v>
      </c>
      <c r="S34">
        <v>0</v>
      </c>
      <c r="T34">
        <v>8</v>
      </c>
      <c r="U34">
        <v>0</v>
      </c>
      <c r="V34">
        <v>0</v>
      </c>
      <c r="W34">
        <v>0</v>
      </c>
      <c r="X34">
        <v>6.1067283831822738</v>
      </c>
      <c r="Y34">
        <v>0</v>
      </c>
      <c r="Z34">
        <v>0</v>
      </c>
      <c r="AA34">
        <v>0</v>
      </c>
      <c r="AB34">
        <v>19.040899381370938</v>
      </c>
      <c r="AC34">
        <v>0</v>
      </c>
      <c r="AD34">
        <v>0</v>
      </c>
      <c r="AE34">
        <v>25.147627764553214</v>
      </c>
    </row>
    <row r="35" spans="1:31" x14ac:dyDescent="0.3">
      <c r="A35">
        <v>2645495</v>
      </c>
      <c r="B35">
        <v>1</v>
      </c>
      <c r="C35" t="s">
        <v>81</v>
      </c>
      <c r="D35" t="s">
        <v>120</v>
      </c>
      <c r="E35" t="s">
        <v>152</v>
      </c>
      <c r="F35" t="s">
        <v>259</v>
      </c>
      <c r="G35" t="s">
        <v>191</v>
      </c>
      <c r="H35" t="s">
        <v>135</v>
      </c>
      <c r="I35" t="s">
        <v>136</v>
      </c>
      <c r="J35" t="s">
        <v>137</v>
      </c>
      <c r="K35" t="s">
        <v>138</v>
      </c>
      <c r="L35" t="s">
        <v>260</v>
      </c>
      <c r="M35" t="s">
        <v>261</v>
      </c>
      <c r="N35">
        <v>4.318333333</v>
      </c>
      <c r="O35">
        <v>0</v>
      </c>
      <c r="P35">
        <v>278</v>
      </c>
      <c r="Q35">
        <v>0</v>
      </c>
      <c r="R35">
        <v>0</v>
      </c>
      <c r="S35">
        <v>0</v>
      </c>
      <c r="T35">
        <v>8</v>
      </c>
      <c r="U35">
        <v>0</v>
      </c>
      <c r="V35">
        <v>0</v>
      </c>
      <c r="W35">
        <v>0</v>
      </c>
      <c r="X35">
        <v>188.66676623668914</v>
      </c>
      <c r="Y35">
        <v>0</v>
      </c>
      <c r="Z35">
        <v>0</v>
      </c>
      <c r="AA35">
        <v>0</v>
      </c>
      <c r="AB35">
        <v>21.85613724952287</v>
      </c>
      <c r="AC35">
        <v>0</v>
      </c>
      <c r="AD35">
        <v>0</v>
      </c>
      <c r="AE35">
        <v>210.52290348621202</v>
      </c>
    </row>
    <row r="36" spans="1:31" x14ac:dyDescent="0.3">
      <c r="A36">
        <v>2645372</v>
      </c>
      <c r="B36">
        <v>1</v>
      </c>
      <c r="C36" t="s">
        <v>80</v>
      </c>
      <c r="D36" t="s">
        <v>106</v>
      </c>
      <c r="E36" t="s">
        <v>194</v>
      </c>
      <c r="F36" t="s">
        <v>262</v>
      </c>
      <c r="G36" t="s">
        <v>149</v>
      </c>
      <c r="H36" t="s">
        <v>144</v>
      </c>
      <c r="I36" t="s">
        <v>136</v>
      </c>
      <c r="J36" t="s">
        <v>137</v>
      </c>
      <c r="K36" t="s">
        <v>138</v>
      </c>
      <c r="L36" t="s">
        <v>263</v>
      </c>
      <c r="M36" t="s">
        <v>264</v>
      </c>
      <c r="N36">
        <v>6.9166666000000002E-2</v>
      </c>
      <c r="O36">
        <v>0</v>
      </c>
      <c r="P36">
        <v>31</v>
      </c>
      <c r="Q36">
        <v>14</v>
      </c>
      <c r="R36">
        <v>48</v>
      </c>
      <c r="S36">
        <v>11</v>
      </c>
      <c r="T36">
        <v>23</v>
      </c>
      <c r="U36">
        <v>3</v>
      </c>
      <c r="V36">
        <v>0</v>
      </c>
      <c r="W36">
        <v>0</v>
      </c>
      <c r="X36">
        <v>1.226715939606206</v>
      </c>
      <c r="Y36">
        <v>9.2441956969698307</v>
      </c>
      <c r="Z36">
        <v>19.332776182484007</v>
      </c>
      <c r="AA36">
        <v>19.664318080645948</v>
      </c>
      <c r="AB36">
        <v>4.7401357931656767</v>
      </c>
      <c r="AC36">
        <v>31.638250560076209</v>
      </c>
      <c r="AD36">
        <v>0</v>
      </c>
      <c r="AE36">
        <v>85.846392252947879</v>
      </c>
    </row>
    <row r="37" spans="1:31" x14ac:dyDescent="0.3">
      <c r="A37">
        <v>2645558</v>
      </c>
      <c r="B37">
        <v>1</v>
      </c>
      <c r="C37" t="s">
        <v>81</v>
      </c>
      <c r="D37" t="s">
        <v>120</v>
      </c>
      <c r="E37" t="s">
        <v>194</v>
      </c>
      <c r="F37" t="s">
        <v>265</v>
      </c>
      <c r="G37" t="s">
        <v>149</v>
      </c>
      <c r="H37" t="s">
        <v>144</v>
      </c>
      <c r="I37" t="s">
        <v>136</v>
      </c>
      <c r="J37" t="s">
        <v>137</v>
      </c>
      <c r="K37" t="s">
        <v>138</v>
      </c>
      <c r="L37" t="s">
        <v>266</v>
      </c>
      <c r="M37" t="s">
        <v>196</v>
      </c>
      <c r="N37">
        <v>0.19888888800000001</v>
      </c>
      <c r="O37">
        <v>5</v>
      </c>
      <c r="P37">
        <v>2363</v>
      </c>
      <c r="Q37">
        <v>287</v>
      </c>
      <c r="R37">
        <v>272</v>
      </c>
      <c r="S37">
        <v>45</v>
      </c>
      <c r="T37">
        <v>301</v>
      </c>
      <c r="U37">
        <v>6</v>
      </c>
      <c r="V37">
        <v>0</v>
      </c>
      <c r="W37">
        <v>8.2240971801782443</v>
      </c>
      <c r="X37">
        <v>112.28497321488227</v>
      </c>
      <c r="Y37">
        <v>407.0003712571156</v>
      </c>
      <c r="Z37">
        <v>334.36911047940697</v>
      </c>
      <c r="AA37">
        <v>42.013211230502122</v>
      </c>
      <c r="AB37">
        <v>47.304524706249552</v>
      </c>
      <c r="AC37">
        <v>26.739814533194945</v>
      </c>
      <c r="AD37">
        <v>0</v>
      </c>
      <c r="AE37">
        <v>977.93610260152968</v>
      </c>
    </row>
    <row r="38" spans="1:31" x14ac:dyDescent="0.3">
      <c r="A38">
        <v>2645455</v>
      </c>
      <c r="B38">
        <v>1</v>
      </c>
      <c r="C38" t="s">
        <v>81</v>
      </c>
      <c r="D38" t="s">
        <v>118</v>
      </c>
      <c r="E38" t="s">
        <v>132</v>
      </c>
      <c r="F38" t="s">
        <v>267</v>
      </c>
      <c r="G38" t="s">
        <v>268</v>
      </c>
      <c r="H38" t="s">
        <v>135</v>
      </c>
      <c r="I38" t="s">
        <v>136</v>
      </c>
      <c r="J38" t="s">
        <v>137</v>
      </c>
      <c r="K38" t="s">
        <v>138</v>
      </c>
      <c r="L38" t="s">
        <v>269</v>
      </c>
      <c r="M38" t="s">
        <v>270</v>
      </c>
      <c r="N38">
        <v>1.1100000000000001</v>
      </c>
      <c r="O38">
        <v>0</v>
      </c>
      <c r="P38">
        <v>1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0.21138606953800801</v>
      </c>
      <c r="Y38">
        <v>0</v>
      </c>
      <c r="Z38">
        <v>0.96588734642121832</v>
      </c>
      <c r="AA38">
        <v>0</v>
      </c>
      <c r="AB38">
        <v>0</v>
      </c>
      <c r="AC38">
        <v>0</v>
      </c>
      <c r="AD38">
        <v>0</v>
      </c>
      <c r="AE38">
        <v>1.1772734159592264</v>
      </c>
    </row>
    <row r="39" spans="1:31" x14ac:dyDescent="0.3">
      <c r="A39">
        <v>2645458</v>
      </c>
      <c r="B39">
        <v>1</v>
      </c>
      <c r="C39" t="s">
        <v>81</v>
      </c>
      <c r="D39" t="s">
        <v>113</v>
      </c>
      <c r="E39" t="s">
        <v>141</v>
      </c>
      <c r="F39" t="s">
        <v>271</v>
      </c>
      <c r="G39" t="s">
        <v>143</v>
      </c>
      <c r="H39" t="s">
        <v>144</v>
      </c>
      <c r="I39" t="s">
        <v>136</v>
      </c>
      <c r="J39" t="s">
        <v>137</v>
      </c>
      <c r="K39" t="s">
        <v>138</v>
      </c>
      <c r="L39" t="s">
        <v>272</v>
      </c>
      <c r="M39" t="s">
        <v>273</v>
      </c>
      <c r="N39">
        <v>2.2341666660000001</v>
      </c>
      <c r="O39">
        <v>1</v>
      </c>
      <c r="P39">
        <v>0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0.60621073718222218</v>
      </c>
      <c r="X39">
        <v>0</v>
      </c>
      <c r="Y39">
        <v>104.03334566401145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104.63955640119367</v>
      </c>
    </row>
    <row r="40" spans="1:31" x14ac:dyDescent="0.3">
      <c r="A40">
        <v>2645309</v>
      </c>
      <c r="B40">
        <v>1</v>
      </c>
      <c r="C40" t="s">
        <v>80</v>
      </c>
      <c r="D40" t="s">
        <v>105</v>
      </c>
      <c r="E40" t="s">
        <v>214</v>
      </c>
      <c r="F40" t="s">
        <v>274</v>
      </c>
      <c r="G40" t="s">
        <v>224</v>
      </c>
      <c r="H40" t="s">
        <v>135</v>
      </c>
      <c r="I40" t="s">
        <v>136</v>
      </c>
      <c r="J40" t="s">
        <v>137</v>
      </c>
      <c r="K40" t="s">
        <v>138</v>
      </c>
      <c r="L40" t="s">
        <v>275</v>
      </c>
      <c r="M40" t="s">
        <v>276</v>
      </c>
      <c r="N40">
        <v>3.1269444439999998</v>
      </c>
      <c r="O40">
        <v>0</v>
      </c>
      <c r="P40">
        <v>111</v>
      </c>
      <c r="Q40">
        <v>0</v>
      </c>
      <c r="R40">
        <v>0</v>
      </c>
      <c r="S40">
        <v>0</v>
      </c>
      <c r="T40">
        <v>3</v>
      </c>
      <c r="U40">
        <v>0</v>
      </c>
      <c r="V40">
        <v>0</v>
      </c>
      <c r="W40">
        <v>0</v>
      </c>
      <c r="X40">
        <v>97.123541746991521</v>
      </c>
      <c r="Y40">
        <v>0</v>
      </c>
      <c r="Z40">
        <v>0</v>
      </c>
      <c r="AA40">
        <v>0</v>
      </c>
      <c r="AB40">
        <v>7.7285337589250016</v>
      </c>
      <c r="AC40">
        <v>0</v>
      </c>
      <c r="AD40">
        <v>0</v>
      </c>
      <c r="AE40">
        <v>104.85207550591652</v>
      </c>
    </row>
    <row r="41" spans="1:31" x14ac:dyDescent="0.3">
      <c r="A41">
        <v>2645925</v>
      </c>
      <c r="B41">
        <v>2</v>
      </c>
      <c r="C41" t="s">
        <v>80</v>
      </c>
      <c r="D41" t="s">
        <v>98</v>
      </c>
      <c r="E41" t="s">
        <v>147</v>
      </c>
      <c r="F41" t="s">
        <v>277</v>
      </c>
      <c r="G41" t="s">
        <v>143</v>
      </c>
      <c r="H41" t="s">
        <v>144</v>
      </c>
      <c r="I41" t="s">
        <v>136</v>
      </c>
      <c r="J41" t="s">
        <v>137</v>
      </c>
      <c r="K41" t="s">
        <v>138</v>
      </c>
      <c r="L41" t="s">
        <v>278</v>
      </c>
      <c r="M41" t="s">
        <v>279</v>
      </c>
      <c r="N41">
        <v>1.250277777</v>
      </c>
      <c r="O41">
        <v>0</v>
      </c>
      <c r="P41">
        <v>759</v>
      </c>
      <c r="Q41">
        <v>6</v>
      </c>
      <c r="R41">
        <v>347</v>
      </c>
      <c r="S41">
        <v>2</v>
      </c>
      <c r="T41">
        <v>215</v>
      </c>
      <c r="U41">
        <v>1</v>
      </c>
      <c r="V41">
        <v>0</v>
      </c>
      <c r="W41">
        <v>0</v>
      </c>
      <c r="X41">
        <v>345.93043483862255</v>
      </c>
      <c r="Y41">
        <v>28.854872205665785</v>
      </c>
      <c r="Z41">
        <v>1020.123094278071</v>
      </c>
      <c r="AA41">
        <v>38.000284927481829</v>
      </c>
      <c r="AB41">
        <v>360.83791522119492</v>
      </c>
      <c r="AC41">
        <v>108.16868441308473</v>
      </c>
      <c r="AD41">
        <v>0</v>
      </c>
      <c r="AE41">
        <v>1901.9152858841207</v>
      </c>
    </row>
    <row r="42" spans="1:31" x14ac:dyDescent="0.3">
      <c r="A42">
        <v>2645624</v>
      </c>
      <c r="B42">
        <v>1</v>
      </c>
      <c r="C42" t="s">
        <v>80</v>
      </c>
      <c r="D42" t="s">
        <v>85</v>
      </c>
      <c r="E42" t="s">
        <v>214</v>
      </c>
      <c r="F42" t="s">
        <v>280</v>
      </c>
      <c r="G42" t="s">
        <v>216</v>
      </c>
      <c r="H42" t="s">
        <v>135</v>
      </c>
      <c r="I42" t="s">
        <v>136</v>
      </c>
      <c r="J42" t="s">
        <v>137</v>
      </c>
      <c r="K42" t="s">
        <v>138</v>
      </c>
      <c r="L42" t="s">
        <v>281</v>
      </c>
      <c r="M42" t="s">
        <v>282</v>
      </c>
      <c r="N42">
        <v>0.65611111099999997</v>
      </c>
      <c r="O42">
        <v>0</v>
      </c>
      <c r="P42">
        <v>48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9.6750085320501444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9.6750085320501444</v>
      </c>
    </row>
    <row r="43" spans="1:31" x14ac:dyDescent="0.3">
      <c r="A43">
        <v>2645269</v>
      </c>
      <c r="B43">
        <v>1</v>
      </c>
      <c r="C43" t="s">
        <v>80</v>
      </c>
      <c r="D43" t="s">
        <v>97</v>
      </c>
      <c r="E43" t="s">
        <v>194</v>
      </c>
      <c r="F43" t="s">
        <v>283</v>
      </c>
      <c r="G43" t="s">
        <v>149</v>
      </c>
      <c r="H43" t="s">
        <v>144</v>
      </c>
      <c r="I43" t="s">
        <v>136</v>
      </c>
      <c r="J43" t="s">
        <v>137</v>
      </c>
      <c r="K43" t="s">
        <v>138</v>
      </c>
      <c r="L43" t="s">
        <v>284</v>
      </c>
      <c r="M43" t="s">
        <v>285</v>
      </c>
      <c r="N43">
        <v>0.58888888800000005</v>
      </c>
      <c r="O43">
        <v>0</v>
      </c>
      <c r="P43">
        <v>117</v>
      </c>
      <c r="Q43">
        <v>0</v>
      </c>
      <c r="R43">
        <v>185</v>
      </c>
      <c r="S43">
        <v>2</v>
      </c>
      <c r="T43">
        <v>54</v>
      </c>
      <c r="U43">
        <v>0</v>
      </c>
      <c r="V43">
        <v>0</v>
      </c>
      <c r="W43">
        <v>0</v>
      </c>
      <c r="X43">
        <v>37.069074167082128</v>
      </c>
      <c r="Y43">
        <v>0</v>
      </c>
      <c r="Z43">
        <v>64.936823575053339</v>
      </c>
      <c r="AA43">
        <v>11.426152569683374</v>
      </c>
      <c r="AB43">
        <v>32.811649089754056</v>
      </c>
      <c r="AC43">
        <v>0</v>
      </c>
      <c r="AD43">
        <v>0</v>
      </c>
      <c r="AE43">
        <v>146.24369940157288</v>
      </c>
    </row>
    <row r="44" spans="1:31" x14ac:dyDescent="0.3">
      <c r="A44">
        <v>2645226</v>
      </c>
      <c r="B44">
        <v>1</v>
      </c>
      <c r="C44" t="s">
        <v>80</v>
      </c>
      <c r="D44" t="s">
        <v>84</v>
      </c>
      <c r="E44" t="s">
        <v>165</v>
      </c>
      <c r="F44" t="s">
        <v>286</v>
      </c>
      <c r="G44" t="s">
        <v>183</v>
      </c>
      <c r="H44" t="s">
        <v>135</v>
      </c>
      <c r="I44" t="s">
        <v>136</v>
      </c>
      <c r="J44" t="s">
        <v>137</v>
      </c>
      <c r="K44" t="s">
        <v>138</v>
      </c>
      <c r="L44" t="s">
        <v>287</v>
      </c>
      <c r="M44" t="s">
        <v>288</v>
      </c>
      <c r="N44">
        <v>1.6902777769999999</v>
      </c>
      <c r="O44">
        <v>0</v>
      </c>
      <c r="P44">
        <v>4</v>
      </c>
      <c r="Q44">
        <v>0</v>
      </c>
      <c r="R44">
        <v>0</v>
      </c>
      <c r="S44">
        <v>0</v>
      </c>
      <c r="T44">
        <v>22</v>
      </c>
      <c r="U44">
        <v>0</v>
      </c>
      <c r="V44">
        <v>2</v>
      </c>
      <c r="W44">
        <v>0</v>
      </c>
      <c r="X44">
        <v>3.1612730617639837</v>
      </c>
      <c r="Y44">
        <v>0</v>
      </c>
      <c r="Z44">
        <v>0</v>
      </c>
      <c r="AA44">
        <v>0</v>
      </c>
      <c r="AB44">
        <v>10.294747153307615</v>
      </c>
      <c r="AC44">
        <v>0</v>
      </c>
      <c r="AD44">
        <v>17.980425532941318</v>
      </c>
      <c r="AE44">
        <v>31.436445748012915</v>
      </c>
    </row>
    <row r="45" spans="1:31" x14ac:dyDescent="0.3">
      <c r="A45">
        <v>2645389</v>
      </c>
      <c r="B45">
        <v>1</v>
      </c>
      <c r="C45" t="s">
        <v>81</v>
      </c>
      <c r="D45" t="s">
        <v>119</v>
      </c>
      <c r="E45" t="s">
        <v>194</v>
      </c>
      <c r="F45" t="s">
        <v>289</v>
      </c>
      <c r="G45" t="s">
        <v>161</v>
      </c>
      <c r="H45" t="s">
        <v>144</v>
      </c>
      <c r="I45" t="s">
        <v>136</v>
      </c>
      <c r="J45" t="s">
        <v>137</v>
      </c>
      <c r="K45" t="s">
        <v>162</v>
      </c>
      <c r="L45" t="s">
        <v>290</v>
      </c>
      <c r="M45" t="s">
        <v>291</v>
      </c>
      <c r="N45">
        <v>6.5983333330000002</v>
      </c>
      <c r="O45">
        <v>4</v>
      </c>
      <c r="P45">
        <v>1672</v>
      </c>
      <c r="Q45">
        <v>128</v>
      </c>
      <c r="R45">
        <v>410</v>
      </c>
      <c r="S45">
        <v>6</v>
      </c>
      <c r="T45">
        <v>81</v>
      </c>
      <c r="U45">
        <v>0</v>
      </c>
      <c r="V45">
        <v>0</v>
      </c>
      <c r="W45">
        <v>7.1745951831866668</v>
      </c>
      <c r="X45">
        <v>1845.6435542609513</v>
      </c>
      <c r="Y45">
        <v>7359.984229302052</v>
      </c>
      <c r="Z45">
        <v>12731.477206428965</v>
      </c>
      <c r="AA45">
        <v>261.27966510767533</v>
      </c>
      <c r="AB45">
        <v>437.04525152773488</v>
      </c>
      <c r="AC45">
        <v>0</v>
      </c>
      <c r="AD45">
        <v>0</v>
      </c>
      <c r="AE45">
        <v>22642.604501810565</v>
      </c>
    </row>
    <row r="46" spans="1:31" x14ac:dyDescent="0.3">
      <c r="A46">
        <v>2645515</v>
      </c>
      <c r="B46">
        <v>1</v>
      </c>
      <c r="C46" t="s">
        <v>80</v>
      </c>
      <c r="D46" t="s">
        <v>82</v>
      </c>
      <c r="E46" t="s">
        <v>152</v>
      </c>
      <c r="F46" t="s">
        <v>292</v>
      </c>
      <c r="G46" t="s">
        <v>220</v>
      </c>
      <c r="H46" t="s">
        <v>135</v>
      </c>
      <c r="I46" t="s">
        <v>136</v>
      </c>
      <c r="J46" t="s">
        <v>137</v>
      </c>
      <c r="K46" t="s">
        <v>162</v>
      </c>
      <c r="L46" t="s">
        <v>293</v>
      </c>
      <c r="M46" t="s">
        <v>294</v>
      </c>
      <c r="N46">
        <v>5.1286111109999997</v>
      </c>
      <c r="O46">
        <v>0</v>
      </c>
      <c r="P46">
        <v>688</v>
      </c>
      <c r="Q46">
        <v>0</v>
      </c>
      <c r="R46">
        <v>0</v>
      </c>
      <c r="S46">
        <v>0</v>
      </c>
      <c r="T46">
        <v>66</v>
      </c>
      <c r="U46">
        <v>0</v>
      </c>
      <c r="V46">
        <v>0</v>
      </c>
      <c r="W46">
        <v>0</v>
      </c>
      <c r="X46">
        <v>858.80813010958275</v>
      </c>
      <c r="Y46">
        <v>0</v>
      </c>
      <c r="Z46">
        <v>0</v>
      </c>
      <c r="AA46">
        <v>0</v>
      </c>
      <c r="AB46">
        <v>370.42485745342657</v>
      </c>
      <c r="AC46">
        <v>0</v>
      </c>
      <c r="AD46">
        <v>0</v>
      </c>
      <c r="AE46">
        <v>1229.2329875630094</v>
      </c>
    </row>
    <row r="47" spans="1:31" x14ac:dyDescent="0.3">
      <c r="A47">
        <v>2645847</v>
      </c>
      <c r="B47">
        <v>1</v>
      </c>
      <c r="C47" t="s">
        <v>80</v>
      </c>
      <c r="D47" t="s">
        <v>90</v>
      </c>
      <c r="E47" t="s">
        <v>152</v>
      </c>
      <c r="F47" t="s">
        <v>295</v>
      </c>
      <c r="G47" t="s">
        <v>183</v>
      </c>
      <c r="H47" t="s">
        <v>135</v>
      </c>
      <c r="I47" t="s">
        <v>136</v>
      </c>
      <c r="J47" t="s">
        <v>3</v>
      </c>
      <c r="K47" t="s">
        <v>138</v>
      </c>
      <c r="L47" t="s">
        <v>296</v>
      </c>
      <c r="M47" t="s">
        <v>297</v>
      </c>
      <c r="N47">
        <v>1.7236111110000001</v>
      </c>
      <c r="O47">
        <v>0</v>
      </c>
      <c r="P47">
        <v>385</v>
      </c>
      <c r="Q47">
        <v>0</v>
      </c>
      <c r="R47">
        <v>0</v>
      </c>
      <c r="S47">
        <v>0</v>
      </c>
      <c r="T47">
        <v>24</v>
      </c>
      <c r="U47">
        <v>0</v>
      </c>
      <c r="V47">
        <v>0</v>
      </c>
      <c r="W47">
        <v>0</v>
      </c>
      <c r="X47">
        <v>171.66634799375501</v>
      </c>
      <c r="Y47">
        <v>0</v>
      </c>
      <c r="Z47">
        <v>0</v>
      </c>
      <c r="AA47">
        <v>0</v>
      </c>
      <c r="AB47">
        <v>55.399602556986629</v>
      </c>
      <c r="AC47">
        <v>0</v>
      </c>
      <c r="AD47">
        <v>0</v>
      </c>
      <c r="AE47">
        <v>227.06595055074163</v>
      </c>
    </row>
    <row r="48" spans="1:31" x14ac:dyDescent="0.3">
      <c r="A48">
        <v>2645352</v>
      </c>
      <c r="B48">
        <v>1</v>
      </c>
      <c r="C48" t="s">
        <v>80</v>
      </c>
      <c r="D48" t="s">
        <v>98</v>
      </c>
      <c r="E48" t="s">
        <v>147</v>
      </c>
      <c r="F48" t="s">
        <v>277</v>
      </c>
      <c r="G48" t="s">
        <v>220</v>
      </c>
      <c r="H48" t="s">
        <v>144</v>
      </c>
      <c r="I48" t="s">
        <v>136</v>
      </c>
      <c r="J48" t="s">
        <v>137</v>
      </c>
      <c r="K48" t="s">
        <v>162</v>
      </c>
      <c r="L48" t="s">
        <v>298</v>
      </c>
      <c r="M48" t="s">
        <v>222</v>
      </c>
      <c r="N48">
        <v>7.1488888880000001</v>
      </c>
      <c r="O48">
        <v>0</v>
      </c>
      <c r="P48">
        <v>778</v>
      </c>
      <c r="Q48">
        <v>6</v>
      </c>
      <c r="R48">
        <v>348</v>
      </c>
      <c r="S48">
        <v>2</v>
      </c>
      <c r="T48">
        <v>217</v>
      </c>
      <c r="U48">
        <v>1</v>
      </c>
      <c r="V48">
        <v>0</v>
      </c>
      <c r="W48">
        <v>0</v>
      </c>
      <c r="X48">
        <v>1969.0171563073359</v>
      </c>
      <c r="Y48">
        <v>168.94419136471407</v>
      </c>
      <c r="Z48">
        <v>5368.1424486434471</v>
      </c>
      <c r="AA48">
        <v>293.16944445384286</v>
      </c>
      <c r="AB48">
        <v>2879.5877708302628</v>
      </c>
      <c r="AC48">
        <v>1263.4785272987701</v>
      </c>
      <c r="AD48">
        <v>0</v>
      </c>
      <c r="AE48">
        <v>11942.339538898374</v>
      </c>
    </row>
    <row r="49" spans="1:31" x14ac:dyDescent="0.3">
      <c r="A49">
        <v>2645768</v>
      </c>
      <c r="B49">
        <v>2</v>
      </c>
      <c r="C49" t="s">
        <v>80</v>
      </c>
      <c r="D49" t="s">
        <v>90</v>
      </c>
      <c r="E49" t="s">
        <v>152</v>
      </c>
      <c r="F49" t="s">
        <v>299</v>
      </c>
      <c r="G49" t="s">
        <v>300</v>
      </c>
      <c r="H49" t="s">
        <v>135</v>
      </c>
      <c r="I49" t="s">
        <v>136</v>
      </c>
      <c r="J49" t="s">
        <v>137</v>
      </c>
      <c r="K49" t="s">
        <v>138</v>
      </c>
      <c r="L49" t="s">
        <v>301</v>
      </c>
      <c r="M49" t="s">
        <v>302</v>
      </c>
      <c r="N49">
        <v>0.35749999999999998</v>
      </c>
      <c r="O49">
        <v>0</v>
      </c>
      <c r="P49">
        <v>499</v>
      </c>
      <c r="Q49">
        <v>0</v>
      </c>
      <c r="R49">
        <v>0</v>
      </c>
      <c r="S49">
        <v>0</v>
      </c>
      <c r="T49">
        <v>100</v>
      </c>
      <c r="U49">
        <v>0</v>
      </c>
      <c r="V49">
        <v>0</v>
      </c>
      <c r="W49">
        <v>0</v>
      </c>
      <c r="X49">
        <v>49.2932405643976</v>
      </c>
      <c r="Y49">
        <v>0</v>
      </c>
      <c r="Z49">
        <v>0</v>
      </c>
      <c r="AA49">
        <v>0</v>
      </c>
      <c r="AB49">
        <v>72.588411070120728</v>
      </c>
      <c r="AC49">
        <v>0</v>
      </c>
      <c r="AD49">
        <v>0</v>
      </c>
      <c r="AE49">
        <v>121.88165163451833</v>
      </c>
    </row>
    <row r="50" spans="1:31" x14ac:dyDescent="0.3">
      <c r="A50">
        <v>2645229</v>
      </c>
      <c r="B50">
        <v>1</v>
      </c>
      <c r="C50" t="s">
        <v>80</v>
      </c>
      <c r="D50" t="s">
        <v>82</v>
      </c>
      <c r="E50" t="s">
        <v>214</v>
      </c>
      <c r="F50" t="s">
        <v>231</v>
      </c>
      <c r="G50" t="s">
        <v>216</v>
      </c>
      <c r="H50" t="s">
        <v>135</v>
      </c>
      <c r="I50" t="s">
        <v>136</v>
      </c>
      <c r="J50" t="s">
        <v>137</v>
      </c>
      <c r="K50" t="s">
        <v>138</v>
      </c>
      <c r="L50" t="s">
        <v>303</v>
      </c>
      <c r="M50" t="s">
        <v>304</v>
      </c>
      <c r="N50">
        <v>0.81027777700000003</v>
      </c>
      <c r="O50">
        <v>0</v>
      </c>
      <c r="P50">
        <v>0</v>
      </c>
      <c r="Q50">
        <v>0</v>
      </c>
      <c r="R50">
        <v>0</v>
      </c>
      <c r="S50">
        <v>0</v>
      </c>
      <c r="T50">
        <v>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14.919236353156869</v>
      </c>
      <c r="AC50">
        <v>0</v>
      </c>
      <c r="AD50">
        <v>0</v>
      </c>
      <c r="AE50">
        <v>14.919236353156869</v>
      </c>
    </row>
    <row r="51" spans="1:31" x14ac:dyDescent="0.3">
      <c r="A51">
        <v>2645415</v>
      </c>
      <c r="B51">
        <v>1</v>
      </c>
      <c r="C51" t="s">
        <v>80</v>
      </c>
      <c r="D51" t="s">
        <v>103</v>
      </c>
      <c r="E51" t="s">
        <v>132</v>
      </c>
      <c r="F51" t="s">
        <v>305</v>
      </c>
      <c r="G51" t="s">
        <v>228</v>
      </c>
      <c r="H51" t="s">
        <v>135</v>
      </c>
      <c r="I51" t="s">
        <v>136</v>
      </c>
      <c r="J51" t="s">
        <v>137</v>
      </c>
      <c r="K51" t="s">
        <v>138</v>
      </c>
      <c r="L51" t="s">
        <v>306</v>
      </c>
      <c r="M51" t="s">
        <v>307</v>
      </c>
      <c r="N51">
        <v>8.7336111110000001</v>
      </c>
      <c r="O51">
        <v>0</v>
      </c>
      <c r="P51">
        <v>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14.763240825004132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14.763240825004132</v>
      </c>
    </row>
    <row r="52" spans="1:31" x14ac:dyDescent="0.3">
      <c r="A52">
        <v>2646056</v>
      </c>
      <c r="B52">
        <v>1</v>
      </c>
      <c r="C52" t="s">
        <v>81</v>
      </c>
      <c r="D52" t="s">
        <v>123</v>
      </c>
      <c r="E52" t="s">
        <v>132</v>
      </c>
      <c r="F52" t="s">
        <v>308</v>
      </c>
      <c r="G52" t="s">
        <v>134</v>
      </c>
      <c r="H52" t="s">
        <v>135</v>
      </c>
      <c r="I52" t="s">
        <v>136</v>
      </c>
      <c r="J52" t="s">
        <v>137</v>
      </c>
      <c r="K52" t="s">
        <v>138</v>
      </c>
      <c r="L52" t="s">
        <v>309</v>
      </c>
      <c r="M52" t="s">
        <v>310</v>
      </c>
      <c r="N52">
        <v>0.94888888800000004</v>
      </c>
      <c r="O52">
        <v>0</v>
      </c>
      <c r="P52">
        <v>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0.2087741762832398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0.2087741762832398</v>
      </c>
    </row>
    <row r="53" spans="1:31" x14ac:dyDescent="0.3">
      <c r="A53">
        <v>2645452</v>
      </c>
      <c r="B53">
        <v>1</v>
      </c>
      <c r="C53" t="s">
        <v>81</v>
      </c>
      <c r="D53" t="s">
        <v>112</v>
      </c>
      <c r="E53" t="s">
        <v>165</v>
      </c>
      <c r="F53" t="s">
        <v>311</v>
      </c>
      <c r="G53" t="s">
        <v>224</v>
      </c>
      <c r="H53" t="s">
        <v>135</v>
      </c>
      <c r="I53" t="s">
        <v>136</v>
      </c>
      <c r="J53" t="s">
        <v>137</v>
      </c>
      <c r="K53" t="s">
        <v>138</v>
      </c>
      <c r="L53" t="s">
        <v>312</v>
      </c>
      <c r="M53" t="s">
        <v>313</v>
      </c>
      <c r="N53">
        <v>5.1441666660000003</v>
      </c>
      <c r="O53">
        <v>0</v>
      </c>
      <c r="P53">
        <v>9</v>
      </c>
      <c r="Q53">
        <v>0</v>
      </c>
      <c r="R53">
        <v>10</v>
      </c>
      <c r="S53">
        <v>0</v>
      </c>
      <c r="T53">
        <v>0</v>
      </c>
      <c r="U53">
        <v>0</v>
      </c>
      <c r="V53">
        <v>0</v>
      </c>
      <c r="W53">
        <v>0</v>
      </c>
      <c r="X53">
        <v>21.639258312403548</v>
      </c>
      <c r="Y53">
        <v>0</v>
      </c>
      <c r="Z53">
        <v>41.342724507284437</v>
      </c>
      <c r="AA53">
        <v>0</v>
      </c>
      <c r="AB53">
        <v>0</v>
      </c>
      <c r="AC53">
        <v>0</v>
      </c>
      <c r="AD53">
        <v>0</v>
      </c>
      <c r="AE53">
        <v>62.981982819687985</v>
      </c>
    </row>
    <row r="54" spans="1:31" x14ac:dyDescent="0.3">
      <c r="A54">
        <v>2645312</v>
      </c>
      <c r="B54">
        <v>1</v>
      </c>
      <c r="C54" t="s">
        <v>81</v>
      </c>
      <c r="D54" t="s">
        <v>118</v>
      </c>
      <c r="E54" t="s">
        <v>165</v>
      </c>
      <c r="F54" t="s">
        <v>314</v>
      </c>
      <c r="G54" t="s">
        <v>161</v>
      </c>
      <c r="H54" t="s">
        <v>135</v>
      </c>
      <c r="I54" t="s">
        <v>136</v>
      </c>
      <c r="J54" t="s">
        <v>137</v>
      </c>
      <c r="K54" t="s">
        <v>162</v>
      </c>
      <c r="L54" t="s">
        <v>315</v>
      </c>
      <c r="M54" t="s">
        <v>316</v>
      </c>
      <c r="N54">
        <v>2.0866666660000002</v>
      </c>
      <c r="O54">
        <v>0</v>
      </c>
      <c r="P54">
        <v>104</v>
      </c>
      <c r="Q54">
        <v>0</v>
      </c>
      <c r="R54">
        <v>0</v>
      </c>
      <c r="S54">
        <v>0</v>
      </c>
      <c r="T54">
        <v>5</v>
      </c>
      <c r="U54">
        <v>0</v>
      </c>
      <c r="V54">
        <v>0</v>
      </c>
      <c r="W54">
        <v>0</v>
      </c>
      <c r="X54">
        <v>48.854622847945116</v>
      </c>
      <c r="Y54">
        <v>0</v>
      </c>
      <c r="Z54">
        <v>0</v>
      </c>
      <c r="AA54">
        <v>0</v>
      </c>
      <c r="AB54">
        <v>16.206843223372751</v>
      </c>
      <c r="AC54">
        <v>0</v>
      </c>
      <c r="AD54">
        <v>0</v>
      </c>
      <c r="AE54">
        <v>65.061466071317867</v>
      </c>
    </row>
    <row r="55" spans="1:31" x14ac:dyDescent="0.3">
      <c r="A55">
        <v>2645243</v>
      </c>
      <c r="B55">
        <v>1</v>
      </c>
      <c r="C55" t="s">
        <v>80</v>
      </c>
      <c r="D55" t="s">
        <v>93</v>
      </c>
      <c r="E55" t="s">
        <v>152</v>
      </c>
      <c r="F55" t="s">
        <v>317</v>
      </c>
      <c r="G55" t="s">
        <v>191</v>
      </c>
      <c r="H55" t="s">
        <v>135</v>
      </c>
      <c r="I55" t="s">
        <v>136</v>
      </c>
      <c r="J55" t="s">
        <v>137</v>
      </c>
      <c r="K55" t="s">
        <v>138</v>
      </c>
      <c r="L55" t="s">
        <v>318</v>
      </c>
      <c r="M55" t="s">
        <v>319</v>
      </c>
      <c r="N55">
        <v>2.679444444</v>
      </c>
      <c r="O55">
        <v>0</v>
      </c>
      <c r="P55">
        <v>22</v>
      </c>
      <c r="Q55">
        <v>0</v>
      </c>
      <c r="R55">
        <v>4</v>
      </c>
      <c r="S55">
        <v>0</v>
      </c>
      <c r="T55">
        <v>8</v>
      </c>
      <c r="U55">
        <v>0</v>
      </c>
      <c r="V55">
        <v>0</v>
      </c>
      <c r="W55">
        <v>0</v>
      </c>
      <c r="X55">
        <v>15.0605191556592</v>
      </c>
      <c r="Y55">
        <v>0</v>
      </c>
      <c r="Z55">
        <v>11.68923101493167</v>
      </c>
      <c r="AA55">
        <v>0</v>
      </c>
      <c r="AB55">
        <v>110.08458543383134</v>
      </c>
      <c r="AC55">
        <v>0</v>
      </c>
      <c r="AD55">
        <v>0</v>
      </c>
      <c r="AE55">
        <v>136.83433560442222</v>
      </c>
    </row>
    <row r="56" spans="1:31" x14ac:dyDescent="0.3">
      <c r="A56">
        <v>2645266</v>
      </c>
      <c r="B56">
        <v>1</v>
      </c>
      <c r="C56" t="s">
        <v>80</v>
      </c>
      <c r="D56" t="s">
        <v>93</v>
      </c>
      <c r="E56" t="s">
        <v>152</v>
      </c>
      <c r="F56" t="s">
        <v>320</v>
      </c>
      <c r="G56" t="s">
        <v>224</v>
      </c>
      <c r="H56" t="s">
        <v>135</v>
      </c>
      <c r="I56" t="s">
        <v>136</v>
      </c>
      <c r="J56" t="s">
        <v>137</v>
      </c>
      <c r="K56" t="s">
        <v>138</v>
      </c>
      <c r="L56" t="s">
        <v>321</v>
      </c>
      <c r="M56" t="s">
        <v>322</v>
      </c>
      <c r="N56">
        <v>3.4586111110000002</v>
      </c>
      <c r="O56">
        <v>0</v>
      </c>
      <c r="P56">
        <v>0</v>
      </c>
      <c r="Q56">
        <v>0</v>
      </c>
      <c r="R56">
        <v>9</v>
      </c>
      <c r="S56">
        <v>0</v>
      </c>
      <c r="T56">
        <v>4</v>
      </c>
      <c r="U56">
        <v>0</v>
      </c>
      <c r="V56">
        <v>0</v>
      </c>
      <c r="W56">
        <v>0</v>
      </c>
      <c r="X56">
        <v>0</v>
      </c>
      <c r="Y56">
        <v>0</v>
      </c>
      <c r="Z56">
        <v>68.987320407545084</v>
      </c>
      <c r="AA56">
        <v>0</v>
      </c>
      <c r="AB56">
        <v>26.596422730092218</v>
      </c>
      <c r="AC56">
        <v>0</v>
      </c>
      <c r="AD56">
        <v>0</v>
      </c>
      <c r="AE56">
        <v>95.583743137637299</v>
      </c>
    </row>
    <row r="57" spans="1:31" x14ac:dyDescent="0.3">
      <c r="A57">
        <v>2645913</v>
      </c>
      <c r="B57">
        <v>1</v>
      </c>
      <c r="C57" t="s">
        <v>81</v>
      </c>
      <c r="D57" t="s">
        <v>118</v>
      </c>
      <c r="E57" t="s">
        <v>132</v>
      </c>
      <c r="F57" t="s">
        <v>323</v>
      </c>
      <c r="G57" t="s">
        <v>268</v>
      </c>
      <c r="H57" t="s">
        <v>135</v>
      </c>
      <c r="I57" t="s">
        <v>136</v>
      </c>
      <c r="J57" t="s">
        <v>137</v>
      </c>
      <c r="K57" t="s">
        <v>138</v>
      </c>
      <c r="L57" t="s">
        <v>324</v>
      </c>
      <c r="M57" t="s">
        <v>325</v>
      </c>
      <c r="N57">
        <v>0.94750000000000001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0.11468524715412601</v>
      </c>
      <c r="AC57">
        <v>0</v>
      </c>
      <c r="AD57">
        <v>0</v>
      </c>
      <c r="AE57">
        <v>0.11468524715412601</v>
      </c>
    </row>
    <row r="58" spans="1:31" x14ac:dyDescent="0.3">
      <c r="A58">
        <v>2645535</v>
      </c>
      <c r="B58">
        <v>1</v>
      </c>
      <c r="C58" t="s">
        <v>80</v>
      </c>
      <c r="D58" t="s">
        <v>105</v>
      </c>
      <c r="E58" t="s">
        <v>214</v>
      </c>
      <c r="F58" t="s">
        <v>326</v>
      </c>
      <c r="G58" t="s">
        <v>224</v>
      </c>
      <c r="H58" t="s">
        <v>135</v>
      </c>
      <c r="I58" t="s">
        <v>136</v>
      </c>
      <c r="J58" t="s">
        <v>137</v>
      </c>
      <c r="K58" t="s">
        <v>138</v>
      </c>
      <c r="L58" t="s">
        <v>327</v>
      </c>
      <c r="M58" t="s">
        <v>328</v>
      </c>
      <c r="N58">
        <v>2.329722222</v>
      </c>
      <c r="O58">
        <v>0</v>
      </c>
      <c r="P58">
        <v>68</v>
      </c>
      <c r="Q58">
        <v>0</v>
      </c>
      <c r="R58">
        <v>0</v>
      </c>
      <c r="S58">
        <v>0</v>
      </c>
      <c r="T58">
        <v>13</v>
      </c>
      <c r="U58">
        <v>0</v>
      </c>
      <c r="V58">
        <v>0</v>
      </c>
      <c r="W58">
        <v>0</v>
      </c>
      <c r="X58">
        <v>46.587611239428668</v>
      </c>
      <c r="Y58">
        <v>0</v>
      </c>
      <c r="Z58">
        <v>0</v>
      </c>
      <c r="AA58">
        <v>0</v>
      </c>
      <c r="AB58">
        <v>27.629176559621541</v>
      </c>
      <c r="AC58">
        <v>0</v>
      </c>
      <c r="AD58">
        <v>0</v>
      </c>
      <c r="AE58">
        <v>74.216787799050209</v>
      </c>
    </row>
    <row r="59" spans="1:31" x14ac:dyDescent="0.3">
      <c r="A59">
        <v>2645329</v>
      </c>
      <c r="B59">
        <v>1</v>
      </c>
      <c r="C59" t="s">
        <v>80</v>
      </c>
      <c r="D59" t="s">
        <v>105</v>
      </c>
      <c r="E59" t="s">
        <v>152</v>
      </c>
      <c r="F59" t="s">
        <v>329</v>
      </c>
      <c r="G59" t="s">
        <v>220</v>
      </c>
      <c r="H59" t="s">
        <v>135</v>
      </c>
      <c r="I59" t="s">
        <v>136</v>
      </c>
      <c r="J59" t="s">
        <v>137</v>
      </c>
      <c r="K59" t="s">
        <v>162</v>
      </c>
      <c r="L59" t="s">
        <v>330</v>
      </c>
      <c r="M59" t="s">
        <v>331</v>
      </c>
      <c r="N59">
        <v>1.0363888880000001</v>
      </c>
      <c r="O59">
        <v>0</v>
      </c>
      <c r="P59">
        <v>169</v>
      </c>
      <c r="Q59">
        <v>0</v>
      </c>
      <c r="R59">
        <v>0</v>
      </c>
      <c r="S59">
        <v>0</v>
      </c>
      <c r="T59">
        <v>5</v>
      </c>
      <c r="U59">
        <v>0</v>
      </c>
      <c r="V59">
        <v>0</v>
      </c>
      <c r="W59">
        <v>0</v>
      </c>
      <c r="X59">
        <v>40.488777698365517</v>
      </c>
      <c r="Y59">
        <v>0</v>
      </c>
      <c r="Z59">
        <v>0</v>
      </c>
      <c r="AA59">
        <v>0</v>
      </c>
      <c r="AB59">
        <v>10.420799452126268</v>
      </c>
      <c r="AC59">
        <v>0</v>
      </c>
      <c r="AD59">
        <v>0</v>
      </c>
      <c r="AE59">
        <v>50.909577150491785</v>
      </c>
    </row>
    <row r="60" spans="1:31" x14ac:dyDescent="0.3">
      <c r="A60">
        <v>2645478</v>
      </c>
      <c r="B60">
        <v>1</v>
      </c>
      <c r="C60" t="s">
        <v>81</v>
      </c>
      <c r="D60" t="s">
        <v>118</v>
      </c>
      <c r="E60" t="s">
        <v>132</v>
      </c>
      <c r="F60" t="s">
        <v>332</v>
      </c>
      <c r="G60" t="s">
        <v>228</v>
      </c>
      <c r="H60" t="s">
        <v>135</v>
      </c>
      <c r="I60" t="s">
        <v>136</v>
      </c>
      <c r="J60" t="s">
        <v>137</v>
      </c>
      <c r="K60" t="s">
        <v>138</v>
      </c>
      <c r="L60" t="s">
        <v>333</v>
      </c>
      <c r="M60" t="s">
        <v>334</v>
      </c>
      <c r="N60">
        <v>1.674722222</v>
      </c>
      <c r="O60">
        <v>0</v>
      </c>
      <c r="P60">
        <v>4</v>
      </c>
      <c r="Q60">
        <v>0</v>
      </c>
      <c r="R60">
        <v>0</v>
      </c>
      <c r="S60">
        <v>0</v>
      </c>
      <c r="T60">
        <v>1</v>
      </c>
      <c r="U60">
        <v>0</v>
      </c>
      <c r="V60">
        <v>0</v>
      </c>
      <c r="W60">
        <v>0</v>
      </c>
      <c r="X60">
        <v>1.7505315208864631</v>
      </c>
      <c r="Y60">
        <v>0</v>
      </c>
      <c r="Z60">
        <v>0</v>
      </c>
      <c r="AA60">
        <v>0</v>
      </c>
      <c r="AB60">
        <v>9.6238111733954845</v>
      </c>
      <c r="AC60">
        <v>0</v>
      </c>
      <c r="AD60">
        <v>0</v>
      </c>
      <c r="AE60">
        <v>11.374342694281948</v>
      </c>
    </row>
    <row r="61" spans="1:31" x14ac:dyDescent="0.3">
      <c r="A61">
        <v>2645587</v>
      </c>
      <c r="B61">
        <v>1</v>
      </c>
      <c r="C61" t="s">
        <v>81</v>
      </c>
      <c r="D61" t="s">
        <v>121</v>
      </c>
      <c r="E61" t="s">
        <v>165</v>
      </c>
      <c r="F61" t="s">
        <v>335</v>
      </c>
      <c r="G61" t="s">
        <v>224</v>
      </c>
      <c r="H61" t="s">
        <v>135</v>
      </c>
      <c r="I61" t="s">
        <v>136</v>
      </c>
      <c r="J61" t="s">
        <v>137</v>
      </c>
      <c r="K61" t="s">
        <v>138</v>
      </c>
      <c r="L61" t="s">
        <v>336</v>
      </c>
      <c r="M61" t="s">
        <v>337</v>
      </c>
      <c r="N61">
        <v>1.076944444</v>
      </c>
      <c r="O61">
        <v>0</v>
      </c>
      <c r="P61">
        <v>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1.4340556366415917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1.4340556366415917</v>
      </c>
    </row>
    <row r="62" spans="1:31" x14ac:dyDescent="0.3">
      <c r="A62">
        <v>2645232</v>
      </c>
      <c r="B62">
        <v>1</v>
      </c>
      <c r="C62" t="s">
        <v>81</v>
      </c>
      <c r="D62" t="s">
        <v>113</v>
      </c>
      <c r="E62" t="s">
        <v>141</v>
      </c>
      <c r="F62" t="s">
        <v>338</v>
      </c>
      <c r="G62" t="s">
        <v>149</v>
      </c>
      <c r="H62" t="s">
        <v>144</v>
      </c>
      <c r="I62" t="s">
        <v>241</v>
      </c>
      <c r="J62" t="s">
        <v>137</v>
      </c>
      <c r="K62" t="s">
        <v>138</v>
      </c>
      <c r="L62" t="s">
        <v>339</v>
      </c>
      <c r="M62" t="s">
        <v>340</v>
      </c>
      <c r="N62">
        <v>4.1666660000000003E-3</v>
      </c>
      <c r="O62">
        <v>1</v>
      </c>
      <c r="P62">
        <v>394</v>
      </c>
      <c r="Q62">
        <v>1</v>
      </c>
      <c r="R62">
        <v>28</v>
      </c>
      <c r="S62">
        <v>1</v>
      </c>
      <c r="T62">
        <v>14</v>
      </c>
      <c r="U62">
        <v>0</v>
      </c>
      <c r="V62">
        <v>0</v>
      </c>
      <c r="W62">
        <v>8.3995208333333344E-4</v>
      </c>
      <c r="X62">
        <v>0.18003226465523667</v>
      </c>
      <c r="Y62">
        <v>5.4359075981007504E-2</v>
      </c>
      <c r="Z62">
        <v>4.4690775092173333E-2</v>
      </c>
      <c r="AA62">
        <v>0.35670950570617371</v>
      </c>
      <c r="AB62">
        <v>1.7159864463093335E-2</v>
      </c>
      <c r="AC62">
        <v>0</v>
      </c>
      <c r="AD62">
        <v>0</v>
      </c>
      <c r="AE62">
        <v>0.65379143798101791</v>
      </c>
    </row>
    <row r="63" spans="1:31" x14ac:dyDescent="0.3">
      <c r="A63">
        <v>2645610</v>
      </c>
      <c r="B63">
        <v>1</v>
      </c>
      <c r="C63" t="s">
        <v>80</v>
      </c>
      <c r="D63" t="s">
        <v>96</v>
      </c>
      <c r="E63" t="s">
        <v>214</v>
      </c>
      <c r="F63" t="s">
        <v>341</v>
      </c>
      <c r="G63" t="s">
        <v>224</v>
      </c>
      <c r="H63" t="s">
        <v>135</v>
      </c>
      <c r="I63" t="s">
        <v>136</v>
      </c>
      <c r="J63" t="s">
        <v>137</v>
      </c>
      <c r="K63" t="s">
        <v>138</v>
      </c>
      <c r="L63" t="s">
        <v>342</v>
      </c>
      <c r="M63" t="s">
        <v>343</v>
      </c>
      <c r="N63">
        <v>4.2127777770000003</v>
      </c>
      <c r="O63">
        <v>0</v>
      </c>
      <c r="P63">
        <v>36</v>
      </c>
      <c r="Q63">
        <v>0</v>
      </c>
      <c r="R63">
        <v>0</v>
      </c>
      <c r="S63">
        <v>0</v>
      </c>
      <c r="T63">
        <v>7</v>
      </c>
      <c r="U63">
        <v>0</v>
      </c>
      <c r="V63">
        <v>0</v>
      </c>
      <c r="W63">
        <v>0</v>
      </c>
      <c r="X63">
        <v>100.81840028601485</v>
      </c>
      <c r="Y63">
        <v>0</v>
      </c>
      <c r="Z63">
        <v>0</v>
      </c>
      <c r="AA63">
        <v>0</v>
      </c>
      <c r="AB63">
        <v>87.227019095887769</v>
      </c>
      <c r="AC63">
        <v>0</v>
      </c>
      <c r="AD63">
        <v>0</v>
      </c>
      <c r="AE63">
        <v>188.0454193819026</v>
      </c>
    </row>
    <row r="64" spans="1:31" x14ac:dyDescent="0.3">
      <c r="A64">
        <v>2645441</v>
      </c>
      <c r="B64">
        <v>1</v>
      </c>
      <c r="C64" t="s">
        <v>80</v>
      </c>
      <c r="D64" t="s">
        <v>91</v>
      </c>
      <c r="E64" t="s">
        <v>194</v>
      </c>
      <c r="F64" t="s">
        <v>344</v>
      </c>
      <c r="G64" t="s">
        <v>149</v>
      </c>
      <c r="H64" t="s">
        <v>144</v>
      </c>
      <c r="I64" t="s">
        <v>136</v>
      </c>
      <c r="J64" t="s">
        <v>137</v>
      </c>
      <c r="K64" t="s">
        <v>138</v>
      </c>
      <c r="L64" t="s">
        <v>345</v>
      </c>
      <c r="M64" t="s">
        <v>346</v>
      </c>
      <c r="N64">
        <v>0.51138888800000004</v>
      </c>
      <c r="O64">
        <v>1</v>
      </c>
      <c r="P64">
        <v>0</v>
      </c>
      <c r="Q64">
        <v>51</v>
      </c>
      <c r="R64">
        <v>19</v>
      </c>
      <c r="S64">
        <v>35</v>
      </c>
      <c r="T64">
        <v>9</v>
      </c>
      <c r="U64">
        <v>1</v>
      </c>
      <c r="V64">
        <v>0</v>
      </c>
      <c r="W64">
        <v>0.5257414170985667</v>
      </c>
      <c r="X64">
        <v>0</v>
      </c>
      <c r="Y64">
        <v>440.86412603258378</v>
      </c>
      <c r="Z64">
        <v>16.364175460579716</v>
      </c>
      <c r="AA64">
        <v>234.03811414276677</v>
      </c>
      <c r="AB64">
        <v>9.7412354900726612</v>
      </c>
      <c r="AC64">
        <v>82.263870038936048</v>
      </c>
      <c r="AD64">
        <v>0</v>
      </c>
      <c r="AE64">
        <v>783.79726258203755</v>
      </c>
    </row>
    <row r="65" spans="1:31" x14ac:dyDescent="0.3">
      <c r="A65">
        <v>2645887</v>
      </c>
      <c r="B65">
        <v>2</v>
      </c>
      <c r="C65" t="s">
        <v>80</v>
      </c>
      <c r="D65" t="s">
        <v>84</v>
      </c>
      <c r="E65" t="s">
        <v>152</v>
      </c>
      <c r="F65" t="s">
        <v>347</v>
      </c>
      <c r="G65" t="s">
        <v>187</v>
      </c>
      <c r="H65" t="s">
        <v>135</v>
      </c>
      <c r="I65" t="s">
        <v>136</v>
      </c>
      <c r="J65" t="s">
        <v>137</v>
      </c>
      <c r="K65" t="s">
        <v>138</v>
      </c>
      <c r="L65" t="s">
        <v>189</v>
      </c>
      <c r="M65" t="s">
        <v>348</v>
      </c>
      <c r="N65">
        <v>3.5</v>
      </c>
      <c r="O65">
        <v>0</v>
      </c>
      <c r="P65">
        <v>569</v>
      </c>
      <c r="Q65">
        <v>0</v>
      </c>
      <c r="R65">
        <v>0</v>
      </c>
      <c r="S65">
        <v>0</v>
      </c>
      <c r="T65">
        <v>11</v>
      </c>
      <c r="U65">
        <v>0</v>
      </c>
      <c r="V65">
        <v>0</v>
      </c>
      <c r="W65">
        <v>0</v>
      </c>
      <c r="X65">
        <v>610.60001144966293</v>
      </c>
      <c r="Y65">
        <v>0</v>
      </c>
      <c r="Z65">
        <v>0</v>
      </c>
      <c r="AA65">
        <v>0</v>
      </c>
      <c r="AB65">
        <v>105.01986437508717</v>
      </c>
      <c r="AC65">
        <v>0</v>
      </c>
      <c r="AD65">
        <v>0</v>
      </c>
      <c r="AE65">
        <v>715.61987582475012</v>
      </c>
    </row>
    <row r="66" spans="1:31" x14ac:dyDescent="0.3">
      <c r="A66">
        <v>2645796</v>
      </c>
      <c r="B66">
        <v>1</v>
      </c>
      <c r="C66" t="s">
        <v>80</v>
      </c>
      <c r="D66" t="s">
        <v>101</v>
      </c>
      <c r="E66" t="s">
        <v>147</v>
      </c>
      <c r="F66" t="s">
        <v>349</v>
      </c>
      <c r="G66" t="s">
        <v>149</v>
      </c>
      <c r="H66" t="s">
        <v>144</v>
      </c>
      <c r="I66" t="s">
        <v>136</v>
      </c>
      <c r="J66" t="s">
        <v>137</v>
      </c>
      <c r="K66" t="s">
        <v>138</v>
      </c>
      <c r="L66" t="s">
        <v>350</v>
      </c>
      <c r="M66" t="s">
        <v>351</v>
      </c>
      <c r="N66">
        <v>0.29527777700000002</v>
      </c>
      <c r="O66">
        <v>9</v>
      </c>
      <c r="P66">
        <v>14</v>
      </c>
      <c r="Q66">
        <v>7</v>
      </c>
      <c r="R66">
        <v>3</v>
      </c>
      <c r="S66">
        <v>7</v>
      </c>
      <c r="T66">
        <v>1</v>
      </c>
      <c r="U66">
        <v>0</v>
      </c>
      <c r="V66">
        <v>0</v>
      </c>
      <c r="W66">
        <v>1.1698320503736832</v>
      </c>
      <c r="X66">
        <v>1.1759229579293518</v>
      </c>
      <c r="Y66">
        <v>55.918133771946572</v>
      </c>
      <c r="Z66">
        <v>0.20262699614873791</v>
      </c>
      <c r="AA66">
        <v>133.783786881868</v>
      </c>
      <c r="AB66">
        <v>0.19649124691576336</v>
      </c>
      <c r="AC66">
        <v>0</v>
      </c>
      <c r="AD66">
        <v>0</v>
      </c>
      <c r="AE66">
        <v>192.44679390518212</v>
      </c>
    </row>
    <row r="67" spans="1:31" x14ac:dyDescent="0.3">
      <c r="A67">
        <v>2645856</v>
      </c>
      <c r="B67">
        <v>1</v>
      </c>
      <c r="C67" t="s">
        <v>80</v>
      </c>
      <c r="D67" t="s">
        <v>93</v>
      </c>
      <c r="E67" t="s">
        <v>194</v>
      </c>
      <c r="F67" t="s">
        <v>352</v>
      </c>
      <c r="G67" t="s">
        <v>149</v>
      </c>
      <c r="H67" t="s">
        <v>144</v>
      </c>
      <c r="I67" t="s">
        <v>136</v>
      </c>
      <c r="J67" t="s">
        <v>137</v>
      </c>
      <c r="K67" t="s">
        <v>138</v>
      </c>
      <c r="L67" t="s">
        <v>353</v>
      </c>
      <c r="M67" t="s">
        <v>354</v>
      </c>
      <c r="N67">
        <v>6.5000000000000002E-2</v>
      </c>
      <c r="O67">
        <v>0</v>
      </c>
      <c r="P67">
        <v>585</v>
      </c>
      <c r="Q67">
        <v>2</v>
      </c>
      <c r="R67">
        <v>124</v>
      </c>
      <c r="S67">
        <v>6</v>
      </c>
      <c r="T67">
        <v>112</v>
      </c>
      <c r="U67">
        <v>1</v>
      </c>
      <c r="V67">
        <v>0</v>
      </c>
      <c r="W67">
        <v>0</v>
      </c>
      <c r="X67">
        <v>7.3871281941004758</v>
      </c>
      <c r="Y67">
        <v>1.8875046882391961</v>
      </c>
      <c r="Z67">
        <v>14.585807435010773</v>
      </c>
      <c r="AA67">
        <v>1.4992035133833035</v>
      </c>
      <c r="AB67">
        <v>8.1121673701734114</v>
      </c>
      <c r="AC67">
        <v>0.36391286230766995</v>
      </c>
      <c r="AD67">
        <v>0</v>
      </c>
      <c r="AE67">
        <v>33.835724063214833</v>
      </c>
    </row>
    <row r="68" spans="1:31" x14ac:dyDescent="0.3">
      <c r="A68">
        <v>2645756</v>
      </c>
      <c r="B68">
        <v>1</v>
      </c>
      <c r="C68" t="s">
        <v>81</v>
      </c>
      <c r="D68" t="s">
        <v>115</v>
      </c>
      <c r="E68" t="s">
        <v>152</v>
      </c>
      <c r="F68" t="s">
        <v>355</v>
      </c>
      <c r="G68" t="s">
        <v>183</v>
      </c>
      <c r="H68" t="s">
        <v>135</v>
      </c>
      <c r="I68" t="s">
        <v>136</v>
      </c>
      <c r="J68" t="s">
        <v>3</v>
      </c>
      <c r="K68" t="s">
        <v>138</v>
      </c>
      <c r="L68" t="s">
        <v>356</v>
      </c>
      <c r="M68" t="s">
        <v>357</v>
      </c>
      <c r="N68">
        <v>2.4872222220000002</v>
      </c>
      <c r="O68">
        <v>0</v>
      </c>
      <c r="P68">
        <v>26</v>
      </c>
      <c r="Q68">
        <v>0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13.709692474409696</v>
      </c>
      <c r="Y68">
        <v>0</v>
      </c>
      <c r="Z68">
        <v>0.96661517366429461</v>
      </c>
      <c r="AA68">
        <v>0</v>
      </c>
      <c r="AB68">
        <v>5.9214599055638883</v>
      </c>
      <c r="AC68">
        <v>0</v>
      </c>
      <c r="AD68">
        <v>0</v>
      </c>
      <c r="AE68">
        <v>20.59776755363788</v>
      </c>
    </row>
    <row r="69" spans="1:31" x14ac:dyDescent="0.3">
      <c r="A69">
        <v>2645604</v>
      </c>
      <c r="B69">
        <v>1</v>
      </c>
      <c r="C69" t="s">
        <v>80</v>
      </c>
      <c r="D69" t="s">
        <v>106</v>
      </c>
      <c r="E69" t="s">
        <v>194</v>
      </c>
      <c r="F69" t="s">
        <v>358</v>
      </c>
      <c r="G69" t="s">
        <v>183</v>
      </c>
      <c r="H69" t="s">
        <v>144</v>
      </c>
      <c r="I69" t="s">
        <v>136</v>
      </c>
      <c r="J69" t="s">
        <v>3</v>
      </c>
      <c r="K69" t="s">
        <v>138</v>
      </c>
      <c r="L69" t="s">
        <v>359</v>
      </c>
      <c r="M69" t="s">
        <v>360</v>
      </c>
      <c r="N69">
        <v>1.6333333329999999</v>
      </c>
      <c r="O69">
        <v>0</v>
      </c>
      <c r="P69">
        <v>5264</v>
      </c>
      <c r="Q69">
        <v>0</v>
      </c>
      <c r="R69">
        <v>45</v>
      </c>
      <c r="S69">
        <v>3</v>
      </c>
      <c r="T69">
        <v>335</v>
      </c>
      <c r="U69">
        <v>0</v>
      </c>
      <c r="V69">
        <v>1</v>
      </c>
      <c r="W69">
        <v>0</v>
      </c>
      <c r="X69">
        <v>2134.7586727089433</v>
      </c>
      <c r="Y69">
        <v>0</v>
      </c>
      <c r="Z69">
        <v>184.38932635451147</v>
      </c>
      <c r="AA69">
        <v>50.406858959801802</v>
      </c>
      <c r="AB69">
        <v>1302.2155917996301</v>
      </c>
      <c r="AC69">
        <v>0</v>
      </c>
      <c r="AD69">
        <v>15.898191577915116</v>
      </c>
      <c r="AE69">
        <v>3687.6686414008018</v>
      </c>
    </row>
    <row r="70" spans="1:31" x14ac:dyDescent="0.3">
      <c r="A70">
        <v>2645338</v>
      </c>
      <c r="B70">
        <v>1</v>
      </c>
      <c r="C70" t="s">
        <v>81</v>
      </c>
      <c r="D70" t="s">
        <v>120</v>
      </c>
      <c r="E70" t="s">
        <v>147</v>
      </c>
      <c r="F70" t="s">
        <v>361</v>
      </c>
      <c r="G70" t="s">
        <v>149</v>
      </c>
      <c r="H70" t="s">
        <v>144</v>
      </c>
      <c r="I70" t="s">
        <v>136</v>
      </c>
      <c r="J70" t="s">
        <v>137</v>
      </c>
      <c r="K70" t="s">
        <v>138</v>
      </c>
      <c r="L70" t="s">
        <v>362</v>
      </c>
      <c r="M70" t="s">
        <v>363</v>
      </c>
      <c r="N70">
        <v>1.635277777</v>
      </c>
      <c r="O70">
        <v>0</v>
      </c>
      <c r="P70">
        <v>524</v>
      </c>
      <c r="Q70">
        <v>32</v>
      </c>
      <c r="R70">
        <v>54</v>
      </c>
      <c r="S70">
        <v>4</v>
      </c>
      <c r="T70">
        <v>34</v>
      </c>
      <c r="U70">
        <v>0</v>
      </c>
      <c r="V70">
        <v>1</v>
      </c>
      <c r="W70">
        <v>0</v>
      </c>
      <c r="X70">
        <v>230.05563609781987</v>
      </c>
      <c r="Y70">
        <v>391.57478679184965</v>
      </c>
      <c r="Z70">
        <v>239.09396055630708</v>
      </c>
      <c r="AA70">
        <v>31.828894959580389</v>
      </c>
      <c r="AB70">
        <v>57.318487453488366</v>
      </c>
      <c r="AC70">
        <v>0</v>
      </c>
      <c r="AD70">
        <v>46.906243270516953</v>
      </c>
      <c r="AE70">
        <v>996.77800912956229</v>
      </c>
    </row>
    <row r="71" spans="1:31" x14ac:dyDescent="0.3">
      <c r="A71">
        <v>2645318</v>
      </c>
      <c r="B71">
        <v>1</v>
      </c>
      <c r="C71" t="s">
        <v>80</v>
      </c>
      <c r="D71" t="s">
        <v>93</v>
      </c>
      <c r="E71" t="s">
        <v>165</v>
      </c>
      <c r="F71" t="s">
        <v>364</v>
      </c>
      <c r="G71" t="s">
        <v>187</v>
      </c>
      <c r="H71" t="s">
        <v>135</v>
      </c>
      <c r="I71" t="s">
        <v>136</v>
      </c>
      <c r="J71" t="s">
        <v>137</v>
      </c>
      <c r="K71" t="s">
        <v>138</v>
      </c>
      <c r="L71" t="s">
        <v>365</v>
      </c>
      <c r="M71" t="s">
        <v>366</v>
      </c>
      <c r="N71">
        <v>2.8652777770000002</v>
      </c>
      <c r="O71">
        <v>0</v>
      </c>
      <c r="P71">
        <v>3</v>
      </c>
      <c r="Q71">
        <v>0</v>
      </c>
      <c r="R71">
        <v>9</v>
      </c>
      <c r="S71">
        <v>0</v>
      </c>
      <c r="T71">
        <v>4</v>
      </c>
      <c r="U71">
        <v>0</v>
      </c>
      <c r="V71">
        <v>0</v>
      </c>
      <c r="W71">
        <v>0</v>
      </c>
      <c r="X71">
        <v>3.1469250100417172</v>
      </c>
      <c r="Y71">
        <v>0</v>
      </c>
      <c r="Z71">
        <v>60.630018658084623</v>
      </c>
      <c r="AA71">
        <v>0</v>
      </c>
      <c r="AB71">
        <v>147.45734057580725</v>
      </c>
      <c r="AC71">
        <v>0</v>
      </c>
      <c r="AD71">
        <v>0</v>
      </c>
      <c r="AE71">
        <v>211.23428424393359</v>
      </c>
    </row>
    <row r="72" spans="1:31" x14ac:dyDescent="0.3">
      <c r="A72">
        <v>2645938</v>
      </c>
      <c r="B72">
        <v>2</v>
      </c>
      <c r="C72" t="s">
        <v>80</v>
      </c>
      <c r="D72" t="s">
        <v>93</v>
      </c>
      <c r="E72" t="s">
        <v>152</v>
      </c>
      <c r="F72" t="s">
        <v>367</v>
      </c>
      <c r="G72" t="s">
        <v>187</v>
      </c>
      <c r="H72" t="s">
        <v>135</v>
      </c>
      <c r="I72" t="s">
        <v>136</v>
      </c>
      <c r="J72" t="s">
        <v>137</v>
      </c>
      <c r="K72" t="s">
        <v>138</v>
      </c>
      <c r="L72" t="s">
        <v>368</v>
      </c>
      <c r="M72" t="s">
        <v>369</v>
      </c>
      <c r="N72">
        <v>3.5352777770000001</v>
      </c>
      <c r="O72">
        <v>0</v>
      </c>
      <c r="P72">
        <v>16</v>
      </c>
      <c r="Q72">
        <v>0</v>
      </c>
      <c r="R72">
        <v>23</v>
      </c>
      <c r="S72">
        <v>0</v>
      </c>
      <c r="T72">
        <v>10</v>
      </c>
      <c r="U72">
        <v>0</v>
      </c>
      <c r="V72">
        <v>0</v>
      </c>
      <c r="W72">
        <v>0</v>
      </c>
      <c r="X72">
        <v>8.5528663740998034</v>
      </c>
      <c r="Y72">
        <v>0</v>
      </c>
      <c r="Z72">
        <v>104.40096843562364</v>
      </c>
      <c r="AA72">
        <v>0</v>
      </c>
      <c r="AB72">
        <v>64.265862156118587</v>
      </c>
      <c r="AC72">
        <v>0</v>
      </c>
      <c r="AD72">
        <v>0</v>
      </c>
      <c r="AE72">
        <v>177.21969696584205</v>
      </c>
    </row>
    <row r="73" spans="1:31" x14ac:dyDescent="0.3">
      <c r="A73">
        <v>2645879</v>
      </c>
      <c r="B73">
        <v>1</v>
      </c>
      <c r="C73" t="s">
        <v>80</v>
      </c>
      <c r="D73" t="s">
        <v>98</v>
      </c>
      <c r="E73" t="s">
        <v>147</v>
      </c>
      <c r="F73" t="s">
        <v>277</v>
      </c>
      <c r="G73" t="s">
        <v>154</v>
      </c>
      <c r="H73" t="s">
        <v>144</v>
      </c>
      <c r="I73" t="s">
        <v>136</v>
      </c>
      <c r="J73" t="s">
        <v>137</v>
      </c>
      <c r="K73" t="s">
        <v>138</v>
      </c>
      <c r="L73" t="s">
        <v>370</v>
      </c>
      <c r="M73" t="s">
        <v>371</v>
      </c>
      <c r="N73">
        <v>9.7222221999999997E-2</v>
      </c>
      <c r="O73">
        <v>0</v>
      </c>
      <c r="P73">
        <v>778</v>
      </c>
      <c r="Q73">
        <v>6</v>
      </c>
      <c r="R73">
        <v>348</v>
      </c>
      <c r="S73">
        <v>2</v>
      </c>
      <c r="T73">
        <v>217</v>
      </c>
      <c r="U73">
        <v>1</v>
      </c>
      <c r="V73">
        <v>0</v>
      </c>
      <c r="W73">
        <v>0</v>
      </c>
      <c r="X73">
        <v>27.098009771318623</v>
      </c>
      <c r="Y73">
        <v>2.2430793614495195</v>
      </c>
      <c r="Z73">
        <v>74.328837014628704</v>
      </c>
      <c r="AA73">
        <v>3.4933555938008585</v>
      </c>
      <c r="AB73">
        <v>35.709024055302208</v>
      </c>
      <c r="AC73">
        <v>14.974991044027776</v>
      </c>
      <c r="AD73">
        <v>0</v>
      </c>
      <c r="AE73">
        <v>157.84729684052769</v>
      </c>
    </row>
    <row r="74" spans="1:31" x14ac:dyDescent="0.3">
      <c r="A74">
        <v>2645524</v>
      </c>
      <c r="B74">
        <v>1</v>
      </c>
      <c r="C74" t="s">
        <v>81</v>
      </c>
      <c r="D74" t="s">
        <v>127</v>
      </c>
      <c r="E74" t="s">
        <v>165</v>
      </c>
      <c r="F74" t="s">
        <v>372</v>
      </c>
      <c r="G74" t="s">
        <v>224</v>
      </c>
      <c r="H74" t="s">
        <v>135</v>
      </c>
      <c r="I74" t="s">
        <v>136</v>
      </c>
      <c r="J74" t="s">
        <v>137</v>
      </c>
      <c r="K74" t="s">
        <v>138</v>
      </c>
      <c r="L74" t="s">
        <v>373</v>
      </c>
      <c r="M74" t="s">
        <v>374</v>
      </c>
      <c r="N74">
        <v>3.7722222219999999</v>
      </c>
      <c r="O74">
        <v>0</v>
      </c>
      <c r="P74">
        <v>41</v>
      </c>
      <c r="Q74">
        <v>0</v>
      </c>
      <c r="R74">
        <v>0</v>
      </c>
      <c r="S74">
        <v>0</v>
      </c>
      <c r="T74">
        <v>6</v>
      </c>
      <c r="U74">
        <v>0</v>
      </c>
      <c r="V74">
        <v>0</v>
      </c>
      <c r="W74">
        <v>0</v>
      </c>
      <c r="X74">
        <v>24.813451928959015</v>
      </c>
      <c r="Y74">
        <v>0</v>
      </c>
      <c r="Z74">
        <v>0</v>
      </c>
      <c r="AA74">
        <v>0</v>
      </c>
      <c r="AB74">
        <v>20.381063692346974</v>
      </c>
      <c r="AC74">
        <v>0</v>
      </c>
      <c r="AD74">
        <v>0</v>
      </c>
      <c r="AE74">
        <v>45.194515621305989</v>
      </c>
    </row>
    <row r="75" spans="1:31" x14ac:dyDescent="0.3">
      <c r="A75">
        <v>2646065</v>
      </c>
      <c r="B75">
        <v>1</v>
      </c>
      <c r="C75" t="s">
        <v>80</v>
      </c>
      <c r="D75" t="s">
        <v>94</v>
      </c>
      <c r="E75" t="s">
        <v>132</v>
      </c>
      <c r="F75" t="s">
        <v>375</v>
      </c>
      <c r="G75" t="s">
        <v>134</v>
      </c>
      <c r="H75" t="s">
        <v>135</v>
      </c>
      <c r="I75" t="s">
        <v>136</v>
      </c>
      <c r="J75" t="s">
        <v>137</v>
      </c>
      <c r="K75" t="s">
        <v>138</v>
      </c>
      <c r="L75" t="s">
        <v>376</v>
      </c>
      <c r="M75" t="s">
        <v>377</v>
      </c>
      <c r="N75">
        <v>1.510277777</v>
      </c>
      <c r="O75">
        <v>0</v>
      </c>
      <c r="P75">
        <v>0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</row>
    <row r="76" spans="1:31" x14ac:dyDescent="0.3">
      <c r="A76">
        <v>2645773</v>
      </c>
      <c r="B76">
        <v>1</v>
      </c>
      <c r="C76" t="s">
        <v>81</v>
      </c>
      <c r="D76" t="s">
        <v>125</v>
      </c>
      <c r="E76" t="s">
        <v>141</v>
      </c>
      <c r="F76" t="s">
        <v>378</v>
      </c>
      <c r="G76" t="s">
        <v>149</v>
      </c>
      <c r="H76" t="s">
        <v>144</v>
      </c>
      <c r="I76" t="s">
        <v>136</v>
      </c>
      <c r="J76" t="s">
        <v>137</v>
      </c>
      <c r="K76" t="s">
        <v>138</v>
      </c>
      <c r="L76" t="s">
        <v>379</v>
      </c>
      <c r="M76" t="s">
        <v>380</v>
      </c>
      <c r="N76">
        <v>0.231944444</v>
      </c>
      <c r="O76">
        <v>0</v>
      </c>
      <c r="P76">
        <v>2568</v>
      </c>
      <c r="Q76">
        <v>0</v>
      </c>
      <c r="R76">
        <v>6</v>
      </c>
      <c r="S76">
        <v>2</v>
      </c>
      <c r="T76">
        <v>453</v>
      </c>
      <c r="U76">
        <v>0</v>
      </c>
      <c r="V76">
        <v>0</v>
      </c>
      <c r="W76">
        <v>0</v>
      </c>
      <c r="X76">
        <v>118.2477546420326</v>
      </c>
      <c r="Y76">
        <v>0</v>
      </c>
      <c r="Z76">
        <v>1.6297585698512742</v>
      </c>
      <c r="AA76">
        <v>0.76330173499779319</v>
      </c>
      <c r="AB76">
        <v>103.05216074477387</v>
      </c>
      <c r="AC76">
        <v>0</v>
      </c>
      <c r="AD76">
        <v>0</v>
      </c>
      <c r="AE76">
        <v>223.69297569165553</v>
      </c>
    </row>
    <row r="77" spans="1:31" x14ac:dyDescent="0.3">
      <c r="A77">
        <v>2646022</v>
      </c>
      <c r="B77">
        <v>1</v>
      </c>
      <c r="C77" t="s">
        <v>81</v>
      </c>
      <c r="D77" t="s">
        <v>121</v>
      </c>
      <c r="E77" t="s">
        <v>165</v>
      </c>
      <c r="F77" t="s">
        <v>381</v>
      </c>
      <c r="G77" t="s">
        <v>224</v>
      </c>
      <c r="H77" t="s">
        <v>135</v>
      </c>
      <c r="I77" t="s">
        <v>136</v>
      </c>
      <c r="J77" t="s">
        <v>137</v>
      </c>
      <c r="K77" t="s">
        <v>138</v>
      </c>
      <c r="L77" t="s">
        <v>382</v>
      </c>
      <c r="M77" t="s">
        <v>383</v>
      </c>
      <c r="N77">
        <v>4.3911111109999998</v>
      </c>
      <c r="O77">
        <v>0</v>
      </c>
      <c r="P77">
        <v>8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3.9927714754056964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3.9927714754056964</v>
      </c>
    </row>
    <row r="78" spans="1:31" x14ac:dyDescent="0.3">
      <c r="A78">
        <v>2645375</v>
      </c>
      <c r="B78">
        <v>1</v>
      </c>
      <c r="C78" t="s">
        <v>81</v>
      </c>
      <c r="D78" t="s">
        <v>114</v>
      </c>
      <c r="E78" t="s">
        <v>165</v>
      </c>
      <c r="F78" t="s">
        <v>384</v>
      </c>
      <c r="G78" t="s">
        <v>187</v>
      </c>
      <c r="H78" t="s">
        <v>135</v>
      </c>
      <c r="I78" t="s">
        <v>136</v>
      </c>
      <c r="J78" t="s">
        <v>137</v>
      </c>
      <c r="K78" t="s">
        <v>138</v>
      </c>
      <c r="L78" t="s">
        <v>385</v>
      </c>
      <c r="M78" t="s">
        <v>386</v>
      </c>
      <c r="N78">
        <v>1.7308333330000001</v>
      </c>
      <c r="O78">
        <v>0</v>
      </c>
      <c r="P78">
        <v>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0.57063531085401953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0.57063531085401953</v>
      </c>
    </row>
    <row r="79" spans="1:31" x14ac:dyDescent="0.3">
      <c r="A79">
        <v>2645252</v>
      </c>
      <c r="B79">
        <v>1</v>
      </c>
      <c r="C79" t="s">
        <v>81</v>
      </c>
      <c r="D79" t="s">
        <v>123</v>
      </c>
      <c r="E79" t="s">
        <v>194</v>
      </c>
      <c r="F79" t="s">
        <v>387</v>
      </c>
      <c r="G79" t="s">
        <v>149</v>
      </c>
      <c r="H79" t="s">
        <v>144</v>
      </c>
      <c r="I79" t="s">
        <v>136</v>
      </c>
      <c r="J79" t="s">
        <v>137</v>
      </c>
      <c r="K79" t="s">
        <v>138</v>
      </c>
      <c r="L79" t="s">
        <v>388</v>
      </c>
      <c r="M79" t="s">
        <v>389</v>
      </c>
      <c r="N79">
        <v>1.084166666</v>
      </c>
      <c r="O79">
        <v>1</v>
      </c>
      <c r="P79">
        <v>955</v>
      </c>
      <c r="Q79">
        <v>26</v>
      </c>
      <c r="R79">
        <v>133</v>
      </c>
      <c r="S79">
        <v>3</v>
      </c>
      <c r="T79">
        <v>104</v>
      </c>
      <c r="U79">
        <v>0</v>
      </c>
      <c r="V79">
        <v>0</v>
      </c>
      <c r="W79">
        <v>0.19370272827916665</v>
      </c>
      <c r="X79">
        <v>112.85182469555536</v>
      </c>
      <c r="Y79">
        <v>18.977563670835401</v>
      </c>
      <c r="Z79">
        <v>101.94774137710809</v>
      </c>
      <c r="AA79">
        <v>3.8800032518995953</v>
      </c>
      <c r="AB79">
        <v>31.975357250531776</v>
      </c>
      <c r="AC79">
        <v>0</v>
      </c>
      <c r="AD79">
        <v>0</v>
      </c>
      <c r="AE79">
        <v>269.82619297420939</v>
      </c>
    </row>
    <row r="80" spans="1:31" x14ac:dyDescent="0.3">
      <c r="A80">
        <v>2645916</v>
      </c>
      <c r="B80">
        <v>1</v>
      </c>
      <c r="C80" t="s">
        <v>80</v>
      </c>
      <c r="D80" t="s">
        <v>85</v>
      </c>
      <c r="E80" t="s">
        <v>214</v>
      </c>
      <c r="F80" t="s">
        <v>390</v>
      </c>
      <c r="G80" t="s">
        <v>300</v>
      </c>
      <c r="H80" t="s">
        <v>135</v>
      </c>
      <c r="I80" t="s">
        <v>136</v>
      </c>
      <c r="J80" t="s">
        <v>137</v>
      </c>
      <c r="K80" t="s">
        <v>138</v>
      </c>
      <c r="L80" t="s">
        <v>391</v>
      </c>
      <c r="M80" t="s">
        <v>392</v>
      </c>
      <c r="N80">
        <v>0.67194444399999997</v>
      </c>
      <c r="O80">
        <v>0</v>
      </c>
      <c r="P80">
        <v>0</v>
      </c>
      <c r="Q80">
        <v>0</v>
      </c>
      <c r="R80">
        <v>0</v>
      </c>
      <c r="S80">
        <v>0</v>
      </c>
      <c r="T80">
        <v>11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35.301130256842178</v>
      </c>
      <c r="AC80">
        <v>0</v>
      </c>
      <c r="AD80">
        <v>0</v>
      </c>
      <c r="AE80">
        <v>35.301130256842178</v>
      </c>
    </row>
    <row r="81" spans="1:31" x14ac:dyDescent="0.3">
      <c r="A81">
        <v>2645275</v>
      </c>
      <c r="B81">
        <v>1</v>
      </c>
      <c r="C81" t="s">
        <v>80</v>
      </c>
      <c r="D81" t="s">
        <v>94</v>
      </c>
      <c r="E81" t="s">
        <v>194</v>
      </c>
      <c r="F81" t="s">
        <v>393</v>
      </c>
      <c r="G81" t="s">
        <v>149</v>
      </c>
      <c r="H81" t="s">
        <v>144</v>
      </c>
      <c r="I81" t="s">
        <v>136</v>
      </c>
      <c r="J81" t="s">
        <v>137</v>
      </c>
      <c r="K81" t="s">
        <v>138</v>
      </c>
      <c r="L81" t="s">
        <v>394</v>
      </c>
      <c r="M81" t="s">
        <v>395</v>
      </c>
      <c r="N81">
        <v>0.82777777699999999</v>
      </c>
      <c r="O81">
        <v>0</v>
      </c>
      <c r="P81">
        <v>333</v>
      </c>
      <c r="Q81">
        <v>8</v>
      </c>
      <c r="R81">
        <v>80</v>
      </c>
      <c r="S81">
        <v>1</v>
      </c>
      <c r="T81">
        <v>48</v>
      </c>
      <c r="U81">
        <v>0</v>
      </c>
      <c r="V81">
        <v>0</v>
      </c>
      <c r="W81">
        <v>0</v>
      </c>
      <c r="X81">
        <v>56.421484055591385</v>
      </c>
      <c r="Y81">
        <v>16.65314118996822</v>
      </c>
      <c r="Z81">
        <v>116.20608893567355</v>
      </c>
      <c r="AA81">
        <v>1.3519389451944444</v>
      </c>
      <c r="AB81">
        <v>28.420270803866654</v>
      </c>
      <c r="AC81">
        <v>0</v>
      </c>
      <c r="AD81">
        <v>0</v>
      </c>
      <c r="AE81">
        <v>219.05292393029424</v>
      </c>
    </row>
    <row r="82" spans="1:31" x14ac:dyDescent="0.3">
      <c r="A82">
        <v>2645962</v>
      </c>
      <c r="B82">
        <v>1</v>
      </c>
      <c r="C82" t="s">
        <v>81</v>
      </c>
      <c r="D82" t="s">
        <v>120</v>
      </c>
      <c r="E82" t="s">
        <v>194</v>
      </c>
      <c r="F82" t="s">
        <v>396</v>
      </c>
      <c r="G82" t="s">
        <v>149</v>
      </c>
      <c r="H82" t="s">
        <v>144</v>
      </c>
      <c r="I82" t="s">
        <v>136</v>
      </c>
      <c r="J82" t="s">
        <v>137</v>
      </c>
      <c r="K82" t="s">
        <v>138</v>
      </c>
      <c r="L82" t="s">
        <v>397</v>
      </c>
      <c r="M82" t="s">
        <v>398</v>
      </c>
      <c r="N82">
        <v>1.0802777770000001</v>
      </c>
      <c r="O82">
        <v>7</v>
      </c>
      <c r="P82">
        <v>1218</v>
      </c>
      <c r="Q82">
        <v>114</v>
      </c>
      <c r="R82">
        <v>66</v>
      </c>
      <c r="S82">
        <v>23</v>
      </c>
      <c r="T82">
        <v>66</v>
      </c>
      <c r="U82">
        <v>2</v>
      </c>
      <c r="V82">
        <v>0</v>
      </c>
      <c r="W82">
        <v>2.728278840992413</v>
      </c>
      <c r="X82">
        <v>267.88415824386277</v>
      </c>
      <c r="Y82">
        <v>708.66798609306829</v>
      </c>
      <c r="Z82">
        <v>257.53215671389211</v>
      </c>
      <c r="AA82">
        <v>102.44892490547498</v>
      </c>
      <c r="AB82">
        <v>39.368629328902976</v>
      </c>
      <c r="AC82">
        <v>37.95169257216633</v>
      </c>
      <c r="AD82">
        <v>0</v>
      </c>
      <c r="AE82">
        <v>1416.5818266983599</v>
      </c>
    </row>
    <row r="83" spans="1:31" x14ac:dyDescent="0.3">
      <c r="A83">
        <v>2645298</v>
      </c>
      <c r="B83">
        <v>1</v>
      </c>
      <c r="C83" t="s">
        <v>80</v>
      </c>
      <c r="D83" t="s">
        <v>93</v>
      </c>
      <c r="E83" t="s">
        <v>165</v>
      </c>
      <c r="F83" t="s">
        <v>399</v>
      </c>
      <c r="G83" t="s">
        <v>224</v>
      </c>
      <c r="H83" t="s">
        <v>135</v>
      </c>
      <c r="I83" t="s">
        <v>136</v>
      </c>
      <c r="J83" t="s">
        <v>137</v>
      </c>
      <c r="K83" t="s">
        <v>138</v>
      </c>
      <c r="L83" t="s">
        <v>400</v>
      </c>
      <c r="M83" t="s">
        <v>401</v>
      </c>
      <c r="N83">
        <v>2.8622222220000002</v>
      </c>
      <c r="O83">
        <v>0</v>
      </c>
      <c r="P83">
        <v>62</v>
      </c>
      <c r="Q83">
        <v>0</v>
      </c>
      <c r="R83">
        <v>4</v>
      </c>
      <c r="S83">
        <v>0</v>
      </c>
      <c r="T83">
        <v>5</v>
      </c>
      <c r="U83">
        <v>0</v>
      </c>
      <c r="V83">
        <v>0</v>
      </c>
      <c r="W83">
        <v>0</v>
      </c>
      <c r="X83">
        <v>39.193063012231391</v>
      </c>
      <c r="Y83">
        <v>0</v>
      </c>
      <c r="Z83">
        <v>40.177660466979646</v>
      </c>
      <c r="AA83">
        <v>0</v>
      </c>
      <c r="AB83">
        <v>21.873909059650046</v>
      </c>
      <c r="AC83">
        <v>0</v>
      </c>
      <c r="AD83">
        <v>0</v>
      </c>
      <c r="AE83">
        <v>101.24463253886108</v>
      </c>
    </row>
    <row r="84" spans="1:31" x14ac:dyDescent="0.3">
      <c r="A84">
        <v>2645544</v>
      </c>
      <c r="B84">
        <v>1</v>
      </c>
      <c r="C84" t="s">
        <v>80</v>
      </c>
      <c r="D84" t="s">
        <v>94</v>
      </c>
      <c r="E84" t="s">
        <v>132</v>
      </c>
      <c r="F84" t="s">
        <v>402</v>
      </c>
      <c r="G84" t="s">
        <v>268</v>
      </c>
      <c r="H84" t="s">
        <v>135</v>
      </c>
      <c r="I84" t="s">
        <v>136</v>
      </c>
      <c r="J84" t="s">
        <v>137</v>
      </c>
      <c r="K84" t="s">
        <v>138</v>
      </c>
      <c r="L84" t="s">
        <v>403</v>
      </c>
      <c r="M84" t="s">
        <v>404</v>
      </c>
      <c r="N84">
        <v>1.6297222220000001</v>
      </c>
      <c r="O84">
        <v>0</v>
      </c>
      <c r="P84">
        <v>4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0.60421977200611665</v>
      </c>
      <c r="Y84">
        <v>0</v>
      </c>
      <c r="Z84">
        <v>0</v>
      </c>
      <c r="AA84">
        <v>0</v>
      </c>
      <c r="AB84">
        <v>7.0919456907873005E-2</v>
      </c>
      <c r="AC84">
        <v>0</v>
      </c>
      <c r="AD84">
        <v>0</v>
      </c>
      <c r="AE84">
        <v>0.6751392289139897</v>
      </c>
    </row>
    <row r="85" spans="1:31" x14ac:dyDescent="0.3">
      <c r="A85">
        <v>2645985</v>
      </c>
      <c r="B85">
        <v>1</v>
      </c>
      <c r="C85" t="s">
        <v>81</v>
      </c>
      <c r="D85" t="s">
        <v>127</v>
      </c>
      <c r="E85" t="s">
        <v>152</v>
      </c>
      <c r="F85" t="s">
        <v>405</v>
      </c>
      <c r="G85" t="s">
        <v>406</v>
      </c>
      <c r="H85" t="s">
        <v>135</v>
      </c>
      <c r="I85" t="s">
        <v>136</v>
      </c>
      <c r="J85" t="s">
        <v>137</v>
      </c>
      <c r="K85" t="s">
        <v>138</v>
      </c>
      <c r="L85" t="s">
        <v>407</v>
      </c>
      <c r="M85" t="s">
        <v>408</v>
      </c>
      <c r="N85">
        <v>5.7852777770000001</v>
      </c>
      <c r="O85">
        <v>0</v>
      </c>
      <c r="P85">
        <v>213</v>
      </c>
      <c r="Q85">
        <v>0</v>
      </c>
      <c r="R85">
        <v>10</v>
      </c>
      <c r="S85">
        <v>0</v>
      </c>
      <c r="T85">
        <v>19</v>
      </c>
      <c r="U85">
        <v>0</v>
      </c>
      <c r="V85">
        <v>0</v>
      </c>
      <c r="W85">
        <v>0</v>
      </c>
      <c r="X85">
        <v>339.44252678999271</v>
      </c>
      <c r="Y85">
        <v>0</v>
      </c>
      <c r="Z85">
        <v>112.92493908790829</v>
      </c>
      <c r="AA85">
        <v>0</v>
      </c>
      <c r="AB85">
        <v>79.225297751126604</v>
      </c>
      <c r="AC85">
        <v>0</v>
      </c>
      <c r="AD85">
        <v>0</v>
      </c>
      <c r="AE85">
        <v>531.59276362902756</v>
      </c>
    </row>
    <row r="86" spans="1:31" x14ac:dyDescent="0.3">
      <c r="A86">
        <v>2645444</v>
      </c>
      <c r="B86">
        <v>1</v>
      </c>
      <c r="C86" t="s">
        <v>80</v>
      </c>
      <c r="D86" t="s">
        <v>107</v>
      </c>
      <c r="E86" t="s">
        <v>165</v>
      </c>
      <c r="F86" t="s">
        <v>409</v>
      </c>
      <c r="G86" t="s">
        <v>187</v>
      </c>
      <c r="H86" t="s">
        <v>135</v>
      </c>
      <c r="I86" t="s">
        <v>136</v>
      </c>
      <c r="J86" t="s">
        <v>137</v>
      </c>
      <c r="K86" t="s">
        <v>138</v>
      </c>
      <c r="L86" t="s">
        <v>410</v>
      </c>
      <c r="M86" t="s">
        <v>411</v>
      </c>
      <c r="N86">
        <v>1.118055555</v>
      </c>
      <c r="O86">
        <v>0</v>
      </c>
      <c r="P86">
        <v>39</v>
      </c>
      <c r="Q86">
        <v>0</v>
      </c>
      <c r="R86">
        <v>0</v>
      </c>
      <c r="S86">
        <v>0</v>
      </c>
      <c r="T86">
        <v>3</v>
      </c>
      <c r="U86">
        <v>0</v>
      </c>
      <c r="V86">
        <v>0</v>
      </c>
      <c r="W86">
        <v>0</v>
      </c>
      <c r="X86">
        <v>26.746716350265043</v>
      </c>
      <c r="Y86">
        <v>0</v>
      </c>
      <c r="Z86">
        <v>0</v>
      </c>
      <c r="AA86">
        <v>0</v>
      </c>
      <c r="AB86">
        <v>8.1456742023708326</v>
      </c>
      <c r="AC86">
        <v>0</v>
      </c>
      <c r="AD86">
        <v>0</v>
      </c>
      <c r="AE86">
        <v>34.892390552635874</v>
      </c>
    </row>
    <row r="87" spans="1:31" x14ac:dyDescent="0.3">
      <c r="A87">
        <v>2645607</v>
      </c>
      <c r="B87">
        <v>1</v>
      </c>
      <c r="C87" t="s">
        <v>80</v>
      </c>
      <c r="D87" t="s">
        <v>95</v>
      </c>
      <c r="E87" t="s">
        <v>152</v>
      </c>
      <c r="F87" t="s">
        <v>412</v>
      </c>
      <c r="G87" t="s">
        <v>154</v>
      </c>
      <c r="H87" t="s">
        <v>135</v>
      </c>
      <c r="I87" t="s">
        <v>136</v>
      </c>
      <c r="J87" t="s">
        <v>137</v>
      </c>
      <c r="K87" t="s">
        <v>138</v>
      </c>
      <c r="L87" t="s">
        <v>413</v>
      </c>
      <c r="M87" t="s">
        <v>414</v>
      </c>
      <c r="N87">
        <v>0.29611111099999998</v>
      </c>
      <c r="O87">
        <v>0</v>
      </c>
      <c r="P87">
        <v>82</v>
      </c>
      <c r="Q87">
        <v>0</v>
      </c>
      <c r="R87">
        <v>0</v>
      </c>
      <c r="S87">
        <v>0</v>
      </c>
      <c r="T87">
        <v>4</v>
      </c>
      <c r="U87">
        <v>0</v>
      </c>
      <c r="V87">
        <v>0</v>
      </c>
      <c r="W87">
        <v>0</v>
      </c>
      <c r="X87">
        <v>6.4694560338362086</v>
      </c>
      <c r="Y87">
        <v>0</v>
      </c>
      <c r="Z87">
        <v>0</v>
      </c>
      <c r="AA87">
        <v>0</v>
      </c>
      <c r="AB87">
        <v>0.82160787582432004</v>
      </c>
      <c r="AC87">
        <v>0</v>
      </c>
      <c r="AD87">
        <v>0</v>
      </c>
      <c r="AE87">
        <v>7.2910639096605285</v>
      </c>
    </row>
    <row r="88" spans="1:31" x14ac:dyDescent="0.3">
      <c r="A88">
        <v>2646045</v>
      </c>
      <c r="B88">
        <v>1</v>
      </c>
      <c r="C88" t="s">
        <v>80</v>
      </c>
      <c r="D88" t="s">
        <v>83</v>
      </c>
      <c r="E88" t="s">
        <v>141</v>
      </c>
      <c r="F88" t="s">
        <v>415</v>
      </c>
      <c r="G88" t="s">
        <v>149</v>
      </c>
      <c r="H88" t="s">
        <v>144</v>
      </c>
      <c r="I88" t="s">
        <v>136</v>
      </c>
      <c r="J88" t="s">
        <v>137</v>
      </c>
      <c r="K88" t="s">
        <v>138</v>
      </c>
      <c r="L88" t="s">
        <v>416</v>
      </c>
      <c r="M88" t="s">
        <v>417</v>
      </c>
      <c r="N88">
        <v>0.147777777</v>
      </c>
      <c r="O88">
        <v>0</v>
      </c>
      <c r="P88">
        <v>2966</v>
      </c>
      <c r="Q88">
        <v>1</v>
      </c>
      <c r="R88">
        <v>0</v>
      </c>
      <c r="S88">
        <v>22</v>
      </c>
      <c r="T88">
        <v>640</v>
      </c>
      <c r="U88">
        <v>22</v>
      </c>
      <c r="V88">
        <v>29</v>
      </c>
      <c r="W88">
        <v>0</v>
      </c>
      <c r="X88">
        <v>128.80867073651976</v>
      </c>
      <c r="Y88">
        <v>31.372396231033175</v>
      </c>
      <c r="Z88">
        <v>0</v>
      </c>
      <c r="AA88">
        <v>75.277008915420609</v>
      </c>
      <c r="AB88">
        <v>134.18524003671169</v>
      </c>
      <c r="AC88">
        <v>1226.3624929394614</v>
      </c>
      <c r="AD88">
        <v>97.023401258038746</v>
      </c>
      <c r="AE88">
        <v>1693.0292101171856</v>
      </c>
    </row>
    <row r="89" spans="1:31" x14ac:dyDescent="0.3">
      <c r="A89">
        <v>2645358</v>
      </c>
      <c r="B89">
        <v>1</v>
      </c>
      <c r="C89" t="s">
        <v>80</v>
      </c>
      <c r="D89" t="s">
        <v>96</v>
      </c>
      <c r="E89" t="s">
        <v>152</v>
      </c>
      <c r="F89" t="s">
        <v>418</v>
      </c>
      <c r="G89" t="s">
        <v>161</v>
      </c>
      <c r="H89" t="s">
        <v>135</v>
      </c>
      <c r="I89" t="s">
        <v>136</v>
      </c>
      <c r="J89" t="s">
        <v>137</v>
      </c>
      <c r="K89" t="s">
        <v>162</v>
      </c>
      <c r="L89" t="s">
        <v>419</v>
      </c>
      <c r="M89" t="s">
        <v>420</v>
      </c>
      <c r="N89">
        <v>5.8619444439999997</v>
      </c>
      <c r="O89">
        <v>0</v>
      </c>
      <c r="P89">
        <v>34</v>
      </c>
      <c r="Q89">
        <v>0</v>
      </c>
      <c r="R89">
        <v>0</v>
      </c>
      <c r="S89">
        <v>0</v>
      </c>
      <c r="T89">
        <v>119</v>
      </c>
      <c r="U89">
        <v>0</v>
      </c>
      <c r="V89">
        <v>2</v>
      </c>
      <c r="W89">
        <v>0</v>
      </c>
      <c r="X89">
        <v>89.603235852884183</v>
      </c>
      <c r="Y89">
        <v>0</v>
      </c>
      <c r="Z89">
        <v>0</v>
      </c>
      <c r="AA89">
        <v>0</v>
      </c>
      <c r="AB89">
        <v>1476.2566180669419</v>
      </c>
      <c r="AC89">
        <v>0</v>
      </c>
      <c r="AD89">
        <v>303.28341331779808</v>
      </c>
      <c r="AE89">
        <v>1869.1432672376241</v>
      </c>
    </row>
    <row r="90" spans="1:31" x14ac:dyDescent="0.3">
      <c r="A90">
        <v>2645899</v>
      </c>
      <c r="B90">
        <v>1</v>
      </c>
      <c r="C90" t="s">
        <v>80</v>
      </c>
      <c r="D90" t="s">
        <v>107</v>
      </c>
      <c r="E90" t="s">
        <v>165</v>
      </c>
      <c r="F90" t="s">
        <v>421</v>
      </c>
      <c r="G90" t="s">
        <v>154</v>
      </c>
      <c r="H90" t="s">
        <v>135</v>
      </c>
      <c r="I90" t="s">
        <v>136</v>
      </c>
      <c r="J90" t="s">
        <v>137</v>
      </c>
      <c r="K90" t="s">
        <v>138</v>
      </c>
      <c r="L90" t="s">
        <v>422</v>
      </c>
      <c r="M90" t="s">
        <v>423</v>
      </c>
      <c r="N90">
        <v>0.56694444399999999</v>
      </c>
      <c r="O90">
        <v>0</v>
      </c>
      <c r="P90">
        <v>54</v>
      </c>
      <c r="Q90">
        <v>0</v>
      </c>
      <c r="R90">
        <v>0</v>
      </c>
      <c r="S90">
        <v>0</v>
      </c>
      <c r="T90">
        <v>8</v>
      </c>
      <c r="U90">
        <v>0</v>
      </c>
      <c r="V90">
        <v>0</v>
      </c>
      <c r="W90">
        <v>0</v>
      </c>
      <c r="X90">
        <v>7.742102541046096</v>
      </c>
      <c r="Y90">
        <v>0</v>
      </c>
      <c r="Z90">
        <v>0</v>
      </c>
      <c r="AA90">
        <v>0</v>
      </c>
      <c r="AB90">
        <v>5.8509068950441518</v>
      </c>
      <c r="AC90">
        <v>0</v>
      </c>
      <c r="AD90">
        <v>0</v>
      </c>
      <c r="AE90">
        <v>13.593009436090249</v>
      </c>
    </row>
    <row r="91" spans="1:31" x14ac:dyDescent="0.3">
      <c r="A91">
        <v>2645882</v>
      </c>
      <c r="B91">
        <v>1</v>
      </c>
      <c r="C91" t="s">
        <v>80</v>
      </c>
      <c r="D91" t="s">
        <v>96</v>
      </c>
      <c r="E91" t="s">
        <v>165</v>
      </c>
      <c r="F91" t="s">
        <v>424</v>
      </c>
      <c r="G91" t="s">
        <v>224</v>
      </c>
      <c r="H91" t="s">
        <v>135</v>
      </c>
      <c r="I91" t="s">
        <v>136</v>
      </c>
      <c r="J91" t="s">
        <v>137</v>
      </c>
      <c r="K91" t="s">
        <v>138</v>
      </c>
      <c r="L91" t="s">
        <v>425</v>
      </c>
      <c r="M91" t="s">
        <v>426</v>
      </c>
      <c r="N91">
        <v>0.66472222199999997</v>
      </c>
      <c r="O91">
        <v>0</v>
      </c>
      <c r="P91">
        <v>77</v>
      </c>
      <c r="Q91">
        <v>0</v>
      </c>
      <c r="R91">
        <v>0</v>
      </c>
      <c r="S91">
        <v>0</v>
      </c>
      <c r="T91">
        <v>13</v>
      </c>
      <c r="U91">
        <v>0</v>
      </c>
      <c r="V91">
        <v>0</v>
      </c>
      <c r="W91">
        <v>0</v>
      </c>
      <c r="X91">
        <v>18.215998229843478</v>
      </c>
      <c r="Y91">
        <v>0</v>
      </c>
      <c r="Z91">
        <v>0</v>
      </c>
      <c r="AA91">
        <v>0</v>
      </c>
      <c r="AB91">
        <v>16.793676795516838</v>
      </c>
      <c r="AC91">
        <v>0</v>
      </c>
      <c r="AD91">
        <v>0</v>
      </c>
      <c r="AE91">
        <v>35.009675025360316</v>
      </c>
    </row>
    <row r="92" spans="1:31" x14ac:dyDescent="0.3">
      <c r="A92">
        <v>2645977</v>
      </c>
      <c r="B92">
        <v>2</v>
      </c>
      <c r="C92" t="s">
        <v>80</v>
      </c>
      <c r="D92" t="s">
        <v>85</v>
      </c>
      <c r="E92" t="s">
        <v>152</v>
      </c>
      <c r="F92" t="s">
        <v>427</v>
      </c>
      <c r="G92" t="s">
        <v>428</v>
      </c>
      <c r="H92" t="s">
        <v>135</v>
      </c>
      <c r="I92" t="s">
        <v>136</v>
      </c>
      <c r="J92" t="s">
        <v>137</v>
      </c>
      <c r="K92" t="s">
        <v>138</v>
      </c>
      <c r="L92" t="s">
        <v>429</v>
      </c>
      <c r="M92" t="s">
        <v>430</v>
      </c>
      <c r="N92">
        <v>0.37694444399999999</v>
      </c>
      <c r="O92">
        <v>0</v>
      </c>
      <c r="P92">
        <v>1084</v>
      </c>
      <c r="Q92">
        <v>0</v>
      </c>
      <c r="R92">
        <v>0</v>
      </c>
      <c r="S92">
        <v>0</v>
      </c>
      <c r="T92">
        <v>68</v>
      </c>
      <c r="U92">
        <v>0</v>
      </c>
      <c r="V92">
        <v>0</v>
      </c>
      <c r="W92">
        <v>0</v>
      </c>
      <c r="X92">
        <v>122.12074207849786</v>
      </c>
      <c r="Y92">
        <v>0</v>
      </c>
      <c r="Z92">
        <v>0</v>
      </c>
      <c r="AA92">
        <v>0</v>
      </c>
      <c r="AB92">
        <v>21.863233451154311</v>
      </c>
      <c r="AC92">
        <v>0</v>
      </c>
      <c r="AD92">
        <v>0</v>
      </c>
      <c r="AE92">
        <v>143.98397552965216</v>
      </c>
    </row>
    <row r="93" spans="1:31" x14ac:dyDescent="0.3">
      <c r="A93">
        <v>2645813</v>
      </c>
      <c r="B93">
        <v>1</v>
      </c>
      <c r="C93" t="s">
        <v>81</v>
      </c>
      <c r="D93" t="s">
        <v>128</v>
      </c>
      <c r="E93" t="s">
        <v>194</v>
      </c>
      <c r="F93" t="s">
        <v>431</v>
      </c>
      <c r="G93" t="s">
        <v>432</v>
      </c>
      <c r="H93" t="s">
        <v>144</v>
      </c>
      <c r="I93" t="s">
        <v>136</v>
      </c>
      <c r="J93" t="s">
        <v>137</v>
      </c>
      <c r="K93" t="s">
        <v>138</v>
      </c>
      <c r="L93" t="s">
        <v>433</v>
      </c>
      <c r="M93" t="s">
        <v>434</v>
      </c>
      <c r="N93">
        <v>8.0863888880000001</v>
      </c>
      <c r="O93">
        <v>14</v>
      </c>
      <c r="P93">
        <v>106</v>
      </c>
      <c r="Q93">
        <v>34</v>
      </c>
      <c r="R93">
        <v>16</v>
      </c>
      <c r="S93">
        <v>3</v>
      </c>
      <c r="T93">
        <v>9</v>
      </c>
      <c r="U93">
        <v>0</v>
      </c>
      <c r="V93">
        <v>0</v>
      </c>
      <c r="W93">
        <v>35.050241035665323</v>
      </c>
      <c r="X93">
        <v>165.71110431322234</v>
      </c>
      <c r="Y93">
        <v>156.49947485529049</v>
      </c>
      <c r="Z93">
        <v>248.57051272830563</v>
      </c>
      <c r="AA93">
        <v>33.873320301884583</v>
      </c>
      <c r="AB93">
        <v>39.042656224519995</v>
      </c>
      <c r="AC93">
        <v>0</v>
      </c>
      <c r="AD93">
        <v>0</v>
      </c>
      <c r="AE93">
        <v>678.74730945888837</v>
      </c>
    </row>
    <row r="94" spans="1:31" x14ac:dyDescent="0.3">
      <c r="A94">
        <v>2645690</v>
      </c>
      <c r="B94">
        <v>1</v>
      </c>
      <c r="C94" t="s">
        <v>80</v>
      </c>
      <c r="D94" t="s">
        <v>94</v>
      </c>
      <c r="E94" t="s">
        <v>165</v>
      </c>
      <c r="F94" t="s">
        <v>435</v>
      </c>
      <c r="G94" t="s">
        <v>154</v>
      </c>
      <c r="H94" t="s">
        <v>135</v>
      </c>
      <c r="I94" t="s">
        <v>136</v>
      </c>
      <c r="J94" t="s">
        <v>137</v>
      </c>
      <c r="K94" t="s">
        <v>138</v>
      </c>
      <c r="L94" t="s">
        <v>436</v>
      </c>
      <c r="M94" t="s">
        <v>437</v>
      </c>
      <c r="N94">
        <v>1.659166666</v>
      </c>
      <c r="O94">
        <v>0</v>
      </c>
      <c r="P94">
        <v>39</v>
      </c>
      <c r="Q94">
        <v>0</v>
      </c>
      <c r="R94">
        <v>0</v>
      </c>
      <c r="S94">
        <v>0</v>
      </c>
      <c r="T94">
        <v>4</v>
      </c>
      <c r="U94">
        <v>0</v>
      </c>
      <c r="V94">
        <v>0</v>
      </c>
      <c r="W94">
        <v>0</v>
      </c>
      <c r="X94">
        <v>9.8683857857297639</v>
      </c>
      <c r="Y94">
        <v>0</v>
      </c>
      <c r="Z94">
        <v>0</v>
      </c>
      <c r="AA94">
        <v>0</v>
      </c>
      <c r="AB94">
        <v>1.4842792620215279</v>
      </c>
      <c r="AC94">
        <v>0</v>
      </c>
      <c r="AD94">
        <v>0</v>
      </c>
      <c r="AE94">
        <v>11.352665047751291</v>
      </c>
    </row>
    <row r="95" spans="1:31" x14ac:dyDescent="0.3">
      <c r="A95">
        <v>2645272</v>
      </c>
      <c r="B95">
        <v>1</v>
      </c>
      <c r="C95" t="s">
        <v>80</v>
      </c>
      <c r="D95" t="s">
        <v>94</v>
      </c>
      <c r="E95" t="s">
        <v>141</v>
      </c>
      <c r="F95" t="s">
        <v>438</v>
      </c>
      <c r="G95" t="s">
        <v>143</v>
      </c>
      <c r="H95" t="s">
        <v>144</v>
      </c>
      <c r="I95" t="s">
        <v>136</v>
      </c>
      <c r="J95" t="s">
        <v>137</v>
      </c>
      <c r="K95" t="s">
        <v>138</v>
      </c>
      <c r="L95" t="s">
        <v>439</v>
      </c>
      <c r="M95" t="s">
        <v>440</v>
      </c>
      <c r="N95">
        <v>2.8</v>
      </c>
      <c r="O95">
        <v>0</v>
      </c>
      <c r="P95">
        <v>10</v>
      </c>
      <c r="Q95">
        <v>0</v>
      </c>
      <c r="R95">
        <v>23</v>
      </c>
      <c r="S95">
        <v>0</v>
      </c>
      <c r="T95">
        <v>11</v>
      </c>
      <c r="U95">
        <v>0</v>
      </c>
      <c r="V95">
        <v>0</v>
      </c>
      <c r="W95">
        <v>0</v>
      </c>
      <c r="X95">
        <v>36.588810372279475</v>
      </c>
      <c r="Y95">
        <v>0</v>
      </c>
      <c r="Z95">
        <v>114.75365149269251</v>
      </c>
      <c r="AA95">
        <v>0</v>
      </c>
      <c r="AB95">
        <v>71.310657687013091</v>
      </c>
      <c r="AC95">
        <v>0</v>
      </c>
      <c r="AD95">
        <v>0</v>
      </c>
      <c r="AE95">
        <v>222.65311955198507</v>
      </c>
    </row>
    <row r="96" spans="1:31" x14ac:dyDescent="0.3">
      <c r="A96">
        <v>2645378</v>
      </c>
      <c r="B96">
        <v>1</v>
      </c>
      <c r="C96" t="s">
        <v>81</v>
      </c>
      <c r="D96" t="s">
        <v>119</v>
      </c>
      <c r="E96" t="s">
        <v>194</v>
      </c>
      <c r="F96" t="s">
        <v>441</v>
      </c>
      <c r="G96" t="s">
        <v>161</v>
      </c>
      <c r="H96" t="s">
        <v>144</v>
      </c>
      <c r="I96" t="s">
        <v>136</v>
      </c>
      <c r="J96" t="s">
        <v>137</v>
      </c>
      <c r="K96" t="s">
        <v>162</v>
      </c>
      <c r="L96" t="s">
        <v>442</v>
      </c>
      <c r="M96" t="s">
        <v>443</v>
      </c>
      <c r="N96">
        <v>6.5008333330000001</v>
      </c>
      <c r="O96">
        <v>4</v>
      </c>
      <c r="P96">
        <v>2645</v>
      </c>
      <c r="Q96">
        <v>146</v>
      </c>
      <c r="R96">
        <v>336</v>
      </c>
      <c r="S96">
        <v>6</v>
      </c>
      <c r="T96">
        <v>192</v>
      </c>
      <c r="U96">
        <v>0</v>
      </c>
      <c r="V96">
        <v>0</v>
      </c>
      <c r="W96">
        <v>7.0584928079422191</v>
      </c>
      <c r="X96">
        <v>3734.9472936554407</v>
      </c>
      <c r="Y96">
        <v>6399.8851871757397</v>
      </c>
      <c r="Z96">
        <v>9344.3464415764429</v>
      </c>
      <c r="AA96">
        <v>78.734551230729835</v>
      </c>
      <c r="AB96">
        <v>969.88388057671193</v>
      </c>
      <c r="AC96">
        <v>0</v>
      </c>
      <c r="AD96">
        <v>0</v>
      </c>
      <c r="AE96">
        <v>20534.855847023005</v>
      </c>
    </row>
    <row r="97" spans="1:31" x14ac:dyDescent="0.3">
      <c r="A97">
        <v>2646512</v>
      </c>
      <c r="B97">
        <v>1</v>
      </c>
      <c r="C97" t="s">
        <v>80</v>
      </c>
      <c r="D97" t="s">
        <v>90</v>
      </c>
      <c r="E97" t="s">
        <v>132</v>
      </c>
      <c r="F97" t="s">
        <v>444</v>
      </c>
      <c r="G97" t="s">
        <v>268</v>
      </c>
      <c r="H97" t="s">
        <v>135</v>
      </c>
      <c r="I97" t="s">
        <v>136</v>
      </c>
      <c r="J97" t="s">
        <v>137</v>
      </c>
      <c r="K97" t="s">
        <v>138</v>
      </c>
      <c r="L97" t="s">
        <v>445</v>
      </c>
      <c r="M97" t="s">
        <v>446</v>
      </c>
      <c r="N97">
        <v>5.5469444440000002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7.6698829546830432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7.6698829546830432</v>
      </c>
    </row>
    <row r="98" spans="1:31" x14ac:dyDescent="0.3">
      <c r="A98">
        <v>2646111</v>
      </c>
      <c r="B98">
        <v>1</v>
      </c>
      <c r="C98" t="s">
        <v>80</v>
      </c>
      <c r="D98" t="s">
        <v>90</v>
      </c>
      <c r="E98" t="s">
        <v>141</v>
      </c>
      <c r="F98" t="s">
        <v>447</v>
      </c>
      <c r="G98" t="s">
        <v>448</v>
      </c>
      <c r="H98" t="s">
        <v>144</v>
      </c>
      <c r="I98" t="s">
        <v>136</v>
      </c>
      <c r="J98" t="s">
        <v>137</v>
      </c>
      <c r="K98" t="s">
        <v>138</v>
      </c>
      <c r="L98" t="s">
        <v>449</v>
      </c>
      <c r="M98" t="s">
        <v>450</v>
      </c>
      <c r="N98">
        <v>2.2352777769999999</v>
      </c>
      <c r="O98">
        <v>0</v>
      </c>
      <c r="P98">
        <v>683</v>
      </c>
      <c r="Q98">
        <v>0</v>
      </c>
      <c r="R98">
        <v>0</v>
      </c>
      <c r="S98">
        <v>0</v>
      </c>
      <c r="T98">
        <v>68</v>
      </c>
      <c r="U98">
        <v>0</v>
      </c>
      <c r="V98">
        <v>0</v>
      </c>
      <c r="W98">
        <v>0</v>
      </c>
      <c r="X98">
        <v>331.50369817329829</v>
      </c>
      <c r="Y98">
        <v>0</v>
      </c>
      <c r="Z98">
        <v>0</v>
      </c>
      <c r="AA98">
        <v>0</v>
      </c>
      <c r="AB98">
        <v>77.604501819618932</v>
      </c>
      <c r="AC98">
        <v>0</v>
      </c>
      <c r="AD98">
        <v>0</v>
      </c>
      <c r="AE98">
        <v>409.10819999291721</v>
      </c>
    </row>
    <row r="99" spans="1:31" x14ac:dyDescent="0.3">
      <c r="A99">
        <v>2646698</v>
      </c>
      <c r="B99">
        <v>1</v>
      </c>
      <c r="C99" t="s">
        <v>81</v>
      </c>
      <c r="D99" t="s">
        <v>124</v>
      </c>
      <c r="E99" t="s">
        <v>165</v>
      </c>
      <c r="F99" t="s">
        <v>451</v>
      </c>
      <c r="G99" t="s">
        <v>224</v>
      </c>
      <c r="H99" t="s">
        <v>135</v>
      </c>
      <c r="I99" t="s">
        <v>136</v>
      </c>
      <c r="J99" t="s">
        <v>137</v>
      </c>
      <c r="K99" t="s">
        <v>138</v>
      </c>
      <c r="L99" t="s">
        <v>452</v>
      </c>
      <c r="M99" t="s">
        <v>453</v>
      </c>
      <c r="N99">
        <v>8.4386111110000002</v>
      </c>
      <c r="O99">
        <v>0</v>
      </c>
      <c r="P99">
        <v>20</v>
      </c>
      <c r="Q99">
        <v>0</v>
      </c>
      <c r="R99">
        <v>0</v>
      </c>
      <c r="S99">
        <v>0</v>
      </c>
      <c r="T99">
        <v>3</v>
      </c>
      <c r="U99">
        <v>0</v>
      </c>
      <c r="V99">
        <v>0</v>
      </c>
      <c r="W99">
        <v>0</v>
      </c>
      <c r="X99">
        <v>42.245054180924051</v>
      </c>
      <c r="Y99">
        <v>0</v>
      </c>
      <c r="Z99">
        <v>0</v>
      </c>
      <c r="AA99">
        <v>0</v>
      </c>
      <c r="AB99">
        <v>1.1662865003089724</v>
      </c>
      <c r="AC99">
        <v>0</v>
      </c>
      <c r="AD99">
        <v>0</v>
      </c>
      <c r="AE99">
        <v>43.411340681233021</v>
      </c>
    </row>
    <row r="100" spans="1:31" x14ac:dyDescent="0.3">
      <c r="A100">
        <v>2646157</v>
      </c>
      <c r="B100">
        <v>1</v>
      </c>
      <c r="C100" t="s">
        <v>81</v>
      </c>
      <c r="D100" t="s">
        <v>125</v>
      </c>
      <c r="E100" t="s">
        <v>152</v>
      </c>
      <c r="F100" t="s">
        <v>454</v>
      </c>
      <c r="G100" t="s">
        <v>224</v>
      </c>
      <c r="H100" t="s">
        <v>135</v>
      </c>
      <c r="I100" t="s">
        <v>136</v>
      </c>
      <c r="J100" t="s">
        <v>137</v>
      </c>
      <c r="K100" t="s">
        <v>138</v>
      </c>
      <c r="L100" t="s">
        <v>455</v>
      </c>
      <c r="M100" t="s">
        <v>456</v>
      </c>
      <c r="N100">
        <v>4.392222222</v>
      </c>
      <c r="O100">
        <v>0</v>
      </c>
      <c r="P100">
        <v>0</v>
      </c>
      <c r="Q100">
        <v>0</v>
      </c>
      <c r="R100">
        <v>5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101.56040657476906</v>
      </c>
      <c r="AA100">
        <v>0</v>
      </c>
      <c r="AB100">
        <v>0</v>
      </c>
      <c r="AC100">
        <v>0</v>
      </c>
      <c r="AD100">
        <v>0</v>
      </c>
      <c r="AE100">
        <v>101.56040657476906</v>
      </c>
    </row>
    <row r="101" spans="1:31" x14ac:dyDescent="0.3">
      <c r="A101">
        <v>2646134</v>
      </c>
      <c r="B101">
        <v>1</v>
      </c>
      <c r="C101" t="s">
        <v>80</v>
      </c>
      <c r="D101" t="s">
        <v>105</v>
      </c>
      <c r="E101" t="s">
        <v>194</v>
      </c>
      <c r="F101" t="s">
        <v>457</v>
      </c>
      <c r="G101" t="s">
        <v>149</v>
      </c>
      <c r="H101" t="s">
        <v>144</v>
      </c>
      <c r="I101" t="s">
        <v>136</v>
      </c>
      <c r="J101" t="s">
        <v>137</v>
      </c>
      <c r="K101" t="s">
        <v>138</v>
      </c>
      <c r="L101" t="s">
        <v>458</v>
      </c>
      <c r="M101" t="s">
        <v>459</v>
      </c>
      <c r="N101">
        <v>1.0816666660000001</v>
      </c>
      <c r="O101">
        <v>6</v>
      </c>
      <c r="P101">
        <v>5618</v>
      </c>
      <c r="Q101">
        <v>7</v>
      </c>
      <c r="R101">
        <v>19</v>
      </c>
      <c r="S101">
        <v>33</v>
      </c>
      <c r="T101">
        <v>508</v>
      </c>
      <c r="U101">
        <v>5</v>
      </c>
      <c r="V101">
        <v>0</v>
      </c>
      <c r="W101">
        <v>58.149110637835392</v>
      </c>
      <c r="X101">
        <v>1284.2548400352507</v>
      </c>
      <c r="Y101">
        <v>149.77979339027971</v>
      </c>
      <c r="Z101">
        <v>38.056008423164499</v>
      </c>
      <c r="AA101">
        <v>407.0315904567899</v>
      </c>
      <c r="AB101">
        <v>778.51361073343571</v>
      </c>
      <c r="AC101">
        <v>465.12718850320147</v>
      </c>
      <c r="AD101">
        <v>0</v>
      </c>
      <c r="AE101">
        <v>3180.9121421799573</v>
      </c>
    </row>
    <row r="102" spans="1:31" x14ac:dyDescent="0.3">
      <c r="A102">
        <v>2646675</v>
      </c>
      <c r="B102">
        <v>1</v>
      </c>
      <c r="C102" t="s">
        <v>81</v>
      </c>
      <c r="D102" t="s">
        <v>112</v>
      </c>
      <c r="E102" t="s">
        <v>141</v>
      </c>
      <c r="F102" t="s">
        <v>460</v>
      </c>
      <c r="G102" t="s">
        <v>143</v>
      </c>
      <c r="H102" t="s">
        <v>144</v>
      </c>
      <c r="I102" t="s">
        <v>136</v>
      </c>
      <c r="J102" t="s">
        <v>137</v>
      </c>
      <c r="K102" t="s">
        <v>138</v>
      </c>
      <c r="L102" t="s">
        <v>461</v>
      </c>
      <c r="M102" t="s">
        <v>462</v>
      </c>
      <c r="N102">
        <v>1.5038888880000001</v>
      </c>
      <c r="O102">
        <v>0</v>
      </c>
      <c r="P102">
        <v>457</v>
      </c>
      <c r="Q102">
        <v>0</v>
      </c>
      <c r="R102">
        <v>2</v>
      </c>
      <c r="S102">
        <v>0</v>
      </c>
      <c r="T102">
        <v>51</v>
      </c>
      <c r="U102">
        <v>0</v>
      </c>
      <c r="V102">
        <v>0</v>
      </c>
      <c r="W102">
        <v>0</v>
      </c>
      <c r="X102">
        <v>69.088168712067002</v>
      </c>
      <c r="Y102">
        <v>0</v>
      </c>
      <c r="Z102">
        <v>5.1647975557195336</v>
      </c>
      <c r="AA102">
        <v>0</v>
      </c>
      <c r="AB102">
        <v>23.230022005930664</v>
      </c>
      <c r="AC102">
        <v>0</v>
      </c>
      <c r="AD102">
        <v>0</v>
      </c>
      <c r="AE102">
        <v>97.482988273717197</v>
      </c>
    </row>
    <row r="103" spans="1:31" x14ac:dyDescent="0.3">
      <c r="A103">
        <v>2646127</v>
      </c>
      <c r="B103">
        <v>2</v>
      </c>
      <c r="C103" t="s">
        <v>80</v>
      </c>
      <c r="D103" t="s">
        <v>102</v>
      </c>
      <c r="E103" t="s">
        <v>141</v>
      </c>
      <c r="F103" t="s">
        <v>463</v>
      </c>
      <c r="G103" t="s">
        <v>143</v>
      </c>
      <c r="H103" t="s">
        <v>144</v>
      </c>
      <c r="I103" t="s">
        <v>136</v>
      </c>
      <c r="J103" t="s">
        <v>137</v>
      </c>
      <c r="K103" t="s">
        <v>138</v>
      </c>
      <c r="L103" t="s">
        <v>464</v>
      </c>
      <c r="M103" t="s">
        <v>465</v>
      </c>
      <c r="N103">
        <v>0.30138888800000002</v>
      </c>
      <c r="O103">
        <v>0</v>
      </c>
      <c r="P103">
        <v>117</v>
      </c>
      <c r="Q103">
        <v>1</v>
      </c>
      <c r="R103">
        <v>86</v>
      </c>
      <c r="S103">
        <v>2</v>
      </c>
      <c r="T103">
        <v>35</v>
      </c>
      <c r="U103">
        <v>0</v>
      </c>
      <c r="V103">
        <v>0</v>
      </c>
      <c r="W103">
        <v>0</v>
      </c>
      <c r="X103">
        <v>20.026998241495804</v>
      </c>
      <c r="Y103">
        <v>3.7148234307469887</v>
      </c>
      <c r="Z103">
        <v>44.78898785079253</v>
      </c>
      <c r="AA103">
        <v>7.987682395065022</v>
      </c>
      <c r="AB103">
        <v>21.93480223791272</v>
      </c>
      <c r="AC103">
        <v>0</v>
      </c>
      <c r="AD103">
        <v>0</v>
      </c>
      <c r="AE103">
        <v>98.453294156013058</v>
      </c>
    </row>
    <row r="104" spans="1:31" x14ac:dyDescent="0.3">
      <c r="A104">
        <v>2646781</v>
      </c>
      <c r="B104">
        <v>1</v>
      </c>
      <c r="C104" t="s">
        <v>80</v>
      </c>
      <c r="D104" t="s">
        <v>95</v>
      </c>
      <c r="E104" t="s">
        <v>152</v>
      </c>
      <c r="F104" t="s">
        <v>466</v>
      </c>
      <c r="G104" t="s">
        <v>467</v>
      </c>
      <c r="H104" t="s">
        <v>135</v>
      </c>
      <c r="I104" t="s">
        <v>136</v>
      </c>
      <c r="J104" t="s">
        <v>137</v>
      </c>
      <c r="K104" t="s">
        <v>138</v>
      </c>
      <c r="L104" t="s">
        <v>468</v>
      </c>
      <c r="M104" t="s">
        <v>469</v>
      </c>
      <c r="N104">
        <v>1.5825</v>
      </c>
      <c r="O104">
        <v>0</v>
      </c>
      <c r="P104">
        <v>86</v>
      </c>
      <c r="Q104">
        <v>0</v>
      </c>
      <c r="R104">
        <v>0</v>
      </c>
      <c r="S104">
        <v>0</v>
      </c>
      <c r="T104">
        <v>13</v>
      </c>
      <c r="U104">
        <v>0</v>
      </c>
      <c r="V104">
        <v>0</v>
      </c>
      <c r="W104">
        <v>0</v>
      </c>
      <c r="X104">
        <v>27.287439241188434</v>
      </c>
      <c r="Y104">
        <v>0</v>
      </c>
      <c r="Z104">
        <v>0</v>
      </c>
      <c r="AA104">
        <v>0</v>
      </c>
      <c r="AB104">
        <v>12.82064883301496</v>
      </c>
      <c r="AC104">
        <v>0</v>
      </c>
      <c r="AD104">
        <v>0</v>
      </c>
      <c r="AE104">
        <v>40.108088074203394</v>
      </c>
    </row>
    <row r="105" spans="1:31" x14ac:dyDescent="0.3">
      <c r="A105">
        <v>2646094</v>
      </c>
      <c r="B105">
        <v>1</v>
      </c>
      <c r="C105" t="s">
        <v>81</v>
      </c>
      <c r="D105" t="s">
        <v>118</v>
      </c>
      <c r="E105" t="s">
        <v>141</v>
      </c>
      <c r="F105" t="s">
        <v>470</v>
      </c>
      <c r="G105" t="s">
        <v>149</v>
      </c>
      <c r="H105" t="s">
        <v>144</v>
      </c>
      <c r="I105" t="s">
        <v>136</v>
      </c>
      <c r="J105" t="s">
        <v>137</v>
      </c>
      <c r="K105" t="s">
        <v>138</v>
      </c>
      <c r="L105" t="s">
        <v>471</v>
      </c>
      <c r="M105" t="s">
        <v>472</v>
      </c>
      <c r="N105">
        <v>5.8611111E-2</v>
      </c>
      <c r="O105">
        <v>0</v>
      </c>
      <c r="P105">
        <v>2</v>
      </c>
      <c r="Q105">
        <v>11</v>
      </c>
      <c r="R105">
        <v>68</v>
      </c>
      <c r="S105">
        <v>6</v>
      </c>
      <c r="T105">
        <v>8</v>
      </c>
      <c r="U105">
        <v>0</v>
      </c>
      <c r="V105">
        <v>0</v>
      </c>
      <c r="W105">
        <v>0</v>
      </c>
      <c r="X105">
        <v>1.8076679353301057E-2</v>
      </c>
      <c r="Y105">
        <v>15.155006639242279</v>
      </c>
      <c r="Z105">
        <v>10.35299437838524</v>
      </c>
      <c r="AA105">
        <v>1.3719574100124978</v>
      </c>
      <c r="AB105">
        <v>0.37140781942878054</v>
      </c>
      <c r="AC105">
        <v>0</v>
      </c>
      <c r="AD105">
        <v>0</v>
      </c>
      <c r="AE105">
        <v>27.269442926422101</v>
      </c>
    </row>
    <row r="106" spans="1:31" x14ac:dyDescent="0.3">
      <c r="A106">
        <v>2646738</v>
      </c>
      <c r="B106">
        <v>1</v>
      </c>
      <c r="C106" t="s">
        <v>80</v>
      </c>
      <c r="D106" t="s">
        <v>95</v>
      </c>
      <c r="E106" t="s">
        <v>214</v>
      </c>
      <c r="F106" t="s">
        <v>473</v>
      </c>
      <c r="G106" t="s">
        <v>134</v>
      </c>
      <c r="H106" t="s">
        <v>135</v>
      </c>
      <c r="I106" t="s">
        <v>136</v>
      </c>
      <c r="J106" t="s">
        <v>137</v>
      </c>
      <c r="K106" t="s">
        <v>138</v>
      </c>
      <c r="L106" t="s">
        <v>474</v>
      </c>
      <c r="M106" t="s">
        <v>475</v>
      </c>
      <c r="N106">
        <v>0.61722222199999999</v>
      </c>
      <c r="O106">
        <v>0</v>
      </c>
      <c r="P106">
        <v>6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2.0386865402593264</v>
      </c>
      <c r="Y106">
        <v>0</v>
      </c>
      <c r="Z106">
        <v>0</v>
      </c>
      <c r="AA106">
        <v>0</v>
      </c>
      <c r="AB106">
        <v>3.8836630171907786E-3</v>
      </c>
      <c r="AC106">
        <v>0</v>
      </c>
      <c r="AD106">
        <v>0</v>
      </c>
      <c r="AE106">
        <v>2.0425702032765169</v>
      </c>
    </row>
    <row r="107" spans="1:31" x14ac:dyDescent="0.3">
      <c r="A107">
        <v>2646343</v>
      </c>
      <c r="B107">
        <v>1</v>
      </c>
      <c r="C107" t="s">
        <v>80</v>
      </c>
      <c r="D107" t="s">
        <v>107</v>
      </c>
      <c r="E107" t="s">
        <v>141</v>
      </c>
      <c r="F107" t="s">
        <v>476</v>
      </c>
      <c r="G107" t="s">
        <v>154</v>
      </c>
      <c r="H107" t="s">
        <v>144</v>
      </c>
      <c r="I107" t="s">
        <v>136</v>
      </c>
      <c r="J107" t="s">
        <v>137</v>
      </c>
      <c r="K107" t="s">
        <v>138</v>
      </c>
      <c r="L107" t="s">
        <v>477</v>
      </c>
      <c r="M107" t="s">
        <v>478</v>
      </c>
      <c r="N107">
        <v>1.1163888879999999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5.2949099737324294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5.2949099737324294</v>
      </c>
    </row>
    <row r="108" spans="1:31" x14ac:dyDescent="0.3">
      <c r="A108">
        <v>2646618</v>
      </c>
      <c r="B108">
        <v>1</v>
      </c>
      <c r="C108" t="s">
        <v>80</v>
      </c>
      <c r="D108" t="s">
        <v>94</v>
      </c>
      <c r="E108" t="s">
        <v>165</v>
      </c>
      <c r="F108" t="s">
        <v>479</v>
      </c>
      <c r="G108" t="s">
        <v>216</v>
      </c>
      <c r="H108" t="s">
        <v>135</v>
      </c>
      <c r="I108" t="s">
        <v>136</v>
      </c>
      <c r="J108" t="s">
        <v>137</v>
      </c>
      <c r="K108" t="s">
        <v>138</v>
      </c>
      <c r="L108" t="s">
        <v>480</v>
      </c>
      <c r="M108" t="s">
        <v>481</v>
      </c>
      <c r="N108">
        <v>3.6625000000000001</v>
      </c>
      <c r="O108">
        <v>0</v>
      </c>
      <c r="P108">
        <v>118</v>
      </c>
      <c r="Q108">
        <v>0</v>
      </c>
      <c r="R108">
        <v>0</v>
      </c>
      <c r="S108">
        <v>0</v>
      </c>
      <c r="T108">
        <v>6</v>
      </c>
      <c r="U108">
        <v>0</v>
      </c>
      <c r="V108">
        <v>0</v>
      </c>
      <c r="W108">
        <v>0</v>
      </c>
      <c r="X108">
        <v>84.740645051524481</v>
      </c>
      <c r="Y108">
        <v>0</v>
      </c>
      <c r="Z108">
        <v>0</v>
      </c>
      <c r="AA108">
        <v>0</v>
      </c>
      <c r="AB108">
        <v>4.154165855841331</v>
      </c>
      <c r="AC108">
        <v>0</v>
      </c>
      <c r="AD108">
        <v>0</v>
      </c>
      <c r="AE108">
        <v>88.894810907365809</v>
      </c>
    </row>
    <row r="109" spans="1:31" x14ac:dyDescent="0.3">
      <c r="A109">
        <v>2646306</v>
      </c>
      <c r="B109">
        <v>1</v>
      </c>
      <c r="C109" t="s">
        <v>80</v>
      </c>
      <c r="D109" t="s">
        <v>107</v>
      </c>
      <c r="E109" t="s">
        <v>147</v>
      </c>
      <c r="F109" t="s">
        <v>482</v>
      </c>
      <c r="G109" t="s">
        <v>161</v>
      </c>
      <c r="H109" t="s">
        <v>144</v>
      </c>
      <c r="I109" t="s">
        <v>136</v>
      </c>
      <c r="J109" t="s">
        <v>137</v>
      </c>
      <c r="K109" t="s">
        <v>162</v>
      </c>
      <c r="L109" t="s">
        <v>483</v>
      </c>
      <c r="M109" t="s">
        <v>484</v>
      </c>
      <c r="N109">
        <v>3.011111111</v>
      </c>
      <c r="O109">
        <v>1</v>
      </c>
      <c r="P109">
        <v>114</v>
      </c>
      <c r="Q109">
        <v>6</v>
      </c>
      <c r="R109">
        <v>38</v>
      </c>
      <c r="S109">
        <v>6</v>
      </c>
      <c r="T109">
        <v>20</v>
      </c>
      <c r="U109">
        <v>0</v>
      </c>
      <c r="V109">
        <v>0</v>
      </c>
      <c r="W109">
        <v>77.962498813301409</v>
      </c>
      <c r="X109">
        <v>136.38989212708904</v>
      </c>
      <c r="Y109">
        <v>122.30330581021808</v>
      </c>
      <c r="Z109">
        <v>322.3874356950264</v>
      </c>
      <c r="AA109">
        <v>962.69323123632205</v>
      </c>
      <c r="AB109">
        <v>202.0437392403679</v>
      </c>
      <c r="AC109">
        <v>0</v>
      </c>
      <c r="AD109">
        <v>0</v>
      </c>
      <c r="AE109">
        <v>1823.7801029223247</v>
      </c>
    </row>
    <row r="110" spans="1:31" x14ac:dyDescent="0.3">
      <c r="A110">
        <v>2646257</v>
      </c>
      <c r="B110">
        <v>1</v>
      </c>
      <c r="C110" t="s">
        <v>80</v>
      </c>
      <c r="D110" t="s">
        <v>93</v>
      </c>
      <c r="E110" t="s">
        <v>152</v>
      </c>
      <c r="F110" t="s">
        <v>485</v>
      </c>
      <c r="G110" t="s">
        <v>161</v>
      </c>
      <c r="H110" t="s">
        <v>135</v>
      </c>
      <c r="I110" t="s">
        <v>136</v>
      </c>
      <c r="J110" t="s">
        <v>137</v>
      </c>
      <c r="K110" t="s">
        <v>162</v>
      </c>
      <c r="L110" t="s">
        <v>486</v>
      </c>
      <c r="M110" t="s">
        <v>487</v>
      </c>
      <c r="N110">
        <v>9.2658333329999998</v>
      </c>
      <c r="O110">
        <v>0</v>
      </c>
      <c r="P110">
        <v>252</v>
      </c>
      <c r="Q110">
        <v>0</v>
      </c>
      <c r="R110">
        <v>2</v>
      </c>
      <c r="S110">
        <v>0</v>
      </c>
      <c r="T110">
        <v>33</v>
      </c>
      <c r="U110">
        <v>0</v>
      </c>
      <c r="V110">
        <v>0</v>
      </c>
      <c r="W110">
        <v>0</v>
      </c>
      <c r="X110">
        <v>417.64081258918679</v>
      </c>
      <c r="Y110">
        <v>0</v>
      </c>
      <c r="Z110">
        <v>72.426446497295927</v>
      </c>
      <c r="AA110">
        <v>0</v>
      </c>
      <c r="AB110">
        <v>215.87970901309328</v>
      </c>
      <c r="AC110">
        <v>0</v>
      </c>
      <c r="AD110">
        <v>0</v>
      </c>
      <c r="AE110">
        <v>705.946968099576</v>
      </c>
    </row>
    <row r="111" spans="1:31" x14ac:dyDescent="0.3">
      <c r="A111">
        <v>2646612</v>
      </c>
      <c r="B111">
        <v>1</v>
      </c>
      <c r="C111" t="s">
        <v>81</v>
      </c>
      <c r="D111" t="s">
        <v>119</v>
      </c>
      <c r="E111" t="s">
        <v>147</v>
      </c>
      <c r="F111" t="s">
        <v>488</v>
      </c>
      <c r="G111" t="s">
        <v>149</v>
      </c>
      <c r="H111" t="s">
        <v>144</v>
      </c>
      <c r="I111" t="s">
        <v>241</v>
      </c>
      <c r="J111" t="s">
        <v>137</v>
      </c>
      <c r="K111" t="s">
        <v>138</v>
      </c>
      <c r="L111" t="s">
        <v>489</v>
      </c>
      <c r="M111" t="s">
        <v>490</v>
      </c>
      <c r="N111">
        <v>8.3333330000000001E-3</v>
      </c>
      <c r="O111">
        <v>4</v>
      </c>
      <c r="P111">
        <v>1671</v>
      </c>
      <c r="Q111">
        <v>128</v>
      </c>
      <c r="R111">
        <v>405</v>
      </c>
      <c r="S111">
        <v>6</v>
      </c>
      <c r="T111">
        <v>80</v>
      </c>
      <c r="U111">
        <v>0</v>
      </c>
      <c r="V111">
        <v>0</v>
      </c>
      <c r="W111">
        <v>9.5914759666666672E-3</v>
      </c>
      <c r="X111">
        <v>2.4376151717039272</v>
      </c>
      <c r="Y111">
        <v>9.414784265201396</v>
      </c>
      <c r="Z111">
        <v>16.679156041771211</v>
      </c>
      <c r="AA111">
        <v>0.2921302641279</v>
      </c>
      <c r="AB111">
        <v>0.5042134462277601</v>
      </c>
      <c r="AC111">
        <v>0</v>
      </c>
      <c r="AD111">
        <v>0</v>
      </c>
      <c r="AE111">
        <v>29.33749066499886</v>
      </c>
    </row>
    <row r="112" spans="1:31" x14ac:dyDescent="0.3">
      <c r="A112">
        <v>2646114</v>
      </c>
      <c r="B112">
        <v>1</v>
      </c>
      <c r="C112" t="s">
        <v>81</v>
      </c>
      <c r="D112" t="s">
        <v>128</v>
      </c>
      <c r="E112" t="s">
        <v>194</v>
      </c>
      <c r="F112" t="s">
        <v>491</v>
      </c>
      <c r="G112" t="s">
        <v>149</v>
      </c>
      <c r="H112" t="s">
        <v>144</v>
      </c>
      <c r="I112" t="s">
        <v>136</v>
      </c>
      <c r="J112" t="s">
        <v>137</v>
      </c>
      <c r="K112" t="s">
        <v>138</v>
      </c>
      <c r="L112" t="s">
        <v>492</v>
      </c>
      <c r="M112" t="s">
        <v>493</v>
      </c>
      <c r="N112">
        <v>8.4444443999999994E-2</v>
      </c>
      <c r="O112">
        <v>69</v>
      </c>
      <c r="P112">
        <v>5364</v>
      </c>
      <c r="Q112">
        <v>566</v>
      </c>
      <c r="R112">
        <v>403</v>
      </c>
      <c r="S112">
        <v>63</v>
      </c>
      <c r="T112">
        <v>570</v>
      </c>
      <c r="U112">
        <v>4</v>
      </c>
      <c r="V112">
        <v>0</v>
      </c>
      <c r="W112">
        <v>3.0170606535958324</v>
      </c>
      <c r="X112">
        <v>68.841159656342427</v>
      </c>
      <c r="Y112">
        <v>89.024092098544955</v>
      </c>
      <c r="Z112">
        <v>36.019505624438978</v>
      </c>
      <c r="AA112">
        <v>40.623904848436183</v>
      </c>
      <c r="AB112">
        <v>17.513879605476006</v>
      </c>
      <c r="AC112">
        <v>17.304974145217241</v>
      </c>
      <c r="AD112">
        <v>0</v>
      </c>
      <c r="AE112">
        <v>272.3445766320516</v>
      </c>
    </row>
    <row r="113" spans="1:31" x14ac:dyDescent="0.3">
      <c r="A113">
        <v>2646077</v>
      </c>
      <c r="B113">
        <v>1</v>
      </c>
      <c r="C113" t="s">
        <v>81</v>
      </c>
      <c r="D113" t="s">
        <v>125</v>
      </c>
      <c r="E113" t="s">
        <v>194</v>
      </c>
      <c r="F113" t="s">
        <v>494</v>
      </c>
      <c r="G113" t="s">
        <v>149</v>
      </c>
      <c r="H113" t="s">
        <v>144</v>
      </c>
      <c r="I113" t="s">
        <v>136</v>
      </c>
      <c r="J113" t="s">
        <v>137</v>
      </c>
      <c r="K113" t="s">
        <v>138</v>
      </c>
      <c r="L113" t="s">
        <v>495</v>
      </c>
      <c r="M113" t="s">
        <v>496</v>
      </c>
      <c r="N113">
        <v>2.6094444440000002</v>
      </c>
      <c r="O113">
        <v>0</v>
      </c>
      <c r="P113">
        <v>3172</v>
      </c>
      <c r="Q113">
        <v>0</v>
      </c>
      <c r="R113">
        <v>16</v>
      </c>
      <c r="S113">
        <v>2</v>
      </c>
      <c r="T113">
        <v>492</v>
      </c>
      <c r="U113">
        <v>0</v>
      </c>
      <c r="V113">
        <v>0</v>
      </c>
      <c r="W113">
        <v>0</v>
      </c>
      <c r="X113">
        <v>1380.6828633759358</v>
      </c>
      <c r="Y113">
        <v>0</v>
      </c>
      <c r="Z113">
        <v>73.235948031846931</v>
      </c>
      <c r="AA113">
        <v>4.7200145788206029</v>
      </c>
      <c r="AB113">
        <v>558.98154191006893</v>
      </c>
      <c r="AC113">
        <v>0</v>
      </c>
      <c r="AD113">
        <v>0</v>
      </c>
      <c r="AE113">
        <v>2017.6203678966722</v>
      </c>
    </row>
    <row r="114" spans="1:31" x14ac:dyDescent="0.3">
      <c r="A114">
        <v>2646718</v>
      </c>
      <c r="B114">
        <v>1</v>
      </c>
      <c r="C114" t="s">
        <v>80</v>
      </c>
      <c r="D114" t="s">
        <v>106</v>
      </c>
      <c r="E114" t="s">
        <v>165</v>
      </c>
      <c r="F114" t="s">
        <v>497</v>
      </c>
      <c r="G114" t="s">
        <v>224</v>
      </c>
      <c r="H114" t="s">
        <v>135</v>
      </c>
      <c r="I114" t="s">
        <v>136</v>
      </c>
      <c r="J114" t="s">
        <v>137</v>
      </c>
      <c r="K114" t="s">
        <v>138</v>
      </c>
      <c r="L114" t="s">
        <v>498</v>
      </c>
      <c r="M114" t="s">
        <v>499</v>
      </c>
      <c r="N114">
        <v>4.0266666659999997</v>
      </c>
      <c r="O114">
        <v>0</v>
      </c>
      <c r="P114">
        <v>0</v>
      </c>
      <c r="Q114">
        <v>0</v>
      </c>
      <c r="R114">
        <v>1</v>
      </c>
      <c r="S114">
        <v>0</v>
      </c>
      <c r="T114">
        <v>2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21.342061725980649</v>
      </c>
      <c r="AA114">
        <v>0</v>
      </c>
      <c r="AB114">
        <v>7.0414385649948628</v>
      </c>
      <c r="AC114">
        <v>0</v>
      </c>
      <c r="AD114">
        <v>0</v>
      </c>
      <c r="AE114">
        <v>28.383500290975512</v>
      </c>
    </row>
    <row r="115" spans="1:31" x14ac:dyDescent="0.3">
      <c r="A115">
        <v>2646220</v>
      </c>
      <c r="B115">
        <v>1</v>
      </c>
      <c r="C115" t="s">
        <v>81</v>
      </c>
      <c r="D115" t="s">
        <v>128</v>
      </c>
      <c r="E115" t="s">
        <v>152</v>
      </c>
      <c r="F115" t="s">
        <v>500</v>
      </c>
      <c r="G115" t="s">
        <v>161</v>
      </c>
      <c r="H115" t="s">
        <v>135</v>
      </c>
      <c r="I115" t="s">
        <v>136</v>
      </c>
      <c r="J115" t="s">
        <v>137</v>
      </c>
      <c r="K115" t="s">
        <v>162</v>
      </c>
      <c r="L115" t="s">
        <v>501</v>
      </c>
      <c r="M115" t="s">
        <v>502</v>
      </c>
      <c r="N115">
        <v>5.8361111110000001</v>
      </c>
      <c r="O115">
        <v>0</v>
      </c>
      <c r="P115">
        <v>989</v>
      </c>
      <c r="Q115">
        <v>0</v>
      </c>
      <c r="R115">
        <v>0</v>
      </c>
      <c r="S115">
        <v>0</v>
      </c>
      <c r="T115">
        <v>37</v>
      </c>
      <c r="U115">
        <v>0</v>
      </c>
      <c r="V115">
        <v>0</v>
      </c>
      <c r="W115">
        <v>0</v>
      </c>
      <c r="X115">
        <v>1516.0462296513608</v>
      </c>
      <c r="Y115">
        <v>0</v>
      </c>
      <c r="Z115">
        <v>0</v>
      </c>
      <c r="AA115">
        <v>0</v>
      </c>
      <c r="AB115">
        <v>302.48683556387738</v>
      </c>
      <c r="AC115">
        <v>0</v>
      </c>
      <c r="AD115">
        <v>0</v>
      </c>
      <c r="AE115">
        <v>1818.5330652152381</v>
      </c>
    </row>
    <row r="116" spans="1:31" x14ac:dyDescent="0.3">
      <c r="A116">
        <v>2646154</v>
      </c>
      <c r="B116">
        <v>1</v>
      </c>
      <c r="C116" t="s">
        <v>80</v>
      </c>
      <c r="D116" t="s">
        <v>103</v>
      </c>
      <c r="E116" t="s">
        <v>165</v>
      </c>
      <c r="F116" t="s">
        <v>503</v>
      </c>
      <c r="G116" t="s">
        <v>161</v>
      </c>
      <c r="H116" t="s">
        <v>135</v>
      </c>
      <c r="I116" t="s">
        <v>136</v>
      </c>
      <c r="J116" t="s">
        <v>137</v>
      </c>
      <c r="K116" t="s">
        <v>162</v>
      </c>
      <c r="L116" t="s">
        <v>504</v>
      </c>
      <c r="M116" t="s">
        <v>505</v>
      </c>
      <c r="N116">
        <v>6.0127777770000002</v>
      </c>
      <c r="O116">
        <v>0</v>
      </c>
      <c r="P116">
        <v>104</v>
      </c>
      <c r="Q116">
        <v>0</v>
      </c>
      <c r="R116">
        <v>0</v>
      </c>
      <c r="S116">
        <v>0</v>
      </c>
      <c r="T116">
        <v>20</v>
      </c>
      <c r="U116">
        <v>0</v>
      </c>
      <c r="V116">
        <v>0</v>
      </c>
      <c r="W116">
        <v>0</v>
      </c>
      <c r="X116">
        <v>218.77488162528812</v>
      </c>
      <c r="Y116">
        <v>0</v>
      </c>
      <c r="Z116">
        <v>0</v>
      </c>
      <c r="AA116">
        <v>0</v>
      </c>
      <c r="AB116">
        <v>230.46533032511448</v>
      </c>
      <c r="AC116">
        <v>0</v>
      </c>
      <c r="AD116">
        <v>0</v>
      </c>
      <c r="AE116">
        <v>449.24021195040257</v>
      </c>
    </row>
    <row r="117" spans="1:31" x14ac:dyDescent="0.3">
      <c r="A117">
        <v>2646655</v>
      </c>
      <c r="B117">
        <v>1</v>
      </c>
      <c r="C117" t="s">
        <v>80</v>
      </c>
      <c r="D117" t="s">
        <v>105</v>
      </c>
      <c r="E117" t="s">
        <v>132</v>
      </c>
      <c r="F117" t="s">
        <v>506</v>
      </c>
      <c r="G117" t="s">
        <v>134</v>
      </c>
      <c r="H117" t="s">
        <v>135</v>
      </c>
      <c r="I117" t="s">
        <v>136</v>
      </c>
      <c r="J117" t="s">
        <v>137</v>
      </c>
      <c r="K117" t="s">
        <v>138</v>
      </c>
      <c r="L117" t="s">
        <v>507</v>
      </c>
      <c r="M117" t="s">
        <v>508</v>
      </c>
      <c r="N117">
        <v>2.4969444439999999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8.6130715001692195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8.6130715001692195</v>
      </c>
    </row>
    <row r="118" spans="1:31" x14ac:dyDescent="0.3">
      <c r="A118">
        <v>2646177</v>
      </c>
      <c r="B118">
        <v>1</v>
      </c>
      <c r="C118" t="s">
        <v>81</v>
      </c>
      <c r="D118" t="s">
        <v>122</v>
      </c>
      <c r="E118" t="s">
        <v>141</v>
      </c>
      <c r="F118" t="s">
        <v>509</v>
      </c>
      <c r="G118" t="s">
        <v>161</v>
      </c>
      <c r="H118" t="s">
        <v>144</v>
      </c>
      <c r="I118" t="s">
        <v>136</v>
      </c>
      <c r="J118" t="s">
        <v>137</v>
      </c>
      <c r="K118" t="s">
        <v>162</v>
      </c>
      <c r="L118" t="s">
        <v>510</v>
      </c>
      <c r="M118" t="s">
        <v>511</v>
      </c>
      <c r="N118">
        <v>0.81333333299999999</v>
      </c>
      <c r="O118">
        <v>0</v>
      </c>
      <c r="P118">
        <v>1665</v>
      </c>
      <c r="Q118">
        <v>0</v>
      </c>
      <c r="R118">
        <v>3</v>
      </c>
      <c r="S118">
        <v>4</v>
      </c>
      <c r="T118">
        <v>114</v>
      </c>
      <c r="U118">
        <v>0</v>
      </c>
      <c r="V118">
        <v>0</v>
      </c>
      <c r="W118">
        <v>0</v>
      </c>
      <c r="X118">
        <v>276.38315976578622</v>
      </c>
      <c r="Y118">
        <v>0</v>
      </c>
      <c r="Z118">
        <v>4.9468850688941277</v>
      </c>
      <c r="AA118">
        <v>30.251402517502708</v>
      </c>
      <c r="AB118">
        <v>122.94705757272997</v>
      </c>
      <c r="AC118">
        <v>0</v>
      </c>
      <c r="AD118">
        <v>0</v>
      </c>
      <c r="AE118">
        <v>434.52850492491302</v>
      </c>
    </row>
    <row r="119" spans="1:31" x14ac:dyDescent="0.3">
      <c r="A119">
        <v>2646555</v>
      </c>
      <c r="B119">
        <v>1</v>
      </c>
      <c r="C119" t="s">
        <v>80</v>
      </c>
      <c r="D119" t="s">
        <v>106</v>
      </c>
      <c r="E119" t="s">
        <v>147</v>
      </c>
      <c r="F119" t="s">
        <v>512</v>
      </c>
      <c r="G119" t="s">
        <v>149</v>
      </c>
      <c r="H119" t="s">
        <v>144</v>
      </c>
      <c r="I119" t="s">
        <v>136</v>
      </c>
      <c r="J119" t="s">
        <v>137</v>
      </c>
      <c r="K119" t="s">
        <v>138</v>
      </c>
      <c r="L119" t="s">
        <v>513</v>
      </c>
      <c r="M119" t="s">
        <v>514</v>
      </c>
      <c r="N119">
        <v>1.0138888880000001</v>
      </c>
      <c r="O119">
        <v>0</v>
      </c>
      <c r="P119">
        <v>0</v>
      </c>
      <c r="Q119">
        <v>10</v>
      </c>
      <c r="R119">
        <v>68</v>
      </c>
      <c r="S119">
        <v>4</v>
      </c>
      <c r="T119">
        <v>7</v>
      </c>
      <c r="U119">
        <v>0</v>
      </c>
      <c r="V119">
        <v>0</v>
      </c>
      <c r="W119">
        <v>0</v>
      </c>
      <c r="X119">
        <v>0</v>
      </c>
      <c r="Y119">
        <v>50.453236637908603</v>
      </c>
      <c r="Z119">
        <v>357.88500610775191</v>
      </c>
      <c r="AA119">
        <v>64.114985825652909</v>
      </c>
      <c r="AB119">
        <v>36.818064683082795</v>
      </c>
      <c r="AC119">
        <v>0</v>
      </c>
      <c r="AD119">
        <v>0</v>
      </c>
      <c r="AE119">
        <v>509.27129325439626</v>
      </c>
    </row>
    <row r="120" spans="1:31" x14ac:dyDescent="0.3">
      <c r="A120">
        <v>2646446</v>
      </c>
      <c r="B120">
        <v>1</v>
      </c>
      <c r="C120" t="s">
        <v>80</v>
      </c>
      <c r="D120" t="s">
        <v>105</v>
      </c>
      <c r="E120" t="s">
        <v>165</v>
      </c>
      <c r="F120" t="s">
        <v>515</v>
      </c>
      <c r="G120" t="s">
        <v>154</v>
      </c>
      <c r="H120" t="s">
        <v>135</v>
      </c>
      <c r="I120" t="s">
        <v>136</v>
      </c>
      <c r="J120" t="s">
        <v>137</v>
      </c>
      <c r="K120" t="s">
        <v>138</v>
      </c>
      <c r="L120" t="s">
        <v>516</v>
      </c>
      <c r="M120" t="s">
        <v>517</v>
      </c>
      <c r="N120">
        <v>1.7583333329999999</v>
      </c>
      <c r="O120">
        <v>0</v>
      </c>
      <c r="P120">
        <v>74</v>
      </c>
      <c r="Q120">
        <v>0</v>
      </c>
      <c r="R120">
        <v>0</v>
      </c>
      <c r="S120">
        <v>0</v>
      </c>
      <c r="T120">
        <v>3</v>
      </c>
      <c r="U120">
        <v>0</v>
      </c>
      <c r="V120">
        <v>0</v>
      </c>
      <c r="W120">
        <v>0</v>
      </c>
      <c r="X120">
        <v>29.455653502568438</v>
      </c>
      <c r="Y120">
        <v>0</v>
      </c>
      <c r="Z120">
        <v>0</v>
      </c>
      <c r="AA120">
        <v>0</v>
      </c>
      <c r="AB120">
        <v>0.70063724340850952</v>
      </c>
      <c r="AC120">
        <v>0</v>
      </c>
      <c r="AD120">
        <v>0</v>
      </c>
      <c r="AE120">
        <v>30.156290745976946</v>
      </c>
    </row>
    <row r="121" spans="1:31" x14ac:dyDescent="0.3">
      <c r="A121">
        <v>2646137</v>
      </c>
      <c r="B121">
        <v>1</v>
      </c>
      <c r="C121" t="s">
        <v>80</v>
      </c>
      <c r="D121" t="s">
        <v>93</v>
      </c>
      <c r="E121" t="s">
        <v>194</v>
      </c>
      <c r="F121" t="s">
        <v>518</v>
      </c>
      <c r="G121" t="s">
        <v>149</v>
      </c>
      <c r="H121" t="s">
        <v>144</v>
      </c>
      <c r="I121" t="s">
        <v>136</v>
      </c>
      <c r="J121" t="s">
        <v>137</v>
      </c>
      <c r="K121" t="s">
        <v>138</v>
      </c>
      <c r="L121" t="s">
        <v>519</v>
      </c>
      <c r="M121" t="s">
        <v>520</v>
      </c>
      <c r="N121">
        <v>0.6925</v>
      </c>
      <c r="O121">
        <v>1</v>
      </c>
      <c r="P121">
        <v>0</v>
      </c>
      <c r="Q121">
        <v>7</v>
      </c>
      <c r="R121">
        <v>0</v>
      </c>
      <c r="S121">
        <v>5</v>
      </c>
      <c r="T121">
        <v>0</v>
      </c>
      <c r="U121">
        <v>0</v>
      </c>
      <c r="V121">
        <v>0</v>
      </c>
      <c r="W121">
        <v>0.28624115563236002</v>
      </c>
      <c r="X121">
        <v>0</v>
      </c>
      <c r="Y121">
        <v>48.613891088693158</v>
      </c>
      <c r="Z121">
        <v>0</v>
      </c>
      <c r="AA121">
        <v>42.956715428887399</v>
      </c>
      <c r="AB121">
        <v>0</v>
      </c>
      <c r="AC121">
        <v>0</v>
      </c>
      <c r="AD121">
        <v>0</v>
      </c>
      <c r="AE121">
        <v>91.856847673212911</v>
      </c>
    </row>
    <row r="122" spans="1:31" x14ac:dyDescent="0.3">
      <c r="A122">
        <v>2646386</v>
      </c>
      <c r="B122">
        <v>1</v>
      </c>
      <c r="C122" t="s">
        <v>81</v>
      </c>
      <c r="D122" t="s">
        <v>128</v>
      </c>
      <c r="E122" t="s">
        <v>165</v>
      </c>
      <c r="F122" t="s">
        <v>521</v>
      </c>
      <c r="G122" t="s">
        <v>187</v>
      </c>
      <c r="H122" t="s">
        <v>135</v>
      </c>
      <c r="I122" t="s">
        <v>136</v>
      </c>
      <c r="J122" t="s">
        <v>137</v>
      </c>
      <c r="K122" t="s">
        <v>138</v>
      </c>
      <c r="L122" t="s">
        <v>522</v>
      </c>
      <c r="M122" t="s">
        <v>523</v>
      </c>
      <c r="N122">
        <v>4.4858333330000004</v>
      </c>
      <c r="O122">
        <v>0</v>
      </c>
      <c r="P122">
        <v>28</v>
      </c>
      <c r="Q122">
        <v>0</v>
      </c>
      <c r="R122">
        <v>2</v>
      </c>
      <c r="S122">
        <v>0</v>
      </c>
      <c r="T122">
        <v>6</v>
      </c>
      <c r="U122">
        <v>0</v>
      </c>
      <c r="V122">
        <v>0</v>
      </c>
      <c r="W122">
        <v>0</v>
      </c>
      <c r="X122">
        <v>41.241056882247889</v>
      </c>
      <c r="Y122">
        <v>0</v>
      </c>
      <c r="Z122">
        <v>40.135395638981905</v>
      </c>
      <c r="AA122">
        <v>0</v>
      </c>
      <c r="AB122">
        <v>26.905863395164243</v>
      </c>
      <c r="AC122">
        <v>0</v>
      </c>
      <c r="AD122">
        <v>0</v>
      </c>
      <c r="AE122">
        <v>108.28231591639404</v>
      </c>
    </row>
    <row r="123" spans="1:31" x14ac:dyDescent="0.3">
      <c r="A123">
        <v>2646200</v>
      </c>
      <c r="B123">
        <v>1</v>
      </c>
      <c r="C123" t="s">
        <v>81</v>
      </c>
      <c r="D123" t="s">
        <v>112</v>
      </c>
      <c r="E123" t="s">
        <v>194</v>
      </c>
      <c r="F123" t="s">
        <v>524</v>
      </c>
      <c r="G123" t="s">
        <v>161</v>
      </c>
      <c r="H123" t="s">
        <v>144</v>
      </c>
      <c r="I123" t="s">
        <v>136</v>
      </c>
      <c r="J123" t="s">
        <v>137</v>
      </c>
      <c r="K123" t="s">
        <v>162</v>
      </c>
      <c r="L123" t="s">
        <v>525</v>
      </c>
      <c r="M123" t="s">
        <v>526</v>
      </c>
      <c r="N123">
        <v>7.2938888879999997</v>
      </c>
      <c r="O123">
        <v>3</v>
      </c>
      <c r="P123">
        <v>0</v>
      </c>
      <c r="Q123">
        <v>29</v>
      </c>
      <c r="R123">
        <v>12</v>
      </c>
      <c r="S123">
        <v>6</v>
      </c>
      <c r="T123">
        <v>1</v>
      </c>
      <c r="U123">
        <v>2</v>
      </c>
      <c r="V123">
        <v>0</v>
      </c>
      <c r="W123">
        <v>60.221173753088955</v>
      </c>
      <c r="X123">
        <v>0</v>
      </c>
      <c r="Y123">
        <v>4506.9412333371502</v>
      </c>
      <c r="Z123">
        <v>956.4478974760716</v>
      </c>
      <c r="AA123">
        <v>283.83370421842955</v>
      </c>
      <c r="AB123">
        <v>0</v>
      </c>
      <c r="AC123">
        <v>327.72141619998644</v>
      </c>
      <c r="AD123">
        <v>0</v>
      </c>
      <c r="AE123">
        <v>6135.1654249847261</v>
      </c>
    </row>
    <row r="124" spans="1:31" x14ac:dyDescent="0.3">
      <c r="A124">
        <v>2646492</v>
      </c>
      <c r="B124">
        <v>1</v>
      </c>
      <c r="C124" t="s">
        <v>80</v>
      </c>
      <c r="D124" t="s">
        <v>83</v>
      </c>
      <c r="E124" t="s">
        <v>132</v>
      </c>
      <c r="F124" t="s">
        <v>527</v>
      </c>
      <c r="G124" t="s">
        <v>134</v>
      </c>
      <c r="H124" t="s">
        <v>135</v>
      </c>
      <c r="I124" t="s">
        <v>136</v>
      </c>
      <c r="J124" t="s">
        <v>137</v>
      </c>
      <c r="K124" t="s">
        <v>138</v>
      </c>
      <c r="L124" t="s">
        <v>528</v>
      </c>
      <c r="M124" t="s">
        <v>529</v>
      </c>
      <c r="N124">
        <v>2.233055555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0.42930105644440514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0.42930105644440514</v>
      </c>
    </row>
    <row r="125" spans="1:31" x14ac:dyDescent="0.3">
      <c r="A125">
        <v>2646591</v>
      </c>
      <c r="B125">
        <v>2</v>
      </c>
      <c r="C125" t="s">
        <v>81</v>
      </c>
      <c r="D125" t="s">
        <v>123</v>
      </c>
      <c r="E125" t="s">
        <v>152</v>
      </c>
      <c r="F125" t="s">
        <v>530</v>
      </c>
      <c r="G125" t="s">
        <v>224</v>
      </c>
      <c r="H125" t="s">
        <v>135</v>
      </c>
      <c r="I125" t="s">
        <v>136</v>
      </c>
      <c r="J125" t="s">
        <v>137</v>
      </c>
      <c r="K125" t="s">
        <v>138</v>
      </c>
      <c r="L125" t="s">
        <v>531</v>
      </c>
      <c r="M125" t="s">
        <v>532</v>
      </c>
      <c r="N125">
        <v>2.8794444440000002</v>
      </c>
      <c r="O125">
        <v>0</v>
      </c>
      <c r="P125">
        <v>151</v>
      </c>
      <c r="Q125">
        <v>0</v>
      </c>
      <c r="R125">
        <v>8</v>
      </c>
      <c r="S125">
        <v>0</v>
      </c>
      <c r="T125">
        <v>17</v>
      </c>
      <c r="U125">
        <v>0</v>
      </c>
      <c r="V125">
        <v>0</v>
      </c>
      <c r="W125">
        <v>0</v>
      </c>
      <c r="X125">
        <v>69.236189285995962</v>
      </c>
      <c r="Y125">
        <v>0</v>
      </c>
      <c r="Z125">
        <v>27.479181062941898</v>
      </c>
      <c r="AA125">
        <v>0</v>
      </c>
      <c r="AB125">
        <v>5.2237905034608705</v>
      </c>
      <c r="AC125">
        <v>0</v>
      </c>
      <c r="AD125">
        <v>0</v>
      </c>
      <c r="AE125">
        <v>101.93916085239873</v>
      </c>
    </row>
    <row r="126" spans="1:31" x14ac:dyDescent="0.3">
      <c r="A126">
        <v>2646237</v>
      </c>
      <c r="B126">
        <v>1</v>
      </c>
      <c r="C126" t="s">
        <v>81</v>
      </c>
      <c r="D126" t="s">
        <v>123</v>
      </c>
      <c r="E126" t="s">
        <v>152</v>
      </c>
      <c r="F126" t="s">
        <v>533</v>
      </c>
      <c r="G126" t="s">
        <v>161</v>
      </c>
      <c r="H126" t="s">
        <v>135</v>
      </c>
      <c r="I126" t="s">
        <v>136</v>
      </c>
      <c r="J126" t="s">
        <v>137</v>
      </c>
      <c r="K126" t="s">
        <v>162</v>
      </c>
      <c r="L126" t="s">
        <v>534</v>
      </c>
      <c r="M126" t="s">
        <v>535</v>
      </c>
      <c r="N126">
        <v>4.6174999999999997</v>
      </c>
      <c r="O126">
        <v>0</v>
      </c>
      <c r="P126">
        <v>196</v>
      </c>
      <c r="Q126">
        <v>0</v>
      </c>
      <c r="R126">
        <v>1</v>
      </c>
      <c r="S126">
        <v>0</v>
      </c>
      <c r="T126">
        <v>6</v>
      </c>
      <c r="U126">
        <v>0</v>
      </c>
      <c r="V126">
        <v>0</v>
      </c>
      <c r="W126">
        <v>0</v>
      </c>
      <c r="X126">
        <v>315.7368903982192</v>
      </c>
      <c r="Y126">
        <v>0</v>
      </c>
      <c r="Z126">
        <v>13.30539599762103</v>
      </c>
      <c r="AA126">
        <v>0</v>
      </c>
      <c r="AB126">
        <v>43.263870315169406</v>
      </c>
      <c r="AC126">
        <v>0</v>
      </c>
      <c r="AD126">
        <v>0</v>
      </c>
      <c r="AE126">
        <v>372.30615671100963</v>
      </c>
    </row>
    <row r="127" spans="1:31" x14ac:dyDescent="0.3">
      <c r="A127">
        <v>2646595</v>
      </c>
      <c r="B127">
        <v>1</v>
      </c>
      <c r="C127" t="s">
        <v>80</v>
      </c>
      <c r="D127" t="s">
        <v>83</v>
      </c>
      <c r="E127" t="s">
        <v>132</v>
      </c>
      <c r="F127" t="s">
        <v>536</v>
      </c>
      <c r="G127" t="s">
        <v>134</v>
      </c>
      <c r="H127" t="s">
        <v>135</v>
      </c>
      <c r="I127" t="s">
        <v>136</v>
      </c>
      <c r="J127" t="s">
        <v>137</v>
      </c>
      <c r="K127" t="s">
        <v>138</v>
      </c>
      <c r="L127" t="s">
        <v>537</v>
      </c>
      <c r="M127" t="s">
        <v>538</v>
      </c>
      <c r="N127">
        <v>0.44638888799999998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32.873924797998967</v>
      </c>
      <c r="AE127">
        <v>32.873924797998967</v>
      </c>
    </row>
    <row r="128" spans="1:31" x14ac:dyDescent="0.3">
      <c r="A128">
        <v>2646280</v>
      </c>
      <c r="B128">
        <v>1</v>
      </c>
      <c r="C128" t="s">
        <v>80</v>
      </c>
      <c r="D128" t="s">
        <v>90</v>
      </c>
      <c r="E128" t="s">
        <v>165</v>
      </c>
      <c r="F128" t="s">
        <v>539</v>
      </c>
      <c r="G128" t="s">
        <v>540</v>
      </c>
      <c r="H128" t="s">
        <v>135</v>
      </c>
      <c r="I128" t="s">
        <v>136</v>
      </c>
      <c r="J128" t="s">
        <v>137</v>
      </c>
      <c r="K128" t="s">
        <v>162</v>
      </c>
      <c r="L128" t="s">
        <v>541</v>
      </c>
      <c r="M128" t="s">
        <v>542</v>
      </c>
      <c r="N128">
        <v>6.3005555549999999</v>
      </c>
      <c r="O128">
        <v>0</v>
      </c>
      <c r="P128">
        <v>242</v>
      </c>
      <c r="Q128">
        <v>0</v>
      </c>
      <c r="R128">
        <v>0</v>
      </c>
      <c r="S128">
        <v>0</v>
      </c>
      <c r="T128">
        <v>8</v>
      </c>
      <c r="U128">
        <v>0</v>
      </c>
      <c r="V128">
        <v>0</v>
      </c>
      <c r="W128">
        <v>0</v>
      </c>
      <c r="X128">
        <v>368.25298297652006</v>
      </c>
      <c r="Y128">
        <v>0</v>
      </c>
      <c r="Z128">
        <v>0</v>
      </c>
      <c r="AA128">
        <v>0</v>
      </c>
      <c r="AB128">
        <v>37.379316046742026</v>
      </c>
      <c r="AC128">
        <v>0</v>
      </c>
      <c r="AD128">
        <v>0</v>
      </c>
      <c r="AE128">
        <v>405.63229902326208</v>
      </c>
    </row>
    <row r="129" spans="1:31" x14ac:dyDescent="0.3">
      <c r="A129">
        <v>2646292</v>
      </c>
      <c r="B129">
        <v>2</v>
      </c>
      <c r="C129" t="s">
        <v>80</v>
      </c>
      <c r="D129" t="s">
        <v>94</v>
      </c>
      <c r="E129" t="s">
        <v>165</v>
      </c>
      <c r="F129" t="s">
        <v>543</v>
      </c>
      <c r="G129" t="s">
        <v>268</v>
      </c>
      <c r="H129" t="s">
        <v>135</v>
      </c>
      <c r="I129" t="s">
        <v>136</v>
      </c>
      <c r="J129" t="s">
        <v>137</v>
      </c>
      <c r="K129" t="s">
        <v>138</v>
      </c>
      <c r="L129" t="s">
        <v>544</v>
      </c>
      <c r="M129" t="s">
        <v>545</v>
      </c>
      <c r="N129">
        <v>5.1944443999999999E-2</v>
      </c>
      <c r="O129">
        <v>0</v>
      </c>
      <c r="P129">
        <v>24</v>
      </c>
      <c r="Q129">
        <v>0</v>
      </c>
      <c r="R129">
        <v>2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0.23783378612908443</v>
      </c>
      <c r="Y129">
        <v>0</v>
      </c>
      <c r="Z129">
        <v>0.20489577454244801</v>
      </c>
      <c r="AA129">
        <v>0</v>
      </c>
      <c r="AB129">
        <v>9.8468975687500002E-2</v>
      </c>
      <c r="AC129">
        <v>0</v>
      </c>
      <c r="AD129">
        <v>0</v>
      </c>
      <c r="AE129">
        <v>0.54119853635903248</v>
      </c>
    </row>
    <row r="130" spans="1:31" x14ac:dyDescent="0.3">
      <c r="A130">
        <v>2646472</v>
      </c>
      <c r="B130">
        <v>1</v>
      </c>
      <c r="C130" t="s">
        <v>80</v>
      </c>
      <c r="D130" t="s">
        <v>96</v>
      </c>
      <c r="E130" t="s">
        <v>132</v>
      </c>
      <c r="F130" t="s">
        <v>546</v>
      </c>
      <c r="G130" t="s">
        <v>228</v>
      </c>
      <c r="H130" t="s">
        <v>135</v>
      </c>
      <c r="I130" t="s">
        <v>136</v>
      </c>
      <c r="J130" t="s">
        <v>137</v>
      </c>
      <c r="K130" t="s">
        <v>138</v>
      </c>
      <c r="L130" t="s">
        <v>547</v>
      </c>
      <c r="M130" t="s">
        <v>548</v>
      </c>
      <c r="N130">
        <v>1.984444444</v>
      </c>
      <c r="O130">
        <v>0</v>
      </c>
      <c r="P130">
        <v>2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1.7999333261873871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1.7999333261873871</v>
      </c>
    </row>
    <row r="131" spans="1:31" x14ac:dyDescent="0.3">
      <c r="A131">
        <v>2646074</v>
      </c>
      <c r="B131">
        <v>1</v>
      </c>
      <c r="C131" t="s">
        <v>80</v>
      </c>
      <c r="D131" t="s">
        <v>93</v>
      </c>
      <c r="E131" t="s">
        <v>194</v>
      </c>
      <c r="F131" t="s">
        <v>549</v>
      </c>
      <c r="G131" t="s">
        <v>149</v>
      </c>
      <c r="H131" t="s">
        <v>144</v>
      </c>
      <c r="I131" t="s">
        <v>136</v>
      </c>
      <c r="J131" t="s">
        <v>137</v>
      </c>
      <c r="K131" t="s">
        <v>138</v>
      </c>
      <c r="L131" t="s">
        <v>550</v>
      </c>
      <c r="M131" t="s">
        <v>551</v>
      </c>
      <c r="N131">
        <v>1.508611111</v>
      </c>
      <c r="O131">
        <v>0</v>
      </c>
      <c r="P131">
        <v>70</v>
      </c>
      <c r="Q131">
        <v>60</v>
      </c>
      <c r="R131">
        <v>174</v>
      </c>
      <c r="S131">
        <v>6</v>
      </c>
      <c r="T131">
        <v>68</v>
      </c>
      <c r="U131">
        <v>0</v>
      </c>
      <c r="V131">
        <v>0</v>
      </c>
      <c r="W131">
        <v>0</v>
      </c>
      <c r="X131">
        <v>30.584579817302622</v>
      </c>
      <c r="Y131">
        <v>886.22108185983495</v>
      </c>
      <c r="Z131">
        <v>594.58474098356498</v>
      </c>
      <c r="AA131">
        <v>63.224571200459309</v>
      </c>
      <c r="AB131">
        <v>136.23326553939026</v>
      </c>
      <c r="AC131">
        <v>0</v>
      </c>
      <c r="AD131">
        <v>0</v>
      </c>
      <c r="AE131">
        <v>1710.8482394005518</v>
      </c>
    </row>
    <row r="132" spans="1:31" x14ac:dyDescent="0.3">
      <c r="A132">
        <v>2646203</v>
      </c>
      <c r="B132">
        <v>1</v>
      </c>
      <c r="C132" t="s">
        <v>80</v>
      </c>
      <c r="D132" t="s">
        <v>97</v>
      </c>
      <c r="E132" t="s">
        <v>132</v>
      </c>
      <c r="F132" t="s">
        <v>552</v>
      </c>
      <c r="G132" t="s">
        <v>228</v>
      </c>
      <c r="H132" t="s">
        <v>135</v>
      </c>
      <c r="I132" t="s">
        <v>136</v>
      </c>
      <c r="J132" t="s">
        <v>137</v>
      </c>
      <c r="K132" t="s">
        <v>138</v>
      </c>
      <c r="L132" t="s">
        <v>553</v>
      </c>
      <c r="M132" t="s">
        <v>554</v>
      </c>
      <c r="N132">
        <v>2.9683333329999999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1.0653231603004845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1.0653231603004845</v>
      </c>
    </row>
    <row r="133" spans="1:31" x14ac:dyDescent="0.3">
      <c r="A133">
        <v>2646581</v>
      </c>
      <c r="B133">
        <v>1</v>
      </c>
      <c r="C133" t="s">
        <v>81</v>
      </c>
      <c r="D133" t="s">
        <v>128</v>
      </c>
      <c r="E133" t="s">
        <v>132</v>
      </c>
      <c r="F133" t="s">
        <v>555</v>
      </c>
      <c r="G133" t="s">
        <v>228</v>
      </c>
      <c r="H133" t="s">
        <v>135</v>
      </c>
      <c r="I133" t="s">
        <v>136</v>
      </c>
      <c r="J133" t="s">
        <v>137</v>
      </c>
      <c r="K133" t="s">
        <v>138</v>
      </c>
      <c r="L133" t="s">
        <v>556</v>
      </c>
      <c r="M133" t="s">
        <v>557</v>
      </c>
      <c r="N133">
        <v>3.6744444440000001</v>
      </c>
      <c r="O133">
        <v>0</v>
      </c>
      <c r="P133">
        <v>11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14.846535679188779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14.846535679188779</v>
      </c>
    </row>
    <row r="134" spans="1:31" x14ac:dyDescent="0.3">
      <c r="A134">
        <v>2646558</v>
      </c>
      <c r="B134">
        <v>1</v>
      </c>
      <c r="C134" t="s">
        <v>80</v>
      </c>
      <c r="D134" t="s">
        <v>99</v>
      </c>
      <c r="E134" t="s">
        <v>165</v>
      </c>
      <c r="F134" t="s">
        <v>558</v>
      </c>
      <c r="G134" t="s">
        <v>224</v>
      </c>
      <c r="H134" t="s">
        <v>135</v>
      </c>
      <c r="I134" t="s">
        <v>136</v>
      </c>
      <c r="J134" t="s">
        <v>137</v>
      </c>
      <c r="K134" t="s">
        <v>138</v>
      </c>
      <c r="L134" t="s">
        <v>559</v>
      </c>
      <c r="M134" t="s">
        <v>560</v>
      </c>
      <c r="N134">
        <v>0.97527777699999996</v>
      </c>
      <c r="O134">
        <v>0</v>
      </c>
      <c r="P134">
        <v>68</v>
      </c>
      <c r="Q134">
        <v>0</v>
      </c>
      <c r="R134">
        <v>0</v>
      </c>
      <c r="S134">
        <v>0</v>
      </c>
      <c r="T134">
        <v>8</v>
      </c>
      <c r="U134">
        <v>0</v>
      </c>
      <c r="V134">
        <v>0</v>
      </c>
      <c r="W134">
        <v>0</v>
      </c>
      <c r="X134">
        <v>20.281643970363941</v>
      </c>
      <c r="Y134">
        <v>0</v>
      </c>
      <c r="Z134">
        <v>0</v>
      </c>
      <c r="AA134">
        <v>0</v>
      </c>
      <c r="AB134">
        <v>12.390107667371153</v>
      </c>
      <c r="AC134">
        <v>0</v>
      </c>
      <c r="AD134">
        <v>0</v>
      </c>
      <c r="AE134">
        <v>32.671751637735092</v>
      </c>
    </row>
    <row r="135" spans="1:31" x14ac:dyDescent="0.3">
      <c r="A135">
        <v>2646750</v>
      </c>
      <c r="B135">
        <v>1</v>
      </c>
      <c r="C135" t="s">
        <v>80</v>
      </c>
      <c r="D135" t="s">
        <v>82</v>
      </c>
      <c r="E135" t="s">
        <v>141</v>
      </c>
      <c r="F135" t="s">
        <v>561</v>
      </c>
      <c r="G135" t="s">
        <v>562</v>
      </c>
      <c r="H135" t="s">
        <v>144</v>
      </c>
      <c r="I135" t="s">
        <v>136</v>
      </c>
      <c r="J135" t="s">
        <v>137</v>
      </c>
      <c r="K135" t="s">
        <v>138</v>
      </c>
      <c r="L135" t="s">
        <v>563</v>
      </c>
      <c r="M135" t="s">
        <v>564</v>
      </c>
      <c r="N135">
        <v>9.1666665999999994E-2</v>
      </c>
      <c r="O135">
        <v>0</v>
      </c>
      <c r="P135">
        <v>467</v>
      </c>
      <c r="Q135">
        <v>0</v>
      </c>
      <c r="R135">
        <v>0</v>
      </c>
      <c r="S135">
        <v>3</v>
      </c>
      <c r="T135">
        <v>223</v>
      </c>
      <c r="U135">
        <v>0</v>
      </c>
      <c r="V135">
        <v>0</v>
      </c>
      <c r="W135">
        <v>0</v>
      </c>
      <c r="X135">
        <v>9.1246099311077007</v>
      </c>
      <c r="Y135">
        <v>0</v>
      </c>
      <c r="Z135">
        <v>0</v>
      </c>
      <c r="AA135">
        <v>0.44397407724999999</v>
      </c>
      <c r="AB135">
        <v>11.92140318181908</v>
      </c>
      <c r="AC135">
        <v>0</v>
      </c>
      <c r="AD135">
        <v>0</v>
      </c>
      <c r="AE135">
        <v>21.48998719017678</v>
      </c>
    </row>
    <row r="136" spans="1:31" x14ac:dyDescent="0.3">
      <c r="A136">
        <v>2646103</v>
      </c>
      <c r="B136">
        <v>1</v>
      </c>
      <c r="C136" t="s">
        <v>80</v>
      </c>
      <c r="D136" t="s">
        <v>87</v>
      </c>
      <c r="E136" t="s">
        <v>194</v>
      </c>
      <c r="F136" t="s">
        <v>565</v>
      </c>
      <c r="G136" t="s">
        <v>149</v>
      </c>
      <c r="H136" t="s">
        <v>144</v>
      </c>
      <c r="I136" t="s">
        <v>136</v>
      </c>
      <c r="J136" t="s">
        <v>137</v>
      </c>
      <c r="K136" t="s">
        <v>138</v>
      </c>
      <c r="L136" t="s">
        <v>566</v>
      </c>
      <c r="M136" t="s">
        <v>567</v>
      </c>
      <c r="N136">
        <v>0.20638888799999999</v>
      </c>
      <c r="O136">
        <v>1</v>
      </c>
      <c r="P136">
        <v>6986</v>
      </c>
      <c r="Q136">
        <v>0</v>
      </c>
      <c r="R136">
        <v>0</v>
      </c>
      <c r="S136">
        <v>51</v>
      </c>
      <c r="T136">
        <v>1093</v>
      </c>
      <c r="U136">
        <v>27</v>
      </c>
      <c r="V136">
        <v>25</v>
      </c>
      <c r="W136">
        <v>7.6830959211642749E-2</v>
      </c>
      <c r="X136">
        <v>320.03010030310475</v>
      </c>
      <c r="Y136">
        <v>0</v>
      </c>
      <c r="Z136">
        <v>0</v>
      </c>
      <c r="AA136">
        <v>263.19271009690857</v>
      </c>
      <c r="AB136">
        <v>302.55340721250911</v>
      </c>
      <c r="AC136">
        <v>220.30467442116344</v>
      </c>
      <c r="AD136">
        <v>60.763841255260701</v>
      </c>
      <c r="AE136">
        <v>1166.9215642481583</v>
      </c>
    </row>
    <row r="137" spans="1:31" x14ac:dyDescent="0.3">
      <c r="A137">
        <v>2646435</v>
      </c>
      <c r="B137">
        <v>1</v>
      </c>
      <c r="C137" t="s">
        <v>80</v>
      </c>
      <c r="D137" t="s">
        <v>98</v>
      </c>
      <c r="E137" t="s">
        <v>132</v>
      </c>
      <c r="F137" t="s">
        <v>568</v>
      </c>
      <c r="G137" t="s">
        <v>134</v>
      </c>
      <c r="H137" t="s">
        <v>135</v>
      </c>
      <c r="I137" t="s">
        <v>136</v>
      </c>
      <c r="J137" t="s">
        <v>137</v>
      </c>
      <c r="K137" t="s">
        <v>138</v>
      </c>
      <c r="L137" t="s">
        <v>569</v>
      </c>
      <c r="M137" t="s">
        <v>570</v>
      </c>
      <c r="N137">
        <v>2.5383333330000002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0.73974806448583341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0.73974806448583341</v>
      </c>
    </row>
    <row r="138" spans="1:31" x14ac:dyDescent="0.3">
      <c r="A138">
        <v>2646687</v>
      </c>
      <c r="B138">
        <v>1</v>
      </c>
      <c r="C138" t="s">
        <v>80</v>
      </c>
      <c r="D138" t="s">
        <v>90</v>
      </c>
      <c r="E138" t="s">
        <v>132</v>
      </c>
      <c r="F138" t="s">
        <v>571</v>
      </c>
      <c r="G138" t="s">
        <v>228</v>
      </c>
      <c r="H138" t="s">
        <v>135</v>
      </c>
      <c r="I138" t="s">
        <v>136</v>
      </c>
      <c r="J138" t="s">
        <v>137</v>
      </c>
      <c r="K138" t="s">
        <v>138</v>
      </c>
      <c r="L138" t="s">
        <v>572</v>
      </c>
      <c r="M138" t="s">
        <v>573</v>
      </c>
      <c r="N138">
        <v>6.0108333329999999</v>
      </c>
      <c r="O138">
        <v>0</v>
      </c>
      <c r="P138">
        <v>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8.5869141077525448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8.5869141077525448</v>
      </c>
    </row>
    <row r="139" spans="1:31" x14ac:dyDescent="0.3">
      <c r="A139">
        <v>2646641</v>
      </c>
      <c r="B139">
        <v>1</v>
      </c>
      <c r="C139" t="s">
        <v>80</v>
      </c>
      <c r="D139" t="s">
        <v>97</v>
      </c>
      <c r="E139" t="s">
        <v>152</v>
      </c>
      <c r="F139" t="s">
        <v>574</v>
      </c>
      <c r="G139" t="s">
        <v>575</v>
      </c>
      <c r="H139" t="s">
        <v>135</v>
      </c>
      <c r="I139" t="s">
        <v>136</v>
      </c>
      <c r="J139" t="s">
        <v>137</v>
      </c>
      <c r="K139" t="s">
        <v>138</v>
      </c>
      <c r="L139" t="s">
        <v>576</v>
      </c>
      <c r="M139" t="s">
        <v>577</v>
      </c>
      <c r="N139">
        <v>3.091111111</v>
      </c>
      <c r="O139">
        <v>0</v>
      </c>
      <c r="P139">
        <v>50</v>
      </c>
      <c r="Q139">
        <v>0</v>
      </c>
      <c r="R139">
        <v>30</v>
      </c>
      <c r="S139">
        <v>0</v>
      </c>
      <c r="T139">
        <v>11</v>
      </c>
      <c r="U139">
        <v>0</v>
      </c>
      <c r="V139">
        <v>0</v>
      </c>
      <c r="W139">
        <v>0</v>
      </c>
      <c r="X139">
        <v>58.339605142410292</v>
      </c>
      <c r="Y139">
        <v>0</v>
      </c>
      <c r="Z139">
        <v>81.782310680309152</v>
      </c>
      <c r="AA139">
        <v>0</v>
      </c>
      <c r="AB139">
        <v>90.153542788069032</v>
      </c>
      <c r="AC139">
        <v>0</v>
      </c>
      <c r="AD139">
        <v>0</v>
      </c>
      <c r="AE139">
        <v>230.27545861078846</v>
      </c>
    </row>
    <row r="140" spans="1:31" x14ac:dyDescent="0.3">
      <c r="A140">
        <v>2646498</v>
      </c>
      <c r="B140">
        <v>1</v>
      </c>
      <c r="C140" t="s">
        <v>81</v>
      </c>
      <c r="D140" t="s">
        <v>118</v>
      </c>
      <c r="E140" t="s">
        <v>147</v>
      </c>
      <c r="F140" t="s">
        <v>578</v>
      </c>
      <c r="G140" t="s">
        <v>149</v>
      </c>
      <c r="H140" t="s">
        <v>144</v>
      </c>
      <c r="I140" t="s">
        <v>241</v>
      </c>
      <c r="J140" t="s">
        <v>137</v>
      </c>
      <c r="K140" t="s">
        <v>138</v>
      </c>
      <c r="L140" t="s">
        <v>579</v>
      </c>
      <c r="M140" t="s">
        <v>580</v>
      </c>
      <c r="N140">
        <v>7.4999999999999997E-3</v>
      </c>
      <c r="O140">
        <v>14</v>
      </c>
      <c r="P140">
        <v>3124</v>
      </c>
      <c r="Q140">
        <v>83</v>
      </c>
      <c r="R140">
        <v>156</v>
      </c>
      <c r="S140">
        <v>7</v>
      </c>
      <c r="T140">
        <v>227</v>
      </c>
      <c r="U140">
        <v>0</v>
      </c>
      <c r="V140">
        <v>0</v>
      </c>
      <c r="W140">
        <v>4.4729405355251259E-2</v>
      </c>
      <c r="X140">
        <v>5.427858585534568</v>
      </c>
      <c r="Y140">
        <v>3.0669240823093107</v>
      </c>
      <c r="Z140">
        <v>3.002322243540827</v>
      </c>
      <c r="AA140">
        <v>0.4394154943724895</v>
      </c>
      <c r="AB140">
        <v>1.3791958256592769</v>
      </c>
      <c r="AC140">
        <v>0</v>
      </c>
      <c r="AD140">
        <v>0</v>
      </c>
      <c r="AE140">
        <v>13.360445636771725</v>
      </c>
    </row>
    <row r="141" spans="1:31" x14ac:dyDescent="0.3">
      <c r="A141">
        <v>2646667</v>
      </c>
      <c r="B141">
        <v>1</v>
      </c>
      <c r="C141" t="s">
        <v>81</v>
      </c>
      <c r="D141" t="s">
        <v>127</v>
      </c>
      <c r="E141" t="s">
        <v>147</v>
      </c>
      <c r="F141" t="s">
        <v>581</v>
      </c>
      <c r="G141" t="s">
        <v>149</v>
      </c>
      <c r="H141" t="s">
        <v>144</v>
      </c>
      <c r="I141" t="s">
        <v>136</v>
      </c>
      <c r="J141" t="s">
        <v>137</v>
      </c>
      <c r="K141" t="s">
        <v>138</v>
      </c>
      <c r="L141" t="s">
        <v>582</v>
      </c>
      <c r="M141" t="s">
        <v>583</v>
      </c>
      <c r="N141">
        <v>8.9722222000000004E-2</v>
      </c>
      <c r="O141">
        <v>0</v>
      </c>
      <c r="P141">
        <v>813</v>
      </c>
      <c r="Q141">
        <v>32</v>
      </c>
      <c r="R141">
        <v>35</v>
      </c>
      <c r="S141">
        <v>1</v>
      </c>
      <c r="T141">
        <v>98</v>
      </c>
      <c r="U141">
        <v>0</v>
      </c>
      <c r="V141">
        <v>0</v>
      </c>
      <c r="W141">
        <v>0</v>
      </c>
      <c r="X141">
        <v>13.43162620835616</v>
      </c>
      <c r="Y141">
        <v>8.2649441224876838</v>
      </c>
      <c r="Z141">
        <v>5.7222171681202632</v>
      </c>
      <c r="AA141">
        <v>0.13190164639928167</v>
      </c>
      <c r="AB141">
        <v>5.2841437486434888</v>
      </c>
      <c r="AC141">
        <v>0</v>
      </c>
      <c r="AD141">
        <v>0</v>
      </c>
      <c r="AE141">
        <v>32.83483289400688</v>
      </c>
    </row>
    <row r="142" spans="1:31" x14ac:dyDescent="0.3">
      <c r="A142">
        <v>2646312</v>
      </c>
      <c r="B142">
        <v>1</v>
      </c>
      <c r="C142" t="s">
        <v>80</v>
      </c>
      <c r="D142" t="s">
        <v>105</v>
      </c>
      <c r="E142" t="s">
        <v>152</v>
      </c>
      <c r="F142" t="s">
        <v>584</v>
      </c>
      <c r="G142" t="s">
        <v>161</v>
      </c>
      <c r="H142" t="s">
        <v>135</v>
      </c>
      <c r="I142" t="s">
        <v>136</v>
      </c>
      <c r="J142" t="s">
        <v>137</v>
      </c>
      <c r="K142" t="s">
        <v>162</v>
      </c>
      <c r="L142" t="s">
        <v>585</v>
      </c>
      <c r="M142" t="s">
        <v>586</v>
      </c>
      <c r="N142">
        <v>6.4427777769999999</v>
      </c>
      <c r="O142">
        <v>0</v>
      </c>
      <c r="P142">
        <v>166</v>
      </c>
      <c r="Q142">
        <v>0</v>
      </c>
      <c r="R142">
        <v>0</v>
      </c>
      <c r="S142">
        <v>0</v>
      </c>
      <c r="T142">
        <v>4</v>
      </c>
      <c r="U142">
        <v>0</v>
      </c>
      <c r="V142">
        <v>0</v>
      </c>
      <c r="W142">
        <v>0</v>
      </c>
      <c r="X142">
        <v>403.45162499651769</v>
      </c>
      <c r="Y142">
        <v>0</v>
      </c>
      <c r="Z142">
        <v>0</v>
      </c>
      <c r="AA142">
        <v>0</v>
      </c>
      <c r="AB142">
        <v>64.285933258861121</v>
      </c>
      <c r="AC142">
        <v>0</v>
      </c>
      <c r="AD142">
        <v>0</v>
      </c>
      <c r="AE142">
        <v>467.73755825537881</v>
      </c>
    </row>
    <row r="143" spans="1:31" x14ac:dyDescent="0.3">
      <c r="A143">
        <v>2646598</v>
      </c>
      <c r="B143">
        <v>1</v>
      </c>
      <c r="C143" t="s">
        <v>80</v>
      </c>
      <c r="D143" t="s">
        <v>108</v>
      </c>
      <c r="E143" t="s">
        <v>165</v>
      </c>
      <c r="F143" t="s">
        <v>587</v>
      </c>
      <c r="G143" t="s">
        <v>224</v>
      </c>
      <c r="H143" t="s">
        <v>135</v>
      </c>
      <c r="I143" t="s">
        <v>136</v>
      </c>
      <c r="J143" t="s">
        <v>137</v>
      </c>
      <c r="K143" t="s">
        <v>138</v>
      </c>
      <c r="L143" t="s">
        <v>588</v>
      </c>
      <c r="M143" t="s">
        <v>589</v>
      </c>
      <c r="N143">
        <v>0.81222222200000005</v>
      </c>
      <c r="O143">
        <v>0</v>
      </c>
      <c r="P143">
        <v>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0.42765585851775983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0.42765585851775983</v>
      </c>
    </row>
    <row r="144" spans="1:31" x14ac:dyDescent="0.3">
      <c r="A144">
        <v>2646355</v>
      </c>
      <c r="B144">
        <v>1</v>
      </c>
      <c r="C144" t="s">
        <v>80</v>
      </c>
      <c r="D144" t="s">
        <v>110</v>
      </c>
      <c r="E144" t="s">
        <v>165</v>
      </c>
      <c r="F144" t="s">
        <v>590</v>
      </c>
      <c r="G144" t="s">
        <v>216</v>
      </c>
      <c r="H144" t="s">
        <v>135</v>
      </c>
      <c r="I144" t="s">
        <v>136</v>
      </c>
      <c r="J144" t="s">
        <v>137</v>
      </c>
      <c r="K144" t="s">
        <v>138</v>
      </c>
      <c r="L144" t="s">
        <v>591</v>
      </c>
      <c r="M144" t="s">
        <v>592</v>
      </c>
      <c r="N144">
        <v>7.3855555549999998</v>
      </c>
      <c r="O144">
        <v>0</v>
      </c>
      <c r="P144">
        <v>28</v>
      </c>
      <c r="Q144">
        <v>0</v>
      </c>
      <c r="R144">
        <v>0</v>
      </c>
      <c r="S144">
        <v>0</v>
      </c>
      <c r="T144">
        <v>5</v>
      </c>
      <c r="U144">
        <v>0</v>
      </c>
      <c r="V144">
        <v>0</v>
      </c>
      <c r="W144">
        <v>0</v>
      </c>
      <c r="X144">
        <v>74.400086121827982</v>
      </c>
      <c r="Y144">
        <v>0</v>
      </c>
      <c r="Z144">
        <v>0</v>
      </c>
      <c r="AA144">
        <v>0</v>
      </c>
      <c r="AB144">
        <v>13.574766343582192</v>
      </c>
      <c r="AC144">
        <v>0</v>
      </c>
      <c r="AD144">
        <v>0</v>
      </c>
      <c r="AE144">
        <v>87.97485246541018</v>
      </c>
    </row>
    <row r="145" spans="1:31" x14ac:dyDescent="0.3">
      <c r="A145">
        <v>2646624</v>
      </c>
      <c r="B145">
        <v>1</v>
      </c>
      <c r="C145" t="s">
        <v>80</v>
      </c>
      <c r="D145" t="s">
        <v>102</v>
      </c>
      <c r="E145" t="s">
        <v>152</v>
      </c>
      <c r="F145" t="s">
        <v>593</v>
      </c>
      <c r="G145" t="s">
        <v>154</v>
      </c>
      <c r="H145" t="s">
        <v>135</v>
      </c>
      <c r="I145" t="s">
        <v>136</v>
      </c>
      <c r="J145" t="s">
        <v>137</v>
      </c>
      <c r="K145" t="s">
        <v>138</v>
      </c>
      <c r="L145" t="s">
        <v>594</v>
      </c>
      <c r="M145" t="s">
        <v>595</v>
      </c>
      <c r="N145">
        <v>0.64638888800000005</v>
      </c>
      <c r="O145">
        <v>0</v>
      </c>
      <c r="P145">
        <v>19</v>
      </c>
      <c r="Q145">
        <v>0</v>
      </c>
      <c r="R145">
        <v>2</v>
      </c>
      <c r="S145">
        <v>0</v>
      </c>
      <c r="T145">
        <v>9</v>
      </c>
      <c r="U145">
        <v>0</v>
      </c>
      <c r="V145">
        <v>0</v>
      </c>
      <c r="W145">
        <v>0</v>
      </c>
      <c r="X145">
        <v>19.395768695738653</v>
      </c>
      <c r="Y145">
        <v>0</v>
      </c>
      <c r="Z145">
        <v>5.7082973041542324</v>
      </c>
      <c r="AA145">
        <v>0</v>
      </c>
      <c r="AB145">
        <v>14.07405535384534</v>
      </c>
      <c r="AC145">
        <v>0</v>
      </c>
      <c r="AD145">
        <v>0</v>
      </c>
      <c r="AE145">
        <v>39.178121353738227</v>
      </c>
    </row>
    <row r="146" spans="1:31" x14ac:dyDescent="0.3">
      <c r="A146">
        <v>2646375</v>
      </c>
      <c r="B146">
        <v>1</v>
      </c>
      <c r="C146" t="s">
        <v>80</v>
      </c>
      <c r="D146" t="s">
        <v>95</v>
      </c>
      <c r="E146" t="s">
        <v>165</v>
      </c>
      <c r="F146" t="s">
        <v>596</v>
      </c>
      <c r="G146" t="s">
        <v>154</v>
      </c>
      <c r="H146" t="s">
        <v>135</v>
      </c>
      <c r="I146" t="s">
        <v>136</v>
      </c>
      <c r="J146" t="s">
        <v>137</v>
      </c>
      <c r="K146" t="s">
        <v>138</v>
      </c>
      <c r="L146" t="s">
        <v>597</v>
      </c>
      <c r="M146" t="s">
        <v>598</v>
      </c>
      <c r="N146">
        <v>0.82750000000000001</v>
      </c>
      <c r="O146">
        <v>0</v>
      </c>
      <c r="P146">
        <v>63</v>
      </c>
      <c r="Q146">
        <v>0</v>
      </c>
      <c r="R146">
        <v>1</v>
      </c>
      <c r="S146">
        <v>0</v>
      </c>
      <c r="T146">
        <v>4</v>
      </c>
      <c r="U146">
        <v>0</v>
      </c>
      <c r="V146">
        <v>0</v>
      </c>
      <c r="W146">
        <v>0</v>
      </c>
      <c r="X146">
        <v>14.099593558642264</v>
      </c>
      <c r="Y146">
        <v>0</v>
      </c>
      <c r="Z146">
        <v>3.8548853406304473</v>
      </c>
      <c r="AA146">
        <v>0</v>
      </c>
      <c r="AB146">
        <v>2.9216838567927579</v>
      </c>
      <c r="AC146">
        <v>0</v>
      </c>
      <c r="AD146">
        <v>0</v>
      </c>
      <c r="AE146">
        <v>20.876162756065469</v>
      </c>
    </row>
    <row r="147" spans="1:31" x14ac:dyDescent="0.3">
      <c r="A147">
        <v>2646518</v>
      </c>
      <c r="B147">
        <v>1</v>
      </c>
      <c r="C147" t="s">
        <v>80</v>
      </c>
      <c r="D147" t="s">
        <v>110</v>
      </c>
      <c r="E147" t="s">
        <v>132</v>
      </c>
      <c r="F147" t="s">
        <v>599</v>
      </c>
      <c r="G147" t="s">
        <v>228</v>
      </c>
      <c r="H147" t="s">
        <v>135</v>
      </c>
      <c r="I147" t="s">
        <v>136</v>
      </c>
      <c r="J147" t="s">
        <v>137</v>
      </c>
      <c r="K147" t="s">
        <v>138</v>
      </c>
      <c r="L147" t="s">
        <v>600</v>
      </c>
      <c r="M147" t="s">
        <v>601</v>
      </c>
      <c r="N147">
        <v>4.5711111109999996</v>
      </c>
      <c r="O147">
        <v>0</v>
      </c>
      <c r="P147">
        <v>2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1.7193976509972502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1.7193976509972502</v>
      </c>
    </row>
    <row r="148" spans="1:31" x14ac:dyDescent="0.3">
      <c r="A148">
        <v>2646661</v>
      </c>
      <c r="B148">
        <v>1</v>
      </c>
      <c r="C148" t="s">
        <v>81</v>
      </c>
      <c r="D148" t="s">
        <v>126</v>
      </c>
      <c r="E148" t="s">
        <v>141</v>
      </c>
      <c r="F148" t="s">
        <v>602</v>
      </c>
      <c r="G148" t="s">
        <v>143</v>
      </c>
      <c r="H148" t="s">
        <v>144</v>
      </c>
      <c r="I148" t="s">
        <v>136</v>
      </c>
      <c r="J148" t="s">
        <v>137</v>
      </c>
      <c r="K148" t="s">
        <v>138</v>
      </c>
      <c r="L148" t="s">
        <v>603</v>
      </c>
      <c r="M148" t="s">
        <v>604</v>
      </c>
      <c r="N148">
        <v>1.359722222</v>
      </c>
      <c r="O148">
        <v>0</v>
      </c>
      <c r="P148">
        <v>20</v>
      </c>
      <c r="Q148">
        <v>0</v>
      </c>
      <c r="R148">
        <v>7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2.9515918661383429</v>
      </c>
      <c r="Y148">
        <v>0</v>
      </c>
      <c r="Z148">
        <v>3.479506552584601</v>
      </c>
      <c r="AA148">
        <v>0</v>
      </c>
      <c r="AB148">
        <v>3.6219362092082784E-2</v>
      </c>
      <c r="AC148">
        <v>0</v>
      </c>
      <c r="AD148">
        <v>0</v>
      </c>
      <c r="AE148">
        <v>6.4673177808150264</v>
      </c>
    </row>
    <row r="149" spans="1:31" x14ac:dyDescent="0.3">
      <c r="A149">
        <v>2646584</v>
      </c>
      <c r="B149">
        <v>1</v>
      </c>
      <c r="C149" t="s">
        <v>81</v>
      </c>
      <c r="D149" t="s">
        <v>125</v>
      </c>
      <c r="E149" t="s">
        <v>141</v>
      </c>
      <c r="F149" t="s">
        <v>605</v>
      </c>
      <c r="G149" t="s">
        <v>606</v>
      </c>
      <c r="H149" t="s">
        <v>144</v>
      </c>
      <c r="I149" t="s">
        <v>136</v>
      </c>
      <c r="J149" t="s">
        <v>137</v>
      </c>
      <c r="K149" t="s">
        <v>138</v>
      </c>
      <c r="L149" t="s">
        <v>607</v>
      </c>
      <c r="M149" t="s">
        <v>608</v>
      </c>
      <c r="N149">
        <v>1.9411111109999999</v>
      </c>
      <c r="O149">
        <v>1</v>
      </c>
      <c r="P149">
        <v>156</v>
      </c>
      <c r="Q149">
        <v>1</v>
      </c>
      <c r="R149">
        <v>115</v>
      </c>
      <c r="S149">
        <v>0</v>
      </c>
      <c r="T149">
        <v>7</v>
      </c>
      <c r="U149">
        <v>0</v>
      </c>
      <c r="V149">
        <v>0</v>
      </c>
      <c r="W149">
        <v>0.57981624846666668</v>
      </c>
      <c r="X149">
        <v>57.548022696789168</v>
      </c>
      <c r="Y149">
        <v>9.0685405893085012</v>
      </c>
      <c r="Z149">
        <v>1059.292120191667</v>
      </c>
      <c r="AA149">
        <v>0</v>
      </c>
      <c r="AB149">
        <v>4.0626493081886981</v>
      </c>
      <c r="AC149">
        <v>0</v>
      </c>
      <c r="AD149">
        <v>0</v>
      </c>
      <c r="AE149">
        <v>1130.55114903442</v>
      </c>
    </row>
    <row r="150" spans="1:31" x14ac:dyDescent="0.3">
      <c r="A150">
        <v>2646229</v>
      </c>
      <c r="B150">
        <v>1</v>
      </c>
      <c r="C150" t="s">
        <v>81</v>
      </c>
      <c r="D150" t="s">
        <v>126</v>
      </c>
      <c r="E150" t="s">
        <v>147</v>
      </c>
      <c r="F150" t="s">
        <v>609</v>
      </c>
      <c r="G150" t="s">
        <v>149</v>
      </c>
      <c r="H150" t="s">
        <v>144</v>
      </c>
      <c r="I150" t="s">
        <v>136</v>
      </c>
      <c r="J150" t="s">
        <v>137</v>
      </c>
      <c r="K150" t="s">
        <v>138</v>
      </c>
      <c r="L150" t="s">
        <v>610</v>
      </c>
      <c r="M150" t="s">
        <v>611</v>
      </c>
      <c r="N150">
        <v>0.32500000000000001</v>
      </c>
      <c r="O150">
        <v>7</v>
      </c>
      <c r="P150">
        <v>305</v>
      </c>
      <c r="Q150">
        <v>36</v>
      </c>
      <c r="R150">
        <v>133</v>
      </c>
      <c r="S150">
        <v>7</v>
      </c>
      <c r="T150">
        <v>20</v>
      </c>
      <c r="U150">
        <v>1</v>
      </c>
      <c r="V150">
        <v>0</v>
      </c>
      <c r="W150">
        <v>0.51653879314444928</v>
      </c>
      <c r="X150">
        <v>14.345799579185908</v>
      </c>
      <c r="Y150">
        <v>145.30398387082082</v>
      </c>
      <c r="Z150">
        <v>65.353576596122451</v>
      </c>
      <c r="AA150">
        <v>30.869864700627723</v>
      </c>
      <c r="AB150">
        <v>9.5998271619867772</v>
      </c>
      <c r="AC150">
        <v>58.742735356702219</v>
      </c>
      <c r="AD150">
        <v>0</v>
      </c>
      <c r="AE150">
        <v>324.73232605859033</v>
      </c>
    </row>
    <row r="151" spans="1:31" x14ac:dyDescent="0.3">
      <c r="A151">
        <v>2646743</v>
      </c>
      <c r="B151">
        <v>2</v>
      </c>
      <c r="C151" t="s">
        <v>80</v>
      </c>
      <c r="D151" t="s">
        <v>82</v>
      </c>
      <c r="E151" t="s">
        <v>141</v>
      </c>
      <c r="F151" t="s">
        <v>612</v>
      </c>
      <c r="G151" t="s">
        <v>613</v>
      </c>
      <c r="H151" t="s">
        <v>144</v>
      </c>
      <c r="I151" t="s">
        <v>136</v>
      </c>
      <c r="J151" t="s">
        <v>137</v>
      </c>
      <c r="K151" t="s">
        <v>138</v>
      </c>
      <c r="L151" t="s">
        <v>614</v>
      </c>
      <c r="M151" t="s">
        <v>615</v>
      </c>
      <c r="N151">
        <v>3.2205555549999998</v>
      </c>
      <c r="O151">
        <v>0</v>
      </c>
      <c r="P151">
        <v>252</v>
      </c>
      <c r="Q151">
        <v>0</v>
      </c>
      <c r="R151">
        <v>0</v>
      </c>
      <c r="S151">
        <v>0</v>
      </c>
      <c r="T151">
        <v>72</v>
      </c>
      <c r="U151">
        <v>0</v>
      </c>
      <c r="V151">
        <v>0</v>
      </c>
      <c r="W151">
        <v>0</v>
      </c>
      <c r="X151">
        <v>300.95471161999222</v>
      </c>
      <c r="Y151">
        <v>0</v>
      </c>
      <c r="Z151">
        <v>0</v>
      </c>
      <c r="AA151">
        <v>0</v>
      </c>
      <c r="AB151">
        <v>242.42961830524567</v>
      </c>
      <c r="AC151">
        <v>0</v>
      </c>
      <c r="AD151">
        <v>0</v>
      </c>
      <c r="AE151">
        <v>543.38432992523792</v>
      </c>
    </row>
    <row r="152" spans="1:31" x14ac:dyDescent="0.3">
      <c r="A152">
        <v>2646083</v>
      </c>
      <c r="B152">
        <v>1</v>
      </c>
      <c r="C152" t="s">
        <v>80</v>
      </c>
      <c r="D152" t="s">
        <v>82</v>
      </c>
      <c r="E152" t="s">
        <v>214</v>
      </c>
      <c r="F152" t="s">
        <v>616</v>
      </c>
      <c r="G152" t="s">
        <v>216</v>
      </c>
      <c r="H152" t="s">
        <v>135</v>
      </c>
      <c r="I152" t="s">
        <v>136</v>
      </c>
      <c r="J152" t="s">
        <v>137</v>
      </c>
      <c r="K152" t="s">
        <v>138</v>
      </c>
      <c r="L152" t="s">
        <v>617</v>
      </c>
      <c r="M152" t="s">
        <v>618</v>
      </c>
      <c r="N152">
        <v>0.69277777699999998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24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28.757680056378124</v>
      </c>
      <c r="AC152">
        <v>0</v>
      </c>
      <c r="AD152">
        <v>0</v>
      </c>
      <c r="AE152">
        <v>28.757680056378124</v>
      </c>
    </row>
    <row r="153" spans="1:31" x14ac:dyDescent="0.3">
      <c r="A153">
        <v>2646578</v>
      </c>
      <c r="B153">
        <v>1</v>
      </c>
      <c r="C153" t="s">
        <v>80</v>
      </c>
      <c r="D153" t="s">
        <v>88</v>
      </c>
      <c r="E153" t="s">
        <v>165</v>
      </c>
      <c r="F153" t="s">
        <v>619</v>
      </c>
      <c r="G153" t="s">
        <v>187</v>
      </c>
      <c r="H153" t="s">
        <v>135</v>
      </c>
      <c r="I153" t="s">
        <v>136</v>
      </c>
      <c r="J153" t="s">
        <v>137</v>
      </c>
      <c r="K153" t="s">
        <v>138</v>
      </c>
      <c r="L153" t="s">
        <v>620</v>
      </c>
      <c r="M153" t="s">
        <v>621</v>
      </c>
      <c r="N153">
        <v>1.648055555</v>
      </c>
      <c r="O153">
        <v>0</v>
      </c>
      <c r="P153">
        <v>81</v>
      </c>
      <c r="Q153">
        <v>0</v>
      </c>
      <c r="R153">
        <v>0</v>
      </c>
      <c r="S153">
        <v>0</v>
      </c>
      <c r="T153">
        <v>7</v>
      </c>
      <c r="U153">
        <v>0</v>
      </c>
      <c r="V153">
        <v>0</v>
      </c>
      <c r="W153">
        <v>0</v>
      </c>
      <c r="X153">
        <v>30.376272271398463</v>
      </c>
      <c r="Y153">
        <v>0</v>
      </c>
      <c r="Z153">
        <v>0</v>
      </c>
      <c r="AA153">
        <v>0</v>
      </c>
      <c r="AB153">
        <v>14.112002451654112</v>
      </c>
      <c r="AC153">
        <v>0</v>
      </c>
      <c r="AD153">
        <v>0</v>
      </c>
      <c r="AE153">
        <v>44.488274723052577</v>
      </c>
    </row>
    <row r="154" spans="1:31" x14ac:dyDescent="0.3">
      <c r="A154">
        <v>2646183</v>
      </c>
      <c r="B154">
        <v>1</v>
      </c>
      <c r="C154" t="s">
        <v>80</v>
      </c>
      <c r="D154" t="s">
        <v>94</v>
      </c>
      <c r="E154" t="s">
        <v>194</v>
      </c>
      <c r="F154" t="s">
        <v>622</v>
      </c>
      <c r="G154" t="s">
        <v>220</v>
      </c>
      <c r="H154" t="s">
        <v>144</v>
      </c>
      <c r="I154" t="s">
        <v>136</v>
      </c>
      <c r="J154" t="s">
        <v>137</v>
      </c>
      <c r="K154" t="s">
        <v>162</v>
      </c>
      <c r="L154" t="s">
        <v>623</v>
      </c>
      <c r="M154" t="s">
        <v>624</v>
      </c>
      <c r="N154">
        <v>6.08</v>
      </c>
      <c r="O154">
        <v>0</v>
      </c>
      <c r="P154">
        <v>230</v>
      </c>
      <c r="Q154">
        <v>0</v>
      </c>
      <c r="R154">
        <v>37</v>
      </c>
      <c r="S154">
        <v>1</v>
      </c>
      <c r="T154">
        <v>40</v>
      </c>
      <c r="U154">
        <v>1</v>
      </c>
      <c r="V154">
        <v>0</v>
      </c>
      <c r="W154">
        <v>0</v>
      </c>
      <c r="X154">
        <v>369.55225925232497</v>
      </c>
      <c r="Y154">
        <v>0</v>
      </c>
      <c r="Z154">
        <v>940.36675111799468</v>
      </c>
      <c r="AA154">
        <v>13.997177566013889</v>
      </c>
      <c r="AB154">
        <v>353.95116619148774</v>
      </c>
      <c r="AC154">
        <v>12.30405663992244</v>
      </c>
      <c r="AD154">
        <v>0</v>
      </c>
      <c r="AE154">
        <v>1690.171410767744</v>
      </c>
    </row>
    <row r="155" spans="1:31" x14ac:dyDescent="0.3">
      <c r="A155">
        <v>2646724</v>
      </c>
      <c r="B155">
        <v>1</v>
      </c>
      <c r="C155" t="s">
        <v>80</v>
      </c>
      <c r="D155" t="s">
        <v>106</v>
      </c>
      <c r="E155" t="s">
        <v>165</v>
      </c>
      <c r="F155" t="s">
        <v>625</v>
      </c>
      <c r="G155" t="s">
        <v>224</v>
      </c>
      <c r="H155" t="s">
        <v>135</v>
      </c>
      <c r="I155" t="s">
        <v>136</v>
      </c>
      <c r="J155" t="s">
        <v>137</v>
      </c>
      <c r="K155" t="s">
        <v>138</v>
      </c>
      <c r="L155" t="s">
        <v>626</v>
      </c>
      <c r="M155" t="s">
        <v>627</v>
      </c>
      <c r="N155">
        <v>2.5755555550000002</v>
      </c>
      <c r="O155">
        <v>0</v>
      </c>
      <c r="P155">
        <v>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1.7839878594091365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1.7839878594091365</v>
      </c>
    </row>
    <row r="156" spans="1:31" x14ac:dyDescent="0.3">
      <c r="A156">
        <v>2646292</v>
      </c>
      <c r="B156">
        <v>1</v>
      </c>
      <c r="C156" t="s">
        <v>80</v>
      </c>
      <c r="D156" t="s">
        <v>94</v>
      </c>
      <c r="E156" t="s">
        <v>132</v>
      </c>
      <c r="F156" t="s">
        <v>628</v>
      </c>
      <c r="G156" t="s">
        <v>268</v>
      </c>
      <c r="H156" t="s">
        <v>135</v>
      </c>
      <c r="I156" t="s">
        <v>136</v>
      </c>
      <c r="J156" t="s">
        <v>137</v>
      </c>
      <c r="K156" t="s">
        <v>138</v>
      </c>
      <c r="L156" t="s">
        <v>629</v>
      </c>
      <c r="M156" t="s">
        <v>544</v>
      </c>
      <c r="N156">
        <v>9.0241666659999993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0.38823033078655239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0.38823033078655239</v>
      </c>
    </row>
    <row r="157" spans="1:31" x14ac:dyDescent="0.3">
      <c r="A157">
        <v>2646684</v>
      </c>
      <c r="B157">
        <v>1</v>
      </c>
      <c r="C157" t="s">
        <v>80</v>
      </c>
      <c r="D157" t="s">
        <v>105</v>
      </c>
      <c r="E157" t="s">
        <v>132</v>
      </c>
      <c r="F157" t="s">
        <v>630</v>
      </c>
      <c r="G157" t="s">
        <v>228</v>
      </c>
      <c r="H157" t="s">
        <v>135</v>
      </c>
      <c r="I157" t="s">
        <v>136</v>
      </c>
      <c r="J157" t="s">
        <v>137</v>
      </c>
      <c r="K157" t="s">
        <v>138</v>
      </c>
      <c r="L157" t="s">
        <v>631</v>
      </c>
      <c r="M157" t="s">
        <v>632</v>
      </c>
      <c r="N157">
        <v>1.664722222</v>
      </c>
      <c r="O157">
        <v>0</v>
      </c>
      <c r="P157">
        <v>6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2.4581432465722224</v>
      </c>
      <c r="Y157">
        <v>0</v>
      </c>
      <c r="Z157">
        <v>0</v>
      </c>
      <c r="AA157">
        <v>0</v>
      </c>
      <c r="AB157">
        <v>8.5518733107953993E-2</v>
      </c>
      <c r="AC157">
        <v>0</v>
      </c>
      <c r="AD157">
        <v>0</v>
      </c>
      <c r="AE157">
        <v>2.5436619796801763</v>
      </c>
    </row>
    <row r="158" spans="1:31" x14ac:dyDescent="0.3">
      <c r="A158">
        <v>2646730</v>
      </c>
      <c r="B158">
        <v>1</v>
      </c>
      <c r="C158" t="s">
        <v>80</v>
      </c>
      <c r="D158" t="s">
        <v>82</v>
      </c>
      <c r="E158" t="s">
        <v>194</v>
      </c>
      <c r="F158" t="s">
        <v>633</v>
      </c>
      <c r="G158" t="s">
        <v>149</v>
      </c>
      <c r="H158" t="s">
        <v>144</v>
      </c>
      <c r="I158" t="s">
        <v>136</v>
      </c>
      <c r="J158" t="s">
        <v>137</v>
      </c>
      <c r="K158" t="s">
        <v>138</v>
      </c>
      <c r="L158" t="s">
        <v>634</v>
      </c>
      <c r="M158" t="s">
        <v>635</v>
      </c>
      <c r="N158">
        <v>0.45833333300000001</v>
      </c>
      <c r="O158">
        <v>0</v>
      </c>
      <c r="P158">
        <v>3487</v>
      </c>
      <c r="Q158">
        <v>0</v>
      </c>
      <c r="R158">
        <v>0</v>
      </c>
      <c r="S158">
        <v>13</v>
      </c>
      <c r="T158">
        <v>1391</v>
      </c>
      <c r="U158">
        <v>0</v>
      </c>
      <c r="V158">
        <v>5</v>
      </c>
      <c r="W158">
        <v>0</v>
      </c>
      <c r="X158">
        <v>415.70630443481582</v>
      </c>
      <c r="Y158">
        <v>0</v>
      </c>
      <c r="Z158">
        <v>0</v>
      </c>
      <c r="AA158">
        <v>245.64784080955067</v>
      </c>
      <c r="AB158">
        <v>496.95686805304751</v>
      </c>
      <c r="AC158">
        <v>0</v>
      </c>
      <c r="AD158">
        <v>1.5887364490595124</v>
      </c>
      <c r="AE158">
        <v>1159.8997497464734</v>
      </c>
    </row>
    <row r="159" spans="1:31" x14ac:dyDescent="0.3">
      <c r="A159">
        <v>2646438</v>
      </c>
      <c r="B159">
        <v>1</v>
      </c>
      <c r="C159" t="s">
        <v>80</v>
      </c>
      <c r="D159" t="s">
        <v>93</v>
      </c>
      <c r="E159" t="s">
        <v>132</v>
      </c>
      <c r="F159" t="s">
        <v>636</v>
      </c>
      <c r="G159" t="s">
        <v>228</v>
      </c>
      <c r="H159" t="s">
        <v>135</v>
      </c>
      <c r="I159" t="s">
        <v>136</v>
      </c>
      <c r="J159" t="s">
        <v>137</v>
      </c>
      <c r="K159" t="s">
        <v>138</v>
      </c>
      <c r="L159" t="s">
        <v>637</v>
      </c>
      <c r="M159" t="s">
        <v>638</v>
      </c>
      <c r="N159">
        <v>2.2997222220000002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</row>
    <row r="160" spans="1:31" x14ac:dyDescent="0.3">
      <c r="A160">
        <v>2646246</v>
      </c>
      <c r="B160">
        <v>1</v>
      </c>
      <c r="C160" t="s">
        <v>80</v>
      </c>
      <c r="D160" t="s">
        <v>84</v>
      </c>
      <c r="E160" t="s">
        <v>165</v>
      </c>
      <c r="F160" t="s">
        <v>639</v>
      </c>
      <c r="G160" t="s">
        <v>183</v>
      </c>
      <c r="H160" t="s">
        <v>135</v>
      </c>
      <c r="I160" t="s">
        <v>136</v>
      </c>
      <c r="J160" t="s">
        <v>3</v>
      </c>
      <c r="K160" t="s">
        <v>138</v>
      </c>
      <c r="L160" t="s">
        <v>640</v>
      </c>
      <c r="M160" t="s">
        <v>641</v>
      </c>
      <c r="N160">
        <v>1.5233333330000001</v>
      </c>
      <c r="O160">
        <v>0</v>
      </c>
      <c r="P160">
        <v>208</v>
      </c>
      <c r="Q160">
        <v>0</v>
      </c>
      <c r="R160">
        <v>0</v>
      </c>
      <c r="S160">
        <v>0</v>
      </c>
      <c r="T160">
        <v>26</v>
      </c>
      <c r="U160">
        <v>0</v>
      </c>
      <c r="V160">
        <v>0</v>
      </c>
      <c r="W160">
        <v>0</v>
      </c>
      <c r="X160">
        <v>101.06115054658599</v>
      </c>
      <c r="Y160">
        <v>0</v>
      </c>
      <c r="Z160">
        <v>0</v>
      </c>
      <c r="AA160">
        <v>0</v>
      </c>
      <c r="AB160">
        <v>156.19320254146314</v>
      </c>
      <c r="AC160">
        <v>0</v>
      </c>
      <c r="AD160">
        <v>0</v>
      </c>
      <c r="AE160">
        <v>257.25435308804913</v>
      </c>
    </row>
    <row r="161" spans="1:31" x14ac:dyDescent="0.3">
      <c r="A161">
        <v>2646146</v>
      </c>
      <c r="B161">
        <v>1</v>
      </c>
      <c r="C161" t="s">
        <v>81</v>
      </c>
      <c r="D161" t="s">
        <v>128</v>
      </c>
      <c r="E161" t="s">
        <v>165</v>
      </c>
      <c r="F161" t="s">
        <v>642</v>
      </c>
      <c r="G161" t="s">
        <v>224</v>
      </c>
      <c r="H161" t="s">
        <v>135</v>
      </c>
      <c r="I161" t="s">
        <v>136</v>
      </c>
      <c r="J161" t="s">
        <v>137</v>
      </c>
      <c r="K161" t="s">
        <v>138</v>
      </c>
      <c r="L161" t="s">
        <v>643</v>
      </c>
      <c r="M161" t="s">
        <v>644</v>
      </c>
      <c r="N161">
        <v>3.6952777769999998</v>
      </c>
      <c r="O161">
        <v>0</v>
      </c>
      <c r="P161">
        <v>19</v>
      </c>
      <c r="Q161">
        <v>0</v>
      </c>
      <c r="R161">
        <v>0</v>
      </c>
      <c r="S161">
        <v>0</v>
      </c>
      <c r="T161">
        <v>3</v>
      </c>
      <c r="U161">
        <v>0</v>
      </c>
      <c r="V161">
        <v>0</v>
      </c>
      <c r="W161">
        <v>0</v>
      </c>
      <c r="X161">
        <v>10.154561202063956</v>
      </c>
      <c r="Y161">
        <v>0</v>
      </c>
      <c r="Z161">
        <v>0</v>
      </c>
      <c r="AA161">
        <v>0</v>
      </c>
      <c r="AB161">
        <v>2.0081104197236583</v>
      </c>
      <c r="AC161">
        <v>0</v>
      </c>
      <c r="AD161">
        <v>0</v>
      </c>
      <c r="AE161">
        <v>12.162671621787615</v>
      </c>
    </row>
    <row r="162" spans="1:31" x14ac:dyDescent="0.3">
      <c r="A162">
        <v>2646405</v>
      </c>
      <c r="B162">
        <v>2</v>
      </c>
      <c r="C162" t="s">
        <v>80</v>
      </c>
      <c r="D162" t="s">
        <v>82</v>
      </c>
      <c r="E162" t="s">
        <v>141</v>
      </c>
      <c r="F162" t="s">
        <v>645</v>
      </c>
      <c r="G162" t="s">
        <v>183</v>
      </c>
      <c r="H162" t="s">
        <v>144</v>
      </c>
      <c r="I162" t="s">
        <v>136</v>
      </c>
      <c r="J162" t="s">
        <v>3</v>
      </c>
      <c r="K162" t="s">
        <v>138</v>
      </c>
      <c r="L162" t="s">
        <v>646</v>
      </c>
      <c r="M162" t="s">
        <v>647</v>
      </c>
      <c r="N162">
        <v>0.88833333299999995</v>
      </c>
      <c r="O162">
        <v>0</v>
      </c>
      <c r="P162">
        <v>690</v>
      </c>
      <c r="Q162">
        <v>0</v>
      </c>
      <c r="R162">
        <v>0</v>
      </c>
      <c r="S162">
        <v>0</v>
      </c>
      <c r="T162">
        <v>178</v>
      </c>
      <c r="U162">
        <v>0</v>
      </c>
      <c r="V162">
        <v>0</v>
      </c>
      <c r="W162">
        <v>0</v>
      </c>
      <c r="X162">
        <v>169.81775469217715</v>
      </c>
      <c r="Y162">
        <v>0</v>
      </c>
      <c r="Z162">
        <v>0</v>
      </c>
      <c r="AA162">
        <v>0</v>
      </c>
      <c r="AB162">
        <v>158.87771858083468</v>
      </c>
      <c r="AC162">
        <v>0</v>
      </c>
      <c r="AD162">
        <v>0</v>
      </c>
      <c r="AE162">
        <v>328.69547327301183</v>
      </c>
    </row>
    <row r="163" spans="1:31" x14ac:dyDescent="0.3">
      <c r="A163">
        <v>2646166</v>
      </c>
      <c r="B163">
        <v>1</v>
      </c>
      <c r="C163" t="s">
        <v>81</v>
      </c>
      <c r="D163" t="s">
        <v>127</v>
      </c>
      <c r="E163" t="s">
        <v>141</v>
      </c>
      <c r="F163" t="s">
        <v>648</v>
      </c>
      <c r="G163" t="s">
        <v>161</v>
      </c>
      <c r="H163" t="s">
        <v>144</v>
      </c>
      <c r="I163" t="s">
        <v>136</v>
      </c>
      <c r="J163" t="s">
        <v>137</v>
      </c>
      <c r="K163" t="s">
        <v>162</v>
      </c>
      <c r="L163" t="s">
        <v>649</v>
      </c>
      <c r="M163" t="s">
        <v>650</v>
      </c>
      <c r="N163">
        <v>8.6055555550000005</v>
      </c>
      <c r="O163">
        <v>0</v>
      </c>
      <c r="P163">
        <v>146</v>
      </c>
      <c r="Q163">
        <v>0</v>
      </c>
      <c r="R163">
        <v>4</v>
      </c>
      <c r="S163">
        <v>0</v>
      </c>
      <c r="T163">
        <v>10</v>
      </c>
      <c r="U163">
        <v>0</v>
      </c>
      <c r="V163">
        <v>0</v>
      </c>
      <c r="W163">
        <v>0</v>
      </c>
      <c r="X163">
        <v>239.22318845673468</v>
      </c>
      <c r="Y163">
        <v>0</v>
      </c>
      <c r="Z163">
        <v>43.100180966075335</v>
      </c>
      <c r="AA163">
        <v>0</v>
      </c>
      <c r="AB163">
        <v>90.20703821049301</v>
      </c>
      <c r="AC163">
        <v>0</v>
      </c>
      <c r="AD163">
        <v>0</v>
      </c>
      <c r="AE163">
        <v>372.53040763330301</v>
      </c>
    </row>
    <row r="164" spans="1:31" x14ac:dyDescent="0.3">
      <c r="A164">
        <v>2646341</v>
      </c>
      <c r="B164">
        <v>2</v>
      </c>
      <c r="C164" t="s">
        <v>81</v>
      </c>
      <c r="D164" t="s">
        <v>117</v>
      </c>
      <c r="E164" t="s">
        <v>147</v>
      </c>
      <c r="F164" t="s">
        <v>651</v>
      </c>
      <c r="G164" t="s">
        <v>143</v>
      </c>
      <c r="H164" t="s">
        <v>144</v>
      </c>
      <c r="I164" t="s">
        <v>136</v>
      </c>
      <c r="J164" t="s">
        <v>137</v>
      </c>
      <c r="K164" t="s">
        <v>138</v>
      </c>
      <c r="L164" t="s">
        <v>652</v>
      </c>
      <c r="M164" t="s">
        <v>653</v>
      </c>
      <c r="N164">
        <v>0.42638888800000002</v>
      </c>
      <c r="O164">
        <v>0</v>
      </c>
      <c r="P164">
        <v>193</v>
      </c>
      <c r="Q164">
        <v>17</v>
      </c>
      <c r="R164">
        <v>105</v>
      </c>
      <c r="S164">
        <v>0</v>
      </c>
      <c r="T164">
        <v>7</v>
      </c>
      <c r="U164">
        <v>0</v>
      </c>
      <c r="V164">
        <v>0</v>
      </c>
      <c r="W164">
        <v>0</v>
      </c>
      <c r="X164">
        <v>15.993301386682822</v>
      </c>
      <c r="Y164">
        <v>118.71220807806601</v>
      </c>
      <c r="Z164">
        <v>219.69386140314947</v>
      </c>
      <c r="AA164">
        <v>0</v>
      </c>
      <c r="AB164">
        <v>4.5983756581557618</v>
      </c>
      <c r="AC164">
        <v>0</v>
      </c>
      <c r="AD164">
        <v>0</v>
      </c>
      <c r="AE164">
        <v>358.99774652605407</v>
      </c>
    </row>
    <row r="165" spans="1:31" x14ac:dyDescent="0.3">
      <c r="A165">
        <v>2646458</v>
      </c>
      <c r="B165">
        <v>1</v>
      </c>
      <c r="C165" t="s">
        <v>80</v>
      </c>
      <c r="D165" t="s">
        <v>97</v>
      </c>
      <c r="E165" t="s">
        <v>194</v>
      </c>
      <c r="F165" t="s">
        <v>654</v>
      </c>
      <c r="G165" t="s">
        <v>154</v>
      </c>
      <c r="H165" t="s">
        <v>144</v>
      </c>
      <c r="I165" t="s">
        <v>136</v>
      </c>
      <c r="J165" t="s">
        <v>137</v>
      </c>
      <c r="K165" t="s">
        <v>138</v>
      </c>
      <c r="L165" t="s">
        <v>655</v>
      </c>
      <c r="M165" t="s">
        <v>656</v>
      </c>
      <c r="N165">
        <v>0.41138888800000001</v>
      </c>
      <c r="O165">
        <v>1</v>
      </c>
      <c r="P165">
        <v>640</v>
      </c>
      <c r="Q165">
        <v>1</v>
      </c>
      <c r="R165">
        <v>49</v>
      </c>
      <c r="S165">
        <v>3</v>
      </c>
      <c r="T165">
        <v>67</v>
      </c>
      <c r="U165">
        <v>1</v>
      </c>
      <c r="V165">
        <v>0</v>
      </c>
      <c r="W165">
        <v>0</v>
      </c>
      <c r="X165">
        <v>162.00544444854461</v>
      </c>
      <c r="Y165">
        <v>0.26309257415979359</v>
      </c>
      <c r="Z165">
        <v>12.780600127316729</v>
      </c>
      <c r="AA165">
        <v>4.537356873963879</v>
      </c>
      <c r="AB165">
        <v>74.998307954881824</v>
      </c>
      <c r="AC165">
        <v>6.0147621514991432</v>
      </c>
      <c r="AD165">
        <v>0</v>
      </c>
      <c r="AE165">
        <v>260.59956413036599</v>
      </c>
    </row>
    <row r="166" spans="1:31" x14ac:dyDescent="0.3">
      <c r="A166">
        <v>2646209</v>
      </c>
      <c r="B166">
        <v>1</v>
      </c>
      <c r="C166" t="s">
        <v>81</v>
      </c>
      <c r="D166" t="s">
        <v>128</v>
      </c>
      <c r="E166" t="s">
        <v>194</v>
      </c>
      <c r="F166" t="s">
        <v>657</v>
      </c>
      <c r="G166" t="s">
        <v>161</v>
      </c>
      <c r="H166" t="s">
        <v>144</v>
      </c>
      <c r="I166" t="s">
        <v>136</v>
      </c>
      <c r="J166" t="s">
        <v>137</v>
      </c>
      <c r="K166" t="s">
        <v>162</v>
      </c>
      <c r="L166" t="s">
        <v>658</v>
      </c>
      <c r="M166" t="s">
        <v>659</v>
      </c>
      <c r="N166">
        <v>1.294166666</v>
      </c>
      <c r="O166">
        <v>0</v>
      </c>
      <c r="P166">
        <v>845</v>
      </c>
      <c r="Q166">
        <v>0</v>
      </c>
      <c r="R166">
        <v>0</v>
      </c>
      <c r="S166">
        <v>10</v>
      </c>
      <c r="T166">
        <v>78</v>
      </c>
      <c r="U166">
        <v>0</v>
      </c>
      <c r="V166">
        <v>0</v>
      </c>
      <c r="W166">
        <v>0</v>
      </c>
      <c r="X166">
        <v>315.4053245879187</v>
      </c>
      <c r="Y166">
        <v>0</v>
      </c>
      <c r="Z166">
        <v>0</v>
      </c>
      <c r="AA166">
        <v>1838.4616775553325</v>
      </c>
      <c r="AB166">
        <v>242.94890223092455</v>
      </c>
      <c r="AC166">
        <v>0</v>
      </c>
      <c r="AD166">
        <v>0</v>
      </c>
      <c r="AE166">
        <v>2396.8159043741757</v>
      </c>
    </row>
    <row r="167" spans="1:31" x14ac:dyDescent="0.3">
      <c r="A167">
        <v>2646266</v>
      </c>
      <c r="B167">
        <v>1</v>
      </c>
      <c r="C167" t="s">
        <v>80</v>
      </c>
      <c r="D167" t="s">
        <v>97</v>
      </c>
      <c r="E167" t="s">
        <v>147</v>
      </c>
      <c r="F167" t="s">
        <v>660</v>
      </c>
      <c r="G167" t="s">
        <v>161</v>
      </c>
      <c r="H167" t="s">
        <v>144</v>
      </c>
      <c r="I167" t="s">
        <v>136</v>
      </c>
      <c r="J167" t="s">
        <v>137</v>
      </c>
      <c r="K167" t="s">
        <v>162</v>
      </c>
      <c r="L167" t="s">
        <v>661</v>
      </c>
      <c r="M167" t="s">
        <v>662</v>
      </c>
      <c r="N167">
        <v>7.3</v>
      </c>
      <c r="O167">
        <v>11</v>
      </c>
      <c r="P167">
        <v>3395</v>
      </c>
      <c r="Q167">
        <v>0</v>
      </c>
      <c r="R167">
        <v>102</v>
      </c>
      <c r="S167">
        <v>4</v>
      </c>
      <c r="T167">
        <v>273</v>
      </c>
      <c r="U167">
        <v>0</v>
      </c>
      <c r="V167">
        <v>2</v>
      </c>
      <c r="W167">
        <v>658.83161261502937</v>
      </c>
      <c r="X167">
        <v>10610.484266786374</v>
      </c>
      <c r="Y167">
        <v>0</v>
      </c>
      <c r="Z167">
        <v>473.81878614014323</v>
      </c>
      <c r="AA167">
        <v>812.02296874189244</v>
      </c>
      <c r="AB167">
        <v>3397.0271147081867</v>
      </c>
      <c r="AC167">
        <v>0</v>
      </c>
      <c r="AD167">
        <v>77.304585585961348</v>
      </c>
      <c r="AE167">
        <v>16029.489334577587</v>
      </c>
    </row>
    <row r="168" spans="1:31" x14ac:dyDescent="0.3">
      <c r="A168">
        <v>2646223</v>
      </c>
      <c r="B168">
        <v>1</v>
      </c>
      <c r="C168" t="s">
        <v>80</v>
      </c>
      <c r="D168" t="s">
        <v>88</v>
      </c>
      <c r="E168" t="s">
        <v>141</v>
      </c>
      <c r="F168" t="s">
        <v>663</v>
      </c>
      <c r="G168" t="s">
        <v>161</v>
      </c>
      <c r="H168" t="s">
        <v>144</v>
      </c>
      <c r="I168" t="s">
        <v>136</v>
      </c>
      <c r="J168" t="s">
        <v>137</v>
      </c>
      <c r="K168" t="s">
        <v>162</v>
      </c>
      <c r="L168" t="s">
        <v>664</v>
      </c>
      <c r="M168" t="s">
        <v>665</v>
      </c>
      <c r="N168">
        <v>3.5011111110000002</v>
      </c>
      <c r="O168">
        <v>0</v>
      </c>
      <c r="P168">
        <v>1152</v>
      </c>
      <c r="Q168">
        <v>0</v>
      </c>
      <c r="R168">
        <v>0</v>
      </c>
      <c r="S168">
        <v>0</v>
      </c>
      <c r="T168">
        <v>104</v>
      </c>
      <c r="U168">
        <v>0</v>
      </c>
      <c r="V168">
        <v>0</v>
      </c>
      <c r="W168">
        <v>0</v>
      </c>
      <c r="X168">
        <v>1391.9626913450645</v>
      </c>
      <c r="Y168">
        <v>0</v>
      </c>
      <c r="Z168">
        <v>0</v>
      </c>
      <c r="AA168">
        <v>0</v>
      </c>
      <c r="AB168">
        <v>481.15263161599165</v>
      </c>
      <c r="AC168">
        <v>0</v>
      </c>
      <c r="AD168">
        <v>0</v>
      </c>
      <c r="AE168">
        <v>1873.1153229610561</v>
      </c>
    </row>
    <row r="169" spans="1:31" x14ac:dyDescent="0.3">
      <c r="A169">
        <v>2646272</v>
      </c>
      <c r="B169">
        <v>1</v>
      </c>
      <c r="C169" t="s">
        <v>80</v>
      </c>
      <c r="D169" t="s">
        <v>85</v>
      </c>
      <c r="E169" t="s">
        <v>165</v>
      </c>
      <c r="F169" t="s">
        <v>666</v>
      </c>
      <c r="G169" t="s">
        <v>220</v>
      </c>
      <c r="H169" t="s">
        <v>135</v>
      </c>
      <c r="I169" t="s">
        <v>136</v>
      </c>
      <c r="J169" t="s">
        <v>137</v>
      </c>
      <c r="K169" t="s">
        <v>162</v>
      </c>
      <c r="L169" t="s">
        <v>667</v>
      </c>
      <c r="M169" t="s">
        <v>668</v>
      </c>
      <c r="N169">
        <v>0.78888888800000001</v>
      </c>
      <c r="O169">
        <v>0</v>
      </c>
      <c r="P169">
        <v>103</v>
      </c>
      <c r="Q169">
        <v>0</v>
      </c>
      <c r="R169">
        <v>0</v>
      </c>
      <c r="S169">
        <v>0</v>
      </c>
      <c r="T169">
        <v>3</v>
      </c>
      <c r="U169">
        <v>0</v>
      </c>
      <c r="V169">
        <v>0</v>
      </c>
      <c r="W169">
        <v>0</v>
      </c>
      <c r="X169">
        <v>25.049823493398009</v>
      </c>
      <c r="Y169">
        <v>0</v>
      </c>
      <c r="Z169">
        <v>0</v>
      </c>
      <c r="AA169">
        <v>0</v>
      </c>
      <c r="AB169">
        <v>3.8924389842012825</v>
      </c>
      <c r="AC169">
        <v>0</v>
      </c>
      <c r="AD169">
        <v>0</v>
      </c>
      <c r="AE169">
        <v>28.942262477599293</v>
      </c>
    </row>
    <row r="170" spans="1:31" x14ac:dyDescent="0.3">
      <c r="A170">
        <v>2646664</v>
      </c>
      <c r="B170">
        <v>1</v>
      </c>
      <c r="C170" t="s">
        <v>81</v>
      </c>
      <c r="D170" t="s">
        <v>119</v>
      </c>
      <c r="E170" t="s">
        <v>152</v>
      </c>
      <c r="F170" t="s">
        <v>669</v>
      </c>
      <c r="G170" t="s">
        <v>191</v>
      </c>
      <c r="H170" t="s">
        <v>135</v>
      </c>
      <c r="I170" t="s">
        <v>136</v>
      </c>
      <c r="J170" t="s">
        <v>137</v>
      </c>
      <c r="K170" t="s">
        <v>138</v>
      </c>
      <c r="L170" t="s">
        <v>670</v>
      </c>
      <c r="M170" t="s">
        <v>671</v>
      </c>
      <c r="N170">
        <v>0.60555555500000002</v>
      </c>
      <c r="O170">
        <v>0</v>
      </c>
      <c r="P170">
        <v>8</v>
      </c>
      <c r="Q170">
        <v>0</v>
      </c>
      <c r="R170">
        <v>13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1.1256308388336667</v>
      </c>
      <c r="Y170">
        <v>0</v>
      </c>
      <c r="Z170">
        <v>35.756633821080001</v>
      </c>
      <c r="AA170">
        <v>0</v>
      </c>
      <c r="AB170">
        <v>0.13370673687175</v>
      </c>
      <c r="AC170">
        <v>0</v>
      </c>
      <c r="AD170">
        <v>0</v>
      </c>
      <c r="AE170">
        <v>37.015971396785417</v>
      </c>
    </row>
    <row r="171" spans="1:31" x14ac:dyDescent="0.3">
      <c r="A171">
        <v>2646515</v>
      </c>
      <c r="B171">
        <v>1</v>
      </c>
      <c r="C171" t="s">
        <v>80</v>
      </c>
      <c r="D171" t="s">
        <v>101</v>
      </c>
      <c r="E171" t="s">
        <v>165</v>
      </c>
      <c r="F171" t="s">
        <v>672</v>
      </c>
      <c r="G171" t="s">
        <v>154</v>
      </c>
      <c r="H171" t="s">
        <v>135</v>
      </c>
      <c r="I171" t="s">
        <v>136</v>
      </c>
      <c r="J171" t="s">
        <v>137</v>
      </c>
      <c r="K171" t="s">
        <v>138</v>
      </c>
      <c r="L171" t="s">
        <v>673</v>
      </c>
      <c r="M171" t="s">
        <v>674</v>
      </c>
      <c r="N171">
        <v>2.625</v>
      </c>
      <c r="O171">
        <v>0</v>
      </c>
      <c r="P171">
        <v>124</v>
      </c>
      <c r="Q171">
        <v>0</v>
      </c>
      <c r="R171">
        <v>0</v>
      </c>
      <c r="S171">
        <v>0</v>
      </c>
      <c r="T171">
        <v>3</v>
      </c>
      <c r="U171">
        <v>0</v>
      </c>
      <c r="V171">
        <v>0</v>
      </c>
      <c r="W171">
        <v>0</v>
      </c>
      <c r="X171">
        <v>102.55413688462744</v>
      </c>
      <c r="Y171">
        <v>0</v>
      </c>
      <c r="Z171">
        <v>0</v>
      </c>
      <c r="AA171">
        <v>0</v>
      </c>
      <c r="AB171">
        <v>6.6156467541585036</v>
      </c>
      <c r="AC171">
        <v>0</v>
      </c>
      <c r="AD171">
        <v>0</v>
      </c>
      <c r="AE171">
        <v>109.16978363878594</v>
      </c>
    </row>
    <row r="172" spans="1:31" x14ac:dyDescent="0.3">
      <c r="A172">
        <v>2646155</v>
      </c>
      <c r="B172">
        <v>1</v>
      </c>
      <c r="C172" t="s">
        <v>80</v>
      </c>
      <c r="D172" t="s">
        <v>95</v>
      </c>
      <c r="E172" t="s">
        <v>181</v>
      </c>
      <c r="F172" t="s">
        <v>675</v>
      </c>
      <c r="G172" t="s">
        <v>676</v>
      </c>
      <c r="H172" t="s">
        <v>144</v>
      </c>
      <c r="I172" t="s">
        <v>136</v>
      </c>
      <c r="J172" t="s">
        <v>137</v>
      </c>
      <c r="K172" t="s">
        <v>138</v>
      </c>
      <c r="L172" t="s">
        <v>677</v>
      </c>
      <c r="M172" t="s">
        <v>678</v>
      </c>
      <c r="N172">
        <v>3.247222222</v>
      </c>
      <c r="O172">
        <v>11</v>
      </c>
      <c r="P172">
        <v>769</v>
      </c>
      <c r="Q172">
        <v>23</v>
      </c>
      <c r="R172">
        <v>58</v>
      </c>
      <c r="S172">
        <v>18</v>
      </c>
      <c r="T172">
        <v>114</v>
      </c>
      <c r="U172">
        <v>1</v>
      </c>
      <c r="V172">
        <v>1</v>
      </c>
      <c r="W172">
        <v>55.245190793312091</v>
      </c>
      <c r="X172">
        <v>591.00214911956834</v>
      </c>
      <c r="Y172">
        <v>1590.8169295715261</v>
      </c>
      <c r="Z172">
        <v>211.54632325590612</v>
      </c>
      <c r="AA172">
        <v>403.21225568508993</v>
      </c>
      <c r="AB172">
        <v>459.96938541732635</v>
      </c>
      <c r="AC172">
        <v>12.62500864263232</v>
      </c>
      <c r="AD172">
        <v>1.8231829381106937</v>
      </c>
      <c r="AE172">
        <v>3326.2404254234716</v>
      </c>
    </row>
    <row r="173" spans="1:31" x14ac:dyDescent="0.3">
      <c r="A173">
        <v>2646487</v>
      </c>
      <c r="B173">
        <v>1</v>
      </c>
      <c r="C173" t="s">
        <v>80</v>
      </c>
      <c r="D173" t="s">
        <v>85</v>
      </c>
      <c r="E173" t="s">
        <v>165</v>
      </c>
      <c r="F173" t="s">
        <v>679</v>
      </c>
      <c r="G173" t="s">
        <v>187</v>
      </c>
      <c r="H173" t="s">
        <v>135</v>
      </c>
      <c r="I173" t="s">
        <v>136</v>
      </c>
      <c r="J173" t="s">
        <v>137</v>
      </c>
      <c r="K173" t="s">
        <v>138</v>
      </c>
      <c r="L173" t="s">
        <v>680</v>
      </c>
      <c r="M173" t="s">
        <v>681</v>
      </c>
      <c r="N173">
        <v>3.4355555550000001</v>
      </c>
      <c r="O173">
        <v>0</v>
      </c>
      <c r="P173">
        <v>92</v>
      </c>
      <c r="Q173">
        <v>0</v>
      </c>
      <c r="R173">
        <v>0</v>
      </c>
      <c r="S173">
        <v>0</v>
      </c>
      <c r="T173">
        <v>6</v>
      </c>
      <c r="U173">
        <v>0</v>
      </c>
      <c r="V173">
        <v>0</v>
      </c>
      <c r="W173">
        <v>0</v>
      </c>
      <c r="X173">
        <v>97.697158695891048</v>
      </c>
      <c r="Y173">
        <v>0</v>
      </c>
      <c r="Z173">
        <v>0</v>
      </c>
      <c r="AA173">
        <v>0</v>
      </c>
      <c r="AB173">
        <v>2.5162529359705119</v>
      </c>
      <c r="AC173">
        <v>0</v>
      </c>
      <c r="AD173">
        <v>0</v>
      </c>
      <c r="AE173">
        <v>100.21341163186156</v>
      </c>
    </row>
    <row r="174" spans="1:31" x14ac:dyDescent="0.3">
      <c r="A174">
        <v>2646278</v>
      </c>
      <c r="B174">
        <v>1</v>
      </c>
      <c r="C174" t="s">
        <v>80</v>
      </c>
      <c r="D174" t="s">
        <v>83</v>
      </c>
      <c r="E174" t="s">
        <v>152</v>
      </c>
      <c r="F174" t="s">
        <v>682</v>
      </c>
      <c r="G174" t="s">
        <v>161</v>
      </c>
      <c r="H174" t="s">
        <v>135</v>
      </c>
      <c r="I174" t="s">
        <v>136</v>
      </c>
      <c r="J174" t="s">
        <v>137</v>
      </c>
      <c r="K174" t="s">
        <v>162</v>
      </c>
      <c r="L174" t="s">
        <v>683</v>
      </c>
      <c r="M174" t="s">
        <v>684</v>
      </c>
      <c r="N174">
        <v>0.47416666600000001</v>
      </c>
      <c r="O174">
        <v>0</v>
      </c>
      <c r="P174">
        <v>584</v>
      </c>
      <c r="Q174">
        <v>0</v>
      </c>
      <c r="R174">
        <v>0</v>
      </c>
      <c r="S174">
        <v>0</v>
      </c>
      <c r="T174">
        <v>67</v>
      </c>
      <c r="U174">
        <v>0</v>
      </c>
      <c r="V174">
        <v>0</v>
      </c>
      <c r="W174">
        <v>0</v>
      </c>
      <c r="X174">
        <v>85.57265790120826</v>
      </c>
      <c r="Y174">
        <v>0</v>
      </c>
      <c r="Z174">
        <v>0</v>
      </c>
      <c r="AA174">
        <v>0</v>
      </c>
      <c r="AB174">
        <v>29.000826797351191</v>
      </c>
      <c r="AC174">
        <v>0</v>
      </c>
      <c r="AD174">
        <v>0</v>
      </c>
      <c r="AE174">
        <v>114.57348469855945</v>
      </c>
    </row>
    <row r="175" spans="1:31" x14ac:dyDescent="0.3">
      <c r="A175">
        <v>2646255</v>
      </c>
      <c r="B175">
        <v>1</v>
      </c>
      <c r="C175" t="s">
        <v>81</v>
      </c>
      <c r="D175" t="s">
        <v>122</v>
      </c>
      <c r="E175" t="s">
        <v>165</v>
      </c>
      <c r="F175" t="s">
        <v>685</v>
      </c>
      <c r="G175" t="s">
        <v>161</v>
      </c>
      <c r="H175" t="s">
        <v>135</v>
      </c>
      <c r="I175" t="s">
        <v>136</v>
      </c>
      <c r="J175" t="s">
        <v>137</v>
      </c>
      <c r="K175" t="s">
        <v>162</v>
      </c>
      <c r="L175" t="s">
        <v>686</v>
      </c>
      <c r="M175" t="s">
        <v>687</v>
      </c>
      <c r="N175">
        <v>2.4627777769999999</v>
      </c>
      <c r="O175">
        <v>0</v>
      </c>
      <c r="P175">
        <v>173</v>
      </c>
      <c r="Q175">
        <v>0</v>
      </c>
      <c r="R175">
        <v>0</v>
      </c>
      <c r="S175">
        <v>0</v>
      </c>
      <c r="T175">
        <v>22</v>
      </c>
      <c r="U175">
        <v>0</v>
      </c>
      <c r="V175">
        <v>0</v>
      </c>
      <c r="W175">
        <v>0</v>
      </c>
      <c r="X175">
        <v>78.276105345263645</v>
      </c>
      <c r="Y175">
        <v>0</v>
      </c>
      <c r="Z175">
        <v>0</v>
      </c>
      <c r="AA175">
        <v>0</v>
      </c>
      <c r="AB175">
        <v>35.555732882108252</v>
      </c>
      <c r="AC175">
        <v>0</v>
      </c>
      <c r="AD175">
        <v>0</v>
      </c>
      <c r="AE175">
        <v>113.83183822737189</v>
      </c>
    </row>
    <row r="176" spans="1:31" x14ac:dyDescent="0.3">
      <c r="A176">
        <v>2646109</v>
      </c>
      <c r="B176">
        <v>1</v>
      </c>
      <c r="C176" t="s">
        <v>80</v>
      </c>
      <c r="D176" t="s">
        <v>88</v>
      </c>
      <c r="E176" t="s">
        <v>141</v>
      </c>
      <c r="F176" t="s">
        <v>688</v>
      </c>
      <c r="G176" t="s">
        <v>149</v>
      </c>
      <c r="H176" t="s">
        <v>144</v>
      </c>
      <c r="I176" t="s">
        <v>136</v>
      </c>
      <c r="J176" t="s">
        <v>137</v>
      </c>
      <c r="K176" t="s">
        <v>138</v>
      </c>
      <c r="L176" t="s">
        <v>689</v>
      </c>
      <c r="M176" t="s">
        <v>690</v>
      </c>
      <c r="N176">
        <v>0.26277777699999999</v>
      </c>
      <c r="O176">
        <v>1</v>
      </c>
      <c r="P176">
        <v>531</v>
      </c>
      <c r="Q176">
        <v>0</v>
      </c>
      <c r="R176">
        <v>1</v>
      </c>
      <c r="S176">
        <v>13</v>
      </c>
      <c r="T176">
        <v>121</v>
      </c>
      <c r="U176">
        <v>2</v>
      </c>
      <c r="V176">
        <v>1</v>
      </c>
      <c r="W176">
        <v>1.8685805898239702</v>
      </c>
      <c r="X176">
        <v>35.462855493628815</v>
      </c>
      <c r="Y176">
        <v>0</v>
      </c>
      <c r="Z176">
        <v>0.59690631720499998</v>
      </c>
      <c r="AA176">
        <v>28.058692327525684</v>
      </c>
      <c r="AB176">
        <v>33.09326706931332</v>
      </c>
      <c r="AC176">
        <v>20.703549901843484</v>
      </c>
      <c r="AD176">
        <v>2.074335107191978</v>
      </c>
      <c r="AE176">
        <v>121.85818680653226</v>
      </c>
    </row>
    <row r="177" spans="1:31" x14ac:dyDescent="0.3">
      <c r="A177">
        <v>2646232</v>
      </c>
      <c r="B177">
        <v>1</v>
      </c>
      <c r="C177" t="s">
        <v>80</v>
      </c>
      <c r="D177" t="s">
        <v>83</v>
      </c>
      <c r="E177" t="s">
        <v>165</v>
      </c>
      <c r="F177" t="s">
        <v>691</v>
      </c>
      <c r="G177" t="s">
        <v>161</v>
      </c>
      <c r="H177" t="s">
        <v>135</v>
      </c>
      <c r="I177" t="s">
        <v>136</v>
      </c>
      <c r="J177" t="s">
        <v>137</v>
      </c>
      <c r="K177" t="s">
        <v>162</v>
      </c>
      <c r="L177" t="s">
        <v>692</v>
      </c>
      <c r="M177" t="s">
        <v>693</v>
      </c>
      <c r="N177">
        <v>3.2661111109999998</v>
      </c>
      <c r="O177">
        <v>0</v>
      </c>
      <c r="P177">
        <v>106</v>
      </c>
      <c r="Q177">
        <v>0</v>
      </c>
      <c r="R177">
        <v>0</v>
      </c>
      <c r="S177">
        <v>0</v>
      </c>
      <c r="T177">
        <v>27</v>
      </c>
      <c r="U177">
        <v>0</v>
      </c>
      <c r="V177">
        <v>0</v>
      </c>
      <c r="W177">
        <v>0</v>
      </c>
      <c r="X177">
        <v>158.86719188772042</v>
      </c>
      <c r="Y177">
        <v>0</v>
      </c>
      <c r="Z177">
        <v>0</v>
      </c>
      <c r="AA177">
        <v>0</v>
      </c>
      <c r="AB177">
        <v>282.5621250835369</v>
      </c>
      <c r="AC177">
        <v>0</v>
      </c>
      <c r="AD177">
        <v>0</v>
      </c>
      <c r="AE177">
        <v>441.42931697125732</v>
      </c>
    </row>
    <row r="178" spans="1:31" x14ac:dyDescent="0.3">
      <c r="A178">
        <v>2646773</v>
      </c>
      <c r="B178">
        <v>1</v>
      </c>
      <c r="C178" t="s">
        <v>80</v>
      </c>
      <c r="D178" t="s">
        <v>103</v>
      </c>
      <c r="E178" t="s">
        <v>132</v>
      </c>
      <c r="F178" t="s">
        <v>694</v>
      </c>
      <c r="G178" t="s">
        <v>134</v>
      </c>
      <c r="H178" t="s">
        <v>135</v>
      </c>
      <c r="I178" t="s">
        <v>136</v>
      </c>
      <c r="J178" t="s">
        <v>137</v>
      </c>
      <c r="K178" t="s">
        <v>138</v>
      </c>
      <c r="L178" t="s">
        <v>695</v>
      </c>
      <c r="M178" t="s">
        <v>696</v>
      </c>
      <c r="N178">
        <v>0.49444444399999998</v>
      </c>
      <c r="O178">
        <v>0</v>
      </c>
      <c r="P178">
        <v>3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0.32103081228872504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0.32103081228872504</v>
      </c>
    </row>
    <row r="179" spans="1:31" x14ac:dyDescent="0.3">
      <c r="A179">
        <v>2646341</v>
      </c>
      <c r="B179">
        <v>1</v>
      </c>
      <c r="C179" t="s">
        <v>81</v>
      </c>
      <c r="D179" t="s">
        <v>117</v>
      </c>
      <c r="E179" t="s">
        <v>141</v>
      </c>
      <c r="F179" t="s">
        <v>697</v>
      </c>
      <c r="G179" t="s">
        <v>143</v>
      </c>
      <c r="H179" t="s">
        <v>144</v>
      </c>
      <c r="I179" t="s">
        <v>136</v>
      </c>
      <c r="J179" t="s">
        <v>137</v>
      </c>
      <c r="K179" t="s">
        <v>138</v>
      </c>
      <c r="L179" t="s">
        <v>698</v>
      </c>
      <c r="M179" t="s">
        <v>652</v>
      </c>
      <c r="N179">
        <v>2.8886111109999999</v>
      </c>
      <c r="O179">
        <v>0</v>
      </c>
      <c r="P179">
        <v>30</v>
      </c>
      <c r="Q179">
        <v>0</v>
      </c>
      <c r="R179">
        <v>5</v>
      </c>
      <c r="S179">
        <v>0</v>
      </c>
      <c r="T179">
        <v>3</v>
      </c>
      <c r="U179">
        <v>0</v>
      </c>
      <c r="V179">
        <v>0</v>
      </c>
      <c r="W179">
        <v>0</v>
      </c>
      <c r="X179">
        <v>21.568012533484843</v>
      </c>
      <c r="Y179">
        <v>0</v>
      </c>
      <c r="Z179">
        <v>25.637450107576367</v>
      </c>
      <c r="AA179">
        <v>0</v>
      </c>
      <c r="AB179">
        <v>4.6921079554858451</v>
      </c>
      <c r="AC179">
        <v>0</v>
      </c>
      <c r="AD179">
        <v>0</v>
      </c>
      <c r="AE179">
        <v>51.897570596547055</v>
      </c>
    </row>
    <row r="180" spans="1:31" x14ac:dyDescent="0.3">
      <c r="A180">
        <v>2646212</v>
      </c>
      <c r="B180">
        <v>1</v>
      </c>
      <c r="C180" t="s">
        <v>80</v>
      </c>
      <c r="D180" t="s">
        <v>110</v>
      </c>
      <c r="E180" t="s">
        <v>214</v>
      </c>
      <c r="F180" t="s">
        <v>699</v>
      </c>
      <c r="G180" t="s">
        <v>161</v>
      </c>
      <c r="H180" t="s">
        <v>135</v>
      </c>
      <c r="I180" t="s">
        <v>136</v>
      </c>
      <c r="J180" t="s">
        <v>137</v>
      </c>
      <c r="K180" t="s">
        <v>162</v>
      </c>
      <c r="L180" t="s">
        <v>700</v>
      </c>
      <c r="M180" t="s">
        <v>701</v>
      </c>
      <c r="N180">
        <v>1.5377777770000001</v>
      </c>
      <c r="O180">
        <v>0</v>
      </c>
      <c r="P180">
        <v>47</v>
      </c>
      <c r="Q180">
        <v>0</v>
      </c>
      <c r="R180">
        <v>0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47.006356515197254</v>
      </c>
      <c r="Y180">
        <v>0</v>
      </c>
      <c r="Z180">
        <v>0</v>
      </c>
      <c r="AA180">
        <v>0</v>
      </c>
      <c r="AB180">
        <v>3.1138451928663855</v>
      </c>
      <c r="AC180">
        <v>0</v>
      </c>
      <c r="AD180">
        <v>0</v>
      </c>
      <c r="AE180">
        <v>50.12020170806364</v>
      </c>
    </row>
    <row r="181" spans="1:31" x14ac:dyDescent="0.3">
      <c r="A181">
        <v>2646753</v>
      </c>
      <c r="B181">
        <v>1</v>
      </c>
      <c r="C181" t="s">
        <v>80</v>
      </c>
      <c r="D181" t="s">
        <v>106</v>
      </c>
      <c r="E181" t="s">
        <v>147</v>
      </c>
      <c r="F181" t="s">
        <v>702</v>
      </c>
      <c r="G181" t="s">
        <v>149</v>
      </c>
      <c r="H181" t="s">
        <v>144</v>
      </c>
      <c r="I181" t="s">
        <v>136</v>
      </c>
      <c r="J181" t="s">
        <v>137</v>
      </c>
      <c r="K181" t="s">
        <v>138</v>
      </c>
      <c r="L181" t="s">
        <v>703</v>
      </c>
      <c r="M181" t="s">
        <v>704</v>
      </c>
      <c r="N181">
        <v>0.69638888799999998</v>
      </c>
      <c r="O181">
        <v>0</v>
      </c>
      <c r="P181">
        <v>291</v>
      </c>
      <c r="Q181">
        <v>0</v>
      </c>
      <c r="R181">
        <v>8</v>
      </c>
      <c r="S181">
        <v>1</v>
      </c>
      <c r="T181">
        <v>39</v>
      </c>
      <c r="U181">
        <v>0</v>
      </c>
      <c r="V181">
        <v>0</v>
      </c>
      <c r="W181">
        <v>0</v>
      </c>
      <c r="X181">
        <v>28.995522772885714</v>
      </c>
      <c r="Y181">
        <v>0</v>
      </c>
      <c r="Z181">
        <v>4.4324405895022778</v>
      </c>
      <c r="AA181">
        <v>0.9573948784541666</v>
      </c>
      <c r="AB181">
        <v>15.920927694609572</v>
      </c>
      <c r="AC181">
        <v>0</v>
      </c>
      <c r="AD181">
        <v>0</v>
      </c>
      <c r="AE181">
        <v>50.306285935451733</v>
      </c>
    </row>
    <row r="182" spans="1:31" x14ac:dyDescent="0.3">
      <c r="A182">
        <v>2646175</v>
      </c>
      <c r="B182">
        <v>1</v>
      </c>
      <c r="C182" t="s">
        <v>80</v>
      </c>
      <c r="D182" t="s">
        <v>100</v>
      </c>
      <c r="E182" t="s">
        <v>141</v>
      </c>
      <c r="F182" t="s">
        <v>705</v>
      </c>
      <c r="G182" t="s">
        <v>149</v>
      </c>
      <c r="H182" t="s">
        <v>144</v>
      </c>
      <c r="I182" t="s">
        <v>136</v>
      </c>
      <c r="J182" t="s">
        <v>137</v>
      </c>
      <c r="K182" t="s">
        <v>138</v>
      </c>
      <c r="L182" t="s">
        <v>706</v>
      </c>
      <c r="M182" t="s">
        <v>707</v>
      </c>
      <c r="N182">
        <v>0.45388888799999999</v>
      </c>
      <c r="O182">
        <v>2</v>
      </c>
      <c r="P182">
        <v>6526</v>
      </c>
      <c r="Q182">
        <v>2</v>
      </c>
      <c r="R182">
        <v>38</v>
      </c>
      <c r="S182">
        <v>7</v>
      </c>
      <c r="T182">
        <v>471</v>
      </c>
      <c r="U182">
        <v>0</v>
      </c>
      <c r="V182">
        <v>0</v>
      </c>
      <c r="W182">
        <v>0.53237349289600111</v>
      </c>
      <c r="X182">
        <v>788.87247174287495</v>
      </c>
      <c r="Y182">
        <v>2.6927712780448658</v>
      </c>
      <c r="Z182">
        <v>17.543870923102208</v>
      </c>
      <c r="AA182">
        <v>75.438014046228361</v>
      </c>
      <c r="AB182">
        <v>423.11334755524564</v>
      </c>
      <c r="AC182">
        <v>0</v>
      </c>
      <c r="AD182">
        <v>0</v>
      </c>
      <c r="AE182">
        <v>1308.1928490383921</v>
      </c>
    </row>
    <row r="183" spans="1:31" x14ac:dyDescent="0.3">
      <c r="A183">
        <v>2646361</v>
      </c>
      <c r="B183">
        <v>1</v>
      </c>
      <c r="C183" t="s">
        <v>81</v>
      </c>
      <c r="D183" t="s">
        <v>118</v>
      </c>
      <c r="E183" t="s">
        <v>141</v>
      </c>
      <c r="F183" t="s">
        <v>708</v>
      </c>
      <c r="G183" t="s">
        <v>143</v>
      </c>
      <c r="H183" t="s">
        <v>144</v>
      </c>
      <c r="I183" t="s">
        <v>136</v>
      </c>
      <c r="J183" t="s">
        <v>137</v>
      </c>
      <c r="K183" t="s">
        <v>138</v>
      </c>
      <c r="L183" t="s">
        <v>709</v>
      </c>
      <c r="M183" t="s">
        <v>710</v>
      </c>
      <c r="N183">
        <v>3.361111111</v>
      </c>
      <c r="O183">
        <v>0</v>
      </c>
      <c r="P183">
        <v>0</v>
      </c>
      <c r="Q183">
        <v>0</v>
      </c>
      <c r="R183">
        <v>25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181.72757653782128</v>
      </c>
      <c r="AA183">
        <v>0</v>
      </c>
      <c r="AB183">
        <v>0</v>
      </c>
      <c r="AC183">
        <v>0</v>
      </c>
      <c r="AD183">
        <v>0</v>
      </c>
      <c r="AE183">
        <v>181.72757653782128</v>
      </c>
    </row>
    <row r="184" spans="1:31" x14ac:dyDescent="0.3">
      <c r="A184">
        <v>2646467</v>
      </c>
      <c r="B184">
        <v>1</v>
      </c>
      <c r="C184" t="s">
        <v>80</v>
      </c>
      <c r="D184" t="s">
        <v>95</v>
      </c>
      <c r="E184" t="s">
        <v>132</v>
      </c>
      <c r="F184" t="s">
        <v>711</v>
      </c>
      <c r="G184" t="s">
        <v>268</v>
      </c>
      <c r="H184" t="s">
        <v>135</v>
      </c>
      <c r="I184" t="s">
        <v>136</v>
      </c>
      <c r="J184" t="s">
        <v>137</v>
      </c>
      <c r="K184" t="s">
        <v>138</v>
      </c>
      <c r="L184" t="s">
        <v>712</v>
      </c>
      <c r="M184" t="s">
        <v>713</v>
      </c>
      <c r="N184">
        <v>2.2025000000000001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0.38569426905938986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0.38569426905938986</v>
      </c>
    </row>
    <row r="185" spans="1:31" x14ac:dyDescent="0.3">
      <c r="A185">
        <v>2646610</v>
      </c>
      <c r="B185">
        <v>1</v>
      </c>
      <c r="C185" t="s">
        <v>81</v>
      </c>
      <c r="D185" t="s">
        <v>113</v>
      </c>
      <c r="E185" t="s">
        <v>147</v>
      </c>
      <c r="F185" t="s">
        <v>714</v>
      </c>
      <c r="G185" t="s">
        <v>149</v>
      </c>
      <c r="H185" t="s">
        <v>144</v>
      </c>
      <c r="I185" t="s">
        <v>241</v>
      </c>
      <c r="J185" t="s">
        <v>137</v>
      </c>
      <c r="K185" t="s">
        <v>138</v>
      </c>
      <c r="L185" t="s">
        <v>715</v>
      </c>
      <c r="M185" t="s">
        <v>716</v>
      </c>
      <c r="N185">
        <v>1.1111111E-2</v>
      </c>
      <c r="O185">
        <v>1</v>
      </c>
      <c r="P185">
        <v>286</v>
      </c>
      <c r="Q185">
        <v>0</v>
      </c>
      <c r="R185">
        <v>132</v>
      </c>
      <c r="S185">
        <v>0</v>
      </c>
      <c r="T185">
        <v>24</v>
      </c>
      <c r="U185">
        <v>0</v>
      </c>
      <c r="V185">
        <v>0</v>
      </c>
      <c r="W185">
        <v>3.1971586555555554E-3</v>
      </c>
      <c r="X185">
        <v>0.61408078829538593</v>
      </c>
      <c r="Y185">
        <v>0</v>
      </c>
      <c r="Z185">
        <v>0.82184499261817667</v>
      </c>
      <c r="AA185">
        <v>0</v>
      </c>
      <c r="AB185">
        <v>0.10095300132986221</v>
      </c>
      <c r="AC185">
        <v>0</v>
      </c>
      <c r="AD185">
        <v>0</v>
      </c>
      <c r="AE185">
        <v>1.5400759408989806</v>
      </c>
    </row>
    <row r="186" spans="1:31" x14ac:dyDescent="0.3">
      <c r="A186">
        <v>2646169</v>
      </c>
      <c r="B186">
        <v>1</v>
      </c>
      <c r="C186" t="s">
        <v>80</v>
      </c>
      <c r="D186" t="s">
        <v>83</v>
      </c>
      <c r="E186" t="s">
        <v>165</v>
      </c>
      <c r="F186" t="s">
        <v>717</v>
      </c>
      <c r="G186" t="s">
        <v>154</v>
      </c>
      <c r="H186" t="s">
        <v>135</v>
      </c>
      <c r="I186" t="s">
        <v>136</v>
      </c>
      <c r="J186" t="s">
        <v>137</v>
      </c>
      <c r="K186" t="s">
        <v>138</v>
      </c>
      <c r="L186" t="s">
        <v>718</v>
      </c>
      <c r="M186" t="s">
        <v>719</v>
      </c>
      <c r="N186">
        <v>2.9644444440000002</v>
      </c>
      <c r="O186">
        <v>0</v>
      </c>
      <c r="P186">
        <v>83</v>
      </c>
      <c r="Q186">
        <v>0</v>
      </c>
      <c r="R186">
        <v>0</v>
      </c>
      <c r="S186">
        <v>0</v>
      </c>
      <c r="T186">
        <v>18</v>
      </c>
      <c r="U186">
        <v>0</v>
      </c>
      <c r="V186">
        <v>2</v>
      </c>
      <c r="W186">
        <v>0</v>
      </c>
      <c r="X186">
        <v>84.803831345422481</v>
      </c>
      <c r="Y186">
        <v>0</v>
      </c>
      <c r="Z186">
        <v>0</v>
      </c>
      <c r="AA186">
        <v>0</v>
      </c>
      <c r="AB186">
        <v>70.383651671400997</v>
      </c>
      <c r="AC186">
        <v>0</v>
      </c>
      <c r="AD186">
        <v>119.12867558824557</v>
      </c>
      <c r="AE186">
        <v>274.31615860506906</v>
      </c>
    </row>
    <row r="187" spans="1:31" x14ac:dyDescent="0.3">
      <c r="A187">
        <v>2646298</v>
      </c>
      <c r="B187">
        <v>1</v>
      </c>
      <c r="C187" t="s">
        <v>80</v>
      </c>
      <c r="D187" t="s">
        <v>97</v>
      </c>
      <c r="E187" t="s">
        <v>141</v>
      </c>
      <c r="F187" t="s">
        <v>720</v>
      </c>
      <c r="G187" t="s">
        <v>161</v>
      </c>
      <c r="H187" t="s">
        <v>144</v>
      </c>
      <c r="I187" t="s">
        <v>136</v>
      </c>
      <c r="J187" t="s">
        <v>137</v>
      </c>
      <c r="K187" t="s">
        <v>162</v>
      </c>
      <c r="L187" t="s">
        <v>721</v>
      </c>
      <c r="M187" t="s">
        <v>722</v>
      </c>
      <c r="N187">
        <v>5.9088888879999999</v>
      </c>
      <c r="O187">
        <v>5</v>
      </c>
      <c r="P187">
        <v>1944</v>
      </c>
      <c r="Q187">
        <v>3</v>
      </c>
      <c r="R187">
        <v>251</v>
      </c>
      <c r="S187">
        <v>13</v>
      </c>
      <c r="T187">
        <v>273</v>
      </c>
      <c r="U187">
        <v>0</v>
      </c>
      <c r="V187">
        <v>0</v>
      </c>
      <c r="W187">
        <v>1603.409635072687</v>
      </c>
      <c r="X187">
        <v>4167.0680272445843</v>
      </c>
      <c r="Y187">
        <v>13.775889971103037</v>
      </c>
      <c r="Z187">
        <v>781.31611280640914</v>
      </c>
      <c r="AA187">
        <v>3138.373416561602</v>
      </c>
      <c r="AB187">
        <v>2043.3601035649747</v>
      </c>
      <c r="AC187">
        <v>0</v>
      </c>
      <c r="AD187">
        <v>0</v>
      </c>
      <c r="AE187">
        <v>11747.303185221361</v>
      </c>
    </row>
    <row r="188" spans="1:31" x14ac:dyDescent="0.3">
      <c r="A188">
        <v>2646653</v>
      </c>
      <c r="B188">
        <v>1</v>
      </c>
      <c r="C188" t="s">
        <v>81</v>
      </c>
      <c r="D188" t="s">
        <v>118</v>
      </c>
      <c r="E188" t="s">
        <v>165</v>
      </c>
      <c r="F188" t="s">
        <v>723</v>
      </c>
      <c r="G188" t="s">
        <v>224</v>
      </c>
      <c r="H188" t="s">
        <v>135</v>
      </c>
      <c r="I188" t="s">
        <v>136</v>
      </c>
      <c r="J188" t="s">
        <v>137</v>
      </c>
      <c r="K188" t="s">
        <v>138</v>
      </c>
      <c r="L188" t="s">
        <v>724</v>
      </c>
      <c r="M188" t="s">
        <v>725</v>
      </c>
      <c r="N188">
        <v>0.61444444399999998</v>
      </c>
      <c r="O188">
        <v>0</v>
      </c>
      <c r="P188">
        <v>24</v>
      </c>
      <c r="Q188">
        <v>0</v>
      </c>
      <c r="R188">
        <v>4</v>
      </c>
      <c r="S188">
        <v>0</v>
      </c>
      <c r="T188">
        <v>3</v>
      </c>
      <c r="U188">
        <v>0</v>
      </c>
      <c r="V188">
        <v>0</v>
      </c>
      <c r="W188">
        <v>0</v>
      </c>
      <c r="X188">
        <v>2.1811262551264674</v>
      </c>
      <c r="Y188">
        <v>0</v>
      </c>
      <c r="Z188">
        <v>1.4140989340481547</v>
      </c>
      <c r="AA188">
        <v>0</v>
      </c>
      <c r="AB188">
        <v>1.1647774022499999</v>
      </c>
      <c r="AC188">
        <v>0</v>
      </c>
      <c r="AD188">
        <v>0</v>
      </c>
      <c r="AE188">
        <v>4.7600025914246213</v>
      </c>
    </row>
    <row r="189" spans="1:31" x14ac:dyDescent="0.3">
      <c r="A189">
        <v>2646321</v>
      </c>
      <c r="B189">
        <v>1</v>
      </c>
      <c r="C189" t="s">
        <v>80</v>
      </c>
      <c r="D189" t="s">
        <v>92</v>
      </c>
      <c r="E189" t="s">
        <v>132</v>
      </c>
      <c r="F189" t="s">
        <v>726</v>
      </c>
      <c r="G189" t="s">
        <v>228</v>
      </c>
      <c r="H189" t="s">
        <v>135</v>
      </c>
      <c r="I189" t="s">
        <v>136</v>
      </c>
      <c r="J189" t="s">
        <v>137</v>
      </c>
      <c r="K189" t="s">
        <v>138</v>
      </c>
      <c r="L189" t="s">
        <v>727</v>
      </c>
      <c r="M189" t="s">
        <v>728</v>
      </c>
      <c r="N189">
        <v>2.3869444440000001</v>
      </c>
      <c r="O189">
        <v>0</v>
      </c>
      <c r="P189">
        <v>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1.6795582701452121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1.6795582701452121</v>
      </c>
    </row>
    <row r="190" spans="1:31" x14ac:dyDescent="0.3">
      <c r="A190">
        <v>2646252</v>
      </c>
      <c r="B190">
        <v>1</v>
      </c>
      <c r="C190" t="s">
        <v>80</v>
      </c>
      <c r="D190" t="s">
        <v>100</v>
      </c>
      <c r="E190" t="s">
        <v>152</v>
      </c>
      <c r="F190" t="s">
        <v>729</v>
      </c>
      <c r="G190" t="s">
        <v>220</v>
      </c>
      <c r="H190" t="s">
        <v>135</v>
      </c>
      <c r="I190" t="s">
        <v>136</v>
      </c>
      <c r="J190" t="s">
        <v>137</v>
      </c>
      <c r="K190" t="s">
        <v>162</v>
      </c>
      <c r="L190" t="s">
        <v>730</v>
      </c>
      <c r="M190" t="s">
        <v>731</v>
      </c>
      <c r="N190">
        <v>3.8116666659999998</v>
      </c>
      <c r="O190">
        <v>0</v>
      </c>
      <c r="P190">
        <v>90</v>
      </c>
      <c r="Q190">
        <v>0</v>
      </c>
      <c r="R190">
        <v>34</v>
      </c>
      <c r="S190">
        <v>0</v>
      </c>
      <c r="T190">
        <v>12</v>
      </c>
      <c r="U190">
        <v>0</v>
      </c>
      <c r="V190">
        <v>0</v>
      </c>
      <c r="W190">
        <v>0</v>
      </c>
      <c r="X190">
        <v>72.795442418587811</v>
      </c>
      <c r="Y190">
        <v>0</v>
      </c>
      <c r="Z190">
        <v>30.951418012187876</v>
      </c>
      <c r="AA190">
        <v>0</v>
      </c>
      <c r="AB190">
        <v>60.405406289510751</v>
      </c>
      <c r="AC190">
        <v>0</v>
      </c>
      <c r="AD190">
        <v>0</v>
      </c>
      <c r="AE190">
        <v>164.15226672028643</v>
      </c>
    </row>
    <row r="191" spans="1:31" x14ac:dyDescent="0.3">
      <c r="A191">
        <v>2646275</v>
      </c>
      <c r="B191">
        <v>1</v>
      </c>
      <c r="C191" t="s">
        <v>80</v>
      </c>
      <c r="D191" t="s">
        <v>98</v>
      </c>
      <c r="E191" t="s">
        <v>147</v>
      </c>
      <c r="F191" t="s">
        <v>732</v>
      </c>
      <c r="G191" t="s">
        <v>562</v>
      </c>
      <c r="H191" t="s">
        <v>144</v>
      </c>
      <c r="I191" t="s">
        <v>136</v>
      </c>
      <c r="J191" t="s">
        <v>137</v>
      </c>
      <c r="K191" t="s">
        <v>162</v>
      </c>
      <c r="L191" t="s">
        <v>733</v>
      </c>
      <c r="M191" t="s">
        <v>734</v>
      </c>
      <c r="N191">
        <v>0.28944444400000002</v>
      </c>
      <c r="O191">
        <v>0</v>
      </c>
      <c r="P191">
        <v>296</v>
      </c>
      <c r="Q191">
        <v>1</v>
      </c>
      <c r="R191">
        <v>92</v>
      </c>
      <c r="S191">
        <v>1</v>
      </c>
      <c r="T191">
        <v>74</v>
      </c>
      <c r="U191">
        <v>0</v>
      </c>
      <c r="V191">
        <v>0</v>
      </c>
      <c r="W191">
        <v>0</v>
      </c>
      <c r="X191">
        <v>23.894017491955726</v>
      </c>
      <c r="Y191">
        <v>0</v>
      </c>
      <c r="Z191">
        <v>75.928051581351383</v>
      </c>
      <c r="AA191">
        <v>0.32729652681469334</v>
      </c>
      <c r="AB191">
        <v>41.155388155195034</v>
      </c>
      <c r="AC191">
        <v>0</v>
      </c>
      <c r="AD191">
        <v>0</v>
      </c>
      <c r="AE191">
        <v>141.30475375531682</v>
      </c>
    </row>
    <row r="192" spans="1:31" x14ac:dyDescent="0.3">
      <c r="A192">
        <v>2646112</v>
      </c>
      <c r="B192">
        <v>1</v>
      </c>
      <c r="C192" t="s">
        <v>80</v>
      </c>
      <c r="D192" t="s">
        <v>108</v>
      </c>
      <c r="E192" t="s">
        <v>147</v>
      </c>
      <c r="F192" t="s">
        <v>735</v>
      </c>
      <c r="G192" t="s">
        <v>149</v>
      </c>
      <c r="H192" t="s">
        <v>144</v>
      </c>
      <c r="I192" t="s">
        <v>241</v>
      </c>
      <c r="J192" t="s">
        <v>137</v>
      </c>
      <c r="K192" t="s">
        <v>138</v>
      </c>
      <c r="L192" t="s">
        <v>736</v>
      </c>
      <c r="M192" t="s">
        <v>737</v>
      </c>
      <c r="N192">
        <v>5.5555550000000002E-3</v>
      </c>
      <c r="O192">
        <v>0</v>
      </c>
      <c r="P192">
        <v>398</v>
      </c>
      <c r="Q192">
        <v>1</v>
      </c>
      <c r="R192">
        <v>121</v>
      </c>
      <c r="S192">
        <v>3</v>
      </c>
      <c r="T192">
        <v>64</v>
      </c>
      <c r="U192">
        <v>0</v>
      </c>
      <c r="V192">
        <v>0</v>
      </c>
      <c r="W192">
        <v>0</v>
      </c>
      <c r="X192">
        <v>0.39955652985719192</v>
      </c>
      <c r="Y192">
        <v>1.2775181500000002E-2</v>
      </c>
      <c r="Z192">
        <v>0.75160409911053572</v>
      </c>
      <c r="AA192">
        <v>0.11917302759804001</v>
      </c>
      <c r="AB192">
        <v>0.30645825409329502</v>
      </c>
      <c r="AC192">
        <v>0</v>
      </c>
      <c r="AD192">
        <v>0</v>
      </c>
      <c r="AE192">
        <v>1.5895670921590626</v>
      </c>
    </row>
    <row r="193" spans="1:31" x14ac:dyDescent="0.3">
      <c r="A193">
        <v>2646106</v>
      </c>
      <c r="B193">
        <v>1</v>
      </c>
      <c r="C193" t="s">
        <v>80</v>
      </c>
      <c r="D193" t="s">
        <v>92</v>
      </c>
      <c r="E193" t="s">
        <v>194</v>
      </c>
      <c r="F193" t="s">
        <v>738</v>
      </c>
      <c r="G193" t="s">
        <v>149</v>
      </c>
      <c r="H193" t="s">
        <v>144</v>
      </c>
      <c r="I193" t="s">
        <v>136</v>
      </c>
      <c r="J193" t="s">
        <v>137</v>
      </c>
      <c r="K193" t="s">
        <v>138</v>
      </c>
      <c r="L193" t="s">
        <v>739</v>
      </c>
      <c r="M193" t="s">
        <v>740</v>
      </c>
      <c r="N193">
        <v>6.1944444000000001E-2</v>
      </c>
      <c r="O193">
        <v>0</v>
      </c>
      <c r="P193">
        <v>332</v>
      </c>
      <c r="Q193">
        <v>0</v>
      </c>
      <c r="R193">
        <v>2</v>
      </c>
      <c r="S193">
        <v>9</v>
      </c>
      <c r="T193">
        <v>17</v>
      </c>
      <c r="U193">
        <v>0</v>
      </c>
      <c r="V193">
        <v>0</v>
      </c>
      <c r="W193">
        <v>0</v>
      </c>
      <c r="X193">
        <v>4.7359008373593072</v>
      </c>
      <c r="Y193">
        <v>0</v>
      </c>
      <c r="Z193">
        <v>1.3875312775579445E-2</v>
      </c>
      <c r="AA193">
        <v>9.3545964307316183</v>
      </c>
      <c r="AB193">
        <v>0.83839835456224732</v>
      </c>
      <c r="AC193">
        <v>0</v>
      </c>
      <c r="AD193">
        <v>0</v>
      </c>
      <c r="AE193">
        <v>14.942770935428753</v>
      </c>
    </row>
    <row r="194" spans="1:31" x14ac:dyDescent="0.3">
      <c r="A194">
        <v>2646215</v>
      </c>
      <c r="B194">
        <v>1</v>
      </c>
      <c r="C194" t="s">
        <v>80</v>
      </c>
      <c r="D194" t="s">
        <v>98</v>
      </c>
      <c r="E194" t="s">
        <v>147</v>
      </c>
      <c r="F194" t="s">
        <v>741</v>
      </c>
      <c r="G194" t="s">
        <v>220</v>
      </c>
      <c r="H194" t="s">
        <v>144</v>
      </c>
      <c r="I194" t="s">
        <v>136</v>
      </c>
      <c r="J194" t="s">
        <v>137</v>
      </c>
      <c r="K194" t="s">
        <v>162</v>
      </c>
      <c r="L194" t="s">
        <v>742</v>
      </c>
      <c r="M194" t="s">
        <v>743</v>
      </c>
      <c r="N194">
        <v>7.4741666660000003</v>
      </c>
      <c r="O194">
        <v>0</v>
      </c>
      <c r="P194">
        <v>432</v>
      </c>
      <c r="Q194">
        <v>3</v>
      </c>
      <c r="R194">
        <v>17</v>
      </c>
      <c r="S194">
        <v>8</v>
      </c>
      <c r="T194">
        <v>54</v>
      </c>
      <c r="U194">
        <v>1</v>
      </c>
      <c r="V194">
        <v>0</v>
      </c>
      <c r="W194">
        <v>0</v>
      </c>
      <c r="X194">
        <v>392.65269032172091</v>
      </c>
      <c r="Y194">
        <v>198.88461500503848</v>
      </c>
      <c r="Z194">
        <v>227.77104644868356</v>
      </c>
      <c r="AA194">
        <v>1895.8685888503237</v>
      </c>
      <c r="AB194">
        <v>348.27748765469403</v>
      </c>
      <c r="AC194">
        <v>35.014146454254828</v>
      </c>
      <c r="AD194">
        <v>0</v>
      </c>
      <c r="AE194">
        <v>3098.4685747347157</v>
      </c>
    </row>
    <row r="195" spans="1:31" x14ac:dyDescent="0.3">
      <c r="A195">
        <v>2646570</v>
      </c>
      <c r="B195">
        <v>1</v>
      </c>
      <c r="C195" t="s">
        <v>80</v>
      </c>
      <c r="D195" t="s">
        <v>100</v>
      </c>
      <c r="E195" t="s">
        <v>194</v>
      </c>
      <c r="F195" t="s">
        <v>744</v>
      </c>
      <c r="G195" t="s">
        <v>154</v>
      </c>
      <c r="H195" t="s">
        <v>144</v>
      </c>
      <c r="I195" t="s">
        <v>241</v>
      </c>
      <c r="J195" t="s">
        <v>137</v>
      </c>
      <c r="K195" t="s">
        <v>138</v>
      </c>
      <c r="L195" t="s">
        <v>745</v>
      </c>
      <c r="M195" t="s">
        <v>746</v>
      </c>
      <c r="N195">
        <v>2.1388888000000002E-2</v>
      </c>
      <c r="O195">
        <v>0</v>
      </c>
      <c r="P195">
        <v>172</v>
      </c>
      <c r="Q195">
        <v>7</v>
      </c>
      <c r="R195">
        <v>65</v>
      </c>
      <c r="S195">
        <v>11</v>
      </c>
      <c r="T195">
        <v>42</v>
      </c>
      <c r="U195">
        <v>0</v>
      </c>
      <c r="V195">
        <v>0</v>
      </c>
      <c r="W195">
        <v>0</v>
      </c>
      <c r="X195">
        <v>1.8107027425621107</v>
      </c>
      <c r="Y195">
        <v>0.7182861538177967</v>
      </c>
      <c r="Z195">
        <v>1.5340769062540054</v>
      </c>
      <c r="AA195">
        <v>3.3001937854218664</v>
      </c>
      <c r="AB195">
        <v>2.0593319474449734</v>
      </c>
      <c r="AC195">
        <v>0</v>
      </c>
      <c r="AD195">
        <v>0</v>
      </c>
      <c r="AE195">
        <v>9.4225915355007537</v>
      </c>
    </row>
    <row r="196" spans="1:31" x14ac:dyDescent="0.3">
      <c r="A196">
        <v>2646384</v>
      </c>
      <c r="B196">
        <v>1</v>
      </c>
      <c r="C196" t="s">
        <v>80</v>
      </c>
      <c r="D196" t="s">
        <v>90</v>
      </c>
      <c r="E196" t="s">
        <v>141</v>
      </c>
      <c r="F196" t="s">
        <v>447</v>
      </c>
      <c r="G196" t="s">
        <v>562</v>
      </c>
      <c r="H196" t="s">
        <v>144</v>
      </c>
      <c r="I196" t="s">
        <v>241</v>
      </c>
      <c r="J196" t="s">
        <v>137</v>
      </c>
      <c r="K196" t="s">
        <v>138</v>
      </c>
      <c r="L196" t="s">
        <v>747</v>
      </c>
      <c r="M196" t="s">
        <v>748</v>
      </c>
      <c r="N196">
        <v>1.1111111E-2</v>
      </c>
      <c r="O196">
        <v>0</v>
      </c>
      <c r="P196">
        <v>683</v>
      </c>
      <c r="Q196">
        <v>0</v>
      </c>
      <c r="R196">
        <v>0</v>
      </c>
      <c r="S196">
        <v>0</v>
      </c>
      <c r="T196">
        <v>68</v>
      </c>
      <c r="U196">
        <v>0</v>
      </c>
      <c r="V196">
        <v>0</v>
      </c>
      <c r="W196">
        <v>0</v>
      </c>
      <c r="X196">
        <v>2.2059502604565906</v>
      </c>
      <c r="Y196">
        <v>0</v>
      </c>
      <c r="Z196">
        <v>0</v>
      </c>
      <c r="AA196">
        <v>0</v>
      </c>
      <c r="AB196">
        <v>0.6640458512880768</v>
      </c>
      <c r="AC196">
        <v>0</v>
      </c>
      <c r="AD196">
        <v>0</v>
      </c>
      <c r="AE196">
        <v>2.8699961117446673</v>
      </c>
    </row>
    <row r="197" spans="1:31" x14ac:dyDescent="0.3">
      <c r="A197">
        <v>2646401</v>
      </c>
      <c r="B197">
        <v>1</v>
      </c>
      <c r="C197" t="s">
        <v>81</v>
      </c>
      <c r="D197" t="s">
        <v>115</v>
      </c>
      <c r="E197" t="s">
        <v>165</v>
      </c>
      <c r="F197" t="s">
        <v>749</v>
      </c>
      <c r="G197" t="s">
        <v>224</v>
      </c>
      <c r="H197" t="s">
        <v>135</v>
      </c>
      <c r="I197" t="s">
        <v>136</v>
      </c>
      <c r="J197" t="s">
        <v>137</v>
      </c>
      <c r="K197" t="s">
        <v>138</v>
      </c>
      <c r="L197" t="s">
        <v>750</v>
      </c>
      <c r="M197" t="s">
        <v>751</v>
      </c>
      <c r="N197">
        <v>5.4738888880000003</v>
      </c>
      <c r="O197">
        <v>0</v>
      </c>
      <c r="P197">
        <v>7</v>
      </c>
      <c r="Q197">
        <v>0</v>
      </c>
      <c r="R197">
        <v>1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8.6254340723517675</v>
      </c>
      <c r="Y197">
        <v>0</v>
      </c>
      <c r="Z197">
        <v>3.5362043090875339</v>
      </c>
      <c r="AA197">
        <v>0</v>
      </c>
      <c r="AB197">
        <v>0</v>
      </c>
      <c r="AC197">
        <v>0</v>
      </c>
      <c r="AD197">
        <v>0</v>
      </c>
      <c r="AE197">
        <v>12.161638381439301</v>
      </c>
    </row>
    <row r="198" spans="1:31" x14ac:dyDescent="0.3">
      <c r="A198">
        <v>2646235</v>
      </c>
      <c r="B198">
        <v>1</v>
      </c>
      <c r="C198" t="s">
        <v>80</v>
      </c>
      <c r="D198" t="s">
        <v>94</v>
      </c>
      <c r="E198" t="s">
        <v>132</v>
      </c>
      <c r="F198" t="s">
        <v>752</v>
      </c>
      <c r="G198" t="s">
        <v>268</v>
      </c>
      <c r="H198" t="s">
        <v>135</v>
      </c>
      <c r="I198" t="s">
        <v>136</v>
      </c>
      <c r="J198" t="s">
        <v>137</v>
      </c>
      <c r="K198" t="s">
        <v>138</v>
      </c>
      <c r="L198" t="s">
        <v>753</v>
      </c>
      <c r="M198" t="s">
        <v>754</v>
      </c>
      <c r="N198">
        <v>0.91861111100000004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1.5237616806821501E-2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1.5237616806821501E-2</v>
      </c>
    </row>
    <row r="199" spans="1:31" x14ac:dyDescent="0.3">
      <c r="A199">
        <v>2646066</v>
      </c>
      <c r="B199">
        <v>1</v>
      </c>
      <c r="C199" t="s">
        <v>80</v>
      </c>
      <c r="D199" t="s">
        <v>106</v>
      </c>
      <c r="E199" t="s">
        <v>194</v>
      </c>
      <c r="F199" t="s">
        <v>755</v>
      </c>
      <c r="G199" t="s">
        <v>149</v>
      </c>
      <c r="H199" t="s">
        <v>144</v>
      </c>
      <c r="I199" t="s">
        <v>136</v>
      </c>
      <c r="J199" t="s">
        <v>137</v>
      </c>
      <c r="K199" t="s">
        <v>138</v>
      </c>
      <c r="L199" t="s">
        <v>756</v>
      </c>
      <c r="M199" t="s">
        <v>757</v>
      </c>
      <c r="N199">
        <v>0.127222222</v>
      </c>
      <c r="O199">
        <v>3</v>
      </c>
      <c r="P199">
        <v>4834</v>
      </c>
      <c r="Q199">
        <v>331</v>
      </c>
      <c r="R199">
        <v>902</v>
      </c>
      <c r="S199">
        <v>72</v>
      </c>
      <c r="T199">
        <v>968</v>
      </c>
      <c r="U199">
        <v>2</v>
      </c>
      <c r="V199">
        <v>0</v>
      </c>
      <c r="W199">
        <v>0.16390531638473532</v>
      </c>
      <c r="X199">
        <v>124.13877882087836</v>
      </c>
      <c r="Y199">
        <v>281.52313446752379</v>
      </c>
      <c r="Z199">
        <v>327.82331890811645</v>
      </c>
      <c r="AA199">
        <v>52.572300948678112</v>
      </c>
      <c r="AB199">
        <v>83.6269257940138</v>
      </c>
      <c r="AC199">
        <v>21.908054296064758</v>
      </c>
      <c r="AD199">
        <v>0</v>
      </c>
      <c r="AE199">
        <v>891.75641855165998</v>
      </c>
    </row>
    <row r="200" spans="1:31" x14ac:dyDescent="0.3">
      <c r="A200">
        <v>2646172</v>
      </c>
      <c r="B200">
        <v>1</v>
      </c>
      <c r="C200" t="s">
        <v>80</v>
      </c>
      <c r="D200" t="s">
        <v>97</v>
      </c>
      <c r="E200" t="s">
        <v>194</v>
      </c>
      <c r="F200" t="s">
        <v>758</v>
      </c>
      <c r="G200" t="s">
        <v>161</v>
      </c>
      <c r="H200" t="s">
        <v>144</v>
      </c>
      <c r="I200" t="s">
        <v>136</v>
      </c>
      <c r="J200" t="s">
        <v>137</v>
      </c>
      <c r="K200" t="s">
        <v>162</v>
      </c>
      <c r="L200" t="s">
        <v>759</v>
      </c>
      <c r="M200" t="s">
        <v>760</v>
      </c>
      <c r="N200">
        <v>5.5977777770000001</v>
      </c>
      <c r="O200">
        <v>21</v>
      </c>
      <c r="P200">
        <v>123</v>
      </c>
      <c r="Q200">
        <v>4</v>
      </c>
      <c r="R200">
        <v>35</v>
      </c>
      <c r="S200">
        <v>4</v>
      </c>
      <c r="T200">
        <v>21</v>
      </c>
      <c r="U200">
        <v>0</v>
      </c>
      <c r="V200">
        <v>0</v>
      </c>
      <c r="W200">
        <v>401.23530456803002</v>
      </c>
      <c r="X200">
        <v>1122.8673925561586</v>
      </c>
      <c r="Y200">
        <v>25.209120560085228</v>
      </c>
      <c r="Z200">
        <v>150.15737947881678</v>
      </c>
      <c r="AA200">
        <v>148.66146666721596</v>
      </c>
      <c r="AB200">
        <v>122.2370379303607</v>
      </c>
      <c r="AC200">
        <v>0</v>
      </c>
      <c r="AD200">
        <v>0</v>
      </c>
      <c r="AE200">
        <v>1970.3677017606672</v>
      </c>
    </row>
    <row r="201" spans="1:31" x14ac:dyDescent="0.3">
      <c r="A201">
        <v>2646702</v>
      </c>
      <c r="B201">
        <v>1</v>
      </c>
      <c r="C201" t="s">
        <v>80</v>
      </c>
      <c r="D201" t="s">
        <v>105</v>
      </c>
      <c r="E201" t="s">
        <v>165</v>
      </c>
      <c r="F201" t="s">
        <v>761</v>
      </c>
      <c r="G201" t="s">
        <v>224</v>
      </c>
      <c r="H201" t="s">
        <v>135</v>
      </c>
      <c r="I201" t="s">
        <v>136</v>
      </c>
      <c r="J201" t="s">
        <v>137</v>
      </c>
      <c r="K201" t="s">
        <v>138</v>
      </c>
      <c r="L201" t="s">
        <v>762</v>
      </c>
      <c r="M201" t="s">
        <v>763</v>
      </c>
      <c r="N201">
        <v>11.206666666</v>
      </c>
      <c r="O201">
        <v>0</v>
      </c>
      <c r="P201">
        <v>1</v>
      </c>
      <c r="Q201">
        <v>0</v>
      </c>
      <c r="R201">
        <v>15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2.7717499529600005</v>
      </c>
      <c r="Y201">
        <v>0</v>
      </c>
      <c r="Z201">
        <v>188.88619301250901</v>
      </c>
      <c r="AA201">
        <v>0</v>
      </c>
      <c r="AB201">
        <v>0</v>
      </c>
      <c r="AC201">
        <v>0</v>
      </c>
      <c r="AD201">
        <v>0</v>
      </c>
      <c r="AE201">
        <v>191.657942965469</v>
      </c>
    </row>
    <row r="202" spans="1:31" x14ac:dyDescent="0.3">
      <c r="A202">
        <v>2646178</v>
      </c>
      <c r="B202">
        <v>1</v>
      </c>
      <c r="C202" t="s">
        <v>81</v>
      </c>
      <c r="D202" t="s">
        <v>115</v>
      </c>
      <c r="E202" t="s">
        <v>152</v>
      </c>
      <c r="F202" t="s">
        <v>764</v>
      </c>
      <c r="G202" t="s">
        <v>220</v>
      </c>
      <c r="H202" t="s">
        <v>135</v>
      </c>
      <c r="I202" t="s">
        <v>136</v>
      </c>
      <c r="J202" t="s">
        <v>137</v>
      </c>
      <c r="K202" t="s">
        <v>162</v>
      </c>
      <c r="L202" t="s">
        <v>765</v>
      </c>
      <c r="M202" t="s">
        <v>766</v>
      </c>
      <c r="N202">
        <v>6.539722222</v>
      </c>
      <c r="O202">
        <v>0</v>
      </c>
      <c r="P202">
        <v>129</v>
      </c>
      <c r="Q202">
        <v>0</v>
      </c>
      <c r="R202">
        <v>2</v>
      </c>
      <c r="S202">
        <v>0</v>
      </c>
      <c r="T202">
        <v>6</v>
      </c>
      <c r="U202">
        <v>0</v>
      </c>
      <c r="V202">
        <v>0</v>
      </c>
      <c r="W202">
        <v>0</v>
      </c>
      <c r="X202">
        <v>100.4264682043941</v>
      </c>
      <c r="Y202">
        <v>0</v>
      </c>
      <c r="Z202">
        <v>4.9055643758366116</v>
      </c>
      <c r="AA202">
        <v>0</v>
      </c>
      <c r="AB202">
        <v>29.391312136794983</v>
      </c>
      <c r="AC202">
        <v>0</v>
      </c>
      <c r="AD202">
        <v>0</v>
      </c>
      <c r="AE202">
        <v>134.7233447170257</v>
      </c>
    </row>
    <row r="203" spans="1:31" x14ac:dyDescent="0.3">
      <c r="A203">
        <v>2646201</v>
      </c>
      <c r="B203">
        <v>1</v>
      </c>
      <c r="C203" t="s">
        <v>81</v>
      </c>
      <c r="D203" t="s">
        <v>127</v>
      </c>
      <c r="E203" t="s">
        <v>181</v>
      </c>
      <c r="F203" t="s">
        <v>767</v>
      </c>
      <c r="G203" t="s">
        <v>220</v>
      </c>
      <c r="H203" t="s">
        <v>144</v>
      </c>
      <c r="I203" t="s">
        <v>136</v>
      </c>
      <c r="J203" t="s">
        <v>137</v>
      </c>
      <c r="K203" t="s">
        <v>162</v>
      </c>
      <c r="L203" t="s">
        <v>768</v>
      </c>
      <c r="M203" t="s">
        <v>769</v>
      </c>
      <c r="N203">
        <v>7.1961111109999996</v>
      </c>
      <c r="O203">
        <v>2</v>
      </c>
      <c r="P203">
        <v>100</v>
      </c>
      <c r="Q203">
        <v>0</v>
      </c>
      <c r="R203">
        <v>0</v>
      </c>
      <c r="S203">
        <v>114</v>
      </c>
      <c r="T203">
        <v>5</v>
      </c>
      <c r="U203">
        <v>8</v>
      </c>
      <c r="V203">
        <v>1</v>
      </c>
      <c r="W203">
        <v>3.9851235636600002</v>
      </c>
      <c r="X203">
        <v>384.47005253919565</v>
      </c>
      <c r="Y203">
        <v>0</v>
      </c>
      <c r="Z203">
        <v>0</v>
      </c>
      <c r="AA203">
        <v>2667.8426018310965</v>
      </c>
      <c r="AB203">
        <v>135.95822382135214</v>
      </c>
      <c r="AC203">
        <v>4214.8548303441221</v>
      </c>
      <c r="AD203">
        <v>278.49498671233005</v>
      </c>
      <c r="AE203">
        <v>7685.6058188117568</v>
      </c>
    </row>
    <row r="204" spans="1:31" x14ac:dyDescent="0.3">
      <c r="A204">
        <v>2646324</v>
      </c>
      <c r="B204">
        <v>1</v>
      </c>
      <c r="C204" t="s">
        <v>81</v>
      </c>
      <c r="D204" t="s">
        <v>112</v>
      </c>
      <c r="E204" t="s">
        <v>165</v>
      </c>
      <c r="F204" t="s">
        <v>770</v>
      </c>
      <c r="G204" t="s">
        <v>154</v>
      </c>
      <c r="H204" t="s">
        <v>135</v>
      </c>
      <c r="I204" t="s">
        <v>136</v>
      </c>
      <c r="J204" t="s">
        <v>137</v>
      </c>
      <c r="K204" t="s">
        <v>138</v>
      </c>
      <c r="L204" t="s">
        <v>771</v>
      </c>
      <c r="M204" t="s">
        <v>772</v>
      </c>
      <c r="N204">
        <v>1.769722222</v>
      </c>
      <c r="O204">
        <v>0</v>
      </c>
      <c r="P204">
        <v>40</v>
      </c>
      <c r="Q204">
        <v>0</v>
      </c>
      <c r="R204">
        <v>0</v>
      </c>
      <c r="S204">
        <v>0</v>
      </c>
      <c r="T204">
        <v>3</v>
      </c>
      <c r="U204">
        <v>0</v>
      </c>
      <c r="V204">
        <v>0</v>
      </c>
      <c r="W204">
        <v>0</v>
      </c>
      <c r="X204">
        <v>16.336403406754719</v>
      </c>
      <c r="Y204">
        <v>0</v>
      </c>
      <c r="Z204">
        <v>0</v>
      </c>
      <c r="AA204">
        <v>0</v>
      </c>
      <c r="AB204">
        <v>8.7582438053584202</v>
      </c>
      <c r="AC204">
        <v>0</v>
      </c>
      <c r="AD204">
        <v>0</v>
      </c>
      <c r="AE204">
        <v>25.094647212113138</v>
      </c>
    </row>
    <row r="205" spans="1:31" x14ac:dyDescent="0.3">
      <c r="A205">
        <v>2646656</v>
      </c>
      <c r="B205">
        <v>1</v>
      </c>
      <c r="C205" t="s">
        <v>80</v>
      </c>
      <c r="D205" t="s">
        <v>96</v>
      </c>
      <c r="E205" t="s">
        <v>132</v>
      </c>
      <c r="F205" t="s">
        <v>773</v>
      </c>
      <c r="G205" t="s">
        <v>228</v>
      </c>
      <c r="H205" t="s">
        <v>135</v>
      </c>
      <c r="I205" t="s">
        <v>136</v>
      </c>
      <c r="J205" t="s">
        <v>137</v>
      </c>
      <c r="K205" t="s">
        <v>138</v>
      </c>
      <c r="L205" t="s">
        <v>774</v>
      </c>
      <c r="M205" t="s">
        <v>775</v>
      </c>
      <c r="N205">
        <v>4.3702777770000001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9.6278308944344317</v>
      </c>
      <c r="AC205">
        <v>0</v>
      </c>
      <c r="AD205">
        <v>0</v>
      </c>
      <c r="AE205">
        <v>9.6278308944344317</v>
      </c>
    </row>
    <row r="206" spans="1:31" x14ac:dyDescent="0.3">
      <c r="A206">
        <v>2646138</v>
      </c>
      <c r="B206">
        <v>1</v>
      </c>
      <c r="C206" t="s">
        <v>80</v>
      </c>
      <c r="D206" t="s">
        <v>87</v>
      </c>
      <c r="E206" t="s">
        <v>152</v>
      </c>
      <c r="F206" t="s">
        <v>776</v>
      </c>
      <c r="G206" t="s">
        <v>161</v>
      </c>
      <c r="H206" t="s">
        <v>135</v>
      </c>
      <c r="I206" t="s">
        <v>136</v>
      </c>
      <c r="J206" t="s">
        <v>137</v>
      </c>
      <c r="K206" t="s">
        <v>162</v>
      </c>
      <c r="L206" t="s">
        <v>777</v>
      </c>
      <c r="M206" t="s">
        <v>778</v>
      </c>
      <c r="N206">
        <v>2.0838888880000002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30</v>
      </c>
      <c r="U206">
        <v>0</v>
      </c>
      <c r="V206">
        <v>1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243.42160873096762</v>
      </c>
      <c r="AC206">
        <v>0</v>
      </c>
      <c r="AD206">
        <v>0</v>
      </c>
      <c r="AE206">
        <v>243.42160873096762</v>
      </c>
    </row>
    <row r="207" spans="1:31" x14ac:dyDescent="0.3">
      <c r="A207">
        <v>2646493</v>
      </c>
      <c r="B207">
        <v>1</v>
      </c>
      <c r="C207" t="s">
        <v>80</v>
      </c>
      <c r="D207" t="s">
        <v>90</v>
      </c>
      <c r="E207" t="s">
        <v>141</v>
      </c>
      <c r="F207" t="s">
        <v>779</v>
      </c>
      <c r="G207" t="s">
        <v>613</v>
      </c>
      <c r="H207" t="s">
        <v>144</v>
      </c>
      <c r="I207" t="s">
        <v>136</v>
      </c>
      <c r="J207" t="s">
        <v>137</v>
      </c>
      <c r="K207" t="s">
        <v>138</v>
      </c>
      <c r="L207" t="s">
        <v>780</v>
      </c>
      <c r="M207" t="s">
        <v>781</v>
      </c>
      <c r="N207">
        <v>2.7519444439999998</v>
      </c>
      <c r="O207">
        <v>0</v>
      </c>
      <c r="P207">
        <v>90</v>
      </c>
      <c r="Q207">
        <v>0</v>
      </c>
      <c r="R207">
        <v>0</v>
      </c>
      <c r="S207">
        <v>0</v>
      </c>
      <c r="T207">
        <v>1</v>
      </c>
      <c r="U207">
        <v>0</v>
      </c>
      <c r="V207">
        <v>0</v>
      </c>
      <c r="W207">
        <v>0</v>
      </c>
      <c r="X207">
        <v>98.412021425257578</v>
      </c>
      <c r="Y207">
        <v>0</v>
      </c>
      <c r="Z207">
        <v>0</v>
      </c>
      <c r="AA207">
        <v>0</v>
      </c>
      <c r="AB207">
        <v>6.891294600177778</v>
      </c>
      <c r="AC207">
        <v>0</v>
      </c>
      <c r="AD207">
        <v>0</v>
      </c>
      <c r="AE207">
        <v>105.30331602543535</v>
      </c>
    </row>
    <row r="208" spans="1:31" x14ac:dyDescent="0.3">
      <c r="A208">
        <v>2646639</v>
      </c>
      <c r="B208">
        <v>1</v>
      </c>
      <c r="C208" t="s">
        <v>80</v>
      </c>
      <c r="D208" t="s">
        <v>103</v>
      </c>
      <c r="E208" t="s">
        <v>132</v>
      </c>
      <c r="F208" t="s">
        <v>782</v>
      </c>
      <c r="G208" t="s">
        <v>268</v>
      </c>
      <c r="H208" t="s">
        <v>135</v>
      </c>
      <c r="I208" t="s">
        <v>136</v>
      </c>
      <c r="J208" t="s">
        <v>137</v>
      </c>
      <c r="K208" t="s">
        <v>138</v>
      </c>
      <c r="L208" t="s">
        <v>783</v>
      </c>
      <c r="M208" t="s">
        <v>784</v>
      </c>
      <c r="N208">
        <v>0.957777777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0.53476349968516157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0.53476349968516157</v>
      </c>
    </row>
    <row r="209" spans="1:31" x14ac:dyDescent="0.3">
      <c r="A209">
        <v>2646241</v>
      </c>
      <c r="B209">
        <v>1</v>
      </c>
      <c r="C209" t="s">
        <v>81</v>
      </c>
      <c r="D209" t="s">
        <v>118</v>
      </c>
      <c r="E209" t="s">
        <v>165</v>
      </c>
      <c r="F209" t="s">
        <v>785</v>
      </c>
      <c r="G209" t="s">
        <v>154</v>
      </c>
      <c r="H209" t="s">
        <v>135</v>
      </c>
      <c r="I209" t="s">
        <v>136</v>
      </c>
      <c r="J209" t="s">
        <v>137</v>
      </c>
      <c r="K209" t="s">
        <v>138</v>
      </c>
      <c r="L209" t="s">
        <v>786</v>
      </c>
      <c r="M209" t="s">
        <v>787</v>
      </c>
      <c r="N209">
        <v>0.70138888799999999</v>
      </c>
      <c r="O209">
        <v>0</v>
      </c>
      <c r="P209">
        <v>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0.21735044453371116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0.21735044453371116</v>
      </c>
    </row>
    <row r="210" spans="1:31" x14ac:dyDescent="0.3">
      <c r="A210">
        <v>2646596</v>
      </c>
      <c r="B210">
        <v>1</v>
      </c>
      <c r="C210" t="s">
        <v>80</v>
      </c>
      <c r="D210" t="s">
        <v>105</v>
      </c>
      <c r="E210" t="s">
        <v>214</v>
      </c>
      <c r="F210" t="s">
        <v>788</v>
      </c>
      <c r="G210" t="s">
        <v>154</v>
      </c>
      <c r="H210" t="s">
        <v>135</v>
      </c>
      <c r="I210" t="s">
        <v>136</v>
      </c>
      <c r="J210" t="s">
        <v>137</v>
      </c>
      <c r="K210" t="s">
        <v>138</v>
      </c>
      <c r="L210" t="s">
        <v>789</v>
      </c>
      <c r="M210" t="s">
        <v>790</v>
      </c>
      <c r="N210">
        <v>0.47638888800000001</v>
      </c>
      <c r="O210">
        <v>0</v>
      </c>
      <c r="P210">
        <v>39</v>
      </c>
      <c r="Q210">
        <v>0</v>
      </c>
      <c r="R210">
        <v>0</v>
      </c>
      <c r="S210">
        <v>0</v>
      </c>
      <c r="T210">
        <v>2</v>
      </c>
      <c r="U210">
        <v>0</v>
      </c>
      <c r="V210">
        <v>0</v>
      </c>
      <c r="W210">
        <v>0</v>
      </c>
      <c r="X210">
        <v>4.5941240288809206</v>
      </c>
      <c r="Y210">
        <v>0</v>
      </c>
      <c r="Z210">
        <v>0</v>
      </c>
      <c r="AA210">
        <v>0</v>
      </c>
      <c r="AB210">
        <v>0.25549006702030097</v>
      </c>
      <c r="AC210">
        <v>0</v>
      </c>
      <c r="AD210">
        <v>0</v>
      </c>
      <c r="AE210">
        <v>4.8496140959012219</v>
      </c>
    </row>
    <row r="211" spans="1:31" x14ac:dyDescent="0.3">
      <c r="A211">
        <v>2646261</v>
      </c>
      <c r="B211">
        <v>1</v>
      </c>
      <c r="C211" t="s">
        <v>81</v>
      </c>
      <c r="D211" t="s">
        <v>112</v>
      </c>
      <c r="E211" t="s">
        <v>147</v>
      </c>
      <c r="F211" t="s">
        <v>791</v>
      </c>
      <c r="G211" t="s">
        <v>149</v>
      </c>
      <c r="H211" t="s">
        <v>144</v>
      </c>
      <c r="I211" t="s">
        <v>136</v>
      </c>
      <c r="J211" t="s">
        <v>137</v>
      </c>
      <c r="K211" t="s">
        <v>138</v>
      </c>
      <c r="L211" t="s">
        <v>792</v>
      </c>
      <c r="M211" t="s">
        <v>793</v>
      </c>
      <c r="N211">
        <v>0.38416666599999999</v>
      </c>
      <c r="O211">
        <v>0</v>
      </c>
      <c r="P211">
        <v>0</v>
      </c>
      <c r="Q211">
        <v>25</v>
      </c>
      <c r="R211">
        <v>0</v>
      </c>
      <c r="S211">
        <v>2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89.658982161773153</v>
      </c>
      <c r="Z211">
        <v>0</v>
      </c>
      <c r="AA211">
        <v>4.7496611276291096</v>
      </c>
      <c r="AB211">
        <v>0</v>
      </c>
      <c r="AC211">
        <v>0</v>
      </c>
      <c r="AD211">
        <v>0</v>
      </c>
      <c r="AE211">
        <v>94.408643289402264</v>
      </c>
    </row>
    <row r="212" spans="1:31" x14ac:dyDescent="0.3">
      <c r="A212">
        <v>2646287</v>
      </c>
      <c r="B212">
        <v>1</v>
      </c>
      <c r="C212" t="s">
        <v>81</v>
      </c>
      <c r="D212" t="s">
        <v>118</v>
      </c>
      <c r="E212" t="s">
        <v>132</v>
      </c>
      <c r="F212" t="s">
        <v>794</v>
      </c>
      <c r="G212" t="s">
        <v>183</v>
      </c>
      <c r="H212" t="s">
        <v>135</v>
      </c>
      <c r="I212" t="s">
        <v>136</v>
      </c>
      <c r="J212" t="s">
        <v>3</v>
      </c>
      <c r="K212" t="s">
        <v>138</v>
      </c>
      <c r="L212" t="s">
        <v>795</v>
      </c>
      <c r="M212" t="s">
        <v>796</v>
      </c>
      <c r="N212">
        <v>7.4369444439999999</v>
      </c>
      <c r="O212">
        <v>0</v>
      </c>
      <c r="P212">
        <v>2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</row>
    <row r="213" spans="1:31" x14ac:dyDescent="0.3">
      <c r="A213">
        <v>2646430</v>
      </c>
      <c r="B213">
        <v>1</v>
      </c>
      <c r="C213" t="s">
        <v>80</v>
      </c>
      <c r="D213" t="s">
        <v>98</v>
      </c>
      <c r="E213" t="s">
        <v>141</v>
      </c>
      <c r="F213" t="s">
        <v>797</v>
      </c>
      <c r="G213" t="s">
        <v>143</v>
      </c>
      <c r="H213" t="s">
        <v>144</v>
      </c>
      <c r="I213" t="s">
        <v>136</v>
      </c>
      <c r="J213" t="s">
        <v>137</v>
      </c>
      <c r="K213" t="s">
        <v>138</v>
      </c>
      <c r="L213" t="s">
        <v>798</v>
      </c>
      <c r="M213" t="s">
        <v>799</v>
      </c>
      <c r="N213">
        <v>1.4580555550000001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153.17577419701615</v>
      </c>
      <c r="AD213">
        <v>0</v>
      </c>
      <c r="AE213">
        <v>153.17577419701615</v>
      </c>
    </row>
    <row r="214" spans="1:31" x14ac:dyDescent="0.3">
      <c r="A214">
        <v>2646281</v>
      </c>
      <c r="B214">
        <v>1</v>
      </c>
      <c r="C214" t="s">
        <v>81</v>
      </c>
      <c r="D214" t="s">
        <v>115</v>
      </c>
      <c r="E214" t="s">
        <v>165</v>
      </c>
      <c r="F214" t="s">
        <v>800</v>
      </c>
      <c r="G214" t="s">
        <v>161</v>
      </c>
      <c r="H214" t="s">
        <v>135</v>
      </c>
      <c r="I214" t="s">
        <v>136</v>
      </c>
      <c r="J214" t="s">
        <v>137</v>
      </c>
      <c r="K214" t="s">
        <v>162</v>
      </c>
      <c r="L214" t="s">
        <v>801</v>
      </c>
      <c r="M214" t="s">
        <v>802</v>
      </c>
      <c r="N214">
        <v>6.3186111110000001</v>
      </c>
      <c r="O214">
        <v>0</v>
      </c>
      <c r="P214">
        <v>21</v>
      </c>
      <c r="Q214">
        <v>0</v>
      </c>
      <c r="R214">
        <v>8</v>
      </c>
      <c r="S214">
        <v>0</v>
      </c>
      <c r="T214">
        <v>2</v>
      </c>
      <c r="U214">
        <v>0</v>
      </c>
      <c r="V214">
        <v>0</v>
      </c>
      <c r="W214">
        <v>0</v>
      </c>
      <c r="X214">
        <v>20.568796099124842</v>
      </c>
      <c r="Y214">
        <v>0</v>
      </c>
      <c r="Z214">
        <v>33.842291933492419</v>
      </c>
      <c r="AA214">
        <v>0</v>
      </c>
      <c r="AB214">
        <v>16.533470167495079</v>
      </c>
      <c r="AC214">
        <v>0</v>
      </c>
      <c r="AD214">
        <v>0</v>
      </c>
      <c r="AE214">
        <v>70.94455820011234</v>
      </c>
    </row>
    <row r="215" spans="1:31" x14ac:dyDescent="0.3">
      <c r="A215">
        <v>2646553</v>
      </c>
      <c r="B215">
        <v>1</v>
      </c>
      <c r="C215" t="s">
        <v>80</v>
      </c>
      <c r="D215" t="s">
        <v>85</v>
      </c>
      <c r="E215" t="s">
        <v>132</v>
      </c>
      <c r="F215" t="s">
        <v>803</v>
      </c>
      <c r="G215" t="s">
        <v>228</v>
      </c>
      <c r="H215" t="s">
        <v>135</v>
      </c>
      <c r="I215" t="s">
        <v>136</v>
      </c>
      <c r="J215" t="s">
        <v>137</v>
      </c>
      <c r="K215" t="s">
        <v>138</v>
      </c>
      <c r="L215" t="s">
        <v>804</v>
      </c>
      <c r="M215" t="s">
        <v>805</v>
      </c>
      <c r="N215">
        <v>5.9683333330000004</v>
      </c>
      <c r="O215">
        <v>0</v>
      </c>
      <c r="P215">
        <v>20</v>
      </c>
      <c r="Q215">
        <v>0</v>
      </c>
      <c r="R215">
        <v>0</v>
      </c>
      <c r="S215">
        <v>0</v>
      </c>
      <c r="T215">
        <v>1</v>
      </c>
      <c r="U215">
        <v>0</v>
      </c>
      <c r="V215">
        <v>0</v>
      </c>
      <c r="W215">
        <v>0</v>
      </c>
      <c r="X215">
        <v>42.604950041458352</v>
      </c>
      <c r="Y215">
        <v>0</v>
      </c>
      <c r="Z215">
        <v>0</v>
      </c>
      <c r="AA215">
        <v>0</v>
      </c>
      <c r="AB215">
        <v>11.830056796372221</v>
      </c>
      <c r="AC215">
        <v>0</v>
      </c>
      <c r="AD215">
        <v>0</v>
      </c>
      <c r="AE215">
        <v>54.435006837830571</v>
      </c>
    </row>
    <row r="216" spans="1:31" x14ac:dyDescent="0.3">
      <c r="A216">
        <v>2646224</v>
      </c>
      <c r="B216">
        <v>1</v>
      </c>
      <c r="C216" t="s">
        <v>80</v>
      </c>
      <c r="D216" t="s">
        <v>90</v>
      </c>
      <c r="E216" t="s">
        <v>152</v>
      </c>
      <c r="F216" t="s">
        <v>806</v>
      </c>
      <c r="G216" t="s">
        <v>154</v>
      </c>
      <c r="H216" t="s">
        <v>135</v>
      </c>
      <c r="I216" t="s">
        <v>136</v>
      </c>
      <c r="J216" t="s">
        <v>137</v>
      </c>
      <c r="K216" t="s">
        <v>138</v>
      </c>
      <c r="L216" t="s">
        <v>807</v>
      </c>
      <c r="M216" t="s">
        <v>808</v>
      </c>
      <c r="N216">
        <v>0.229722222</v>
      </c>
      <c r="O216">
        <v>0</v>
      </c>
      <c r="P216">
        <v>105</v>
      </c>
      <c r="Q216">
        <v>0</v>
      </c>
      <c r="R216">
        <v>0</v>
      </c>
      <c r="S216">
        <v>0</v>
      </c>
      <c r="T216">
        <v>11</v>
      </c>
      <c r="U216">
        <v>0</v>
      </c>
      <c r="V216">
        <v>0</v>
      </c>
      <c r="W216">
        <v>0</v>
      </c>
      <c r="X216">
        <v>10.86861346470409</v>
      </c>
      <c r="Y216">
        <v>0</v>
      </c>
      <c r="Z216">
        <v>0</v>
      </c>
      <c r="AA216">
        <v>0</v>
      </c>
      <c r="AB216">
        <v>3.8073505439506556</v>
      </c>
      <c r="AC216">
        <v>0</v>
      </c>
      <c r="AD216">
        <v>0</v>
      </c>
      <c r="AE216">
        <v>14.675964008654745</v>
      </c>
    </row>
    <row r="217" spans="1:31" x14ac:dyDescent="0.3">
      <c r="A217">
        <v>2646118</v>
      </c>
      <c r="B217">
        <v>1</v>
      </c>
      <c r="C217" t="s">
        <v>81</v>
      </c>
      <c r="D217" t="s">
        <v>122</v>
      </c>
      <c r="E217" t="s">
        <v>147</v>
      </c>
      <c r="F217" t="s">
        <v>809</v>
      </c>
      <c r="G217" t="s">
        <v>220</v>
      </c>
      <c r="H217" t="s">
        <v>144</v>
      </c>
      <c r="I217" t="s">
        <v>136</v>
      </c>
      <c r="J217" t="s">
        <v>137</v>
      </c>
      <c r="K217" t="s">
        <v>162</v>
      </c>
      <c r="L217" t="s">
        <v>810</v>
      </c>
      <c r="M217" t="s">
        <v>811</v>
      </c>
      <c r="N217">
        <v>0.37111111099999999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1277.2427466181568</v>
      </c>
      <c r="AD217">
        <v>0</v>
      </c>
      <c r="AE217">
        <v>1277.2427466181568</v>
      </c>
    </row>
    <row r="218" spans="1:31" x14ac:dyDescent="0.3">
      <c r="A218">
        <v>2646075</v>
      </c>
      <c r="B218">
        <v>1</v>
      </c>
      <c r="C218" t="s">
        <v>81</v>
      </c>
      <c r="D218" t="s">
        <v>118</v>
      </c>
      <c r="E218" t="s">
        <v>165</v>
      </c>
      <c r="F218" t="s">
        <v>812</v>
      </c>
      <c r="G218" t="s">
        <v>154</v>
      </c>
      <c r="H218" t="s">
        <v>135</v>
      </c>
      <c r="I218" t="s">
        <v>136</v>
      </c>
      <c r="J218" t="s">
        <v>137</v>
      </c>
      <c r="K218" t="s">
        <v>138</v>
      </c>
      <c r="L218" t="s">
        <v>813</v>
      </c>
      <c r="M218" t="s">
        <v>814</v>
      </c>
      <c r="N218">
        <v>0.41777777700000002</v>
      </c>
      <c r="O218">
        <v>0</v>
      </c>
      <c r="P218">
        <v>18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0</v>
      </c>
      <c r="X218">
        <v>3.3108853342012652</v>
      </c>
      <c r="Y218">
        <v>0</v>
      </c>
      <c r="Z218">
        <v>0</v>
      </c>
      <c r="AA218">
        <v>0</v>
      </c>
      <c r="AB218">
        <v>0.46690936355555557</v>
      </c>
      <c r="AC218">
        <v>0</v>
      </c>
      <c r="AD218">
        <v>0</v>
      </c>
      <c r="AE218">
        <v>3.7777946977568209</v>
      </c>
    </row>
    <row r="219" spans="1:31" x14ac:dyDescent="0.3">
      <c r="A219">
        <v>2646759</v>
      </c>
      <c r="B219">
        <v>1</v>
      </c>
      <c r="C219" t="s">
        <v>80</v>
      </c>
      <c r="D219" t="s">
        <v>94</v>
      </c>
      <c r="E219" t="s">
        <v>141</v>
      </c>
      <c r="F219" t="s">
        <v>815</v>
      </c>
      <c r="G219" t="s">
        <v>154</v>
      </c>
      <c r="H219" t="s">
        <v>144</v>
      </c>
      <c r="I219" t="s">
        <v>136</v>
      </c>
      <c r="J219" t="s">
        <v>137</v>
      </c>
      <c r="K219" t="s">
        <v>138</v>
      </c>
      <c r="L219" t="s">
        <v>816</v>
      </c>
      <c r="M219" t="s">
        <v>817</v>
      </c>
      <c r="N219">
        <v>0.28888888800000001</v>
      </c>
      <c r="O219">
        <v>0</v>
      </c>
      <c r="P219">
        <v>47</v>
      </c>
      <c r="Q219">
        <v>0</v>
      </c>
      <c r="R219">
        <v>33</v>
      </c>
      <c r="S219">
        <v>0</v>
      </c>
      <c r="T219">
        <v>3</v>
      </c>
      <c r="U219">
        <v>0</v>
      </c>
      <c r="V219">
        <v>0</v>
      </c>
      <c r="W219">
        <v>0</v>
      </c>
      <c r="X219">
        <v>3.6656985138605567</v>
      </c>
      <c r="Y219">
        <v>0</v>
      </c>
      <c r="Z219">
        <v>12.423033610098742</v>
      </c>
      <c r="AA219">
        <v>0</v>
      </c>
      <c r="AB219">
        <v>0.88463078056911992</v>
      </c>
      <c r="AC219">
        <v>0</v>
      </c>
      <c r="AD219">
        <v>0</v>
      </c>
      <c r="AE219">
        <v>16.973362904528415</v>
      </c>
    </row>
    <row r="220" spans="1:31" x14ac:dyDescent="0.3">
      <c r="A220">
        <v>2646367</v>
      </c>
      <c r="B220">
        <v>1</v>
      </c>
      <c r="C220" t="s">
        <v>80</v>
      </c>
      <c r="D220" t="s">
        <v>95</v>
      </c>
      <c r="E220" t="s">
        <v>214</v>
      </c>
      <c r="F220" t="s">
        <v>818</v>
      </c>
      <c r="G220" t="s">
        <v>154</v>
      </c>
      <c r="H220" t="s">
        <v>135</v>
      </c>
      <c r="I220" t="s">
        <v>136</v>
      </c>
      <c r="J220" t="s">
        <v>137</v>
      </c>
      <c r="K220" t="s">
        <v>138</v>
      </c>
      <c r="L220" t="s">
        <v>819</v>
      </c>
      <c r="M220" t="s">
        <v>820</v>
      </c>
      <c r="N220">
        <v>0.52055555499999995</v>
      </c>
      <c r="O220">
        <v>0</v>
      </c>
      <c r="P220">
        <v>133</v>
      </c>
      <c r="Q220">
        <v>0</v>
      </c>
      <c r="R220">
        <v>0</v>
      </c>
      <c r="S220">
        <v>0</v>
      </c>
      <c r="T220">
        <v>72</v>
      </c>
      <c r="U220">
        <v>0</v>
      </c>
      <c r="V220">
        <v>0</v>
      </c>
      <c r="W220">
        <v>0</v>
      </c>
      <c r="X220">
        <v>17.811350036942653</v>
      </c>
      <c r="Y220">
        <v>0</v>
      </c>
      <c r="Z220">
        <v>0</v>
      </c>
      <c r="AA220">
        <v>0</v>
      </c>
      <c r="AB220">
        <v>53.767243156000895</v>
      </c>
      <c r="AC220">
        <v>0</v>
      </c>
      <c r="AD220">
        <v>0</v>
      </c>
      <c r="AE220">
        <v>71.578593192943543</v>
      </c>
    </row>
    <row r="221" spans="1:31" x14ac:dyDescent="0.3">
      <c r="A221">
        <v>2646722</v>
      </c>
      <c r="B221">
        <v>1</v>
      </c>
      <c r="C221" t="s">
        <v>81</v>
      </c>
      <c r="D221" t="s">
        <v>115</v>
      </c>
      <c r="E221" t="s">
        <v>165</v>
      </c>
      <c r="F221" t="s">
        <v>821</v>
      </c>
      <c r="G221" t="s">
        <v>822</v>
      </c>
      <c r="H221" t="s">
        <v>135</v>
      </c>
      <c r="I221" t="s">
        <v>136</v>
      </c>
      <c r="J221" t="s">
        <v>137</v>
      </c>
      <c r="K221" t="s">
        <v>138</v>
      </c>
      <c r="L221" t="s">
        <v>823</v>
      </c>
      <c r="M221" t="s">
        <v>824</v>
      </c>
      <c r="N221">
        <v>1.9355555550000001</v>
      </c>
      <c r="O221">
        <v>0</v>
      </c>
      <c r="P221">
        <v>14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2.9700186139270226</v>
      </c>
      <c r="Y221">
        <v>0</v>
      </c>
      <c r="Z221">
        <v>0</v>
      </c>
      <c r="AA221">
        <v>0</v>
      </c>
      <c r="AB221">
        <v>2.9619819369861116</v>
      </c>
      <c r="AC221">
        <v>0</v>
      </c>
      <c r="AD221">
        <v>0</v>
      </c>
      <c r="AE221">
        <v>5.9320005509131342</v>
      </c>
    </row>
    <row r="222" spans="1:31" x14ac:dyDescent="0.3">
      <c r="A222">
        <v>2646181</v>
      </c>
      <c r="B222">
        <v>1</v>
      </c>
      <c r="C222" t="s">
        <v>80</v>
      </c>
      <c r="D222" t="s">
        <v>108</v>
      </c>
      <c r="E222" t="s">
        <v>152</v>
      </c>
      <c r="F222" t="s">
        <v>825</v>
      </c>
      <c r="G222" t="s">
        <v>161</v>
      </c>
      <c r="H222" t="s">
        <v>135</v>
      </c>
      <c r="I222" t="s">
        <v>136</v>
      </c>
      <c r="J222" t="s">
        <v>137</v>
      </c>
      <c r="K222" t="s">
        <v>162</v>
      </c>
      <c r="L222" t="s">
        <v>826</v>
      </c>
      <c r="M222" t="s">
        <v>827</v>
      </c>
      <c r="N222">
        <v>8.9283333329999994</v>
      </c>
      <c r="O222">
        <v>0</v>
      </c>
      <c r="P222">
        <v>39</v>
      </c>
      <c r="Q222">
        <v>0</v>
      </c>
      <c r="R222">
        <v>3</v>
      </c>
      <c r="S222">
        <v>0</v>
      </c>
      <c r="T222">
        <v>6</v>
      </c>
      <c r="U222">
        <v>0</v>
      </c>
      <c r="V222">
        <v>0</v>
      </c>
      <c r="W222">
        <v>0</v>
      </c>
      <c r="X222">
        <v>45.043209544968363</v>
      </c>
      <c r="Y222">
        <v>0</v>
      </c>
      <c r="Z222">
        <v>49.267196267967115</v>
      </c>
      <c r="AA222">
        <v>0</v>
      </c>
      <c r="AB222">
        <v>10.404902022800377</v>
      </c>
      <c r="AC222">
        <v>0</v>
      </c>
      <c r="AD222">
        <v>0</v>
      </c>
      <c r="AE222">
        <v>104.71530783573584</v>
      </c>
    </row>
    <row r="223" spans="1:31" x14ac:dyDescent="0.3">
      <c r="A223">
        <v>2646158</v>
      </c>
      <c r="B223">
        <v>1</v>
      </c>
      <c r="C223" t="s">
        <v>81</v>
      </c>
      <c r="D223" t="s">
        <v>117</v>
      </c>
      <c r="E223" t="s">
        <v>132</v>
      </c>
      <c r="F223" t="s">
        <v>828</v>
      </c>
      <c r="G223" t="s">
        <v>134</v>
      </c>
      <c r="H223" t="s">
        <v>135</v>
      </c>
      <c r="I223" t="s">
        <v>136</v>
      </c>
      <c r="J223" t="s">
        <v>137</v>
      </c>
      <c r="K223" t="s">
        <v>138</v>
      </c>
      <c r="L223" t="s">
        <v>829</v>
      </c>
      <c r="M223" t="s">
        <v>830</v>
      </c>
      <c r="N223">
        <v>1.108333333</v>
      </c>
      <c r="O223">
        <v>0</v>
      </c>
      <c r="P223">
        <v>3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0.44123921902320706</v>
      </c>
      <c r="Y223">
        <v>0</v>
      </c>
      <c r="Z223">
        <v>0</v>
      </c>
      <c r="AA223">
        <v>0</v>
      </c>
      <c r="AB223">
        <v>2.3235482917930557</v>
      </c>
      <c r="AC223">
        <v>0</v>
      </c>
      <c r="AD223">
        <v>0</v>
      </c>
      <c r="AE223">
        <v>2.7647875108162627</v>
      </c>
    </row>
    <row r="224" spans="1:31" x14ac:dyDescent="0.3">
      <c r="A224">
        <v>2646390</v>
      </c>
      <c r="B224">
        <v>1</v>
      </c>
      <c r="C224" t="s">
        <v>81</v>
      </c>
      <c r="D224" t="s">
        <v>118</v>
      </c>
      <c r="E224" t="s">
        <v>132</v>
      </c>
      <c r="F224" t="s">
        <v>831</v>
      </c>
      <c r="G224" t="s">
        <v>183</v>
      </c>
      <c r="H224" t="s">
        <v>135</v>
      </c>
      <c r="I224" t="s">
        <v>136</v>
      </c>
      <c r="J224" t="s">
        <v>3</v>
      </c>
      <c r="K224" t="s">
        <v>138</v>
      </c>
      <c r="L224" t="s">
        <v>832</v>
      </c>
      <c r="M224" t="s">
        <v>833</v>
      </c>
      <c r="N224">
        <v>5.824166666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14.45265695038611</v>
      </c>
      <c r="AC224">
        <v>0</v>
      </c>
      <c r="AD224">
        <v>0</v>
      </c>
      <c r="AE224">
        <v>14.45265695038611</v>
      </c>
    </row>
    <row r="225" spans="1:31" x14ac:dyDescent="0.3">
      <c r="A225">
        <v>2646098</v>
      </c>
      <c r="B225">
        <v>1</v>
      </c>
      <c r="C225" t="s">
        <v>80</v>
      </c>
      <c r="D225" t="s">
        <v>93</v>
      </c>
      <c r="E225" t="s">
        <v>194</v>
      </c>
      <c r="F225" t="s">
        <v>834</v>
      </c>
      <c r="G225" t="s">
        <v>149</v>
      </c>
      <c r="H225" t="s">
        <v>144</v>
      </c>
      <c r="I225" t="s">
        <v>136</v>
      </c>
      <c r="J225" t="s">
        <v>137</v>
      </c>
      <c r="K225" t="s">
        <v>138</v>
      </c>
      <c r="L225" t="s">
        <v>835</v>
      </c>
      <c r="M225" t="s">
        <v>836</v>
      </c>
      <c r="N225">
        <v>1.3</v>
      </c>
      <c r="O225">
        <v>0</v>
      </c>
      <c r="P225">
        <v>10</v>
      </c>
      <c r="Q225">
        <v>5</v>
      </c>
      <c r="R225">
        <v>3</v>
      </c>
      <c r="S225">
        <v>5</v>
      </c>
      <c r="T225">
        <v>15</v>
      </c>
      <c r="U225">
        <v>0</v>
      </c>
      <c r="V225">
        <v>0</v>
      </c>
      <c r="W225">
        <v>0</v>
      </c>
      <c r="X225">
        <v>6.461160836530202</v>
      </c>
      <c r="Y225">
        <v>49.591554065508937</v>
      </c>
      <c r="Z225">
        <v>3.2321234979102007</v>
      </c>
      <c r="AA225">
        <v>30.973478564332023</v>
      </c>
      <c r="AB225">
        <v>18.188839065173042</v>
      </c>
      <c r="AC225">
        <v>0</v>
      </c>
      <c r="AD225">
        <v>0</v>
      </c>
      <c r="AE225">
        <v>108.4471560294544</v>
      </c>
    </row>
    <row r="226" spans="1:31" x14ac:dyDescent="0.3">
      <c r="A226">
        <v>2646490</v>
      </c>
      <c r="B226">
        <v>1</v>
      </c>
      <c r="C226" t="s">
        <v>81</v>
      </c>
      <c r="D226" t="s">
        <v>117</v>
      </c>
      <c r="E226" t="s">
        <v>147</v>
      </c>
      <c r="F226" t="s">
        <v>837</v>
      </c>
      <c r="G226" t="s">
        <v>149</v>
      </c>
      <c r="H226" t="s">
        <v>144</v>
      </c>
      <c r="I226" t="s">
        <v>136</v>
      </c>
      <c r="J226" t="s">
        <v>137</v>
      </c>
      <c r="K226" t="s">
        <v>138</v>
      </c>
      <c r="L226" t="s">
        <v>838</v>
      </c>
      <c r="M226" t="s">
        <v>839</v>
      </c>
      <c r="N226">
        <v>0.68416666599999998</v>
      </c>
      <c r="O226">
        <v>1</v>
      </c>
      <c r="P226">
        <v>1049</v>
      </c>
      <c r="Q226">
        <v>9</v>
      </c>
      <c r="R226">
        <v>54</v>
      </c>
      <c r="S226">
        <v>7</v>
      </c>
      <c r="T226">
        <v>125</v>
      </c>
      <c r="U226">
        <v>0</v>
      </c>
      <c r="V226">
        <v>0</v>
      </c>
      <c r="W226">
        <v>0.19643679673027781</v>
      </c>
      <c r="X226">
        <v>110.44369769549385</v>
      </c>
      <c r="Y226">
        <v>80.526659001771634</v>
      </c>
      <c r="Z226">
        <v>12.657464894113369</v>
      </c>
      <c r="AA226">
        <v>139.04560660748157</v>
      </c>
      <c r="AB226">
        <v>76.735399232642507</v>
      </c>
      <c r="AC226">
        <v>0</v>
      </c>
      <c r="AD226">
        <v>0</v>
      </c>
      <c r="AE226">
        <v>419.60526422823324</v>
      </c>
    </row>
    <row r="227" spans="1:31" x14ac:dyDescent="0.3">
      <c r="A227">
        <v>2646264</v>
      </c>
      <c r="B227">
        <v>1</v>
      </c>
      <c r="C227" t="s">
        <v>80</v>
      </c>
      <c r="D227" t="s">
        <v>105</v>
      </c>
      <c r="E227" t="s">
        <v>152</v>
      </c>
      <c r="F227" t="s">
        <v>840</v>
      </c>
      <c r="G227" t="s">
        <v>161</v>
      </c>
      <c r="H227" t="s">
        <v>135</v>
      </c>
      <c r="I227" t="s">
        <v>136</v>
      </c>
      <c r="J227" t="s">
        <v>137</v>
      </c>
      <c r="K227" t="s">
        <v>162</v>
      </c>
      <c r="L227" t="s">
        <v>841</v>
      </c>
      <c r="M227" t="s">
        <v>842</v>
      </c>
      <c r="N227">
        <v>6.6475</v>
      </c>
      <c r="O227">
        <v>0</v>
      </c>
      <c r="P227">
        <v>376</v>
      </c>
      <c r="Q227">
        <v>0</v>
      </c>
      <c r="R227">
        <v>0</v>
      </c>
      <c r="S227">
        <v>0</v>
      </c>
      <c r="T227">
        <v>18</v>
      </c>
      <c r="U227">
        <v>0</v>
      </c>
      <c r="V227">
        <v>0</v>
      </c>
      <c r="W227">
        <v>0</v>
      </c>
      <c r="X227">
        <v>879.89004372761383</v>
      </c>
      <c r="Y227">
        <v>0</v>
      </c>
      <c r="Z227">
        <v>0</v>
      </c>
      <c r="AA227">
        <v>0</v>
      </c>
      <c r="AB227">
        <v>358.80584540546784</v>
      </c>
      <c r="AC227">
        <v>0</v>
      </c>
      <c r="AD227">
        <v>0</v>
      </c>
      <c r="AE227">
        <v>1238.6958891330817</v>
      </c>
    </row>
    <row r="228" spans="1:31" x14ac:dyDescent="0.3">
      <c r="A228">
        <v>2646619</v>
      </c>
      <c r="B228">
        <v>1</v>
      </c>
      <c r="C228" t="s">
        <v>80</v>
      </c>
      <c r="D228" t="s">
        <v>106</v>
      </c>
      <c r="E228" t="s">
        <v>152</v>
      </c>
      <c r="F228" t="s">
        <v>843</v>
      </c>
      <c r="G228" t="s">
        <v>154</v>
      </c>
      <c r="H228" t="s">
        <v>135</v>
      </c>
      <c r="I228" t="s">
        <v>136</v>
      </c>
      <c r="J228" t="s">
        <v>137</v>
      </c>
      <c r="K228" t="s">
        <v>138</v>
      </c>
      <c r="L228" t="s">
        <v>844</v>
      </c>
      <c r="M228" t="s">
        <v>845</v>
      </c>
      <c r="N228">
        <v>0.60555555500000002</v>
      </c>
      <c r="O228">
        <v>0</v>
      </c>
      <c r="P228">
        <v>18</v>
      </c>
      <c r="Q228">
        <v>0</v>
      </c>
      <c r="R228">
        <v>1</v>
      </c>
      <c r="S228">
        <v>0</v>
      </c>
      <c r="T228">
        <v>7</v>
      </c>
      <c r="U228">
        <v>0</v>
      </c>
      <c r="V228">
        <v>0</v>
      </c>
      <c r="W228">
        <v>0</v>
      </c>
      <c r="X228">
        <v>1.8505742328757206</v>
      </c>
      <c r="Y228">
        <v>0</v>
      </c>
      <c r="Z228">
        <v>0.64764319727857778</v>
      </c>
      <c r="AA228">
        <v>0</v>
      </c>
      <c r="AB228">
        <v>3.0721933068942775</v>
      </c>
      <c r="AC228">
        <v>0</v>
      </c>
      <c r="AD228">
        <v>0</v>
      </c>
      <c r="AE228">
        <v>5.5704107370485758</v>
      </c>
    </row>
    <row r="229" spans="1:31" x14ac:dyDescent="0.3">
      <c r="A229">
        <v>2646307</v>
      </c>
      <c r="B229">
        <v>1</v>
      </c>
      <c r="C229" t="s">
        <v>81</v>
      </c>
      <c r="D229" t="s">
        <v>113</v>
      </c>
      <c r="E229" t="s">
        <v>194</v>
      </c>
      <c r="F229" t="s">
        <v>846</v>
      </c>
      <c r="G229" t="s">
        <v>149</v>
      </c>
      <c r="H229" t="s">
        <v>144</v>
      </c>
      <c r="I229" t="s">
        <v>136</v>
      </c>
      <c r="J229" t="s">
        <v>137</v>
      </c>
      <c r="K229" t="s">
        <v>138</v>
      </c>
      <c r="L229" t="s">
        <v>659</v>
      </c>
      <c r="M229" t="s">
        <v>847</v>
      </c>
      <c r="N229">
        <v>2.1713888880000001</v>
      </c>
      <c r="O229">
        <v>8</v>
      </c>
      <c r="P229">
        <v>62</v>
      </c>
      <c r="Q229">
        <v>26</v>
      </c>
      <c r="R229">
        <v>381</v>
      </c>
      <c r="S229">
        <v>6</v>
      </c>
      <c r="T229">
        <v>15</v>
      </c>
      <c r="U229">
        <v>0</v>
      </c>
      <c r="V229">
        <v>0</v>
      </c>
      <c r="W229">
        <v>39.136058548393891</v>
      </c>
      <c r="X229">
        <v>39.600916747340449</v>
      </c>
      <c r="Y229">
        <v>293.3725399209788</v>
      </c>
      <c r="Z229">
        <v>1428.2435633505117</v>
      </c>
      <c r="AA229">
        <v>36.579328724006629</v>
      </c>
      <c r="AB229">
        <v>92.216282264994405</v>
      </c>
      <c r="AC229">
        <v>0</v>
      </c>
      <c r="AD229">
        <v>0</v>
      </c>
      <c r="AE229">
        <v>1929.1486895562259</v>
      </c>
    </row>
    <row r="230" spans="1:31" x14ac:dyDescent="0.3">
      <c r="A230">
        <v>2646558</v>
      </c>
      <c r="B230">
        <v>2</v>
      </c>
      <c r="C230" t="s">
        <v>80</v>
      </c>
      <c r="D230" t="s">
        <v>99</v>
      </c>
      <c r="E230" t="s">
        <v>152</v>
      </c>
      <c r="F230" t="s">
        <v>848</v>
      </c>
      <c r="G230" t="s">
        <v>224</v>
      </c>
      <c r="H230" t="s">
        <v>135</v>
      </c>
      <c r="I230" t="s">
        <v>136</v>
      </c>
      <c r="J230" t="s">
        <v>137</v>
      </c>
      <c r="K230" t="s">
        <v>138</v>
      </c>
      <c r="L230" t="s">
        <v>560</v>
      </c>
      <c r="M230" t="s">
        <v>849</v>
      </c>
      <c r="N230">
        <v>0.111666666</v>
      </c>
      <c r="O230">
        <v>0</v>
      </c>
      <c r="P230">
        <v>231</v>
      </c>
      <c r="Q230">
        <v>0</v>
      </c>
      <c r="R230">
        <v>0</v>
      </c>
      <c r="S230">
        <v>0</v>
      </c>
      <c r="T230">
        <v>19</v>
      </c>
      <c r="U230">
        <v>0</v>
      </c>
      <c r="V230">
        <v>0</v>
      </c>
      <c r="W230">
        <v>0</v>
      </c>
      <c r="X230">
        <v>8.4955893091915673</v>
      </c>
      <c r="Y230">
        <v>0</v>
      </c>
      <c r="Z230">
        <v>0</v>
      </c>
      <c r="AA230">
        <v>0</v>
      </c>
      <c r="AB230">
        <v>2.306959039312495</v>
      </c>
      <c r="AC230">
        <v>0</v>
      </c>
      <c r="AD230">
        <v>0</v>
      </c>
      <c r="AE230">
        <v>10.802548348504063</v>
      </c>
    </row>
    <row r="231" spans="1:31" x14ac:dyDescent="0.3">
      <c r="A231">
        <v>2646427</v>
      </c>
      <c r="B231">
        <v>1</v>
      </c>
      <c r="C231" t="s">
        <v>81</v>
      </c>
      <c r="D231" t="s">
        <v>127</v>
      </c>
      <c r="E231" t="s">
        <v>141</v>
      </c>
      <c r="F231" t="s">
        <v>850</v>
      </c>
      <c r="G231" t="s">
        <v>448</v>
      </c>
      <c r="H231" t="s">
        <v>144</v>
      </c>
      <c r="I231" t="s">
        <v>136</v>
      </c>
      <c r="J231" t="s">
        <v>137</v>
      </c>
      <c r="K231" t="s">
        <v>138</v>
      </c>
      <c r="L231" t="s">
        <v>851</v>
      </c>
      <c r="M231" t="s">
        <v>852</v>
      </c>
      <c r="N231">
        <v>5.0713888880000004</v>
      </c>
      <c r="O231">
        <v>0</v>
      </c>
      <c r="P231">
        <v>1</v>
      </c>
      <c r="Q231">
        <v>0</v>
      </c>
      <c r="R231">
        <v>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131.43500732846022</v>
      </c>
      <c r="AA231">
        <v>0</v>
      </c>
      <c r="AB231">
        <v>0</v>
      </c>
      <c r="AC231">
        <v>0</v>
      </c>
      <c r="AD231">
        <v>0</v>
      </c>
      <c r="AE231">
        <v>131.43500732846022</v>
      </c>
    </row>
    <row r="232" spans="1:31" x14ac:dyDescent="0.3">
      <c r="A232">
        <v>2646576</v>
      </c>
      <c r="B232">
        <v>1</v>
      </c>
      <c r="C232" t="s">
        <v>80</v>
      </c>
      <c r="D232" t="s">
        <v>105</v>
      </c>
      <c r="E232" t="s">
        <v>141</v>
      </c>
      <c r="F232" t="s">
        <v>853</v>
      </c>
      <c r="G232" t="s">
        <v>220</v>
      </c>
      <c r="H232" t="s">
        <v>144</v>
      </c>
      <c r="I232" t="s">
        <v>136</v>
      </c>
      <c r="J232" t="s">
        <v>137</v>
      </c>
      <c r="K232" t="s">
        <v>162</v>
      </c>
      <c r="L232" t="s">
        <v>854</v>
      </c>
      <c r="M232" t="s">
        <v>855</v>
      </c>
      <c r="N232">
        <v>0.773888888</v>
      </c>
      <c r="O232">
        <v>0</v>
      </c>
      <c r="P232">
        <v>278</v>
      </c>
      <c r="Q232">
        <v>0</v>
      </c>
      <c r="R232">
        <v>0</v>
      </c>
      <c r="S232">
        <v>0</v>
      </c>
      <c r="T232">
        <v>29</v>
      </c>
      <c r="U232">
        <v>0</v>
      </c>
      <c r="V232">
        <v>0</v>
      </c>
      <c r="W232">
        <v>0</v>
      </c>
      <c r="X232">
        <v>68.573026391752521</v>
      </c>
      <c r="Y232">
        <v>0</v>
      </c>
      <c r="Z232">
        <v>0</v>
      </c>
      <c r="AA232">
        <v>0</v>
      </c>
      <c r="AB232">
        <v>42.736808633549536</v>
      </c>
      <c r="AC232">
        <v>0</v>
      </c>
      <c r="AD232">
        <v>0</v>
      </c>
      <c r="AE232">
        <v>111.30983502530205</v>
      </c>
    </row>
    <row r="233" spans="1:31" x14ac:dyDescent="0.3">
      <c r="A233">
        <v>2646364</v>
      </c>
      <c r="B233">
        <v>1</v>
      </c>
      <c r="C233" t="s">
        <v>81</v>
      </c>
      <c r="D233" t="s">
        <v>118</v>
      </c>
      <c r="E233" t="s">
        <v>147</v>
      </c>
      <c r="F233" t="s">
        <v>856</v>
      </c>
      <c r="G233" t="s">
        <v>149</v>
      </c>
      <c r="H233" t="s">
        <v>144</v>
      </c>
      <c r="I233" t="s">
        <v>136</v>
      </c>
      <c r="J233" t="s">
        <v>137</v>
      </c>
      <c r="K233" t="s">
        <v>138</v>
      </c>
      <c r="L233" t="s">
        <v>857</v>
      </c>
      <c r="M233" t="s">
        <v>858</v>
      </c>
      <c r="N233">
        <v>0.27694444400000001</v>
      </c>
      <c r="O233">
        <v>1</v>
      </c>
      <c r="P233">
        <v>274</v>
      </c>
      <c r="Q233">
        <v>70</v>
      </c>
      <c r="R233">
        <v>25</v>
      </c>
      <c r="S233">
        <v>5</v>
      </c>
      <c r="T233">
        <v>26</v>
      </c>
      <c r="U233">
        <v>0</v>
      </c>
      <c r="V233">
        <v>0</v>
      </c>
      <c r="W233">
        <v>0.69723524656359248</v>
      </c>
      <c r="X233">
        <v>20.703512124953168</v>
      </c>
      <c r="Y233">
        <v>95.677415568509531</v>
      </c>
      <c r="Z233">
        <v>31.461860075293142</v>
      </c>
      <c r="AA233">
        <v>2.2503136082734971</v>
      </c>
      <c r="AB233">
        <v>11.873578069443226</v>
      </c>
      <c r="AC233">
        <v>0</v>
      </c>
      <c r="AD233">
        <v>0</v>
      </c>
      <c r="AE233">
        <v>162.66391469303616</v>
      </c>
    </row>
    <row r="234" spans="1:31" x14ac:dyDescent="0.3">
      <c r="A234">
        <v>2646327</v>
      </c>
      <c r="B234">
        <v>1</v>
      </c>
      <c r="C234" t="s">
        <v>80</v>
      </c>
      <c r="D234" t="s">
        <v>85</v>
      </c>
      <c r="E234" t="s">
        <v>165</v>
      </c>
      <c r="F234" t="s">
        <v>859</v>
      </c>
      <c r="G234" t="s">
        <v>220</v>
      </c>
      <c r="H234" t="s">
        <v>135</v>
      </c>
      <c r="I234" t="s">
        <v>136</v>
      </c>
      <c r="J234" t="s">
        <v>137</v>
      </c>
      <c r="K234" t="s">
        <v>162</v>
      </c>
      <c r="L234" t="s">
        <v>860</v>
      </c>
      <c r="M234" t="s">
        <v>861</v>
      </c>
      <c r="N234">
        <v>2.2524999999999999</v>
      </c>
      <c r="O234">
        <v>0</v>
      </c>
      <c r="P234">
        <v>34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19.003685002224898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19.003685002224898</v>
      </c>
    </row>
    <row r="235" spans="1:31" x14ac:dyDescent="0.3">
      <c r="A235">
        <v>2646078</v>
      </c>
      <c r="B235">
        <v>1</v>
      </c>
      <c r="C235" t="s">
        <v>80</v>
      </c>
      <c r="D235" t="s">
        <v>91</v>
      </c>
      <c r="E235" t="s">
        <v>132</v>
      </c>
      <c r="F235" t="s">
        <v>862</v>
      </c>
      <c r="G235" t="s">
        <v>134</v>
      </c>
      <c r="H235" t="s">
        <v>135</v>
      </c>
      <c r="I235" t="s">
        <v>136</v>
      </c>
      <c r="J235" t="s">
        <v>137</v>
      </c>
      <c r="K235" t="s">
        <v>138</v>
      </c>
      <c r="L235" t="s">
        <v>863</v>
      </c>
      <c r="M235" t="s">
        <v>864</v>
      </c>
      <c r="N235">
        <v>1.635277777</v>
      </c>
      <c r="O235">
        <v>0</v>
      </c>
      <c r="P235">
        <v>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3.0746503424947749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3.0746503424947749</v>
      </c>
    </row>
    <row r="236" spans="1:31" x14ac:dyDescent="0.3">
      <c r="A236">
        <v>2646762</v>
      </c>
      <c r="B236">
        <v>1</v>
      </c>
      <c r="C236" t="s">
        <v>81</v>
      </c>
      <c r="D236" t="s">
        <v>122</v>
      </c>
      <c r="E236" t="s">
        <v>194</v>
      </c>
      <c r="F236" t="s">
        <v>865</v>
      </c>
      <c r="G236" t="s">
        <v>149</v>
      </c>
      <c r="H236" t="s">
        <v>144</v>
      </c>
      <c r="I236" t="s">
        <v>136</v>
      </c>
      <c r="J236" t="s">
        <v>137</v>
      </c>
      <c r="K236" t="s">
        <v>138</v>
      </c>
      <c r="L236" t="s">
        <v>866</v>
      </c>
      <c r="M236" t="s">
        <v>867</v>
      </c>
      <c r="N236">
        <v>0.32861111100000001</v>
      </c>
      <c r="O236">
        <v>15</v>
      </c>
      <c r="P236">
        <v>599</v>
      </c>
      <c r="Q236">
        <v>2</v>
      </c>
      <c r="R236">
        <v>24</v>
      </c>
      <c r="S236">
        <v>2</v>
      </c>
      <c r="T236">
        <v>48</v>
      </c>
      <c r="U236">
        <v>0</v>
      </c>
      <c r="V236">
        <v>0</v>
      </c>
      <c r="W236">
        <v>1.4204294193082014</v>
      </c>
      <c r="X236">
        <v>26.776657204231967</v>
      </c>
      <c r="Y236">
        <v>0.51425090191595491</v>
      </c>
      <c r="Z236">
        <v>5.7215146870594831</v>
      </c>
      <c r="AA236">
        <v>1.2831237494073147</v>
      </c>
      <c r="AB236">
        <v>2.585102507231853</v>
      </c>
      <c r="AC236">
        <v>0</v>
      </c>
      <c r="AD236">
        <v>0</v>
      </c>
      <c r="AE236">
        <v>38.301078469154774</v>
      </c>
    </row>
    <row r="237" spans="1:31" x14ac:dyDescent="0.3">
      <c r="A237">
        <v>2646121</v>
      </c>
      <c r="B237">
        <v>1</v>
      </c>
      <c r="C237" t="s">
        <v>80</v>
      </c>
      <c r="D237" t="s">
        <v>98</v>
      </c>
      <c r="E237" t="s">
        <v>152</v>
      </c>
      <c r="F237" t="s">
        <v>868</v>
      </c>
      <c r="G237" t="s">
        <v>224</v>
      </c>
      <c r="H237" t="s">
        <v>135</v>
      </c>
      <c r="I237" t="s">
        <v>136</v>
      </c>
      <c r="J237" t="s">
        <v>137</v>
      </c>
      <c r="K237" t="s">
        <v>138</v>
      </c>
      <c r="L237" t="s">
        <v>869</v>
      </c>
      <c r="M237" t="s">
        <v>870</v>
      </c>
      <c r="N237">
        <v>0.89249999999999996</v>
      </c>
      <c r="O237">
        <v>0</v>
      </c>
      <c r="P237">
        <v>15</v>
      </c>
      <c r="Q237">
        <v>0</v>
      </c>
      <c r="R237">
        <v>33</v>
      </c>
      <c r="S237">
        <v>0</v>
      </c>
      <c r="T237">
        <v>10</v>
      </c>
      <c r="U237">
        <v>0</v>
      </c>
      <c r="V237">
        <v>0</v>
      </c>
      <c r="W237">
        <v>0</v>
      </c>
      <c r="X237">
        <v>7.7713559030966861</v>
      </c>
      <c r="Y237">
        <v>0</v>
      </c>
      <c r="Z237">
        <v>59.161001613927105</v>
      </c>
      <c r="AA237">
        <v>0</v>
      </c>
      <c r="AB237">
        <v>13.491060407164841</v>
      </c>
      <c r="AC237">
        <v>0</v>
      </c>
      <c r="AD237">
        <v>0</v>
      </c>
      <c r="AE237">
        <v>80.423417924188627</v>
      </c>
    </row>
    <row r="238" spans="1:31" x14ac:dyDescent="0.3">
      <c r="A238">
        <v>2646662</v>
      </c>
      <c r="B238">
        <v>1</v>
      </c>
      <c r="C238" t="s">
        <v>80</v>
      </c>
      <c r="D238" t="s">
        <v>98</v>
      </c>
      <c r="E238" t="s">
        <v>165</v>
      </c>
      <c r="F238" t="s">
        <v>871</v>
      </c>
      <c r="G238" t="s">
        <v>224</v>
      </c>
      <c r="H238" t="s">
        <v>135</v>
      </c>
      <c r="I238" t="s">
        <v>136</v>
      </c>
      <c r="J238" t="s">
        <v>137</v>
      </c>
      <c r="K238" t="s">
        <v>138</v>
      </c>
      <c r="L238" t="s">
        <v>872</v>
      </c>
      <c r="M238" t="s">
        <v>873</v>
      </c>
      <c r="N238">
        <v>0.85555555500000002</v>
      </c>
      <c r="O238">
        <v>0</v>
      </c>
      <c r="P238">
        <v>2</v>
      </c>
      <c r="Q238">
        <v>0</v>
      </c>
      <c r="R238">
        <v>8</v>
      </c>
      <c r="S238">
        <v>0</v>
      </c>
      <c r="T238">
        <v>4</v>
      </c>
      <c r="U238">
        <v>0</v>
      </c>
      <c r="V238">
        <v>0</v>
      </c>
      <c r="W238">
        <v>0</v>
      </c>
      <c r="X238">
        <v>2.1296692906088452</v>
      </c>
      <c r="Y238">
        <v>0</v>
      </c>
      <c r="Z238">
        <v>21.243701165506835</v>
      </c>
      <c r="AA238">
        <v>0</v>
      </c>
      <c r="AB238">
        <v>4.543319475685605</v>
      </c>
      <c r="AC238">
        <v>0</v>
      </c>
      <c r="AD238">
        <v>0</v>
      </c>
      <c r="AE238">
        <v>27.916689931801287</v>
      </c>
    </row>
    <row r="239" spans="1:31" x14ac:dyDescent="0.3">
      <c r="A239">
        <v>2646230</v>
      </c>
      <c r="B239">
        <v>1</v>
      </c>
      <c r="C239" t="s">
        <v>80</v>
      </c>
      <c r="D239" t="s">
        <v>92</v>
      </c>
      <c r="E239" t="s">
        <v>141</v>
      </c>
      <c r="F239" t="s">
        <v>874</v>
      </c>
      <c r="G239" t="s">
        <v>875</v>
      </c>
      <c r="H239" t="s">
        <v>144</v>
      </c>
      <c r="I239" t="s">
        <v>136</v>
      </c>
      <c r="J239" t="s">
        <v>137</v>
      </c>
      <c r="K239" t="s">
        <v>138</v>
      </c>
      <c r="L239" t="s">
        <v>876</v>
      </c>
      <c r="M239" t="s">
        <v>877</v>
      </c>
      <c r="N239">
        <v>0.4</v>
      </c>
      <c r="O239">
        <v>0</v>
      </c>
      <c r="P239">
        <v>479</v>
      </c>
      <c r="Q239">
        <v>0</v>
      </c>
      <c r="R239">
        <v>5</v>
      </c>
      <c r="S239">
        <v>0</v>
      </c>
      <c r="T239">
        <v>44</v>
      </c>
      <c r="U239">
        <v>0</v>
      </c>
      <c r="V239">
        <v>0</v>
      </c>
      <c r="W239">
        <v>0</v>
      </c>
      <c r="X239">
        <v>47.327984448667209</v>
      </c>
      <c r="Y239">
        <v>0</v>
      </c>
      <c r="Z239">
        <v>0.37159124695037404</v>
      </c>
      <c r="AA239">
        <v>0</v>
      </c>
      <c r="AB239">
        <v>16.985527458632415</v>
      </c>
      <c r="AC239">
        <v>0</v>
      </c>
      <c r="AD239">
        <v>0</v>
      </c>
      <c r="AE239">
        <v>64.685103154250001</v>
      </c>
    </row>
    <row r="240" spans="1:31" x14ac:dyDescent="0.3">
      <c r="A240">
        <v>2646184</v>
      </c>
      <c r="B240">
        <v>1</v>
      </c>
      <c r="C240" t="s">
        <v>81</v>
      </c>
      <c r="D240" t="s">
        <v>119</v>
      </c>
      <c r="E240" t="s">
        <v>194</v>
      </c>
      <c r="F240" t="s">
        <v>878</v>
      </c>
      <c r="G240" t="s">
        <v>220</v>
      </c>
      <c r="H240" t="s">
        <v>144</v>
      </c>
      <c r="I240" t="s">
        <v>136</v>
      </c>
      <c r="J240" t="s">
        <v>137</v>
      </c>
      <c r="K240" t="s">
        <v>162</v>
      </c>
      <c r="L240" t="s">
        <v>879</v>
      </c>
      <c r="M240" t="s">
        <v>880</v>
      </c>
      <c r="N240">
        <v>6.505833333</v>
      </c>
      <c r="O240">
        <v>2</v>
      </c>
      <c r="P240">
        <v>1023</v>
      </c>
      <c r="Q240">
        <v>17</v>
      </c>
      <c r="R240">
        <v>244</v>
      </c>
      <c r="S240">
        <v>1</v>
      </c>
      <c r="T240">
        <v>61</v>
      </c>
      <c r="U240">
        <v>0</v>
      </c>
      <c r="V240">
        <v>0</v>
      </c>
      <c r="W240">
        <v>3.5827288354416664</v>
      </c>
      <c r="X240">
        <v>1417.3106304987955</v>
      </c>
      <c r="Y240">
        <v>421.49111043790555</v>
      </c>
      <c r="Z240">
        <v>5408.3146733968479</v>
      </c>
      <c r="AA240">
        <v>16.854585955170531</v>
      </c>
      <c r="AB240">
        <v>306.8968325215223</v>
      </c>
      <c r="AC240">
        <v>0</v>
      </c>
      <c r="AD240">
        <v>0</v>
      </c>
      <c r="AE240">
        <v>7574.4505616456827</v>
      </c>
    </row>
    <row r="241" spans="1:31" x14ac:dyDescent="0.3">
      <c r="A241">
        <v>2646748</v>
      </c>
      <c r="B241">
        <v>1</v>
      </c>
      <c r="C241" t="s">
        <v>81</v>
      </c>
      <c r="D241" t="s">
        <v>122</v>
      </c>
      <c r="E241" t="s">
        <v>141</v>
      </c>
      <c r="F241" t="s">
        <v>881</v>
      </c>
      <c r="G241" t="s">
        <v>448</v>
      </c>
      <c r="H241" t="s">
        <v>144</v>
      </c>
      <c r="I241" t="s">
        <v>136</v>
      </c>
      <c r="J241" t="s">
        <v>137</v>
      </c>
      <c r="K241" t="s">
        <v>138</v>
      </c>
      <c r="L241" t="s">
        <v>882</v>
      </c>
      <c r="M241" t="s">
        <v>883</v>
      </c>
      <c r="N241">
        <v>0.79083333300000003</v>
      </c>
      <c r="O241">
        <v>0</v>
      </c>
      <c r="P241">
        <v>291</v>
      </c>
      <c r="Q241">
        <v>0</v>
      </c>
      <c r="R241">
        <v>1</v>
      </c>
      <c r="S241">
        <v>2</v>
      </c>
      <c r="T241">
        <v>17</v>
      </c>
      <c r="U241">
        <v>0</v>
      </c>
      <c r="V241">
        <v>0</v>
      </c>
      <c r="W241">
        <v>0</v>
      </c>
      <c r="X241">
        <v>35.306040314853227</v>
      </c>
      <c r="Y241">
        <v>0</v>
      </c>
      <c r="Z241">
        <v>0.50641945086138251</v>
      </c>
      <c r="AA241">
        <v>2.2948235819086813</v>
      </c>
      <c r="AB241">
        <v>7.1705514543500213</v>
      </c>
      <c r="AC241">
        <v>0</v>
      </c>
      <c r="AD241">
        <v>0</v>
      </c>
      <c r="AE241">
        <v>45.277834801973306</v>
      </c>
    </row>
    <row r="242" spans="1:31" x14ac:dyDescent="0.3">
      <c r="A242">
        <v>2646207</v>
      </c>
      <c r="B242">
        <v>1</v>
      </c>
      <c r="C242" t="s">
        <v>80</v>
      </c>
      <c r="D242" t="s">
        <v>110</v>
      </c>
      <c r="E242" t="s">
        <v>152</v>
      </c>
      <c r="F242" t="s">
        <v>884</v>
      </c>
      <c r="G242" t="s">
        <v>154</v>
      </c>
      <c r="H242" t="s">
        <v>135</v>
      </c>
      <c r="I242" t="s">
        <v>136</v>
      </c>
      <c r="J242" t="s">
        <v>137</v>
      </c>
      <c r="K242" t="s">
        <v>138</v>
      </c>
      <c r="L242" t="s">
        <v>885</v>
      </c>
      <c r="M242" t="s">
        <v>886</v>
      </c>
      <c r="N242">
        <v>0.68444444400000004</v>
      </c>
      <c r="O242">
        <v>0</v>
      </c>
      <c r="P242">
        <v>751</v>
      </c>
      <c r="Q242">
        <v>0</v>
      </c>
      <c r="R242">
        <v>0</v>
      </c>
      <c r="S242">
        <v>0</v>
      </c>
      <c r="T242">
        <v>56</v>
      </c>
      <c r="U242">
        <v>0</v>
      </c>
      <c r="V242">
        <v>0</v>
      </c>
      <c r="W242">
        <v>0</v>
      </c>
      <c r="X242">
        <v>156.93113802932325</v>
      </c>
      <c r="Y242">
        <v>0</v>
      </c>
      <c r="Z242">
        <v>0</v>
      </c>
      <c r="AA242">
        <v>0</v>
      </c>
      <c r="AB242">
        <v>30.923735764195598</v>
      </c>
      <c r="AC242">
        <v>0</v>
      </c>
      <c r="AD242">
        <v>0</v>
      </c>
      <c r="AE242">
        <v>187.85487379351883</v>
      </c>
    </row>
    <row r="243" spans="1:31" x14ac:dyDescent="0.3">
      <c r="A243">
        <v>2646399</v>
      </c>
      <c r="B243">
        <v>1</v>
      </c>
      <c r="C243" t="s">
        <v>81</v>
      </c>
      <c r="D243" t="s">
        <v>126</v>
      </c>
      <c r="E243" t="s">
        <v>165</v>
      </c>
      <c r="F243" t="s">
        <v>887</v>
      </c>
      <c r="G243" t="s">
        <v>224</v>
      </c>
      <c r="H243" t="s">
        <v>135</v>
      </c>
      <c r="I243" t="s">
        <v>136</v>
      </c>
      <c r="J243" t="s">
        <v>137</v>
      </c>
      <c r="K243" t="s">
        <v>138</v>
      </c>
      <c r="L243" t="s">
        <v>888</v>
      </c>
      <c r="M243" t="s">
        <v>889</v>
      </c>
      <c r="N243">
        <v>2.2538888880000001</v>
      </c>
      <c r="O243">
        <v>0</v>
      </c>
      <c r="P243">
        <v>27</v>
      </c>
      <c r="Q243">
        <v>0</v>
      </c>
      <c r="R243">
        <v>5</v>
      </c>
      <c r="S243">
        <v>0</v>
      </c>
      <c r="T243">
        <v>2</v>
      </c>
      <c r="U243">
        <v>0</v>
      </c>
      <c r="V243">
        <v>0</v>
      </c>
      <c r="W243">
        <v>0</v>
      </c>
      <c r="X243">
        <v>5.7276915489399176</v>
      </c>
      <c r="Y243">
        <v>0</v>
      </c>
      <c r="Z243">
        <v>28.100029495257129</v>
      </c>
      <c r="AA243">
        <v>0</v>
      </c>
      <c r="AB243">
        <v>5.625630145223611</v>
      </c>
      <c r="AC243">
        <v>0</v>
      </c>
      <c r="AD243">
        <v>0</v>
      </c>
      <c r="AE243">
        <v>39.453351189420658</v>
      </c>
    </row>
    <row r="244" spans="1:31" x14ac:dyDescent="0.3">
      <c r="A244">
        <v>2646247</v>
      </c>
      <c r="B244">
        <v>1</v>
      </c>
      <c r="C244" t="s">
        <v>80</v>
      </c>
      <c r="D244" t="s">
        <v>103</v>
      </c>
      <c r="E244" t="s">
        <v>152</v>
      </c>
      <c r="F244" t="s">
        <v>890</v>
      </c>
      <c r="G244" t="s">
        <v>161</v>
      </c>
      <c r="H244" t="s">
        <v>135</v>
      </c>
      <c r="I244" t="s">
        <v>136</v>
      </c>
      <c r="J244" t="s">
        <v>137</v>
      </c>
      <c r="K244" t="s">
        <v>162</v>
      </c>
      <c r="L244" t="s">
        <v>891</v>
      </c>
      <c r="M244" t="s">
        <v>892</v>
      </c>
      <c r="N244">
        <v>6.5819444440000003</v>
      </c>
      <c r="O244">
        <v>0</v>
      </c>
      <c r="P244">
        <v>154</v>
      </c>
      <c r="Q244">
        <v>0</v>
      </c>
      <c r="R244">
        <v>25</v>
      </c>
      <c r="S244">
        <v>0</v>
      </c>
      <c r="T244">
        <v>69</v>
      </c>
      <c r="U244">
        <v>0</v>
      </c>
      <c r="V244">
        <v>0</v>
      </c>
      <c r="W244">
        <v>0</v>
      </c>
      <c r="X244">
        <v>149.85801012792177</v>
      </c>
      <c r="Y244">
        <v>0</v>
      </c>
      <c r="Z244">
        <v>143.93629436841903</v>
      </c>
      <c r="AA244">
        <v>0</v>
      </c>
      <c r="AB244">
        <v>348.81298188033645</v>
      </c>
      <c r="AC244">
        <v>0</v>
      </c>
      <c r="AD244">
        <v>0</v>
      </c>
      <c r="AE244">
        <v>642.60728637667728</v>
      </c>
    </row>
    <row r="245" spans="1:31" x14ac:dyDescent="0.3">
      <c r="A245">
        <v>2646439</v>
      </c>
      <c r="B245">
        <v>1</v>
      </c>
      <c r="C245" t="s">
        <v>80</v>
      </c>
      <c r="D245" t="s">
        <v>83</v>
      </c>
      <c r="E245" t="s">
        <v>214</v>
      </c>
      <c r="F245" t="s">
        <v>893</v>
      </c>
      <c r="G245" t="s">
        <v>406</v>
      </c>
      <c r="H245" t="s">
        <v>135</v>
      </c>
      <c r="I245" t="s">
        <v>136</v>
      </c>
      <c r="J245" t="s">
        <v>137</v>
      </c>
      <c r="K245" t="s">
        <v>138</v>
      </c>
      <c r="L245" t="s">
        <v>894</v>
      </c>
      <c r="M245" t="s">
        <v>895</v>
      </c>
      <c r="N245">
        <v>4.5030555550000004</v>
      </c>
      <c r="O245">
        <v>0</v>
      </c>
      <c r="P245">
        <v>38</v>
      </c>
      <c r="Q245">
        <v>0</v>
      </c>
      <c r="R245">
        <v>0</v>
      </c>
      <c r="S245">
        <v>0</v>
      </c>
      <c r="T245">
        <v>6</v>
      </c>
      <c r="U245">
        <v>0</v>
      </c>
      <c r="V245">
        <v>0</v>
      </c>
      <c r="W245">
        <v>0</v>
      </c>
      <c r="X245">
        <v>61.974603749022648</v>
      </c>
      <c r="Y245">
        <v>0</v>
      </c>
      <c r="Z245">
        <v>0</v>
      </c>
      <c r="AA245">
        <v>0</v>
      </c>
      <c r="AB245">
        <v>56.601283548674864</v>
      </c>
      <c r="AC245">
        <v>0</v>
      </c>
      <c r="AD245">
        <v>0</v>
      </c>
      <c r="AE245">
        <v>118.57588729769751</v>
      </c>
    </row>
    <row r="246" spans="1:31" x14ac:dyDescent="0.3">
      <c r="A246">
        <v>2646293</v>
      </c>
      <c r="B246">
        <v>1</v>
      </c>
      <c r="C246" t="s">
        <v>80</v>
      </c>
      <c r="D246" t="s">
        <v>87</v>
      </c>
      <c r="E246" t="s">
        <v>152</v>
      </c>
      <c r="F246" t="s">
        <v>896</v>
      </c>
      <c r="G246" t="s">
        <v>161</v>
      </c>
      <c r="H246" t="s">
        <v>135</v>
      </c>
      <c r="I246" t="s">
        <v>136</v>
      </c>
      <c r="J246" t="s">
        <v>137</v>
      </c>
      <c r="K246" t="s">
        <v>162</v>
      </c>
      <c r="L246" t="s">
        <v>897</v>
      </c>
      <c r="M246" t="s">
        <v>898</v>
      </c>
      <c r="N246">
        <v>1.8419444439999999</v>
      </c>
      <c r="O246">
        <v>0</v>
      </c>
      <c r="P246">
        <v>311</v>
      </c>
      <c r="Q246">
        <v>0</v>
      </c>
      <c r="R246">
        <v>0</v>
      </c>
      <c r="S246">
        <v>0</v>
      </c>
      <c r="T246">
        <v>7</v>
      </c>
      <c r="U246">
        <v>0</v>
      </c>
      <c r="V246">
        <v>0</v>
      </c>
      <c r="W246">
        <v>0</v>
      </c>
      <c r="X246">
        <v>172.08055632263606</v>
      </c>
      <c r="Y246">
        <v>0</v>
      </c>
      <c r="Z246">
        <v>0</v>
      </c>
      <c r="AA246">
        <v>0</v>
      </c>
      <c r="AB246">
        <v>30.247560430378169</v>
      </c>
      <c r="AC246">
        <v>0</v>
      </c>
      <c r="AD246">
        <v>0</v>
      </c>
      <c r="AE246">
        <v>202.32811675301423</v>
      </c>
    </row>
    <row r="247" spans="1:31" x14ac:dyDescent="0.3">
      <c r="A247">
        <v>2646144</v>
      </c>
      <c r="B247">
        <v>1</v>
      </c>
      <c r="C247" t="s">
        <v>81</v>
      </c>
      <c r="D247" t="s">
        <v>115</v>
      </c>
      <c r="E247" t="s">
        <v>147</v>
      </c>
      <c r="F247" t="s">
        <v>899</v>
      </c>
      <c r="G247" t="s">
        <v>149</v>
      </c>
      <c r="H247" t="s">
        <v>144</v>
      </c>
      <c r="I247" t="s">
        <v>241</v>
      </c>
      <c r="J247" t="s">
        <v>137</v>
      </c>
      <c r="K247" t="s">
        <v>138</v>
      </c>
      <c r="L247" t="s">
        <v>900</v>
      </c>
      <c r="M247" t="s">
        <v>901</v>
      </c>
      <c r="N247">
        <v>8.3333330000000001E-3</v>
      </c>
      <c r="O247">
        <v>1</v>
      </c>
      <c r="P247">
        <v>805</v>
      </c>
      <c r="Q247">
        <v>0</v>
      </c>
      <c r="R247">
        <v>10</v>
      </c>
      <c r="S247">
        <v>0</v>
      </c>
      <c r="T247">
        <v>46</v>
      </c>
      <c r="U247">
        <v>0</v>
      </c>
      <c r="V247">
        <v>0</v>
      </c>
      <c r="W247">
        <v>1.7824515000000002E-3</v>
      </c>
      <c r="X247">
        <v>0.59641966899509402</v>
      </c>
      <c r="Y247">
        <v>0</v>
      </c>
      <c r="Z247">
        <v>4.2709292779755E-2</v>
      </c>
      <c r="AA247">
        <v>0</v>
      </c>
      <c r="AB247">
        <v>9.4162715812293352E-2</v>
      </c>
      <c r="AC247">
        <v>0</v>
      </c>
      <c r="AD247">
        <v>0</v>
      </c>
      <c r="AE247">
        <v>0.73507412908714231</v>
      </c>
    </row>
    <row r="248" spans="1:31" x14ac:dyDescent="0.3">
      <c r="A248">
        <v>2646665</v>
      </c>
      <c r="B248">
        <v>1</v>
      </c>
      <c r="C248" t="s">
        <v>81</v>
      </c>
      <c r="D248" t="s">
        <v>123</v>
      </c>
      <c r="E248" t="s">
        <v>141</v>
      </c>
      <c r="F248" t="s">
        <v>902</v>
      </c>
      <c r="G248" t="s">
        <v>149</v>
      </c>
      <c r="H248" t="s">
        <v>144</v>
      </c>
      <c r="I248" t="s">
        <v>136</v>
      </c>
      <c r="J248" t="s">
        <v>137</v>
      </c>
      <c r="K248" t="s">
        <v>138</v>
      </c>
      <c r="L248" t="s">
        <v>903</v>
      </c>
      <c r="M248" t="s">
        <v>904</v>
      </c>
      <c r="N248">
        <v>0.11749999999999999</v>
      </c>
      <c r="O248">
        <v>0</v>
      </c>
      <c r="P248">
        <v>1579</v>
      </c>
      <c r="Q248">
        <v>0</v>
      </c>
      <c r="R248">
        <v>42</v>
      </c>
      <c r="S248">
        <v>0</v>
      </c>
      <c r="T248">
        <v>91</v>
      </c>
      <c r="U248">
        <v>0</v>
      </c>
      <c r="V248">
        <v>0</v>
      </c>
      <c r="W248">
        <v>0</v>
      </c>
      <c r="X248">
        <v>48.891528325991281</v>
      </c>
      <c r="Y248">
        <v>0</v>
      </c>
      <c r="Z248">
        <v>6.2657505959418565</v>
      </c>
      <c r="AA248">
        <v>0</v>
      </c>
      <c r="AB248">
        <v>9.8244117740649379</v>
      </c>
      <c r="AC248">
        <v>0</v>
      </c>
      <c r="AD248">
        <v>0</v>
      </c>
      <c r="AE248">
        <v>64.981690695998083</v>
      </c>
    </row>
    <row r="249" spans="1:31" x14ac:dyDescent="0.3">
      <c r="A249">
        <v>2646545</v>
      </c>
      <c r="B249">
        <v>1</v>
      </c>
      <c r="C249" t="s">
        <v>80</v>
      </c>
      <c r="D249" t="s">
        <v>95</v>
      </c>
      <c r="E249" t="s">
        <v>132</v>
      </c>
      <c r="F249" t="s">
        <v>905</v>
      </c>
      <c r="G249" t="s">
        <v>134</v>
      </c>
      <c r="H249" t="s">
        <v>135</v>
      </c>
      <c r="I249" t="s">
        <v>136</v>
      </c>
      <c r="J249" t="s">
        <v>137</v>
      </c>
      <c r="K249" t="s">
        <v>138</v>
      </c>
      <c r="L249" t="s">
        <v>906</v>
      </c>
      <c r="M249" t="s">
        <v>907</v>
      </c>
      <c r="N249">
        <v>1.733333333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0.75798532162609344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0.75798532162609344</v>
      </c>
    </row>
    <row r="250" spans="1:31" x14ac:dyDescent="0.3">
      <c r="A250">
        <v>2646479</v>
      </c>
      <c r="B250">
        <v>1</v>
      </c>
      <c r="C250" t="s">
        <v>80</v>
      </c>
      <c r="D250" t="s">
        <v>94</v>
      </c>
      <c r="E250" t="s">
        <v>132</v>
      </c>
      <c r="F250" t="s">
        <v>908</v>
      </c>
      <c r="G250" t="s">
        <v>228</v>
      </c>
      <c r="H250" t="s">
        <v>135</v>
      </c>
      <c r="I250" t="s">
        <v>136</v>
      </c>
      <c r="J250" t="s">
        <v>3</v>
      </c>
      <c r="K250" t="s">
        <v>138</v>
      </c>
      <c r="L250" t="s">
        <v>909</v>
      </c>
      <c r="M250" t="s">
        <v>910</v>
      </c>
      <c r="N250">
        <v>3.4627777769999999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1</v>
      </c>
      <c r="U250">
        <v>0</v>
      </c>
      <c r="V250">
        <v>0</v>
      </c>
      <c r="W250">
        <v>0</v>
      </c>
      <c r="X250">
        <v>0.4638796669677856</v>
      </c>
      <c r="Y250">
        <v>0</v>
      </c>
      <c r="Z250">
        <v>0</v>
      </c>
      <c r="AA250">
        <v>0</v>
      </c>
      <c r="AB250">
        <v>3.5490957213792846</v>
      </c>
      <c r="AC250">
        <v>0</v>
      </c>
      <c r="AD250">
        <v>0</v>
      </c>
      <c r="AE250">
        <v>4.01297538834707</v>
      </c>
    </row>
    <row r="251" spans="1:31" x14ac:dyDescent="0.3">
      <c r="A251">
        <v>2646622</v>
      </c>
      <c r="B251">
        <v>1</v>
      </c>
      <c r="C251" t="s">
        <v>81</v>
      </c>
      <c r="D251" t="s">
        <v>123</v>
      </c>
      <c r="E251" t="s">
        <v>194</v>
      </c>
      <c r="F251" t="s">
        <v>911</v>
      </c>
      <c r="G251" t="s">
        <v>149</v>
      </c>
      <c r="H251" t="s">
        <v>144</v>
      </c>
      <c r="I251" t="s">
        <v>136</v>
      </c>
      <c r="J251" t="s">
        <v>137</v>
      </c>
      <c r="K251" t="s">
        <v>138</v>
      </c>
      <c r="L251" t="s">
        <v>912</v>
      </c>
      <c r="M251" t="s">
        <v>913</v>
      </c>
      <c r="N251">
        <v>0.699722222</v>
      </c>
      <c r="O251">
        <v>13</v>
      </c>
      <c r="P251">
        <v>1291</v>
      </c>
      <c r="Q251">
        <v>124</v>
      </c>
      <c r="R251">
        <v>74</v>
      </c>
      <c r="S251">
        <v>36</v>
      </c>
      <c r="T251">
        <v>142</v>
      </c>
      <c r="U251">
        <v>4</v>
      </c>
      <c r="V251">
        <v>0</v>
      </c>
      <c r="W251">
        <v>4.5416908095961128</v>
      </c>
      <c r="X251">
        <v>226.58520066555937</v>
      </c>
      <c r="Y251">
        <v>149.73622579860108</v>
      </c>
      <c r="Z251">
        <v>102.1780333826726</v>
      </c>
      <c r="AA251">
        <v>80.344576917338827</v>
      </c>
      <c r="AB251">
        <v>78.853325916314844</v>
      </c>
      <c r="AC251">
        <v>201.63902118196694</v>
      </c>
      <c r="AD251">
        <v>0</v>
      </c>
      <c r="AE251">
        <v>843.87807467204971</v>
      </c>
    </row>
    <row r="252" spans="1:31" x14ac:dyDescent="0.3">
      <c r="A252">
        <v>2646316</v>
      </c>
      <c r="B252">
        <v>1</v>
      </c>
      <c r="C252" t="s">
        <v>80</v>
      </c>
      <c r="D252" t="s">
        <v>105</v>
      </c>
      <c r="E252" t="s">
        <v>165</v>
      </c>
      <c r="F252" t="s">
        <v>914</v>
      </c>
      <c r="G252" t="s">
        <v>224</v>
      </c>
      <c r="H252" t="s">
        <v>135</v>
      </c>
      <c r="I252" t="s">
        <v>136</v>
      </c>
      <c r="J252" t="s">
        <v>137</v>
      </c>
      <c r="K252" t="s">
        <v>138</v>
      </c>
      <c r="L252" t="s">
        <v>915</v>
      </c>
      <c r="M252" t="s">
        <v>916</v>
      </c>
      <c r="N252">
        <v>4.8491666660000003</v>
      </c>
      <c r="O252">
        <v>0</v>
      </c>
      <c r="P252">
        <v>12</v>
      </c>
      <c r="Q252">
        <v>0</v>
      </c>
      <c r="R252">
        <v>14</v>
      </c>
      <c r="S252">
        <v>0</v>
      </c>
      <c r="T252">
        <v>20</v>
      </c>
      <c r="U252">
        <v>0</v>
      </c>
      <c r="V252">
        <v>0</v>
      </c>
      <c r="W252">
        <v>0</v>
      </c>
      <c r="X252">
        <v>31.233301965753892</v>
      </c>
      <c r="Y252">
        <v>0</v>
      </c>
      <c r="Z252">
        <v>31.969648271740006</v>
      </c>
      <c r="AA252">
        <v>0</v>
      </c>
      <c r="AB252">
        <v>276.42969836525577</v>
      </c>
      <c r="AC252">
        <v>0</v>
      </c>
      <c r="AD252">
        <v>0</v>
      </c>
      <c r="AE252">
        <v>339.63264860274967</v>
      </c>
    </row>
    <row r="253" spans="1:31" x14ac:dyDescent="0.3">
      <c r="A253">
        <v>2646210</v>
      </c>
      <c r="B253">
        <v>1</v>
      </c>
      <c r="C253" t="s">
        <v>81</v>
      </c>
      <c r="D253" t="s">
        <v>112</v>
      </c>
      <c r="E253" t="s">
        <v>194</v>
      </c>
      <c r="F253" t="s">
        <v>917</v>
      </c>
      <c r="G253" t="s">
        <v>161</v>
      </c>
      <c r="H253" t="s">
        <v>144</v>
      </c>
      <c r="I253" t="s">
        <v>136</v>
      </c>
      <c r="J253" t="s">
        <v>137</v>
      </c>
      <c r="K253" t="s">
        <v>162</v>
      </c>
      <c r="L253" t="s">
        <v>918</v>
      </c>
      <c r="M253" t="s">
        <v>919</v>
      </c>
      <c r="N253">
        <v>7.1572222219999997</v>
      </c>
      <c r="O253">
        <v>1</v>
      </c>
      <c r="P253">
        <v>15</v>
      </c>
      <c r="Q253">
        <v>108</v>
      </c>
      <c r="R253">
        <v>0</v>
      </c>
      <c r="S253">
        <v>2</v>
      </c>
      <c r="T253">
        <v>0</v>
      </c>
      <c r="U253">
        <v>0</v>
      </c>
      <c r="V253">
        <v>0</v>
      </c>
      <c r="W253">
        <v>4.520435247697872</v>
      </c>
      <c r="X253">
        <v>20.99301084468377</v>
      </c>
      <c r="Y253">
        <v>4803.1803250134508</v>
      </c>
      <c r="Z253">
        <v>0</v>
      </c>
      <c r="AA253">
        <v>18.376504314929832</v>
      </c>
      <c r="AB253">
        <v>0</v>
      </c>
      <c r="AC253">
        <v>0</v>
      </c>
      <c r="AD253">
        <v>0</v>
      </c>
      <c r="AE253">
        <v>4847.0702754207623</v>
      </c>
    </row>
    <row r="254" spans="1:31" x14ac:dyDescent="0.3">
      <c r="A254">
        <v>2646124</v>
      </c>
      <c r="B254">
        <v>1</v>
      </c>
      <c r="C254" t="s">
        <v>80</v>
      </c>
      <c r="D254" t="s">
        <v>82</v>
      </c>
      <c r="E254" t="s">
        <v>214</v>
      </c>
      <c r="F254" t="s">
        <v>920</v>
      </c>
      <c r="G254" t="s">
        <v>216</v>
      </c>
      <c r="H254" t="s">
        <v>135</v>
      </c>
      <c r="I254" t="s">
        <v>136</v>
      </c>
      <c r="J254" t="s">
        <v>137</v>
      </c>
      <c r="K254" t="s">
        <v>138</v>
      </c>
      <c r="L254" t="s">
        <v>921</v>
      </c>
      <c r="M254" t="s">
        <v>922</v>
      </c>
      <c r="N254">
        <v>1.1063888879999999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49</v>
      </c>
      <c r="U254">
        <v>0</v>
      </c>
      <c r="V254">
        <v>0</v>
      </c>
      <c r="W254">
        <v>0</v>
      </c>
      <c r="X254">
        <v>0.2436508018411111</v>
      </c>
      <c r="Y254">
        <v>0</v>
      </c>
      <c r="Z254">
        <v>0</v>
      </c>
      <c r="AA254">
        <v>0</v>
      </c>
      <c r="AB254">
        <v>36.42193271476895</v>
      </c>
      <c r="AC254">
        <v>0</v>
      </c>
      <c r="AD254">
        <v>0</v>
      </c>
      <c r="AE254">
        <v>36.665583516610063</v>
      </c>
    </row>
    <row r="255" spans="1:31" x14ac:dyDescent="0.3">
      <c r="A255">
        <v>2646416</v>
      </c>
      <c r="B255">
        <v>1</v>
      </c>
      <c r="C255" t="s">
        <v>80</v>
      </c>
      <c r="D255" t="s">
        <v>87</v>
      </c>
      <c r="E255" t="s">
        <v>152</v>
      </c>
      <c r="F255" t="s">
        <v>923</v>
      </c>
      <c r="G255" t="s">
        <v>161</v>
      </c>
      <c r="H255" t="s">
        <v>135</v>
      </c>
      <c r="I255" t="s">
        <v>136</v>
      </c>
      <c r="J255" t="s">
        <v>137</v>
      </c>
      <c r="K255" t="s">
        <v>162</v>
      </c>
      <c r="L255" t="s">
        <v>924</v>
      </c>
      <c r="M255" t="s">
        <v>925</v>
      </c>
      <c r="N255">
        <v>1.2055555549999999</v>
      </c>
      <c r="O255">
        <v>0</v>
      </c>
      <c r="P255">
        <v>670</v>
      </c>
      <c r="Q255">
        <v>0</v>
      </c>
      <c r="R255">
        <v>0</v>
      </c>
      <c r="S255">
        <v>0</v>
      </c>
      <c r="T255">
        <v>102</v>
      </c>
      <c r="U255">
        <v>0</v>
      </c>
      <c r="V255">
        <v>0</v>
      </c>
      <c r="W255">
        <v>0</v>
      </c>
      <c r="X255">
        <v>253.69927021517523</v>
      </c>
      <c r="Y255">
        <v>0</v>
      </c>
      <c r="Z255">
        <v>0</v>
      </c>
      <c r="AA255">
        <v>0</v>
      </c>
      <c r="AB255">
        <v>224.65565818984547</v>
      </c>
      <c r="AC255">
        <v>0</v>
      </c>
      <c r="AD255">
        <v>0</v>
      </c>
      <c r="AE255">
        <v>478.3549284050207</v>
      </c>
    </row>
    <row r="256" spans="1:31" x14ac:dyDescent="0.3">
      <c r="A256">
        <v>2646605</v>
      </c>
      <c r="B256">
        <v>1</v>
      </c>
      <c r="C256" t="s">
        <v>80</v>
      </c>
      <c r="D256" t="s">
        <v>82</v>
      </c>
      <c r="E256" t="s">
        <v>214</v>
      </c>
      <c r="F256" t="s">
        <v>926</v>
      </c>
      <c r="G256" t="s">
        <v>300</v>
      </c>
      <c r="H256" t="s">
        <v>135</v>
      </c>
      <c r="I256" t="s">
        <v>136</v>
      </c>
      <c r="J256" t="s">
        <v>137</v>
      </c>
      <c r="K256" t="s">
        <v>138</v>
      </c>
      <c r="L256" t="s">
        <v>927</v>
      </c>
      <c r="M256" t="s">
        <v>928</v>
      </c>
      <c r="N256">
        <v>0.88638888800000004</v>
      </c>
      <c r="O256">
        <v>0</v>
      </c>
      <c r="P256">
        <v>66</v>
      </c>
      <c r="Q256">
        <v>0</v>
      </c>
      <c r="R256">
        <v>0</v>
      </c>
      <c r="S256">
        <v>0</v>
      </c>
      <c r="T256">
        <v>23</v>
      </c>
      <c r="U256">
        <v>0</v>
      </c>
      <c r="V256">
        <v>0</v>
      </c>
      <c r="W256">
        <v>0</v>
      </c>
      <c r="X256">
        <v>27.331904652539631</v>
      </c>
      <c r="Y256">
        <v>0</v>
      </c>
      <c r="Z256">
        <v>0</v>
      </c>
      <c r="AA256">
        <v>0</v>
      </c>
      <c r="AB256">
        <v>50.214049215323975</v>
      </c>
      <c r="AC256">
        <v>0</v>
      </c>
      <c r="AD256">
        <v>0</v>
      </c>
      <c r="AE256">
        <v>77.545953867863602</v>
      </c>
    </row>
    <row r="257" spans="1:31" x14ac:dyDescent="0.3">
      <c r="A257">
        <v>2646582</v>
      </c>
      <c r="B257">
        <v>1</v>
      </c>
      <c r="C257" t="s">
        <v>81</v>
      </c>
      <c r="D257" t="s">
        <v>127</v>
      </c>
      <c r="E257" t="s">
        <v>147</v>
      </c>
      <c r="F257" t="s">
        <v>929</v>
      </c>
      <c r="G257" t="s">
        <v>149</v>
      </c>
      <c r="H257" t="s">
        <v>144</v>
      </c>
      <c r="I257" t="s">
        <v>136</v>
      </c>
      <c r="J257" t="s">
        <v>137</v>
      </c>
      <c r="K257" t="s">
        <v>138</v>
      </c>
      <c r="L257" t="s">
        <v>930</v>
      </c>
      <c r="M257" t="s">
        <v>931</v>
      </c>
      <c r="N257">
        <v>0.86472222200000004</v>
      </c>
      <c r="O257">
        <v>4</v>
      </c>
      <c r="P257">
        <v>87</v>
      </c>
      <c r="Q257">
        <v>100</v>
      </c>
      <c r="R257">
        <v>99</v>
      </c>
      <c r="S257">
        <v>2</v>
      </c>
      <c r="T257">
        <v>8</v>
      </c>
      <c r="U257">
        <v>0</v>
      </c>
      <c r="V257">
        <v>0</v>
      </c>
      <c r="W257">
        <v>2.6868415995800734</v>
      </c>
      <c r="X257">
        <v>23.24468916614175</v>
      </c>
      <c r="Y257">
        <v>330.53259496039118</v>
      </c>
      <c r="Z257">
        <v>287.72272101262712</v>
      </c>
      <c r="AA257">
        <v>13.611309658420542</v>
      </c>
      <c r="AB257">
        <v>7.6141795655209545</v>
      </c>
      <c r="AC257">
        <v>0</v>
      </c>
      <c r="AD257">
        <v>0</v>
      </c>
      <c r="AE257">
        <v>665.4123359626816</v>
      </c>
    </row>
    <row r="258" spans="1:31" x14ac:dyDescent="0.3">
      <c r="A258">
        <v>2646774</v>
      </c>
      <c r="B258">
        <v>1</v>
      </c>
      <c r="C258" t="s">
        <v>80</v>
      </c>
      <c r="D258" t="s">
        <v>85</v>
      </c>
      <c r="E258" t="s">
        <v>165</v>
      </c>
      <c r="F258" t="s">
        <v>932</v>
      </c>
      <c r="G258" t="s">
        <v>224</v>
      </c>
      <c r="H258" t="s">
        <v>135</v>
      </c>
      <c r="I258" t="s">
        <v>136</v>
      </c>
      <c r="J258" t="s">
        <v>137</v>
      </c>
      <c r="K258" t="s">
        <v>138</v>
      </c>
      <c r="L258" t="s">
        <v>933</v>
      </c>
      <c r="M258" t="s">
        <v>934</v>
      </c>
      <c r="N258">
        <v>1.571111111</v>
      </c>
      <c r="O258">
        <v>0</v>
      </c>
      <c r="P258">
        <v>165</v>
      </c>
      <c r="Q258">
        <v>0</v>
      </c>
      <c r="R258">
        <v>0</v>
      </c>
      <c r="S258">
        <v>0</v>
      </c>
      <c r="T258">
        <v>6</v>
      </c>
      <c r="U258">
        <v>0</v>
      </c>
      <c r="V258">
        <v>0</v>
      </c>
      <c r="W258">
        <v>0</v>
      </c>
      <c r="X258">
        <v>86.602816739344107</v>
      </c>
      <c r="Y258">
        <v>0</v>
      </c>
      <c r="Z258">
        <v>0</v>
      </c>
      <c r="AA258">
        <v>0</v>
      </c>
      <c r="AB258">
        <v>10.725725465960849</v>
      </c>
      <c r="AC258">
        <v>0</v>
      </c>
      <c r="AD258">
        <v>0</v>
      </c>
      <c r="AE258">
        <v>97.328542205304956</v>
      </c>
    </row>
    <row r="259" spans="1:31" x14ac:dyDescent="0.3">
      <c r="A259">
        <v>2646187</v>
      </c>
      <c r="B259">
        <v>1</v>
      </c>
      <c r="C259" t="s">
        <v>80</v>
      </c>
      <c r="D259" t="s">
        <v>93</v>
      </c>
      <c r="E259" t="s">
        <v>194</v>
      </c>
      <c r="F259" t="s">
        <v>549</v>
      </c>
      <c r="G259" t="s">
        <v>149</v>
      </c>
      <c r="H259" t="s">
        <v>144</v>
      </c>
      <c r="I259" t="s">
        <v>136</v>
      </c>
      <c r="J259" t="s">
        <v>137</v>
      </c>
      <c r="K259" t="s">
        <v>138</v>
      </c>
      <c r="L259" t="s">
        <v>935</v>
      </c>
      <c r="M259" t="s">
        <v>936</v>
      </c>
      <c r="N259">
        <v>0.45472222200000001</v>
      </c>
      <c r="O259">
        <v>0</v>
      </c>
      <c r="P259">
        <v>70</v>
      </c>
      <c r="Q259">
        <v>60</v>
      </c>
      <c r="R259">
        <v>174</v>
      </c>
      <c r="S259">
        <v>6</v>
      </c>
      <c r="T259">
        <v>68</v>
      </c>
      <c r="U259">
        <v>0</v>
      </c>
      <c r="V259">
        <v>0</v>
      </c>
      <c r="W259">
        <v>0</v>
      </c>
      <c r="X259">
        <v>10.119055417029209</v>
      </c>
      <c r="Y259">
        <v>323.05220879055514</v>
      </c>
      <c r="Z259">
        <v>228.10906623779337</v>
      </c>
      <c r="AA259">
        <v>30.972256522876432</v>
      </c>
      <c r="AB259">
        <v>81.280973535521724</v>
      </c>
      <c r="AC259">
        <v>0</v>
      </c>
      <c r="AD259">
        <v>0</v>
      </c>
      <c r="AE259">
        <v>673.5335605037759</v>
      </c>
    </row>
    <row r="260" spans="1:31" x14ac:dyDescent="0.3">
      <c r="A260">
        <v>2646396</v>
      </c>
      <c r="B260">
        <v>1</v>
      </c>
      <c r="C260" t="s">
        <v>80</v>
      </c>
      <c r="D260" t="s">
        <v>105</v>
      </c>
      <c r="E260" t="s">
        <v>147</v>
      </c>
      <c r="F260" t="s">
        <v>937</v>
      </c>
      <c r="G260" t="s">
        <v>161</v>
      </c>
      <c r="H260" t="s">
        <v>144</v>
      </c>
      <c r="I260" t="s">
        <v>136</v>
      </c>
      <c r="J260" t="s">
        <v>137</v>
      </c>
      <c r="K260" t="s">
        <v>162</v>
      </c>
      <c r="L260" t="s">
        <v>938</v>
      </c>
      <c r="M260" t="s">
        <v>939</v>
      </c>
      <c r="N260">
        <v>2.5333333329999999</v>
      </c>
      <c r="O260">
        <v>2</v>
      </c>
      <c r="P260">
        <v>137</v>
      </c>
      <c r="Q260">
        <v>5</v>
      </c>
      <c r="R260">
        <v>3</v>
      </c>
      <c r="S260">
        <v>8</v>
      </c>
      <c r="T260">
        <v>42</v>
      </c>
      <c r="U260">
        <v>0</v>
      </c>
      <c r="V260">
        <v>0</v>
      </c>
      <c r="W260">
        <v>165.24873369166903</v>
      </c>
      <c r="X260">
        <v>106.84224842621043</v>
      </c>
      <c r="Y260">
        <v>314.88599835916369</v>
      </c>
      <c r="Z260">
        <v>5.6487439036029521</v>
      </c>
      <c r="AA260">
        <v>555.08497106427058</v>
      </c>
      <c r="AB260">
        <v>115.94390526550012</v>
      </c>
      <c r="AC260">
        <v>0</v>
      </c>
      <c r="AD260">
        <v>0</v>
      </c>
      <c r="AE260">
        <v>1263.6546007104166</v>
      </c>
    </row>
    <row r="261" spans="1:31" x14ac:dyDescent="0.3">
      <c r="A261">
        <v>2646190</v>
      </c>
      <c r="B261">
        <v>1</v>
      </c>
      <c r="C261" t="s">
        <v>81</v>
      </c>
      <c r="D261" t="s">
        <v>127</v>
      </c>
      <c r="E261" t="s">
        <v>141</v>
      </c>
      <c r="F261" t="s">
        <v>940</v>
      </c>
      <c r="G261" t="s">
        <v>161</v>
      </c>
      <c r="H261" t="s">
        <v>144</v>
      </c>
      <c r="I261" t="s">
        <v>136</v>
      </c>
      <c r="J261" t="s">
        <v>137</v>
      </c>
      <c r="K261" t="s">
        <v>162</v>
      </c>
      <c r="L261" t="s">
        <v>941</v>
      </c>
      <c r="M261" t="s">
        <v>942</v>
      </c>
      <c r="N261">
        <v>8.6619444439999995</v>
      </c>
      <c r="O261">
        <v>0</v>
      </c>
      <c r="P261">
        <v>122</v>
      </c>
      <c r="Q261">
        <v>0</v>
      </c>
      <c r="R261">
        <v>5</v>
      </c>
      <c r="S261">
        <v>0</v>
      </c>
      <c r="T261">
        <v>25</v>
      </c>
      <c r="U261">
        <v>0</v>
      </c>
      <c r="V261">
        <v>0</v>
      </c>
      <c r="W261">
        <v>0</v>
      </c>
      <c r="X261">
        <v>272.72552433814275</v>
      </c>
      <c r="Y261">
        <v>0</v>
      </c>
      <c r="Z261">
        <v>37.227889334764093</v>
      </c>
      <c r="AA261">
        <v>0</v>
      </c>
      <c r="AB261">
        <v>191.4939219644329</v>
      </c>
      <c r="AC261">
        <v>0</v>
      </c>
      <c r="AD261">
        <v>0</v>
      </c>
      <c r="AE261">
        <v>501.44733563733973</v>
      </c>
    </row>
    <row r="262" spans="1:31" x14ac:dyDescent="0.3">
      <c r="A262">
        <v>2646691</v>
      </c>
      <c r="B262">
        <v>1</v>
      </c>
      <c r="C262" t="s">
        <v>80</v>
      </c>
      <c r="D262" t="s">
        <v>106</v>
      </c>
      <c r="E262" t="s">
        <v>152</v>
      </c>
      <c r="F262" t="s">
        <v>943</v>
      </c>
      <c r="G262" t="s">
        <v>154</v>
      </c>
      <c r="H262" t="s">
        <v>135</v>
      </c>
      <c r="I262" t="s">
        <v>136</v>
      </c>
      <c r="J262" t="s">
        <v>137</v>
      </c>
      <c r="K262" t="s">
        <v>138</v>
      </c>
      <c r="L262" t="s">
        <v>944</v>
      </c>
      <c r="M262" t="s">
        <v>945</v>
      </c>
      <c r="N262">
        <v>0.42777777700000003</v>
      </c>
      <c r="O262">
        <v>0</v>
      </c>
      <c r="P262">
        <v>89</v>
      </c>
      <c r="Q262">
        <v>0</v>
      </c>
      <c r="R262">
        <v>1</v>
      </c>
      <c r="S262">
        <v>0</v>
      </c>
      <c r="T262">
        <v>13</v>
      </c>
      <c r="U262">
        <v>0</v>
      </c>
      <c r="V262">
        <v>0</v>
      </c>
      <c r="W262">
        <v>0</v>
      </c>
      <c r="X262">
        <v>8.2372396426018852</v>
      </c>
      <c r="Y262">
        <v>0</v>
      </c>
      <c r="Z262">
        <v>1.3496984731999999</v>
      </c>
      <c r="AA262">
        <v>0</v>
      </c>
      <c r="AB262">
        <v>4.0514721239892904</v>
      </c>
      <c r="AC262">
        <v>0</v>
      </c>
      <c r="AD262">
        <v>0</v>
      </c>
      <c r="AE262">
        <v>13.638410239791176</v>
      </c>
    </row>
    <row r="263" spans="1:31" x14ac:dyDescent="0.3">
      <c r="A263">
        <v>2646668</v>
      </c>
      <c r="B263">
        <v>1</v>
      </c>
      <c r="C263" t="s">
        <v>80</v>
      </c>
      <c r="D263" t="s">
        <v>93</v>
      </c>
      <c r="E263" t="s">
        <v>165</v>
      </c>
      <c r="F263" t="s">
        <v>946</v>
      </c>
      <c r="G263" t="s">
        <v>224</v>
      </c>
      <c r="H263" t="s">
        <v>135</v>
      </c>
      <c r="I263" t="s">
        <v>136</v>
      </c>
      <c r="J263" t="s">
        <v>137</v>
      </c>
      <c r="K263" t="s">
        <v>138</v>
      </c>
      <c r="L263" t="s">
        <v>947</v>
      </c>
      <c r="M263" t="s">
        <v>948</v>
      </c>
      <c r="N263">
        <v>0.85083333299999997</v>
      </c>
      <c r="O263">
        <v>0</v>
      </c>
      <c r="P263">
        <v>7</v>
      </c>
      <c r="Q263">
        <v>0</v>
      </c>
      <c r="R263">
        <v>2</v>
      </c>
      <c r="S263">
        <v>0</v>
      </c>
      <c r="T263">
        <v>4</v>
      </c>
      <c r="U263">
        <v>0</v>
      </c>
      <c r="V263">
        <v>0</v>
      </c>
      <c r="W263">
        <v>0</v>
      </c>
      <c r="X263">
        <v>1.9221226346700793</v>
      </c>
      <c r="Y263">
        <v>0</v>
      </c>
      <c r="Z263">
        <v>6.4225404528447552</v>
      </c>
      <c r="AA263">
        <v>0</v>
      </c>
      <c r="AB263">
        <v>4.1765189405053453</v>
      </c>
      <c r="AC263">
        <v>0</v>
      </c>
      <c r="AD263">
        <v>0</v>
      </c>
      <c r="AE263">
        <v>12.521182028020181</v>
      </c>
    </row>
    <row r="264" spans="1:31" x14ac:dyDescent="0.3">
      <c r="A264">
        <v>2646456</v>
      </c>
      <c r="B264">
        <v>1</v>
      </c>
      <c r="C264" t="s">
        <v>80</v>
      </c>
      <c r="D264" t="s">
        <v>100</v>
      </c>
      <c r="E264" t="s">
        <v>152</v>
      </c>
      <c r="F264" t="s">
        <v>949</v>
      </c>
      <c r="G264" t="s">
        <v>220</v>
      </c>
      <c r="H264" t="s">
        <v>135</v>
      </c>
      <c r="I264" t="s">
        <v>136</v>
      </c>
      <c r="J264" t="s">
        <v>137</v>
      </c>
      <c r="K264" t="s">
        <v>162</v>
      </c>
      <c r="L264" t="s">
        <v>950</v>
      </c>
      <c r="M264" t="s">
        <v>951</v>
      </c>
      <c r="N264">
        <v>1.515833333</v>
      </c>
      <c r="O264">
        <v>0</v>
      </c>
      <c r="P264">
        <v>289</v>
      </c>
      <c r="Q264">
        <v>0</v>
      </c>
      <c r="R264">
        <v>17</v>
      </c>
      <c r="S264">
        <v>0</v>
      </c>
      <c r="T264">
        <v>33</v>
      </c>
      <c r="U264">
        <v>0</v>
      </c>
      <c r="V264">
        <v>0</v>
      </c>
      <c r="W264">
        <v>0</v>
      </c>
      <c r="X264">
        <v>124.19840131481091</v>
      </c>
      <c r="Y264">
        <v>0</v>
      </c>
      <c r="Z264">
        <v>6.6432717504526018</v>
      </c>
      <c r="AA264">
        <v>0</v>
      </c>
      <c r="AB264">
        <v>40.097611538587579</v>
      </c>
      <c r="AC264">
        <v>0</v>
      </c>
      <c r="AD264">
        <v>0</v>
      </c>
      <c r="AE264">
        <v>170.93928460385109</v>
      </c>
    </row>
    <row r="265" spans="1:31" x14ac:dyDescent="0.3">
      <c r="A265">
        <v>2646376</v>
      </c>
      <c r="B265">
        <v>1</v>
      </c>
      <c r="C265" t="s">
        <v>81</v>
      </c>
      <c r="D265" t="s">
        <v>123</v>
      </c>
      <c r="E265" t="s">
        <v>141</v>
      </c>
      <c r="F265" t="s">
        <v>952</v>
      </c>
      <c r="G265" t="s">
        <v>161</v>
      </c>
      <c r="H265" t="s">
        <v>144</v>
      </c>
      <c r="I265" t="s">
        <v>136</v>
      </c>
      <c r="J265" t="s">
        <v>137</v>
      </c>
      <c r="K265" t="s">
        <v>162</v>
      </c>
      <c r="L265" t="s">
        <v>953</v>
      </c>
      <c r="M265" t="s">
        <v>954</v>
      </c>
      <c r="N265">
        <v>6.6102777770000003</v>
      </c>
      <c r="O265">
        <v>0</v>
      </c>
      <c r="P265">
        <v>407</v>
      </c>
      <c r="Q265">
        <v>3</v>
      </c>
      <c r="R265">
        <v>12</v>
      </c>
      <c r="S265">
        <v>6</v>
      </c>
      <c r="T265">
        <v>48</v>
      </c>
      <c r="U265">
        <v>2</v>
      </c>
      <c r="V265">
        <v>0</v>
      </c>
      <c r="W265">
        <v>0</v>
      </c>
      <c r="X265">
        <v>696.12065569440506</v>
      </c>
      <c r="Y265">
        <v>58.097043511710005</v>
      </c>
      <c r="Z265">
        <v>114.31807237221204</v>
      </c>
      <c r="AA265">
        <v>557.53424675124597</v>
      </c>
      <c r="AB265">
        <v>323.43108971265491</v>
      </c>
      <c r="AC265">
        <v>270.86747138832067</v>
      </c>
      <c r="AD265">
        <v>0</v>
      </c>
      <c r="AE265">
        <v>2020.3685794305486</v>
      </c>
    </row>
    <row r="266" spans="1:31" x14ac:dyDescent="0.3">
      <c r="A266">
        <v>2646705</v>
      </c>
      <c r="B266">
        <v>1</v>
      </c>
      <c r="C266" t="s">
        <v>81</v>
      </c>
      <c r="D266" t="s">
        <v>120</v>
      </c>
      <c r="E266" t="s">
        <v>152</v>
      </c>
      <c r="F266" t="s">
        <v>955</v>
      </c>
      <c r="G266" t="s">
        <v>191</v>
      </c>
      <c r="H266" t="s">
        <v>135</v>
      </c>
      <c r="I266" t="s">
        <v>136</v>
      </c>
      <c r="J266" t="s">
        <v>137</v>
      </c>
      <c r="K266" t="s">
        <v>138</v>
      </c>
      <c r="L266" t="s">
        <v>956</v>
      </c>
      <c r="M266" t="s">
        <v>957</v>
      </c>
      <c r="N266">
        <v>2.6461111110000002</v>
      </c>
      <c r="O266">
        <v>0</v>
      </c>
      <c r="P266">
        <v>0</v>
      </c>
      <c r="Q266">
        <v>0</v>
      </c>
      <c r="R266">
        <v>6</v>
      </c>
      <c r="S266">
        <v>0</v>
      </c>
      <c r="T266">
        <v>8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96.588611366632762</v>
      </c>
      <c r="AA266">
        <v>0</v>
      </c>
      <c r="AB266">
        <v>10.392447244424831</v>
      </c>
      <c r="AC266">
        <v>0</v>
      </c>
      <c r="AD266">
        <v>0</v>
      </c>
      <c r="AE266">
        <v>106.98105861105759</v>
      </c>
    </row>
    <row r="267" spans="1:31" x14ac:dyDescent="0.3">
      <c r="A267">
        <v>2646127</v>
      </c>
      <c r="B267">
        <v>1</v>
      </c>
      <c r="C267" t="s">
        <v>80</v>
      </c>
      <c r="D267" t="s">
        <v>102</v>
      </c>
      <c r="E267" t="s">
        <v>141</v>
      </c>
      <c r="F267" t="s">
        <v>958</v>
      </c>
      <c r="G267" t="s">
        <v>143</v>
      </c>
      <c r="H267" t="s">
        <v>144</v>
      </c>
      <c r="I267" t="s">
        <v>136</v>
      </c>
      <c r="J267" t="s">
        <v>137</v>
      </c>
      <c r="K267" t="s">
        <v>138</v>
      </c>
      <c r="L267" t="s">
        <v>959</v>
      </c>
      <c r="M267" t="s">
        <v>464</v>
      </c>
      <c r="N267">
        <v>2.7944444439999998</v>
      </c>
      <c r="O267">
        <v>0</v>
      </c>
      <c r="P267">
        <v>4</v>
      </c>
      <c r="Q267">
        <v>0</v>
      </c>
      <c r="R267">
        <v>15</v>
      </c>
      <c r="S267">
        <v>0</v>
      </c>
      <c r="T267">
        <v>2</v>
      </c>
      <c r="U267">
        <v>0</v>
      </c>
      <c r="V267">
        <v>0</v>
      </c>
      <c r="W267">
        <v>0</v>
      </c>
      <c r="X267">
        <v>3.5781239112823915</v>
      </c>
      <c r="Y267">
        <v>0</v>
      </c>
      <c r="Z267">
        <v>63.729069085514439</v>
      </c>
      <c r="AA267">
        <v>0</v>
      </c>
      <c r="AB267">
        <v>5.5068218188286799</v>
      </c>
      <c r="AC267">
        <v>0</v>
      </c>
      <c r="AD267">
        <v>0</v>
      </c>
      <c r="AE267">
        <v>72.814014815625512</v>
      </c>
    </row>
    <row r="268" spans="1:31" x14ac:dyDescent="0.3">
      <c r="A268">
        <v>2646562</v>
      </c>
      <c r="B268">
        <v>1</v>
      </c>
      <c r="C268" t="s">
        <v>80</v>
      </c>
      <c r="D268" t="s">
        <v>94</v>
      </c>
      <c r="E268" t="s">
        <v>141</v>
      </c>
      <c r="F268" t="s">
        <v>960</v>
      </c>
      <c r="G268" t="s">
        <v>143</v>
      </c>
      <c r="H268" t="s">
        <v>144</v>
      </c>
      <c r="I268" t="s">
        <v>136</v>
      </c>
      <c r="J268" t="s">
        <v>137</v>
      </c>
      <c r="K268" t="s">
        <v>138</v>
      </c>
      <c r="L268" t="s">
        <v>961</v>
      </c>
      <c r="M268" t="s">
        <v>962</v>
      </c>
      <c r="N268">
        <v>1.0022222220000001</v>
      </c>
      <c r="O268">
        <v>0</v>
      </c>
      <c r="P268">
        <v>144</v>
      </c>
      <c r="Q268">
        <v>0</v>
      </c>
      <c r="R268">
        <v>9</v>
      </c>
      <c r="S268">
        <v>0</v>
      </c>
      <c r="T268">
        <v>11</v>
      </c>
      <c r="U268">
        <v>0</v>
      </c>
      <c r="V268">
        <v>0</v>
      </c>
      <c r="W268">
        <v>0</v>
      </c>
      <c r="X268">
        <v>44.763805301584981</v>
      </c>
      <c r="Y268">
        <v>0</v>
      </c>
      <c r="Z268">
        <v>28.645517315486472</v>
      </c>
      <c r="AA268">
        <v>0</v>
      </c>
      <c r="AB268">
        <v>13.648347684648844</v>
      </c>
      <c r="AC268">
        <v>0</v>
      </c>
      <c r="AD268">
        <v>0</v>
      </c>
      <c r="AE268">
        <v>87.057670301720293</v>
      </c>
    </row>
    <row r="269" spans="1:31" x14ac:dyDescent="0.3">
      <c r="A269">
        <v>2646419</v>
      </c>
      <c r="B269">
        <v>1</v>
      </c>
      <c r="C269" t="s">
        <v>81</v>
      </c>
      <c r="D269" t="s">
        <v>125</v>
      </c>
      <c r="E269" t="s">
        <v>194</v>
      </c>
      <c r="F269" t="s">
        <v>963</v>
      </c>
      <c r="G269" t="s">
        <v>149</v>
      </c>
      <c r="H269" t="s">
        <v>144</v>
      </c>
      <c r="I269" t="s">
        <v>136</v>
      </c>
      <c r="J269" t="s">
        <v>137</v>
      </c>
      <c r="K269" t="s">
        <v>138</v>
      </c>
      <c r="L269" t="s">
        <v>964</v>
      </c>
      <c r="M269" t="s">
        <v>965</v>
      </c>
      <c r="N269">
        <v>1.2694444439999999</v>
      </c>
      <c r="O269">
        <v>2</v>
      </c>
      <c r="P269">
        <v>93</v>
      </c>
      <c r="Q269">
        <v>36</v>
      </c>
      <c r="R269">
        <v>150</v>
      </c>
      <c r="S269">
        <v>1</v>
      </c>
      <c r="T269">
        <v>12</v>
      </c>
      <c r="U269">
        <v>1</v>
      </c>
      <c r="V269">
        <v>0</v>
      </c>
      <c r="W269">
        <v>0.71484726662111098</v>
      </c>
      <c r="X269">
        <v>17.540225452594431</v>
      </c>
      <c r="Y269">
        <v>158.7599679326843</v>
      </c>
      <c r="Z269">
        <v>312.08625537681752</v>
      </c>
      <c r="AA269">
        <v>20.910734022157634</v>
      </c>
      <c r="AB269">
        <v>18.468146754466456</v>
      </c>
      <c r="AC269">
        <v>224.05798588912722</v>
      </c>
      <c r="AD269">
        <v>0</v>
      </c>
      <c r="AE269">
        <v>752.53816269446861</v>
      </c>
    </row>
    <row r="270" spans="1:31" x14ac:dyDescent="0.3">
      <c r="A270">
        <v>2646270</v>
      </c>
      <c r="B270">
        <v>1</v>
      </c>
      <c r="C270" t="s">
        <v>80</v>
      </c>
      <c r="D270" t="s">
        <v>86</v>
      </c>
      <c r="E270" t="s">
        <v>165</v>
      </c>
      <c r="F270" t="s">
        <v>966</v>
      </c>
      <c r="G270" t="s">
        <v>540</v>
      </c>
      <c r="H270" t="s">
        <v>135</v>
      </c>
      <c r="I270" t="s">
        <v>136</v>
      </c>
      <c r="J270" t="s">
        <v>137</v>
      </c>
      <c r="K270" t="s">
        <v>162</v>
      </c>
      <c r="L270" t="s">
        <v>967</v>
      </c>
      <c r="M270" t="s">
        <v>968</v>
      </c>
      <c r="N270">
        <v>7.3261111110000003</v>
      </c>
      <c r="O270">
        <v>0</v>
      </c>
      <c r="P270">
        <v>27</v>
      </c>
      <c r="Q270">
        <v>0</v>
      </c>
      <c r="R270">
        <v>0</v>
      </c>
      <c r="S270">
        <v>0</v>
      </c>
      <c r="T270">
        <v>2</v>
      </c>
      <c r="U270">
        <v>0</v>
      </c>
      <c r="V270">
        <v>0</v>
      </c>
      <c r="W270">
        <v>0</v>
      </c>
      <c r="X270">
        <v>82.134307382861508</v>
      </c>
      <c r="Y270">
        <v>0</v>
      </c>
      <c r="Z270">
        <v>0</v>
      </c>
      <c r="AA270">
        <v>0</v>
      </c>
      <c r="AB270">
        <v>35.958006826194442</v>
      </c>
      <c r="AC270">
        <v>0</v>
      </c>
      <c r="AD270">
        <v>0</v>
      </c>
      <c r="AE270">
        <v>118.09231420905596</v>
      </c>
    </row>
    <row r="271" spans="1:31" x14ac:dyDescent="0.3">
      <c r="A271">
        <v>2646345</v>
      </c>
      <c r="B271">
        <v>1</v>
      </c>
      <c r="C271" t="s">
        <v>80</v>
      </c>
      <c r="D271" t="s">
        <v>103</v>
      </c>
      <c r="E271" t="s">
        <v>165</v>
      </c>
      <c r="F271" t="s">
        <v>969</v>
      </c>
      <c r="G271" t="s">
        <v>224</v>
      </c>
      <c r="H271" t="s">
        <v>135</v>
      </c>
      <c r="I271" t="s">
        <v>136</v>
      </c>
      <c r="J271" t="s">
        <v>137</v>
      </c>
      <c r="K271" t="s">
        <v>138</v>
      </c>
      <c r="L271" t="s">
        <v>970</v>
      </c>
      <c r="M271" t="s">
        <v>971</v>
      </c>
      <c r="N271">
        <v>0.954166666</v>
      </c>
      <c r="O271">
        <v>0</v>
      </c>
      <c r="P271">
        <v>116</v>
      </c>
      <c r="Q271">
        <v>0</v>
      </c>
      <c r="R271">
        <v>0</v>
      </c>
      <c r="S271">
        <v>0</v>
      </c>
      <c r="T271">
        <v>13</v>
      </c>
      <c r="U271">
        <v>0</v>
      </c>
      <c r="V271">
        <v>0</v>
      </c>
      <c r="W271">
        <v>0</v>
      </c>
      <c r="X271">
        <v>31.141174990780264</v>
      </c>
      <c r="Y271">
        <v>0</v>
      </c>
      <c r="Z271">
        <v>0</v>
      </c>
      <c r="AA271">
        <v>0</v>
      </c>
      <c r="AB271">
        <v>19.260486321576565</v>
      </c>
      <c r="AC271">
        <v>0</v>
      </c>
      <c r="AD271">
        <v>0</v>
      </c>
      <c r="AE271">
        <v>50.401661312356829</v>
      </c>
    </row>
    <row r="272" spans="1:31" x14ac:dyDescent="0.3">
      <c r="A272">
        <v>2646299</v>
      </c>
      <c r="B272">
        <v>1</v>
      </c>
      <c r="C272" t="s">
        <v>80</v>
      </c>
      <c r="D272" t="s">
        <v>107</v>
      </c>
      <c r="E272" t="s">
        <v>147</v>
      </c>
      <c r="F272" t="s">
        <v>972</v>
      </c>
      <c r="G272" t="s">
        <v>149</v>
      </c>
      <c r="H272" t="s">
        <v>144</v>
      </c>
      <c r="I272" t="s">
        <v>136</v>
      </c>
      <c r="J272" t="s">
        <v>137</v>
      </c>
      <c r="K272" t="s">
        <v>138</v>
      </c>
      <c r="L272" t="s">
        <v>973</v>
      </c>
      <c r="M272" t="s">
        <v>974</v>
      </c>
      <c r="N272">
        <v>0.19916666599999999</v>
      </c>
      <c r="O272">
        <v>4</v>
      </c>
      <c r="P272">
        <v>2070</v>
      </c>
      <c r="Q272">
        <v>0</v>
      </c>
      <c r="R272">
        <v>0</v>
      </c>
      <c r="S272">
        <v>10</v>
      </c>
      <c r="T272">
        <v>148</v>
      </c>
      <c r="U272">
        <v>0</v>
      </c>
      <c r="V272">
        <v>2</v>
      </c>
      <c r="W272">
        <v>22.160879240129439</v>
      </c>
      <c r="X272">
        <v>117.45935322621337</v>
      </c>
      <c r="Y272">
        <v>0</v>
      </c>
      <c r="Z272">
        <v>0</v>
      </c>
      <c r="AA272">
        <v>29.509977573304862</v>
      </c>
      <c r="AB272">
        <v>56.284323701165015</v>
      </c>
      <c r="AC272">
        <v>0</v>
      </c>
      <c r="AD272">
        <v>3.694757072672747</v>
      </c>
      <c r="AE272">
        <v>229.10929081348544</v>
      </c>
    </row>
    <row r="273" spans="1:31" x14ac:dyDescent="0.3">
      <c r="A273">
        <v>2646631</v>
      </c>
      <c r="B273">
        <v>1</v>
      </c>
      <c r="C273" t="s">
        <v>81</v>
      </c>
      <c r="D273" t="s">
        <v>123</v>
      </c>
      <c r="E273" t="s">
        <v>147</v>
      </c>
      <c r="F273" t="s">
        <v>975</v>
      </c>
      <c r="G273" t="s">
        <v>149</v>
      </c>
      <c r="H273" t="s">
        <v>144</v>
      </c>
      <c r="I273" t="s">
        <v>136</v>
      </c>
      <c r="J273" t="s">
        <v>137</v>
      </c>
      <c r="K273" t="s">
        <v>138</v>
      </c>
      <c r="L273" t="s">
        <v>976</v>
      </c>
      <c r="M273" t="s">
        <v>977</v>
      </c>
      <c r="N273">
        <v>1.4922222220000001</v>
      </c>
      <c r="O273">
        <v>6</v>
      </c>
      <c r="P273">
        <v>402</v>
      </c>
      <c r="Q273">
        <v>305</v>
      </c>
      <c r="R273">
        <v>503</v>
      </c>
      <c r="S273">
        <v>25</v>
      </c>
      <c r="T273">
        <v>76</v>
      </c>
      <c r="U273">
        <v>1</v>
      </c>
      <c r="V273">
        <v>0</v>
      </c>
      <c r="W273">
        <v>12.87714358616102</v>
      </c>
      <c r="X273">
        <v>174.07253044965242</v>
      </c>
      <c r="Y273">
        <v>1859.1994753621941</v>
      </c>
      <c r="Z273">
        <v>2097.9315507446654</v>
      </c>
      <c r="AA273">
        <v>63.396286233151478</v>
      </c>
      <c r="AB273">
        <v>110.08281075834486</v>
      </c>
      <c r="AC273">
        <v>153.61657054203445</v>
      </c>
      <c r="AD273">
        <v>0</v>
      </c>
      <c r="AE273">
        <v>4471.1763676762039</v>
      </c>
    </row>
    <row r="274" spans="1:31" x14ac:dyDescent="0.3">
      <c r="A274">
        <v>2646136</v>
      </c>
      <c r="B274">
        <v>1</v>
      </c>
      <c r="C274" t="s">
        <v>81</v>
      </c>
      <c r="D274" t="s">
        <v>117</v>
      </c>
      <c r="E274" t="s">
        <v>147</v>
      </c>
      <c r="F274" t="s">
        <v>978</v>
      </c>
      <c r="G274" t="s">
        <v>149</v>
      </c>
      <c r="H274" t="s">
        <v>144</v>
      </c>
      <c r="I274" t="s">
        <v>136</v>
      </c>
      <c r="J274" t="s">
        <v>137</v>
      </c>
      <c r="K274" t="s">
        <v>138</v>
      </c>
      <c r="L274" t="s">
        <v>979</v>
      </c>
      <c r="M274" t="s">
        <v>980</v>
      </c>
      <c r="N274">
        <v>0.3</v>
      </c>
      <c r="O274">
        <v>0</v>
      </c>
      <c r="P274">
        <v>322</v>
      </c>
      <c r="Q274">
        <v>0</v>
      </c>
      <c r="R274">
        <v>1</v>
      </c>
      <c r="S274">
        <v>0</v>
      </c>
      <c r="T274">
        <v>24</v>
      </c>
      <c r="U274">
        <v>0</v>
      </c>
      <c r="V274">
        <v>0</v>
      </c>
      <c r="W274">
        <v>0</v>
      </c>
      <c r="X274">
        <v>10.367548686803465</v>
      </c>
      <c r="Y274">
        <v>0</v>
      </c>
      <c r="Z274">
        <v>0.50246015096646002</v>
      </c>
      <c r="AA274">
        <v>0</v>
      </c>
      <c r="AB274">
        <v>1.25275878148344</v>
      </c>
      <c r="AC274">
        <v>0</v>
      </c>
      <c r="AD274">
        <v>0</v>
      </c>
      <c r="AE274">
        <v>12.122767619253365</v>
      </c>
    </row>
    <row r="275" spans="1:31" x14ac:dyDescent="0.3">
      <c r="A275">
        <v>2646130</v>
      </c>
      <c r="B275">
        <v>1</v>
      </c>
      <c r="C275" t="s">
        <v>80</v>
      </c>
      <c r="D275" t="s">
        <v>105</v>
      </c>
      <c r="E275" t="s">
        <v>194</v>
      </c>
      <c r="F275" t="s">
        <v>981</v>
      </c>
      <c r="G275" t="s">
        <v>149</v>
      </c>
      <c r="H275" t="s">
        <v>144</v>
      </c>
      <c r="I275" t="s">
        <v>136</v>
      </c>
      <c r="J275" t="s">
        <v>137</v>
      </c>
      <c r="K275" t="s">
        <v>138</v>
      </c>
      <c r="L275" t="s">
        <v>982</v>
      </c>
      <c r="M275" t="s">
        <v>983</v>
      </c>
      <c r="N275">
        <v>0.59638888800000001</v>
      </c>
      <c r="O275">
        <v>2</v>
      </c>
      <c r="P275">
        <v>311</v>
      </c>
      <c r="Q275">
        <v>2</v>
      </c>
      <c r="R275">
        <v>20</v>
      </c>
      <c r="S275">
        <v>17</v>
      </c>
      <c r="T275">
        <v>65</v>
      </c>
      <c r="U275">
        <v>2</v>
      </c>
      <c r="V275">
        <v>0</v>
      </c>
      <c r="W275">
        <v>0.61956934723670587</v>
      </c>
      <c r="X275">
        <v>44.443585399647915</v>
      </c>
      <c r="Y275">
        <v>1.8317180426964434</v>
      </c>
      <c r="Z275">
        <v>30.075097477011152</v>
      </c>
      <c r="AA275">
        <v>36.262426473350345</v>
      </c>
      <c r="AB275">
        <v>44.841825295441922</v>
      </c>
      <c r="AC275">
        <v>49.975144694813167</v>
      </c>
      <c r="AD275">
        <v>0</v>
      </c>
      <c r="AE275">
        <v>208.04936673019765</v>
      </c>
    </row>
    <row r="276" spans="1:31" x14ac:dyDescent="0.3">
      <c r="A276">
        <v>2646661</v>
      </c>
      <c r="B276">
        <v>2</v>
      </c>
      <c r="C276" t="s">
        <v>81</v>
      </c>
      <c r="D276" t="s">
        <v>126</v>
      </c>
      <c r="E276" t="s">
        <v>141</v>
      </c>
      <c r="F276" t="s">
        <v>984</v>
      </c>
      <c r="G276" t="s">
        <v>143</v>
      </c>
      <c r="H276" t="s">
        <v>144</v>
      </c>
      <c r="I276" t="s">
        <v>136</v>
      </c>
      <c r="J276" t="s">
        <v>137</v>
      </c>
      <c r="K276" t="s">
        <v>138</v>
      </c>
      <c r="L276" t="s">
        <v>604</v>
      </c>
      <c r="M276" t="s">
        <v>985</v>
      </c>
      <c r="N276">
        <v>1.490277777</v>
      </c>
      <c r="O276">
        <v>7</v>
      </c>
      <c r="P276">
        <v>287</v>
      </c>
      <c r="Q276">
        <v>35</v>
      </c>
      <c r="R276">
        <v>127</v>
      </c>
      <c r="S276">
        <v>7</v>
      </c>
      <c r="T276">
        <v>20</v>
      </c>
      <c r="U276">
        <v>1</v>
      </c>
      <c r="V276">
        <v>0</v>
      </c>
      <c r="W276">
        <v>2.7253330416743662</v>
      </c>
      <c r="X276">
        <v>69.444373342867735</v>
      </c>
      <c r="Y276">
        <v>660.54992035469263</v>
      </c>
      <c r="Z276">
        <v>313.68896859711612</v>
      </c>
      <c r="AA276">
        <v>113.88532589105505</v>
      </c>
      <c r="AB276">
        <v>34.097059921077786</v>
      </c>
      <c r="AC276">
        <v>123.98070005207194</v>
      </c>
      <c r="AD276">
        <v>0</v>
      </c>
      <c r="AE276">
        <v>1318.3716812005555</v>
      </c>
    </row>
    <row r="277" spans="1:31" x14ac:dyDescent="0.3">
      <c r="A277">
        <v>2646777</v>
      </c>
      <c r="B277">
        <v>1</v>
      </c>
      <c r="C277" t="s">
        <v>81</v>
      </c>
      <c r="D277" t="s">
        <v>118</v>
      </c>
      <c r="E277" t="s">
        <v>165</v>
      </c>
      <c r="F277" t="s">
        <v>986</v>
      </c>
      <c r="G277" t="s">
        <v>224</v>
      </c>
      <c r="H277" t="s">
        <v>135</v>
      </c>
      <c r="I277" t="s">
        <v>136</v>
      </c>
      <c r="J277" t="s">
        <v>137</v>
      </c>
      <c r="K277" t="s">
        <v>138</v>
      </c>
      <c r="L277" t="s">
        <v>987</v>
      </c>
      <c r="M277" t="s">
        <v>988</v>
      </c>
      <c r="N277">
        <v>1.984722222</v>
      </c>
      <c r="O277">
        <v>0</v>
      </c>
      <c r="P277">
        <v>187</v>
      </c>
      <c r="Q277">
        <v>0</v>
      </c>
      <c r="R277">
        <v>0</v>
      </c>
      <c r="S277">
        <v>0</v>
      </c>
      <c r="T277">
        <v>8</v>
      </c>
      <c r="U277">
        <v>0</v>
      </c>
      <c r="V277">
        <v>0</v>
      </c>
      <c r="W277">
        <v>0</v>
      </c>
      <c r="X277">
        <v>80.108786727331918</v>
      </c>
      <c r="Y277">
        <v>0</v>
      </c>
      <c r="Z277">
        <v>0</v>
      </c>
      <c r="AA277">
        <v>0</v>
      </c>
      <c r="AB277">
        <v>9.7376453137518659</v>
      </c>
      <c r="AC277">
        <v>0</v>
      </c>
      <c r="AD277">
        <v>0</v>
      </c>
      <c r="AE277">
        <v>89.846432041083787</v>
      </c>
    </row>
    <row r="278" spans="1:31" x14ac:dyDescent="0.3">
      <c r="A278">
        <v>2646090</v>
      </c>
      <c r="B278">
        <v>1</v>
      </c>
      <c r="C278" t="s">
        <v>80</v>
      </c>
      <c r="D278" t="s">
        <v>82</v>
      </c>
      <c r="E278" t="s">
        <v>214</v>
      </c>
      <c r="F278" t="s">
        <v>231</v>
      </c>
      <c r="G278" t="s">
        <v>216</v>
      </c>
      <c r="H278" t="s">
        <v>135</v>
      </c>
      <c r="I278" t="s">
        <v>136</v>
      </c>
      <c r="J278" t="s">
        <v>137</v>
      </c>
      <c r="K278" t="s">
        <v>138</v>
      </c>
      <c r="L278" t="s">
        <v>989</v>
      </c>
      <c r="M278" t="s">
        <v>990</v>
      </c>
      <c r="N278">
        <v>1.9069444440000001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18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34.147843079415516</v>
      </c>
      <c r="AC278">
        <v>0</v>
      </c>
      <c r="AD278">
        <v>0</v>
      </c>
      <c r="AE278">
        <v>34.147843079415516</v>
      </c>
    </row>
    <row r="279" spans="1:31" x14ac:dyDescent="0.3">
      <c r="A279">
        <v>2646485</v>
      </c>
      <c r="B279">
        <v>1</v>
      </c>
      <c r="C279" t="s">
        <v>80</v>
      </c>
      <c r="D279" t="s">
        <v>83</v>
      </c>
      <c r="E279" t="s">
        <v>132</v>
      </c>
      <c r="F279" t="s">
        <v>991</v>
      </c>
      <c r="G279" t="s">
        <v>134</v>
      </c>
      <c r="H279" t="s">
        <v>135</v>
      </c>
      <c r="I279" t="s">
        <v>136</v>
      </c>
      <c r="J279" t="s">
        <v>137</v>
      </c>
      <c r="K279" t="s">
        <v>138</v>
      </c>
      <c r="L279" t="s">
        <v>992</v>
      </c>
      <c r="M279" t="s">
        <v>993</v>
      </c>
      <c r="N279">
        <v>2.028888888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80.803241710005565</v>
      </c>
      <c r="AC279">
        <v>0</v>
      </c>
      <c r="AD279">
        <v>0</v>
      </c>
      <c r="AE279">
        <v>80.803241710005565</v>
      </c>
    </row>
    <row r="280" spans="1:31" x14ac:dyDescent="0.3">
      <c r="A280">
        <v>2646591</v>
      </c>
      <c r="B280">
        <v>1</v>
      </c>
      <c r="C280" t="s">
        <v>81</v>
      </c>
      <c r="D280" t="s">
        <v>123</v>
      </c>
      <c r="E280" t="s">
        <v>165</v>
      </c>
      <c r="F280" t="s">
        <v>994</v>
      </c>
      <c r="G280" t="s">
        <v>224</v>
      </c>
      <c r="H280" t="s">
        <v>135</v>
      </c>
      <c r="I280" t="s">
        <v>136</v>
      </c>
      <c r="J280" t="s">
        <v>137</v>
      </c>
      <c r="K280" t="s">
        <v>138</v>
      </c>
      <c r="L280" t="s">
        <v>995</v>
      </c>
      <c r="M280" t="s">
        <v>531</v>
      </c>
      <c r="N280">
        <v>6.3661111110000004</v>
      </c>
      <c r="O280">
        <v>0</v>
      </c>
      <c r="P280">
        <v>62</v>
      </c>
      <c r="Q280">
        <v>0</v>
      </c>
      <c r="R280">
        <v>3</v>
      </c>
      <c r="S280">
        <v>0</v>
      </c>
      <c r="T280">
        <v>9</v>
      </c>
      <c r="U280">
        <v>0</v>
      </c>
      <c r="V280">
        <v>0</v>
      </c>
      <c r="W280">
        <v>0</v>
      </c>
      <c r="X280">
        <v>75.54425071871961</v>
      </c>
      <c r="Y280">
        <v>0</v>
      </c>
      <c r="Z280">
        <v>37.505185458339994</v>
      </c>
      <c r="AA280">
        <v>0</v>
      </c>
      <c r="AB280">
        <v>14.625775778872613</v>
      </c>
      <c r="AC280">
        <v>0</v>
      </c>
      <c r="AD280">
        <v>0</v>
      </c>
      <c r="AE280">
        <v>127.67521195593221</v>
      </c>
    </row>
    <row r="281" spans="1:31" x14ac:dyDescent="0.3">
      <c r="A281">
        <v>2646193</v>
      </c>
      <c r="B281">
        <v>1</v>
      </c>
      <c r="C281" t="s">
        <v>80</v>
      </c>
      <c r="D281" t="s">
        <v>90</v>
      </c>
      <c r="E281" t="s">
        <v>132</v>
      </c>
      <c r="F281" t="s">
        <v>996</v>
      </c>
      <c r="G281" t="s">
        <v>228</v>
      </c>
      <c r="H281" t="s">
        <v>135</v>
      </c>
      <c r="I281" t="s">
        <v>136</v>
      </c>
      <c r="J281" t="s">
        <v>137</v>
      </c>
      <c r="K281" t="s">
        <v>138</v>
      </c>
      <c r="L281" t="s">
        <v>997</v>
      </c>
      <c r="M281" t="s">
        <v>998</v>
      </c>
      <c r="N281">
        <v>4.4216666660000001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1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48.87747738220763</v>
      </c>
      <c r="AC281">
        <v>0</v>
      </c>
      <c r="AD281">
        <v>0</v>
      </c>
      <c r="AE281">
        <v>48.87747738220763</v>
      </c>
    </row>
    <row r="282" spans="1:31" x14ac:dyDescent="0.3">
      <c r="A282">
        <v>2646737</v>
      </c>
      <c r="B282">
        <v>1</v>
      </c>
      <c r="C282" t="s">
        <v>80</v>
      </c>
      <c r="D282" t="s">
        <v>89</v>
      </c>
      <c r="E282" t="s">
        <v>214</v>
      </c>
      <c r="F282" t="s">
        <v>999</v>
      </c>
      <c r="G282" t="s">
        <v>300</v>
      </c>
      <c r="H282" t="s">
        <v>135</v>
      </c>
      <c r="I282" t="s">
        <v>136</v>
      </c>
      <c r="J282" t="s">
        <v>137</v>
      </c>
      <c r="K282" t="s">
        <v>138</v>
      </c>
      <c r="L282" t="s">
        <v>1000</v>
      </c>
      <c r="M282" t="s">
        <v>1001</v>
      </c>
      <c r="N282">
        <v>1.0805555549999999</v>
      </c>
      <c r="O282">
        <v>0</v>
      </c>
      <c r="P282">
        <v>27</v>
      </c>
      <c r="Q282">
        <v>0</v>
      </c>
      <c r="R282">
        <v>1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8.7001619955206344</v>
      </c>
      <c r="Y282">
        <v>0</v>
      </c>
      <c r="Z282">
        <v>0.27861008975355117</v>
      </c>
      <c r="AA282">
        <v>0</v>
      </c>
      <c r="AB282">
        <v>0</v>
      </c>
      <c r="AC282">
        <v>0</v>
      </c>
      <c r="AD282">
        <v>0</v>
      </c>
      <c r="AE282">
        <v>8.9787720852741852</v>
      </c>
    </row>
    <row r="283" spans="1:31" x14ac:dyDescent="0.3">
      <c r="A283">
        <v>2646216</v>
      </c>
      <c r="B283">
        <v>1</v>
      </c>
      <c r="C283" t="s">
        <v>80</v>
      </c>
      <c r="D283" t="s">
        <v>106</v>
      </c>
      <c r="E283" t="s">
        <v>165</v>
      </c>
      <c r="F283" t="s">
        <v>1002</v>
      </c>
      <c r="G283" t="s">
        <v>220</v>
      </c>
      <c r="H283" t="s">
        <v>135</v>
      </c>
      <c r="I283" t="s">
        <v>136</v>
      </c>
      <c r="J283" t="s">
        <v>137</v>
      </c>
      <c r="K283" t="s">
        <v>162</v>
      </c>
      <c r="L283" t="s">
        <v>1003</v>
      </c>
      <c r="M283" t="s">
        <v>1004</v>
      </c>
      <c r="N283">
        <v>6.3591666660000001</v>
      </c>
      <c r="O283">
        <v>0</v>
      </c>
      <c r="P283">
        <v>13</v>
      </c>
      <c r="Q283">
        <v>0</v>
      </c>
      <c r="R283">
        <v>1</v>
      </c>
      <c r="S283">
        <v>0</v>
      </c>
      <c r="T283">
        <v>3</v>
      </c>
      <c r="U283">
        <v>0</v>
      </c>
      <c r="V283">
        <v>0</v>
      </c>
      <c r="W283">
        <v>0</v>
      </c>
      <c r="X283">
        <v>19.327025507928852</v>
      </c>
      <c r="Y283">
        <v>0</v>
      </c>
      <c r="Z283">
        <v>18.432422447900002</v>
      </c>
      <c r="AA283">
        <v>0</v>
      </c>
      <c r="AB283">
        <v>2.4803985453928514</v>
      </c>
      <c r="AC283">
        <v>0</v>
      </c>
      <c r="AD283">
        <v>0</v>
      </c>
      <c r="AE283">
        <v>40.239846501221706</v>
      </c>
    </row>
    <row r="284" spans="1:31" x14ac:dyDescent="0.3">
      <c r="A284">
        <v>2646354</v>
      </c>
      <c r="B284">
        <v>2</v>
      </c>
      <c r="C284" t="s">
        <v>80</v>
      </c>
      <c r="D284" t="s">
        <v>94</v>
      </c>
      <c r="E284" t="s">
        <v>152</v>
      </c>
      <c r="F284" t="s">
        <v>1005</v>
      </c>
      <c r="G284" t="s">
        <v>183</v>
      </c>
      <c r="H284" t="s">
        <v>135</v>
      </c>
      <c r="I284" t="s">
        <v>136</v>
      </c>
      <c r="J284" t="s">
        <v>3</v>
      </c>
      <c r="K284" t="s">
        <v>138</v>
      </c>
      <c r="L284" t="s">
        <v>1006</v>
      </c>
      <c r="M284" t="s">
        <v>1007</v>
      </c>
      <c r="N284">
        <v>1.2250000000000001</v>
      </c>
      <c r="O284">
        <v>0</v>
      </c>
      <c r="P284">
        <v>140</v>
      </c>
      <c r="Q284">
        <v>0</v>
      </c>
      <c r="R284">
        <v>0</v>
      </c>
      <c r="S284">
        <v>0</v>
      </c>
      <c r="T284">
        <v>17</v>
      </c>
      <c r="U284">
        <v>0</v>
      </c>
      <c r="V284">
        <v>0</v>
      </c>
      <c r="W284">
        <v>0</v>
      </c>
      <c r="X284">
        <v>34.25919804284036</v>
      </c>
      <c r="Y284">
        <v>0</v>
      </c>
      <c r="Z284">
        <v>0</v>
      </c>
      <c r="AA284">
        <v>0</v>
      </c>
      <c r="AB284">
        <v>8.6889470990194333</v>
      </c>
      <c r="AC284">
        <v>0</v>
      </c>
      <c r="AD284">
        <v>0</v>
      </c>
      <c r="AE284">
        <v>42.948145141859797</v>
      </c>
    </row>
    <row r="285" spans="1:31" x14ac:dyDescent="0.3">
      <c r="A285">
        <v>2646236</v>
      </c>
      <c r="B285">
        <v>1</v>
      </c>
      <c r="C285" t="s">
        <v>80</v>
      </c>
      <c r="D285" t="s">
        <v>84</v>
      </c>
      <c r="E285" t="s">
        <v>141</v>
      </c>
      <c r="F285" t="s">
        <v>1008</v>
      </c>
      <c r="G285" t="s">
        <v>220</v>
      </c>
      <c r="H285" t="s">
        <v>144</v>
      </c>
      <c r="I285" t="s">
        <v>136</v>
      </c>
      <c r="J285" t="s">
        <v>137</v>
      </c>
      <c r="K285" t="s">
        <v>162</v>
      </c>
      <c r="L285" t="s">
        <v>1009</v>
      </c>
      <c r="M285" t="s">
        <v>1010</v>
      </c>
      <c r="N285">
        <v>3.7352777769999999</v>
      </c>
      <c r="O285">
        <v>0</v>
      </c>
      <c r="P285">
        <v>925</v>
      </c>
      <c r="Q285">
        <v>0</v>
      </c>
      <c r="R285">
        <v>0</v>
      </c>
      <c r="S285">
        <v>0</v>
      </c>
      <c r="T285">
        <v>47</v>
      </c>
      <c r="U285">
        <v>0</v>
      </c>
      <c r="V285">
        <v>0</v>
      </c>
      <c r="W285">
        <v>0</v>
      </c>
      <c r="X285">
        <v>992.93430959852833</v>
      </c>
      <c r="Y285">
        <v>0</v>
      </c>
      <c r="Z285">
        <v>0</v>
      </c>
      <c r="AA285">
        <v>0</v>
      </c>
      <c r="AB285">
        <v>201.35057894656995</v>
      </c>
      <c r="AC285">
        <v>0</v>
      </c>
      <c r="AD285">
        <v>0</v>
      </c>
      <c r="AE285">
        <v>1194.2848885450983</v>
      </c>
    </row>
    <row r="286" spans="1:31" x14ac:dyDescent="0.3">
      <c r="A286">
        <v>2646528</v>
      </c>
      <c r="B286">
        <v>1</v>
      </c>
      <c r="C286" t="s">
        <v>80</v>
      </c>
      <c r="D286" t="s">
        <v>82</v>
      </c>
      <c r="E286" t="s">
        <v>132</v>
      </c>
      <c r="F286" t="s">
        <v>1011</v>
      </c>
      <c r="G286" t="s">
        <v>228</v>
      </c>
      <c r="H286" t="s">
        <v>135</v>
      </c>
      <c r="I286" t="s">
        <v>136</v>
      </c>
      <c r="J286" t="s">
        <v>137</v>
      </c>
      <c r="K286" t="s">
        <v>138</v>
      </c>
      <c r="L286" t="s">
        <v>1012</v>
      </c>
      <c r="M286" t="s">
        <v>1013</v>
      </c>
      <c r="N286">
        <v>0.49027777700000003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7.6553636562177712</v>
      </c>
      <c r="AC286">
        <v>0</v>
      </c>
      <c r="AD286">
        <v>0</v>
      </c>
      <c r="AE286">
        <v>7.6553636562177712</v>
      </c>
    </row>
    <row r="287" spans="1:31" x14ac:dyDescent="0.3">
      <c r="A287">
        <v>2646551</v>
      </c>
      <c r="B287">
        <v>1</v>
      </c>
      <c r="C287" t="s">
        <v>81</v>
      </c>
      <c r="D287" t="s">
        <v>127</v>
      </c>
      <c r="E287" t="s">
        <v>132</v>
      </c>
      <c r="F287" t="s">
        <v>1014</v>
      </c>
      <c r="G287" t="s">
        <v>228</v>
      </c>
      <c r="H287" t="s">
        <v>135</v>
      </c>
      <c r="I287" t="s">
        <v>136</v>
      </c>
      <c r="J287" t="s">
        <v>137</v>
      </c>
      <c r="K287" t="s">
        <v>138</v>
      </c>
      <c r="L287" t="s">
        <v>1015</v>
      </c>
      <c r="M287" t="s">
        <v>1016</v>
      </c>
      <c r="N287">
        <v>2.125277777</v>
      </c>
      <c r="O287">
        <v>0</v>
      </c>
      <c r="P287">
        <v>6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</v>
      </c>
      <c r="W287">
        <v>0</v>
      </c>
      <c r="X287">
        <v>3.5256294592778765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17.677195549595957</v>
      </c>
      <c r="AE287">
        <v>21.202825008873834</v>
      </c>
    </row>
    <row r="288" spans="1:31" x14ac:dyDescent="0.3">
      <c r="A288">
        <v>2646379</v>
      </c>
      <c r="B288">
        <v>1</v>
      </c>
      <c r="C288" t="s">
        <v>81</v>
      </c>
      <c r="D288" t="s">
        <v>125</v>
      </c>
      <c r="E288" t="s">
        <v>141</v>
      </c>
      <c r="F288" t="s">
        <v>605</v>
      </c>
      <c r="G288" t="s">
        <v>149</v>
      </c>
      <c r="H288" t="s">
        <v>144</v>
      </c>
      <c r="I288" t="s">
        <v>136</v>
      </c>
      <c r="J288" t="s">
        <v>137</v>
      </c>
      <c r="K288" t="s">
        <v>138</v>
      </c>
      <c r="L288" t="s">
        <v>1017</v>
      </c>
      <c r="M288" t="s">
        <v>1018</v>
      </c>
      <c r="N288">
        <v>0.46944444400000002</v>
      </c>
      <c r="O288">
        <v>1</v>
      </c>
      <c r="P288">
        <v>156</v>
      </c>
      <c r="Q288">
        <v>1</v>
      </c>
      <c r="R288">
        <v>115</v>
      </c>
      <c r="S288">
        <v>0</v>
      </c>
      <c r="T288">
        <v>7</v>
      </c>
      <c r="U288">
        <v>0</v>
      </c>
      <c r="V288">
        <v>0</v>
      </c>
      <c r="W288">
        <v>0.13142196393833333</v>
      </c>
      <c r="X288">
        <v>14.074907144278509</v>
      </c>
      <c r="Y288">
        <v>2.1681847062847028</v>
      </c>
      <c r="Z288">
        <v>251.06416235758024</v>
      </c>
      <c r="AA288">
        <v>0</v>
      </c>
      <c r="AB288">
        <v>1.1503956174593044</v>
      </c>
      <c r="AC288">
        <v>0</v>
      </c>
      <c r="AD288">
        <v>0</v>
      </c>
      <c r="AE288">
        <v>268.58907178954109</v>
      </c>
    </row>
    <row r="289" spans="1:31" x14ac:dyDescent="0.3">
      <c r="A289">
        <v>2646671</v>
      </c>
      <c r="B289">
        <v>1</v>
      </c>
      <c r="C289" t="s">
        <v>81</v>
      </c>
      <c r="D289" t="s">
        <v>119</v>
      </c>
      <c r="E289" t="s">
        <v>152</v>
      </c>
      <c r="F289" t="s">
        <v>1019</v>
      </c>
      <c r="G289" t="s">
        <v>191</v>
      </c>
      <c r="H289" t="s">
        <v>135</v>
      </c>
      <c r="I289" t="s">
        <v>136</v>
      </c>
      <c r="J289" t="s">
        <v>137</v>
      </c>
      <c r="K289" t="s">
        <v>138</v>
      </c>
      <c r="L289" t="s">
        <v>1020</v>
      </c>
      <c r="M289" t="s">
        <v>1021</v>
      </c>
      <c r="N289">
        <v>1.230277777</v>
      </c>
      <c r="O289">
        <v>0</v>
      </c>
      <c r="P289">
        <v>15</v>
      </c>
      <c r="Q289">
        <v>0</v>
      </c>
      <c r="R289">
        <v>12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2.5577544558433871</v>
      </c>
      <c r="Y289">
        <v>0</v>
      </c>
      <c r="Z289">
        <v>113.14177021849284</v>
      </c>
      <c r="AA289">
        <v>0</v>
      </c>
      <c r="AB289">
        <v>0</v>
      </c>
      <c r="AC289">
        <v>0</v>
      </c>
      <c r="AD289">
        <v>0</v>
      </c>
      <c r="AE289">
        <v>115.69952467433623</v>
      </c>
    </row>
    <row r="290" spans="1:31" x14ac:dyDescent="0.3">
      <c r="A290">
        <v>2646116</v>
      </c>
      <c r="B290">
        <v>1</v>
      </c>
      <c r="C290" t="s">
        <v>80</v>
      </c>
      <c r="D290" t="s">
        <v>97</v>
      </c>
      <c r="E290" t="s">
        <v>194</v>
      </c>
      <c r="F290" t="s">
        <v>1022</v>
      </c>
      <c r="G290" t="s">
        <v>149</v>
      </c>
      <c r="H290" t="s">
        <v>144</v>
      </c>
      <c r="I290" t="s">
        <v>136</v>
      </c>
      <c r="J290" t="s">
        <v>137</v>
      </c>
      <c r="K290" t="s">
        <v>138</v>
      </c>
      <c r="L290" t="s">
        <v>1023</v>
      </c>
      <c r="M290" t="s">
        <v>1024</v>
      </c>
      <c r="N290">
        <v>1.693888888</v>
      </c>
      <c r="O290">
        <v>0</v>
      </c>
      <c r="P290">
        <v>117</v>
      </c>
      <c r="Q290">
        <v>0</v>
      </c>
      <c r="R290">
        <v>185</v>
      </c>
      <c r="S290">
        <v>2</v>
      </c>
      <c r="T290">
        <v>54</v>
      </c>
      <c r="U290">
        <v>0</v>
      </c>
      <c r="V290">
        <v>0</v>
      </c>
      <c r="W290">
        <v>0</v>
      </c>
      <c r="X290">
        <v>110.51221657627737</v>
      </c>
      <c r="Y290">
        <v>0</v>
      </c>
      <c r="Z290">
        <v>180.83024156796441</v>
      </c>
      <c r="AA290">
        <v>37.760793353899984</v>
      </c>
      <c r="AB290">
        <v>111.87801283041101</v>
      </c>
      <c r="AC290">
        <v>0</v>
      </c>
      <c r="AD290">
        <v>0</v>
      </c>
      <c r="AE290">
        <v>440.98126432855281</v>
      </c>
    </row>
    <row r="291" spans="1:31" x14ac:dyDescent="0.3">
      <c r="A291">
        <v>2646508</v>
      </c>
      <c r="B291">
        <v>1</v>
      </c>
      <c r="C291" t="s">
        <v>80</v>
      </c>
      <c r="D291" t="s">
        <v>90</v>
      </c>
      <c r="E291" t="s">
        <v>132</v>
      </c>
      <c r="F291" t="s">
        <v>1025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1026</v>
      </c>
      <c r="M291" t="s">
        <v>1027</v>
      </c>
      <c r="N291">
        <v>4.0991666660000003</v>
      </c>
      <c r="O291">
        <v>0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2.2120926888733337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2.2120926888733337</v>
      </c>
    </row>
    <row r="292" spans="1:31" x14ac:dyDescent="0.3">
      <c r="A292">
        <v>2646757</v>
      </c>
      <c r="B292">
        <v>1</v>
      </c>
      <c r="C292" t="s">
        <v>81</v>
      </c>
      <c r="D292" t="s">
        <v>117</v>
      </c>
      <c r="E292" t="s">
        <v>214</v>
      </c>
      <c r="F292" t="s">
        <v>1028</v>
      </c>
      <c r="G292" t="s">
        <v>300</v>
      </c>
      <c r="H292" t="s">
        <v>135</v>
      </c>
      <c r="I292" t="s">
        <v>136</v>
      </c>
      <c r="J292" t="s">
        <v>137</v>
      </c>
      <c r="K292" t="s">
        <v>138</v>
      </c>
      <c r="L292" t="s">
        <v>1029</v>
      </c>
      <c r="M292" t="s">
        <v>1030</v>
      </c>
      <c r="N292">
        <v>2.6402777770000001</v>
      </c>
      <c r="O292">
        <v>0</v>
      </c>
      <c r="P292">
        <v>86</v>
      </c>
      <c r="Q292">
        <v>0</v>
      </c>
      <c r="R292">
        <v>0</v>
      </c>
      <c r="S292">
        <v>0</v>
      </c>
      <c r="T292">
        <v>56</v>
      </c>
      <c r="U292">
        <v>0</v>
      </c>
      <c r="V292">
        <v>1</v>
      </c>
      <c r="W292">
        <v>0</v>
      </c>
      <c r="X292">
        <v>34.604962341135654</v>
      </c>
      <c r="Y292">
        <v>0</v>
      </c>
      <c r="Z292">
        <v>0</v>
      </c>
      <c r="AA292">
        <v>0</v>
      </c>
      <c r="AB292">
        <v>66.896287717417906</v>
      </c>
      <c r="AC292">
        <v>0</v>
      </c>
      <c r="AD292">
        <v>20.248081545182529</v>
      </c>
      <c r="AE292">
        <v>121.74933160373608</v>
      </c>
    </row>
    <row r="293" spans="1:31" x14ac:dyDescent="0.3">
      <c r="A293">
        <v>2646156</v>
      </c>
      <c r="B293">
        <v>1</v>
      </c>
      <c r="C293" t="s">
        <v>80</v>
      </c>
      <c r="D293" t="s">
        <v>101</v>
      </c>
      <c r="E293" t="s">
        <v>147</v>
      </c>
      <c r="F293" t="s">
        <v>1031</v>
      </c>
      <c r="G293" t="s">
        <v>149</v>
      </c>
      <c r="H293" t="s">
        <v>144</v>
      </c>
      <c r="I293" t="s">
        <v>136</v>
      </c>
      <c r="J293" t="s">
        <v>137</v>
      </c>
      <c r="K293" t="s">
        <v>138</v>
      </c>
      <c r="L293" t="s">
        <v>677</v>
      </c>
      <c r="M293" t="s">
        <v>1032</v>
      </c>
      <c r="N293">
        <v>1.0333333330000001</v>
      </c>
      <c r="O293">
        <v>25</v>
      </c>
      <c r="P293">
        <v>801</v>
      </c>
      <c r="Q293">
        <v>46</v>
      </c>
      <c r="R293">
        <v>24</v>
      </c>
      <c r="S293">
        <v>37</v>
      </c>
      <c r="T293">
        <v>119</v>
      </c>
      <c r="U293">
        <v>5</v>
      </c>
      <c r="V293">
        <v>0</v>
      </c>
      <c r="W293">
        <v>27.51277235257901</v>
      </c>
      <c r="X293">
        <v>254.54993350402015</v>
      </c>
      <c r="Y293">
        <v>674.66607700289921</v>
      </c>
      <c r="Z293">
        <v>26.387309062744855</v>
      </c>
      <c r="AA293">
        <v>670.12263584930486</v>
      </c>
      <c r="AB293">
        <v>149.72943646904528</v>
      </c>
      <c r="AC293">
        <v>531.26472781945461</v>
      </c>
      <c r="AD293">
        <v>0</v>
      </c>
      <c r="AE293">
        <v>2334.232892060048</v>
      </c>
    </row>
    <row r="294" spans="1:31" x14ac:dyDescent="0.3">
      <c r="A294">
        <v>2646651</v>
      </c>
      <c r="B294">
        <v>1</v>
      </c>
      <c r="C294" t="s">
        <v>80</v>
      </c>
      <c r="D294" t="s">
        <v>105</v>
      </c>
      <c r="E294" t="s">
        <v>132</v>
      </c>
      <c r="F294" t="s">
        <v>1033</v>
      </c>
      <c r="G294" t="s">
        <v>228</v>
      </c>
      <c r="H294" t="s">
        <v>135</v>
      </c>
      <c r="I294" t="s">
        <v>136</v>
      </c>
      <c r="J294" t="s">
        <v>137</v>
      </c>
      <c r="K294" t="s">
        <v>138</v>
      </c>
      <c r="L294" t="s">
        <v>1034</v>
      </c>
      <c r="M294" t="s">
        <v>1035</v>
      </c>
      <c r="N294">
        <v>2.250277777</v>
      </c>
      <c r="O294">
        <v>0</v>
      </c>
      <c r="P294">
        <v>8</v>
      </c>
      <c r="Q294">
        <v>0</v>
      </c>
      <c r="R294">
        <v>0</v>
      </c>
      <c r="S294">
        <v>0</v>
      </c>
      <c r="T294">
        <v>2</v>
      </c>
      <c r="U294">
        <v>0</v>
      </c>
      <c r="V294">
        <v>0</v>
      </c>
      <c r="W294">
        <v>0</v>
      </c>
      <c r="X294">
        <v>4.2212698730604403</v>
      </c>
      <c r="Y294">
        <v>0</v>
      </c>
      <c r="Z294">
        <v>0</v>
      </c>
      <c r="AA294">
        <v>0</v>
      </c>
      <c r="AB294">
        <v>0.45555239075817228</v>
      </c>
      <c r="AC294">
        <v>0</v>
      </c>
      <c r="AD294">
        <v>0</v>
      </c>
      <c r="AE294">
        <v>4.6768222638186128</v>
      </c>
    </row>
    <row r="295" spans="1:31" x14ac:dyDescent="0.3">
      <c r="A295">
        <v>2646133</v>
      </c>
      <c r="B295">
        <v>1</v>
      </c>
      <c r="C295" t="s">
        <v>81</v>
      </c>
      <c r="D295" t="s">
        <v>120</v>
      </c>
      <c r="E295" t="s">
        <v>147</v>
      </c>
      <c r="F295" t="s">
        <v>1036</v>
      </c>
      <c r="G295" t="s">
        <v>149</v>
      </c>
      <c r="H295" t="s">
        <v>144</v>
      </c>
      <c r="I295" t="s">
        <v>136</v>
      </c>
      <c r="J295" t="s">
        <v>137</v>
      </c>
      <c r="K295" t="s">
        <v>138</v>
      </c>
      <c r="L295" t="s">
        <v>1037</v>
      </c>
      <c r="M295" t="s">
        <v>1038</v>
      </c>
      <c r="N295">
        <v>0.56305555500000004</v>
      </c>
      <c r="O295">
        <v>2</v>
      </c>
      <c r="P295">
        <v>1</v>
      </c>
      <c r="Q295">
        <v>64</v>
      </c>
      <c r="R295">
        <v>29</v>
      </c>
      <c r="S295">
        <v>6</v>
      </c>
      <c r="T295">
        <v>2</v>
      </c>
      <c r="U295">
        <v>1</v>
      </c>
      <c r="V295">
        <v>0</v>
      </c>
      <c r="W295">
        <v>0.24081165293166662</v>
      </c>
      <c r="X295">
        <v>0</v>
      </c>
      <c r="Y295">
        <v>191.1996612024987</v>
      </c>
      <c r="Z295">
        <v>42.893436896670281</v>
      </c>
      <c r="AA295">
        <v>21.578016916439378</v>
      </c>
      <c r="AB295">
        <v>0.1178225144727099</v>
      </c>
      <c r="AC295">
        <v>2.0495028304257685</v>
      </c>
      <c r="AD295">
        <v>0</v>
      </c>
      <c r="AE295">
        <v>258.07925201343846</v>
      </c>
    </row>
    <row r="296" spans="1:31" x14ac:dyDescent="0.3">
      <c r="A296">
        <v>2646674</v>
      </c>
      <c r="B296">
        <v>1</v>
      </c>
      <c r="C296" t="s">
        <v>80</v>
      </c>
      <c r="D296" t="s">
        <v>106</v>
      </c>
      <c r="E296" t="s">
        <v>194</v>
      </c>
      <c r="F296" t="s">
        <v>1039</v>
      </c>
      <c r="G296" t="s">
        <v>149</v>
      </c>
      <c r="H296" t="s">
        <v>144</v>
      </c>
      <c r="I296" t="s">
        <v>136</v>
      </c>
      <c r="J296" t="s">
        <v>137</v>
      </c>
      <c r="K296" t="s">
        <v>138</v>
      </c>
      <c r="L296" t="s">
        <v>1040</v>
      </c>
      <c r="M296" t="s">
        <v>1041</v>
      </c>
      <c r="N296">
        <v>0.11388888799999999</v>
      </c>
      <c r="O296">
        <v>0</v>
      </c>
      <c r="P296">
        <v>4</v>
      </c>
      <c r="Q296">
        <v>32</v>
      </c>
      <c r="R296">
        <v>267</v>
      </c>
      <c r="S296">
        <v>10</v>
      </c>
      <c r="T296">
        <v>63</v>
      </c>
      <c r="U296">
        <v>0</v>
      </c>
      <c r="V296">
        <v>0</v>
      </c>
      <c r="W296">
        <v>0</v>
      </c>
      <c r="X296">
        <v>0.3120651396362889</v>
      </c>
      <c r="Y296">
        <v>36.315657907178824</v>
      </c>
      <c r="Z296">
        <v>125.53631575925323</v>
      </c>
      <c r="AA296">
        <v>13.771602963926952</v>
      </c>
      <c r="AB296">
        <v>32.059641858192151</v>
      </c>
      <c r="AC296">
        <v>0</v>
      </c>
      <c r="AD296">
        <v>0</v>
      </c>
      <c r="AE296">
        <v>207.99528362818745</v>
      </c>
    </row>
    <row r="297" spans="1:31" x14ac:dyDescent="0.3">
      <c r="A297">
        <v>2646150</v>
      </c>
      <c r="B297">
        <v>1</v>
      </c>
      <c r="C297" t="s">
        <v>81</v>
      </c>
      <c r="D297" t="s">
        <v>112</v>
      </c>
      <c r="E297" t="s">
        <v>194</v>
      </c>
      <c r="F297" t="s">
        <v>1042</v>
      </c>
      <c r="G297" t="s">
        <v>149</v>
      </c>
      <c r="H297" t="s">
        <v>144</v>
      </c>
      <c r="I297" t="s">
        <v>136</v>
      </c>
      <c r="J297" t="s">
        <v>137</v>
      </c>
      <c r="K297" t="s">
        <v>138</v>
      </c>
      <c r="L297" t="s">
        <v>1043</v>
      </c>
      <c r="M297" t="s">
        <v>1044</v>
      </c>
      <c r="N297">
        <v>0.16750000000000001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514.92820965104568</v>
      </c>
      <c r="AD297">
        <v>0</v>
      </c>
      <c r="AE297">
        <v>514.92820965104568</v>
      </c>
    </row>
    <row r="298" spans="1:31" x14ac:dyDescent="0.3">
      <c r="A298">
        <v>2646448</v>
      </c>
      <c r="B298">
        <v>1</v>
      </c>
      <c r="C298" t="s">
        <v>81</v>
      </c>
      <c r="D298" t="s">
        <v>112</v>
      </c>
      <c r="E298" t="s">
        <v>147</v>
      </c>
      <c r="F298" t="s">
        <v>791</v>
      </c>
      <c r="G298" t="s">
        <v>149</v>
      </c>
      <c r="H298" t="s">
        <v>144</v>
      </c>
      <c r="I298" t="s">
        <v>136</v>
      </c>
      <c r="J298" t="s">
        <v>137</v>
      </c>
      <c r="K298" t="s">
        <v>138</v>
      </c>
      <c r="L298" t="s">
        <v>1045</v>
      </c>
      <c r="M298" t="s">
        <v>1046</v>
      </c>
      <c r="N298">
        <v>1.825</v>
      </c>
      <c r="O298">
        <v>0</v>
      </c>
      <c r="P298">
        <v>0</v>
      </c>
      <c r="Q298">
        <v>25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443.62896458353856</v>
      </c>
      <c r="Z298">
        <v>0</v>
      </c>
      <c r="AA298">
        <v>23.972682364052186</v>
      </c>
      <c r="AB298">
        <v>0</v>
      </c>
      <c r="AC298">
        <v>0</v>
      </c>
      <c r="AD298">
        <v>0</v>
      </c>
      <c r="AE298">
        <v>467.60164694759072</v>
      </c>
    </row>
    <row r="299" spans="1:31" x14ac:dyDescent="0.3">
      <c r="A299">
        <v>2646634</v>
      </c>
      <c r="B299">
        <v>1</v>
      </c>
      <c r="C299" t="s">
        <v>80</v>
      </c>
      <c r="D299" t="s">
        <v>96</v>
      </c>
      <c r="E299" t="s">
        <v>132</v>
      </c>
      <c r="F299" t="s">
        <v>1047</v>
      </c>
      <c r="G299" t="s">
        <v>228</v>
      </c>
      <c r="H299" t="s">
        <v>135</v>
      </c>
      <c r="I299" t="s">
        <v>136</v>
      </c>
      <c r="J299" t="s">
        <v>137</v>
      </c>
      <c r="K299" t="s">
        <v>138</v>
      </c>
      <c r="L299" t="s">
        <v>1048</v>
      </c>
      <c r="M299" t="s">
        <v>1049</v>
      </c>
      <c r="N299">
        <v>1.7224999999999999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0.89853000158644658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0.89853000158644658</v>
      </c>
    </row>
    <row r="300" spans="1:31" x14ac:dyDescent="0.3">
      <c r="A300">
        <v>2646296</v>
      </c>
      <c r="B300">
        <v>1</v>
      </c>
      <c r="C300" t="s">
        <v>81</v>
      </c>
      <c r="D300" t="s">
        <v>118</v>
      </c>
      <c r="E300" t="s">
        <v>132</v>
      </c>
      <c r="F300" t="s">
        <v>332</v>
      </c>
      <c r="G300" t="s">
        <v>228</v>
      </c>
      <c r="H300" t="s">
        <v>135</v>
      </c>
      <c r="I300" t="s">
        <v>136</v>
      </c>
      <c r="J300" t="s">
        <v>137</v>
      </c>
      <c r="K300" t="s">
        <v>138</v>
      </c>
      <c r="L300" t="s">
        <v>973</v>
      </c>
      <c r="M300" t="s">
        <v>1050</v>
      </c>
      <c r="N300">
        <v>5.8719444440000004</v>
      </c>
      <c r="O300">
        <v>0</v>
      </c>
      <c r="P300">
        <v>4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6.3883872696285655</v>
      </c>
      <c r="Y300">
        <v>0</v>
      </c>
      <c r="Z300">
        <v>0</v>
      </c>
      <c r="AA300">
        <v>0</v>
      </c>
      <c r="AB300">
        <v>34.393025218235934</v>
      </c>
      <c r="AC300">
        <v>0</v>
      </c>
      <c r="AD300">
        <v>0</v>
      </c>
      <c r="AE300">
        <v>40.7814124878645</v>
      </c>
    </row>
    <row r="301" spans="1:31" x14ac:dyDescent="0.3">
      <c r="A301">
        <v>2646442</v>
      </c>
      <c r="B301">
        <v>1</v>
      </c>
      <c r="C301" t="s">
        <v>81</v>
      </c>
      <c r="D301" t="s">
        <v>127</v>
      </c>
      <c r="E301" t="s">
        <v>152</v>
      </c>
      <c r="F301" t="s">
        <v>1051</v>
      </c>
      <c r="G301" t="s">
        <v>406</v>
      </c>
      <c r="H301" t="s">
        <v>135</v>
      </c>
      <c r="I301" t="s">
        <v>136</v>
      </c>
      <c r="J301" t="s">
        <v>137</v>
      </c>
      <c r="K301" t="s">
        <v>138</v>
      </c>
      <c r="L301" t="s">
        <v>1052</v>
      </c>
      <c r="M301" t="s">
        <v>1053</v>
      </c>
      <c r="N301">
        <v>1.710555555</v>
      </c>
      <c r="O301">
        <v>0</v>
      </c>
      <c r="P301">
        <v>434</v>
      </c>
      <c r="Q301">
        <v>0</v>
      </c>
      <c r="R301">
        <v>0</v>
      </c>
      <c r="S301">
        <v>0</v>
      </c>
      <c r="T301">
        <v>104</v>
      </c>
      <c r="U301">
        <v>0</v>
      </c>
      <c r="V301">
        <v>0</v>
      </c>
      <c r="W301">
        <v>0</v>
      </c>
      <c r="X301">
        <v>205.87664334468147</v>
      </c>
      <c r="Y301">
        <v>0</v>
      </c>
      <c r="Z301">
        <v>0</v>
      </c>
      <c r="AA301">
        <v>0</v>
      </c>
      <c r="AB301">
        <v>314.97266727054421</v>
      </c>
      <c r="AC301">
        <v>0</v>
      </c>
      <c r="AD301">
        <v>0</v>
      </c>
      <c r="AE301">
        <v>520.8493106152257</v>
      </c>
    </row>
    <row r="302" spans="1:31" x14ac:dyDescent="0.3">
      <c r="A302">
        <v>2646405</v>
      </c>
      <c r="B302">
        <v>1</v>
      </c>
      <c r="C302" t="s">
        <v>80</v>
      </c>
      <c r="D302" t="s">
        <v>82</v>
      </c>
      <c r="E302" t="s">
        <v>181</v>
      </c>
      <c r="F302" t="s">
        <v>1054</v>
      </c>
      <c r="G302" t="s">
        <v>183</v>
      </c>
      <c r="H302" t="s">
        <v>144</v>
      </c>
      <c r="I302" t="s">
        <v>136</v>
      </c>
      <c r="J302" t="s">
        <v>3</v>
      </c>
      <c r="K302" t="s">
        <v>138</v>
      </c>
      <c r="L302" t="s">
        <v>1055</v>
      </c>
      <c r="M302" t="s">
        <v>646</v>
      </c>
      <c r="N302">
        <v>1.163611111</v>
      </c>
      <c r="O302">
        <v>0</v>
      </c>
      <c r="P302">
        <v>2269</v>
      </c>
      <c r="Q302">
        <v>0</v>
      </c>
      <c r="R302">
        <v>0</v>
      </c>
      <c r="S302">
        <v>1</v>
      </c>
      <c r="T302">
        <v>866</v>
      </c>
      <c r="U302">
        <v>0</v>
      </c>
      <c r="V302">
        <v>0</v>
      </c>
      <c r="W302">
        <v>0</v>
      </c>
      <c r="X302">
        <v>770.72688170208755</v>
      </c>
      <c r="Y302">
        <v>0</v>
      </c>
      <c r="Z302">
        <v>0</v>
      </c>
      <c r="AA302">
        <v>53.357457089445006</v>
      </c>
      <c r="AB302">
        <v>1077.0097146719763</v>
      </c>
      <c r="AC302">
        <v>0</v>
      </c>
      <c r="AD302">
        <v>0</v>
      </c>
      <c r="AE302">
        <v>1901.0940534635088</v>
      </c>
    </row>
    <row r="303" spans="1:31" x14ac:dyDescent="0.3">
      <c r="A303">
        <v>2646239</v>
      </c>
      <c r="B303">
        <v>1</v>
      </c>
      <c r="C303" t="s">
        <v>80</v>
      </c>
      <c r="D303" t="s">
        <v>83</v>
      </c>
      <c r="E303" t="s">
        <v>165</v>
      </c>
      <c r="F303" t="s">
        <v>1056</v>
      </c>
      <c r="G303" t="s">
        <v>161</v>
      </c>
      <c r="H303" t="s">
        <v>135</v>
      </c>
      <c r="I303" t="s">
        <v>136</v>
      </c>
      <c r="J303" t="s">
        <v>137</v>
      </c>
      <c r="K303" t="s">
        <v>162</v>
      </c>
      <c r="L303" t="s">
        <v>1057</v>
      </c>
      <c r="M303" t="s">
        <v>1058</v>
      </c>
      <c r="N303">
        <v>3.2086111110000002</v>
      </c>
      <c r="O303">
        <v>0</v>
      </c>
      <c r="P303">
        <v>31</v>
      </c>
      <c r="Q303">
        <v>0</v>
      </c>
      <c r="R303">
        <v>0</v>
      </c>
      <c r="S303">
        <v>0</v>
      </c>
      <c r="T303">
        <v>6</v>
      </c>
      <c r="U303">
        <v>0</v>
      </c>
      <c r="V303">
        <v>0</v>
      </c>
      <c r="W303">
        <v>0</v>
      </c>
      <c r="X303">
        <v>40.687301178414522</v>
      </c>
      <c r="Y303">
        <v>0</v>
      </c>
      <c r="Z303">
        <v>0</v>
      </c>
      <c r="AA303">
        <v>0</v>
      </c>
      <c r="AB303">
        <v>2.9706915973915375</v>
      </c>
      <c r="AC303">
        <v>0</v>
      </c>
      <c r="AD303">
        <v>0</v>
      </c>
      <c r="AE303">
        <v>43.657992775806058</v>
      </c>
    </row>
    <row r="304" spans="1:31" x14ac:dyDescent="0.3">
      <c r="A304">
        <v>2646213</v>
      </c>
      <c r="B304">
        <v>1</v>
      </c>
      <c r="C304" t="s">
        <v>81</v>
      </c>
      <c r="D304" t="s">
        <v>123</v>
      </c>
      <c r="E304" t="s">
        <v>141</v>
      </c>
      <c r="F304" t="s">
        <v>952</v>
      </c>
      <c r="G304" t="s">
        <v>161</v>
      </c>
      <c r="H304" t="s">
        <v>144</v>
      </c>
      <c r="I304" t="s">
        <v>136</v>
      </c>
      <c r="J304" t="s">
        <v>137</v>
      </c>
      <c r="K304" t="s">
        <v>162</v>
      </c>
      <c r="L304" t="s">
        <v>1059</v>
      </c>
      <c r="M304" t="s">
        <v>1060</v>
      </c>
      <c r="N304">
        <v>0.69138888799999998</v>
      </c>
      <c r="O304">
        <v>0</v>
      </c>
      <c r="P304">
        <v>407</v>
      </c>
      <c r="Q304">
        <v>3</v>
      </c>
      <c r="R304">
        <v>12</v>
      </c>
      <c r="S304">
        <v>6</v>
      </c>
      <c r="T304">
        <v>48</v>
      </c>
      <c r="U304">
        <v>2</v>
      </c>
      <c r="V304">
        <v>0</v>
      </c>
      <c r="W304">
        <v>0</v>
      </c>
      <c r="X304">
        <v>65.425697715747788</v>
      </c>
      <c r="Y304">
        <v>5.8280692669649987</v>
      </c>
      <c r="Z304">
        <v>11.047276223710554</v>
      </c>
      <c r="AA304">
        <v>55.227727895893572</v>
      </c>
      <c r="AB304">
        <v>30.526233340436413</v>
      </c>
      <c r="AC304">
        <v>30.399251179696289</v>
      </c>
      <c r="AD304">
        <v>0</v>
      </c>
      <c r="AE304">
        <v>198.45425562244961</v>
      </c>
    </row>
    <row r="305" spans="1:31" x14ac:dyDescent="0.3">
      <c r="A305">
        <v>2646425</v>
      </c>
      <c r="B305">
        <v>1</v>
      </c>
      <c r="C305" t="s">
        <v>80</v>
      </c>
      <c r="D305" t="s">
        <v>101</v>
      </c>
      <c r="E305" t="s">
        <v>141</v>
      </c>
      <c r="F305" t="s">
        <v>1061</v>
      </c>
      <c r="G305" t="s">
        <v>676</v>
      </c>
      <c r="H305" t="s">
        <v>144</v>
      </c>
      <c r="I305" t="s">
        <v>136</v>
      </c>
      <c r="J305" t="s">
        <v>137</v>
      </c>
      <c r="K305" t="s">
        <v>138</v>
      </c>
      <c r="L305" t="s">
        <v>1062</v>
      </c>
      <c r="M305" t="s">
        <v>1063</v>
      </c>
      <c r="N305">
        <v>1.193333333</v>
      </c>
      <c r="O305">
        <v>0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18.921588563243002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18.921588563243002</v>
      </c>
    </row>
    <row r="306" spans="1:31" x14ac:dyDescent="0.3">
      <c r="A306">
        <v>2646505</v>
      </c>
      <c r="B306">
        <v>1</v>
      </c>
      <c r="C306" t="s">
        <v>80</v>
      </c>
      <c r="D306" t="s">
        <v>106</v>
      </c>
      <c r="E306" t="s">
        <v>147</v>
      </c>
      <c r="F306" t="s">
        <v>1064</v>
      </c>
      <c r="G306" t="s">
        <v>149</v>
      </c>
      <c r="H306" t="s">
        <v>144</v>
      </c>
      <c r="I306" t="s">
        <v>241</v>
      </c>
      <c r="J306" t="s">
        <v>137</v>
      </c>
      <c r="K306" t="s">
        <v>138</v>
      </c>
      <c r="L306" t="s">
        <v>1065</v>
      </c>
      <c r="M306" t="s">
        <v>1066</v>
      </c>
      <c r="N306">
        <v>1.1944444E-2</v>
      </c>
      <c r="O306">
        <v>2</v>
      </c>
      <c r="P306">
        <v>833</v>
      </c>
      <c r="Q306">
        <v>133</v>
      </c>
      <c r="R306">
        <v>296</v>
      </c>
      <c r="S306">
        <v>17</v>
      </c>
      <c r="T306">
        <v>172</v>
      </c>
      <c r="U306">
        <v>0</v>
      </c>
      <c r="V306">
        <v>0</v>
      </c>
      <c r="W306">
        <v>1.2532088296141251E-2</v>
      </c>
      <c r="X306">
        <v>3.2548360396420604</v>
      </c>
      <c r="Y306">
        <v>12.543621843977679</v>
      </c>
      <c r="Z306">
        <v>14.790162373543483</v>
      </c>
      <c r="AA306">
        <v>2.8899329540643972</v>
      </c>
      <c r="AB306">
        <v>3.7045010528631428</v>
      </c>
      <c r="AC306">
        <v>0</v>
      </c>
      <c r="AD306">
        <v>0</v>
      </c>
      <c r="AE306">
        <v>37.195586352386904</v>
      </c>
    </row>
    <row r="307" spans="1:31" x14ac:dyDescent="0.3">
      <c r="A307">
        <v>2646113</v>
      </c>
      <c r="B307">
        <v>1</v>
      </c>
      <c r="C307" t="s">
        <v>81</v>
      </c>
      <c r="D307" t="s">
        <v>128</v>
      </c>
      <c r="E307" t="s">
        <v>147</v>
      </c>
      <c r="F307" t="s">
        <v>1067</v>
      </c>
      <c r="G307" t="s">
        <v>149</v>
      </c>
      <c r="H307" t="s">
        <v>144</v>
      </c>
      <c r="I307" t="s">
        <v>136</v>
      </c>
      <c r="J307" t="s">
        <v>137</v>
      </c>
      <c r="K307" t="s">
        <v>138</v>
      </c>
      <c r="L307" t="s">
        <v>1068</v>
      </c>
      <c r="M307" t="s">
        <v>1069</v>
      </c>
      <c r="N307">
        <v>0.119444444</v>
      </c>
      <c r="O307">
        <v>0</v>
      </c>
      <c r="P307">
        <v>0</v>
      </c>
      <c r="Q307">
        <v>1</v>
      </c>
      <c r="R307">
        <v>0</v>
      </c>
      <c r="S307">
        <v>27</v>
      </c>
      <c r="T307">
        <v>0</v>
      </c>
      <c r="U307">
        <v>25</v>
      </c>
      <c r="V307">
        <v>0</v>
      </c>
      <c r="W307">
        <v>0</v>
      </c>
      <c r="X307">
        <v>0</v>
      </c>
      <c r="Y307">
        <v>9.2856461346660008E-2</v>
      </c>
      <c r="Z307">
        <v>0</v>
      </c>
      <c r="AA307">
        <v>9.1119071604667283</v>
      </c>
      <c r="AB307">
        <v>0</v>
      </c>
      <c r="AC307">
        <v>182.61954089172937</v>
      </c>
      <c r="AD307">
        <v>0</v>
      </c>
      <c r="AE307">
        <v>191.82430451354276</v>
      </c>
    </row>
    <row r="308" spans="1:31" x14ac:dyDescent="0.3">
      <c r="A308">
        <v>2646362</v>
      </c>
      <c r="B308">
        <v>1</v>
      </c>
      <c r="C308" t="s">
        <v>81</v>
      </c>
      <c r="D308" t="s">
        <v>128</v>
      </c>
      <c r="E308" t="s">
        <v>147</v>
      </c>
      <c r="F308" t="s">
        <v>1070</v>
      </c>
      <c r="G308" t="s">
        <v>149</v>
      </c>
      <c r="H308" t="s">
        <v>144</v>
      </c>
      <c r="I308" t="s">
        <v>136</v>
      </c>
      <c r="J308" t="s">
        <v>137</v>
      </c>
      <c r="K308" t="s">
        <v>138</v>
      </c>
      <c r="L308" t="s">
        <v>1071</v>
      </c>
      <c r="M308" t="s">
        <v>1072</v>
      </c>
      <c r="N308">
        <v>0.16777777699999999</v>
      </c>
      <c r="O308">
        <v>6</v>
      </c>
      <c r="P308">
        <v>619</v>
      </c>
      <c r="Q308">
        <v>4</v>
      </c>
      <c r="R308">
        <v>4</v>
      </c>
      <c r="S308">
        <v>2</v>
      </c>
      <c r="T308">
        <v>54</v>
      </c>
      <c r="U308">
        <v>0</v>
      </c>
      <c r="V308">
        <v>0</v>
      </c>
      <c r="W308">
        <v>0.29440214917008661</v>
      </c>
      <c r="X308">
        <v>13.74382875078798</v>
      </c>
      <c r="Y308">
        <v>5.1066159183078819</v>
      </c>
      <c r="Z308">
        <v>1.5851146250649792</v>
      </c>
      <c r="AA308">
        <v>7.0331133177613987</v>
      </c>
      <c r="AB308">
        <v>5.0199616795821145</v>
      </c>
      <c r="AC308">
        <v>0</v>
      </c>
      <c r="AD308">
        <v>0</v>
      </c>
      <c r="AE308">
        <v>32.783036440674437</v>
      </c>
    </row>
    <row r="309" spans="1:31" x14ac:dyDescent="0.3">
      <c r="A309">
        <v>2646176</v>
      </c>
      <c r="B309">
        <v>1</v>
      </c>
      <c r="C309" t="s">
        <v>81</v>
      </c>
      <c r="D309" t="s">
        <v>118</v>
      </c>
      <c r="E309" t="s">
        <v>141</v>
      </c>
      <c r="F309" t="s">
        <v>1073</v>
      </c>
      <c r="G309" t="s">
        <v>161</v>
      </c>
      <c r="H309" t="s">
        <v>144</v>
      </c>
      <c r="I309" t="s">
        <v>136</v>
      </c>
      <c r="J309" t="s">
        <v>137</v>
      </c>
      <c r="K309" t="s">
        <v>162</v>
      </c>
      <c r="L309" t="s">
        <v>1074</v>
      </c>
      <c r="M309" t="s">
        <v>1075</v>
      </c>
      <c r="N309">
        <v>7.688055555</v>
      </c>
      <c r="O309">
        <v>0</v>
      </c>
      <c r="P309">
        <v>103</v>
      </c>
      <c r="Q309">
        <v>0</v>
      </c>
      <c r="R309">
        <v>5</v>
      </c>
      <c r="S309">
        <v>0</v>
      </c>
      <c r="T309">
        <v>6</v>
      </c>
      <c r="U309">
        <v>0</v>
      </c>
      <c r="V309">
        <v>0</v>
      </c>
      <c r="W309">
        <v>0</v>
      </c>
      <c r="X309">
        <v>295.49757129562283</v>
      </c>
      <c r="Y309">
        <v>0</v>
      </c>
      <c r="Z309">
        <v>12.715434938431851</v>
      </c>
      <c r="AA309">
        <v>0</v>
      </c>
      <c r="AB309">
        <v>27.728815427546984</v>
      </c>
      <c r="AC309">
        <v>0</v>
      </c>
      <c r="AD309">
        <v>0</v>
      </c>
      <c r="AE309">
        <v>335.94182166160164</v>
      </c>
    </row>
    <row r="310" spans="1:31" x14ac:dyDescent="0.3">
      <c r="A310">
        <v>2646468</v>
      </c>
      <c r="B310">
        <v>1</v>
      </c>
      <c r="C310" t="s">
        <v>80</v>
      </c>
      <c r="D310" t="s">
        <v>98</v>
      </c>
      <c r="E310" t="s">
        <v>165</v>
      </c>
      <c r="F310" t="s">
        <v>1076</v>
      </c>
      <c r="G310" t="s">
        <v>224</v>
      </c>
      <c r="H310" t="s">
        <v>135</v>
      </c>
      <c r="I310" t="s">
        <v>136</v>
      </c>
      <c r="J310" t="s">
        <v>137</v>
      </c>
      <c r="K310" t="s">
        <v>138</v>
      </c>
      <c r="L310" t="s">
        <v>1077</v>
      </c>
      <c r="M310" t="s">
        <v>1078</v>
      </c>
      <c r="N310">
        <v>3.9361111110000002</v>
      </c>
      <c r="O310">
        <v>0</v>
      </c>
      <c r="P310">
        <v>7</v>
      </c>
      <c r="Q310">
        <v>0</v>
      </c>
      <c r="R310">
        <v>7</v>
      </c>
      <c r="S310">
        <v>0</v>
      </c>
      <c r="T310">
        <v>3</v>
      </c>
      <c r="U310">
        <v>0</v>
      </c>
      <c r="V310">
        <v>0</v>
      </c>
      <c r="W310">
        <v>0</v>
      </c>
      <c r="X310">
        <v>6.6348719386582609</v>
      </c>
      <c r="Y310">
        <v>0</v>
      </c>
      <c r="Z310">
        <v>35.200624540333365</v>
      </c>
      <c r="AA310">
        <v>0</v>
      </c>
      <c r="AB310">
        <v>8.7010912741304587</v>
      </c>
      <c r="AC310">
        <v>0</v>
      </c>
      <c r="AD310">
        <v>0</v>
      </c>
      <c r="AE310">
        <v>50.536587753122092</v>
      </c>
    </row>
    <row r="311" spans="1:31" x14ac:dyDescent="0.3">
      <c r="A311">
        <v>2646611</v>
      </c>
      <c r="B311">
        <v>1</v>
      </c>
      <c r="C311" t="s">
        <v>80</v>
      </c>
      <c r="D311" t="s">
        <v>105</v>
      </c>
      <c r="E311" t="s">
        <v>132</v>
      </c>
      <c r="F311" t="s">
        <v>1079</v>
      </c>
      <c r="G311" t="s">
        <v>228</v>
      </c>
      <c r="H311" t="s">
        <v>135</v>
      </c>
      <c r="I311" t="s">
        <v>136</v>
      </c>
      <c r="J311" t="s">
        <v>137</v>
      </c>
      <c r="K311" t="s">
        <v>138</v>
      </c>
      <c r="L311" t="s">
        <v>1080</v>
      </c>
      <c r="M311" t="s">
        <v>1081</v>
      </c>
      <c r="N311">
        <v>2.7861111109999999</v>
      </c>
      <c r="O311">
        <v>0</v>
      </c>
      <c r="P311">
        <v>8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6.9845401211468801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6.9845401211468801</v>
      </c>
    </row>
    <row r="312" spans="1:31" x14ac:dyDescent="0.3">
      <c r="A312">
        <v>2646760</v>
      </c>
      <c r="B312">
        <v>1</v>
      </c>
      <c r="C312" t="s">
        <v>81</v>
      </c>
      <c r="D312" t="s">
        <v>118</v>
      </c>
      <c r="E312" t="s">
        <v>165</v>
      </c>
      <c r="F312" t="s">
        <v>1082</v>
      </c>
      <c r="G312" t="s">
        <v>822</v>
      </c>
      <c r="H312" t="s">
        <v>135</v>
      </c>
      <c r="I312" t="s">
        <v>136</v>
      </c>
      <c r="J312" t="s">
        <v>137</v>
      </c>
      <c r="K312" t="s">
        <v>138</v>
      </c>
      <c r="L312" t="s">
        <v>1083</v>
      </c>
      <c r="M312" t="s">
        <v>1084</v>
      </c>
      <c r="N312">
        <v>0.92972222199999999</v>
      </c>
      <c r="O312">
        <v>0</v>
      </c>
      <c r="P312">
        <v>12</v>
      </c>
      <c r="Q312">
        <v>0</v>
      </c>
      <c r="R312">
        <v>0</v>
      </c>
      <c r="S312">
        <v>0</v>
      </c>
      <c r="T312">
        <v>6</v>
      </c>
      <c r="U312">
        <v>0</v>
      </c>
      <c r="V312">
        <v>0</v>
      </c>
      <c r="W312">
        <v>0</v>
      </c>
      <c r="X312">
        <v>2.7658982447774045</v>
      </c>
      <c r="Y312">
        <v>0</v>
      </c>
      <c r="Z312">
        <v>0</v>
      </c>
      <c r="AA312">
        <v>0</v>
      </c>
      <c r="AB312">
        <v>4.5959108433040186</v>
      </c>
      <c r="AC312">
        <v>0</v>
      </c>
      <c r="AD312">
        <v>0</v>
      </c>
      <c r="AE312">
        <v>7.3618090880814231</v>
      </c>
    </row>
    <row r="313" spans="1:31" x14ac:dyDescent="0.3">
      <c r="A313">
        <v>2646064</v>
      </c>
      <c r="B313">
        <v>2</v>
      </c>
      <c r="C313" t="s">
        <v>80</v>
      </c>
      <c r="D313" t="s">
        <v>105</v>
      </c>
      <c r="E313" t="s">
        <v>152</v>
      </c>
      <c r="F313" t="s">
        <v>1085</v>
      </c>
      <c r="G313" t="s">
        <v>216</v>
      </c>
      <c r="H313" t="s">
        <v>135</v>
      </c>
      <c r="I313" t="s">
        <v>136</v>
      </c>
      <c r="J313" t="s">
        <v>137</v>
      </c>
      <c r="K313" t="s">
        <v>138</v>
      </c>
      <c r="L313" t="s">
        <v>1086</v>
      </c>
      <c r="M313" t="s">
        <v>1087</v>
      </c>
      <c r="N313">
        <v>1.4216666659999999</v>
      </c>
      <c r="O313">
        <v>0</v>
      </c>
      <c r="P313">
        <v>449</v>
      </c>
      <c r="Q313">
        <v>0</v>
      </c>
      <c r="R313">
        <v>0</v>
      </c>
      <c r="S313">
        <v>0</v>
      </c>
      <c r="T313">
        <v>37</v>
      </c>
      <c r="U313">
        <v>0</v>
      </c>
      <c r="V313">
        <v>0</v>
      </c>
      <c r="W313">
        <v>0</v>
      </c>
      <c r="X313">
        <v>170.35520347830402</v>
      </c>
      <c r="Y313">
        <v>0</v>
      </c>
      <c r="Z313">
        <v>0</v>
      </c>
      <c r="AA313">
        <v>0</v>
      </c>
      <c r="AB313">
        <v>34.852260774899122</v>
      </c>
      <c r="AC313">
        <v>0</v>
      </c>
      <c r="AD313">
        <v>0</v>
      </c>
      <c r="AE313">
        <v>205.20746425320314</v>
      </c>
    </row>
    <row r="314" spans="1:31" x14ac:dyDescent="0.3">
      <c r="A314">
        <v>2646746</v>
      </c>
      <c r="B314">
        <v>1</v>
      </c>
      <c r="C314" t="s">
        <v>80</v>
      </c>
      <c r="D314" t="s">
        <v>107</v>
      </c>
      <c r="E314" t="s">
        <v>214</v>
      </c>
      <c r="F314" t="s">
        <v>1088</v>
      </c>
      <c r="G314" t="s">
        <v>216</v>
      </c>
      <c r="H314" t="s">
        <v>135</v>
      </c>
      <c r="I314" t="s">
        <v>136</v>
      </c>
      <c r="J314" t="s">
        <v>137</v>
      </c>
      <c r="K314" t="s">
        <v>138</v>
      </c>
      <c r="L314" t="s">
        <v>1089</v>
      </c>
      <c r="M314" t="s">
        <v>1090</v>
      </c>
      <c r="N314">
        <v>0.41333333300000002</v>
      </c>
      <c r="O314">
        <v>0</v>
      </c>
      <c r="P314">
        <v>16</v>
      </c>
      <c r="Q314">
        <v>0</v>
      </c>
      <c r="R314">
        <v>0</v>
      </c>
      <c r="S314">
        <v>0</v>
      </c>
      <c r="T314">
        <v>14</v>
      </c>
      <c r="U314">
        <v>0</v>
      </c>
      <c r="V314">
        <v>0</v>
      </c>
      <c r="W314">
        <v>0</v>
      </c>
      <c r="X314">
        <v>1.9440258243328705</v>
      </c>
      <c r="Y314">
        <v>0</v>
      </c>
      <c r="Z314">
        <v>0</v>
      </c>
      <c r="AA314">
        <v>0</v>
      </c>
      <c r="AB314">
        <v>2.1658048280541964</v>
      </c>
      <c r="AC314">
        <v>0</v>
      </c>
      <c r="AD314">
        <v>0</v>
      </c>
      <c r="AE314">
        <v>4.1098306523870667</v>
      </c>
    </row>
    <row r="315" spans="1:31" x14ac:dyDescent="0.3">
      <c r="A315">
        <v>2646668</v>
      </c>
      <c r="B315">
        <v>2</v>
      </c>
      <c r="C315" t="s">
        <v>80</v>
      </c>
      <c r="D315" t="s">
        <v>93</v>
      </c>
      <c r="E315" t="s">
        <v>152</v>
      </c>
      <c r="F315" t="s">
        <v>1091</v>
      </c>
      <c r="G315" t="s">
        <v>224</v>
      </c>
      <c r="H315" t="s">
        <v>135</v>
      </c>
      <c r="I315" t="s">
        <v>136</v>
      </c>
      <c r="J315" t="s">
        <v>137</v>
      </c>
      <c r="K315" t="s">
        <v>138</v>
      </c>
      <c r="L315" t="s">
        <v>948</v>
      </c>
      <c r="M315" t="s">
        <v>1092</v>
      </c>
      <c r="N315">
        <v>1.588055555</v>
      </c>
      <c r="O315">
        <v>0</v>
      </c>
      <c r="P315">
        <v>37</v>
      </c>
      <c r="Q315">
        <v>0</v>
      </c>
      <c r="R315">
        <v>7</v>
      </c>
      <c r="S315">
        <v>0</v>
      </c>
      <c r="T315">
        <v>10</v>
      </c>
      <c r="U315">
        <v>0</v>
      </c>
      <c r="V315">
        <v>0</v>
      </c>
      <c r="W315">
        <v>0</v>
      </c>
      <c r="X315">
        <v>37.035095711143072</v>
      </c>
      <c r="Y315">
        <v>0</v>
      </c>
      <c r="Z315">
        <v>23.31011251462429</v>
      </c>
      <c r="AA315">
        <v>0</v>
      </c>
      <c r="AB315">
        <v>16.050751699308272</v>
      </c>
      <c r="AC315">
        <v>0</v>
      </c>
      <c r="AD315">
        <v>0</v>
      </c>
      <c r="AE315">
        <v>76.39595992507563</v>
      </c>
    </row>
    <row r="316" spans="1:31" x14ac:dyDescent="0.3">
      <c r="A316">
        <v>2646723</v>
      </c>
      <c r="B316">
        <v>1</v>
      </c>
      <c r="C316" t="s">
        <v>80</v>
      </c>
      <c r="D316" t="s">
        <v>100</v>
      </c>
      <c r="E316" t="s">
        <v>132</v>
      </c>
      <c r="F316" t="s">
        <v>1093</v>
      </c>
      <c r="G316" t="s">
        <v>228</v>
      </c>
      <c r="H316" t="s">
        <v>135</v>
      </c>
      <c r="I316" t="s">
        <v>136</v>
      </c>
      <c r="J316" t="s">
        <v>137</v>
      </c>
      <c r="K316" t="s">
        <v>138</v>
      </c>
      <c r="L316" t="s">
        <v>1094</v>
      </c>
      <c r="M316" t="s">
        <v>1095</v>
      </c>
      <c r="N316">
        <v>7.0138888880000003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7.5808325285631945E-2</v>
      </c>
      <c r="AC316">
        <v>0</v>
      </c>
      <c r="AD316">
        <v>0</v>
      </c>
      <c r="AE316">
        <v>7.5808325285631945E-2</v>
      </c>
    </row>
    <row r="317" spans="1:31" x14ac:dyDescent="0.3">
      <c r="A317">
        <v>2646577</v>
      </c>
      <c r="B317">
        <v>1</v>
      </c>
      <c r="C317" t="s">
        <v>80</v>
      </c>
      <c r="D317" t="s">
        <v>83</v>
      </c>
      <c r="E317" t="s">
        <v>152</v>
      </c>
      <c r="F317" t="s">
        <v>1096</v>
      </c>
      <c r="G317" t="s">
        <v>161</v>
      </c>
      <c r="H317" t="s">
        <v>135</v>
      </c>
      <c r="I317" t="s">
        <v>136</v>
      </c>
      <c r="J317" t="s">
        <v>137</v>
      </c>
      <c r="K317" t="s">
        <v>162</v>
      </c>
      <c r="L317" t="s">
        <v>1097</v>
      </c>
      <c r="M317" t="s">
        <v>1098</v>
      </c>
      <c r="N317">
        <v>1.715833333</v>
      </c>
      <c r="O317">
        <v>0</v>
      </c>
      <c r="P317">
        <v>0</v>
      </c>
      <c r="Q317">
        <v>0</v>
      </c>
      <c r="R317">
        <v>1</v>
      </c>
      <c r="S317">
        <v>0</v>
      </c>
      <c r="T317">
        <v>75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0.67133540482974707</v>
      </c>
      <c r="AA317">
        <v>0</v>
      </c>
      <c r="AB317">
        <v>111.56278634536703</v>
      </c>
      <c r="AC317">
        <v>0</v>
      </c>
      <c r="AD317">
        <v>0</v>
      </c>
      <c r="AE317">
        <v>112.23412175019678</v>
      </c>
    </row>
    <row r="318" spans="1:31" x14ac:dyDescent="0.3">
      <c r="A318">
        <v>2646142</v>
      </c>
      <c r="B318">
        <v>1</v>
      </c>
      <c r="C318" t="s">
        <v>81</v>
      </c>
      <c r="D318" t="s">
        <v>123</v>
      </c>
      <c r="E318" t="s">
        <v>194</v>
      </c>
      <c r="F318" t="s">
        <v>1099</v>
      </c>
      <c r="G318" t="s">
        <v>149</v>
      </c>
      <c r="H318" t="s">
        <v>144</v>
      </c>
      <c r="I318" t="s">
        <v>136</v>
      </c>
      <c r="J318" t="s">
        <v>137</v>
      </c>
      <c r="K318" t="s">
        <v>138</v>
      </c>
      <c r="L318" t="s">
        <v>1100</v>
      </c>
      <c r="M318" t="s">
        <v>1101</v>
      </c>
      <c r="N318">
        <v>0.821111111</v>
      </c>
      <c r="O318">
        <v>1</v>
      </c>
      <c r="P318">
        <v>501</v>
      </c>
      <c r="Q318">
        <v>0</v>
      </c>
      <c r="R318">
        <v>4</v>
      </c>
      <c r="S318">
        <v>16</v>
      </c>
      <c r="T318">
        <v>22</v>
      </c>
      <c r="U318">
        <v>12</v>
      </c>
      <c r="V318">
        <v>0</v>
      </c>
      <c r="W318">
        <v>0.17796880675638888</v>
      </c>
      <c r="X318">
        <v>169.27892934302378</v>
      </c>
      <c r="Y318">
        <v>0</v>
      </c>
      <c r="Z318">
        <v>11.810425314673571</v>
      </c>
      <c r="AA318">
        <v>257.96171387913864</v>
      </c>
      <c r="AB318">
        <v>36.554404809584454</v>
      </c>
      <c r="AC318">
        <v>2411.2505987070904</v>
      </c>
      <c r="AD318">
        <v>0</v>
      </c>
      <c r="AE318">
        <v>2887.0340408602674</v>
      </c>
    </row>
    <row r="319" spans="1:31" x14ac:dyDescent="0.3">
      <c r="A319">
        <v>2646096</v>
      </c>
      <c r="B319">
        <v>1</v>
      </c>
      <c r="C319" t="s">
        <v>80</v>
      </c>
      <c r="D319" t="s">
        <v>83</v>
      </c>
      <c r="E319" t="s">
        <v>152</v>
      </c>
      <c r="F319" t="s">
        <v>1102</v>
      </c>
      <c r="G319" t="s">
        <v>191</v>
      </c>
      <c r="H319" t="s">
        <v>135</v>
      </c>
      <c r="I319" t="s">
        <v>136</v>
      </c>
      <c r="J319" t="s">
        <v>137</v>
      </c>
      <c r="K319" t="s">
        <v>138</v>
      </c>
      <c r="L319" t="s">
        <v>1103</v>
      </c>
      <c r="M319" t="s">
        <v>1104</v>
      </c>
      <c r="N319">
        <v>0.98444444399999997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70</v>
      </c>
      <c r="U319">
        <v>0</v>
      </c>
      <c r="V319">
        <v>0</v>
      </c>
      <c r="W319">
        <v>0</v>
      </c>
      <c r="X319">
        <v>0.11601903906407404</v>
      </c>
      <c r="Y319">
        <v>0</v>
      </c>
      <c r="Z319">
        <v>0</v>
      </c>
      <c r="AA319">
        <v>0</v>
      </c>
      <c r="AB319">
        <v>19.255976493929641</v>
      </c>
      <c r="AC319">
        <v>0</v>
      </c>
      <c r="AD319">
        <v>0</v>
      </c>
      <c r="AE319">
        <v>19.371995532993715</v>
      </c>
    </row>
    <row r="320" spans="1:31" x14ac:dyDescent="0.3">
      <c r="A320">
        <v>2646308</v>
      </c>
      <c r="B320">
        <v>1</v>
      </c>
      <c r="C320" t="s">
        <v>80</v>
      </c>
      <c r="D320" t="s">
        <v>82</v>
      </c>
      <c r="E320" t="s">
        <v>132</v>
      </c>
      <c r="F320" t="s">
        <v>1105</v>
      </c>
      <c r="G320" t="s">
        <v>228</v>
      </c>
      <c r="H320" t="s">
        <v>135</v>
      </c>
      <c r="I320" t="s">
        <v>136</v>
      </c>
      <c r="J320" t="s">
        <v>137</v>
      </c>
      <c r="K320" t="s">
        <v>138</v>
      </c>
      <c r="L320" t="s">
        <v>1106</v>
      </c>
      <c r="M320" t="s">
        <v>1107</v>
      </c>
      <c r="N320">
        <v>1.818888888</v>
      </c>
      <c r="O320">
        <v>0</v>
      </c>
      <c r="P320">
        <v>15</v>
      </c>
      <c r="Q320">
        <v>0</v>
      </c>
      <c r="R320">
        <v>0</v>
      </c>
      <c r="S320">
        <v>0</v>
      </c>
      <c r="T320">
        <v>2</v>
      </c>
      <c r="U320">
        <v>0</v>
      </c>
      <c r="V320">
        <v>0</v>
      </c>
      <c r="W320">
        <v>0</v>
      </c>
      <c r="X320">
        <v>8.7351107506069532</v>
      </c>
      <c r="Y320">
        <v>0</v>
      </c>
      <c r="Z320">
        <v>0</v>
      </c>
      <c r="AA320">
        <v>0</v>
      </c>
      <c r="AB320">
        <v>6.7393636402572206</v>
      </c>
      <c r="AC320">
        <v>0</v>
      </c>
      <c r="AD320">
        <v>0</v>
      </c>
      <c r="AE320">
        <v>15.474474390864174</v>
      </c>
    </row>
    <row r="321" spans="1:31" x14ac:dyDescent="0.3">
      <c r="A321">
        <v>2646451</v>
      </c>
      <c r="B321">
        <v>1</v>
      </c>
      <c r="C321" t="s">
        <v>80</v>
      </c>
      <c r="D321" t="s">
        <v>105</v>
      </c>
      <c r="E321" t="s">
        <v>165</v>
      </c>
      <c r="F321" t="s">
        <v>1108</v>
      </c>
      <c r="G321" t="s">
        <v>183</v>
      </c>
      <c r="H321" t="s">
        <v>135</v>
      </c>
      <c r="I321" t="s">
        <v>136</v>
      </c>
      <c r="J321" t="s">
        <v>3</v>
      </c>
      <c r="K321" t="s">
        <v>138</v>
      </c>
      <c r="L321" t="s">
        <v>1109</v>
      </c>
      <c r="M321" t="s">
        <v>1110</v>
      </c>
      <c r="N321">
        <v>4.0225</v>
      </c>
      <c r="O321">
        <v>0</v>
      </c>
      <c r="P321">
        <v>104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119.45564502243336</v>
      </c>
      <c r="Y321">
        <v>0</v>
      </c>
      <c r="Z321">
        <v>0</v>
      </c>
      <c r="AA321">
        <v>0</v>
      </c>
      <c r="AB321">
        <v>1.5569891444273241</v>
      </c>
      <c r="AC321">
        <v>0</v>
      </c>
      <c r="AD321">
        <v>0</v>
      </c>
      <c r="AE321">
        <v>121.01263416686068</v>
      </c>
    </row>
    <row r="322" spans="1:31" x14ac:dyDescent="0.3">
      <c r="A322">
        <v>2646076</v>
      </c>
      <c r="B322">
        <v>2</v>
      </c>
      <c r="C322" t="s">
        <v>80</v>
      </c>
      <c r="D322" t="s">
        <v>106</v>
      </c>
      <c r="E322" t="s">
        <v>152</v>
      </c>
      <c r="F322" t="s">
        <v>1111</v>
      </c>
      <c r="G322" t="s">
        <v>224</v>
      </c>
      <c r="H322" t="s">
        <v>135</v>
      </c>
      <c r="I322" t="s">
        <v>136</v>
      </c>
      <c r="J322" t="s">
        <v>137</v>
      </c>
      <c r="K322" t="s">
        <v>138</v>
      </c>
      <c r="L322" t="s">
        <v>1112</v>
      </c>
      <c r="M322" t="s">
        <v>1113</v>
      </c>
      <c r="N322">
        <v>0.25388888799999998</v>
      </c>
      <c r="O322">
        <v>0</v>
      </c>
      <c r="P322">
        <v>105</v>
      </c>
      <c r="Q322">
        <v>0</v>
      </c>
      <c r="R322">
        <v>3</v>
      </c>
      <c r="S322">
        <v>0</v>
      </c>
      <c r="T322">
        <v>9</v>
      </c>
      <c r="U322">
        <v>0</v>
      </c>
      <c r="V322">
        <v>0</v>
      </c>
      <c r="W322">
        <v>0</v>
      </c>
      <c r="X322">
        <v>6.4106040831274127</v>
      </c>
      <c r="Y322">
        <v>0</v>
      </c>
      <c r="Z322">
        <v>0.41037917846735944</v>
      </c>
      <c r="AA322">
        <v>0</v>
      </c>
      <c r="AB322">
        <v>1.4981833449527817</v>
      </c>
      <c r="AC322">
        <v>0</v>
      </c>
      <c r="AD322">
        <v>0</v>
      </c>
      <c r="AE322">
        <v>8.3191666065475545</v>
      </c>
    </row>
    <row r="323" spans="1:31" x14ac:dyDescent="0.3">
      <c r="A323">
        <v>2646222</v>
      </c>
      <c r="B323">
        <v>1</v>
      </c>
      <c r="C323" t="s">
        <v>81</v>
      </c>
      <c r="D323" t="s">
        <v>115</v>
      </c>
      <c r="E323" t="s">
        <v>165</v>
      </c>
      <c r="F323" t="s">
        <v>1114</v>
      </c>
      <c r="G323" t="s">
        <v>1115</v>
      </c>
      <c r="H323" t="s">
        <v>135</v>
      </c>
      <c r="I323" t="s">
        <v>136</v>
      </c>
      <c r="J323" t="s">
        <v>137</v>
      </c>
      <c r="K323" t="s">
        <v>138</v>
      </c>
      <c r="L323" t="s">
        <v>1116</v>
      </c>
      <c r="M323" t="s">
        <v>1117</v>
      </c>
      <c r="N323">
        <v>3.085555555</v>
      </c>
      <c r="O323">
        <v>0</v>
      </c>
      <c r="P323">
        <v>14</v>
      </c>
      <c r="Q323">
        <v>0</v>
      </c>
      <c r="R323">
        <v>1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10.321682658199228</v>
      </c>
      <c r="Y323">
        <v>0</v>
      </c>
      <c r="Z323">
        <v>1.2271136879645868</v>
      </c>
      <c r="AA323">
        <v>0</v>
      </c>
      <c r="AB323">
        <v>7.3696494925777776</v>
      </c>
      <c r="AC323">
        <v>0</v>
      </c>
      <c r="AD323">
        <v>0</v>
      </c>
      <c r="AE323">
        <v>18.918445838741594</v>
      </c>
    </row>
    <row r="324" spans="1:31" x14ac:dyDescent="0.3">
      <c r="A324">
        <v>2646165</v>
      </c>
      <c r="B324">
        <v>1</v>
      </c>
      <c r="C324" t="s">
        <v>80</v>
      </c>
      <c r="D324" t="s">
        <v>90</v>
      </c>
      <c r="E324" t="s">
        <v>141</v>
      </c>
      <c r="F324" t="s">
        <v>1118</v>
      </c>
      <c r="G324" t="s">
        <v>448</v>
      </c>
      <c r="H324" t="s">
        <v>144</v>
      </c>
      <c r="I324" t="s">
        <v>136</v>
      </c>
      <c r="J324" t="s">
        <v>137</v>
      </c>
      <c r="K324" t="s">
        <v>138</v>
      </c>
      <c r="L324" t="s">
        <v>1119</v>
      </c>
      <c r="M324" t="s">
        <v>1120</v>
      </c>
      <c r="N324">
        <v>0.42444444399999998</v>
      </c>
      <c r="O324">
        <v>0</v>
      </c>
      <c r="P324">
        <v>221</v>
      </c>
      <c r="Q324">
        <v>0</v>
      </c>
      <c r="R324">
        <v>0</v>
      </c>
      <c r="S324">
        <v>0</v>
      </c>
      <c r="T324">
        <v>85</v>
      </c>
      <c r="U324">
        <v>0</v>
      </c>
      <c r="V324">
        <v>0</v>
      </c>
      <c r="W324">
        <v>0</v>
      </c>
      <c r="X324">
        <v>22.98751253366267</v>
      </c>
      <c r="Y324">
        <v>0</v>
      </c>
      <c r="Z324">
        <v>0</v>
      </c>
      <c r="AA324">
        <v>0</v>
      </c>
      <c r="AB324">
        <v>50.448861713764778</v>
      </c>
      <c r="AC324">
        <v>0</v>
      </c>
      <c r="AD324">
        <v>0</v>
      </c>
      <c r="AE324">
        <v>73.436374247427452</v>
      </c>
    </row>
    <row r="325" spans="1:31" x14ac:dyDescent="0.3">
      <c r="A325">
        <v>2646414</v>
      </c>
      <c r="B325">
        <v>1</v>
      </c>
      <c r="C325" t="s">
        <v>80</v>
      </c>
      <c r="D325" t="s">
        <v>99</v>
      </c>
      <c r="E325" t="s">
        <v>132</v>
      </c>
      <c r="F325" t="s">
        <v>1121</v>
      </c>
      <c r="G325" t="s">
        <v>228</v>
      </c>
      <c r="H325" t="s">
        <v>135</v>
      </c>
      <c r="I325" t="s">
        <v>136</v>
      </c>
      <c r="J325" t="s">
        <v>137</v>
      </c>
      <c r="K325" t="s">
        <v>138</v>
      </c>
      <c r="L325" t="s">
        <v>1122</v>
      </c>
      <c r="M325" t="s">
        <v>1123</v>
      </c>
      <c r="N325">
        <v>3.1769444440000001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8.0572681245833344</v>
      </c>
      <c r="AC325">
        <v>0</v>
      </c>
      <c r="AD325">
        <v>0</v>
      </c>
      <c r="AE325">
        <v>8.0572681245833344</v>
      </c>
    </row>
    <row r="326" spans="1:31" x14ac:dyDescent="0.3">
      <c r="A326">
        <v>2646122</v>
      </c>
      <c r="B326">
        <v>1</v>
      </c>
      <c r="C326" t="s">
        <v>80</v>
      </c>
      <c r="D326" t="s">
        <v>83</v>
      </c>
      <c r="E326" t="s">
        <v>165</v>
      </c>
      <c r="F326" t="s">
        <v>1124</v>
      </c>
      <c r="G326" t="s">
        <v>199</v>
      </c>
      <c r="H326" t="s">
        <v>135</v>
      </c>
      <c r="I326" t="s">
        <v>136</v>
      </c>
      <c r="J326" t="s">
        <v>3</v>
      </c>
      <c r="K326" t="s">
        <v>138</v>
      </c>
      <c r="L326" t="s">
        <v>1125</v>
      </c>
      <c r="M326" t="s">
        <v>1126</v>
      </c>
      <c r="N326">
        <v>7.4002777770000003</v>
      </c>
      <c r="O326">
        <v>0</v>
      </c>
      <c r="P326">
        <v>156</v>
      </c>
      <c r="Q326">
        <v>0</v>
      </c>
      <c r="R326">
        <v>0</v>
      </c>
      <c r="S326">
        <v>0</v>
      </c>
      <c r="T326">
        <v>7</v>
      </c>
      <c r="U326">
        <v>0</v>
      </c>
      <c r="V326">
        <v>0</v>
      </c>
      <c r="W326">
        <v>0</v>
      </c>
      <c r="X326">
        <v>244.06915310985482</v>
      </c>
      <c r="Y326">
        <v>0</v>
      </c>
      <c r="Z326">
        <v>0</v>
      </c>
      <c r="AA326">
        <v>0</v>
      </c>
      <c r="AB326">
        <v>34.278872979057027</v>
      </c>
      <c r="AC326">
        <v>0</v>
      </c>
      <c r="AD326">
        <v>0</v>
      </c>
      <c r="AE326">
        <v>278.34802608891187</v>
      </c>
    </row>
    <row r="327" spans="1:31" x14ac:dyDescent="0.3">
      <c r="A327">
        <v>2646514</v>
      </c>
      <c r="B327">
        <v>1</v>
      </c>
      <c r="C327" t="s">
        <v>80</v>
      </c>
      <c r="D327" t="s">
        <v>96</v>
      </c>
      <c r="E327" t="s">
        <v>152</v>
      </c>
      <c r="F327" t="s">
        <v>1127</v>
      </c>
      <c r="G327" t="s">
        <v>154</v>
      </c>
      <c r="H327" t="s">
        <v>135</v>
      </c>
      <c r="I327" t="s">
        <v>136</v>
      </c>
      <c r="J327" t="s">
        <v>137</v>
      </c>
      <c r="K327" t="s">
        <v>138</v>
      </c>
      <c r="L327" t="s">
        <v>1128</v>
      </c>
      <c r="M327" t="s">
        <v>1129</v>
      </c>
      <c r="N327">
        <v>0.20833333300000001</v>
      </c>
      <c r="O327">
        <v>0</v>
      </c>
      <c r="P327">
        <v>76</v>
      </c>
      <c r="Q327">
        <v>0</v>
      </c>
      <c r="R327">
        <v>0</v>
      </c>
      <c r="S327">
        <v>0</v>
      </c>
      <c r="T327">
        <v>13</v>
      </c>
      <c r="U327">
        <v>0</v>
      </c>
      <c r="V327">
        <v>0</v>
      </c>
      <c r="W327">
        <v>0</v>
      </c>
      <c r="X327">
        <v>13.200228242401709</v>
      </c>
      <c r="Y327">
        <v>0</v>
      </c>
      <c r="Z327">
        <v>0</v>
      </c>
      <c r="AA327">
        <v>0</v>
      </c>
      <c r="AB327">
        <v>0.90984653106537483</v>
      </c>
      <c r="AC327">
        <v>0</v>
      </c>
      <c r="AD327">
        <v>0</v>
      </c>
      <c r="AE327">
        <v>14.110074773467083</v>
      </c>
    </row>
    <row r="328" spans="1:31" x14ac:dyDescent="0.3">
      <c r="A328">
        <v>2646394</v>
      </c>
      <c r="B328">
        <v>1</v>
      </c>
      <c r="C328" t="s">
        <v>80</v>
      </c>
      <c r="D328" t="s">
        <v>84</v>
      </c>
      <c r="E328" t="s">
        <v>132</v>
      </c>
      <c r="F328" t="s">
        <v>1130</v>
      </c>
      <c r="G328" t="s">
        <v>228</v>
      </c>
      <c r="H328" t="s">
        <v>135</v>
      </c>
      <c r="I328" t="s">
        <v>136</v>
      </c>
      <c r="J328" t="s">
        <v>137</v>
      </c>
      <c r="K328" t="s">
        <v>138</v>
      </c>
      <c r="L328" t="s">
        <v>1131</v>
      </c>
      <c r="M328" t="s">
        <v>1132</v>
      </c>
      <c r="N328">
        <v>2.403611111</v>
      </c>
      <c r="O328">
        <v>0</v>
      </c>
      <c r="P328">
        <v>10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6.1997988439271232</v>
      </c>
      <c r="Y328">
        <v>0</v>
      </c>
      <c r="Z328">
        <v>0</v>
      </c>
      <c r="AA328">
        <v>0</v>
      </c>
      <c r="AB328">
        <v>6.0180817377388891</v>
      </c>
      <c r="AC328">
        <v>0</v>
      </c>
      <c r="AD328">
        <v>0</v>
      </c>
      <c r="AE328">
        <v>12.217880581666012</v>
      </c>
    </row>
    <row r="329" spans="1:31" x14ac:dyDescent="0.3">
      <c r="A329">
        <v>2646202</v>
      </c>
      <c r="B329">
        <v>1</v>
      </c>
      <c r="C329" t="s">
        <v>80</v>
      </c>
      <c r="D329" t="s">
        <v>100</v>
      </c>
      <c r="E329" t="s">
        <v>194</v>
      </c>
      <c r="F329" t="s">
        <v>1133</v>
      </c>
      <c r="G329" t="s">
        <v>562</v>
      </c>
      <c r="H329" t="s">
        <v>144</v>
      </c>
      <c r="I329" t="s">
        <v>136</v>
      </c>
      <c r="J329" t="s">
        <v>137</v>
      </c>
      <c r="K329" t="s">
        <v>138</v>
      </c>
      <c r="L329" t="s">
        <v>1134</v>
      </c>
      <c r="M329" t="s">
        <v>1135</v>
      </c>
      <c r="N329">
        <v>0.3175</v>
      </c>
      <c r="O329">
        <v>0</v>
      </c>
      <c r="P329">
        <v>172</v>
      </c>
      <c r="Q329">
        <v>7</v>
      </c>
      <c r="R329">
        <v>65</v>
      </c>
      <c r="S329">
        <v>11</v>
      </c>
      <c r="T329">
        <v>42</v>
      </c>
      <c r="U329">
        <v>0</v>
      </c>
      <c r="V329">
        <v>0</v>
      </c>
      <c r="W329">
        <v>0</v>
      </c>
      <c r="X329">
        <v>23.920390453983725</v>
      </c>
      <c r="Y329">
        <v>10.24874143739739</v>
      </c>
      <c r="Z329">
        <v>21.451916006586821</v>
      </c>
      <c r="AA329">
        <v>44.922569714932848</v>
      </c>
      <c r="AB329">
        <v>26.729414175704058</v>
      </c>
      <c r="AC329">
        <v>0</v>
      </c>
      <c r="AD329">
        <v>0</v>
      </c>
      <c r="AE329">
        <v>127.27303178860484</v>
      </c>
    </row>
    <row r="330" spans="1:31" x14ac:dyDescent="0.3">
      <c r="A330">
        <v>2646348</v>
      </c>
      <c r="B330">
        <v>1</v>
      </c>
      <c r="C330" t="s">
        <v>81</v>
      </c>
      <c r="D330" t="s">
        <v>120</v>
      </c>
      <c r="E330" t="s">
        <v>141</v>
      </c>
      <c r="F330" t="s">
        <v>1136</v>
      </c>
      <c r="G330" t="s">
        <v>161</v>
      </c>
      <c r="H330" t="s">
        <v>144</v>
      </c>
      <c r="I330" t="s">
        <v>136</v>
      </c>
      <c r="J330" t="s">
        <v>137</v>
      </c>
      <c r="K330" t="s">
        <v>162</v>
      </c>
      <c r="L330" t="s">
        <v>1137</v>
      </c>
      <c r="M330" t="s">
        <v>1138</v>
      </c>
      <c r="N330">
        <v>1.0547222220000001</v>
      </c>
      <c r="O330">
        <v>1</v>
      </c>
      <c r="P330">
        <v>0</v>
      </c>
      <c r="Q330">
        <v>46</v>
      </c>
      <c r="R330">
        <v>5</v>
      </c>
      <c r="S330">
        <v>2</v>
      </c>
      <c r="T330">
        <v>1</v>
      </c>
      <c r="U330">
        <v>0</v>
      </c>
      <c r="V330">
        <v>0</v>
      </c>
      <c r="W330">
        <v>0.29387257535083333</v>
      </c>
      <c r="X330">
        <v>0</v>
      </c>
      <c r="Y330">
        <v>270.37184356628882</v>
      </c>
      <c r="Z330">
        <v>26.179016179933022</v>
      </c>
      <c r="AA330">
        <v>60.931339201916835</v>
      </c>
      <c r="AB330">
        <v>2.0244299950639322</v>
      </c>
      <c r="AC330">
        <v>0</v>
      </c>
      <c r="AD330">
        <v>0</v>
      </c>
      <c r="AE330">
        <v>359.80050151855346</v>
      </c>
    </row>
    <row r="331" spans="1:31" x14ac:dyDescent="0.3">
      <c r="A331">
        <v>2646225</v>
      </c>
      <c r="B331">
        <v>1</v>
      </c>
      <c r="C331" t="s">
        <v>80</v>
      </c>
      <c r="D331" t="s">
        <v>83</v>
      </c>
      <c r="E331" t="s">
        <v>152</v>
      </c>
      <c r="F331" t="s">
        <v>1139</v>
      </c>
      <c r="G331" t="s">
        <v>154</v>
      </c>
      <c r="H331" t="s">
        <v>135</v>
      </c>
      <c r="I331" t="s">
        <v>136</v>
      </c>
      <c r="J331" t="s">
        <v>137</v>
      </c>
      <c r="K331" t="s">
        <v>138</v>
      </c>
      <c r="L331" t="s">
        <v>1140</v>
      </c>
      <c r="M331" t="s">
        <v>1141</v>
      </c>
      <c r="N331">
        <v>0.13027777700000001</v>
      </c>
      <c r="O331">
        <v>0</v>
      </c>
      <c r="P331">
        <v>324</v>
      </c>
      <c r="Q331">
        <v>0</v>
      </c>
      <c r="R331">
        <v>0</v>
      </c>
      <c r="S331">
        <v>0</v>
      </c>
      <c r="T331">
        <v>26</v>
      </c>
      <c r="U331">
        <v>0</v>
      </c>
      <c r="V331">
        <v>0</v>
      </c>
      <c r="W331">
        <v>0</v>
      </c>
      <c r="X331">
        <v>13.482168177247559</v>
      </c>
      <c r="Y331">
        <v>0</v>
      </c>
      <c r="Z331">
        <v>0</v>
      </c>
      <c r="AA331">
        <v>0</v>
      </c>
      <c r="AB331">
        <v>2.0603616047061832</v>
      </c>
      <c r="AC331">
        <v>0</v>
      </c>
      <c r="AD331">
        <v>0</v>
      </c>
      <c r="AE331">
        <v>15.542529781953743</v>
      </c>
    </row>
    <row r="332" spans="1:31" x14ac:dyDescent="0.3">
      <c r="A332">
        <v>2646743</v>
      </c>
      <c r="B332">
        <v>1</v>
      </c>
      <c r="C332" t="s">
        <v>80</v>
      </c>
      <c r="D332" t="s">
        <v>82</v>
      </c>
      <c r="E332" t="s">
        <v>141</v>
      </c>
      <c r="F332" t="s">
        <v>1142</v>
      </c>
      <c r="G332" t="s">
        <v>149</v>
      </c>
      <c r="H332" t="s">
        <v>144</v>
      </c>
      <c r="I332" t="s">
        <v>136</v>
      </c>
      <c r="J332" t="s">
        <v>137</v>
      </c>
      <c r="K332" t="s">
        <v>138</v>
      </c>
      <c r="L332" t="s">
        <v>1143</v>
      </c>
      <c r="M332" t="s">
        <v>614</v>
      </c>
      <c r="N332">
        <v>1.334166666</v>
      </c>
      <c r="O332">
        <v>0</v>
      </c>
      <c r="P332">
        <v>1</v>
      </c>
      <c r="Q332">
        <v>0</v>
      </c>
      <c r="R332">
        <v>0</v>
      </c>
      <c r="S332">
        <v>1</v>
      </c>
      <c r="T332">
        <v>226</v>
      </c>
      <c r="U332">
        <v>0</v>
      </c>
      <c r="V332">
        <v>0</v>
      </c>
      <c r="W332">
        <v>0</v>
      </c>
      <c r="X332">
        <v>0.31134057792113384</v>
      </c>
      <c r="Y332">
        <v>0</v>
      </c>
      <c r="Z332">
        <v>0</v>
      </c>
      <c r="AA332">
        <v>41.229928230903504</v>
      </c>
      <c r="AB332">
        <v>265.42671499597964</v>
      </c>
      <c r="AC332">
        <v>0</v>
      </c>
      <c r="AD332">
        <v>0</v>
      </c>
      <c r="AE332">
        <v>306.96798380480425</v>
      </c>
    </row>
    <row r="333" spans="1:31" x14ac:dyDescent="0.3">
      <c r="A333">
        <v>2646185</v>
      </c>
      <c r="B333">
        <v>1</v>
      </c>
      <c r="C333" t="s">
        <v>80</v>
      </c>
      <c r="D333" t="s">
        <v>100</v>
      </c>
      <c r="E333" t="s">
        <v>141</v>
      </c>
      <c r="F333" t="s">
        <v>1144</v>
      </c>
      <c r="G333" t="s">
        <v>161</v>
      </c>
      <c r="H333" t="s">
        <v>144</v>
      </c>
      <c r="I333" t="s">
        <v>136</v>
      </c>
      <c r="J333" t="s">
        <v>137</v>
      </c>
      <c r="K333" t="s">
        <v>162</v>
      </c>
      <c r="L333" t="s">
        <v>1145</v>
      </c>
      <c r="M333" t="s">
        <v>1146</v>
      </c>
      <c r="N333">
        <v>7.8502777769999996</v>
      </c>
      <c r="O333">
        <v>2</v>
      </c>
      <c r="P333">
        <v>917</v>
      </c>
      <c r="Q333">
        <v>4</v>
      </c>
      <c r="R333">
        <v>44</v>
      </c>
      <c r="S333">
        <v>11</v>
      </c>
      <c r="T333">
        <v>69</v>
      </c>
      <c r="U333">
        <v>0</v>
      </c>
      <c r="V333">
        <v>0</v>
      </c>
      <c r="W333">
        <v>4.1389832398033022</v>
      </c>
      <c r="X333">
        <v>3974.6708991504543</v>
      </c>
      <c r="Y333">
        <v>32.433147482466339</v>
      </c>
      <c r="Z333">
        <v>496.69141868805036</v>
      </c>
      <c r="AA333">
        <v>804.55621569371374</v>
      </c>
      <c r="AB333">
        <v>844.18345689449404</v>
      </c>
      <c r="AC333">
        <v>0</v>
      </c>
      <c r="AD333">
        <v>0</v>
      </c>
      <c r="AE333">
        <v>6156.6741211489825</v>
      </c>
    </row>
    <row r="334" spans="1:31" x14ac:dyDescent="0.3">
      <c r="A334">
        <v>2646789</v>
      </c>
      <c r="B334">
        <v>1</v>
      </c>
      <c r="C334" t="s">
        <v>80</v>
      </c>
      <c r="D334" t="s">
        <v>94</v>
      </c>
      <c r="E334" t="s">
        <v>214</v>
      </c>
      <c r="F334" t="s">
        <v>1147</v>
      </c>
      <c r="G334" t="s">
        <v>216</v>
      </c>
      <c r="H334" t="s">
        <v>135</v>
      </c>
      <c r="I334" t="s">
        <v>136</v>
      </c>
      <c r="J334" t="s">
        <v>137</v>
      </c>
      <c r="K334" t="s">
        <v>138</v>
      </c>
      <c r="L334" t="s">
        <v>1148</v>
      </c>
      <c r="M334" t="s">
        <v>1149</v>
      </c>
      <c r="N334">
        <v>3.6555555549999998</v>
      </c>
      <c r="O334">
        <v>0</v>
      </c>
      <c r="P334">
        <v>110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72.082171630758609</v>
      </c>
      <c r="Y334">
        <v>0</v>
      </c>
      <c r="Z334">
        <v>0</v>
      </c>
      <c r="AA334">
        <v>0</v>
      </c>
      <c r="AB334">
        <v>4.6779092715666675</v>
      </c>
      <c r="AC334">
        <v>0</v>
      </c>
      <c r="AD334">
        <v>0</v>
      </c>
      <c r="AE334">
        <v>76.760080902325271</v>
      </c>
    </row>
    <row r="335" spans="1:31" x14ac:dyDescent="0.3">
      <c r="A335">
        <v>2646242</v>
      </c>
      <c r="B335">
        <v>1</v>
      </c>
      <c r="C335" t="s">
        <v>80</v>
      </c>
      <c r="D335" t="s">
        <v>97</v>
      </c>
      <c r="E335" t="s">
        <v>141</v>
      </c>
      <c r="F335" t="s">
        <v>1150</v>
      </c>
      <c r="G335" t="s">
        <v>154</v>
      </c>
      <c r="H335" t="s">
        <v>144</v>
      </c>
      <c r="I335" t="s">
        <v>136</v>
      </c>
      <c r="J335" t="s">
        <v>137</v>
      </c>
      <c r="K335" t="s">
        <v>138</v>
      </c>
      <c r="L335" t="s">
        <v>1151</v>
      </c>
      <c r="M335" t="s">
        <v>1152</v>
      </c>
      <c r="N335">
        <v>4.5144444439999996</v>
      </c>
      <c r="O335">
        <v>0</v>
      </c>
      <c r="P335">
        <v>153</v>
      </c>
      <c r="Q335">
        <v>0</v>
      </c>
      <c r="R335">
        <v>0</v>
      </c>
      <c r="S335">
        <v>0</v>
      </c>
      <c r="T335">
        <v>8</v>
      </c>
      <c r="U335">
        <v>0</v>
      </c>
      <c r="V335">
        <v>0</v>
      </c>
      <c r="W335">
        <v>0</v>
      </c>
      <c r="X335">
        <v>401.89582312951023</v>
      </c>
      <c r="Y335">
        <v>0</v>
      </c>
      <c r="Z335">
        <v>0</v>
      </c>
      <c r="AA335">
        <v>0</v>
      </c>
      <c r="AB335">
        <v>45.468586726808859</v>
      </c>
      <c r="AC335">
        <v>0</v>
      </c>
      <c r="AD335">
        <v>0</v>
      </c>
      <c r="AE335">
        <v>447.36440985631907</v>
      </c>
    </row>
    <row r="336" spans="1:31" x14ac:dyDescent="0.3">
      <c r="A336">
        <v>2646640</v>
      </c>
      <c r="B336">
        <v>1</v>
      </c>
      <c r="C336" t="s">
        <v>81</v>
      </c>
      <c r="D336" t="s">
        <v>124</v>
      </c>
      <c r="E336" t="s">
        <v>194</v>
      </c>
      <c r="F336" t="s">
        <v>1153</v>
      </c>
      <c r="G336" t="s">
        <v>149</v>
      </c>
      <c r="H336" t="s">
        <v>144</v>
      </c>
      <c r="I336" t="s">
        <v>136</v>
      </c>
      <c r="J336" t="s">
        <v>137</v>
      </c>
      <c r="K336" t="s">
        <v>138</v>
      </c>
      <c r="L336" t="s">
        <v>1154</v>
      </c>
      <c r="M336" t="s">
        <v>1155</v>
      </c>
      <c r="N336">
        <v>0.41972222199999998</v>
      </c>
      <c r="O336">
        <v>0</v>
      </c>
      <c r="P336">
        <v>0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0.74572437246388878</v>
      </c>
      <c r="AB336">
        <v>0</v>
      </c>
      <c r="AC336">
        <v>0</v>
      </c>
      <c r="AD336">
        <v>0</v>
      </c>
      <c r="AE336">
        <v>0.74572437246388878</v>
      </c>
    </row>
    <row r="337" spans="1:31" x14ac:dyDescent="0.3">
      <c r="A337">
        <v>2646574</v>
      </c>
      <c r="B337">
        <v>1</v>
      </c>
      <c r="C337" t="s">
        <v>81</v>
      </c>
      <c r="D337" t="s">
        <v>120</v>
      </c>
      <c r="E337" t="s">
        <v>152</v>
      </c>
      <c r="F337" t="s">
        <v>1156</v>
      </c>
      <c r="G337" t="s">
        <v>406</v>
      </c>
      <c r="H337" t="s">
        <v>135</v>
      </c>
      <c r="I337" t="s">
        <v>136</v>
      </c>
      <c r="J337" t="s">
        <v>137</v>
      </c>
      <c r="K337" t="s">
        <v>138</v>
      </c>
      <c r="L337" t="s">
        <v>1157</v>
      </c>
      <c r="M337" t="s">
        <v>1158</v>
      </c>
      <c r="N337">
        <v>2.869722222</v>
      </c>
      <c r="O337">
        <v>0</v>
      </c>
      <c r="P337">
        <v>0</v>
      </c>
      <c r="Q337">
        <v>0</v>
      </c>
      <c r="R337">
        <v>6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113.80207561754688</v>
      </c>
      <c r="AA337">
        <v>0</v>
      </c>
      <c r="AB337">
        <v>0</v>
      </c>
      <c r="AC337">
        <v>0</v>
      </c>
      <c r="AD337">
        <v>0</v>
      </c>
      <c r="AE337">
        <v>113.80207561754688</v>
      </c>
    </row>
    <row r="338" spans="1:31" x14ac:dyDescent="0.3">
      <c r="A338">
        <v>2646597</v>
      </c>
      <c r="B338">
        <v>1</v>
      </c>
      <c r="C338" t="s">
        <v>81</v>
      </c>
      <c r="D338" t="s">
        <v>124</v>
      </c>
      <c r="E338" t="s">
        <v>194</v>
      </c>
      <c r="F338" t="s">
        <v>1159</v>
      </c>
      <c r="G338" t="s">
        <v>149</v>
      </c>
      <c r="H338" t="s">
        <v>144</v>
      </c>
      <c r="I338" t="s">
        <v>136</v>
      </c>
      <c r="J338" t="s">
        <v>137</v>
      </c>
      <c r="K338" t="s">
        <v>138</v>
      </c>
      <c r="L338" t="s">
        <v>1160</v>
      </c>
      <c r="M338" t="s">
        <v>1161</v>
      </c>
      <c r="N338">
        <v>0.46666666600000001</v>
      </c>
      <c r="O338">
        <v>2</v>
      </c>
      <c r="P338">
        <v>185</v>
      </c>
      <c r="Q338">
        <v>38</v>
      </c>
      <c r="R338">
        <v>128</v>
      </c>
      <c r="S338">
        <v>14</v>
      </c>
      <c r="T338">
        <v>21</v>
      </c>
      <c r="U338">
        <v>1</v>
      </c>
      <c r="V338">
        <v>0</v>
      </c>
      <c r="W338">
        <v>2.0241099166760734</v>
      </c>
      <c r="X338">
        <v>18.133312002237506</v>
      </c>
      <c r="Y338">
        <v>36.782176204985127</v>
      </c>
      <c r="Z338">
        <v>90.54714138770251</v>
      </c>
      <c r="AA338">
        <v>25.893334529089998</v>
      </c>
      <c r="AB338">
        <v>3.6331588134111197</v>
      </c>
      <c r="AC338">
        <v>1.0556155516799199</v>
      </c>
      <c r="AD338">
        <v>0</v>
      </c>
      <c r="AE338">
        <v>178.06884840578226</v>
      </c>
    </row>
    <row r="339" spans="1:31" x14ac:dyDescent="0.3">
      <c r="A339">
        <v>2646431</v>
      </c>
      <c r="B339">
        <v>1</v>
      </c>
      <c r="C339" t="s">
        <v>80</v>
      </c>
      <c r="D339" t="s">
        <v>85</v>
      </c>
      <c r="E339" t="s">
        <v>181</v>
      </c>
      <c r="F339" t="s">
        <v>1162</v>
      </c>
      <c r="G339" t="s">
        <v>220</v>
      </c>
      <c r="H339" t="s">
        <v>144</v>
      </c>
      <c r="I339" t="s">
        <v>136</v>
      </c>
      <c r="J339" t="s">
        <v>137</v>
      </c>
      <c r="K339" t="s">
        <v>162</v>
      </c>
      <c r="L339" t="s">
        <v>1163</v>
      </c>
      <c r="M339" t="s">
        <v>1164</v>
      </c>
      <c r="N339">
        <v>5.1719444440000002</v>
      </c>
      <c r="O339">
        <v>0</v>
      </c>
      <c r="P339">
        <v>2902</v>
      </c>
      <c r="Q339">
        <v>0</v>
      </c>
      <c r="R339">
        <v>0</v>
      </c>
      <c r="S339">
        <v>0</v>
      </c>
      <c r="T339">
        <v>493</v>
      </c>
      <c r="U339">
        <v>0</v>
      </c>
      <c r="V339">
        <v>1</v>
      </c>
      <c r="W339">
        <v>0</v>
      </c>
      <c r="X339">
        <v>5337.811252415805</v>
      </c>
      <c r="Y339">
        <v>0</v>
      </c>
      <c r="Z339">
        <v>0</v>
      </c>
      <c r="AA339">
        <v>0</v>
      </c>
      <c r="AB339">
        <v>5408.1209036686651</v>
      </c>
      <c r="AC339">
        <v>0</v>
      </c>
      <c r="AD339">
        <v>5.4617876894410973</v>
      </c>
      <c r="AE339">
        <v>10751.39394377391</v>
      </c>
    </row>
    <row r="340" spans="1:31" x14ac:dyDescent="0.3">
      <c r="A340">
        <v>2646474</v>
      </c>
      <c r="B340">
        <v>1</v>
      </c>
      <c r="C340" t="s">
        <v>80</v>
      </c>
      <c r="D340" t="s">
        <v>94</v>
      </c>
      <c r="E340" t="s">
        <v>132</v>
      </c>
      <c r="F340" t="s">
        <v>1165</v>
      </c>
      <c r="G340" t="s">
        <v>134</v>
      </c>
      <c r="H340" t="s">
        <v>135</v>
      </c>
      <c r="I340" t="s">
        <v>136</v>
      </c>
      <c r="J340" t="s">
        <v>137</v>
      </c>
      <c r="K340" t="s">
        <v>138</v>
      </c>
      <c r="L340" t="s">
        <v>1166</v>
      </c>
      <c r="M340" t="s">
        <v>1167</v>
      </c>
      <c r="N340">
        <v>3.3233333329999999</v>
      </c>
      <c r="O340">
        <v>0</v>
      </c>
      <c r="P340">
        <v>2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2.6827744291611104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2.6827744291611104</v>
      </c>
    </row>
    <row r="341" spans="1:31" x14ac:dyDescent="0.3">
      <c r="A341">
        <v>2646454</v>
      </c>
      <c r="B341">
        <v>1</v>
      </c>
      <c r="C341" t="s">
        <v>80</v>
      </c>
      <c r="D341" t="s">
        <v>85</v>
      </c>
      <c r="E341" t="s">
        <v>132</v>
      </c>
      <c r="F341" t="s">
        <v>1168</v>
      </c>
      <c r="G341" t="s">
        <v>134</v>
      </c>
      <c r="H341" t="s">
        <v>135</v>
      </c>
      <c r="I341" t="s">
        <v>136</v>
      </c>
      <c r="J341" t="s">
        <v>137</v>
      </c>
      <c r="K341" t="s">
        <v>138</v>
      </c>
      <c r="L341" t="s">
        <v>1169</v>
      </c>
      <c r="M341" t="s">
        <v>1170</v>
      </c>
      <c r="N341">
        <v>6.2938888879999997</v>
      </c>
      <c r="O341">
        <v>0</v>
      </c>
      <c r="P341">
        <v>11</v>
      </c>
      <c r="Q341">
        <v>0</v>
      </c>
      <c r="R341">
        <v>0</v>
      </c>
      <c r="S341">
        <v>0</v>
      </c>
      <c r="T341">
        <v>2</v>
      </c>
      <c r="U341">
        <v>0</v>
      </c>
      <c r="V341">
        <v>0</v>
      </c>
      <c r="W341">
        <v>0</v>
      </c>
      <c r="X341">
        <v>15.030385404646614</v>
      </c>
      <c r="Y341">
        <v>0</v>
      </c>
      <c r="Z341">
        <v>0</v>
      </c>
      <c r="AA341">
        <v>0</v>
      </c>
      <c r="AB341">
        <v>22.118711746291467</v>
      </c>
      <c r="AC341">
        <v>0</v>
      </c>
      <c r="AD341">
        <v>0</v>
      </c>
      <c r="AE341">
        <v>37.149097150938083</v>
      </c>
    </row>
    <row r="342" spans="1:31" x14ac:dyDescent="0.3">
      <c r="A342">
        <v>2646235</v>
      </c>
      <c r="B342">
        <v>2</v>
      </c>
      <c r="C342" t="s">
        <v>80</v>
      </c>
      <c r="D342" t="s">
        <v>94</v>
      </c>
      <c r="E342" t="s">
        <v>152</v>
      </c>
      <c r="F342" t="s">
        <v>1171</v>
      </c>
      <c r="G342" t="s">
        <v>154</v>
      </c>
      <c r="H342" t="s">
        <v>135</v>
      </c>
      <c r="I342" t="s">
        <v>136</v>
      </c>
      <c r="J342" t="s">
        <v>137</v>
      </c>
      <c r="K342" t="s">
        <v>138</v>
      </c>
      <c r="L342" t="s">
        <v>754</v>
      </c>
      <c r="M342" t="s">
        <v>1172</v>
      </c>
      <c r="N342">
        <v>0.19166666600000001</v>
      </c>
      <c r="O342">
        <v>0</v>
      </c>
      <c r="P342">
        <v>207</v>
      </c>
      <c r="Q342">
        <v>0</v>
      </c>
      <c r="R342">
        <v>4</v>
      </c>
      <c r="S342">
        <v>0</v>
      </c>
      <c r="T342">
        <v>21</v>
      </c>
      <c r="U342">
        <v>0</v>
      </c>
      <c r="V342">
        <v>0</v>
      </c>
      <c r="W342">
        <v>0</v>
      </c>
      <c r="X342">
        <v>5.3336428840298895</v>
      </c>
      <c r="Y342">
        <v>0</v>
      </c>
      <c r="Z342">
        <v>2.4144335392170158</v>
      </c>
      <c r="AA342">
        <v>0</v>
      </c>
      <c r="AB342">
        <v>2.5568733792857476</v>
      </c>
      <c r="AC342">
        <v>0</v>
      </c>
      <c r="AD342">
        <v>0</v>
      </c>
      <c r="AE342">
        <v>10.304949802532652</v>
      </c>
    </row>
    <row r="343" spans="1:31" x14ac:dyDescent="0.3">
      <c r="A343">
        <v>2646660</v>
      </c>
      <c r="B343">
        <v>1</v>
      </c>
      <c r="C343" t="s">
        <v>80</v>
      </c>
      <c r="D343" t="s">
        <v>97</v>
      </c>
      <c r="E343" t="s">
        <v>132</v>
      </c>
      <c r="F343" t="s">
        <v>1173</v>
      </c>
      <c r="G343" t="s">
        <v>134</v>
      </c>
      <c r="H343" t="s">
        <v>135</v>
      </c>
      <c r="I343" t="s">
        <v>136</v>
      </c>
      <c r="J343" t="s">
        <v>137</v>
      </c>
      <c r="K343" t="s">
        <v>138</v>
      </c>
      <c r="L343" t="s">
        <v>1174</v>
      </c>
      <c r="M343" t="s">
        <v>1175</v>
      </c>
      <c r="N343">
        <v>4.6375000000000002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8.3541028410670783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8.3541028410670783</v>
      </c>
    </row>
    <row r="344" spans="1:31" x14ac:dyDescent="0.3">
      <c r="A344">
        <v>2646766</v>
      </c>
      <c r="B344">
        <v>1</v>
      </c>
      <c r="C344" t="s">
        <v>80</v>
      </c>
      <c r="D344" t="s">
        <v>100</v>
      </c>
      <c r="E344" t="s">
        <v>194</v>
      </c>
      <c r="F344" t="s">
        <v>1176</v>
      </c>
      <c r="G344" t="s">
        <v>1177</v>
      </c>
      <c r="H344" t="s">
        <v>144</v>
      </c>
      <c r="I344" t="s">
        <v>136</v>
      </c>
      <c r="J344" t="s">
        <v>137</v>
      </c>
      <c r="K344" t="s">
        <v>138</v>
      </c>
      <c r="L344" t="s">
        <v>1178</v>
      </c>
      <c r="M344" t="s">
        <v>1179</v>
      </c>
      <c r="N344">
        <v>4.55</v>
      </c>
      <c r="O344">
        <v>0</v>
      </c>
      <c r="P344">
        <v>280</v>
      </c>
      <c r="Q344">
        <v>0</v>
      </c>
      <c r="R344">
        <v>23</v>
      </c>
      <c r="S344">
        <v>11</v>
      </c>
      <c r="T344">
        <v>246</v>
      </c>
      <c r="U344">
        <v>4</v>
      </c>
      <c r="V344">
        <v>25</v>
      </c>
      <c r="W344">
        <v>0</v>
      </c>
      <c r="X344">
        <v>336.05269226000956</v>
      </c>
      <c r="Y344">
        <v>0</v>
      </c>
      <c r="Z344">
        <v>118.63162361368779</v>
      </c>
      <c r="AA344">
        <v>457.24599786832283</v>
      </c>
      <c r="AB344">
        <v>1072.2761023384896</v>
      </c>
      <c r="AC344">
        <v>788.56679951583249</v>
      </c>
      <c r="AD344">
        <v>1482.7201421421923</v>
      </c>
      <c r="AE344">
        <v>4255.4933577385345</v>
      </c>
    </row>
    <row r="345" spans="1:31" x14ac:dyDescent="0.3">
      <c r="A345">
        <v>2646076</v>
      </c>
      <c r="B345">
        <v>1</v>
      </c>
      <c r="C345" t="s">
        <v>80</v>
      </c>
      <c r="D345" t="s">
        <v>106</v>
      </c>
      <c r="E345" t="s">
        <v>165</v>
      </c>
      <c r="F345" t="s">
        <v>1180</v>
      </c>
      <c r="G345" t="s">
        <v>224</v>
      </c>
      <c r="H345" t="s">
        <v>135</v>
      </c>
      <c r="I345" t="s">
        <v>136</v>
      </c>
      <c r="J345" t="s">
        <v>137</v>
      </c>
      <c r="K345" t="s">
        <v>138</v>
      </c>
      <c r="L345" t="s">
        <v>1181</v>
      </c>
      <c r="M345" t="s">
        <v>1112</v>
      </c>
      <c r="N345">
        <v>0.81361111100000005</v>
      </c>
      <c r="O345">
        <v>0</v>
      </c>
      <c r="P345">
        <v>47</v>
      </c>
      <c r="Q345">
        <v>0</v>
      </c>
      <c r="R345">
        <v>3</v>
      </c>
      <c r="S345">
        <v>0</v>
      </c>
      <c r="T345">
        <v>6</v>
      </c>
      <c r="U345">
        <v>0</v>
      </c>
      <c r="V345">
        <v>0</v>
      </c>
      <c r="W345">
        <v>0</v>
      </c>
      <c r="X345">
        <v>8.1688253238931896</v>
      </c>
      <c r="Y345">
        <v>0</v>
      </c>
      <c r="Z345">
        <v>1.3650001985713569</v>
      </c>
      <c r="AA345">
        <v>0</v>
      </c>
      <c r="AB345">
        <v>1.1711755062948055</v>
      </c>
      <c r="AC345">
        <v>0</v>
      </c>
      <c r="AD345">
        <v>0</v>
      </c>
      <c r="AE345">
        <v>10.705001028759352</v>
      </c>
    </row>
    <row r="346" spans="1:31" x14ac:dyDescent="0.3">
      <c r="A346">
        <v>2646268</v>
      </c>
      <c r="B346">
        <v>1</v>
      </c>
      <c r="C346" t="s">
        <v>81</v>
      </c>
      <c r="D346" t="s">
        <v>125</v>
      </c>
      <c r="E346" t="s">
        <v>141</v>
      </c>
      <c r="F346" t="s">
        <v>1182</v>
      </c>
      <c r="G346" t="s">
        <v>149</v>
      </c>
      <c r="H346" t="s">
        <v>144</v>
      </c>
      <c r="I346" t="s">
        <v>136</v>
      </c>
      <c r="J346" t="s">
        <v>137</v>
      </c>
      <c r="K346" t="s">
        <v>138</v>
      </c>
      <c r="L346" t="s">
        <v>1183</v>
      </c>
      <c r="M346" t="s">
        <v>1184</v>
      </c>
      <c r="N346">
        <v>0.105555555</v>
      </c>
      <c r="O346">
        <v>0</v>
      </c>
      <c r="P346">
        <v>195</v>
      </c>
      <c r="Q346">
        <v>2</v>
      </c>
      <c r="R346">
        <v>24</v>
      </c>
      <c r="S346">
        <v>1</v>
      </c>
      <c r="T346">
        <v>80</v>
      </c>
      <c r="U346">
        <v>2</v>
      </c>
      <c r="V346">
        <v>1</v>
      </c>
      <c r="W346">
        <v>0</v>
      </c>
      <c r="X346">
        <v>4.3783345425752147</v>
      </c>
      <c r="Y346">
        <v>0.60598418575783008</v>
      </c>
      <c r="Z346">
        <v>3.37167780179076</v>
      </c>
      <c r="AA346">
        <v>0.23881309527777778</v>
      </c>
      <c r="AB346">
        <v>2.9304783309566034</v>
      </c>
      <c r="AC346">
        <v>12.557478768099957</v>
      </c>
      <c r="AD346">
        <v>10.070773553052545</v>
      </c>
      <c r="AE346">
        <v>34.153540277510686</v>
      </c>
    </row>
    <row r="347" spans="1:31" x14ac:dyDescent="0.3">
      <c r="A347">
        <v>2646251</v>
      </c>
      <c r="B347">
        <v>1</v>
      </c>
      <c r="C347" t="s">
        <v>80</v>
      </c>
      <c r="D347" t="s">
        <v>94</v>
      </c>
      <c r="E347" t="s">
        <v>152</v>
      </c>
      <c r="F347" t="s">
        <v>190</v>
      </c>
      <c r="G347" t="s">
        <v>220</v>
      </c>
      <c r="H347" t="s">
        <v>135</v>
      </c>
      <c r="I347" t="s">
        <v>136</v>
      </c>
      <c r="J347" t="s">
        <v>137</v>
      </c>
      <c r="K347" t="s">
        <v>162</v>
      </c>
      <c r="L347" t="s">
        <v>1185</v>
      </c>
      <c r="M347" t="s">
        <v>1186</v>
      </c>
      <c r="N347">
        <v>7.9111111110000003</v>
      </c>
      <c r="O347">
        <v>0</v>
      </c>
      <c r="P347">
        <v>30</v>
      </c>
      <c r="Q347">
        <v>0</v>
      </c>
      <c r="R347">
        <v>18</v>
      </c>
      <c r="S347">
        <v>0</v>
      </c>
      <c r="T347">
        <v>11</v>
      </c>
      <c r="U347">
        <v>0</v>
      </c>
      <c r="V347">
        <v>0</v>
      </c>
      <c r="W347">
        <v>0</v>
      </c>
      <c r="X347">
        <v>39.910425933652533</v>
      </c>
      <c r="Y347">
        <v>0</v>
      </c>
      <c r="Z347">
        <v>124.15727018869936</v>
      </c>
      <c r="AA347">
        <v>0</v>
      </c>
      <c r="AB347">
        <v>129.67251134084501</v>
      </c>
      <c r="AC347">
        <v>0</v>
      </c>
      <c r="AD347">
        <v>0</v>
      </c>
      <c r="AE347">
        <v>293.7402074631969</v>
      </c>
    </row>
    <row r="348" spans="1:31" x14ac:dyDescent="0.3">
      <c r="A348">
        <v>2646583</v>
      </c>
      <c r="B348">
        <v>1</v>
      </c>
      <c r="C348" t="s">
        <v>80</v>
      </c>
      <c r="D348" t="s">
        <v>94</v>
      </c>
      <c r="E348" t="s">
        <v>165</v>
      </c>
      <c r="F348" t="s">
        <v>1187</v>
      </c>
      <c r="G348" t="s">
        <v>224</v>
      </c>
      <c r="H348" t="s">
        <v>135</v>
      </c>
      <c r="I348" t="s">
        <v>136</v>
      </c>
      <c r="J348" t="s">
        <v>137</v>
      </c>
      <c r="K348" t="s">
        <v>138</v>
      </c>
      <c r="L348" t="s">
        <v>1188</v>
      </c>
      <c r="M348" t="s">
        <v>1189</v>
      </c>
      <c r="N348">
        <v>2.8483333329999998</v>
      </c>
      <c r="O348">
        <v>0</v>
      </c>
      <c r="P348">
        <v>0</v>
      </c>
      <c r="Q348">
        <v>0</v>
      </c>
      <c r="R348">
        <v>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</row>
    <row r="349" spans="1:31" x14ac:dyDescent="0.3">
      <c r="A349">
        <v>2646228</v>
      </c>
      <c r="B349">
        <v>1</v>
      </c>
      <c r="C349" t="s">
        <v>81</v>
      </c>
      <c r="D349" t="s">
        <v>125</v>
      </c>
      <c r="E349" t="s">
        <v>141</v>
      </c>
      <c r="F349" t="s">
        <v>1182</v>
      </c>
      <c r="G349" t="s">
        <v>149</v>
      </c>
      <c r="H349" t="s">
        <v>144</v>
      </c>
      <c r="I349" t="s">
        <v>136</v>
      </c>
      <c r="J349" t="s">
        <v>137</v>
      </c>
      <c r="K349" t="s">
        <v>138</v>
      </c>
      <c r="L349" t="s">
        <v>1190</v>
      </c>
      <c r="M349" t="s">
        <v>1191</v>
      </c>
      <c r="N349">
        <v>0.21194444400000001</v>
      </c>
      <c r="O349">
        <v>0</v>
      </c>
      <c r="P349">
        <v>195</v>
      </c>
      <c r="Q349">
        <v>2</v>
      </c>
      <c r="R349">
        <v>24</v>
      </c>
      <c r="S349">
        <v>1</v>
      </c>
      <c r="T349">
        <v>80</v>
      </c>
      <c r="U349">
        <v>2</v>
      </c>
      <c r="V349">
        <v>1</v>
      </c>
      <c r="W349">
        <v>0</v>
      </c>
      <c r="X349">
        <v>8.4583505168493129</v>
      </c>
      <c r="Y349">
        <v>1.202312409644327</v>
      </c>
      <c r="Z349">
        <v>6.5175303565436682</v>
      </c>
      <c r="AA349">
        <v>0.45321240633472221</v>
      </c>
      <c r="AB349">
        <v>5.4237192749211713</v>
      </c>
      <c r="AC349">
        <v>25.602900349741187</v>
      </c>
      <c r="AD349">
        <v>20.090992883231923</v>
      </c>
      <c r="AE349">
        <v>67.749018197266309</v>
      </c>
    </row>
    <row r="350" spans="1:31" x14ac:dyDescent="0.3">
      <c r="A350">
        <v>2646629</v>
      </c>
      <c r="B350">
        <v>1</v>
      </c>
      <c r="C350" t="s">
        <v>80</v>
      </c>
      <c r="D350" t="s">
        <v>82</v>
      </c>
      <c r="E350" t="s">
        <v>132</v>
      </c>
      <c r="F350" t="s">
        <v>1192</v>
      </c>
      <c r="G350" t="s">
        <v>268</v>
      </c>
      <c r="H350" t="s">
        <v>135</v>
      </c>
      <c r="I350" t="s">
        <v>136</v>
      </c>
      <c r="J350" t="s">
        <v>137</v>
      </c>
      <c r="K350" t="s">
        <v>138</v>
      </c>
      <c r="L350" t="s">
        <v>1193</v>
      </c>
      <c r="M350" t="s">
        <v>1194</v>
      </c>
      <c r="N350">
        <v>0.81222222200000005</v>
      </c>
      <c r="O350">
        <v>0</v>
      </c>
      <c r="P350">
        <v>5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1.7408875804194921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1.7408875804194921</v>
      </c>
    </row>
    <row r="351" spans="1:31" x14ac:dyDescent="0.3">
      <c r="A351">
        <v>2646606</v>
      </c>
      <c r="B351">
        <v>1</v>
      </c>
      <c r="C351" t="s">
        <v>80</v>
      </c>
      <c r="D351" t="s">
        <v>88</v>
      </c>
      <c r="E351" t="s">
        <v>141</v>
      </c>
      <c r="F351" t="s">
        <v>1195</v>
      </c>
      <c r="G351" t="s">
        <v>149</v>
      </c>
      <c r="H351" t="s">
        <v>144</v>
      </c>
      <c r="I351" t="s">
        <v>136</v>
      </c>
      <c r="J351" t="s">
        <v>137</v>
      </c>
      <c r="K351" t="s">
        <v>138</v>
      </c>
      <c r="L351" t="s">
        <v>1196</v>
      </c>
      <c r="M351" t="s">
        <v>1197</v>
      </c>
      <c r="N351">
        <v>0.28166666600000001</v>
      </c>
      <c r="O351">
        <v>0</v>
      </c>
      <c r="P351">
        <v>0</v>
      </c>
      <c r="Q351">
        <v>0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4.0087675534224356</v>
      </c>
      <c r="AB351">
        <v>0</v>
      </c>
      <c r="AC351">
        <v>0</v>
      </c>
      <c r="AD351">
        <v>0</v>
      </c>
      <c r="AE351">
        <v>4.0087675534224356</v>
      </c>
    </row>
    <row r="352" spans="1:31" x14ac:dyDescent="0.3">
      <c r="A352">
        <v>2646105</v>
      </c>
      <c r="B352">
        <v>1</v>
      </c>
      <c r="C352" t="s">
        <v>80</v>
      </c>
      <c r="D352" t="s">
        <v>87</v>
      </c>
      <c r="E352" t="s">
        <v>194</v>
      </c>
      <c r="F352" t="s">
        <v>1198</v>
      </c>
      <c r="G352" t="s">
        <v>149</v>
      </c>
      <c r="H352" t="s">
        <v>144</v>
      </c>
      <c r="I352" t="s">
        <v>136</v>
      </c>
      <c r="J352" t="s">
        <v>137</v>
      </c>
      <c r="K352" t="s">
        <v>138</v>
      </c>
      <c r="L352" t="s">
        <v>449</v>
      </c>
      <c r="M352" t="s">
        <v>1199</v>
      </c>
      <c r="N352">
        <v>0.20166666599999999</v>
      </c>
      <c r="O352">
        <v>0</v>
      </c>
      <c r="P352">
        <v>3106</v>
      </c>
      <c r="Q352">
        <v>0</v>
      </c>
      <c r="R352">
        <v>0</v>
      </c>
      <c r="S352">
        <v>18</v>
      </c>
      <c r="T352">
        <v>621</v>
      </c>
      <c r="U352">
        <v>8</v>
      </c>
      <c r="V352">
        <v>11</v>
      </c>
      <c r="W352">
        <v>0</v>
      </c>
      <c r="X352">
        <v>143.02932691383188</v>
      </c>
      <c r="Y352">
        <v>0</v>
      </c>
      <c r="Z352">
        <v>0</v>
      </c>
      <c r="AA352">
        <v>87.822266242964673</v>
      </c>
      <c r="AB352">
        <v>147.88886034034053</v>
      </c>
      <c r="AC352">
        <v>23.681848912086259</v>
      </c>
      <c r="AD352">
        <v>18.715772999187681</v>
      </c>
      <c r="AE352">
        <v>421.138075408411</v>
      </c>
    </row>
    <row r="353" spans="1:31" x14ac:dyDescent="0.3">
      <c r="A353">
        <v>2646652</v>
      </c>
      <c r="B353">
        <v>1</v>
      </c>
      <c r="C353" t="s">
        <v>80</v>
      </c>
      <c r="D353" t="s">
        <v>83</v>
      </c>
      <c r="E353" t="s">
        <v>165</v>
      </c>
      <c r="F353" t="s">
        <v>1200</v>
      </c>
      <c r="G353" t="s">
        <v>161</v>
      </c>
      <c r="H353" t="s">
        <v>135</v>
      </c>
      <c r="I353" t="s">
        <v>136</v>
      </c>
      <c r="J353" t="s">
        <v>137</v>
      </c>
      <c r="K353" t="s">
        <v>162</v>
      </c>
      <c r="L353" t="s">
        <v>1201</v>
      </c>
      <c r="M353" t="s">
        <v>1202</v>
      </c>
      <c r="N353">
        <v>5.1338888880000004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26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113.3778671208912</v>
      </c>
      <c r="AC353">
        <v>0</v>
      </c>
      <c r="AD353">
        <v>0</v>
      </c>
      <c r="AE353">
        <v>113.3778671208912</v>
      </c>
    </row>
    <row r="354" spans="1:31" x14ac:dyDescent="0.3">
      <c r="A354">
        <v>2646483</v>
      </c>
      <c r="B354">
        <v>1</v>
      </c>
      <c r="C354" t="s">
        <v>80</v>
      </c>
      <c r="D354" t="s">
        <v>82</v>
      </c>
      <c r="E354" t="s">
        <v>194</v>
      </c>
      <c r="F354" t="s">
        <v>1203</v>
      </c>
      <c r="G354" t="s">
        <v>562</v>
      </c>
      <c r="H354" t="s">
        <v>144</v>
      </c>
      <c r="I354" t="s">
        <v>241</v>
      </c>
      <c r="J354" t="s">
        <v>137</v>
      </c>
      <c r="K354" t="s">
        <v>138</v>
      </c>
      <c r="L354" t="s">
        <v>1204</v>
      </c>
      <c r="M354" t="s">
        <v>1205</v>
      </c>
      <c r="N354">
        <v>2.7777769999999999E-3</v>
      </c>
      <c r="O354">
        <v>0</v>
      </c>
      <c r="P354">
        <v>2269</v>
      </c>
      <c r="Q354">
        <v>0</v>
      </c>
      <c r="R354">
        <v>0</v>
      </c>
      <c r="S354">
        <v>1</v>
      </c>
      <c r="T354">
        <v>865</v>
      </c>
      <c r="U354">
        <v>0</v>
      </c>
      <c r="V354">
        <v>0</v>
      </c>
      <c r="W354">
        <v>0</v>
      </c>
      <c r="X354">
        <v>1.852018588623235</v>
      </c>
      <c r="Y354">
        <v>0</v>
      </c>
      <c r="Z354">
        <v>0</v>
      </c>
      <c r="AA354">
        <v>0.13367169581928554</v>
      </c>
      <c r="AB354">
        <v>2.633348677598395</v>
      </c>
      <c r="AC354">
        <v>0</v>
      </c>
      <c r="AD354">
        <v>0</v>
      </c>
      <c r="AE354">
        <v>4.619038962040916</v>
      </c>
    </row>
    <row r="355" spans="1:31" x14ac:dyDescent="0.3">
      <c r="A355">
        <v>2646397</v>
      </c>
      <c r="B355">
        <v>1</v>
      </c>
      <c r="C355" t="s">
        <v>81</v>
      </c>
      <c r="D355" t="s">
        <v>113</v>
      </c>
      <c r="E355" t="s">
        <v>147</v>
      </c>
      <c r="F355" t="s">
        <v>1206</v>
      </c>
      <c r="G355" t="s">
        <v>220</v>
      </c>
      <c r="H355" t="s">
        <v>144</v>
      </c>
      <c r="I355" t="s">
        <v>136</v>
      </c>
      <c r="J355" t="s">
        <v>137</v>
      </c>
      <c r="K355" t="s">
        <v>162</v>
      </c>
      <c r="L355" t="s">
        <v>1207</v>
      </c>
      <c r="M355" t="s">
        <v>1208</v>
      </c>
      <c r="N355">
        <v>3.7</v>
      </c>
      <c r="O355">
        <v>2</v>
      </c>
      <c r="P355">
        <v>321</v>
      </c>
      <c r="Q355">
        <v>12</v>
      </c>
      <c r="R355">
        <v>46</v>
      </c>
      <c r="S355">
        <v>0</v>
      </c>
      <c r="T355">
        <v>3</v>
      </c>
      <c r="U355">
        <v>0</v>
      </c>
      <c r="V355">
        <v>0</v>
      </c>
      <c r="W355">
        <v>2.1165564297687003</v>
      </c>
      <c r="X355">
        <v>229.28267650549253</v>
      </c>
      <c r="Y355">
        <v>170.93527883552616</v>
      </c>
      <c r="Z355">
        <v>563.35576247279505</v>
      </c>
      <c r="AA355">
        <v>0</v>
      </c>
      <c r="AB355">
        <v>11.723204586085787</v>
      </c>
      <c r="AC355">
        <v>0</v>
      </c>
      <c r="AD355">
        <v>0</v>
      </c>
      <c r="AE355">
        <v>977.41347882966829</v>
      </c>
    </row>
    <row r="356" spans="1:31" x14ac:dyDescent="0.3">
      <c r="A356">
        <v>2646188</v>
      </c>
      <c r="B356">
        <v>1</v>
      </c>
      <c r="C356" t="s">
        <v>80</v>
      </c>
      <c r="D356" t="s">
        <v>85</v>
      </c>
      <c r="E356" t="s">
        <v>165</v>
      </c>
      <c r="F356" t="s">
        <v>1209</v>
      </c>
      <c r="G356" t="s">
        <v>161</v>
      </c>
      <c r="H356" t="s">
        <v>135</v>
      </c>
      <c r="I356" t="s">
        <v>136</v>
      </c>
      <c r="J356" t="s">
        <v>137</v>
      </c>
      <c r="K356" t="s">
        <v>162</v>
      </c>
      <c r="L356" t="s">
        <v>1210</v>
      </c>
      <c r="M356" t="s">
        <v>1211</v>
      </c>
      <c r="N356">
        <v>0.46</v>
      </c>
      <c r="O356">
        <v>0</v>
      </c>
      <c r="P356">
        <v>172</v>
      </c>
      <c r="Q356">
        <v>0</v>
      </c>
      <c r="R356">
        <v>0</v>
      </c>
      <c r="S356">
        <v>0</v>
      </c>
      <c r="T356">
        <v>25</v>
      </c>
      <c r="U356">
        <v>0</v>
      </c>
      <c r="V356">
        <v>0</v>
      </c>
      <c r="W356">
        <v>0</v>
      </c>
      <c r="X356">
        <v>29.445442002164661</v>
      </c>
      <c r="Y356">
        <v>0</v>
      </c>
      <c r="Z356">
        <v>0</v>
      </c>
      <c r="AA356">
        <v>0</v>
      </c>
      <c r="AB356">
        <v>19.751773344593573</v>
      </c>
      <c r="AC356">
        <v>0</v>
      </c>
      <c r="AD356">
        <v>0</v>
      </c>
      <c r="AE356">
        <v>49.197215346758234</v>
      </c>
    </row>
    <row r="357" spans="1:31" x14ac:dyDescent="0.3">
      <c r="A357">
        <v>2646337</v>
      </c>
      <c r="B357">
        <v>1</v>
      </c>
      <c r="C357" t="s">
        <v>81</v>
      </c>
      <c r="D357" t="s">
        <v>120</v>
      </c>
      <c r="E357" t="s">
        <v>147</v>
      </c>
      <c r="F357" t="s">
        <v>1212</v>
      </c>
      <c r="G357" t="s">
        <v>149</v>
      </c>
      <c r="H357" t="s">
        <v>144</v>
      </c>
      <c r="I357" t="s">
        <v>136</v>
      </c>
      <c r="J357" t="s">
        <v>137</v>
      </c>
      <c r="K357" t="s">
        <v>138</v>
      </c>
      <c r="L357" t="s">
        <v>1213</v>
      </c>
      <c r="M357" t="s">
        <v>1214</v>
      </c>
      <c r="N357">
        <v>9.7500000000000003E-2</v>
      </c>
      <c r="O357">
        <v>0</v>
      </c>
      <c r="P357">
        <v>0</v>
      </c>
      <c r="Q357">
        <v>56</v>
      </c>
      <c r="R357">
        <v>36</v>
      </c>
      <c r="S357">
        <v>2</v>
      </c>
      <c r="T357">
        <v>2</v>
      </c>
      <c r="U357">
        <v>1</v>
      </c>
      <c r="V357">
        <v>0</v>
      </c>
      <c r="W357">
        <v>0</v>
      </c>
      <c r="X357">
        <v>0</v>
      </c>
      <c r="Y357">
        <v>46.864494474579516</v>
      </c>
      <c r="Z357">
        <v>23.63676242503459</v>
      </c>
      <c r="AA357">
        <v>1.5128876735023837</v>
      </c>
      <c r="AB357">
        <v>0.95578613880535501</v>
      </c>
      <c r="AC357">
        <v>2.0434166420575441</v>
      </c>
      <c r="AD357">
        <v>0</v>
      </c>
      <c r="AE357">
        <v>75.013347353979384</v>
      </c>
    </row>
    <row r="358" spans="1:31" x14ac:dyDescent="0.3">
      <c r="A358">
        <v>2646443</v>
      </c>
      <c r="B358">
        <v>1</v>
      </c>
      <c r="C358" t="s">
        <v>80</v>
      </c>
      <c r="D358" t="s">
        <v>105</v>
      </c>
      <c r="E358" t="s">
        <v>152</v>
      </c>
      <c r="F358" t="s">
        <v>1215</v>
      </c>
      <c r="G358" t="s">
        <v>220</v>
      </c>
      <c r="H358" t="s">
        <v>135</v>
      </c>
      <c r="I358" t="s">
        <v>136</v>
      </c>
      <c r="J358" t="s">
        <v>137</v>
      </c>
      <c r="K358" t="s">
        <v>162</v>
      </c>
      <c r="L358" t="s">
        <v>1216</v>
      </c>
      <c r="M358" t="s">
        <v>1217</v>
      </c>
      <c r="N358">
        <v>2.09</v>
      </c>
      <c r="O358">
        <v>0</v>
      </c>
      <c r="P358">
        <v>357</v>
      </c>
      <c r="Q358">
        <v>0</v>
      </c>
      <c r="R358">
        <v>0</v>
      </c>
      <c r="S358">
        <v>0</v>
      </c>
      <c r="T358">
        <v>51</v>
      </c>
      <c r="U358">
        <v>0</v>
      </c>
      <c r="V358">
        <v>0</v>
      </c>
      <c r="W358">
        <v>0</v>
      </c>
      <c r="X358">
        <v>206.68330273236361</v>
      </c>
      <c r="Y358">
        <v>0</v>
      </c>
      <c r="Z358">
        <v>0</v>
      </c>
      <c r="AA358">
        <v>0</v>
      </c>
      <c r="AB358">
        <v>239.07946098811368</v>
      </c>
      <c r="AC358">
        <v>0</v>
      </c>
      <c r="AD358">
        <v>0</v>
      </c>
      <c r="AE358">
        <v>445.76276372047732</v>
      </c>
    </row>
    <row r="359" spans="1:31" x14ac:dyDescent="0.3">
      <c r="A359">
        <v>2646334</v>
      </c>
      <c r="B359">
        <v>1</v>
      </c>
      <c r="C359" t="s">
        <v>80</v>
      </c>
      <c r="D359" t="s">
        <v>100</v>
      </c>
      <c r="E359" t="s">
        <v>194</v>
      </c>
      <c r="F359" t="s">
        <v>1218</v>
      </c>
      <c r="G359" t="s">
        <v>149</v>
      </c>
      <c r="H359" t="s">
        <v>144</v>
      </c>
      <c r="I359" t="s">
        <v>136</v>
      </c>
      <c r="J359" t="s">
        <v>137</v>
      </c>
      <c r="K359" t="s">
        <v>138</v>
      </c>
      <c r="L359" t="s">
        <v>1219</v>
      </c>
      <c r="M359" t="s">
        <v>1220</v>
      </c>
      <c r="N359">
        <v>0.15805555499999999</v>
      </c>
      <c r="O359">
        <v>7</v>
      </c>
      <c r="P359">
        <v>991</v>
      </c>
      <c r="Q359">
        <v>25</v>
      </c>
      <c r="R359">
        <v>350</v>
      </c>
      <c r="S359">
        <v>12</v>
      </c>
      <c r="T359">
        <v>204</v>
      </c>
      <c r="U359">
        <v>3</v>
      </c>
      <c r="V359">
        <v>0</v>
      </c>
      <c r="W359">
        <v>0.81133199362424835</v>
      </c>
      <c r="X359">
        <v>43.544218430288076</v>
      </c>
      <c r="Y359">
        <v>2.8131920334321574</v>
      </c>
      <c r="Z359">
        <v>27.112779543108037</v>
      </c>
      <c r="AA359">
        <v>24.039887705813829</v>
      </c>
      <c r="AB359">
        <v>32.206111981539998</v>
      </c>
      <c r="AC359">
        <v>63.880860536326878</v>
      </c>
      <c r="AD359">
        <v>0</v>
      </c>
      <c r="AE359">
        <v>194.40838222413322</v>
      </c>
    </row>
    <row r="360" spans="1:31" x14ac:dyDescent="0.3">
      <c r="A360">
        <v>2646191</v>
      </c>
      <c r="B360">
        <v>1</v>
      </c>
      <c r="C360" t="s">
        <v>80</v>
      </c>
      <c r="D360" t="s">
        <v>105</v>
      </c>
      <c r="E360" t="s">
        <v>141</v>
      </c>
      <c r="F360" t="s">
        <v>1221</v>
      </c>
      <c r="G360" t="s">
        <v>220</v>
      </c>
      <c r="H360" t="s">
        <v>144</v>
      </c>
      <c r="I360" t="s">
        <v>136</v>
      </c>
      <c r="J360" t="s">
        <v>137</v>
      </c>
      <c r="K360" t="s">
        <v>162</v>
      </c>
      <c r="L360" t="s">
        <v>1222</v>
      </c>
      <c r="M360" t="s">
        <v>1223</v>
      </c>
      <c r="N360">
        <v>2.0761111109999999</v>
      </c>
      <c r="O360">
        <v>0</v>
      </c>
      <c r="P360">
        <v>255</v>
      </c>
      <c r="Q360">
        <v>0</v>
      </c>
      <c r="R360">
        <v>0</v>
      </c>
      <c r="S360">
        <v>0</v>
      </c>
      <c r="T360">
        <v>16</v>
      </c>
      <c r="U360">
        <v>0</v>
      </c>
      <c r="V360">
        <v>1</v>
      </c>
      <c r="W360">
        <v>0</v>
      </c>
      <c r="X360">
        <v>135.66586695397524</v>
      </c>
      <c r="Y360">
        <v>0</v>
      </c>
      <c r="Z360">
        <v>0</v>
      </c>
      <c r="AA360">
        <v>0</v>
      </c>
      <c r="AB360">
        <v>50.371116775878356</v>
      </c>
      <c r="AC360">
        <v>0</v>
      </c>
      <c r="AD360">
        <v>27.723923296988083</v>
      </c>
      <c r="AE360">
        <v>213.76090702684169</v>
      </c>
    </row>
    <row r="361" spans="1:31" x14ac:dyDescent="0.3">
      <c r="A361">
        <v>2646669</v>
      </c>
      <c r="B361">
        <v>1</v>
      </c>
      <c r="C361" t="s">
        <v>81</v>
      </c>
      <c r="D361" t="s">
        <v>120</v>
      </c>
      <c r="E361" t="s">
        <v>194</v>
      </c>
      <c r="F361" t="s">
        <v>1224</v>
      </c>
      <c r="G361" t="s">
        <v>149</v>
      </c>
      <c r="H361" t="s">
        <v>144</v>
      </c>
      <c r="I361" t="s">
        <v>241</v>
      </c>
      <c r="J361" t="s">
        <v>137</v>
      </c>
      <c r="K361" t="s">
        <v>138</v>
      </c>
      <c r="L361" t="s">
        <v>1225</v>
      </c>
      <c r="M361" t="s">
        <v>1226</v>
      </c>
      <c r="N361">
        <v>8.3333330000000001E-3</v>
      </c>
      <c r="O361">
        <v>2</v>
      </c>
      <c r="P361">
        <v>885</v>
      </c>
      <c r="Q361">
        <v>119</v>
      </c>
      <c r="R361">
        <v>91</v>
      </c>
      <c r="S361">
        <v>13</v>
      </c>
      <c r="T361">
        <v>91</v>
      </c>
      <c r="U361">
        <v>1</v>
      </c>
      <c r="V361">
        <v>0</v>
      </c>
      <c r="W361">
        <v>0.13209956667236999</v>
      </c>
      <c r="X361">
        <v>1.6240819422281725</v>
      </c>
      <c r="Y361">
        <v>7.195835219986356</v>
      </c>
      <c r="Z361">
        <v>5.4678699412082041</v>
      </c>
      <c r="AA361">
        <v>0.72339765293761649</v>
      </c>
      <c r="AB361">
        <v>0.35656732768511168</v>
      </c>
      <c r="AC361">
        <v>0</v>
      </c>
      <c r="AD361">
        <v>0</v>
      </c>
      <c r="AE361">
        <v>15.499851650717831</v>
      </c>
    </row>
    <row r="362" spans="1:31" x14ac:dyDescent="0.3">
      <c r="A362">
        <v>2646377</v>
      </c>
      <c r="B362">
        <v>1</v>
      </c>
      <c r="C362" t="s">
        <v>80</v>
      </c>
      <c r="D362" t="s">
        <v>98</v>
      </c>
      <c r="E362" t="s">
        <v>165</v>
      </c>
      <c r="F362" t="s">
        <v>1227</v>
      </c>
      <c r="G362" t="s">
        <v>224</v>
      </c>
      <c r="H362" t="s">
        <v>135</v>
      </c>
      <c r="I362" t="s">
        <v>136</v>
      </c>
      <c r="J362" t="s">
        <v>137</v>
      </c>
      <c r="K362" t="s">
        <v>138</v>
      </c>
      <c r="L362" t="s">
        <v>1228</v>
      </c>
      <c r="M362" t="s">
        <v>1229</v>
      </c>
      <c r="N362">
        <v>0.57999999999999996</v>
      </c>
      <c r="O362">
        <v>0</v>
      </c>
      <c r="P362">
        <v>28</v>
      </c>
      <c r="Q362">
        <v>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7.9680517630310339</v>
      </c>
      <c r="Y362">
        <v>0</v>
      </c>
      <c r="Z362">
        <v>0</v>
      </c>
      <c r="AA362">
        <v>0</v>
      </c>
      <c r="AB362">
        <v>0.39163675605316545</v>
      </c>
      <c r="AC362">
        <v>0</v>
      </c>
      <c r="AD362">
        <v>0</v>
      </c>
      <c r="AE362">
        <v>8.3596885190841999</v>
      </c>
    </row>
    <row r="363" spans="1:31" x14ac:dyDescent="0.3">
      <c r="A363">
        <v>2646128</v>
      </c>
      <c r="B363">
        <v>1</v>
      </c>
      <c r="C363" t="s">
        <v>81</v>
      </c>
      <c r="D363" t="s">
        <v>124</v>
      </c>
      <c r="E363" t="s">
        <v>152</v>
      </c>
      <c r="F363" t="s">
        <v>1230</v>
      </c>
      <c r="G363" t="s">
        <v>191</v>
      </c>
      <c r="H363" t="s">
        <v>135</v>
      </c>
      <c r="I363" t="s">
        <v>136</v>
      </c>
      <c r="J363" t="s">
        <v>137</v>
      </c>
      <c r="K363" t="s">
        <v>138</v>
      </c>
      <c r="L363" t="s">
        <v>1231</v>
      </c>
      <c r="M363" t="s">
        <v>1232</v>
      </c>
      <c r="N363">
        <v>2.2000000000000002</v>
      </c>
      <c r="O363">
        <v>0</v>
      </c>
      <c r="P363">
        <v>0</v>
      </c>
      <c r="Q363">
        <v>0</v>
      </c>
      <c r="R363">
        <v>30</v>
      </c>
      <c r="S363">
        <v>0</v>
      </c>
      <c r="T363">
        <v>4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213.52711233601201</v>
      </c>
      <c r="AA363">
        <v>0</v>
      </c>
      <c r="AB363">
        <v>35.239656005484314</v>
      </c>
      <c r="AC363">
        <v>0</v>
      </c>
      <c r="AD363">
        <v>0</v>
      </c>
      <c r="AE363">
        <v>248.76676834149632</v>
      </c>
    </row>
    <row r="364" spans="1:31" x14ac:dyDescent="0.3">
      <c r="A364">
        <v>2646171</v>
      </c>
      <c r="B364">
        <v>1</v>
      </c>
      <c r="C364" t="s">
        <v>81</v>
      </c>
      <c r="D364" t="s">
        <v>114</v>
      </c>
      <c r="E364" t="s">
        <v>152</v>
      </c>
      <c r="F364" t="s">
        <v>1233</v>
      </c>
      <c r="G364" t="s">
        <v>161</v>
      </c>
      <c r="H364" t="s">
        <v>135</v>
      </c>
      <c r="I364" t="s">
        <v>136</v>
      </c>
      <c r="J364" t="s">
        <v>137</v>
      </c>
      <c r="K364" t="s">
        <v>162</v>
      </c>
      <c r="L364" t="s">
        <v>1234</v>
      </c>
      <c r="M364" t="s">
        <v>1235</v>
      </c>
      <c r="N364">
        <v>4.6025</v>
      </c>
      <c r="O364">
        <v>0</v>
      </c>
      <c r="P364">
        <v>156</v>
      </c>
      <c r="Q364">
        <v>0</v>
      </c>
      <c r="R364">
        <v>0</v>
      </c>
      <c r="S364">
        <v>0</v>
      </c>
      <c r="T364">
        <v>8</v>
      </c>
      <c r="U364">
        <v>0</v>
      </c>
      <c r="V364">
        <v>0</v>
      </c>
      <c r="W364">
        <v>0</v>
      </c>
      <c r="X364">
        <v>104.06901706987622</v>
      </c>
      <c r="Y364">
        <v>0</v>
      </c>
      <c r="Z364">
        <v>0</v>
      </c>
      <c r="AA364">
        <v>0</v>
      </c>
      <c r="AB364">
        <v>60.555870018465718</v>
      </c>
      <c r="AC364">
        <v>0</v>
      </c>
      <c r="AD364">
        <v>0</v>
      </c>
      <c r="AE364">
        <v>164.62488708834195</v>
      </c>
    </row>
    <row r="365" spans="1:31" x14ac:dyDescent="0.3">
      <c r="A365">
        <v>2646749</v>
      </c>
      <c r="B365">
        <v>1</v>
      </c>
      <c r="C365" t="s">
        <v>80</v>
      </c>
      <c r="D365" t="s">
        <v>82</v>
      </c>
      <c r="E365" t="s">
        <v>194</v>
      </c>
      <c r="F365" t="s">
        <v>633</v>
      </c>
      <c r="G365" t="s">
        <v>149</v>
      </c>
      <c r="H365" t="s">
        <v>144</v>
      </c>
      <c r="I365" t="s">
        <v>136</v>
      </c>
      <c r="J365" t="s">
        <v>137</v>
      </c>
      <c r="K365" t="s">
        <v>138</v>
      </c>
      <c r="L365" t="s">
        <v>563</v>
      </c>
      <c r="M365" t="s">
        <v>1236</v>
      </c>
      <c r="N365">
        <v>6.9444443999999994E-2</v>
      </c>
      <c r="O365">
        <v>0</v>
      </c>
      <c r="P365">
        <v>3487</v>
      </c>
      <c r="Q365">
        <v>0</v>
      </c>
      <c r="R365">
        <v>0</v>
      </c>
      <c r="S365">
        <v>13</v>
      </c>
      <c r="T365">
        <v>1391</v>
      </c>
      <c r="U365">
        <v>0</v>
      </c>
      <c r="V365">
        <v>5</v>
      </c>
      <c r="W365">
        <v>0</v>
      </c>
      <c r="X365">
        <v>61.046562042381197</v>
      </c>
      <c r="Y365">
        <v>0</v>
      </c>
      <c r="Z365">
        <v>0</v>
      </c>
      <c r="AA365">
        <v>34.880068036496276</v>
      </c>
      <c r="AB365">
        <v>64.593097207410878</v>
      </c>
      <c r="AC365">
        <v>0</v>
      </c>
      <c r="AD365">
        <v>0.22207117497751391</v>
      </c>
      <c r="AE365">
        <v>160.74179846126586</v>
      </c>
    </row>
    <row r="366" spans="1:31" x14ac:dyDescent="0.3">
      <c r="A366">
        <v>2646277</v>
      </c>
      <c r="B366">
        <v>1</v>
      </c>
      <c r="C366" t="s">
        <v>80</v>
      </c>
      <c r="D366" t="s">
        <v>85</v>
      </c>
      <c r="E366" t="s">
        <v>181</v>
      </c>
      <c r="F366" t="s">
        <v>1237</v>
      </c>
      <c r="G366" t="s">
        <v>220</v>
      </c>
      <c r="H366" t="s">
        <v>144</v>
      </c>
      <c r="I366" t="s">
        <v>136</v>
      </c>
      <c r="J366" t="s">
        <v>137</v>
      </c>
      <c r="K366" t="s">
        <v>162</v>
      </c>
      <c r="L366" t="s">
        <v>1238</v>
      </c>
      <c r="M366" t="s">
        <v>1239</v>
      </c>
      <c r="N366">
        <v>4.9225000000000003</v>
      </c>
      <c r="O366">
        <v>0</v>
      </c>
      <c r="P366">
        <v>1647</v>
      </c>
      <c r="Q366">
        <v>0</v>
      </c>
      <c r="R366">
        <v>0</v>
      </c>
      <c r="S366">
        <v>2</v>
      </c>
      <c r="T366">
        <v>171</v>
      </c>
      <c r="U366">
        <v>1</v>
      </c>
      <c r="V366">
        <v>2</v>
      </c>
      <c r="W366">
        <v>0</v>
      </c>
      <c r="X366">
        <v>3146.6616886475895</v>
      </c>
      <c r="Y366">
        <v>0</v>
      </c>
      <c r="Z366">
        <v>0</v>
      </c>
      <c r="AA366">
        <v>239.32536213552376</v>
      </c>
      <c r="AB366">
        <v>1971.9892342444291</v>
      </c>
      <c r="AC366">
        <v>1359.4571693654398</v>
      </c>
      <c r="AD366">
        <v>1923.1469083942018</v>
      </c>
      <c r="AE366">
        <v>8640.5803627871828</v>
      </c>
    </row>
    <row r="367" spans="1:31" x14ac:dyDescent="0.3">
      <c r="A367">
        <v>2646208</v>
      </c>
      <c r="B367">
        <v>1</v>
      </c>
      <c r="C367" t="s">
        <v>80</v>
      </c>
      <c r="D367" t="s">
        <v>83</v>
      </c>
      <c r="E367" t="s">
        <v>152</v>
      </c>
      <c r="F367" t="s">
        <v>1240</v>
      </c>
      <c r="G367" t="s">
        <v>161</v>
      </c>
      <c r="H367" t="s">
        <v>135</v>
      </c>
      <c r="I367" t="s">
        <v>136</v>
      </c>
      <c r="J367" t="s">
        <v>137</v>
      </c>
      <c r="K367" t="s">
        <v>162</v>
      </c>
      <c r="L367" t="s">
        <v>1241</v>
      </c>
      <c r="M367" t="s">
        <v>1242</v>
      </c>
      <c r="N367">
        <v>1.4444444439999999</v>
      </c>
      <c r="O367">
        <v>0</v>
      </c>
      <c r="P367">
        <v>337</v>
      </c>
      <c r="Q367">
        <v>0</v>
      </c>
      <c r="R367">
        <v>0</v>
      </c>
      <c r="S367">
        <v>0</v>
      </c>
      <c r="T367">
        <v>43</v>
      </c>
      <c r="U367">
        <v>0</v>
      </c>
      <c r="V367">
        <v>0</v>
      </c>
      <c r="W367">
        <v>0</v>
      </c>
      <c r="X367">
        <v>135.31309387854643</v>
      </c>
      <c r="Y367">
        <v>0</v>
      </c>
      <c r="Z367">
        <v>0</v>
      </c>
      <c r="AA367">
        <v>0</v>
      </c>
      <c r="AB367">
        <v>25.802279166298938</v>
      </c>
      <c r="AC367">
        <v>0</v>
      </c>
      <c r="AD367">
        <v>0</v>
      </c>
      <c r="AE367">
        <v>161.11537304484537</v>
      </c>
    </row>
    <row r="368" spans="1:31" x14ac:dyDescent="0.3">
      <c r="A368">
        <v>2646626</v>
      </c>
      <c r="B368">
        <v>1</v>
      </c>
      <c r="C368" t="s">
        <v>81</v>
      </c>
      <c r="D368" t="s">
        <v>126</v>
      </c>
      <c r="E368" t="s">
        <v>132</v>
      </c>
      <c r="F368" t="s">
        <v>1243</v>
      </c>
      <c r="G368" t="s">
        <v>134</v>
      </c>
      <c r="H368" t="s">
        <v>135</v>
      </c>
      <c r="I368" t="s">
        <v>136</v>
      </c>
      <c r="J368" t="s">
        <v>137</v>
      </c>
      <c r="K368" t="s">
        <v>138</v>
      </c>
      <c r="L368" t="s">
        <v>1244</v>
      </c>
      <c r="M368" t="s">
        <v>1245</v>
      </c>
      <c r="N368">
        <v>0.84805555499999996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0.10885392722651013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0.10885392722651013</v>
      </c>
    </row>
    <row r="369" spans="1:31" x14ac:dyDescent="0.3">
      <c r="A369">
        <v>2646108</v>
      </c>
      <c r="B369">
        <v>1</v>
      </c>
      <c r="C369" t="s">
        <v>80</v>
      </c>
      <c r="D369" t="s">
        <v>93</v>
      </c>
      <c r="E369" t="s">
        <v>165</v>
      </c>
      <c r="F369" t="s">
        <v>1246</v>
      </c>
      <c r="G369" t="s">
        <v>224</v>
      </c>
      <c r="H369" t="s">
        <v>135</v>
      </c>
      <c r="I369" t="s">
        <v>136</v>
      </c>
      <c r="J369" t="s">
        <v>137</v>
      </c>
      <c r="K369" t="s">
        <v>138</v>
      </c>
      <c r="L369" t="s">
        <v>1247</v>
      </c>
      <c r="M369" t="s">
        <v>1248</v>
      </c>
      <c r="N369">
        <v>2.909444444</v>
      </c>
      <c r="O369">
        <v>0</v>
      </c>
      <c r="P369">
        <v>0</v>
      </c>
      <c r="Q369">
        <v>0</v>
      </c>
      <c r="R369">
        <v>4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0.25200633621773505</v>
      </c>
      <c r="AA369">
        <v>0</v>
      </c>
      <c r="AB369">
        <v>0</v>
      </c>
      <c r="AC369">
        <v>0</v>
      </c>
      <c r="AD369">
        <v>0</v>
      </c>
      <c r="AE369">
        <v>0.25200633621773505</v>
      </c>
    </row>
    <row r="370" spans="1:31" x14ac:dyDescent="0.3">
      <c r="A370">
        <v>2646649</v>
      </c>
      <c r="B370">
        <v>1</v>
      </c>
      <c r="C370" t="s">
        <v>80</v>
      </c>
      <c r="D370" t="s">
        <v>83</v>
      </c>
      <c r="E370" t="s">
        <v>165</v>
      </c>
      <c r="F370" t="s">
        <v>1249</v>
      </c>
      <c r="G370" t="s">
        <v>161</v>
      </c>
      <c r="H370" t="s">
        <v>135</v>
      </c>
      <c r="I370" t="s">
        <v>136</v>
      </c>
      <c r="J370" t="s">
        <v>137</v>
      </c>
      <c r="K370" t="s">
        <v>162</v>
      </c>
      <c r="L370" t="s">
        <v>1250</v>
      </c>
      <c r="M370" t="s">
        <v>1251</v>
      </c>
      <c r="N370">
        <v>5.2249999999999996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57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102.7715576484957</v>
      </c>
      <c r="AC370">
        <v>0</v>
      </c>
      <c r="AD370">
        <v>0</v>
      </c>
      <c r="AE370">
        <v>102.7715576484957</v>
      </c>
    </row>
    <row r="371" spans="1:31" x14ac:dyDescent="0.3">
      <c r="A371">
        <v>2646586</v>
      </c>
      <c r="B371">
        <v>1</v>
      </c>
      <c r="C371" t="s">
        <v>80</v>
      </c>
      <c r="D371" t="s">
        <v>84</v>
      </c>
      <c r="E371" t="s">
        <v>165</v>
      </c>
      <c r="F371" t="s">
        <v>1252</v>
      </c>
      <c r="G371" t="s">
        <v>224</v>
      </c>
      <c r="H371" t="s">
        <v>135</v>
      </c>
      <c r="I371" t="s">
        <v>136</v>
      </c>
      <c r="J371" t="s">
        <v>137</v>
      </c>
      <c r="K371" t="s">
        <v>138</v>
      </c>
      <c r="L371" t="s">
        <v>1253</v>
      </c>
      <c r="M371" t="s">
        <v>1254</v>
      </c>
      <c r="N371">
        <v>3.7925</v>
      </c>
      <c r="O371">
        <v>0</v>
      </c>
      <c r="P371">
        <v>218</v>
      </c>
      <c r="Q371">
        <v>0</v>
      </c>
      <c r="R371">
        <v>0</v>
      </c>
      <c r="S371">
        <v>0</v>
      </c>
      <c r="T371">
        <v>17</v>
      </c>
      <c r="U371">
        <v>0</v>
      </c>
      <c r="V371">
        <v>0</v>
      </c>
      <c r="W371">
        <v>0</v>
      </c>
      <c r="X371">
        <v>237.30630718776516</v>
      </c>
      <c r="Y371">
        <v>0</v>
      </c>
      <c r="Z371">
        <v>0</v>
      </c>
      <c r="AA371">
        <v>0</v>
      </c>
      <c r="AB371">
        <v>40.868438659157874</v>
      </c>
      <c r="AC371">
        <v>0</v>
      </c>
      <c r="AD371">
        <v>0</v>
      </c>
      <c r="AE371">
        <v>278.17474584692303</v>
      </c>
    </row>
    <row r="372" spans="1:31" x14ac:dyDescent="0.3">
      <c r="A372">
        <v>2646148</v>
      </c>
      <c r="B372">
        <v>1</v>
      </c>
      <c r="C372" t="s">
        <v>80</v>
      </c>
      <c r="D372" t="s">
        <v>82</v>
      </c>
      <c r="E372" t="s">
        <v>132</v>
      </c>
      <c r="F372" t="s">
        <v>1255</v>
      </c>
      <c r="G372" t="s">
        <v>134</v>
      </c>
      <c r="H372" t="s">
        <v>135</v>
      </c>
      <c r="I372" t="s">
        <v>136</v>
      </c>
      <c r="J372" t="s">
        <v>137</v>
      </c>
      <c r="K372" t="s">
        <v>138</v>
      </c>
      <c r="L372" t="s">
        <v>1256</v>
      </c>
      <c r="M372" t="s">
        <v>1257</v>
      </c>
      <c r="N372">
        <v>2.545555555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</row>
    <row r="373" spans="1:31" x14ac:dyDescent="0.3">
      <c r="A373">
        <v>2646686</v>
      </c>
      <c r="B373">
        <v>1</v>
      </c>
      <c r="C373" t="s">
        <v>80</v>
      </c>
      <c r="D373" t="s">
        <v>83</v>
      </c>
      <c r="E373" t="s">
        <v>132</v>
      </c>
      <c r="F373" t="s">
        <v>1258</v>
      </c>
      <c r="G373" t="s">
        <v>134</v>
      </c>
      <c r="H373" t="s">
        <v>135</v>
      </c>
      <c r="I373" t="s">
        <v>136</v>
      </c>
      <c r="J373" t="s">
        <v>137</v>
      </c>
      <c r="K373" t="s">
        <v>138</v>
      </c>
      <c r="L373" t="s">
        <v>1259</v>
      </c>
      <c r="M373" t="s">
        <v>1260</v>
      </c>
      <c r="N373">
        <v>0.92027777700000002</v>
      </c>
      <c r="O373">
        <v>0</v>
      </c>
      <c r="P373">
        <v>11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1.8737322550627353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1.8737322550627353</v>
      </c>
    </row>
    <row r="374" spans="1:31" x14ac:dyDescent="0.3">
      <c r="A374">
        <v>2646168</v>
      </c>
      <c r="B374">
        <v>1</v>
      </c>
      <c r="C374" t="s">
        <v>80</v>
      </c>
      <c r="D374" t="s">
        <v>106</v>
      </c>
      <c r="E374" t="s">
        <v>141</v>
      </c>
      <c r="F374" t="s">
        <v>1261</v>
      </c>
      <c r="G374" t="s">
        <v>220</v>
      </c>
      <c r="H374" t="s">
        <v>144</v>
      </c>
      <c r="I374" t="s">
        <v>136</v>
      </c>
      <c r="J374" t="s">
        <v>137</v>
      </c>
      <c r="K374" t="s">
        <v>162</v>
      </c>
      <c r="L374" t="s">
        <v>1262</v>
      </c>
      <c r="M374" t="s">
        <v>1263</v>
      </c>
      <c r="N374">
        <v>7.488888888</v>
      </c>
      <c r="O374">
        <v>0</v>
      </c>
      <c r="P374">
        <v>70</v>
      </c>
      <c r="Q374">
        <v>0</v>
      </c>
      <c r="R374">
        <v>2</v>
      </c>
      <c r="S374">
        <v>0</v>
      </c>
      <c r="T374">
        <v>2</v>
      </c>
      <c r="U374">
        <v>0</v>
      </c>
      <c r="V374">
        <v>0</v>
      </c>
      <c r="W374">
        <v>0</v>
      </c>
      <c r="X374">
        <v>176.21521443519325</v>
      </c>
      <c r="Y374">
        <v>0</v>
      </c>
      <c r="Z374">
        <v>65.190408180112399</v>
      </c>
      <c r="AA374">
        <v>0</v>
      </c>
      <c r="AB374">
        <v>0.44760338192287907</v>
      </c>
      <c r="AC374">
        <v>0</v>
      </c>
      <c r="AD374">
        <v>0</v>
      </c>
      <c r="AE374">
        <v>241.85322599722852</v>
      </c>
    </row>
    <row r="375" spans="1:31" x14ac:dyDescent="0.3">
      <c r="A375">
        <v>2646646</v>
      </c>
      <c r="B375">
        <v>1</v>
      </c>
      <c r="C375" t="s">
        <v>81</v>
      </c>
      <c r="D375" t="s">
        <v>120</v>
      </c>
      <c r="E375" t="s">
        <v>141</v>
      </c>
      <c r="F375" t="s">
        <v>1136</v>
      </c>
      <c r="G375" t="s">
        <v>149</v>
      </c>
      <c r="H375" t="s">
        <v>144</v>
      </c>
      <c r="I375" t="s">
        <v>136</v>
      </c>
      <c r="J375" t="s">
        <v>137</v>
      </c>
      <c r="K375" t="s">
        <v>138</v>
      </c>
      <c r="L375" t="s">
        <v>1264</v>
      </c>
      <c r="M375" t="s">
        <v>1265</v>
      </c>
      <c r="N375">
        <v>1.4269444440000001</v>
      </c>
      <c r="O375">
        <v>1</v>
      </c>
      <c r="P375">
        <v>0</v>
      </c>
      <c r="Q375">
        <v>46</v>
      </c>
      <c r="R375">
        <v>5</v>
      </c>
      <c r="S375">
        <v>2</v>
      </c>
      <c r="T375">
        <v>1</v>
      </c>
      <c r="U375">
        <v>0</v>
      </c>
      <c r="V375">
        <v>0</v>
      </c>
      <c r="W375">
        <v>0.46020438931444446</v>
      </c>
      <c r="X375">
        <v>0</v>
      </c>
      <c r="Y375">
        <v>373.70529451260387</v>
      </c>
      <c r="Z375">
        <v>41.037632049595032</v>
      </c>
      <c r="AA375">
        <v>62.656413420819774</v>
      </c>
      <c r="AB375">
        <v>2.0791616956662615</v>
      </c>
      <c r="AC375">
        <v>0</v>
      </c>
      <c r="AD375">
        <v>0</v>
      </c>
      <c r="AE375">
        <v>479.93870606799936</v>
      </c>
    </row>
    <row r="376" spans="1:31" x14ac:dyDescent="0.3">
      <c r="A376">
        <v>2646222</v>
      </c>
      <c r="B376">
        <v>2</v>
      </c>
      <c r="C376" t="s">
        <v>81</v>
      </c>
      <c r="D376" t="s">
        <v>115</v>
      </c>
      <c r="E376" t="s">
        <v>152</v>
      </c>
      <c r="F376" t="s">
        <v>355</v>
      </c>
      <c r="G376" t="s">
        <v>1115</v>
      </c>
      <c r="H376" t="s">
        <v>135</v>
      </c>
      <c r="I376" t="s">
        <v>136</v>
      </c>
      <c r="J376" t="s">
        <v>137</v>
      </c>
      <c r="K376" t="s">
        <v>138</v>
      </c>
      <c r="L376" t="s">
        <v>1117</v>
      </c>
      <c r="M376" t="s">
        <v>1266</v>
      </c>
      <c r="N376">
        <v>2.8480555550000002</v>
      </c>
      <c r="O376">
        <v>0</v>
      </c>
      <c r="P376">
        <v>26</v>
      </c>
      <c r="Q376">
        <v>0</v>
      </c>
      <c r="R376">
        <v>1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16.195086058456944</v>
      </c>
      <c r="Y376">
        <v>0</v>
      </c>
      <c r="Z376">
        <v>1.1552249391475118</v>
      </c>
      <c r="AA376">
        <v>0</v>
      </c>
      <c r="AB376">
        <v>7.1984832677847228</v>
      </c>
      <c r="AC376">
        <v>0</v>
      </c>
      <c r="AD376">
        <v>0</v>
      </c>
      <c r="AE376">
        <v>24.54879426538918</v>
      </c>
    </row>
    <row r="377" spans="1:31" x14ac:dyDescent="0.3">
      <c r="A377">
        <v>2646354</v>
      </c>
      <c r="B377">
        <v>1</v>
      </c>
      <c r="C377" t="s">
        <v>80</v>
      </c>
      <c r="D377" t="s">
        <v>94</v>
      </c>
      <c r="E377" t="s">
        <v>132</v>
      </c>
      <c r="F377" t="s">
        <v>1267</v>
      </c>
      <c r="G377" t="s">
        <v>183</v>
      </c>
      <c r="H377" t="s">
        <v>135</v>
      </c>
      <c r="I377" t="s">
        <v>136</v>
      </c>
      <c r="J377" t="s">
        <v>3</v>
      </c>
      <c r="K377" t="s">
        <v>138</v>
      </c>
      <c r="L377" t="s">
        <v>1268</v>
      </c>
      <c r="M377" t="s">
        <v>1006</v>
      </c>
      <c r="N377">
        <v>0.99</v>
      </c>
      <c r="O377">
        <v>0</v>
      </c>
      <c r="P377">
        <v>4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0.32646911235870724</v>
      </c>
      <c r="Y377">
        <v>0</v>
      </c>
      <c r="Z377">
        <v>0</v>
      </c>
      <c r="AA377">
        <v>0</v>
      </c>
      <c r="AB377">
        <v>0.211076665761256</v>
      </c>
      <c r="AC377">
        <v>0</v>
      </c>
      <c r="AD377">
        <v>0</v>
      </c>
      <c r="AE377">
        <v>0.53754577811996329</v>
      </c>
    </row>
    <row r="378" spans="1:31" x14ac:dyDescent="0.3">
      <c r="A378">
        <v>2646125</v>
      </c>
      <c r="B378">
        <v>1</v>
      </c>
      <c r="C378" t="s">
        <v>81</v>
      </c>
      <c r="D378" t="s">
        <v>113</v>
      </c>
      <c r="E378" t="s">
        <v>194</v>
      </c>
      <c r="F378" t="s">
        <v>1269</v>
      </c>
      <c r="G378" t="s">
        <v>149</v>
      </c>
      <c r="H378" t="s">
        <v>144</v>
      </c>
      <c r="I378" t="s">
        <v>136</v>
      </c>
      <c r="J378" t="s">
        <v>137</v>
      </c>
      <c r="K378" t="s">
        <v>138</v>
      </c>
      <c r="L378" t="s">
        <v>1270</v>
      </c>
      <c r="M378" t="s">
        <v>1271</v>
      </c>
      <c r="N378">
        <v>1.1558333329999999</v>
      </c>
      <c r="O378">
        <v>3</v>
      </c>
      <c r="P378">
        <v>691</v>
      </c>
      <c r="Q378">
        <v>51</v>
      </c>
      <c r="R378">
        <v>266</v>
      </c>
      <c r="S378">
        <v>7</v>
      </c>
      <c r="T378">
        <v>42</v>
      </c>
      <c r="U378">
        <v>0</v>
      </c>
      <c r="V378">
        <v>0</v>
      </c>
      <c r="W378">
        <v>0.68252534973583334</v>
      </c>
      <c r="X378">
        <v>147.21883379969947</v>
      </c>
      <c r="Y378">
        <v>302.10836086413531</v>
      </c>
      <c r="Z378">
        <v>755.64266785883456</v>
      </c>
      <c r="AA378">
        <v>181.49712244343081</v>
      </c>
      <c r="AB378">
        <v>25.95553307886787</v>
      </c>
      <c r="AC378">
        <v>0</v>
      </c>
      <c r="AD378">
        <v>0</v>
      </c>
      <c r="AE378">
        <v>1413.1050433947037</v>
      </c>
    </row>
    <row r="379" spans="1:31" x14ac:dyDescent="0.3">
      <c r="A379">
        <v>2646317</v>
      </c>
      <c r="B379">
        <v>1</v>
      </c>
      <c r="C379" t="s">
        <v>80</v>
      </c>
      <c r="D379" t="s">
        <v>95</v>
      </c>
      <c r="E379" t="s">
        <v>141</v>
      </c>
      <c r="F379" t="s">
        <v>1272</v>
      </c>
      <c r="G379" t="s">
        <v>161</v>
      </c>
      <c r="H379" t="s">
        <v>144</v>
      </c>
      <c r="I379" t="s">
        <v>136</v>
      </c>
      <c r="J379" t="s">
        <v>137</v>
      </c>
      <c r="K379" t="s">
        <v>162</v>
      </c>
      <c r="L379" t="s">
        <v>1273</v>
      </c>
      <c r="M379" t="s">
        <v>1274</v>
      </c>
      <c r="N379">
        <v>4.9213888880000001</v>
      </c>
      <c r="O379">
        <v>0</v>
      </c>
      <c r="P379">
        <v>18</v>
      </c>
      <c r="Q379">
        <v>0</v>
      </c>
      <c r="R379">
        <v>1</v>
      </c>
      <c r="S379">
        <v>3</v>
      </c>
      <c r="T379">
        <v>2</v>
      </c>
      <c r="U379">
        <v>0</v>
      </c>
      <c r="V379">
        <v>0</v>
      </c>
      <c r="W379">
        <v>0</v>
      </c>
      <c r="X379">
        <v>9.1598593904758836</v>
      </c>
      <c r="Y379">
        <v>0</v>
      </c>
      <c r="Z379">
        <v>1.3083329846320351</v>
      </c>
      <c r="AA379">
        <v>30.176433031350367</v>
      </c>
      <c r="AB379">
        <v>1.9965808015799815</v>
      </c>
      <c r="AC379">
        <v>0</v>
      </c>
      <c r="AD379">
        <v>0</v>
      </c>
      <c r="AE379">
        <v>42.64120620803827</v>
      </c>
    </row>
    <row r="380" spans="1:31" x14ac:dyDescent="0.3">
      <c r="A380">
        <v>2646867</v>
      </c>
      <c r="B380">
        <v>1</v>
      </c>
      <c r="C380" t="s">
        <v>81</v>
      </c>
      <c r="D380" t="s">
        <v>118</v>
      </c>
      <c r="E380" t="s">
        <v>147</v>
      </c>
      <c r="F380" t="s">
        <v>578</v>
      </c>
      <c r="G380" t="s">
        <v>149</v>
      </c>
      <c r="H380" t="s">
        <v>144</v>
      </c>
      <c r="I380" t="s">
        <v>241</v>
      </c>
      <c r="J380" t="s">
        <v>137</v>
      </c>
      <c r="K380" t="s">
        <v>138</v>
      </c>
      <c r="L380" t="s">
        <v>1275</v>
      </c>
      <c r="M380" t="s">
        <v>1276</v>
      </c>
      <c r="N380">
        <v>7.4999999999999997E-3</v>
      </c>
      <c r="O380">
        <v>14</v>
      </c>
      <c r="P380">
        <v>3124</v>
      </c>
      <c r="Q380">
        <v>83</v>
      </c>
      <c r="R380">
        <v>156</v>
      </c>
      <c r="S380">
        <v>7</v>
      </c>
      <c r="T380">
        <v>227</v>
      </c>
      <c r="U380">
        <v>0</v>
      </c>
      <c r="V380">
        <v>0</v>
      </c>
      <c r="W380">
        <v>2.8599613980167256E-2</v>
      </c>
      <c r="X380">
        <v>4.0031298856590132</v>
      </c>
      <c r="Y380">
        <v>2.5270417992704037</v>
      </c>
      <c r="Z380">
        <v>2.7711434401940238</v>
      </c>
      <c r="AA380">
        <v>0.24808718985179176</v>
      </c>
      <c r="AB380">
        <v>0.68736521348875201</v>
      </c>
      <c r="AC380">
        <v>0</v>
      </c>
      <c r="AD380">
        <v>0</v>
      </c>
      <c r="AE380">
        <v>10.26536714244415</v>
      </c>
    </row>
    <row r="381" spans="1:31" x14ac:dyDescent="0.3">
      <c r="A381">
        <v>2647176</v>
      </c>
      <c r="B381">
        <v>1</v>
      </c>
      <c r="C381" t="s">
        <v>81</v>
      </c>
      <c r="D381" t="s">
        <v>112</v>
      </c>
      <c r="E381" t="s">
        <v>194</v>
      </c>
      <c r="F381" t="s">
        <v>1277</v>
      </c>
      <c r="G381" t="s">
        <v>149</v>
      </c>
      <c r="H381" t="s">
        <v>144</v>
      </c>
      <c r="I381" t="s">
        <v>136</v>
      </c>
      <c r="J381" t="s">
        <v>137</v>
      </c>
      <c r="K381" t="s">
        <v>138</v>
      </c>
      <c r="L381" t="s">
        <v>1278</v>
      </c>
      <c r="M381" t="s">
        <v>1279</v>
      </c>
      <c r="N381">
        <v>0.12583333299999999</v>
      </c>
      <c r="O381">
        <v>0</v>
      </c>
      <c r="P381">
        <v>1</v>
      </c>
      <c r="Q381">
        <v>33</v>
      </c>
      <c r="R381">
        <v>23</v>
      </c>
      <c r="S381">
        <v>1</v>
      </c>
      <c r="T381">
        <v>0</v>
      </c>
      <c r="U381">
        <v>1</v>
      </c>
      <c r="V381">
        <v>0</v>
      </c>
      <c r="W381">
        <v>0</v>
      </c>
      <c r="X381">
        <v>0.43427424921914981</v>
      </c>
      <c r="Y381">
        <v>64.776214230145541</v>
      </c>
      <c r="Z381">
        <v>66.839997029223497</v>
      </c>
      <c r="AA381">
        <v>1.0225008674753528</v>
      </c>
      <c r="AB381">
        <v>0</v>
      </c>
      <c r="AC381">
        <v>19.675064576906671</v>
      </c>
      <c r="AD381">
        <v>0</v>
      </c>
      <c r="AE381">
        <v>152.74805095297017</v>
      </c>
    </row>
    <row r="382" spans="1:31" x14ac:dyDescent="0.3">
      <c r="A382">
        <v>2647508</v>
      </c>
      <c r="B382">
        <v>1</v>
      </c>
      <c r="C382" t="s">
        <v>80</v>
      </c>
      <c r="D382" t="s">
        <v>107</v>
      </c>
      <c r="E382" t="s">
        <v>194</v>
      </c>
      <c r="F382" t="s">
        <v>1280</v>
      </c>
      <c r="G382" t="s">
        <v>149</v>
      </c>
      <c r="H382" t="s">
        <v>144</v>
      </c>
      <c r="I382" t="s">
        <v>136</v>
      </c>
      <c r="J382" t="s">
        <v>137</v>
      </c>
      <c r="K382" t="s">
        <v>138</v>
      </c>
      <c r="L382" t="s">
        <v>1281</v>
      </c>
      <c r="M382" t="s">
        <v>1282</v>
      </c>
      <c r="N382">
        <v>9.6388888000000006E-2</v>
      </c>
      <c r="O382">
        <v>0</v>
      </c>
      <c r="P382">
        <v>345</v>
      </c>
      <c r="Q382">
        <v>15</v>
      </c>
      <c r="R382">
        <v>23</v>
      </c>
      <c r="S382">
        <v>3</v>
      </c>
      <c r="T382">
        <v>88</v>
      </c>
      <c r="U382">
        <v>1</v>
      </c>
      <c r="V382">
        <v>0</v>
      </c>
      <c r="W382">
        <v>0</v>
      </c>
      <c r="X382">
        <v>8.1928623810746561</v>
      </c>
      <c r="Y382">
        <v>4.6466947073662004</v>
      </c>
      <c r="Z382">
        <v>4.5211925546389331</v>
      </c>
      <c r="AA382">
        <v>4.9503133813217923</v>
      </c>
      <c r="AB382">
        <v>6.375949951809357</v>
      </c>
      <c r="AC382">
        <v>7.1886244705918738</v>
      </c>
      <c r="AD382">
        <v>0</v>
      </c>
      <c r="AE382">
        <v>35.875637446802813</v>
      </c>
    </row>
    <row r="383" spans="1:31" x14ac:dyDescent="0.3">
      <c r="A383">
        <v>2646844</v>
      </c>
      <c r="B383">
        <v>1</v>
      </c>
      <c r="C383" t="s">
        <v>80</v>
      </c>
      <c r="D383" t="s">
        <v>102</v>
      </c>
      <c r="E383" t="s">
        <v>141</v>
      </c>
      <c r="F383" t="s">
        <v>1283</v>
      </c>
      <c r="G383" t="s">
        <v>143</v>
      </c>
      <c r="H383" t="s">
        <v>144</v>
      </c>
      <c r="I383" t="s">
        <v>136</v>
      </c>
      <c r="J383" t="s">
        <v>137</v>
      </c>
      <c r="K383" t="s">
        <v>138</v>
      </c>
      <c r="L383" t="s">
        <v>1284</v>
      </c>
      <c r="M383" t="s">
        <v>1285</v>
      </c>
      <c r="N383">
        <v>1.893888888</v>
      </c>
      <c r="O383">
        <v>0</v>
      </c>
      <c r="P383">
        <v>28</v>
      </c>
      <c r="Q383">
        <v>0</v>
      </c>
      <c r="R383">
        <v>0</v>
      </c>
      <c r="S383">
        <v>0</v>
      </c>
      <c r="T383">
        <v>3</v>
      </c>
      <c r="U383">
        <v>0</v>
      </c>
      <c r="V383">
        <v>0</v>
      </c>
      <c r="W383">
        <v>0</v>
      </c>
      <c r="X383">
        <v>15.982127585450085</v>
      </c>
      <c r="Y383">
        <v>0</v>
      </c>
      <c r="Z383">
        <v>0</v>
      </c>
      <c r="AA383">
        <v>0</v>
      </c>
      <c r="AB383">
        <v>3.3996215441450133</v>
      </c>
      <c r="AC383">
        <v>0</v>
      </c>
      <c r="AD383">
        <v>0</v>
      </c>
      <c r="AE383">
        <v>19.3817491295951</v>
      </c>
    </row>
    <row r="384" spans="1:31" x14ac:dyDescent="0.3">
      <c r="A384">
        <v>2647550</v>
      </c>
      <c r="B384">
        <v>2</v>
      </c>
      <c r="C384" t="s">
        <v>80</v>
      </c>
      <c r="D384" t="s">
        <v>94</v>
      </c>
      <c r="E384" t="s">
        <v>141</v>
      </c>
      <c r="F384" t="s">
        <v>1286</v>
      </c>
      <c r="G384" t="s">
        <v>448</v>
      </c>
      <c r="H384" t="s">
        <v>144</v>
      </c>
      <c r="I384" t="s">
        <v>136</v>
      </c>
      <c r="J384" t="s">
        <v>137</v>
      </c>
      <c r="K384" t="s">
        <v>138</v>
      </c>
      <c r="L384" t="s">
        <v>1287</v>
      </c>
      <c r="M384" t="s">
        <v>1288</v>
      </c>
      <c r="N384">
        <v>1.0263888880000001</v>
      </c>
      <c r="O384">
        <v>0</v>
      </c>
      <c r="P384">
        <v>418</v>
      </c>
      <c r="Q384">
        <v>0</v>
      </c>
      <c r="R384">
        <v>33</v>
      </c>
      <c r="S384">
        <v>0</v>
      </c>
      <c r="T384">
        <v>16</v>
      </c>
      <c r="U384">
        <v>0</v>
      </c>
      <c r="V384">
        <v>0</v>
      </c>
      <c r="W384">
        <v>0</v>
      </c>
      <c r="X384">
        <v>101.44114850765165</v>
      </c>
      <c r="Y384">
        <v>0</v>
      </c>
      <c r="Z384">
        <v>40.111810787659074</v>
      </c>
      <c r="AA384">
        <v>0</v>
      </c>
      <c r="AB384">
        <v>19.606331647018884</v>
      </c>
      <c r="AC384">
        <v>0</v>
      </c>
      <c r="AD384">
        <v>0</v>
      </c>
      <c r="AE384">
        <v>161.15929094232962</v>
      </c>
    </row>
    <row r="385" spans="1:31" x14ac:dyDescent="0.3">
      <c r="A385">
        <v>2647485</v>
      </c>
      <c r="B385">
        <v>1</v>
      </c>
      <c r="C385" t="s">
        <v>80</v>
      </c>
      <c r="D385" t="s">
        <v>95</v>
      </c>
      <c r="E385" t="s">
        <v>147</v>
      </c>
      <c r="F385" t="s">
        <v>1289</v>
      </c>
      <c r="G385" t="s">
        <v>143</v>
      </c>
      <c r="H385" t="s">
        <v>144</v>
      </c>
      <c r="I385" t="s">
        <v>136</v>
      </c>
      <c r="J385" t="s">
        <v>137</v>
      </c>
      <c r="K385" t="s">
        <v>138</v>
      </c>
      <c r="L385" t="s">
        <v>1290</v>
      </c>
      <c r="M385" t="s">
        <v>1291</v>
      </c>
      <c r="N385">
        <v>0.83972222200000002</v>
      </c>
      <c r="O385">
        <v>0</v>
      </c>
      <c r="P385">
        <v>1252</v>
      </c>
      <c r="Q385">
        <v>0</v>
      </c>
      <c r="R385">
        <v>10</v>
      </c>
      <c r="S385">
        <v>0</v>
      </c>
      <c r="T385">
        <v>74</v>
      </c>
      <c r="U385">
        <v>0</v>
      </c>
      <c r="V385">
        <v>0</v>
      </c>
      <c r="W385">
        <v>0</v>
      </c>
      <c r="X385">
        <v>309.79978809252896</v>
      </c>
      <c r="Y385">
        <v>0</v>
      </c>
      <c r="Z385">
        <v>5.9870230731140497</v>
      </c>
      <c r="AA385">
        <v>0</v>
      </c>
      <c r="AB385">
        <v>94.773388932388428</v>
      </c>
      <c r="AC385">
        <v>0</v>
      </c>
      <c r="AD385">
        <v>0</v>
      </c>
      <c r="AE385">
        <v>410.56020009803149</v>
      </c>
    </row>
    <row r="386" spans="1:31" x14ac:dyDescent="0.3">
      <c r="A386">
        <v>2646821</v>
      </c>
      <c r="B386">
        <v>1</v>
      </c>
      <c r="C386" t="s">
        <v>80</v>
      </c>
      <c r="D386" t="s">
        <v>90</v>
      </c>
      <c r="E386" t="s">
        <v>165</v>
      </c>
      <c r="F386" t="s">
        <v>1292</v>
      </c>
      <c r="G386" t="s">
        <v>199</v>
      </c>
      <c r="H386" t="s">
        <v>135</v>
      </c>
      <c r="I386" t="s">
        <v>136</v>
      </c>
      <c r="J386" t="s">
        <v>3</v>
      </c>
      <c r="K386" t="s">
        <v>138</v>
      </c>
      <c r="L386" t="s">
        <v>1293</v>
      </c>
      <c r="M386" t="s">
        <v>1294</v>
      </c>
      <c r="N386">
        <v>1.6558333329999999</v>
      </c>
      <c r="O386">
        <v>0</v>
      </c>
      <c r="P386">
        <v>62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23.278177829135029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23.278177829135029</v>
      </c>
    </row>
    <row r="387" spans="1:31" x14ac:dyDescent="0.3">
      <c r="A387">
        <v>2647322</v>
      </c>
      <c r="B387">
        <v>1</v>
      </c>
      <c r="C387" t="s">
        <v>81</v>
      </c>
      <c r="D387" t="s">
        <v>117</v>
      </c>
      <c r="E387" t="s">
        <v>141</v>
      </c>
      <c r="F387" t="s">
        <v>1295</v>
      </c>
      <c r="G387" t="s">
        <v>143</v>
      </c>
      <c r="H387" t="s">
        <v>144</v>
      </c>
      <c r="I387" t="s">
        <v>136</v>
      </c>
      <c r="J387" t="s">
        <v>137</v>
      </c>
      <c r="K387" t="s">
        <v>138</v>
      </c>
      <c r="L387" t="s">
        <v>1296</v>
      </c>
      <c r="M387" t="s">
        <v>1297</v>
      </c>
      <c r="N387">
        <v>5.1383333330000003</v>
      </c>
      <c r="O387">
        <v>0</v>
      </c>
      <c r="P387">
        <v>31</v>
      </c>
      <c r="Q387">
        <v>0</v>
      </c>
      <c r="R387">
        <v>1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27.981469563302213</v>
      </c>
      <c r="Y387">
        <v>0</v>
      </c>
      <c r="Z387">
        <v>0.53414680194804409</v>
      </c>
      <c r="AA387">
        <v>0</v>
      </c>
      <c r="AB387">
        <v>0.87327792682257399</v>
      </c>
      <c r="AC387">
        <v>0</v>
      </c>
      <c r="AD387">
        <v>0</v>
      </c>
      <c r="AE387">
        <v>29.38889429207283</v>
      </c>
    </row>
    <row r="388" spans="1:31" x14ac:dyDescent="0.3">
      <c r="A388">
        <v>2646930</v>
      </c>
      <c r="B388">
        <v>1</v>
      </c>
      <c r="C388" t="s">
        <v>81</v>
      </c>
      <c r="D388" t="s">
        <v>127</v>
      </c>
      <c r="E388" t="s">
        <v>147</v>
      </c>
      <c r="F388" t="s">
        <v>1298</v>
      </c>
      <c r="G388" t="s">
        <v>562</v>
      </c>
      <c r="H388" t="s">
        <v>144</v>
      </c>
      <c r="I388" t="s">
        <v>136</v>
      </c>
      <c r="J388" t="s">
        <v>137</v>
      </c>
      <c r="K388" t="s">
        <v>162</v>
      </c>
      <c r="L388" t="s">
        <v>1299</v>
      </c>
      <c r="M388" t="s">
        <v>1300</v>
      </c>
      <c r="N388">
        <v>0.100277777</v>
      </c>
      <c r="O388">
        <v>9</v>
      </c>
      <c r="P388">
        <v>3</v>
      </c>
      <c r="Q388">
        <v>287</v>
      </c>
      <c r="R388">
        <v>46</v>
      </c>
      <c r="S388">
        <v>17</v>
      </c>
      <c r="T388">
        <v>2</v>
      </c>
      <c r="U388">
        <v>0</v>
      </c>
      <c r="V388">
        <v>0</v>
      </c>
      <c r="W388">
        <v>0.48163381581272208</v>
      </c>
      <c r="X388">
        <v>0.19138415804939748</v>
      </c>
      <c r="Y388">
        <v>170.77475526942305</v>
      </c>
      <c r="Z388">
        <v>59.169567457999406</v>
      </c>
      <c r="AA388">
        <v>7.6771709851938557</v>
      </c>
      <c r="AB388">
        <v>0.45197762428792493</v>
      </c>
      <c r="AC388">
        <v>0</v>
      </c>
      <c r="AD388">
        <v>0</v>
      </c>
      <c r="AE388">
        <v>238.74648931076641</v>
      </c>
    </row>
    <row r="389" spans="1:31" x14ac:dyDescent="0.3">
      <c r="A389">
        <v>2647140</v>
      </c>
      <c r="B389">
        <v>2</v>
      </c>
      <c r="C389" t="s">
        <v>80</v>
      </c>
      <c r="D389" t="s">
        <v>94</v>
      </c>
      <c r="E389" t="s">
        <v>152</v>
      </c>
      <c r="F389" t="s">
        <v>1301</v>
      </c>
      <c r="G389" t="s">
        <v>268</v>
      </c>
      <c r="H389" t="s">
        <v>135</v>
      </c>
      <c r="I389" t="s">
        <v>136</v>
      </c>
      <c r="J389" t="s">
        <v>137</v>
      </c>
      <c r="K389" t="s">
        <v>138</v>
      </c>
      <c r="L389" t="s">
        <v>1302</v>
      </c>
      <c r="M389" t="s">
        <v>1303</v>
      </c>
      <c r="N389">
        <v>0.58666666599999995</v>
      </c>
      <c r="O389">
        <v>0</v>
      </c>
      <c r="P389">
        <v>355</v>
      </c>
      <c r="Q389">
        <v>0</v>
      </c>
      <c r="R389">
        <v>0</v>
      </c>
      <c r="S389">
        <v>0</v>
      </c>
      <c r="T389">
        <v>94</v>
      </c>
      <c r="U389">
        <v>0</v>
      </c>
      <c r="V389">
        <v>0</v>
      </c>
      <c r="W389">
        <v>0</v>
      </c>
      <c r="X389">
        <v>41.470323681910081</v>
      </c>
      <c r="Y389">
        <v>0</v>
      </c>
      <c r="Z389">
        <v>0</v>
      </c>
      <c r="AA389">
        <v>0</v>
      </c>
      <c r="AB389">
        <v>31.473437087163457</v>
      </c>
      <c r="AC389">
        <v>0</v>
      </c>
      <c r="AD389">
        <v>0</v>
      </c>
      <c r="AE389">
        <v>72.943760769073535</v>
      </c>
    </row>
    <row r="390" spans="1:31" x14ac:dyDescent="0.3">
      <c r="A390">
        <v>2646924</v>
      </c>
      <c r="B390">
        <v>1</v>
      </c>
      <c r="C390" t="s">
        <v>80</v>
      </c>
      <c r="D390" t="s">
        <v>103</v>
      </c>
      <c r="E390" t="s">
        <v>181</v>
      </c>
      <c r="F390" t="s">
        <v>1304</v>
      </c>
      <c r="G390" t="s">
        <v>149</v>
      </c>
      <c r="H390" t="s">
        <v>144</v>
      </c>
      <c r="I390" t="s">
        <v>136</v>
      </c>
      <c r="J390" t="s">
        <v>137</v>
      </c>
      <c r="K390" t="s">
        <v>138</v>
      </c>
      <c r="L390" t="s">
        <v>1305</v>
      </c>
      <c r="M390" t="s">
        <v>1306</v>
      </c>
      <c r="N390">
        <v>0.15555555500000001</v>
      </c>
      <c r="O390">
        <v>1</v>
      </c>
      <c r="P390">
        <v>1717</v>
      </c>
      <c r="Q390">
        <v>37</v>
      </c>
      <c r="R390">
        <v>183</v>
      </c>
      <c r="S390">
        <v>19</v>
      </c>
      <c r="T390">
        <v>224</v>
      </c>
      <c r="U390">
        <v>1</v>
      </c>
      <c r="V390">
        <v>1</v>
      </c>
      <c r="W390">
        <v>1.4547753999893335E-2</v>
      </c>
      <c r="X390">
        <v>74.056717840506465</v>
      </c>
      <c r="Y390">
        <v>41.85513817698569</v>
      </c>
      <c r="Z390">
        <v>85.874235489900514</v>
      </c>
      <c r="AA390">
        <v>22.545869893427092</v>
      </c>
      <c r="AB390">
        <v>47.725015066513002</v>
      </c>
      <c r="AC390">
        <v>24.069679259412869</v>
      </c>
      <c r="AD390">
        <v>0.84707105538019989</v>
      </c>
      <c r="AE390">
        <v>296.98827453612569</v>
      </c>
    </row>
    <row r="391" spans="1:31" x14ac:dyDescent="0.3">
      <c r="A391">
        <v>2647216</v>
      </c>
      <c r="B391">
        <v>1</v>
      </c>
      <c r="C391" t="s">
        <v>80</v>
      </c>
      <c r="D391" t="s">
        <v>92</v>
      </c>
      <c r="E391" t="s">
        <v>147</v>
      </c>
      <c r="F391" t="s">
        <v>1307</v>
      </c>
      <c r="G391" t="s">
        <v>149</v>
      </c>
      <c r="H391" t="s">
        <v>144</v>
      </c>
      <c r="I391" t="s">
        <v>136</v>
      </c>
      <c r="J391" t="s">
        <v>137</v>
      </c>
      <c r="K391" t="s">
        <v>138</v>
      </c>
      <c r="L391" t="s">
        <v>1308</v>
      </c>
      <c r="M391" t="s">
        <v>1309</v>
      </c>
      <c r="N391">
        <v>6.5555555000000001E-2</v>
      </c>
      <c r="O391">
        <v>0</v>
      </c>
      <c r="P391">
        <v>1265</v>
      </c>
      <c r="Q391">
        <v>0</v>
      </c>
      <c r="R391">
        <v>26</v>
      </c>
      <c r="S391">
        <v>0</v>
      </c>
      <c r="T391">
        <v>49</v>
      </c>
      <c r="U391">
        <v>0</v>
      </c>
      <c r="V391">
        <v>0</v>
      </c>
      <c r="W391">
        <v>0</v>
      </c>
      <c r="X391">
        <v>22.31565539032896</v>
      </c>
      <c r="Y391">
        <v>0</v>
      </c>
      <c r="Z391">
        <v>0.43417076316623054</v>
      </c>
      <c r="AA391">
        <v>0</v>
      </c>
      <c r="AB391">
        <v>4.6242462966884288</v>
      </c>
      <c r="AC391">
        <v>0</v>
      </c>
      <c r="AD391">
        <v>0</v>
      </c>
      <c r="AE391">
        <v>27.374072450183618</v>
      </c>
    </row>
    <row r="392" spans="1:31" x14ac:dyDescent="0.3">
      <c r="A392">
        <v>2646967</v>
      </c>
      <c r="B392">
        <v>1</v>
      </c>
      <c r="C392" t="s">
        <v>80</v>
      </c>
      <c r="D392" t="s">
        <v>103</v>
      </c>
      <c r="E392" t="s">
        <v>152</v>
      </c>
      <c r="F392" t="s">
        <v>1310</v>
      </c>
      <c r="G392" t="s">
        <v>161</v>
      </c>
      <c r="H392" t="s">
        <v>135</v>
      </c>
      <c r="I392" t="s">
        <v>136</v>
      </c>
      <c r="J392" t="s">
        <v>137</v>
      </c>
      <c r="K392" t="s">
        <v>162</v>
      </c>
      <c r="L392" t="s">
        <v>1311</v>
      </c>
      <c r="M392" t="s">
        <v>1312</v>
      </c>
      <c r="N392">
        <v>2.008611111</v>
      </c>
      <c r="O392">
        <v>0</v>
      </c>
      <c r="P392">
        <v>6</v>
      </c>
      <c r="Q392">
        <v>0</v>
      </c>
      <c r="R392">
        <v>0</v>
      </c>
      <c r="S392">
        <v>0</v>
      </c>
      <c r="T392">
        <v>14</v>
      </c>
      <c r="U392">
        <v>0</v>
      </c>
      <c r="V392">
        <v>1</v>
      </c>
      <c r="W392">
        <v>0</v>
      </c>
      <c r="X392">
        <v>5.6517643200363867</v>
      </c>
      <c r="Y392">
        <v>0</v>
      </c>
      <c r="Z392">
        <v>0</v>
      </c>
      <c r="AA392">
        <v>0</v>
      </c>
      <c r="AB392">
        <v>32.26635770820446</v>
      </c>
      <c r="AC392">
        <v>0</v>
      </c>
      <c r="AD392">
        <v>0</v>
      </c>
      <c r="AE392">
        <v>37.918122028240845</v>
      </c>
    </row>
    <row r="393" spans="1:31" x14ac:dyDescent="0.3">
      <c r="A393">
        <v>2646804</v>
      </c>
      <c r="B393">
        <v>1</v>
      </c>
      <c r="C393" t="s">
        <v>80</v>
      </c>
      <c r="D393" t="s">
        <v>85</v>
      </c>
      <c r="E393" t="s">
        <v>165</v>
      </c>
      <c r="F393" t="s">
        <v>932</v>
      </c>
      <c r="G393" t="s">
        <v>224</v>
      </c>
      <c r="H393" t="s">
        <v>135</v>
      </c>
      <c r="I393" t="s">
        <v>136</v>
      </c>
      <c r="J393" t="s">
        <v>137</v>
      </c>
      <c r="K393" t="s">
        <v>138</v>
      </c>
      <c r="L393" t="s">
        <v>1313</v>
      </c>
      <c r="M393" t="s">
        <v>1314</v>
      </c>
      <c r="N393">
        <v>2.5249999999999999</v>
      </c>
      <c r="O393">
        <v>0</v>
      </c>
      <c r="P393">
        <v>165</v>
      </c>
      <c r="Q393">
        <v>0</v>
      </c>
      <c r="R393">
        <v>0</v>
      </c>
      <c r="S393">
        <v>0</v>
      </c>
      <c r="T393">
        <v>6</v>
      </c>
      <c r="U393">
        <v>0</v>
      </c>
      <c r="V393">
        <v>0</v>
      </c>
      <c r="W393">
        <v>0</v>
      </c>
      <c r="X393">
        <v>122.25434780728554</v>
      </c>
      <c r="Y393">
        <v>0</v>
      </c>
      <c r="Z393">
        <v>0</v>
      </c>
      <c r="AA393">
        <v>0</v>
      </c>
      <c r="AB393">
        <v>15.075715670715432</v>
      </c>
      <c r="AC393">
        <v>0</v>
      </c>
      <c r="AD393">
        <v>0</v>
      </c>
      <c r="AE393">
        <v>137.33006347800097</v>
      </c>
    </row>
    <row r="394" spans="1:31" x14ac:dyDescent="0.3">
      <c r="A394">
        <v>2647445</v>
      </c>
      <c r="B394">
        <v>1</v>
      </c>
      <c r="C394" t="s">
        <v>80</v>
      </c>
      <c r="D394" t="s">
        <v>97</v>
      </c>
      <c r="E394" t="s">
        <v>132</v>
      </c>
      <c r="F394" t="s">
        <v>1315</v>
      </c>
      <c r="G394" t="s">
        <v>228</v>
      </c>
      <c r="H394" t="s">
        <v>135</v>
      </c>
      <c r="I394" t="s">
        <v>136</v>
      </c>
      <c r="J394" t="s">
        <v>137</v>
      </c>
      <c r="K394" t="s">
        <v>138</v>
      </c>
      <c r="L394" t="s">
        <v>1316</v>
      </c>
      <c r="M394" t="s">
        <v>1317</v>
      </c>
      <c r="N394">
        <v>9.2119444440000002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2</v>
      </c>
      <c r="U394">
        <v>0</v>
      </c>
      <c r="V394">
        <v>0</v>
      </c>
      <c r="W394">
        <v>0</v>
      </c>
      <c r="X394">
        <v>10.934274687991772</v>
      </c>
      <c r="Y394">
        <v>0</v>
      </c>
      <c r="Z394">
        <v>0</v>
      </c>
      <c r="AA394">
        <v>0</v>
      </c>
      <c r="AB394">
        <v>29.330082364583571</v>
      </c>
      <c r="AC394">
        <v>0</v>
      </c>
      <c r="AD394">
        <v>0</v>
      </c>
      <c r="AE394">
        <v>40.264357052575342</v>
      </c>
    </row>
    <row r="395" spans="1:31" x14ac:dyDescent="0.3">
      <c r="A395">
        <v>2647153</v>
      </c>
      <c r="B395">
        <v>1</v>
      </c>
      <c r="C395" t="s">
        <v>80</v>
      </c>
      <c r="D395" t="s">
        <v>91</v>
      </c>
      <c r="E395" t="s">
        <v>132</v>
      </c>
      <c r="F395" t="s">
        <v>1318</v>
      </c>
      <c r="G395" t="s">
        <v>228</v>
      </c>
      <c r="H395" t="s">
        <v>135</v>
      </c>
      <c r="I395" t="s">
        <v>136</v>
      </c>
      <c r="J395" t="s">
        <v>137</v>
      </c>
      <c r="K395" t="s">
        <v>138</v>
      </c>
      <c r="L395" t="s">
        <v>1319</v>
      </c>
      <c r="M395" t="s">
        <v>1320</v>
      </c>
      <c r="N395">
        <v>7.2074999999999996</v>
      </c>
      <c r="O395">
        <v>0</v>
      </c>
      <c r="P395">
        <v>5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17.184499736255678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17.184499736255678</v>
      </c>
    </row>
    <row r="396" spans="1:31" x14ac:dyDescent="0.3">
      <c r="A396">
        <v>2647302</v>
      </c>
      <c r="B396">
        <v>1</v>
      </c>
      <c r="C396" t="s">
        <v>80</v>
      </c>
      <c r="D396" t="s">
        <v>82</v>
      </c>
      <c r="E396" t="s">
        <v>132</v>
      </c>
      <c r="F396" t="s">
        <v>1321</v>
      </c>
      <c r="G396" t="s">
        <v>183</v>
      </c>
      <c r="H396" t="s">
        <v>135</v>
      </c>
      <c r="I396" t="s">
        <v>136</v>
      </c>
      <c r="J396" t="s">
        <v>3</v>
      </c>
      <c r="K396" t="s">
        <v>138</v>
      </c>
      <c r="L396" t="s">
        <v>1322</v>
      </c>
      <c r="M396" t="s">
        <v>1323</v>
      </c>
      <c r="N396">
        <v>3.1430555550000001</v>
      </c>
      <c r="O396">
        <v>0</v>
      </c>
      <c r="P396">
        <v>6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3.8932727193400991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3.8932727193400991</v>
      </c>
    </row>
    <row r="397" spans="1:31" x14ac:dyDescent="0.3">
      <c r="A397">
        <v>2647033</v>
      </c>
      <c r="B397">
        <v>1</v>
      </c>
      <c r="C397" t="s">
        <v>80</v>
      </c>
      <c r="D397" t="s">
        <v>94</v>
      </c>
      <c r="E397" t="s">
        <v>165</v>
      </c>
      <c r="F397" t="s">
        <v>1324</v>
      </c>
      <c r="G397" t="s">
        <v>220</v>
      </c>
      <c r="H397" t="s">
        <v>135</v>
      </c>
      <c r="I397" t="s">
        <v>136</v>
      </c>
      <c r="J397" t="s">
        <v>137</v>
      </c>
      <c r="K397" t="s">
        <v>162</v>
      </c>
      <c r="L397" t="s">
        <v>1325</v>
      </c>
      <c r="M397" t="s">
        <v>1326</v>
      </c>
      <c r="N397">
        <v>10.076388888</v>
      </c>
      <c r="O397">
        <v>0</v>
      </c>
      <c r="P397">
        <v>27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37.139169761551457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37.139169761551457</v>
      </c>
    </row>
    <row r="398" spans="1:31" x14ac:dyDescent="0.3">
      <c r="A398">
        <v>2647185</v>
      </c>
      <c r="B398">
        <v>2</v>
      </c>
      <c r="C398" t="s">
        <v>80</v>
      </c>
      <c r="D398" t="s">
        <v>100</v>
      </c>
      <c r="E398" t="s">
        <v>194</v>
      </c>
      <c r="F398" t="s">
        <v>1327</v>
      </c>
      <c r="G398" t="s">
        <v>448</v>
      </c>
      <c r="H398" t="s">
        <v>144</v>
      </c>
      <c r="I398" t="s">
        <v>136</v>
      </c>
      <c r="J398" t="s">
        <v>137</v>
      </c>
      <c r="K398" t="s">
        <v>138</v>
      </c>
      <c r="L398" t="s">
        <v>1328</v>
      </c>
      <c r="M398" t="s">
        <v>1329</v>
      </c>
      <c r="N398">
        <v>0.15444444399999999</v>
      </c>
      <c r="O398">
        <v>1</v>
      </c>
      <c r="P398">
        <v>1528</v>
      </c>
      <c r="Q398">
        <v>17</v>
      </c>
      <c r="R398">
        <v>462</v>
      </c>
      <c r="S398">
        <v>14</v>
      </c>
      <c r="T398">
        <v>312</v>
      </c>
      <c r="U398">
        <v>0</v>
      </c>
      <c r="V398">
        <v>1</v>
      </c>
      <c r="W398">
        <v>0.13508166527562043</v>
      </c>
      <c r="X398">
        <v>83.109864516664118</v>
      </c>
      <c r="Y398">
        <v>48.928697534462586</v>
      </c>
      <c r="Z398">
        <v>87.612974656104356</v>
      </c>
      <c r="AA398">
        <v>32.043636889797845</v>
      </c>
      <c r="AB398">
        <v>51.331887393619354</v>
      </c>
      <c r="AC398">
        <v>0</v>
      </c>
      <c r="AD398">
        <v>0.42068974136147197</v>
      </c>
      <c r="AE398">
        <v>303.5828323972853</v>
      </c>
    </row>
    <row r="399" spans="1:31" x14ac:dyDescent="0.3">
      <c r="A399">
        <v>2647010</v>
      </c>
      <c r="B399">
        <v>1</v>
      </c>
      <c r="C399" t="s">
        <v>80</v>
      </c>
      <c r="D399" t="s">
        <v>111</v>
      </c>
      <c r="E399" t="s">
        <v>141</v>
      </c>
      <c r="F399" t="s">
        <v>1330</v>
      </c>
      <c r="G399" t="s">
        <v>161</v>
      </c>
      <c r="H399" t="s">
        <v>144</v>
      </c>
      <c r="I399" t="s">
        <v>136</v>
      </c>
      <c r="J399" t="s">
        <v>137</v>
      </c>
      <c r="K399" t="s">
        <v>162</v>
      </c>
      <c r="L399" t="s">
        <v>1331</v>
      </c>
      <c r="M399" t="s">
        <v>1332</v>
      </c>
      <c r="N399">
        <v>10.451388888</v>
      </c>
      <c r="O399">
        <v>0</v>
      </c>
      <c r="P399">
        <v>0</v>
      </c>
      <c r="Q399">
        <v>0</v>
      </c>
      <c r="R399">
        <v>0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2373.0368082414461</v>
      </c>
      <c r="AB399">
        <v>0</v>
      </c>
      <c r="AC399">
        <v>0</v>
      </c>
      <c r="AD399">
        <v>0</v>
      </c>
      <c r="AE399">
        <v>2373.0368082414461</v>
      </c>
    </row>
    <row r="400" spans="1:31" x14ac:dyDescent="0.3">
      <c r="A400">
        <v>2646841</v>
      </c>
      <c r="B400">
        <v>1</v>
      </c>
      <c r="C400" t="s">
        <v>80</v>
      </c>
      <c r="D400" t="s">
        <v>92</v>
      </c>
      <c r="E400" t="s">
        <v>194</v>
      </c>
      <c r="F400" t="s">
        <v>1333</v>
      </c>
      <c r="G400" t="s">
        <v>149</v>
      </c>
      <c r="H400" t="s">
        <v>144</v>
      </c>
      <c r="I400" t="s">
        <v>136</v>
      </c>
      <c r="J400" t="s">
        <v>137</v>
      </c>
      <c r="K400" t="s">
        <v>138</v>
      </c>
      <c r="L400" t="s">
        <v>1334</v>
      </c>
      <c r="M400" t="s">
        <v>1335</v>
      </c>
      <c r="N400">
        <v>5.1666666E-2</v>
      </c>
      <c r="O400">
        <v>12</v>
      </c>
      <c r="P400">
        <v>3332</v>
      </c>
      <c r="Q400">
        <v>17</v>
      </c>
      <c r="R400">
        <v>462</v>
      </c>
      <c r="S400">
        <v>32</v>
      </c>
      <c r="T400">
        <v>451</v>
      </c>
      <c r="U400">
        <v>1</v>
      </c>
      <c r="V400">
        <v>0</v>
      </c>
      <c r="W400">
        <v>4.7544599042592166</v>
      </c>
      <c r="X400">
        <v>46.810522461700209</v>
      </c>
      <c r="Y400">
        <v>3.9630880070433623</v>
      </c>
      <c r="Z400">
        <v>25.405614390862862</v>
      </c>
      <c r="AA400">
        <v>5.4111058791104689</v>
      </c>
      <c r="AB400">
        <v>16.8844810680026</v>
      </c>
      <c r="AC400">
        <v>2.8194367782153011</v>
      </c>
      <c r="AD400">
        <v>0</v>
      </c>
      <c r="AE400">
        <v>106.04870848919401</v>
      </c>
    </row>
    <row r="401" spans="1:31" x14ac:dyDescent="0.3">
      <c r="A401">
        <v>2647242</v>
      </c>
      <c r="B401">
        <v>1</v>
      </c>
      <c r="C401" t="s">
        <v>80</v>
      </c>
      <c r="D401" t="s">
        <v>85</v>
      </c>
      <c r="E401" t="s">
        <v>181</v>
      </c>
      <c r="F401" t="s">
        <v>1336</v>
      </c>
      <c r="G401" t="s">
        <v>149</v>
      </c>
      <c r="H401" t="s">
        <v>144</v>
      </c>
      <c r="I401" t="s">
        <v>136</v>
      </c>
      <c r="J401" t="s">
        <v>137</v>
      </c>
      <c r="K401" t="s">
        <v>138</v>
      </c>
      <c r="L401" t="s">
        <v>1337</v>
      </c>
      <c r="M401" t="s">
        <v>1338</v>
      </c>
      <c r="N401">
        <v>0.74166666599999997</v>
      </c>
      <c r="O401">
        <v>0</v>
      </c>
      <c r="P401">
        <v>2761</v>
      </c>
      <c r="Q401">
        <v>0</v>
      </c>
      <c r="R401">
        <v>0</v>
      </c>
      <c r="S401">
        <v>0</v>
      </c>
      <c r="T401">
        <v>158</v>
      </c>
      <c r="U401">
        <v>0</v>
      </c>
      <c r="V401">
        <v>1</v>
      </c>
      <c r="W401">
        <v>0</v>
      </c>
      <c r="X401">
        <v>728.87877029129174</v>
      </c>
      <c r="Y401">
        <v>0</v>
      </c>
      <c r="Z401">
        <v>0</v>
      </c>
      <c r="AA401">
        <v>0</v>
      </c>
      <c r="AB401">
        <v>132.9444369615041</v>
      </c>
      <c r="AC401">
        <v>0</v>
      </c>
      <c r="AD401">
        <v>2.08158778349227</v>
      </c>
      <c r="AE401">
        <v>863.90479503628808</v>
      </c>
    </row>
    <row r="402" spans="1:31" x14ac:dyDescent="0.3">
      <c r="A402">
        <v>2646824</v>
      </c>
      <c r="B402">
        <v>1</v>
      </c>
      <c r="C402" t="s">
        <v>80</v>
      </c>
      <c r="D402" t="s">
        <v>100</v>
      </c>
      <c r="E402" t="s">
        <v>141</v>
      </c>
      <c r="F402" t="s">
        <v>1339</v>
      </c>
      <c r="G402" t="s">
        <v>676</v>
      </c>
      <c r="H402" t="s">
        <v>144</v>
      </c>
      <c r="I402" t="s">
        <v>136</v>
      </c>
      <c r="J402" t="s">
        <v>137</v>
      </c>
      <c r="K402" t="s">
        <v>138</v>
      </c>
      <c r="L402" t="s">
        <v>1340</v>
      </c>
      <c r="M402" t="s">
        <v>1341</v>
      </c>
      <c r="N402">
        <v>0.61055555500000003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26</v>
      </c>
      <c r="U402">
        <v>0</v>
      </c>
      <c r="V402">
        <v>3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15.205507961368852</v>
      </c>
      <c r="AC402">
        <v>0</v>
      </c>
      <c r="AD402">
        <v>41.582911656990952</v>
      </c>
      <c r="AE402">
        <v>56.788419618359804</v>
      </c>
    </row>
    <row r="403" spans="1:31" x14ac:dyDescent="0.3">
      <c r="A403">
        <v>2647388</v>
      </c>
      <c r="B403">
        <v>1</v>
      </c>
      <c r="C403" t="s">
        <v>81</v>
      </c>
      <c r="D403" t="s">
        <v>120</v>
      </c>
      <c r="E403" t="s">
        <v>152</v>
      </c>
      <c r="F403" t="s">
        <v>1342</v>
      </c>
      <c r="G403" t="s">
        <v>191</v>
      </c>
      <c r="H403" t="s">
        <v>135</v>
      </c>
      <c r="I403" t="s">
        <v>136</v>
      </c>
      <c r="J403" t="s">
        <v>137</v>
      </c>
      <c r="K403" t="s">
        <v>138</v>
      </c>
      <c r="L403" t="s">
        <v>1343</v>
      </c>
      <c r="M403" t="s">
        <v>1344</v>
      </c>
      <c r="N403">
        <v>0.85555555500000002</v>
      </c>
      <c r="O403">
        <v>0</v>
      </c>
      <c r="P403">
        <v>119</v>
      </c>
      <c r="Q403">
        <v>0</v>
      </c>
      <c r="R403">
        <v>9</v>
      </c>
      <c r="S403">
        <v>0</v>
      </c>
      <c r="T403">
        <v>11</v>
      </c>
      <c r="U403">
        <v>0</v>
      </c>
      <c r="V403">
        <v>0</v>
      </c>
      <c r="W403">
        <v>0</v>
      </c>
      <c r="X403">
        <v>47.234875984980604</v>
      </c>
      <c r="Y403">
        <v>0</v>
      </c>
      <c r="Z403">
        <v>43.950777965349481</v>
      </c>
      <c r="AA403">
        <v>0</v>
      </c>
      <c r="AB403">
        <v>4.636905762707384</v>
      </c>
      <c r="AC403">
        <v>0</v>
      </c>
      <c r="AD403">
        <v>0</v>
      </c>
      <c r="AE403">
        <v>95.822559713037464</v>
      </c>
    </row>
    <row r="404" spans="1:31" x14ac:dyDescent="0.3">
      <c r="A404">
        <v>2647027</v>
      </c>
      <c r="B404">
        <v>1</v>
      </c>
      <c r="C404" t="s">
        <v>81</v>
      </c>
      <c r="D404" t="s">
        <v>115</v>
      </c>
      <c r="E404" t="s">
        <v>165</v>
      </c>
      <c r="F404" t="s">
        <v>1345</v>
      </c>
      <c r="G404" t="s">
        <v>224</v>
      </c>
      <c r="H404" t="s">
        <v>135</v>
      </c>
      <c r="I404" t="s">
        <v>136</v>
      </c>
      <c r="J404" t="s">
        <v>137</v>
      </c>
      <c r="K404" t="s">
        <v>138</v>
      </c>
      <c r="L404" t="s">
        <v>1346</v>
      </c>
      <c r="M404" t="s">
        <v>1347</v>
      </c>
      <c r="N404">
        <v>1.0758333330000001</v>
      </c>
      <c r="O404">
        <v>0</v>
      </c>
      <c r="P404">
        <v>0</v>
      </c>
      <c r="Q404">
        <v>0</v>
      </c>
      <c r="R404">
        <v>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0.62655114625517927</v>
      </c>
      <c r="AA404">
        <v>0</v>
      </c>
      <c r="AB404">
        <v>0</v>
      </c>
      <c r="AC404">
        <v>0</v>
      </c>
      <c r="AD404">
        <v>0</v>
      </c>
      <c r="AE404">
        <v>0.62655114625517927</v>
      </c>
    </row>
    <row r="405" spans="1:31" x14ac:dyDescent="0.3">
      <c r="A405">
        <v>2647133</v>
      </c>
      <c r="B405">
        <v>1</v>
      </c>
      <c r="C405" t="s">
        <v>80</v>
      </c>
      <c r="D405" t="s">
        <v>83</v>
      </c>
      <c r="E405" t="s">
        <v>152</v>
      </c>
      <c r="F405" t="s">
        <v>1348</v>
      </c>
      <c r="G405" t="s">
        <v>220</v>
      </c>
      <c r="H405" t="s">
        <v>135</v>
      </c>
      <c r="I405" t="s">
        <v>136</v>
      </c>
      <c r="J405" t="s">
        <v>137</v>
      </c>
      <c r="K405" t="s">
        <v>162</v>
      </c>
      <c r="L405" t="s">
        <v>1349</v>
      </c>
      <c r="M405" t="s">
        <v>1350</v>
      </c>
      <c r="N405">
        <v>1.126666666</v>
      </c>
      <c r="O405">
        <v>0</v>
      </c>
      <c r="P405">
        <v>213</v>
      </c>
      <c r="Q405">
        <v>0</v>
      </c>
      <c r="R405">
        <v>0</v>
      </c>
      <c r="S405">
        <v>0</v>
      </c>
      <c r="T405">
        <v>7</v>
      </c>
      <c r="U405">
        <v>0</v>
      </c>
      <c r="V405">
        <v>0</v>
      </c>
      <c r="W405">
        <v>0</v>
      </c>
      <c r="X405">
        <v>137.56692893103607</v>
      </c>
      <c r="Y405">
        <v>0</v>
      </c>
      <c r="Z405">
        <v>0</v>
      </c>
      <c r="AA405">
        <v>0</v>
      </c>
      <c r="AB405">
        <v>9.3588000317522138</v>
      </c>
      <c r="AC405">
        <v>0</v>
      </c>
      <c r="AD405">
        <v>0</v>
      </c>
      <c r="AE405">
        <v>146.9257289627883</v>
      </c>
    </row>
    <row r="406" spans="1:31" x14ac:dyDescent="0.3">
      <c r="A406">
        <v>2647382</v>
      </c>
      <c r="B406">
        <v>1</v>
      </c>
      <c r="C406" t="s">
        <v>80</v>
      </c>
      <c r="D406" t="s">
        <v>103</v>
      </c>
      <c r="E406" t="s">
        <v>194</v>
      </c>
      <c r="F406" t="s">
        <v>1351</v>
      </c>
      <c r="G406" t="s">
        <v>149</v>
      </c>
      <c r="H406" t="s">
        <v>144</v>
      </c>
      <c r="I406" t="s">
        <v>136</v>
      </c>
      <c r="J406" t="s">
        <v>137</v>
      </c>
      <c r="K406" t="s">
        <v>138</v>
      </c>
      <c r="L406" t="s">
        <v>1352</v>
      </c>
      <c r="M406" t="s">
        <v>1353</v>
      </c>
      <c r="N406">
        <v>7.0555555000000006E-2</v>
      </c>
      <c r="O406">
        <v>0</v>
      </c>
      <c r="P406">
        <v>0</v>
      </c>
      <c r="Q406">
        <v>7</v>
      </c>
      <c r="R406">
        <v>21</v>
      </c>
      <c r="S406">
        <v>12</v>
      </c>
      <c r="T406">
        <v>4</v>
      </c>
      <c r="U406">
        <v>5</v>
      </c>
      <c r="V406">
        <v>1</v>
      </c>
      <c r="W406">
        <v>0</v>
      </c>
      <c r="X406">
        <v>0</v>
      </c>
      <c r="Y406">
        <v>10.926010679459214</v>
      </c>
      <c r="Z406">
        <v>31.671573743173987</v>
      </c>
      <c r="AA406">
        <v>18.821823143170871</v>
      </c>
      <c r="AB406">
        <v>3.5910930874816569</v>
      </c>
      <c r="AC406">
        <v>15.044582324152248</v>
      </c>
      <c r="AD406">
        <v>0.51711113089902938</v>
      </c>
      <c r="AE406">
        <v>80.572194108337001</v>
      </c>
    </row>
    <row r="407" spans="1:31" x14ac:dyDescent="0.3">
      <c r="A407">
        <v>2647279</v>
      </c>
      <c r="B407">
        <v>1</v>
      </c>
      <c r="C407" t="s">
        <v>80</v>
      </c>
      <c r="D407" t="s">
        <v>93</v>
      </c>
      <c r="E407" t="s">
        <v>194</v>
      </c>
      <c r="F407" t="s">
        <v>352</v>
      </c>
      <c r="G407" t="s">
        <v>149</v>
      </c>
      <c r="H407" t="s">
        <v>144</v>
      </c>
      <c r="I407" t="s">
        <v>241</v>
      </c>
      <c r="J407" t="s">
        <v>137</v>
      </c>
      <c r="K407" t="s">
        <v>138</v>
      </c>
      <c r="L407" t="s">
        <v>1354</v>
      </c>
      <c r="M407" t="s">
        <v>1355</v>
      </c>
      <c r="N407">
        <v>4.7500000000000001E-2</v>
      </c>
      <c r="O407">
        <v>0</v>
      </c>
      <c r="P407">
        <v>585</v>
      </c>
      <c r="Q407">
        <v>2</v>
      </c>
      <c r="R407">
        <v>126</v>
      </c>
      <c r="S407">
        <v>6</v>
      </c>
      <c r="T407">
        <v>112</v>
      </c>
      <c r="U407">
        <v>1</v>
      </c>
      <c r="V407">
        <v>0</v>
      </c>
      <c r="W407">
        <v>0</v>
      </c>
      <c r="X407">
        <v>5.6280830260885306</v>
      </c>
      <c r="Y407">
        <v>1.4616463579168295</v>
      </c>
      <c r="Z407">
        <v>10.277915269044462</v>
      </c>
      <c r="AA407">
        <v>1.2723347520325863</v>
      </c>
      <c r="AB407">
        <v>6.7116793256093761</v>
      </c>
      <c r="AC407">
        <v>0.31097269731994653</v>
      </c>
      <c r="AD407">
        <v>0</v>
      </c>
      <c r="AE407">
        <v>25.662631428011728</v>
      </c>
    </row>
    <row r="408" spans="1:31" x14ac:dyDescent="0.3">
      <c r="A408">
        <v>2647428</v>
      </c>
      <c r="B408">
        <v>1</v>
      </c>
      <c r="C408" t="s">
        <v>81</v>
      </c>
      <c r="D408" t="s">
        <v>128</v>
      </c>
      <c r="E408" t="s">
        <v>214</v>
      </c>
      <c r="F408" t="s">
        <v>1356</v>
      </c>
      <c r="G408" t="s">
        <v>300</v>
      </c>
      <c r="H408" t="s">
        <v>135</v>
      </c>
      <c r="I408" t="s">
        <v>136</v>
      </c>
      <c r="J408" t="s">
        <v>137</v>
      </c>
      <c r="K408" t="s">
        <v>138</v>
      </c>
      <c r="L408" t="s">
        <v>1357</v>
      </c>
      <c r="M408" t="s">
        <v>1358</v>
      </c>
      <c r="N408">
        <v>1.0322222219999999</v>
      </c>
      <c r="O408">
        <v>0</v>
      </c>
      <c r="P408">
        <v>9</v>
      </c>
      <c r="Q408">
        <v>0</v>
      </c>
      <c r="R408">
        <v>0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2.8221605290450733</v>
      </c>
      <c r="Y408">
        <v>0</v>
      </c>
      <c r="Z408">
        <v>0</v>
      </c>
      <c r="AA408">
        <v>0</v>
      </c>
      <c r="AB408">
        <v>0.10820739820750001</v>
      </c>
      <c r="AC408">
        <v>0</v>
      </c>
      <c r="AD408">
        <v>0</v>
      </c>
      <c r="AE408">
        <v>2.9303679272525733</v>
      </c>
    </row>
    <row r="409" spans="1:31" x14ac:dyDescent="0.3">
      <c r="A409">
        <v>2647325</v>
      </c>
      <c r="B409">
        <v>1</v>
      </c>
      <c r="C409" t="s">
        <v>80</v>
      </c>
      <c r="D409" t="s">
        <v>95</v>
      </c>
      <c r="E409" t="s">
        <v>194</v>
      </c>
      <c r="F409" t="s">
        <v>1359</v>
      </c>
      <c r="G409" t="s">
        <v>149</v>
      </c>
      <c r="H409" t="s">
        <v>144</v>
      </c>
      <c r="I409" t="s">
        <v>241</v>
      </c>
      <c r="J409" t="s">
        <v>137</v>
      </c>
      <c r="K409" t="s">
        <v>138</v>
      </c>
      <c r="L409" t="s">
        <v>1360</v>
      </c>
      <c r="M409" t="s">
        <v>1361</v>
      </c>
      <c r="N409">
        <v>3.9722222000000001E-2</v>
      </c>
      <c r="O409">
        <v>0</v>
      </c>
      <c r="P409">
        <v>100</v>
      </c>
      <c r="Q409">
        <v>0</v>
      </c>
      <c r="R409">
        <v>0</v>
      </c>
      <c r="S409">
        <v>8</v>
      </c>
      <c r="T409">
        <v>9</v>
      </c>
      <c r="U409">
        <v>2</v>
      </c>
      <c r="V409">
        <v>0</v>
      </c>
      <c r="W409">
        <v>0</v>
      </c>
      <c r="X409">
        <v>1.2986872805349297</v>
      </c>
      <c r="Y409">
        <v>0</v>
      </c>
      <c r="Z409">
        <v>0</v>
      </c>
      <c r="AA409">
        <v>7.7469082619166771</v>
      </c>
      <c r="AB409">
        <v>0.46255992322796202</v>
      </c>
      <c r="AC409">
        <v>12.661496273111466</v>
      </c>
      <c r="AD409">
        <v>0</v>
      </c>
      <c r="AE409">
        <v>22.169651738791035</v>
      </c>
    </row>
    <row r="410" spans="1:31" x14ac:dyDescent="0.3">
      <c r="A410">
        <v>2647448</v>
      </c>
      <c r="B410">
        <v>1</v>
      </c>
      <c r="C410" t="s">
        <v>80</v>
      </c>
      <c r="D410" t="s">
        <v>104</v>
      </c>
      <c r="E410" t="s">
        <v>141</v>
      </c>
      <c r="F410" t="s">
        <v>1362</v>
      </c>
      <c r="G410" t="s">
        <v>143</v>
      </c>
      <c r="H410" t="s">
        <v>144</v>
      </c>
      <c r="I410" t="s">
        <v>136</v>
      </c>
      <c r="J410" t="s">
        <v>137</v>
      </c>
      <c r="K410" t="s">
        <v>138</v>
      </c>
      <c r="L410" t="s">
        <v>1363</v>
      </c>
      <c r="M410" t="s">
        <v>1364</v>
      </c>
      <c r="N410">
        <v>7.4458333330000004</v>
      </c>
      <c r="O410">
        <v>0</v>
      </c>
      <c r="P410">
        <v>3</v>
      </c>
      <c r="Q410">
        <v>0</v>
      </c>
      <c r="R410">
        <v>7</v>
      </c>
      <c r="S410">
        <v>0</v>
      </c>
      <c r="T410">
        <v>2</v>
      </c>
      <c r="U410">
        <v>0</v>
      </c>
      <c r="V410">
        <v>0</v>
      </c>
      <c r="W410">
        <v>0</v>
      </c>
      <c r="X410">
        <v>13.514272124314219</v>
      </c>
      <c r="Y410">
        <v>0</v>
      </c>
      <c r="Z410">
        <v>59.164677102203399</v>
      </c>
      <c r="AA410">
        <v>0</v>
      </c>
      <c r="AB410">
        <v>0</v>
      </c>
      <c r="AC410">
        <v>0</v>
      </c>
      <c r="AD410">
        <v>0</v>
      </c>
      <c r="AE410">
        <v>72.678949226517616</v>
      </c>
    </row>
    <row r="411" spans="1:31" x14ac:dyDescent="0.3">
      <c r="A411">
        <v>2647070</v>
      </c>
      <c r="B411">
        <v>1</v>
      </c>
      <c r="C411" t="s">
        <v>80</v>
      </c>
      <c r="D411" t="s">
        <v>90</v>
      </c>
      <c r="E411" t="s">
        <v>152</v>
      </c>
      <c r="F411" t="s">
        <v>1365</v>
      </c>
      <c r="G411" t="s">
        <v>187</v>
      </c>
      <c r="H411" t="s">
        <v>135</v>
      </c>
      <c r="I411" t="s">
        <v>136</v>
      </c>
      <c r="J411" t="s">
        <v>137</v>
      </c>
      <c r="K411" t="s">
        <v>138</v>
      </c>
      <c r="L411" t="s">
        <v>1366</v>
      </c>
      <c r="M411" t="s">
        <v>1367</v>
      </c>
      <c r="N411">
        <v>0.97138888800000001</v>
      </c>
      <c r="O411">
        <v>0</v>
      </c>
      <c r="P411">
        <v>906</v>
      </c>
      <c r="Q411">
        <v>0</v>
      </c>
      <c r="R411">
        <v>0</v>
      </c>
      <c r="S411">
        <v>0</v>
      </c>
      <c r="T411">
        <v>49</v>
      </c>
      <c r="U411">
        <v>0</v>
      </c>
      <c r="V411">
        <v>0</v>
      </c>
      <c r="W411">
        <v>0</v>
      </c>
      <c r="X411">
        <v>245.21225203815416</v>
      </c>
      <c r="Y411">
        <v>0</v>
      </c>
      <c r="Z411">
        <v>0</v>
      </c>
      <c r="AA411">
        <v>0</v>
      </c>
      <c r="AB411">
        <v>29.778007056783938</v>
      </c>
      <c r="AC411">
        <v>0</v>
      </c>
      <c r="AD411">
        <v>0</v>
      </c>
      <c r="AE411">
        <v>274.9902590949381</v>
      </c>
    </row>
    <row r="412" spans="1:31" x14ac:dyDescent="0.3">
      <c r="A412">
        <v>2646970</v>
      </c>
      <c r="B412">
        <v>1</v>
      </c>
      <c r="C412" t="s">
        <v>80</v>
      </c>
      <c r="D412" t="s">
        <v>83</v>
      </c>
      <c r="E412" t="s">
        <v>152</v>
      </c>
      <c r="F412" t="s">
        <v>1368</v>
      </c>
      <c r="G412" t="s">
        <v>161</v>
      </c>
      <c r="H412" t="s">
        <v>135</v>
      </c>
      <c r="I412" t="s">
        <v>136</v>
      </c>
      <c r="J412" t="s">
        <v>137</v>
      </c>
      <c r="K412" t="s">
        <v>162</v>
      </c>
      <c r="L412" t="s">
        <v>1369</v>
      </c>
      <c r="M412" t="s">
        <v>1370</v>
      </c>
      <c r="N412">
        <v>8.3361111109999992</v>
      </c>
      <c r="O412">
        <v>0</v>
      </c>
      <c r="P412">
        <v>3</v>
      </c>
      <c r="Q412">
        <v>0</v>
      </c>
      <c r="R412">
        <v>0</v>
      </c>
      <c r="S412">
        <v>0</v>
      </c>
      <c r="T412">
        <v>9</v>
      </c>
      <c r="U412">
        <v>0</v>
      </c>
      <c r="V412">
        <v>3</v>
      </c>
      <c r="W412">
        <v>0</v>
      </c>
      <c r="X412">
        <v>6.0745994743923095</v>
      </c>
      <c r="Y412">
        <v>0</v>
      </c>
      <c r="Z412">
        <v>0</v>
      </c>
      <c r="AA412">
        <v>0</v>
      </c>
      <c r="AB412">
        <v>414.68129478146881</v>
      </c>
      <c r="AC412">
        <v>0</v>
      </c>
      <c r="AD412">
        <v>693.44234060673762</v>
      </c>
      <c r="AE412">
        <v>1114.1982348625988</v>
      </c>
    </row>
    <row r="413" spans="1:31" x14ac:dyDescent="0.3">
      <c r="A413">
        <v>2647299</v>
      </c>
      <c r="B413">
        <v>1</v>
      </c>
      <c r="C413" t="s">
        <v>80</v>
      </c>
      <c r="D413" t="s">
        <v>82</v>
      </c>
      <c r="E413" t="s">
        <v>132</v>
      </c>
      <c r="F413" t="s">
        <v>1371</v>
      </c>
      <c r="G413" t="s">
        <v>199</v>
      </c>
      <c r="H413" t="s">
        <v>135</v>
      </c>
      <c r="I413" t="s">
        <v>136</v>
      </c>
      <c r="J413" t="s">
        <v>137</v>
      </c>
      <c r="K413" t="s">
        <v>138</v>
      </c>
      <c r="L413" t="s">
        <v>1372</v>
      </c>
      <c r="M413" t="s">
        <v>1373</v>
      </c>
      <c r="N413">
        <v>2.1613888879999998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</row>
    <row r="414" spans="1:31" x14ac:dyDescent="0.3">
      <c r="A414">
        <v>2647013</v>
      </c>
      <c r="B414">
        <v>1</v>
      </c>
      <c r="C414" t="s">
        <v>80</v>
      </c>
      <c r="D414" t="s">
        <v>97</v>
      </c>
      <c r="E414" t="s">
        <v>165</v>
      </c>
      <c r="F414" t="s">
        <v>1374</v>
      </c>
      <c r="G414" t="s">
        <v>220</v>
      </c>
      <c r="H414" t="s">
        <v>135</v>
      </c>
      <c r="I414" t="s">
        <v>136</v>
      </c>
      <c r="J414" t="s">
        <v>137</v>
      </c>
      <c r="K414" t="s">
        <v>162</v>
      </c>
      <c r="L414" t="s">
        <v>1375</v>
      </c>
      <c r="M414" t="s">
        <v>1376</v>
      </c>
      <c r="N414">
        <v>7.880833333</v>
      </c>
      <c r="O414">
        <v>0</v>
      </c>
      <c r="P414">
        <v>2</v>
      </c>
      <c r="Q414">
        <v>0</v>
      </c>
      <c r="R414">
        <v>20</v>
      </c>
      <c r="S414">
        <v>0</v>
      </c>
      <c r="T414">
        <v>5</v>
      </c>
      <c r="U414">
        <v>0</v>
      </c>
      <c r="V414">
        <v>0</v>
      </c>
      <c r="W414">
        <v>0</v>
      </c>
      <c r="X414">
        <v>4.3626143252687468</v>
      </c>
      <c r="Y414">
        <v>0</v>
      </c>
      <c r="Z414">
        <v>68.490212940605218</v>
      </c>
      <c r="AA414">
        <v>0</v>
      </c>
      <c r="AB414">
        <v>31.578735835735678</v>
      </c>
      <c r="AC414">
        <v>0</v>
      </c>
      <c r="AD414">
        <v>0</v>
      </c>
      <c r="AE414">
        <v>104.43156310160964</v>
      </c>
    </row>
    <row r="415" spans="1:31" x14ac:dyDescent="0.3">
      <c r="A415">
        <v>2646907</v>
      </c>
      <c r="B415">
        <v>1</v>
      </c>
      <c r="C415" t="s">
        <v>80</v>
      </c>
      <c r="D415" t="s">
        <v>98</v>
      </c>
      <c r="E415" t="s">
        <v>194</v>
      </c>
      <c r="F415" t="s">
        <v>1377</v>
      </c>
      <c r="G415" t="s">
        <v>149</v>
      </c>
      <c r="H415" t="s">
        <v>144</v>
      </c>
      <c r="I415" t="s">
        <v>136</v>
      </c>
      <c r="J415" t="s">
        <v>137</v>
      </c>
      <c r="K415" t="s">
        <v>138</v>
      </c>
      <c r="L415" t="s">
        <v>1378</v>
      </c>
      <c r="M415" t="s">
        <v>1379</v>
      </c>
      <c r="N415">
        <v>0.146666666</v>
      </c>
      <c r="O415">
        <v>0</v>
      </c>
      <c r="P415">
        <v>0</v>
      </c>
      <c r="Q415">
        <v>9</v>
      </c>
      <c r="R415">
        <v>99</v>
      </c>
      <c r="S415">
        <v>3</v>
      </c>
      <c r="T415">
        <v>21</v>
      </c>
      <c r="U415">
        <v>1</v>
      </c>
      <c r="V415">
        <v>0</v>
      </c>
      <c r="W415">
        <v>0</v>
      </c>
      <c r="X415">
        <v>0</v>
      </c>
      <c r="Y415">
        <v>9.8427761359674122</v>
      </c>
      <c r="Z415">
        <v>75.216807441842619</v>
      </c>
      <c r="AA415">
        <v>2.1264451769092405</v>
      </c>
      <c r="AB415">
        <v>4.8024059576711684</v>
      </c>
      <c r="AC415">
        <v>8.9886704827346389</v>
      </c>
      <c r="AD415">
        <v>0</v>
      </c>
      <c r="AE415">
        <v>100.97710519512508</v>
      </c>
    </row>
    <row r="416" spans="1:31" x14ac:dyDescent="0.3">
      <c r="A416">
        <v>2647222</v>
      </c>
      <c r="B416">
        <v>1</v>
      </c>
      <c r="C416" t="s">
        <v>80</v>
      </c>
      <c r="D416" t="s">
        <v>88</v>
      </c>
      <c r="E416" t="s">
        <v>141</v>
      </c>
      <c r="F416" t="s">
        <v>1380</v>
      </c>
      <c r="G416" t="s">
        <v>220</v>
      </c>
      <c r="H416" t="s">
        <v>144</v>
      </c>
      <c r="I416" t="s">
        <v>136</v>
      </c>
      <c r="J416" t="s">
        <v>137</v>
      </c>
      <c r="K416" t="s">
        <v>162</v>
      </c>
      <c r="L416" t="s">
        <v>1381</v>
      </c>
      <c r="M416" t="s">
        <v>1382</v>
      </c>
      <c r="N416">
        <v>4.1472222219999999</v>
      </c>
      <c r="O416">
        <v>0</v>
      </c>
      <c r="P416">
        <v>3216</v>
      </c>
      <c r="Q416">
        <v>0</v>
      </c>
      <c r="R416">
        <v>0</v>
      </c>
      <c r="S416">
        <v>1</v>
      </c>
      <c r="T416">
        <v>67</v>
      </c>
      <c r="U416">
        <v>0</v>
      </c>
      <c r="V416">
        <v>0</v>
      </c>
      <c r="W416">
        <v>0</v>
      </c>
      <c r="X416">
        <v>4800.4434538018613</v>
      </c>
      <c r="Y416">
        <v>0</v>
      </c>
      <c r="Z416">
        <v>0</v>
      </c>
      <c r="AA416">
        <v>14.543312298957174</v>
      </c>
      <c r="AB416">
        <v>686.11762223920448</v>
      </c>
      <c r="AC416">
        <v>0</v>
      </c>
      <c r="AD416">
        <v>0</v>
      </c>
      <c r="AE416">
        <v>5501.1043883400225</v>
      </c>
    </row>
    <row r="417" spans="1:31" x14ac:dyDescent="0.3">
      <c r="A417">
        <v>2647391</v>
      </c>
      <c r="B417">
        <v>1</v>
      </c>
      <c r="C417" t="s">
        <v>80</v>
      </c>
      <c r="D417" t="s">
        <v>85</v>
      </c>
      <c r="E417" t="s">
        <v>132</v>
      </c>
      <c r="F417" t="s">
        <v>1383</v>
      </c>
      <c r="G417" t="s">
        <v>228</v>
      </c>
      <c r="H417" t="s">
        <v>135</v>
      </c>
      <c r="I417" t="s">
        <v>136</v>
      </c>
      <c r="J417" t="s">
        <v>137</v>
      </c>
      <c r="K417" t="s">
        <v>138</v>
      </c>
      <c r="L417" t="s">
        <v>1384</v>
      </c>
      <c r="M417" t="s">
        <v>1385</v>
      </c>
      <c r="N417">
        <v>2.1841666659999999</v>
      </c>
      <c r="O417">
        <v>0</v>
      </c>
      <c r="P417">
        <v>5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3.2697567234076383</v>
      </c>
      <c r="Y417">
        <v>0</v>
      </c>
      <c r="Z417">
        <v>0</v>
      </c>
      <c r="AA417">
        <v>0</v>
      </c>
      <c r="AB417">
        <v>3.8002341635405856</v>
      </c>
      <c r="AC417">
        <v>0</v>
      </c>
      <c r="AD417">
        <v>0</v>
      </c>
      <c r="AE417">
        <v>7.069990886948224</v>
      </c>
    </row>
    <row r="418" spans="1:31" x14ac:dyDescent="0.3">
      <c r="A418">
        <v>2647560</v>
      </c>
      <c r="B418">
        <v>1</v>
      </c>
      <c r="C418" t="s">
        <v>81</v>
      </c>
      <c r="D418" t="s">
        <v>113</v>
      </c>
      <c r="E418" t="s">
        <v>141</v>
      </c>
      <c r="F418" t="s">
        <v>1386</v>
      </c>
      <c r="G418" t="s">
        <v>149</v>
      </c>
      <c r="H418" t="s">
        <v>144</v>
      </c>
      <c r="I418" t="s">
        <v>136</v>
      </c>
      <c r="J418" t="s">
        <v>137</v>
      </c>
      <c r="K418" t="s">
        <v>138</v>
      </c>
      <c r="L418" t="s">
        <v>1387</v>
      </c>
      <c r="M418" t="s">
        <v>1388</v>
      </c>
      <c r="N418">
        <v>0.38777777699999999</v>
      </c>
      <c r="O418">
        <v>0</v>
      </c>
      <c r="P418">
        <v>90</v>
      </c>
      <c r="Q418">
        <v>0</v>
      </c>
      <c r="R418">
        <v>52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5.3304554849843724</v>
      </c>
      <c r="Y418">
        <v>0</v>
      </c>
      <c r="Z418">
        <v>26.834138821277527</v>
      </c>
      <c r="AA418">
        <v>0</v>
      </c>
      <c r="AB418">
        <v>0.77526132639211653</v>
      </c>
      <c r="AC418">
        <v>0</v>
      </c>
      <c r="AD418">
        <v>0</v>
      </c>
      <c r="AE418">
        <v>32.939855632654016</v>
      </c>
    </row>
    <row r="419" spans="1:31" x14ac:dyDescent="0.3">
      <c r="A419">
        <v>2647437</v>
      </c>
      <c r="B419">
        <v>1</v>
      </c>
      <c r="C419" t="s">
        <v>80</v>
      </c>
      <c r="D419" t="s">
        <v>85</v>
      </c>
      <c r="E419" t="s">
        <v>141</v>
      </c>
      <c r="F419" t="s">
        <v>1389</v>
      </c>
      <c r="G419" t="s">
        <v>613</v>
      </c>
      <c r="H419" t="s">
        <v>144</v>
      </c>
      <c r="I419" t="s">
        <v>136</v>
      </c>
      <c r="J419" t="s">
        <v>137</v>
      </c>
      <c r="K419" t="s">
        <v>138</v>
      </c>
      <c r="L419" t="s">
        <v>1390</v>
      </c>
      <c r="M419" t="s">
        <v>1391</v>
      </c>
      <c r="N419">
        <v>2.0252777769999999</v>
      </c>
      <c r="O419">
        <v>0</v>
      </c>
      <c r="P419">
        <v>194</v>
      </c>
      <c r="Q419">
        <v>0</v>
      </c>
      <c r="R419">
        <v>0</v>
      </c>
      <c r="S419">
        <v>0</v>
      </c>
      <c r="T419">
        <v>2</v>
      </c>
      <c r="U419">
        <v>0</v>
      </c>
      <c r="V419">
        <v>0</v>
      </c>
      <c r="W419">
        <v>0</v>
      </c>
      <c r="X419">
        <v>172.04689059885666</v>
      </c>
      <c r="Y419">
        <v>0</v>
      </c>
      <c r="Z419">
        <v>0</v>
      </c>
      <c r="AA419">
        <v>0</v>
      </c>
      <c r="AB419">
        <v>7.4552282932882008</v>
      </c>
      <c r="AC419">
        <v>0</v>
      </c>
      <c r="AD419">
        <v>0</v>
      </c>
      <c r="AE419">
        <v>179.50211889214486</v>
      </c>
    </row>
    <row r="420" spans="1:31" x14ac:dyDescent="0.3">
      <c r="A420">
        <v>2647431</v>
      </c>
      <c r="B420">
        <v>1</v>
      </c>
      <c r="C420" t="s">
        <v>80</v>
      </c>
      <c r="D420" t="s">
        <v>93</v>
      </c>
      <c r="E420" t="s">
        <v>152</v>
      </c>
      <c r="F420" t="s">
        <v>1392</v>
      </c>
      <c r="G420" t="s">
        <v>187</v>
      </c>
      <c r="H420" t="s">
        <v>135</v>
      </c>
      <c r="I420" t="s">
        <v>136</v>
      </c>
      <c r="J420" t="s">
        <v>137</v>
      </c>
      <c r="K420" t="s">
        <v>138</v>
      </c>
      <c r="L420" t="s">
        <v>1393</v>
      </c>
      <c r="M420" t="s">
        <v>1394</v>
      </c>
      <c r="N420">
        <v>0.59527777699999995</v>
      </c>
      <c r="O420">
        <v>0</v>
      </c>
      <c r="P420">
        <v>214</v>
      </c>
      <c r="Q420">
        <v>0</v>
      </c>
      <c r="R420">
        <v>6</v>
      </c>
      <c r="S420">
        <v>0</v>
      </c>
      <c r="T420">
        <v>15</v>
      </c>
      <c r="U420">
        <v>0</v>
      </c>
      <c r="V420">
        <v>0</v>
      </c>
      <c r="W420">
        <v>0</v>
      </c>
      <c r="X420">
        <v>29.600794071789807</v>
      </c>
      <c r="Y420">
        <v>0</v>
      </c>
      <c r="Z420">
        <v>19.442961525587524</v>
      </c>
      <c r="AA420">
        <v>0</v>
      </c>
      <c r="AB420">
        <v>21.119166941483183</v>
      </c>
      <c r="AC420">
        <v>0</v>
      </c>
      <c r="AD420">
        <v>0</v>
      </c>
      <c r="AE420">
        <v>70.162922538860514</v>
      </c>
    </row>
    <row r="421" spans="1:31" x14ac:dyDescent="0.3">
      <c r="A421">
        <v>2647328</v>
      </c>
      <c r="B421">
        <v>1</v>
      </c>
      <c r="C421" t="s">
        <v>80</v>
      </c>
      <c r="D421" t="s">
        <v>82</v>
      </c>
      <c r="E421" t="s">
        <v>132</v>
      </c>
      <c r="F421" t="s">
        <v>1395</v>
      </c>
      <c r="G421" t="s">
        <v>268</v>
      </c>
      <c r="H421" t="s">
        <v>135</v>
      </c>
      <c r="I421" t="s">
        <v>136</v>
      </c>
      <c r="J421" t="s">
        <v>137</v>
      </c>
      <c r="K421" t="s">
        <v>138</v>
      </c>
      <c r="L421" t="s">
        <v>1396</v>
      </c>
      <c r="M421" t="s">
        <v>1397</v>
      </c>
      <c r="N421">
        <v>2.721666666</v>
      </c>
      <c r="O421">
        <v>0</v>
      </c>
      <c r="P421">
        <v>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2.0572570106400399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2.0572570106400399</v>
      </c>
    </row>
    <row r="422" spans="1:31" x14ac:dyDescent="0.3">
      <c r="A422">
        <v>2646830</v>
      </c>
      <c r="B422">
        <v>1</v>
      </c>
      <c r="C422" t="s">
        <v>80</v>
      </c>
      <c r="D422" t="s">
        <v>88</v>
      </c>
      <c r="E422" t="s">
        <v>141</v>
      </c>
      <c r="F422" t="s">
        <v>1398</v>
      </c>
      <c r="G422" t="s">
        <v>562</v>
      </c>
      <c r="H422" t="s">
        <v>144</v>
      </c>
      <c r="I422" t="s">
        <v>136</v>
      </c>
      <c r="J422" t="s">
        <v>137</v>
      </c>
      <c r="K422" t="s">
        <v>138</v>
      </c>
      <c r="L422" t="s">
        <v>1399</v>
      </c>
      <c r="M422" t="s">
        <v>1400</v>
      </c>
      <c r="N422">
        <v>0.185277777</v>
      </c>
      <c r="O422">
        <v>0</v>
      </c>
      <c r="P422">
        <v>315</v>
      </c>
      <c r="Q422">
        <v>0</v>
      </c>
      <c r="R422">
        <v>0</v>
      </c>
      <c r="S422">
        <v>0</v>
      </c>
      <c r="T422">
        <v>29</v>
      </c>
      <c r="U422">
        <v>0</v>
      </c>
      <c r="V422">
        <v>0</v>
      </c>
      <c r="W422">
        <v>0</v>
      </c>
      <c r="X422">
        <v>13.537261738539593</v>
      </c>
      <c r="Y422">
        <v>0</v>
      </c>
      <c r="Z422">
        <v>0</v>
      </c>
      <c r="AA422">
        <v>0</v>
      </c>
      <c r="AB422">
        <v>2.7170948658862493</v>
      </c>
      <c r="AC422">
        <v>0</v>
      </c>
      <c r="AD422">
        <v>0</v>
      </c>
      <c r="AE422">
        <v>16.254356604425844</v>
      </c>
    </row>
    <row r="423" spans="1:31" x14ac:dyDescent="0.3">
      <c r="A423">
        <v>2646853</v>
      </c>
      <c r="B423">
        <v>1</v>
      </c>
      <c r="C423" t="s">
        <v>81</v>
      </c>
      <c r="D423" t="s">
        <v>123</v>
      </c>
      <c r="E423" t="s">
        <v>165</v>
      </c>
      <c r="F423" t="s">
        <v>1401</v>
      </c>
      <c r="G423" t="s">
        <v>216</v>
      </c>
      <c r="H423" t="s">
        <v>135</v>
      </c>
      <c r="I423" t="s">
        <v>136</v>
      </c>
      <c r="J423" t="s">
        <v>137</v>
      </c>
      <c r="K423" t="s">
        <v>138</v>
      </c>
      <c r="L423" t="s">
        <v>1402</v>
      </c>
      <c r="M423" t="s">
        <v>1403</v>
      </c>
      <c r="N423">
        <v>7.1244444439999999</v>
      </c>
      <c r="O423">
        <v>0</v>
      </c>
      <c r="P423">
        <v>39</v>
      </c>
      <c r="Q423">
        <v>0</v>
      </c>
      <c r="R423">
        <v>4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54.258298099040111</v>
      </c>
      <c r="Y423">
        <v>0</v>
      </c>
      <c r="Z423">
        <v>59.51938979994172</v>
      </c>
      <c r="AA423">
        <v>0</v>
      </c>
      <c r="AB423">
        <v>0</v>
      </c>
      <c r="AC423">
        <v>0</v>
      </c>
      <c r="AD423">
        <v>0</v>
      </c>
      <c r="AE423">
        <v>113.77768789898184</v>
      </c>
    </row>
    <row r="424" spans="1:31" x14ac:dyDescent="0.3">
      <c r="A424">
        <v>2647537</v>
      </c>
      <c r="B424">
        <v>1</v>
      </c>
      <c r="C424" t="s">
        <v>80</v>
      </c>
      <c r="D424" t="s">
        <v>105</v>
      </c>
      <c r="E424" t="s">
        <v>165</v>
      </c>
      <c r="F424" t="s">
        <v>1404</v>
      </c>
      <c r="G424" t="s">
        <v>224</v>
      </c>
      <c r="H424" t="s">
        <v>135</v>
      </c>
      <c r="I424" t="s">
        <v>136</v>
      </c>
      <c r="J424" t="s">
        <v>137</v>
      </c>
      <c r="K424" t="s">
        <v>138</v>
      </c>
      <c r="L424" t="s">
        <v>1405</v>
      </c>
      <c r="M424" t="s">
        <v>1406</v>
      </c>
      <c r="N424">
        <v>0.59916666600000001</v>
      </c>
      <c r="O424">
        <v>0</v>
      </c>
      <c r="P424">
        <v>99</v>
      </c>
      <c r="Q424">
        <v>0</v>
      </c>
      <c r="R424">
        <v>0</v>
      </c>
      <c r="S424">
        <v>0</v>
      </c>
      <c r="T424">
        <v>8</v>
      </c>
      <c r="U424">
        <v>0</v>
      </c>
      <c r="V424">
        <v>0</v>
      </c>
      <c r="W424">
        <v>0</v>
      </c>
      <c r="X424">
        <v>19.94520124321841</v>
      </c>
      <c r="Y424">
        <v>0</v>
      </c>
      <c r="Z424">
        <v>0</v>
      </c>
      <c r="AA424">
        <v>0</v>
      </c>
      <c r="AB424">
        <v>5.3258222785331499</v>
      </c>
      <c r="AC424">
        <v>0</v>
      </c>
      <c r="AD424">
        <v>0</v>
      </c>
      <c r="AE424">
        <v>25.271023521751559</v>
      </c>
    </row>
    <row r="425" spans="1:31" x14ac:dyDescent="0.3">
      <c r="A425">
        <v>2647016</v>
      </c>
      <c r="B425">
        <v>1</v>
      </c>
      <c r="C425" t="s">
        <v>80</v>
      </c>
      <c r="D425" t="s">
        <v>95</v>
      </c>
      <c r="E425" t="s">
        <v>165</v>
      </c>
      <c r="F425" t="s">
        <v>1407</v>
      </c>
      <c r="G425" t="s">
        <v>154</v>
      </c>
      <c r="H425" t="s">
        <v>135</v>
      </c>
      <c r="I425" t="s">
        <v>136</v>
      </c>
      <c r="J425" t="s">
        <v>137</v>
      </c>
      <c r="K425" t="s">
        <v>138</v>
      </c>
      <c r="L425" t="s">
        <v>1408</v>
      </c>
      <c r="M425" t="s">
        <v>1409</v>
      </c>
      <c r="N425">
        <v>0.36222222199999998</v>
      </c>
      <c r="O425">
        <v>0</v>
      </c>
      <c r="P425">
        <v>16</v>
      </c>
      <c r="Q425">
        <v>0</v>
      </c>
      <c r="R425">
        <v>0</v>
      </c>
      <c r="S425">
        <v>0</v>
      </c>
      <c r="T425">
        <v>6</v>
      </c>
      <c r="U425">
        <v>0</v>
      </c>
      <c r="V425">
        <v>0</v>
      </c>
      <c r="W425">
        <v>0</v>
      </c>
      <c r="X425">
        <v>1.3477179598159785</v>
      </c>
      <c r="Y425">
        <v>0</v>
      </c>
      <c r="Z425">
        <v>0</v>
      </c>
      <c r="AA425">
        <v>0</v>
      </c>
      <c r="AB425">
        <v>2.1289806215965221</v>
      </c>
      <c r="AC425">
        <v>0</v>
      </c>
      <c r="AD425">
        <v>0</v>
      </c>
      <c r="AE425">
        <v>3.4766985814125007</v>
      </c>
    </row>
    <row r="426" spans="1:31" x14ac:dyDescent="0.3">
      <c r="A426">
        <v>2647145</v>
      </c>
      <c r="B426">
        <v>1</v>
      </c>
      <c r="C426" t="s">
        <v>80</v>
      </c>
      <c r="D426" t="s">
        <v>100</v>
      </c>
      <c r="E426" t="s">
        <v>147</v>
      </c>
      <c r="F426" t="s">
        <v>1410</v>
      </c>
      <c r="G426" t="s">
        <v>149</v>
      </c>
      <c r="H426" t="s">
        <v>144</v>
      </c>
      <c r="I426" t="s">
        <v>136</v>
      </c>
      <c r="J426" t="s">
        <v>137</v>
      </c>
      <c r="K426" t="s">
        <v>138</v>
      </c>
      <c r="L426" t="s">
        <v>1411</v>
      </c>
      <c r="M426" t="s">
        <v>1412</v>
      </c>
      <c r="N426">
        <v>0.47416666600000001</v>
      </c>
      <c r="O426">
        <v>0</v>
      </c>
      <c r="P426">
        <v>838</v>
      </c>
      <c r="Q426">
        <v>2</v>
      </c>
      <c r="R426">
        <v>121</v>
      </c>
      <c r="S426">
        <v>0</v>
      </c>
      <c r="T426">
        <v>138</v>
      </c>
      <c r="U426">
        <v>0</v>
      </c>
      <c r="V426">
        <v>1</v>
      </c>
      <c r="W426">
        <v>0</v>
      </c>
      <c r="X426">
        <v>139.34775402381274</v>
      </c>
      <c r="Y426">
        <v>46.998808703505361</v>
      </c>
      <c r="Z426">
        <v>111.74230310608452</v>
      </c>
      <c r="AA426">
        <v>0</v>
      </c>
      <c r="AB426">
        <v>127.30376873504993</v>
      </c>
      <c r="AC426">
        <v>0</v>
      </c>
      <c r="AD426">
        <v>16.425610096007777</v>
      </c>
      <c r="AE426">
        <v>441.81824466446034</v>
      </c>
    </row>
    <row r="427" spans="1:31" x14ac:dyDescent="0.3">
      <c r="A427">
        <v>2646953</v>
      </c>
      <c r="B427">
        <v>1</v>
      </c>
      <c r="C427" t="s">
        <v>80</v>
      </c>
      <c r="D427" t="s">
        <v>109</v>
      </c>
      <c r="E427" t="s">
        <v>194</v>
      </c>
      <c r="F427" t="s">
        <v>1413</v>
      </c>
      <c r="G427" t="s">
        <v>220</v>
      </c>
      <c r="H427" t="s">
        <v>144</v>
      </c>
      <c r="I427" t="s">
        <v>136</v>
      </c>
      <c r="J427" t="s">
        <v>137</v>
      </c>
      <c r="K427" t="s">
        <v>162</v>
      </c>
      <c r="L427" t="s">
        <v>1414</v>
      </c>
      <c r="M427" t="s">
        <v>1415</v>
      </c>
      <c r="N427">
        <v>5.5447222219999999</v>
      </c>
      <c r="O427">
        <v>0</v>
      </c>
      <c r="P427">
        <v>541</v>
      </c>
      <c r="Q427">
        <v>0</v>
      </c>
      <c r="R427">
        <v>34</v>
      </c>
      <c r="S427">
        <v>1</v>
      </c>
      <c r="T427">
        <v>69</v>
      </c>
      <c r="U427">
        <v>0</v>
      </c>
      <c r="V427">
        <v>0</v>
      </c>
      <c r="W427">
        <v>0</v>
      </c>
      <c r="X427">
        <v>444.64166243485522</v>
      </c>
      <c r="Y427">
        <v>0</v>
      </c>
      <c r="Z427">
        <v>138.31572192278284</v>
      </c>
      <c r="AA427">
        <v>26.723322972949923</v>
      </c>
      <c r="AB427">
        <v>241.46267309749985</v>
      </c>
      <c r="AC427">
        <v>0</v>
      </c>
      <c r="AD427">
        <v>0</v>
      </c>
      <c r="AE427">
        <v>851.14338042808788</v>
      </c>
    </row>
    <row r="428" spans="1:31" x14ac:dyDescent="0.3">
      <c r="A428">
        <v>2647202</v>
      </c>
      <c r="B428">
        <v>1</v>
      </c>
      <c r="C428" t="s">
        <v>80</v>
      </c>
      <c r="D428" t="s">
        <v>106</v>
      </c>
      <c r="E428" t="s">
        <v>147</v>
      </c>
      <c r="F428" t="s">
        <v>1416</v>
      </c>
      <c r="G428" t="s">
        <v>149</v>
      </c>
      <c r="H428" t="s">
        <v>144</v>
      </c>
      <c r="I428" t="s">
        <v>136</v>
      </c>
      <c r="J428" t="s">
        <v>137</v>
      </c>
      <c r="K428" t="s">
        <v>138</v>
      </c>
      <c r="L428" t="s">
        <v>1417</v>
      </c>
      <c r="M428" t="s">
        <v>1418</v>
      </c>
      <c r="N428">
        <v>0.29722222199999998</v>
      </c>
      <c r="O428">
        <v>0</v>
      </c>
      <c r="P428">
        <v>266</v>
      </c>
      <c r="Q428">
        <v>54</v>
      </c>
      <c r="R428">
        <v>54</v>
      </c>
      <c r="S428">
        <v>6</v>
      </c>
      <c r="T428">
        <v>49</v>
      </c>
      <c r="U428">
        <v>1</v>
      </c>
      <c r="V428">
        <v>0</v>
      </c>
      <c r="W428">
        <v>0</v>
      </c>
      <c r="X428">
        <v>18.180113569699678</v>
      </c>
      <c r="Y428">
        <v>140.51863332168918</v>
      </c>
      <c r="Z428">
        <v>35.035273007307232</v>
      </c>
      <c r="AA428">
        <v>40.936581463609748</v>
      </c>
      <c r="AB428">
        <v>23.733778151398393</v>
      </c>
      <c r="AC428">
        <v>4.2979703256040951</v>
      </c>
      <c r="AD428">
        <v>0</v>
      </c>
      <c r="AE428">
        <v>262.70234983930828</v>
      </c>
    </row>
    <row r="429" spans="1:31" x14ac:dyDescent="0.3">
      <c r="A429">
        <v>2646916</v>
      </c>
      <c r="B429">
        <v>1</v>
      </c>
      <c r="C429" t="s">
        <v>80</v>
      </c>
      <c r="D429" t="s">
        <v>105</v>
      </c>
      <c r="E429" t="s">
        <v>132</v>
      </c>
      <c r="F429" t="s">
        <v>1419</v>
      </c>
      <c r="G429" t="s">
        <v>268</v>
      </c>
      <c r="H429" t="s">
        <v>135</v>
      </c>
      <c r="I429" t="s">
        <v>136</v>
      </c>
      <c r="J429" t="s">
        <v>137</v>
      </c>
      <c r="K429" t="s">
        <v>138</v>
      </c>
      <c r="L429" t="s">
        <v>1420</v>
      </c>
      <c r="M429" t="s">
        <v>1421</v>
      </c>
      <c r="N429">
        <v>3.8683333329999998</v>
      </c>
      <c r="O429">
        <v>0</v>
      </c>
      <c r="P429">
        <v>24</v>
      </c>
      <c r="Q429">
        <v>0</v>
      </c>
      <c r="R429">
        <v>0</v>
      </c>
      <c r="S429">
        <v>0</v>
      </c>
      <c r="T429">
        <v>6</v>
      </c>
      <c r="U429">
        <v>0</v>
      </c>
      <c r="V429">
        <v>0</v>
      </c>
      <c r="W429">
        <v>0</v>
      </c>
      <c r="X429">
        <v>29.458429235065868</v>
      </c>
      <c r="Y429">
        <v>0</v>
      </c>
      <c r="Z429">
        <v>0</v>
      </c>
      <c r="AA429">
        <v>0</v>
      </c>
      <c r="AB429">
        <v>104.68112120803409</v>
      </c>
      <c r="AC429">
        <v>0</v>
      </c>
      <c r="AD429">
        <v>0</v>
      </c>
      <c r="AE429">
        <v>134.13955044309995</v>
      </c>
    </row>
    <row r="430" spans="1:31" x14ac:dyDescent="0.3">
      <c r="A430">
        <v>2647271</v>
      </c>
      <c r="B430">
        <v>1</v>
      </c>
      <c r="C430" t="s">
        <v>80</v>
      </c>
      <c r="D430" t="s">
        <v>100</v>
      </c>
      <c r="E430" t="s">
        <v>147</v>
      </c>
      <c r="F430" t="s">
        <v>1410</v>
      </c>
      <c r="G430" t="s">
        <v>149</v>
      </c>
      <c r="H430" t="s">
        <v>144</v>
      </c>
      <c r="I430" t="s">
        <v>136</v>
      </c>
      <c r="J430" t="s">
        <v>137</v>
      </c>
      <c r="K430" t="s">
        <v>138</v>
      </c>
      <c r="L430" t="s">
        <v>1422</v>
      </c>
      <c r="M430" t="s">
        <v>1423</v>
      </c>
      <c r="N430">
        <v>0.625</v>
      </c>
      <c r="O430">
        <v>0</v>
      </c>
      <c r="P430">
        <v>838</v>
      </c>
      <c r="Q430">
        <v>2</v>
      </c>
      <c r="R430">
        <v>121</v>
      </c>
      <c r="S430">
        <v>0</v>
      </c>
      <c r="T430">
        <v>138</v>
      </c>
      <c r="U430">
        <v>0</v>
      </c>
      <c r="V430">
        <v>1</v>
      </c>
      <c r="W430">
        <v>0</v>
      </c>
      <c r="X430">
        <v>195.37419897057174</v>
      </c>
      <c r="Y430">
        <v>62.762115369447869</v>
      </c>
      <c r="Z430">
        <v>139.75845177791297</v>
      </c>
      <c r="AA430">
        <v>0</v>
      </c>
      <c r="AB430">
        <v>177.18614669354614</v>
      </c>
      <c r="AC430">
        <v>0</v>
      </c>
      <c r="AD430">
        <v>23.222799931122335</v>
      </c>
      <c r="AE430">
        <v>598.30371274260108</v>
      </c>
    </row>
    <row r="431" spans="1:31" x14ac:dyDescent="0.3">
      <c r="A431">
        <v>2646870</v>
      </c>
      <c r="B431">
        <v>1</v>
      </c>
      <c r="C431" t="s">
        <v>81</v>
      </c>
      <c r="D431" t="s">
        <v>112</v>
      </c>
      <c r="E431" t="s">
        <v>194</v>
      </c>
      <c r="F431" t="s">
        <v>1424</v>
      </c>
      <c r="G431" t="s">
        <v>149</v>
      </c>
      <c r="H431" t="s">
        <v>144</v>
      </c>
      <c r="I431" t="s">
        <v>136</v>
      </c>
      <c r="J431" t="s">
        <v>137</v>
      </c>
      <c r="K431" t="s">
        <v>138</v>
      </c>
      <c r="L431" t="s">
        <v>1425</v>
      </c>
      <c r="M431" t="s">
        <v>1426</v>
      </c>
      <c r="N431">
        <v>0.18555555500000001</v>
      </c>
      <c r="O431">
        <v>1</v>
      </c>
      <c r="P431">
        <v>3</v>
      </c>
      <c r="Q431">
        <v>13</v>
      </c>
      <c r="R431">
        <v>71</v>
      </c>
      <c r="S431">
        <v>4</v>
      </c>
      <c r="T431">
        <v>6</v>
      </c>
      <c r="U431">
        <v>1</v>
      </c>
      <c r="V431">
        <v>0</v>
      </c>
      <c r="W431">
        <v>3.4176355723333336E-2</v>
      </c>
      <c r="X431">
        <v>0.41507526838628439</v>
      </c>
      <c r="Y431">
        <v>173.79109007056601</v>
      </c>
      <c r="Z431">
        <v>110.49369781090441</v>
      </c>
      <c r="AA431">
        <v>1.2672739195473164</v>
      </c>
      <c r="AB431">
        <v>6.7205505065874798</v>
      </c>
      <c r="AC431">
        <v>0.18321918195309878</v>
      </c>
      <c r="AD431">
        <v>0</v>
      </c>
      <c r="AE431">
        <v>292.90508311366796</v>
      </c>
    </row>
    <row r="432" spans="1:31" x14ac:dyDescent="0.3">
      <c r="A432">
        <v>2647302</v>
      </c>
      <c r="B432">
        <v>2</v>
      </c>
      <c r="C432" t="s">
        <v>80</v>
      </c>
      <c r="D432" t="s">
        <v>82</v>
      </c>
      <c r="E432" t="s">
        <v>152</v>
      </c>
      <c r="F432" t="s">
        <v>1427</v>
      </c>
      <c r="G432" t="s">
        <v>183</v>
      </c>
      <c r="H432" t="s">
        <v>135</v>
      </c>
      <c r="I432" t="s">
        <v>136</v>
      </c>
      <c r="J432" t="s">
        <v>3</v>
      </c>
      <c r="K432" t="s">
        <v>138</v>
      </c>
      <c r="L432" t="s">
        <v>1323</v>
      </c>
      <c r="M432" t="s">
        <v>1428</v>
      </c>
      <c r="N432">
        <v>0.56583333300000005</v>
      </c>
      <c r="O432">
        <v>0</v>
      </c>
      <c r="P432">
        <v>943</v>
      </c>
      <c r="Q432">
        <v>0</v>
      </c>
      <c r="R432">
        <v>0</v>
      </c>
      <c r="S432">
        <v>0</v>
      </c>
      <c r="T432">
        <v>28</v>
      </c>
      <c r="U432">
        <v>0</v>
      </c>
      <c r="V432">
        <v>0</v>
      </c>
      <c r="W432">
        <v>0</v>
      </c>
      <c r="X432">
        <v>130.92296655064098</v>
      </c>
      <c r="Y432">
        <v>0</v>
      </c>
      <c r="Z432">
        <v>0</v>
      </c>
      <c r="AA432">
        <v>0</v>
      </c>
      <c r="AB432">
        <v>7.5506693834972101</v>
      </c>
      <c r="AC432">
        <v>0</v>
      </c>
      <c r="AD432">
        <v>0</v>
      </c>
      <c r="AE432">
        <v>138.4736359341382</v>
      </c>
    </row>
    <row r="433" spans="1:31" x14ac:dyDescent="0.3">
      <c r="A433">
        <v>2647557</v>
      </c>
      <c r="B433">
        <v>1</v>
      </c>
      <c r="C433" t="s">
        <v>80</v>
      </c>
      <c r="D433" t="s">
        <v>92</v>
      </c>
      <c r="E433" t="s">
        <v>165</v>
      </c>
      <c r="F433" t="s">
        <v>1429</v>
      </c>
      <c r="G433" t="s">
        <v>224</v>
      </c>
      <c r="H433" t="s">
        <v>135</v>
      </c>
      <c r="I433" t="s">
        <v>136</v>
      </c>
      <c r="J433" t="s">
        <v>137</v>
      </c>
      <c r="K433" t="s">
        <v>138</v>
      </c>
      <c r="L433" t="s">
        <v>1430</v>
      </c>
      <c r="M433" t="s">
        <v>1431</v>
      </c>
      <c r="N433">
        <v>1.412222222</v>
      </c>
      <c r="O433">
        <v>0</v>
      </c>
      <c r="P433">
        <v>99</v>
      </c>
      <c r="Q433">
        <v>0</v>
      </c>
      <c r="R433">
        <v>3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32.532721961306734</v>
      </c>
      <c r="Y433">
        <v>0</v>
      </c>
      <c r="Z433">
        <v>0.66908640013067999</v>
      </c>
      <c r="AA433">
        <v>0</v>
      </c>
      <c r="AB433">
        <v>0</v>
      </c>
      <c r="AC433">
        <v>0</v>
      </c>
      <c r="AD433">
        <v>0</v>
      </c>
      <c r="AE433">
        <v>33.201808361437415</v>
      </c>
    </row>
    <row r="434" spans="1:31" x14ac:dyDescent="0.3">
      <c r="A434">
        <v>2647288</v>
      </c>
      <c r="B434">
        <v>1</v>
      </c>
      <c r="C434" t="s">
        <v>80</v>
      </c>
      <c r="D434" t="s">
        <v>85</v>
      </c>
      <c r="E434" t="s">
        <v>141</v>
      </c>
      <c r="F434" t="s">
        <v>1432</v>
      </c>
      <c r="G434" t="s">
        <v>1177</v>
      </c>
      <c r="H434" t="s">
        <v>144</v>
      </c>
      <c r="I434" t="s">
        <v>136</v>
      </c>
      <c r="J434" t="s">
        <v>137</v>
      </c>
      <c r="K434" t="s">
        <v>138</v>
      </c>
      <c r="L434" t="s">
        <v>1433</v>
      </c>
      <c r="M434" t="s">
        <v>1434</v>
      </c>
      <c r="N434">
        <v>0.33916666600000001</v>
      </c>
      <c r="O434">
        <v>0</v>
      </c>
      <c r="P434">
        <v>1526</v>
      </c>
      <c r="Q434">
        <v>0</v>
      </c>
      <c r="R434">
        <v>1</v>
      </c>
      <c r="S434">
        <v>0</v>
      </c>
      <c r="T434">
        <v>81</v>
      </c>
      <c r="U434">
        <v>0</v>
      </c>
      <c r="V434">
        <v>0</v>
      </c>
      <c r="W434">
        <v>0</v>
      </c>
      <c r="X434">
        <v>185.41697965253317</v>
      </c>
      <c r="Y434">
        <v>0</v>
      </c>
      <c r="Z434">
        <v>0.46420612866862759</v>
      </c>
      <c r="AA434">
        <v>0</v>
      </c>
      <c r="AB434">
        <v>49.20828323393679</v>
      </c>
      <c r="AC434">
        <v>0</v>
      </c>
      <c r="AD434">
        <v>0</v>
      </c>
      <c r="AE434">
        <v>235.08946901513858</v>
      </c>
    </row>
    <row r="435" spans="1:31" x14ac:dyDescent="0.3">
      <c r="A435">
        <v>2646833</v>
      </c>
      <c r="B435">
        <v>1</v>
      </c>
      <c r="C435" t="s">
        <v>80</v>
      </c>
      <c r="D435" t="s">
        <v>90</v>
      </c>
      <c r="E435" t="s">
        <v>165</v>
      </c>
      <c r="F435" t="s">
        <v>1435</v>
      </c>
      <c r="G435" t="s">
        <v>199</v>
      </c>
      <c r="H435" t="s">
        <v>135</v>
      </c>
      <c r="I435" t="s">
        <v>136</v>
      </c>
      <c r="J435" t="s">
        <v>3</v>
      </c>
      <c r="K435" t="s">
        <v>138</v>
      </c>
      <c r="L435" t="s">
        <v>1436</v>
      </c>
      <c r="M435" t="s">
        <v>1437</v>
      </c>
      <c r="N435">
        <v>0.77083333300000001</v>
      </c>
      <c r="O435">
        <v>0</v>
      </c>
      <c r="P435">
        <v>114</v>
      </c>
      <c r="Q435">
        <v>0</v>
      </c>
      <c r="R435">
        <v>0</v>
      </c>
      <c r="S435">
        <v>0</v>
      </c>
      <c r="T435">
        <v>10</v>
      </c>
      <c r="U435">
        <v>0</v>
      </c>
      <c r="V435">
        <v>0</v>
      </c>
      <c r="W435">
        <v>0</v>
      </c>
      <c r="X435">
        <v>18.123885994112385</v>
      </c>
      <c r="Y435">
        <v>0</v>
      </c>
      <c r="Z435">
        <v>0</v>
      </c>
      <c r="AA435">
        <v>0</v>
      </c>
      <c r="AB435">
        <v>2.9856315694466944</v>
      </c>
      <c r="AC435">
        <v>0</v>
      </c>
      <c r="AD435">
        <v>0</v>
      </c>
      <c r="AE435">
        <v>21.109517563559081</v>
      </c>
    </row>
    <row r="436" spans="1:31" x14ac:dyDescent="0.3">
      <c r="A436">
        <v>2646933</v>
      </c>
      <c r="B436">
        <v>1</v>
      </c>
      <c r="C436" t="s">
        <v>80</v>
      </c>
      <c r="D436" t="s">
        <v>83</v>
      </c>
      <c r="E436" t="s">
        <v>152</v>
      </c>
      <c r="F436" t="s">
        <v>1438</v>
      </c>
      <c r="G436" t="s">
        <v>191</v>
      </c>
      <c r="H436" t="s">
        <v>135</v>
      </c>
      <c r="I436" t="s">
        <v>136</v>
      </c>
      <c r="J436" t="s">
        <v>137</v>
      </c>
      <c r="K436" t="s">
        <v>138</v>
      </c>
      <c r="L436" t="s">
        <v>1439</v>
      </c>
      <c r="M436" t="s">
        <v>1440</v>
      </c>
      <c r="N436">
        <v>1.7069444439999999</v>
      </c>
      <c r="O436">
        <v>0</v>
      </c>
      <c r="P436">
        <v>257</v>
      </c>
      <c r="Q436">
        <v>0</v>
      </c>
      <c r="R436">
        <v>0</v>
      </c>
      <c r="S436">
        <v>0</v>
      </c>
      <c r="T436">
        <v>12</v>
      </c>
      <c r="U436">
        <v>0</v>
      </c>
      <c r="V436">
        <v>0</v>
      </c>
      <c r="W436">
        <v>0</v>
      </c>
      <c r="X436">
        <v>203.73869443633339</v>
      </c>
      <c r="Y436">
        <v>0</v>
      </c>
      <c r="Z436">
        <v>0</v>
      </c>
      <c r="AA436">
        <v>0</v>
      </c>
      <c r="AB436">
        <v>51.632791607797998</v>
      </c>
      <c r="AC436">
        <v>0</v>
      </c>
      <c r="AD436">
        <v>0</v>
      </c>
      <c r="AE436">
        <v>255.37148604413139</v>
      </c>
    </row>
    <row r="437" spans="1:31" x14ac:dyDescent="0.3">
      <c r="A437">
        <v>2647354</v>
      </c>
      <c r="B437">
        <v>1</v>
      </c>
      <c r="C437" t="s">
        <v>81</v>
      </c>
      <c r="D437" t="s">
        <v>112</v>
      </c>
      <c r="E437" t="s">
        <v>141</v>
      </c>
      <c r="F437" t="s">
        <v>1441</v>
      </c>
      <c r="G437" t="s">
        <v>448</v>
      </c>
      <c r="H437" t="s">
        <v>144</v>
      </c>
      <c r="I437" t="s">
        <v>136</v>
      </c>
      <c r="J437" t="s">
        <v>137</v>
      </c>
      <c r="K437" t="s">
        <v>138</v>
      </c>
      <c r="L437" t="s">
        <v>1442</v>
      </c>
      <c r="M437" t="s">
        <v>1443</v>
      </c>
      <c r="N437">
        <v>1.9144444439999999</v>
      </c>
      <c r="O437">
        <v>0</v>
      </c>
      <c r="P437">
        <v>113</v>
      </c>
      <c r="Q437">
        <v>0</v>
      </c>
      <c r="R437">
        <v>2</v>
      </c>
      <c r="S437">
        <v>0</v>
      </c>
      <c r="T437">
        <v>7</v>
      </c>
      <c r="U437">
        <v>0</v>
      </c>
      <c r="V437">
        <v>0</v>
      </c>
      <c r="W437">
        <v>0</v>
      </c>
      <c r="X437">
        <v>37.249744570952181</v>
      </c>
      <c r="Y437">
        <v>0</v>
      </c>
      <c r="Z437">
        <v>1.8710426396126087</v>
      </c>
      <c r="AA437">
        <v>0</v>
      </c>
      <c r="AB437">
        <v>3.0752406428343786</v>
      </c>
      <c r="AC437">
        <v>0</v>
      </c>
      <c r="AD437">
        <v>0</v>
      </c>
      <c r="AE437">
        <v>42.196027853399173</v>
      </c>
    </row>
    <row r="438" spans="1:31" x14ac:dyDescent="0.3">
      <c r="A438">
        <v>2647305</v>
      </c>
      <c r="B438">
        <v>1</v>
      </c>
      <c r="C438" t="s">
        <v>80</v>
      </c>
      <c r="D438" t="s">
        <v>83</v>
      </c>
      <c r="E438" t="s">
        <v>132</v>
      </c>
      <c r="F438" t="s">
        <v>1444</v>
      </c>
      <c r="G438" t="s">
        <v>183</v>
      </c>
      <c r="H438" t="s">
        <v>135</v>
      </c>
      <c r="I438" t="s">
        <v>136</v>
      </c>
      <c r="J438" t="s">
        <v>3</v>
      </c>
      <c r="K438" t="s">
        <v>138</v>
      </c>
      <c r="L438" t="s">
        <v>1445</v>
      </c>
      <c r="M438" t="s">
        <v>1446</v>
      </c>
      <c r="N438">
        <v>3.4824999999999999</v>
      </c>
      <c r="O438">
        <v>0</v>
      </c>
      <c r="P438">
        <v>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3.9456092231577764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3.9456092231577764</v>
      </c>
    </row>
    <row r="439" spans="1:31" x14ac:dyDescent="0.3">
      <c r="A439">
        <v>2646999</v>
      </c>
      <c r="B439">
        <v>1</v>
      </c>
      <c r="C439" t="s">
        <v>81</v>
      </c>
      <c r="D439" t="s">
        <v>121</v>
      </c>
      <c r="E439" t="s">
        <v>141</v>
      </c>
      <c r="F439" t="s">
        <v>1447</v>
      </c>
      <c r="G439" t="s">
        <v>149</v>
      </c>
      <c r="H439" t="s">
        <v>144</v>
      </c>
      <c r="I439" t="s">
        <v>136</v>
      </c>
      <c r="J439" t="s">
        <v>137</v>
      </c>
      <c r="K439" t="s">
        <v>138</v>
      </c>
      <c r="L439" t="s">
        <v>1448</v>
      </c>
      <c r="M439" t="s">
        <v>1449</v>
      </c>
      <c r="N439">
        <v>0.47194444400000002</v>
      </c>
      <c r="O439">
        <v>0</v>
      </c>
      <c r="P439">
        <v>0</v>
      </c>
      <c r="Q439">
        <v>0</v>
      </c>
      <c r="R439">
        <v>21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3.7217606297444052</v>
      </c>
      <c r="AA439">
        <v>0</v>
      </c>
      <c r="AB439">
        <v>0</v>
      </c>
      <c r="AC439">
        <v>0</v>
      </c>
      <c r="AD439">
        <v>0</v>
      </c>
      <c r="AE439">
        <v>3.7217606297444052</v>
      </c>
    </row>
    <row r="440" spans="1:31" x14ac:dyDescent="0.3">
      <c r="A440">
        <v>2647185</v>
      </c>
      <c r="B440">
        <v>1</v>
      </c>
      <c r="C440" t="s">
        <v>80</v>
      </c>
      <c r="D440" t="s">
        <v>100</v>
      </c>
      <c r="E440" t="s">
        <v>141</v>
      </c>
      <c r="F440" t="s">
        <v>1450</v>
      </c>
      <c r="G440" t="s">
        <v>448</v>
      </c>
      <c r="H440" t="s">
        <v>144</v>
      </c>
      <c r="I440" t="s">
        <v>136</v>
      </c>
      <c r="J440" t="s">
        <v>137</v>
      </c>
      <c r="K440" t="s">
        <v>138</v>
      </c>
      <c r="L440" t="s">
        <v>1451</v>
      </c>
      <c r="M440" t="s">
        <v>1328</v>
      </c>
      <c r="N440">
        <v>4.0602777769999996</v>
      </c>
      <c r="O440">
        <v>0</v>
      </c>
      <c r="P440">
        <v>55</v>
      </c>
      <c r="Q440">
        <v>3</v>
      </c>
      <c r="R440">
        <v>116</v>
      </c>
      <c r="S440">
        <v>2</v>
      </c>
      <c r="T440">
        <v>21</v>
      </c>
      <c r="U440">
        <v>0</v>
      </c>
      <c r="V440">
        <v>0</v>
      </c>
      <c r="W440">
        <v>0</v>
      </c>
      <c r="X440">
        <v>139.7276069797135</v>
      </c>
      <c r="Y440">
        <v>952.49596017195984</v>
      </c>
      <c r="Z440">
        <v>858.93176216458255</v>
      </c>
      <c r="AA440">
        <v>322.69370372797243</v>
      </c>
      <c r="AB440">
        <v>137.42953890656685</v>
      </c>
      <c r="AC440">
        <v>0</v>
      </c>
      <c r="AD440">
        <v>0</v>
      </c>
      <c r="AE440">
        <v>2411.2785719507951</v>
      </c>
    </row>
    <row r="441" spans="1:31" x14ac:dyDescent="0.3">
      <c r="A441">
        <v>2647540</v>
      </c>
      <c r="B441">
        <v>1</v>
      </c>
      <c r="C441" t="s">
        <v>81</v>
      </c>
      <c r="D441" t="s">
        <v>113</v>
      </c>
      <c r="E441" t="s">
        <v>141</v>
      </c>
      <c r="F441" t="s">
        <v>1452</v>
      </c>
      <c r="G441" t="s">
        <v>143</v>
      </c>
      <c r="H441" t="s">
        <v>144</v>
      </c>
      <c r="I441" t="s">
        <v>136</v>
      </c>
      <c r="J441" t="s">
        <v>137</v>
      </c>
      <c r="K441" t="s">
        <v>138</v>
      </c>
      <c r="L441" t="s">
        <v>1453</v>
      </c>
      <c r="M441" t="s">
        <v>1454</v>
      </c>
      <c r="N441">
        <v>1.4413888880000001</v>
      </c>
      <c r="O441">
        <v>6</v>
      </c>
      <c r="P441">
        <v>875</v>
      </c>
      <c r="Q441">
        <v>11</v>
      </c>
      <c r="R441">
        <v>219</v>
      </c>
      <c r="S441">
        <v>6</v>
      </c>
      <c r="T441">
        <v>51</v>
      </c>
      <c r="U441">
        <v>0</v>
      </c>
      <c r="V441">
        <v>0</v>
      </c>
      <c r="W441">
        <v>2.8114937352933325</v>
      </c>
      <c r="X441">
        <v>307.68830560549384</v>
      </c>
      <c r="Y441">
        <v>37.135074661449096</v>
      </c>
      <c r="Z441">
        <v>563.31669409032315</v>
      </c>
      <c r="AA441">
        <v>54.46113654223285</v>
      </c>
      <c r="AB441">
        <v>47.709774198423858</v>
      </c>
      <c r="AC441">
        <v>0</v>
      </c>
      <c r="AD441">
        <v>0</v>
      </c>
      <c r="AE441">
        <v>1013.1224788332162</v>
      </c>
    </row>
    <row r="442" spans="1:31" x14ac:dyDescent="0.3">
      <c r="A442">
        <v>2646993</v>
      </c>
      <c r="B442">
        <v>1</v>
      </c>
      <c r="C442" t="s">
        <v>81</v>
      </c>
      <c r="D442" t="s">
        <v>127</v>
      </c>
      <c r="E442" t="s">
        <v>165</v>
      </c>
      <c r="F442" t="s">
        <v>1455</v>
      </c>
      <c r="G442" t="s">
        <v>1456</v>
      </c>
      <c r="H442" t="s">
        <v>135</v>
      </c>
      <c r="I442" t="s">
        <v>136</v>
      </c>
      <c r="J442" t="s">
        <v>137</v>
      </c>
      <c r="K442" t="s">
        <v>138</v>
      </c>
      <c r="L442" t="s">
        <v>1457</v>
      </c>
      <c r="M442" t="s">
        <v>1458</v>
      </c>
      <c r="N442">
        <v>6.5788888879999998</v>
      </c>
      <c r="O442">
        <v>0</v>
      </c>
      <c r="P442">
        <v>22</v>
      </c>
      <c r="Q442">
        <v>0</v>
      </c>
      <c r="R442">
        <v>0</v>
      </c>
      <c r="S442">
        <v>0</v>
      </c>
      <c r="T442">
        <v>2</v>
      </c>
      <c r="U442">
        <v>0</v>
      </c>
      <c r="V442">
        <v>0</v>
      </c>
      <c r="W442">
        <v>0</v>
      </c>
      <c r="X442">
        <v>35.120718859667583</v>
      </c>
      <c r="Y442">
        <v>0</v>
      </c>
      <c r="Z442">
        <v>0</v>
      </c>
      <c r="AA442">
        <v>0</v>
      </c>
      <c r="AB442">
        <v>16.479253798728145</v>
      </c>
      <c r="AC442">
        <v>0</v>
      </c>
      <c r="AD442">
        <v>0</v>
      </c>
      <c r="AE442">
        <v>51.599972658395728</v>
      </c>
    </row>
    <row r="443" spans="1:31" x14ac:dyDescent="0.3">
      <c r="A443">
        <v>2647142</v>
      </c>
      <c r="B443">
        <v>1</v>
      </c>
      <c r="C443" t="s">
        <v>80</v>
      </c>
      <c r="D443" t="s">
        <v>105</v>
      </c>
      <c r="E443" t="s">
        <v>152</v>
      </c>
      <c r="F443" t="s">
        <v>1459</v>
      </c>
      <c r="G443" t="s">
        <v>220</v>
      </c>
      <c r="H443" t="s">
        <v>135</v>
      </c>
      <c r="I443" t="s">
        <v>136</v>
      </c>
      <c r="J443" t="s">
        <v>137</v>
      </c>
      <c r="K443" t="s">
        <v>162</v>
      </c>
      <c r="L443" t="s">
        <v>1460</v>
      </c>
      <c r="M443" t="s">
        <v>1461</v>
      </c>
      <c r="N443">
        <v>2.304166666</v>
      </c>
      <c r="O443">
        <v>0</v>
      </c>
      <c r="P443">
        <v>295</v>
      </c>
      <c r="Q443">
        <v>0</v>
      </c>
      <c r="R443">
        <v>0</v>
      </c>
      <c r="S443">
        <v>0</v>
      </c>
      <c r="T443">
        <v>22</v>
      </c>
      <c r="U443">
        <v>0</v>
      </c>
      <c r="V443">
        <v>0</v>
      </c>
      <c r="W443">
        <v>0</v>
      </c>
      <c r="X443">
        <v>189.67873263636406</v>
      </c>
      <c r="Y443">
        <v>0</v>
      </c>
      <c r="Z443">
        <v>0</v>
      </c>
      <c r="AA443">
        <v>0</v>
      </c>
      <c r="AB443">
        <v>90.455054939622968</v>
      </c>
      <c r="AC443">
        <v>0</v>
      </c>
      <c r="AD443">
        <v>0</v>
      </c>
      <c r="AE443">
        <v>280.13378757598701</v>
      </c>
    </row>
    <row r="444" spans="1:31" x14ac:dyDescent="0.3">
      <c r="A444">
        <v>2647019</v>
      </c>
      <c r="B444">
        <v>1</v>
      </c>
      <c r="C444" t="s">
        <v>80</v>
      </c>
      <c r="D444" t="s">
        <v>91</v>
      </c>
      <c r="E444" t="s">
        <v>152</v>
      </c>
      <c r="F444" t="s">
        <v>1462</v>
      </c>
      <c r="G444" t="s">
        <v>220</v>
      </c>
      <c r="H444" t="s">
        <v>135</v>
      </c>
      <c r="I444" t="s">
        <v>136</v>
      </c>
      <c r="J444" t="s">
        <v>137</v>
      </c>
      <c r="K444" t="s">
        <v>162</v>
      </c>
      <c r="L444" t="s">
        <v>1463</v>
      </c>
      <c r="M444" t="s">
        <v>1464</v>
      </c>
      <c r="N444">
        <v>5.4330555550000001</v>
      </c>
      <c r="O444">
        <v>0</v>
      </c>
      <c r="P444">
        <v>1</v>
      </c>
      <c r="Q444">
        <v>0</v>
      </c>
      <c r="R444">
        <v>8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0.90499994086010838</v>
      </c>
      <c r="Y444">
        <v>0</v>
      </c>
      <c r="Z444">
        <v>53.064879937389456</v>
      </c>
      <c r="AA444">
        <v>0</v>
      </c>
      <c r="AB444">
        <v>47.532033041262025</v>
      </c>
      <c r="AC444">
        <v>0</v>
      </c>
      <c r="AD444">
        <v>0</v>
      </c>
      <c r="AE444">
        <v>101.5019129195116</v>
      </c>
    </row>
    <row r="445" spans="1:31" x14ac:dyDescent="0.3">
      <c r="A445">
        <v>2646956</v>
      </c>
      <c r="B445">
        <v>1</v>
      </c>
      <c r="C445" t="s">
        <v>80</v>
      </c>
      <c r="D445" t="s">
        <v>108</v>
      </c>
      <c r="E445" t="s">
        <v>152</v>
      </c>
      <c r="F445" t="s">
        <v>1465</v>
      </c>
      <c r="G445" t="s">
        <v>161</v>
      </c>
      <c r="H445" t="s">
        <v>135</v>
      </c>
      <c r="I445" t="s">
        <v>136</v>
      </c>
      <c r="J445" t="s">
        <v>137</v>
      </c>
      <c r="K445" t="s">
        <v>162</v>
      </c>
      <c r="L445" t="s">
        <v>1466</v>
      </c>
      <c r="M445" t="s">
        <v>1467</v>
      </c>
      <c r="N445">
        <v>8.6225000000000005</v>
      </c>
      <c r="O445">
        <v>0</v>
      </c>
      <c r="P445">
        <v>29</v>
      </c>
      <c r="Q445">
        <v>0</v>
      </c>
      <c r="R445">
        <v>5</v>
      </c>
      <c r="S445">
        <v>0</v>
      </c>
      <c r="T445">
        <v>12</v>
      </c>
      <c r="U445">
        <v>0</v>
      </c>
      <c r="V445">
        <v>0</v>
      </c>
      <c r="W445">
        <v>0</v>
      </c>
      <c r="X445">
        <v>70.386414588939971</v>
      </c>
      <c r="Y445">
        <v>0</v>
      </c>
      <c r="Z445">
        <v>58.757130360148466</v>
      </c>
      <c r="AA445">
        <v>0</v>
      </c>
      <c r="AB445">
        <v>107.96928965010285</v>
      </c>
      <c r="AC445">
        <v>0</v>
      </c>
      <c r="AD445">
        <v>0</v>
      </c>
      <c r="AE445">
        <v>237.11283459919127</v>
      </c>
    </row>
    <row r="446" spans="1:31" x14ac:dyDescent="0.3">
      <c r="A446">
        <v>2647205</v>
      </c>
      <c r="B446">
        <v>1</v>
      </c>
      <c r="C446" t="s">
        <v>80</v>
      </c>
      <c r="D446" t="s">
        <v>103</v>
      </c>
      <c r="E446" t="s">
        <v>152</v>
      </c>
      <c r="F446" t="s">
        <v>890</v>
      </c>
      <c r="G446" t="s">
        <v>161</v>
      </c>
      <c r="H446" t="s">
        <v>135</v>
      </c>
      <c r="I446" t="s">
        <v>136</v>
      </c>
      <c r="J446" t="s">
        <v>137</v>
      </c>
      <c r="K446" t="s">
        <v>162</v>
      </c>
      <c r="L446" t="s">
        <v>1468</v>
      </c>
      <c r="M446" t="s">
        <v>1469</v>
      </c>
      <c r="N446">
        <v>5.2308333329999996</v>
      </c>
      <c r="O446">
        <v>0</v>
      </c>
      <c r="P446">
        <v>154</v>
      </c>
      <c r="Q446">
        <v>0</v>
      </c>
      <c r="R446">
        <v>25</v>
      </c>
      <c r="S446">
        <v>0</v>
      </c>
      <c r="T446">
        <v>69</v>
      </c>
      <c r="U446">
        <v>0</v>
      </c>
      <c r="V446">
        <v>0</v>
      </c>
      <c r="W446">
        <v>0</v>
      </c>
      <c r="X446">
        <v>119.64859316767902</v>
      </c>
      <c r="Y446">
        <v>0</v>
      </c>
      <c r="Z446">
        <v>114.85292520568905</v>
      </c>
      <c r="AA446">
        <v>0</v>
      </c>
      <c r="AB446">
        <v>266.32122741332643</v>
      </c>
      <c r="AC446">
        <v>0</v>
      </c>
      <c r="AD446">
        <v>0</v>
      </c>
      <c r="AE446">
        <v>500.8227457866945</v>
      </c>
    </row>
    <row r="447" spans="1:31" x14ac:dyDescent="0.3">
      <c r="A447">
        <v>2647454</v>
      </c>
      <c r="B447">
        <v>1</v>
      </c>
      <c r="C447" t="s">
        <v>81</v>
      </c>
      <c r="D447" t="s">
        <v>119</v>
      </c>
      <c r="E447" t="s">
        <v>152</v>
      </c>
      <c r="F447" t="s">
        <v>669</v>
      </c>
      <c r="G447" t="s">
        <v>191</v>
      </c>
      <c r="H447" t="s">
        <v>135</v>
      </c>
      <c r="I447" t="s">
        <v>136</v>
      </c>
      <c r="J447" t="s">
        <v>137</v>
      </c>
      <c r="K447" t="s">
        <v>138</v>
      </c>
      <c r="L447" t="s">
        <v>1470</v>
      </c>
      <c r="M447" t="s">
        <v>1471</v>
      </c>
      <c r="N447">
        <v>0.68805555500000004</v>
      </c>
      <c r="O447">
        <v>0</v>
      </c>
      <c r="P447">
        <v>8</v>
      </c>
      <c r="Q447">
        <v>0</v>
      </c>
      <c r="R447">
        <v>13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1.2466634898069793</v>
      </c>
      <c r="Y447">
        <v>0</v>
      </c>
      <c r="Z447">
        <v>38.014611134217844</v>
      </c>
      <c r="AA447">
        <v>0</v>
      </c>
      <c r="AB447">
        <v>0.14890215612197336</v>
      </c>
      <c r="AC447">
        <v>0</v>
      </c>
      <c r="AD447">
        <v>0</v>
      </c>
      <c r="AE447">
        <v>39.410176780146791</v>
      </c>
    </row>
    <row r="448" spans="1:31" x14ac:dyDescent="0.3">
      <c r="A448">
        <v>2646850</v>
      </c>
      <c r="B448">
        <v>1</v>
      </c>
      <c r="C448" t="s">
        <v>80</v>
      </c>
      <c r="D448" t="s">
        <v>96</v>
      </c>
      <c r="E448" t="s">
        <v>141</v>
      </c>
      <c r="F448" t="s">
        <v>1472</v>
      </c>
      <c r="G448" t="s">
        <v>613</v>
      </c>
      <c r="H448" t="s">
        <v>144</v>
      </c>
      <c r="I448" t="s">
        <v>136</v>
      </c>
      <c r="J448" t="s">
        <v>137</v>
      </c>
      <c r="K448" t="s">
        <v>138</v>
      </c>
      <c r="L448" t="s">
        <v>1473</v>
      </c>
      <c r="M448" t="s">
        <v>1474</v>
      </c>
      <c r="N448">
        <v>1.075</v>
      </c>
      <c r="O448">
        <v>0</v>
      </c>
      <c r="P448">
        <v>292</v>
      </c>
      <c r="Q448">
        <v>0</v>
      </c>
      <c r="R448">
        <v>1</v>
      </c>
      <c r="S448">
        <v>0</v>
      </c>
      <c r="T448">
        <v>118</v>
      </c>
      <c r="U448">
        <v>0</v>
      </c>
      <c r="V448">
        <v>0</v>
      </c>
      <c r="W448">
        <v>0</v>
      </c>
      <c r="X448">
        <v>229.50474179125749</v>
      </c>
      <c r="Y448">
        <v>0</v>
      </c>
      <c r="Z448">
        <v>0.12565695147520045</v>
      </c>
      <c r="AA448">
        <v>0</v>
      </c>
      <c r="AB448">
        <v>406.98874159502799</v>
      </c>
      <c r="AC448">
        <v>0</v>
      </c>
      <c r="AD448">
        <v>0</v>
      </c>
      <c r="AE448">
        <v>636.61914033776065</v>
      </c>
    </row>
    <row r="449" spans="1:31" x14ac:dyDescent="0.3">
      <c r="A449">
        <v>2647497</v>
      </c>
      <c r="B449">
        <v>1</v>
      </c>
      <c r="C449" t="s">
        <v>80</v>
      </c>
      <c r="D449" t="s">
        <v>106</v>
      </c>
      <c r="E449" t="s">
        <v>165</v>
      </c>
      <c r="F449" t="s">
        <v>1475</v>
      </c>
      <c r="G449" t="s">
        <v>224</v>
      </c>
      <c r="H449" t="s">
        <v>135</v>
      </c>
      <c r="I449" t="s">
        <v>136</v>
      </c>
      <c r="J449" t="s">
        <v>137</v>
      </c>
      <c r="K449" t="s">
        <v>138</v>
      </c>
      <c r="L449" t="s">
        <v>1476</v>
      </c>
      <c r="M449" t="s">
        <v>1477</v>
      </c>
      <c r="N449">
        <v>1.360833333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0.8727812850865313</v>
      </c>
      <c r="Y449">
        <v>0</v>
      </c>
      <c r="Z449">
        <v>0</v>
      </c>
      <c r="AA449">
        <v>0</v>
      </c>
      <c r="AB449">
        <v>2.90863478098125E-2</v>
      </c>
      <c r="AC449">
        <v>0</v>
      </c>
      <c r="AD449">
        <v>0</v>
      </c>
      <c r="AE449">
        <v>0.90186763289634375</v>
      </c>
    </row>
    <row r="450" spans="1:31" x14ac:dyDescent="0.3">
      <c r="A450">
        <v>2647056</v>
      </c>
      <c r="B450">
        <v>1</v>
      </c>
      <c r="C450" t="s">
        <v>81</v>
      </c>
      <c r="D450" t="s">
        <v>118</v>
      </c>
      <c r="E450" t="s">
        <v>147</v>
      </c>
      <c r="F450" t="s">
        <v>1478</v>
      </c>
      <c r="G450" t="s">
        <v>149</v>
      </c>
      <c r="H450" t="s">
        <v>144</v>
      </c>
      <c r="I450" t="s">
        <v>241</v>
      </c>
      <c r="J450" t="s">
        <v>137</v>
      </c>
      <c r="K450" t="s">
        <v>138</v>
      </c>
      <c r="L450" t="s">
        <v>1479</v>
      </c>
      <c r="M450" t="s">
        <v>1480</v>
      </c>
      <c r="N450">
        <v>1.1111111E-2</v>
      </c>
      <c r="O450">
        <v>6</v>
      </c>
      <c r="P450">
        <v>411</v>
      </c>
      <c r="Q450">
        <v>50</v>
      </c>
      <c r="R450">
        <v>41</v>
      </c>
      <c r="S450">
        <v>9</v>
      </c>
      <c r="T450">
        <v>33</v>
      </c>
      <c r="U450">
        <v>0</v>
      </c>
      <c r="V450">
        <v>0</v>
      </c>
      <c r="W450">
        <v>2.0765729347766666E-2</v>
      </c>
      <c r="X450">
        <v>0.68044612012412453</v>
      </c>
      <c r="Y450">
        <v>7.5280931394076918</v>
      </c>
      <c r="Z450">
        <v>0.91580784411691896</v>
      </c>
      <c r="AA450">
        <v>0.49535414378961329</v>
      </c>
      <c r="AB450">
        <v>0.20137012219312445</v>
      </c>
      <c r="AC450">
        <v>0</v>
      </c>
      <c r="AD450">
        <v>0</v>
      </c>
      <c r="AE450">
        <v>9.8418370989792407</v>
      </c>
    </row>
    <row r="451" spans="1:31" x14ac:dyDescent="0.3">
      <c r="A451">
        <v>2647151</v>
      </c>
      <c r="B451">
        <v>1</v>
      </c>
      <c r="C451" t="s">
        <v>81</v>
      </c>
      <c r="D451" t="s">
        <v>123</v>
      </c>
      <c r="E451" t="s">
        <v>194</v>
      </c>
      <c r="F451" t="s">
        <v>1481</v>
      </c>
      <c r="G451" t="s">
        <v>161</v>
      </c>
      <c r="H451" t="s">
        <v>144</v>
      </c>
      <c r="I451" t="s">
        <v>136</v>
      </c>
      <c r="J451" t="s">
        <v>137</v>
      </c>
      <c r="K451" t="s">
        <v>162</v>
      </c>
      <c r="L451" t="s">
        <v>1482</v>
      </c>
      <c r="M451" t="s">
        <v>1483</v>
      </c>
      <c r="N451">
        <v>0.73499999999999999</v>
      </c>
      <c r="O451">
        <v>13</v>
      </c>
      <c r="P451">
        <v>363</v>
      </c>
      <c r="Q451">
        <v>121</v>
      </c>
      <c r="R451">
        <v>57</v>
      </c>
      <c r="S451">
        <v>30</v>
      </c>
      <c r="T451">
        <v>48</v>
      </c>
      <c r="U451">
        <v>2</v>
      </c>
      <c r="V451">
        <v>0</v>
      </c>
      <c r="W451">
        <v>4.1501749750498922</v>
      </c>
      <c r="X451">
        <v>69.855921323561248</v>
      </c>
      <c r="Y451">
        <v>146.20906056539786</v>
      </c>
      <c r="Z451">
        <v>81.700269296245551</v>
      </c>
      <c r="AA451">
        <v>42.137722529271159</v>
      </c>
      <c r="AB451">
        <v>41.331583259135726</v>
      </c>
      <c r="AC451">
        <v>321.85774814404567</v>
      </c>
      <c r="AD451">
        <v>0</v>
      </c>
      <c r="AE451">
        <v>707.24248009270718</v>
      </c>
    </row>
    <row r="452" spans="1:31" x14ac:dyDescent="0.3">
      <c r="A452">
        <v>2646819</v>
      </c>
      <c r="B452">
        <v>1</v>
      </c>
      <c r="C452" t="s">
        <v>80</v>
      </c>
      <c r="D452" t="s">
        <v>88</v>
      </c>
      <c r="E452" t="s">
        <v>141</v>
      </c>
      <c r="F452" t="s">
        <v>1484</v>
      </c>
      <c r="G452" t="s">
        <v>149</v>
      </c>
      <c r="H452" t="s">
        <v>144</v>
      </c>
      <c r="I452" t="s">
        <v>136</v>
      </c>
      <c r="J452" t="s">
        <v>137</v>
      </c>
      <c r="K452" t="s">
        <v>138</v>
      </c>
      <c r="L452" t="s">
        <v>1485</v>
      </c>
      <c r="M452" t="s">
        <v>1486</v>
      </c>
      <c r="N452">
        <v>1.331388888</v>
      </c>
      <c r="O452">
        <v>0</v>
      </c>
      <c r="P452">
        <v>540</v>
      </c>
      <c r="Q452">
        <v>0</v>
      </c>
      <c r="R452">
        <v>0</v>
      </c>
      <c r="S452">
        <v>1</v>
      </c>
      <c r="T452">
        <v>21</v>
      </c>
      <c r="U452">
        <v>0</v>
      </c>
      <c r="V452">
        <v>0</v>
      </c>
      <c r="W452">
        <v>0</v>
      </c>
      <c r="X452">
        <v>161.27424361614902</v>
      </c>
      <c r="Y452">
        <v>0</v>
      </c>
      <c r="Z452">
        <v>0</v>
      </c>
      <c r="AA452">
        <v>23.790920337392492</v>
      </c>
      <c r="AB452">
        <v>26.067776958102932</v>
      </c>
      <c r="AC452">
        <v>0</v>
      </c>
      <c r="AD452">
        <v>0</v>
      </c>
      <c r="AE452">
        <v>211.13294091164445</v>
      </c>
    </row>
    <row r="453" spans="1:31" x14ac:dyDescent="0.3">
      <c r="A453">
        <v>2646965</v>
      </c>
      <c r="B453">
        <v>1</v>
      </c>
      <c r="C453" t="s">
        <v>80</v>
      </c>
      <c r="D453" t="s">
        <v>96</v>
      </c>
      <c r="E453" t="s">
        <v>165</v>
      </c>
      <c r="F453" t="s">
        <v>1487</v>
      </c>
      <c r="G453" t="s">
        <v>161</v>
      </c>
      <c r="H453" t="s">
        <v>135</v>
      </c>
      <c r="I453" t="s">
        <v>136</v>
      </c>
      <c r="J453" t="s">
        <v>137</v>
      </c>
      <c r="K453" t="s">
        <v>162</v>
      </c>
      <c r="L453" t="s">
        <v>1488</v>
      </c>
      <c r="M453" t="s">
        <v>1489</v>
      </c>
      <c r="N453">
        <v>3.15</v>
      </c>
      <c r="O453">
        <v>0</v>
      </c>
      <c r="P453">
        <v>61</v>
      </c>
      <c r="Q453">
        <v>0</v>
      </c>
      <c r="R453">
        <v>0</v>
      </c>
      <c r="S453">
        <v>0</v>
      </c>
      <c r="T453">
        <v>5</v>
      </c>
      <c r="U453">
        <v>0</v>
      </c>
      <c r="V453">
        <v>0</v>
      </c>
      <c r="W453">
        <v>0</v>
      </c>
      <c r="X453">
        <v>86.526551897938404</v>
      </c>
      <c r="Y453">
        <v>0</v>
      </c>
      <c r="Z453">
        <v>0</v>
      </c>
      <c r="AA453">
        <v>0</v>
      </c>
      <c r="AB453">
        <v>81.030801625455581</v>
      </c>
      <c r="AC453">
        <v>0</v>
      </c>
      <c r="AD453">
        <v>0</v>
      </c>
      <c r="AE453">
        <v>167.557353523394</v>
      </c>
    </row>
    <row r="454" spans="1:31" x14ac:dyDescent="0.3">
      <c r="A454">
        <v>2646942</v>
      </c>
      <c r="B454">
        <v>1</v>
      </c>
      <c r="C454" t="s">
        <v>80</v>
      </c>
      <c r="D454" t="s">
        <v>106</v>
      </c>
      <c r="E454" t="s">
        <v>152</v>
      </c>
      <c r="F454" t="s">
        <v>1490</v>
      </c>
      <c r="G454" t="s">
        <v>220</v>
      </c>
      <c r="H454" t="s">
        <v>135</v>
      </c>
      <c r="I454" t="s">
        <v>136</v>
      </c>
      <c r="J454" t="s">
        <v>137</v>
      </c>
      <c r="K454" t="s">
        <v>162</v>
      </c>
      <c r="L454" t="s">
        <v>1491</v>
      </c>
      <c r="M454" t="s">
        <v>1492</v>
      </c>
      <c r="N454">
        <v>6.7369444439999997</v>
      </c>
      <c r="O454">
        <v>0</v>
      </c>
      <c r="P454">
        <v>70</v>
      </c>
      <c r="Q454">
        <v>0</v>
      </c>
      <c r="R454">
        <v>0</v>
      </c>
      <c r="S454">
        <v>0</v>
      </c>
      <c r="T454">
        <v>1</v>
      </c>
      <c r="U454">
        <v>0</v>
      </c>
      <c r="V454">
        <v>0</v>
      </c>
      <c r="W454">
        <v>0</v>
      </c>
      <c r="X454">
        <v>116.13977601229119</v>
      </c>
      <c r="Y454">
        <v>0</v>
      </c>
      <c r="Z454">
        <v>0</v>
      </c>
      <c r="AA454">
        <v>0</v>
      </c>
      <c r="AB454">
        <v>5.5587866912500328</v>
      </c>
      <c r="AC454">
        <v>0</v>
      </c>
      <c r="AD454">
        <v>0</v>
      </c>
      <c r="AE454">
        <v>121.69856270354123</v>
      </c>
    </row>
    <row r="455" spans="1:31" x14ac:dyDescent="0.3">
      <c r="A455">
        <v>2646882</v>
      </c>
      <c r="B455">
        <v>1</v>
      </c>
      <c r="C455" t="s">
        <v>80</v>
      </c>
      <c r="D455" t="s">
        <v>107</v>
      </c>
      <c r="E455" t="s">
        <v>132</v>
      </c>
      <c r="F455" t="s">
        <v>1493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1494</v>
      </c>
      <c r="M455" t="s">
        <v>1495</v>
      </c>
      <c r="N455">
        <v>3.9561111109999998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</row>
    <row r="456" spans="1:31" x14ac:dyDescent="0.3">
      <c r="A456">
        <v>2647401</v>
      </c>
      <c r="B456">
        <v>2</v>
      </c>
      <c r="C456" t="s">
        <v>80</v>
      </c>
      <c r="D456" t="s">
        <v>88</v>
      </c>
      <c r="E456" t="s">
        <v>152</v>
      </c>
      <c r="F456" t="s">
        <v>1496</v>
      </c>
      <c r="G456" t="s">
        <v>406</v>
      </c>
      <c r="H456" t="s">
        <v>135</v>
      </c>
      <c r="I456" t="s">
        <v>136</v>
      </c>
      <c r="J456" t="s">
        <v>137</v>
      </c>
      <c r="K456" t="s">
        <v>138</v>
      </c>
      <c r="L456" t="s">
        <v>1497</v>
      </c>
      <c r="M456" t="s">
        <v>1498</v>
      </c>
      <c r="N456">
        <v>1.3525</v>
      </c>
      <c r="O456">
        <v>0</v>
      </c>
      <c r="P456">
        <v>687</v>
      </c>
      <c r="Q456">
        <v>0</v>
      </c>
      <c r="R456">
        <v>0</v>
      </c>
      <c r="S456">
        <v>0</v>
      </c>
      <c r="T456">
        <v>29</v>
      </c>
      <c r="U456">
        <v>0</v>
      </c>
      <c r="V456">
        <v>0</v>
      </c>
      <c r="W456">
        <v>0</v>
      </c>
      <c r="X456">
        <v>248.50401301193003</v>
      </c>
      <c r="Y456">
        <v>0</v>
      </c>
      <c r="Z456">
        <v>0</v>
      </c>
      <c r="AA456">
        <v>0</v>
      </c>
      <c r="AB456">
        <v>14.254227541789803</v>
      </c>
      <c r="AC456">
        <v>0</v>
      </c>
      <c r="AD456">
        <v>0</v>
      </c>
      <c r="AE456">
        <v>262.75824055371982</v>
      </c>
    </row>
    <row r="457" spans="1:31" x14ac:dyDescent="0.3">
      <c r="A457">
        <v>2647045</v>
      </c>
      <c r="B457">
        <v>1</v>
      </c>
      <c r="C457" t="s">
        <v>81</v>
      </c>
      <c r="D457" t="s">
        <v>117</v>
      </c>
      <c r="E457" t="s">
        <v>141</v>
      </c>
      <c r="F457" t="s">
        <v>1499</v>
      </c>
      <c r="G457" t="s">
        <v>220</v>
      </c>
      <c r="H457" t="s">
        <v>144</v>
      </c>
      <c r="I457" t="s">
        <v>136</v>
      </c>
      <c r="J457" t="s">
        <v>137</v>
      </c>
      <c r="K457" t="s">
        <v>162</v>
      </c>
      <c r="L457" t="s">
        <v>1500</v>
      </c>
      <c r="M457" t="s">
        <v>1501</v>
      </c>
      <c r="N457">
        <v>7.8705555550000001</v>
      </c>
      <c r="O457">
        <v>0</v>
      </c>
      <c r="P457">
        <v>261</v>
      </c>
      <c r="Q457">
        <v>1</v>
      </c>
      <c r="R457">
        <v>2</v>
      </c>
      <c r="S457">
        <v>1</v>
      </c>
      <c r="T457">
        <v>97</v>
      </c>
      <c r="U457">
        <v>1</v>
      </c>
      <c r="V457">
        <v>0</v>
      </c>
      <c r="W457">
        <v>0</v>
      </c>
      <c r="X457">
        <v>373.17010580159729</v>
      </c>
      <c r="Y457">
        <v>38.658469491515646</v>
      </c>
      <c r="Z457">
        <v>6.639004140255814</v>
      </c>
      <c r="AA457">
        <v>449.88740460050769</v>
      </c>
      <c r="AB457">
        <v>624.05779486997574</v>
      </c>
      <c r="AC457">
        <v>966.55495157987184</v>
      </c>
      <c r="AD457">
        <v>0</v>
      </c>
      <c r="AE457">
        <v>2458.9677304837242</v>
      </c>
    </row>
    <row r="458" spans="1:31" x14ac:dyDescent="0.3">
      <c r="A458">
        <v>2647543</v>
      </c>
      <c r="B458">
        <v>1</v>
      </c>
      <c r="C458" t="s">
        <v>80</v>
      </c>
      <c r="D458" t="s">
        <v>101</v>
      </c>
      <c r="E458" t="s">
        <v>141</v>
      </c>
      <c r="F458" t="s">
        <v>1502</v>
      </c>
      <c r="G458" t="s">
        <v>149</v>
      </c>
      <c r="H458" t="s">
        <v>144</v>
      </c>
      <c r="I458" t="s">
        <v>136</v>
      </c>
      <c r="J458" t="s">
        <v>137</v>
      </c>
      <c r="K458" t="s">
        <v>138</v>
      </c>
      <c r="L458" t="s">
        <v>1503</v>
      </c>
      <c r="M458" t="s">
        <v>1504</v>
      </c>
      <c r="N458">
        <v>0.19444444399999999</v>
      </c>
      <c r="O458">
        <v>0</v>
      </c>
      <c r="P458">
        <v>2048</v>
      </c>
      <c r="Q458">
        <v>0</v>
      </c>
      <c r="R458">
        <v>1</v>
      </c>
      <c r="S458">
        <v>2</v>
      </c>
      <c r="T458">
        <v>98</v>
      </c>
      <c r="U458">
        <v>0</v>
      </c>
      <c r="V458">
        <v>0</v>
      </c>
      <c r="W458">
        <v>0</v>
      </c>
      <c r="X458">
        <v>107.63485252281235</v>
      </c>
      <c r="Y458">
        <v>0</v>
      </c>
      <c r="Z458">
        <v>4.4779847026055558E-2</v>
      </c>
      <c r="AA458">
        <v>4.1792867681471275</v>
      </c>
      <c r="AB458">
        <v>31.47432298636479</v>
      </c>
      <c r="AC458">
        <v>0</v>
      </c>
      <c r="AD458">
        <v>0</v>
      </c>
      <c r="AE458">
        <v>143.33324212435031</v>
      </c>
    </row>
    <row r="459" spans="1:31" x14ac:dyDescent="0.3">
      <c r="A459">
        <v>2647022</v>
      </c>
      <c r="B459">
        <v>1</v>
      </c>
      <c r="C459" t="s">
        <v>80</v>
      </c>
      <c r="D459" t="s">
        <v>85</v>
      </c>
      <c r="E459" t="s">
        <v>141</v>
      </c>
      <c r="F459" t="s">
        <v>1505</v>
      </c>
      <c r="G459" t="s">
        <v>220</v>
      </c>
      <c r="H459" t="s">
        <v>144</v>
      </c>
      <c r="I459" t="s">
        <v>136</v>
      </c>
      <c r="J459" t="s">
        <v>137</v>
      </c>
      <c r="K459" t="s">
        <v>162</v>
      </c>
      <c r="L459" t="s">
        <v>1506</v>
      </c>
      <c r="M459" t="s">
        <v>1507</v>
      </c>
      <c r="N459">
        <v>1.328333333</v>
      </c>
      <c r="O459">
        <v>0</v>
      </c>
      <c r="P459">
        <v>3158</v>
      </c>
      <c r="Q459">
        <v>0</v>
      </c>
      <c r="R459">
        <v>0</v>
      </c>
      <c r="S459">
        <v>1</v>
      </c>
      <c r="T459">
        <v>62</v>
      </c>
      <c r="U459">
        <v>0</v>
      </c>
      <c r="V459">
        <v>0</v>
      </c>
      <c r="W459">
        <v>0</v>
      </c>
      <c r="X459">
        <v>1460.252376433961</v>
      </c>
      <c r="Y459">
        <v>0</v>
      </c>
      <c r="Z459">
        <v>0</v>
      </c>
      <c r="AA459">
        <v>4.5971122914739366</v>
      </c>
      <c r="AB459">
        <v>208.54154122329723</v>
      </c>
      <c r="AC459">
        <v>0</v>
      </c>
      <c r="AD459">
        <v>0</v>
      </c>
      <c r="AE459">
        <v>1673.391029948732</v>
      </c>
    </row>
    <row r="460" spans="1:31" x14ac:dyDescent="0.3">
      <c r="A460">
        <v>2647214</v>
      </c>
      <c r="B460">
        <v>1</v>
      </c>
      <c r="C460" t="s">
        <v>80</v>
      </c>
      <c r="D460" t="s">
        <v>104</v>
      </c>
      <c r="E460" t="s">
        <v>141</v>
      </c>
      <c r="F460" t="s">
        <v>1508</v>
      </c>
      <c r="G460" t="s">
        <v>199</v>
      </c>
      <c r="H460" t="s">
        <v>144</v>
      </c>
      <c r="I460" t="s">
        <v>136</v>
      </c>
      <c r="J460" t="s">
        <v>3</v>
      </c>
      <c r="K460" t="s">
        <v>138</v>
      </c>
      <c r="L460" t="s">
        <v>1509</v>
      </c>
      <c r="M460" t="s">
        <v>1510</v>
      </c>
      <c r="N460">
        <v>5.0411111110000002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</row>
    <row r="461" spans="1:31" x14ac:dyDescent="0.3">
      <c r="A461">
        <v>2646922</v>
      </c>
      <c r="B461">
        <v>1</v>
      </c>
      <c r="C461" t="s">
        <v>81</v>
      </c>
      <c r="D461" t="s">
        <v>118</v>
      </c>
      <c r="E461" t="s">
        <v>194</v>
      </c>
      <c r="F461" t="s">
        <v>1511</v>
      </c>
      <c r="G461" t="s">
        <v>161</v>
      </c>
      <c r="H461" t="s">
        <v>144</v>
      </c>
      <c r="I461" t="s">
        <v>136</v>
      </c>
      <c r="J461" t="s">
        <v>137</v>
      </c>
      <c r="K461" t="s">
        <v>162</v>
      </c>
      <c r="L461" t="s">
        <v>1512</v>
      </c>
      <c r="M461" t="s">
        <v>1513</v>
      </c>
      <c r="N461">
        <v>1.8586111110000001</v>
      </c>
      <c r="O461">
        <v>0</v>
      </c>
      <c r="P461">
        <v>341</v>
      </c>
      <c r="Q461">
        <v>11</v>
      </c>
      <c r="R461">
        <v>88</v>
      </c>
      <c r="S461">
        <v>10</v>
      </c>
      <c r="T461">
        <v>69</v>
      </c>
      <c r="U461">
        <v>1</v>
      </c>
      <c r="V461">
        <v>0</v>
      </c>
      <c r="W461">
        <v>0</v>
      </c>
      <c r="X461">
        <v>202.64249333207414</v>
      </c>
      <c r="Y461">
        <v>318.88947688243462</v>
      </c>
      <c r="Z461">
        <v>811.97932851798748</v>
      </c>
      <c r="AA461">
        <v>1090.0753368743685</v>
      </c>
      <c r="AB461">
        <v>247.67679634827448</v>
      </c>
      <c r="AC461">
        <v>2663.1536325692659</v>
      </c>
      <c r="AD461">
        <v>0</v>
      </c>
      <c r="AE461">
        <v>5334.4170645244049</v>
      </c>
    </row>
    <row r="462" spans="1:31" x14ac:dyDescent="0.3">
      <c r="A462">
        <v>2646945</v>
      </c>
      <c r="B462">
        <v>1</v>
      </c>
      <c r="C462" t="s">
        <v>80</v>
      </c>
      <c r="D462" t="s">
        <v>104</v>
      </c>
      <c r="E462" t="s">
        <v>147</v>
      </c>
      <c r="F462" t="s">
        <v>1514</v>
      </c>
      <c r="G462" t="s">
        <v>149</v>
      </c>
      <c r="H462" t="s">
        <v>144</v>
      </c>
      <c r="I462" t="s">
        <v>136</v>
      </c>
      <c r="J462" t="s">
        <v>137</v>
      </c>
      <c r="K462" t="s">
        <v>138</v>
      </c>
      <c r="L462" t="s">
        <v>1515</v>
      </c>
      <c r="M462" t="s">
        <v>1516</v>
      </c>
      <c r="N462">
        <v>1.150555555</v>
      </c>
      <c r="O462">
        <v>2</v>
      </c>
      <c r="P462">
        <v>423</v>
      </c>
      <c r="Q462">
        <v>6</v>
      </c>
      <c r="R462">
        <v>30</v>
      </c>
      <c r="S462">
        <v>6</v>
      </c>
      <c r="T462">
        <v>76</v>
      </c>
      <c r="U462">
        <v>0</v>
      </c>
      <c r="V462">
        <v>0</v>
      </c>
      <c r="W462">
        <v>1.0741746794542304</v>
      </c>
      <c r="X462">
        <v>104.239990541385</v>
      </c>
      <c r="Y462">
        <v>22.458063297216871</v>
      </c>
      <c r="Z462">
        <v>25.304152269665522</v>
      </c>
      <c r="AA462">
        <v>47.34324569108604</v>
      </c>
      <c r="AB462">
        <v>59.228940981751897</v>
      </c>
      <c r="AC462">
        <v>0</v>
      </c>
      <c r="AD462">
        <v>0</v>
      </c>
      <c r="AE462">
        <v>259.6485674605596</v>
      </c>
    </row>
    <row r="463" spans="1:31" x14ac:dyDescent="0.3">
      <c r="A463">
        <v>2647549</v>
      </c>
      <c r="B463">
        <v>1</v>
      </c>
      <c r="C463" t="s">
        <v>80</v>
      </c>
      <c r="D463" t="s">
        <v>92</v>
      </c>
      <c r="E463" t="s">
        <v>165</v>
      </c>
      <c r="F463" t="s">
        <v>1517</v>
      </c>
      <c r="G463" t="s">
        <v>1456</v>
      </c>
      <c r="H463" t="s">
        <v>135</v>
      </c>
      <c r="I463" t="s">
        <v>136</v>
      </c>
      <c r="J463" t="s">
        <v>137</v>
      </c>
      <c r="K463" t="s">
        <v>138</v>
      </c>
      <c r="L463" t="s">
        <v>1518</v>
      </c>
      <c r="M463" t="s">
        <v>1519</v>
      </c>
      <c r="N463">
        <v>1.099722222</v>
      </c>
      <c r="O463">
        <v>0</v>
      </c>
      <c r="P463">
        <v>19</v>
      </c>
      <c r="Q463">
        <v>0</v>
      </c>
      <c r="R463">
        <v>14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7.2849610964222178</v>
      </c>
      <c r="Y463">
        <v>0</v>
      </c>
      <c r="Z463">
        <v>1.5001859064343503</v>
      </c>
      <c r="AA463">
        <v>0</v>
      </c>
      <c r="AB463">
        <v>0</v>
      </c>
      <c r="AC463">
        <v>0</v>
      </c>
      <c r="AD463">
        <v>0</v>
      </c>
      <c r="AE463">
        <v>8.7851470028565686</v>
      </c>
    </row>
    <row r="464" spans="1:31" x14ac:dyDescent="0.3">
      <c r="A464">
        <v>2647194</v>
      </c>
      <c r="B464">
        <v>1</v>
      </c>
      <c r="C464" t="s">
        <v>80</v>
      </c>
      <c r="D464" t="s">
        <v>84</v>
      </c>
      <c r="E464" t="s">
        <v>165</v>
      </c>
      <c r="F464" t="s">
        <v>1520</v>
      </c>
      <c r="G464" t="s">
        <v>224</v>
      </c>
      <c r="H464" t="s">
        <v>135</v>
      </c>
      <c r="I464" t="s">
        <v>136</v>
      </c>
      <c r="J464" t="s">
        <v>137</v>
      </c>
      <c r="K464" t="s">
        <v>138</v>
      </c>
      <c r="L464" t="s">
        <v>1521</v>
      </c>
      <c r="M464" t="s">
        <v>1522</v>
      </c>
      <c r="N464">
        <v>1.3163888880000001</v>
      </c>
      <c r="O464">
        <v>0</v>
      </c>
      <c r="P464">
        <v>235</v>
      </c>
      <c r="Q464">
        <v>0</v>
      </c>
      <c r="R464">
        <v>0</v>
      </c>
      <c r="S464">
        <v>0</v>
      </c>
      <c r="T464">
        <v>18</v>
      </c>
      <c r="U464">
        <v>0</v>
      </c>
      <c r="V464">
        <v>0</v>
      </c>
      <c r="W464">
        <v>0</v>
      </c>
      <c r="X464">
        <v>78.156508853780025</v>
      </c>
      <c r="Y464">
        <v>0</v>
      </c>
      <c r="Z464">
        <v>0</v>
      </c>
      <c r="AA464">
        <v>0</v>
      </c>
      <c r="AB464">
        <v>40.682332253597124</v>
      </c>
      <c r="AC464">
        <v>0</v>
      </c>
      <c r="AD464">
        <v>0</v>
      </c>
      <c r="AE464">
        <v>118.83884110737715</v>
      </c>
    </row>
    <row r="465" spans="1:31" x14ac:dyDescent="0.3">
      <c r="A465">
        <v>2647357</v>
      </c>
      <c r="B465">
        <v>1</v>
      </c>
      <c r="C465" t="s">
        <v>80</v>
      </c>
      <c r="D465" t="s">
        <v>100</v>
      </c>
      <c r="E465" t="s">
        <v>194</v>
      </c>
      <c r="F465" t="s">
        <v>1523</v>
      </c>
      <c r="G465" t="s">
        <v>149</v>
      </c>
      <c r="H465" t="s">
        <v>144</v>
      </c>
      <c r="I465" t="s">
        <v>136</v>
      </c>
      <c r="J465" t="s">
        <v>137</v>
      </c>
      <c r="K465" t="s">
        <v>138</v>
      </c>
      <c r="L465" t="s">
        <v>1524</v>
      </c>
      <c r="M465" t="s">
        <v>1525</v>
      </c>
      <c r="N465">
        <v>0.13</v>
      </c>
      <c r="O465">
        <v>1</v>
      </c>
      <c r="P465">
        <v>10046</v>
      </c>
      <c r="Q465">
        <v>0</v>
      </c>
      <c r="R465">
        <v>102</v>
      </c>
      <c r="S465">
        <v>14</v>
      </c>
      <c r="T465">
        <v>998</v>
      </c>
      <c r="U465">
        <v>0</v>
      </c>
      <c r="V465">
        <v>1</v>
      </c>
      <c r="W465">
        <v>2.6465843207754673</v>
      </c>
      <c r="X465">
        <v>385.25784585239848</v>
      </c>
      <c r="Y465">
        <v>0</v>
      </c>
      <c r="Z465">
        <v>3.9751566879895677</v>
      </c>
      <c r="AA465">
        <v>60.902858703509729</v>
      </c>
      <c r="AB465">
        <v>236.12650062489945</v>
      </c>
      <c r="AC465">
        <v>0</v>
      </c>
      <c r="AD465">
        <v>1.932317751128686</v>
      </c>
      <c r="AE465">
        <v>690.84126394070131</v>
      </c>
    </row>
    <row r="466" spans="1:31" x14ac:dyDescent="0.3">
      <c r="A466">
        <v>2647443</v>
      </c>
      <c r="B466">
        <v>1</v>
      </c>
      <c r="C466" t="s">
        <v>80</v>
      </c>
      <c r="D466" t="s">
        <v>103</v>
      </c>
      <c r="E466" t="s">
        <v>152</v>
      </c>
      <c r="F466" t="s">
        <v>1526</v>
      </c>
      <c r="G466" t="s">
        <v>154</v>
      </c>
      <c r="H466" t="s">
        <v>135</v>
      </c>
      <c r="I466" t="s">
        <v>136</v>
      </c>
      <c r="J466" t="s">
        <v>137</v>
      </c>
      <c r="K466" t="s">
        <v>138</v>
      </c>
      <c r="L466" t="s">
        <v>1527</v>
      </c>
      <c r="M466" t="s">
        <v>1528</v>
      </c>
      <c r="N466">
        <v>0.43444444399999999</v>
      </c>
      <c r="O466">
        <v>0</v>
      </c>
      <c r="P466">
        <v>295</v>
      </c>
      <c r="Q466">
        <v>0</v>
      </c>
      <c r="R466">
        <v>0</v>
      </c>
      <c r="S466">
        <v>0</v>
      </c>
      <c r="T466">
        <v>276</v>
      </c>
      <c r="U466">
        <v>0</v>
      </c>
      <c r="V466">
        <v>0</v>
      </c>
      <c r="W466">
        <v>0</v>
      </c>
      <c r="X466">
        <v>33.972671768194765</v>
      </c>
      <c r="Y466">
        <v>0</v>
      </c>
      <c r="Z466">
        <v>0</v>
      </c>
      <c r="AA466">
        <v>0</v>
      </c>
      <c r="AB466">
        <v>129.30370727031044</v>
      </c>
      <c r="AC466">
        <v>0</v>
      </c>
      <c r="AD466">
        <v>0</v>
      </c>
      <c r="AE466">
        <v>163.27637903850521</v>
      </c>
    </row>
    <row r="467" spans="1:31" x14ac:dyDescent="0.3">
      <c r="A467">
        <v>2646959</v>
      </c>
      <c r="B467">
        <v>1</v>
      </c>
      <c r="C467" t="s">
        <v>80</v>
      </c>
      <c r="D467" t="s">
        <v>93</v>
      </c>
      <c r="E467" t="s">
        <v>152</v>
      </c>
      <c r="F467" t="s">
        <v>1529</v>
      </c>
      <c r="G467" t="s">
        <v>161</v>
      </c>
      <c r="H467" t="s">
        <v>135</v>
      </c>
      <c r="I467" t="s">
        <v>136</v>
      </c>
      <c r="J467" t="s">
        <v>137</v>
      </c>
      <c r="K467" t="s">
        <v>162</v>
      </c>
      <c r="L467" t="s">
        <v>1530</v>
      </c>
      <c r="M467" t="s">
        <v>1531</v>
      </c>
      <c r="N467">
        <v>7.011111111</v>
      </c>
      <c r="O467">
        <v>0</v>
      </c>
      <c r="P467">
        <v>611</v>
      </c>
      <c r="Q467">
        <v>0</v>
      </c>
      <c r="R467">
        <v>0</v>
      </c>
      <c r="S467">
        <v>0</v>
      </c>
      <c r="T467">
        <v>34</v>
      </c>
      <c r="U467">
        <v>0</v>
      </c>
      <c r="V467">
        <v>0</v>
      </c>
      <c r="W467">
        <v>0</v>
      </c>
      <c r="X467">
        <v>1087.8176371989475</v>
      </c>
      <c r="Y467">
        <v>0</v>
      </c>
      <c r="Z467">
        <v>0</v>
      </c>
      <c r="AA467">
        <v>0</v>
      </c>
      <c r="AB467">
        <v>415.01899169281592</v>
      </c>
      <c r="AC467">
        <v>0</v>
      </c>
      <c r="AD467">
        <v>0</v>
      </c>
      <c r="AE467">
        <v>1502.8366288917634</v>
      </c>
    </row>
    <row r="468" spans="1:31" x14ac:dyDescent="0.3">
      <c r="A468">
        <v>2647108</v>
      </c>
      <c r="B468">
        <v>1</v>
      </c>
      <c r="C468" t="s">
        <v>80</v>
      </c>
      <c r="D468" t="s">
        <v>104</v>
      </c>
      <c r="E468" t="s">
        <v>194</v>
      </c>
      <c r="F468" t="s">
        <v>1532</v>
      </c>
      <c r="G468" t="s">
        <v>149</v>
      </c>
      <c r="H468" t="s">
        <v>144</v>
      </c>
      <c r="I468" t="s">
        <v>241</v>
      </c>
      <c r="J468" t="s">
        <v>137</v>
      </c>
      <c r="K468" t="s">
        <v>138</v>
      </c>
      <c r="L468" t="s">
        <v>1533</v>
      </c>
      <c r="M468" t="s">
        <v>1534</v>
      </c>
      <c r="N468">
        <v>4.4444444E-2</v>
      </c>
      <c r="O468">
        <v>8</v>
      </c>
      <c r="P468">
        <v>3622</v>
      </c>
      <c r="Q468">
        <v>9</v>
      </c>
      <c r="R468">
        <v>38</v>
      </c>
      <c r="S468">
        <v>1</v>
      </c>
      <c r="T468">
        <v>264</v>
      </c>
      <c r="U468">
        <v>1</v>
      </c>
      <c r="V468">
        <v>0</v>
      </c>
      <c r="W468">
        <v>0.24856782085015111</v>
      </c>
      <c r="X468">
        <v>41.949921963301186</v>
      </c>
      <c r="Y468">
        <v>0.41402225382140456</v>
      </c>
      <c r="Z468">
        <v>0.60304960942413322</v>
      </c>
      <c r="AA468">
        <v>1.1575005194057779</v>
      </c>
      <c r="AB468">
        <v>16.575208475450061</v>
      </c>
      <c r="AC468">
        <v>3.0236827489244447</v>
      </c>
      <c r="AD468">
        <v>0</v>
      </c>
      <c r="AE468">
        <v>63.971953391177159</v>
      </c>
    </row>
    <row r="469" spans="1:31" x14ac:dyDescent="0.3">
      <c r="A469">
        <v>2646962</v>
      </c>
      <c r="B469">
        <v>1</v>
      </c>
      <c r="C469" t="s">
        <v>80</v>
      </c>
      <c r="D469" t="s">
        <v>106</v>
      </c>
      <c r="E469" t="s">
        <v>152</v>
      </c>
      <c r="F469" t="s">
        <v>1535</v>
      </c>
      <c r="G469" t="s">
        <v>220</v>
      </c>
      <c r="H469" t="s">
        <v>135</v>
      </c>
      <c r="I469" t="s">
        <v>136</v>
      </c>
      <c r="J469" t="s">
        <v>137</v>
      </c>
      <c r="K469" t="s">
        <v>162</v>
      </c>
      <c r="L469" t="s">
        <v>1536</v>
      </c>
      <c r="M469" t="s">
        <v>1537</v>
      </c>
      <c r="N469">
        <v>8.9166666000000006E-2</v>
      </c>
      <c r="O469">
        <v>0</v>
      </c>
      <c r="P469">
        <v>83</v>
      </c>
      <c r="Q469">
        <v>0</v>
      </c>
      <c r="R469">
        <v>1</v>
      </c>
      <c r="S469">
        <v>0</v>
      </c>
      <c r="T469">
        <v>5</v>
      </c>
      <c r="U469">
        <v>0</v>
      </c>
      <c r="V469">
        <v>0</v>
      </c>
      <c r="W469">
        <v>0</v>
      </c>
      <c r="X469">
        <v>1.4749251959560259</v>
      </c>
      <c r="Y469">
        <v>0</v>
      </c>
      <c r="Z469">
        <v>2.3269553755713339E-3</v>
      </c>
      <c r="AA469">
        <v>0</v>
      </c>
      <c r="AB469">
        <v>0.44925162196444468</v>
      </c>
      <c r="AC469">
        <v>0</v>
      </c>
      <c r="AD469">
        <v>0</v>
      </c>
      <c r="AE469">
        <v>1.9265037732960419</v>
      </c>
    </row>
    <row r="470" spans="1:31" x14ac:dyDescent="0.3">
      <c r="A470">
        <v>2647463</v>
      </c>
      <c r="B470">
        <v>1</v>
      </c>
      <c r="C470" t="s">
        <v>81</v>
      </c>
      <c r="D470" t="s">
        <v>118</v>
      </c>
      <c r="E470" t="s">
        <v>194</v>
      </c>
      <c r="F470" t="s">
        <v>1538</v>
      </c>
      <c r="G470" t="s">
        <v>149</v>
      </c>
      <c r="H470" t="s">
        <v>144</v>
      </c>
      <c r="I470" t="s">
        <v>136</v>
      </c>
      <c r="J470" t="s">
        <v>137</v>
      </c>
      <c r="K470" t="s">
        <v>138</v>
      </c>
      <c r="L470" t="s">
        <v>1539</v>
      </c>
      <c r="M470" t="s">
        <v>1540</v>
      </c>
      <c r="N470">
        <v>1.184722222</v>
      </c>
      <c r="O470">
        <v>0</v>
      </c>
      <c r="P470">
        <v>9119</v>
      </c>
      <c r="Q470">
        <v>0</v>
      </c>
      <c r="R470">
        <v>4</v>
      </c>
      <c r="S470">
        <v>3</v>
      </c>
      <c r="T470">
        <v>2568</v>
      </c>
      <c r="U470">
        <v>0</v>
      </c>
      <c r="V470">
        <v>8</v>
      </c>
      <c r="W470">
        <v>0</v>
      </c>
      <c r="X470">
        <v>2585.4333101033326</v>
      </c>
      <c r="Y470">
        <v>0</v>
      </c>
      <c r="Z470">
        <v>20.368056181002146</v>
      </c>
      <c r="AA470">
        <v>6.3194764850703642</v>
      </c>
      <c r="AB470">
        <v>3337.1085070220297</v>
      </c>
      <c r="AC470">
        <v>0</v>
      </c>
      <c r="AD470">
        <v>38.280423477252562</v>
      </c>
      <c r="AE470">
        <v>5987.5097732686872</v>
      </c>
    </row>
    <row r="471" spans="1:31" x14ac:dyDescent="0.3">
      <c r="A471">
        <v>2646799</v>
      </c>
      <c r="B471">
        <v>1</v>
      </c>
      <c r="C471" t="s">
        <v>80</v>
      </c>
      <c r="D471" t="s">
        <v>101</v>
      </c>
      <c r="E471" t="s">
        <v>165</v>
      </c>
      <c r="F471" t="s">
        <v>1541</v>
      </c>
      <c r="G471" t="s">
        <v>154</v>
      </c>
      <c r="H471" t="s">
        <v>135</v>
      </c>
      <c r="I471" t="s">
        <v>136</v>
      </c>
      <c r="J471" t="s">
        <v>137</v>
      </c>
      <c r="K471" t="s">
        <v>138</v>
      </c>
      <c r="L471" t="s">
        <v>1542</v>
      </c>
      <c r="M471" t="s">
        <v>1543</v>
      </c>
      <c r="N471">
        <v>0.38555555499999999</v>
      </c>
      <c r="O471">
        <v>0</v>
      </c>
      <c r="P471">
        <v>19</v>
      </c>
      <c r="Q471">
        <v>0</v>
      </c>
      <c r="R471">
        <v>3</v>
      </c>
      <c r="S471">
        <v>0</v>
      </c>
      <c r="T471">
        <v>4</v>
      </c>
      <c r="U471">
        <v>0</v>
      </c>
      <c r="V471">
        <v>1</v>
      </c>
      <c r="W471">
        <v>0</v>
      </c>
      <c r="X471">
        <v>2.5124736486785322</v>
      </c>
      <c r="Y471">
        <v>0</v>
      </c>
      <c r="Z471">
        <v>0.69091797542872313</v>
      </c>
      <c r="AA471">
        <v>0</v>
      </c>
      <c r="AB471">
        <v>1.7033455720979378</v>
      </c>
      <c r="AC471">
        <v>0</v>
      </c>
      <c r="AD471">
        <v>7.0372951295728001E-2</v>
      </c>
      <c r="AE471">
        <v>4.9771101475009214</v>
      </c>
    </row>
    <row r="472" spans="1:31" x14ac:dyDescent="0.3">
      <c r="A472">
        <v>2646839</v>
      </c>
      <c r="B472">
        <v>1</v>
      </c>
      <c r="C472" t="s">
        <v>81</v>
      </c>
      <c r="D472" t="s">
        <v>128</v>
      </c>
      <c r="E472" t="s">
        <v>147</v>
      </c>
      <c r="F472" t="s">
        <v>1544</v>
      </c>
      <c r="G472" t="s">
        <v>149</v>
      </c>
      <c r="H472" t="s">
        <v>144</v>
      </c>
      <c r="I472" t="s">
        <v>136</v>
      </c>
      <c r="J472" t="s">
        <v>137</v>
      </c>
      <c r="K472" t="s">
        <v>138</v>
      </c>
      <c r="L472" t="s">
        <v>1545</v>
      </c>
      <c r="M472" t="s">
        <v>1546</v>
      </c>
      <c r="N472">
        <v>2.2722222219999999</v>
      </c>
      <c r="O472">
        <v>3</v>
      </c>
      <c r="P472">
        <v>220</v>
      </c>
      <c r="Q472">
        <v>1</v>
      </c>
      <c r="R472">
        <v>3</v>
      </c>
      <c r="S472">
        <v>3</v>
      </c>
      <c r="T472">
        <v>23</v>
      </c>
      <c r="U472">
        <v>2</v>
      </c>
      <c r="V472">
        <v>0</v>
      </c>
      <c r="W472">
        <v>1.2648953081000001</v>
      </c>
      <c r="X472">
        <v>98.389277811828094</v>
      </c>
      <c r="Y472">
        <v>0.24218316055593336</v>
      </c>
      <c r="Z472">
        <v>3.5386376255462908</v>
      </c>
      <c r="AA472">
        <v>86.748308162339299</v>
      </c>
      <c r="AB472">
        <v>23.115023632357055</v>
      </c>
      <c r="AC472">
        <v>52.571049035782963</v>
      </c>
      <c r="AD472">
        <v>0</v>
      </c>
      <c r="AE472">
        <v>265.86937473650966</v>
      </c>
    </row>
    <row r="473" spans="1:31" x14ac:dyDescent="0.3">
      <c r="A473">
        <v>2647085</v>
      </c>
      <c r="B473">
        <v>1</v>
      </c>
      <c r="C473" t="s">
        <v>81</v>
      </c>
      <c r="D473" t="s">
        <v>113</v>
      </c>
      <c r="E473" t="s">
        <v>147</v>
      </c>
      <c r="F473" t="s">
        <v>1547</v>
      </c>
      <c r="G473" t="s">
        <v>161</v>
      </c>
      <c r="H473" t="s">
        <v>144</v>
      </c>
      <c r="I473" t="s">
        <v>136</v>
      </c>
      <c r="J473" t="s">
        <v>137</v>
      </c>
      <c r="K473" t="s">
        <v>162</v>
      </c>
      <c r="L473" t="s">
        <v>1548</v>
      </c>
      <c r="M473" t="s">
        <v>1549</v>
      </c>
      <c r="N473">
        <v>3.6724999999999999</v>
      </c>
      <c r="O473">
        <v>0</v>
      </c>
      <c r="P473">
        <v>85</v>
      </c>
      <c r="Q473">
        <v>2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76.73167008602195</v>
      </c>
      <c r="Y473">
        <v>10.807502197245</v>
      </c>
      <c r="Z473">
        <v>0</v>
      </c>
      <c r="AA473">
        <v>0</v>
      </c>
      <c r="AB473">
        <v>6.4574661389163845E-2</v>
      </c>
      <c r="AC473">
        <v>0</v>
      </c>
      <c r="AD473">
        <v>0</v>
      </c>
      <c r="AE473">
        <v>87.603746944656109</v>
      </c>
    </row>
    <row r="474" spans="1:31" x14ac:dyDescent="0.3">
      <c r="A474">
        <v>2647380</v>
      </c>
      <c r="B474">
        <v>1</v>
      </c>
      <c r="C474" t="s">
        <v>81</v>
      </c>
      <c r="D474" t="s">
        <v>113</v>
      </c>
      <c r="E474" t="s">
        <v>194</v>
      </c>
      <c r="F474" t="s">
        <v>1550</v>
      </c>
      <c r="G474" t="s">
        <v>149</v>
      </c>
      <c r="H474" t="s">
        <v>144</v>
      </c>
      <c r="I474" t="s">
        <v>136</v>
      </c>
      <c r="J474" t="s">
        <v>137</v>
      </c>
      <c r="K474" t="s">
        <v>138</v>
      </c>
      <c r="L474" t="s">
        <v>1551</v>
      </c>
      <c r="M474" t="s">
        <v>1552</v>
      </c>
      <c r="N474">
        <v>0.51388888799999999</v>
      </c>
      <c r="O474">
        <v>19</v>
      </c>
      <c r="P474">
        <v>377</v>
      </c>
      <c r="Q474">
        <v>153</v>
      </c>
      <c r="R474">
        <v>183</v>
      </c>
      <c r="S474">
        <v>18</v>
      </c>
      <c r="T474">
        <v>33</v>
      </c>
      <c r="U474">
        <v>1</v>
      </c>
      <c r="V474">
        <v>0</v>
      </c>
      <c r="W474">
        <v>3.0306173620724244</v>
      </c>
      <c r="X474">
        <v>59.403472860332656</v>
      </c>
      <c r="Y474">
        <v>260.24171973070906</v>
      </c>
      <c r="Z474">
        <v>225.66813688548407</v>
      </c>
      <c r="AA474">
        <v>30.932523452811463</v>
      </c>
      <c r="AB474">
        <v>16.422858674791229</v>
      </c>
      <c r="AC474">
        <v>76.393891548189998</v>
      </c>
      <c r="AD474">
        <v>0</v>
      </c>
      <c r="AE474">
        <v>672.09322051439085</v>
      </c>
    </row>
    <row r="475" spans="1:31" x14ac:dyDescent="0.3">
      <c r="A475">
        <v>2647423</v>
      </c>
      <c r="B475">
        <v>1</v>
      </c>
      <c r="C475" t="s">
        <v>80</v>
      </c>
      <c r="D475" t="s">
        <v>82</v>
      </c>
      <c r="E475" t="s">
        <v>132</v>
      </c>
      <c r="F475" t="s">
        <v>1553</v>
      </c>
      <c r="G475" t="s">
        <v>268</v>
      </c>
      <c r="H475" t="s">
        <v>135</v>
      </c>
      <c r="I475" t="s">
        <v>136</v>
      </c>
      <c r="J475" t="s">
        <v>137</v>
      </c>
      <c r="K475" t="s">
        <v>138</v>
      </c>
      <c r="L475" t="s">
        <v>1554</v>
      </c>
      <c r="M475" t="s">
        <v>1555</v>
      </c>
      <c r="N475">
        <v>0.83888888800000005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0.10927497385220179</v>
      </c>
      <c r="AC475">
        <v>0</v>
      </c>
      <c r="AD475">
        <v>0</v>
      </c>
      <c r="AE475">
        <v>0.10927497385220179</v>
      </c>
    </row>
    <row r="476" spans="1:31" x14ac:dyDescent="0.3">
      <c r="A476">
        <v>2647111</v>
      </c>
      <c r="B476">
        <v>2</v>
      </c>
      <c r="C476" t="s">
        <v>80</v>
      </c>
      <c r="D476" t="s">
        <v>88</v>
      </c>
      <c r="E476" t="s">
        <v>141</v>
      </c>
      <c r="F476" t="s">
        <v>1556</v>
      </c>
      <c r="G476" t="s">
        <v>613</v>
      </c>
      <c r="H476" t="s">
        <v>144</v>
      </c>
      <c r="I476" t="s">
        <v>136</v>
      </c>
      <c r="J476" t="s">
        <v>137</v>
      </c>
      <c r="K476" t="s">
        <v>138</v>
      </c>
      <c r="L476" t="s">
        <v>1557</v>
      </c>
      <c r="M476" t="s">
        <v>1558</v>
      </c>
      <c r="N476">
        <v>2.0641666660000002</v>
      </c>
      <c r="O476">
        <v>0</v>
      </c>
      <c r="P476">
        <v>538</v>
      </c>
      <c r="Q476">
        <v>0</v>
      </c>
      <c r="R476">
        <v>0</v>
      </c>
      <c r="S476">
        <v>0</v>
      </c>
      <c r="T476">
        <v>4</v>
      </c>
      <c r="U476">
        <v>0</v>
      </c>
      <c r="V476">
        <v>0</v>
      </c>
      <c r="W476">
        <v>0</v>
      </c>
      <c r="X476">
        <v>376.30622538642086</v>
      </c>
      <c r="Y476">
        <v>0</v>
      </c>
      <c r="Z476">
        <v>0</v>
      </c>
      <c r="AA476">
        <v>0</v>
      </c>
      <c r="AB476">
        <v>32.321071962225687</v>
      </c>
      <c r="AC476">
        <v>0</v>
      </c>
      <c r="AD476">
        <v>0</v>
      </c>
      <c r="AE476">
        <v>408.62729734864655</v>
      </c>
    </row>
    <row r="477" spans="1:31" x14ac:dyDescent="0.3">
      <c r="A477">
        <v>2646856</v>
      </c>
      <c r="B477">
        <v>1</v>
      </c>
      <c r="C477" t="s">
        <v>81</v>
      </c>
      <c r="D477" t="s">
        <v>118</v>
      </c>
      <c r="E477" t="s">
        <v>147</v>
      </c>
      <c r="F477" t="s">
        <v>1559</v>
      </c>
      <c r="G477" t="s">
        <v>149</v>
      </c>
      <c r="H477" t="s">
        <v>144</v>
      </c>
      <c r="I477" t="s">
        <v>136</v>
      </c>
      <c r="J477" t="s">
        <v>137</v>
      </c>
      <c r="K477" t="s">
        <v>138</v>
      </c>
      <c r="L477" t="s">
        <v>1560</v>
      </c>
      <c r="M477" t="s">
        <v>1561</v>
      </c>
      <c r="N477">
        <v>0.64444444400000001</v>
      </c>
      <c r="O477">
        <v>0</v>
      </c>
      <c r="P477">
        <v>0</v>
      </c>
      <c r="Q477">
        <v>18</v>
      </c>
      <c r="R477">
        <v>8</v>
      </c>
      <c r="S477">
        <v>14</v>
      </c>
      <c r="T477">
        <v>0</v>
      </c>
      <c r="U477">
        <v>10</v>
      </c>
      <c r="V477">
        <v>0</v>
      </c>
      <c r="W477">
        <v>0</v>
      </c>
      <c r="X477">
        <v>0</v>
      </c>
      <c r="Y477">
        <v>46.577087205229475</v>
      </c>
      <c r="Z477">
        <v>30.22252744251486</v>
      </c>
      <c r="AA477">
        <v>100.01250581995808</v>
      </c>
      <c r="AB477">
        <v>0</v>
      </c>
      <c r="AC477">
        <v>468.36816314442012</v>
      </c>
      <c r="AD477">
        <v>0</v>
      </c>
      <c r="AE477">
        <v>645.18028361212259</v>
      </c>
    </row>
    <row r="478" spans="1:31" x14ac:dyDescent="0.3">
      <c r="A478">
        <v>2647566</v>
      </c>
      <c r="B478">
        <v>1</v>
      </c>
      <c r="C478" t="s">
        <v>80</v>
      </c>
      <c r="D478" t="s">
        <v>107</v>
      </c>
      <c r="E478" t="s">
        <v>132</v>
      </c>
      <c r="F478" t="s">
        <v>1562</v>
      </c>
      <c r="G478" t="s">
        <v>228</v>
      </c>
      <c r="H478" t="s">
        <v>135</v>
      </c>
      <c r="I478" t="s">
        <v>136</v>
      </c>
      <c r="J478" t="s">
        <v>137</v>
      </c>
      <c r="K478" t="s">
        <v>138</v>
      </c>
      <c r="L478" t="s">
        <v>1563</v>
      </c>
      <c r="M478" t="s">
        <v>1564</v>
      </c>
      <c r="N478">
        <v>1.189444444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0.15999677337775717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0.15999677337775717</v>
      </c>
    </row>
    <row r="479" spans="1:31" x14ac:dyDescent="0.3">
      <c r="A479">
        <v>2646899</v>
      </c>
      <c r="B479">
        <v>1</v>
      </c>
      <c r="C479" t="s">
        <v>81</v>
      </c>
      <c r="D479" t="s">
        <v>117</v>
      </c>
      <c r="E479" t="s">
        <v>141</v>
      </c>
      <c r="F479" t="s">
        <v>1565</v>
      </c>
      <c r="G479" t="s">
        <v>143</v>
      </c>
      <c r="H479" t="s">
        <v>144</v>
      </c>
      <c r="I479" t="s">
        <v>136</v>
      </c>
      <c r="J479" t="s">
        <v>137</v>
      </c>
      <c r="K479" t="s">
        <v>138</v>
      </c>
      <c r="L479" t="s">
        <v>1566</v>
      </c>
      <c r="M479" t="s">
        <v>1567</v>
      </c>
      <c r="N479">
        <v>1.5363888880000001</v>
      </c>
      <c r="O479">
        <v>0</v>
      </c>
      <c r="P479">
        <v>8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2.2225069065481944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2.2225069065481944</v>
      </c>
    </row>
    <row r="480" spans="1:31" x14ac:dyDescent="0.3">
      <c r="A480">
        <v>2647068</v>
      </c>
      <c r="B480">
        <v>1</v>
      </c>
      <c r="C480" t="s">
        <v>81</v>
      </c>
      <c r="D480" t="s">
        <v>123</v>
      </c>
      <c r="E480" t="s">
        <v>194</v>
      </c>
      <c r="F480" t="s">
        <v>1568</v>
      </c>
      <c r="G480" t="s">
        <v>149</v>
      </c>
      <c r="H480" t="s">
        <v>144</v>
      </c>
      <c r="I480" t="s">
        <v>136</v>
      </c>
      <c r="J480" t="s">
        <v>137</v>
      </c>
      <c r="K480" t="s">
        <v>138</v>
      </c>
      <c r="L480" t="s">
        <v>1569</v>
      </c>
      <c r="M480" t="s">
        <v>1570</v>
      </c>
      <c r="N480">
        <v>1.6186111110000001</v>
      </c>
      <c r="O480">
        <v>5</v>
      </c>
      <c r="P480">
        <v>1327</v>
      </c>
      <c r="Q480">
        <v>131</v>
      </c>
      <c r="R480">
        <v>140</v>
      </c>
      <c r="S480">
        <v>15</v>
      </c>
      <c r="T480">
        <v>183</v>
      </c>
      <c r="U480">
        <v>0</v>
      </c>
      <c r="V480">
        <v>0</v>
      </c>
      <c r="W480">
        <v>7.2498571616133987</v>
      </c>
      <c r="X480">
        <v>408.69932845182154</v>
      </c>
      <c r="Y480">
        <v>543.8316560556508</v>
      </c>
      <c r="Z480">
        <v>557.01335084698542</v>
      </c>
      <c r="AA480">
        <v>57.046706483307084</v>
      </c>
      <c r="AB480">
        <v>191.12023958888989</v>
      </c>
      <c r="AC480">
        <v>0</v>
      </c>
      <c r="AD480">
        <v>0</v>
      </c>
      <c r="AE480">
        <v>1764.9611385882683</v>
      </c>
    </row>
    <row r="481" spans="1:31" x14ac:dyDescent="0.3">
      <c r="A481">
        <v>2647503</v>
      </c>
      <c r="B481">
        <v>1</v>
      </c>
      <c r="C481" t="s">
        <v>81</v>
      </c>
      <c r="D481" t="s">
        <v>118</v>
      </c>
      <c r="E481" t="s">
        <v>141</v>
      </c>
      <c r="F481" t="s">
        <v>1571</v>
      </c>
      <c r="G481" t="s">
        <v>149</v>
      </c>
      <c r="H481" t="s">
        <v>144</v>
      </c>
      <c r="I481" t="s">
        <v>136</v>
      </c>
      <c r="J481" t="s">
        <v>137</v>
      </c>
      <c r="K481" t="s">
        <v>138</v>
      </c>
      <c r="L481" t="s">
        <v>1572</v>
      </c>
      <c r="M481" t="s">
        <v>1573</v>
      </c>
      <c r="N481">
        <v>2.3516666659999999</v>
      </c>
      <c r="O481">
        <v>0</v>
      </c>
      <c r="P481">
        <v>186</v>
      </c>
      <c r="Q481">
        <v>0</v>
      </c>
      <c r="R481">
        <v>0</v>
      </c>
      <c r="S481">
        <v>0</v>
      </c>
      <c r="T481">
        <v>10</v>
      </c>
      <c r="U481">
        <v>0</v>
      </c>
      <c r="V481">
        <v>0</v>
      </c>
      <c r="W481">
        <v>0</v>
      </c>
      <c r="X481">
        <v>106.86333825227197</v>
      </c>
      <c r="Y481">
        <v>0</v>
      </c>
      <c r="Z481">
        <v>0</v>
      </c>
      <c r="AA481">
        <v>0</v>
      </c>
      <c r="AB481">
        <v>128.91120903439901</v>
      </c>
      <c r="AC481">
        <v>0</v>
      </c>
      <c r="AD481">
        <v>0</v>
      </c>
      <c r="AE481">
        <v>235.77454728667098</v>
      </c>
    </row>
    <row r="482" spans="1:31" x14ac:dyDescent="0.3">
      <c r="A482">
        <v>2647148</v>
      </c>
      <c r="B482">
        <v>1</v>
      </c>
      <c r="C482" t="s">
        <v>80</v>
      </c>
      <c r="D482" t="s">
        <v>89</v>
      </c>
      <c r="E482" t="s">
        <v>152</v>
      </c>
      <c r="F482" t="s">
        <v>1574</v>
      </c>
      <c r="G482" t="s">
        <v>1575</v>
      </c>
      <c r="H482" t="s">
        <v>135</v>
      </c>
      <c r="I482" t="s">
        <v>136</v>
      </c>
      <c r="J482" t="s">
        <v>137</v>
      </c>
      <c r="K482" t="s">
        <v>138</v>
      </c>
      <c r="L482" t="s">
        <v>1576</v>
      </c>
      <c r="M482" t="s">
        <v>1577</v>
      </c>
      <c r="N482">
        <v>1.035555555</v>
      </c>
      <c r="O482">
        <v>0</v>
      </c>
      <c r="P482">
        <v>40</v>
      </c>
      <c r="Q482">
        <v>0</v>
      </c>
      <c r="R482">
        <v>0</v>
      </c>
      <c r="S482">
        <v>0</v>
      </c>
      <c r="T482">
        <v>5</v>
      </c>
      <c r="U482">
        <v>0</v>
      </c>
      <c r="V482">
        <v>1</v>
      </c>
      <c r="W482">
        <v>0</v>
      </c>
      <c r="X482">
        <v>16.049368054628903</v>
      </c>
      <c r="Y482">
        <v>0</v>
      </c>
      <c r="Z482">
        <v>0</v>
      </c>
      <c r="AA482">
        <v>0</v>
      </c>
      <c r="AB482">
        <v>21.882737791809578</v>
      </c>
      <c r="AC482">
        <v>0</v>
      </c>
      <c r="AD482">
        <v>67.246299768417245</v>
      </c>
      <c r="AE482">
        <v>105.17840561485573</v>
      </c>
    </row>
    <row r="483" spans="1:31" x14ac:dyDescent="0.3">
      <c r="A483">
        <v>2647111</v>
      </c>
      <c r="B483">
        <v>1</v>
      </c>
      <c r="C483" t="s">
        <v>80</v>
      </c>
      <c r="D483" t="s">
        <v>85</v>
      </c>
      <c r="E483" t="s">
        <v>181</v>
      </c>
      <c r="F483" t="s">
        <v>1578</v>
      </c>
      <c r="G483" t="s">
        <v>613</v>
      </c>
      <c r="H483" t="s">
        <v>144</v>
      </c>
      <c r="I483" t="s">
        <v>136</v>
      </c>
      <c r="J483" t="s">
        <v>137</v>
      </c>
      <c r="K483" t="s">
        <v>138</v>
      </c>
      <c r="L483" t="s">
        <v>1579</v>
      </c>
      <c r="M483" t="s">
        <v>1557</v>
      </c>
      <c r="N483">
        <v>5.9013888879999996</v>
      </c>
      <c r="O483">
        <v>0</v>
      </c>
      <c r="P483">
        <v>943</v>
      </c>
      <c r="Q483">
        <v>0</v>
      </c>
      <c r="R483">
        <v>0</v>
      </c>
      <c r="S483">
        <v>1</v>
      </c>
      <c r="T483">
        <v>119</v>
      </c>
      <c r="U483">
        <v>0</v>
      </c>
      <c r="V483">
        <v>0</v>
      </c>
      <c r="W483">
        <v>0</v>
      </c>
      <c r="X483">
        <v>1846.003498147043</v>
      </c>
      <c r="Y483">
        <v>0</v>
      </c>
      <c r="Z483">
        <v>0</v>
      </c>
      <c r="AA483">
        <v>13.417440932118057</v>
      </c>
      <c r="AB483">
        <v>2415.2494762727551</v>
      </c>
      <c r="AC483">
        <v>0</v>
      </c>
      <c r="AD483">
        <v>0</v>
      </c>
      <c r="AE483">
        <v>4274.6704153519167</v>
      </c>
    </row>
    <row r="484" spans="1:31" x14ac:dyDescent="0.3">
      <c r="A484">
        <v>2647297</v>
      </c>
      <c r="B484">
        <v>1</v>
      </c>
      <c r="C484" t="s">
        <v>80</v>
      </c>
      <c r="D484" t="s">
        <v>83</v>
      </c>
      <c r="E484" t="s">
        <v>147</v>
      </c>
      <c r="F484" t="s">
        <v>1580</v>
      </c>
      <c r="G484" t="s">
        <v>149</v>
      </c>
      <c r="H484" t="s">
        <v>144</v>
      </c>
      <c r="I484" t="s">
        <v>136</v>
      </c>
      <c r="J484" t="s">
        <v>137</v>
      </c>
      <c r="K484" t="s">
        <v>138</v>
      </c>
      <c r="L484" t="s">
        <v>1581</v>
      </c>
      <c r="M484" t="s">
        <v>1582</v>
      </c>
      <c r="N484">
        <v>0.3075</v>
      </c>
      <c r="O484">
        <v>0</v>
      </c>
      <c r="P484">
        <v>262</v>
      </c>
      <c r="Q484">
        <v>0</v>
      </c>
      <c r="R484">
        <v>0</v>
      </c>
      <c r="S484">
        <v>8</v>
      </c>
      <c r="T484">
        <v>31</v>
      </c>
      <c r="U484">
        <v>3</v>
      </c>
      <c r="V484">
        <v>0</v>
      </c>
      <c r="W484">
        <v>0</v>
      </c>
      <c r="X484">
        <v>23.371474745710991</v>
      </c>
      <c r="Y484">
        <v>0</v>
      </c>
      <c r="Z484">
        <v>0</v>
      </c>
      <c r="AA484">
        <v>13.68946353124087</v>
      </c>
      <c r="AB484">
        <v>23.908662075867504</v>
      </c>
      <c r="AC484">
        <v>49.137956546909074</v>
      </c>
      <c r="AD484">
        <v>0</v>
      </c>
      <c r="AE484">
        <v>110.10755689972844</v>
      </c>
    </row>
    <row r="485" spans="1:31" x14ac:dyDescent="0.3">
      <c r="A485">
        <v>2675286</v>
      </c>
      <c r="B485">
        <v>1</v>
      </c>
      <c r="C485" t="s">
        <v>80</v>
      </c>
      <c r="D485" t="s">
        <v>88</v>
      </c>
      <c r="E485" t="s">
        <v>141</v>
      </c>
      <c r="F485" t="s">
        <v>1583</v>
      </c>
      <c r="G485" t="s">
        <v>149</v>
      </c>
      <c r="H485" t="s">
        <v>144</v>
      </c>
      <c r="I485" t="s">
        <v>136</v>
      </c>
      <c r="J485" t="s">
        <v>137</v>
      </c>
      <c r="K485" t="s">
        <v>138</v>
      </c>
      <c r="L485" t="s">
        <v>1584</v>
      </c>
      <c r="M485" t="s">
        <v>1585</v>
      </c>
      <c r="N485">
        <v>2.8563888880000001</v>
      </c>
      <c r="O485">
        <v>0</v>
      </c>
      <c r="P485">
        <v>3688</v>
      </c>
      <c r="Q485">
        <v>0</v>
      </c>
      <c r="R485">
        <v>1</v>
      </c>
      <c r="S485">
        <v>2</v>
      </c>
      <c r="T485">
        <v>94</v>
      </c>
      <c r="U485">
        <v>0</v>
      </c>
      <c r="V485">
        <v>0</v>
      </c>
      <c r="W485">
        <v>0</v>
      </c>
      <c r="X485">
        <v>3301.2459532386119</v>
      </c>
      <c r="Y485">
        <v>0</v>
      </c>
      <c r="Z485">
        <v>0.26167742752893214</v>
      </c>
      <c r="AA485">
        <v>13.083395785319443</v>
      </c>
      <c r="AB485">
        <v>387.46859206194779</v>
      </c>
      <c r="AC485">
        <v>0</v>
      </c>
      <c r="AD485">
        <v>0</v>
      </c>
      <c r="AE485">
        <v>3702.0596185134077</v>
      </c>
    </row>
    <row r="486" spans="1:31" x14ac:dyDescent="0.3">
      <c r="A486">
        <v>2647105</v>
      </c>
      <c r="B486">
        <v>1</v>
      </c>
      <c r="C486" t="s">
        <v>80</v>
      </c>
      <c r="D486" t="s">
        <v>106</v>
      </c>
      <c r="E486" t="s">
        <v>165</v>
      </c>
      <c r="F486" t="s">
        <v>1586</v>
      </c>
      <c r="G486" t="s">
        <v>220</v>
      </c>
      <c r="H486" t="s">
        <v>135</v>
      </c>
      <c r="I486" t="s">
        <v>136</v>
      </c>
      <c r="J486" t="s">
        <v>137</v>
      </c>
      <c r="K486" t="s">
        <v>162</v>
      </c>
      <c r="L486" t="s">
        <v>1587</v>
      </c>
      <c r="M486" t="s">
        <v>1588</v>
      </c>
      <c r="N486">
        <v>5.625</v>
      </c>
      <c r="O486">
        <v>0</v>
      </c>
      <c r="P486">
        <v>10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23.07943914754394</v>
      </c>
      <c r="Y486">
        <v>0</v>
      </c>
      <c r="Z486">
        <v>0</v>
      </c>
      <c r="AA486">
        <v>0</v>
      </c>
      <c r="AB486">
        <v>6.0393477767951995E-2</v>
      </c>
      <c r="AC486">
        <v>0</v>
      </c>
      <c r="AD486">
        <v>0</v>
      </c>
      <c r="AE486">
        <v>23.139832625311893</v>
      </c>
    </row>
    <row r="487" spans="1:31" x14ac:dyDescent="0.3">
      <c r="A487">
        <v>2647389</v>
      </c>
      <c r="B487">
        <v>1</v>
      </c>
      <c r="C487" t="s">
        <v>80</v>
      </c>
      <c r="D487" t="s">
        <v>93</v>
      </c>
      <c r="E487" t="s">
        <v>141</v>
      </c>
      <c r="F487" t="s">
        <v>1589</v>
      </c>
      <c r="G487" t="s">
        <v>154</v>
      </c>
      <c r="H487" t="s">
        <v>144</v>
      </c>
      <c r="I487" t="s">
        <v>136</v>
      </c>
      <c r="J487" t="s">
        <v>137</v>
      </c>
      <c r="K487" t="s">
        <v>138</v>
      </c>
      <c r="L487" t="s">
        <v>1590</v>
      </c>
      <c r="M487" t="s">
        <v>1591</v>
      </c>
      <c r="N487">
        <v>0.701944444</v>
      </c>
      <c r="O487">
        <v>0</v>
      </c>
      <c r="P487">
        <v>66</v>
      </c>
      <c r="Q487">
        <v>0</v>
      </c>
      <c r="R487">
        <v>2</v>
      </c>
      <c r="S487">
        <v>0</v>
      </c>
      <c r="T487">
        <v>22</v>
      </c>
      <c r="U487">
        <v>0</v>
      </c>
      <c r="V487">
        <v>0</v>
      </c>
      <c r="W487">
        <v>0</v>
      </c>
      <c r="X487">
        <v>10.257091531488491</v>
      </c>
      <c r="Y487">
        <v>0</v>
      </c>
      <c r="Z487">
        <v>14.972170748332847</v>
      </c>
      <c r="AA487">
        <v>0</v>
      </c>
      <c r="AB487">
        <v>46.734745675370071</v>
      </c>
      <c r="AC487">
        <v>0</v>
      </c>
      <c r="AD487">
        <v>0</v>
      </c>
      <c r="AE487">
        <v>71.964007955191406</v>
      </c>
    </row>
    <row r="488" spans="1:31" x14ac:dyDescent="0.3">
      <c r="A488">
        <v>2647011</v>
      </c>
      <c r="B488">
        <v>1</v>
      </c>
      <c r="C488" t="s">
        <v>80</v>
      </c>
      <c r="D488" t="s">
        <v>85</v>
      </c>
      <c r="E488" t="s">
        <v>132</v>
      </c>
      <c r="F488" t="s">
        <v>803</v>
      </c>
      <c r="G488" t="s">
        <v>228</v>
      </c>
      <c r="H488" t="s">
        <v>135</v>
      </c>
      <c r="I488" t="s">
        <v>136</v>
      </c>
      <c r="J488" t="s">
        <v>137</v>
      </c>
      <c r="K488" t="s">
        <v>138</v>
      </c>
      <c r="L488" t="s">
        <v>1592</v>
      </c>
      <c r="M488" t="s">
        <v>1593</v>
      </c>
      <c r="N488">
        <v>2.3577777769999999</v>
      </c>
      <c r="O488">
        <v>0</v>
      </c>
      <c r="P488">
        <v>20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16.182260402488744</v>
      </c>
      <c r="Y488">
        <v>0</v>
      </c>
      <c r="Z488">
        <v>0</v>
      </c>
      <c r="AA488">
        <v>0</v>
      </c>
      <c r="AB488">
        <v>5.6448292874111115</v>
      </c>
      <c r="AC488">
        <v>0</v>
      </c>
      <c r="AD488">
        <v>0</v>
      </c>
      <c r="AE488">
        <v>21.827089689899857</v>
      </c>
    </row>
    <row r="489" spans="1:31" x14ac:dyDescent="0.3">
      <c r="A489">
        <v>2647243</v>
      </c>
      <c r="B489">
        <v>1</v>
      </c>
      <c r="C489" t="s">
        <v>80</v>
      </c>
      <c r="D489" t="s">
        <v>110</v>
      </c>
      <c r="E489" t="s">
        <v>141</v>
      </c>
      <c r="F489" t="s">
        <v>1594</v>
      </c>
      <c r="G489" t="s">
        <v>149</v>
      </c>
      <c r="H489" t="s">
        <v>144</v>
      </c>
      <c r="I489" t="s">
        <v>136</v>
      </c>
      <c r="J489" t="s">
        <v>137</v>
      </c>
      <c r="K489" t="s">
        <v>138</v>
      </c>
      <c r="L489" t="s">
        <v>1595</v>
      </c>
      <c r="M489" t="s">
        <v>1596</v>
      </c>
      <c r="N489">
        <v>0.89694444399999995</v>
      </c>
      <c r="O489">
        <v>0</v>
      </c>
      <c r="P489">
        <v>1482</v>
      </c>
      <c r="Q489">
        <v>0</v>
      </c>
      <c r="R489">
        <v>0</v>
      </c>
      <c r="S489">
        <v>0</v>
      </c>
      <c r="T489">
        <v>114</v>
      </c>
      <c r="U489">
        <v>0</v>
      </c>
      <c r="V489">
        <v>0</v>
      </c>
      <c r="W489">
        <v>0</v>
      </c>
      <c r="X489">
        <v>432.03838738032164</v>
      </c>
      <c r="Y489">
        <v>0</v>
      </c>
      <c r="Z489">
        <v>0</v>
      </c>
      <c r="AA489">
        <v>0</v>
      </c>
      <c r="AB489">
        <v>122.22293075661069</v>
      </c>
      <c r="AC489">
        <v>0</v>
      </c>
      <c r="AD489">
        <v>0</v>
      </c>
      <c r="AE489">
        <v>554.26131813693235</v>
      </c>
    </row>
    <row r="490" spans="1:31" x14ac:dyDescent="0.3">
      <c r="A490">
        <v>2646848</v>
      </c>
      <c r="B490">
        <v>1</v>
      </c>
      <c r="C490" t="s">
        <v>81</v>
      </c>
      <c r="D490" t="s">
        <v>115</v>
      </c>
      <c r="E490" t="s">
        <v>147</v>
      </c>
      <c r="F490" t="s">
        <v>899</v>
      </c>
      <c r="G490" t="s">
        <v>149</v>
      </c>
      <c r="H490" t="s">
        <v>144</v>
      </c>
      <c r="I490" t="s">
        <v>241</v>
      </c>
      <c r="J490" t="s">
        <v>137</v>
      </c>
      <c r="K490" t="s">
        <v>138</v>
      </c>
      <c r="L490" t="s">
        <v>1597</v>
      </c>
      <c r="M490" t="s">
        <v>1598</v>
      </c>
      <c r="N490">
        <v>8.3333330000000001E-3</v>
      </c>
      <c r="O490">
        <v>1</v>
      </c>
      <c r="P490">
        <v>805</v>
      </c>
      <c r="Q490">
        <v>0</v>
      </c>
      <c r="R490">
        <v>10</v>
      </c>
      <c r="S490">
        <v>0</v>
      </c>
      <c r="T490">
        <v>46</v>
      </c>
      <c r="U490">
        <v>0</v>
      </c>
      <c r="V490">
        <v>0</v>
      </c>
      <c r="W490">
        <v>1.4488703E-3</v>
      </c>
      <c r="X490">
        <v>0.52587496574537451</v>
      </c>
      <c r="Y490">
        <v>0</v>
      </c>
      <c r="Z490">
        <v>4.0215252788299169E-2</v>
      </c>
      <c r="AA490">
        <v>0</v>
      </c>
      <c r="AB490">
        <v>5.5567687251626668E-2</v>
      </c>
      <c r="AC490">
        <v>0</v>
      </c>
      <c r="AD490">
        <v>0</v>
      </c>
      <c r="AE490">
        <v>0.6231067760853003</v>
      </c>
    </row>
    <row r="491" spans="1:31" x14ac:dyDescent="0.3">
      <c r="A491">
        <v>2646825</v>
      </c>
      <c r="B491">
        <v>1</v>
      </c>
      <c r="C491" t="s">
        <v>80</v>
      </c>
      <c r="D491" t="s">
        <v>85</v>
      </c>
      <c r="E491" t="s">
        <v>132</v>
      </c>
      <c r="F491" t="s">
        <v>1599</v>
      </c>
      <c r="G491" t="s">
        <v>228</v>
      </c>
      <c r="H491" t="s">
        <v>135</v>
      </c>
      <c r="I491" t="s">
        <v>136</v>
      </c>
      <c r="J491" t="s">
        <v>137</v>
      </c>
      <c r="K491" t="s">
        <v>138</v>
      </c>
      <c r="L491" t="s">
        <v>1600</v>
      </c>
      <c r="M491" t="s">
        <v>1601</v>
      </c>
      <c r="N491">
        <v>2.1305555549999999</v>
      </c>
      <c r="O491">
        <v>0</v>
      </c>
      <c r="P491">
        <v>11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7.3517256765710162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7.3517256765710162</v>
      </c>
    </row>
    <row r="492" spans="1:31" x14ac:dyDescent="0.3">
      <c r="A492">
        <v>2647429</v>
      </c>
      <c r="B492">
        <v>1</v>
      </c>
      <c r="C492" t="s">
        <v>81</v>
      </c>
      <c r="D492" t="s">
        <v>113</v>
      </c>
      <c r="E492" t="s">
        <v>141</v>
      </c>
      <c r="F492" t="s">
        <v>1602</v>
      </c>
      <c r="G492" t="s">
        <v>143</v>
      </c>
      <c r="H492" t="s">
        <v>144</v>
      </c>
      <c r="I492" t="s">
        <v>136</v>
      </c>
      <c r="J492" t="s">
        <v>137</v>
      </c>
      <c r="K492" t="s">
        <v>138</v>
      </c>
      <c r="L492" t="s">
        <v>1603</v>
      </c>
      <c r="M492" t="s">
        <v>1604</v>
      </c>
      <c r="N492">
        <v>5.9005555550000004</v>
      </c>
      <c r="O492">
        <v>0</v>
      </c>
      <c r="P492">
        <v>62</v>
      </c>
      <c r="Q492">
        <v>0</v>
      </c>
      <c r="R492">
        <v>1</v>
      </c>
      <c r="S492">
        <v>0</v>
      </c>
      <c r="T492">
        <v>4</v>
      </c>
      <c r="U492">
        <v>0</v>
      </c>
      <c r="V492">
        <v>0</v>
      </c>
      <c r="W492">
        <v>0</v>
      </c>
      <c r="X492">
        <v>40.180976873629483</v>
      </c>
      <c r="Y492">
        <v>0</v>
      </c>
      <c r="Z492">
        <v>16.046805085519999</v>
      </c>
      <c r="AA492">
        <v>0</v>
      </c>
      <c r="AB492">
        <v>10.884433236953351</v>
      </c>
      <c r="AC492">
        <v>0</v>
      </c>
      <c r="AD492">
        <v>0</v>
      </c>
      <c r="AE492">
        <v>67.112215196102838</v>
      </c>
    </row>
    <row r="493" spans="1:31" x14ac:dyDescent="0.3">
      <c r="A493">
        <v>2647074</v>
      </c>
      <c r="B493">
        <v>1</v>
      </c>
      <c r="C493" t="s">
        <v>81</v>
      </c>
      <c r="D493" t="s">
        <v>123</v>
      </c>
      <c r="E493" t="s">
        <v>141</v>
      </c>
      <c r="F493" t="s">
        <v>1605</v>
      </c>
      <c r="G493" t="s">
        <v>149</v>
      </c>
      <c r="H493" t="s">
        <v>144</v>
      </c>
      <c r="I493" t="s">
        <v>136</v>
      </c>
      <c r="J493" t="s">
        <v>137</v>
      </c>
      <c r="K493" t="s">
        <v>138</v>
      </c>
      <c r="L493" t="s">
        <v>1606</v>
      </c>
      <c r="M493" t="s">
        <v>1607</v>
      </c>
      <c r="N493">
        <v>4.2433333329999998</v>
      </c>
      <c r="O493">
        <v>1</v>
      </c>
      <c r="P493">
        <v>377</v>
      </c>
      <c r="Q493">
        <v>8</v>
      </c>
      <c r="R493">
        <v>13</v>
      </c>
      <c r="S493">
        <v>5</v>
      </c>
      <c r="T493">
        <v>17</v>
      </c>
      <c r="U493">
        <v>1</v>
      </c>
      <c r="V493">
        <v>0</v>
      </c>
      <c r="W493">
        <v>5.5072863337530011E-2</v>
      </c>
      <c r="X493">
        <v>395.15587304581942</v>
      </c>
      <c r="Y493">
        <v>302.25438409670414</v>
      </c>
      <c r="Z493">
        <v>62.423159047992229</v>
      </c>
      <c r="AA493">
        <v>187.93428626090662</v>
      </c>
      <c r="AB493">
        <v>89.825775017476175</v>
      </c>
      <c r="AC493">
        <v>63.997587819393317</v>
      </c>
      <c r="AD493">
        <v>0</v>
      </c>
      <c r="AE493">
        <v>1101.6461381516297</v>
      </c>
    </row>
    <row r="494" spans="1:31" x14ac:dyDescent="0.3">
      <c r="A494">
        <v>2646888</v>
      </c>
      <c r="B494">
        <v>1</v>
      </c>
      <c r="C494" t="s">
        <v>81</v>
      </c>
      <c r="D494" t="s">
        <v>128</v>
      </c>
      <c r="E494" t="s">
        <v>141</v>
      </c>
      <c r="F494" t="s">
        <v>1608</v>
      </c>
      <c r="G494" t="s">
        <v>149</v>
      </c>
      <c r="H494" t="s">
        <v>144</v>
      </c>
      <c r="I494" t="s">
        <v>136</v>
      </c>
      <c r="J494" t="s">
        <v>137</v>
      </c>
      <c r="K494" t="s">
        <v>138</v>
      </c>
      <c r="L494" t="s">
        <v>1609</v>
      </c>
      <c r="M494" t="s">
        <v>1610</v>
      </c>
      <c r="N494">
        <v>2.4819444439999998</v>
      </c>
      <c r="O494">
        <v>4</v>
      </c>
      <c r="P494">
        <v>87</v>
      </c>
      <c r="Q494">
        <v>10</v>
      </c>
      <c r="R494">
        <v>103</v>
      </c>
      <c r="S494">
        <v>10</v>
      </c>
      <c r="T494">
        <v>13</v>
      </c>
      <c r="U494">
        <v>1</v>
      </c>
      <c r="V494">
        <v>0</v>
      </c>
      <c r="W494">
        <v>2.9690333495335524</v>
      </c>
      <c r="X494">
        <v>62.328350002343768</v>
      </c>
      <c r="Y494">
        <v>42.648161981343009</v>
      </c>
      <c r="Z494">
        <v>231.04637940588236</v>
      </c>
      <c r="AA494">
        <v>221.71737546867286</v>
      </c>
      <c r="AB494">
        <v>37.129580273566695</v>
      </c>
      <c r="AC494">
        <v>44.258803086522462</v>
      </c>
      <c r="AD494">
        <v>0</v>
      </c>
      <c r="AE494">
        <v>642.09768356786469</v>
      </c>
    </row>
    <row r="495" spans="1:31" x14ac:dyDescent="0.3">
      <c r="A495">
        <v>2647180</v>
      </c>
      <c r="B495">
        <v>1</v>
      </c>
      <c r="C495" t="s">
        <v>80</v>
      </c>
      <c r="D495" t="s">
        <v>110</v>
      </c>
      <c r="E495" t="s">
        <v>132</v>
      </c>
      <c r="F495" t="s">
        <v>1611</v>
      </c>
      <c r="G495" t="s">
        <v>268</v>
      </c>
      <c r="H495" t="s">
        <v>135</v>
      </c>
      <c r="I495" t="s">
        <v>136</v>
      </c>
      <c r="J495" t="s">
        <v>137</v>
      </c>
      <c r="K495" t="s">
        <v>138</v>
      </c>
      <c r="L495" t="s">
        <v>1612</v>
      </c>
      <c r="M495" t="s">
        <v>1613</v>
      </c>
      <c r="N495">
        <v>5.7324999999999999</v>
      </c>
      <c r="O495">
        <v>0</v>
      </c>
      <c r="P495">
        <v>2</v>
      </c>
      <c r="Q495">
        <v>0</v>
      </c>
      <c r="R495">
        <v>0</v>
      </c>
      <c r="S495">
        <v>0</v>
      </c>
      <c r="T495">
        <v>2</v>
      </c>
      <c r="U495">
        <v>0</v>
      </c>
      <c r="V495">
        <v>0</v>
      </c>
      <c r="W495">
        <v>0</v>
      </c>
      <c r="X495">
        <v>2.5829399159372772</v>
      </c>
      <c r="Y495">
        <v>0</v>
      </c>
      <c r="Z495">
        <v>0</v>
      </c>
      <c r="AA495">
        <v>0</v>
      </c>
      <c r="AB495">
        <v>10.247421705637318</v>
      </c>
      <c r="AC495">
        <v>0</v>
      </c>
      <c r="AD495">
        <v>0</v>
      </c>
      <c r="AE495">
        <v>12.830361621574596</v>
      </c>
    </row>
    <row r="496" spans="1:31" x14ac:dyDescent="0.3">
      <c r="A496">
        <v>2646928</v>
      </c>
      <c r="B496">
        <v>1</v>
      </c>
      <c r="C496" t="s">
        <v>81</v>
      </c>
      <c r="D496" t="s">
        <v>114</v>
      </c>
      <c r="E496" t="s">
        <v>152</v>
      </c>
      <c r="F496" t="s">
        <v>1614</v>
      </c>
      <c r="G496" t="s">
        <v>161</v>
      </c>
      <c r="H496" t="s">
        <v>135</v>
      </c>
      <c r="I496" t="s">
        <v>136</v>
      </c>
      <c r="J496" t="s">
        <v>137</v>
      </c>
      <c r="K496" t="s">
        <v>162</v>
      </c>
      <c r="L496" t="s">
        <v>1615</v>
      </c>
      <c r="M496" t="s">
        <v>1616</v>
      </c>
      <c r="N496">
        <v>1.95</v>
      </c>
      <c r="O496">
        <v>0</v>
      </c>
      <c r="P496">
        <v>130</v>
      </c>
      <c r="Q496">
        <v>0</v>
      </c>
      <c r="R496">
        <v>0</v>
      </c>
      <c r="S496">
        <v>0</v>
      </c>
      <c r="T496">
        <v>10</v>
      </c>
      <c r="U496">
        <v>0</v>
      </c>
      <c r="V496">
        <v>0</v>
      </c>
      <c r="W496">
        <v>0</v>
      </c>
      <c r="X496">
        <v>35.049350269157877</v>
      </c>
      <c r="Y496">
        <v>0</v>
      </c>
      <c r="Z496">
        <v>0</v>
      </c>
      <c r="AA496">
        <v>0</v>
      </c>
      <c r="AB496">
        <v>34.441518493406249</v>
      </c>
      <c r="AC496">
        <v>0</v>
      </c>
      <c r="AD496">
        <v>0</v>
      </c>
      <c r="AE496">
        <v>69.490868762564133</v>
      </c>
    </row>
    <row r="497" spans="1:31" x14ac:dyDescent="0.3">
      <c r="A497">
        <v>2646951</v>
      </c>
      <c r="B497">
        <v>1</v>
      </c>
      <c r="C497" t="s">
        <v>81</v>
      </c>
      <c r="D497" t="s">
        <v>112</v>
      </c>
      <c r="E497" t="s">
        <v>194</v>
      </c>
      <c r="F497" t="s">
        <v>524</v>
      </c>
      <c r="G497" t="s">
        <v>161</v>
      </c>
      <c r="H497" t="s">
        <v>144</v>
      </c>
      <c r="I497" t="s">
        <v>136</v>
      </c>
      <c r="J497" t="s">
        <v>137</v>
      </c>
      <c r="K497" t="s">
        <v>162</v>
      </c>
      <c r="L497" t="s">
        <v>1617</v>
      </c>
      <c r="M497" t="s">
        <v>1618</v>
      </c>
      <c r="N497">
        <v>7.0508333329999999</v>
      </c>
      <c r="O497">
        <v>3</v>
      </c>
      <c r="P497">
        <v>0</v>
      </c>
      <c r="Q497">
        <v>29</v>
      </c>
      <c r="R497">
        <v>12</v>
      </c>
      <c r="S497">
        <v>6</v>
      </c>
      <c r="T497">
        <v>1</v>
      </c>
      <c r="U497">
        <v>2</v>
      </c>
      <c r="V497">
        <v>0</v>
      </c>
      <c r="W497">
        <v>58.947005818291771</v>
      </c>
      <c r="X497">
        <v>0</v>
      </c>
      <c r="Y497">
        <v>4388.9294150122605</v>
      </c>
      <c r="Z497">
        <v>876.90748255969004</v>
      </c>
      <c r="AA497">
        <v>271.1762127805145</v>
      </c>
      <c r="AB497">
        <v>0</v>
      </c>
      <c r="AC497">
        <v>306.75238493425172</v>
      </c>
      <c r="AD497">
        <v>0</v>
      </c>
      <c r="AE497">
        <v>5902.7125011050075</v>
      </c>
    </row>
    <row r="498" spans="1:31" x14ac:dyDescent="0.3">
      <c r="A498">
        <v>2658312</v>
      </c>
      <c r="B498">
        <v>1</v>
      </c>
      <c r="C498" t="s">
        <v>81</v>
      </c>
      <c r="D498" t="s">
        <v>123</v>
      </c>
      <c r="E498" t="s">
        <v>141</v>
      </c>
      <c r="F498" t="s">
        <v>1619</v>
      </c>
      <c r="G498" t="s">
        <v>161</v>
      </c>
      <c r="H498" t="s">
        <v>144</v>
      </c>
      <c r="I498" t="s">
        <v>136</v>
      </c>
      <c r="J498" t="s">
        <v>137</v>
      </c>
      <c r="K498" t="s">
        <v>162</v>
      </c>
      <c r="L498" t="s">
        <v>1620</v>
      </c>
      <c r="M498" t="s">
        <v>1621</v>
      </c>
      <c r="N498">
        <v>11.7</v>
      </c>
      <c r="O498">
        <v>0</v>
      </c>
      <c r="P498">
        <v>1072</v>
      </c>
      <c r="Q498">
        <v>3</v>
      </c>
      <c r="R498">
        <v>29</v>
      </c>
      <c r="S498">
        <v>6</v>
      </c>
      <c r="T498">
        <v>104</v>
      </c>
      <c r="U498">
        <v>2</v>
      </c>
      <c r="V498">
        <v>0</v>
      </c>
      <c r="W498">
        <v>0</v>
      </c>
      <c r="X498">
        <v>2949.9981440426036</v>
      </c>
      <c r="Y498">
        <v>102.6533750688</v>
      </c>
      <c r="Z498">
        <v>413.73113250478883</v>
      </c>
      <c r="AA498">
        <v>919.02523272062865</v>
      </c>
      <c r="AB498">
        <v>1013.0635728814854</v>
      </c>
      <c r="AC498">
        <v>419.84210068441001</v>
      </c>
      <c r="AD498">
        <v>0</v>
      </c>
      <c r="AE498">
        <v>5818.3135579027166</v>
      </c>
    </row>
    <row r="499" spans="1:31" x14ac:dyDescent="0.3">
      <c r="A499">
        <v>2647071</v>
      </c>
      <c r="B499">
        <v>1</v>
      </c>
      <c r="C499" t="s">
        <v>81</v>
      </c>
      <c r="D499" t="s">
        <v>123</v>
      </c>
      <c r="E499" t="s">
        <v>147</v>
      </c>
      <c r="F499" t="s">
        <v>1622</v>
      </c>
      <c r="G499" t="s">
        <v>149</v>
      </c>
      <c r="H499" t="s">
        <v>144</v>
      </c>
      <c r="I499" t="s">
        <v>136</v>
      </c>
      <c r="J499" t="s">
        <v>137</v>
      </c>
      <c r="K499" t="s">
        <v>138</v>
      </c>
      <c r="L499" t="s">
        <v>1623</v>
      </c>
      <c r="M499" t="s">
        <v>1624</v>
      </c>
      <c r="N499">
        <v>1.3444444440000001</v>
      </c>
      <c r="O499">
        <v>3</v>
      </c>
      <c r="P499">
        <v>1</v>
      </c>
      <c r="Q499">
        <v>112</v>
      </c>
      <c r="R499">
        <v>47</v>
      </c>
      <c r="S499">
        <v>8</v>
      </c>
      <c r="T499">
        <v>5</v>
      </c>
      <c r="U499">
        <v>0</v>
      </c>
      <c r="V499">
        <v>0</v>
      </c>
      <c r="W499">
        <v>8.2250181600068935</v>
      </c>
      <c r="X499">
        <v>0.37900740456222226</v>
      </c>
      <c r="Y499">
        <v>514.88132585200435</v>
      </c>
      <c r="Z499">
        <v>115.40058383307374</v>
      </c>
      <c r="AA499">
        <v>26.724864437506422</v>
      </c>
      <c r="AB499">
        <v>11.74317805189763</v>
      </c>
      <c r="AC499">
        <v>0</v>
      </c>
      <c r="AD499">
        <v>0</v>
      </c>
      <c r="AE499">
        <v>677.35397773905129</v>
      </c>
    </row>
    <row r="500" spans="1:31" x14ac:dyDescent="0.3">
      <c r="A500">
        <v>2647051</v>
      </c>
      <c r="B500">
        <v>1</v>
      </c>
      <c r="C500" t="s">
        <v>80</v>
      </c>
      <c r="D500" t="s">
        <v>106</v>
      </c>
      <c r="E500" t="s">
        <v>147</v>
      </c>
      <c r="F500" t="s">
        <v>1625</v>
      </c>
      <c r="G500" t="s">
        <v>220</v>
      </c>
      <c r="H500" t="s">
        <v>144</v>
      </c>
      <c r="I500" t="s">
        <v>136</v>
      </c>
      <c r="J500" t="s">
        <v>137</v>
      </c>
      <c r="K500" t="s">
        <v>162</v>
      </c>
      <c r="L500" t="s">
        <v>1626</v>
      </c>
      <c r="M500" t="s">
        <v>1627</v>
      </c>
      <c r="N500">
        <v>6.5927777770000002</v>
      </c>
      <c r="O500">
        <v>0</v>
      </c>
      <c r="P500">
        <v>87</v>
      </c>
      <c r="Q500">
        <v>12</v>
      </c>
      <c r="R500">
        <v>16</v>
      </c>
      <c r="S500">
        <v>2</v>
      </c>
      <c r="T500">
        <v>16</v>
      </c>
      <c r="U500">
        <v>1</v>
      </c>
      <c r="V500">
        <v>0</v>
      </c>
      <c r="W500">
        <v>0</v>
      </c>
      <c r="X500">
        <v>205.72589555280152</v>
      </c>
      <c r="Y500">
        <v>983.41383563625629</v>
      </c>
      <c r="Z500">
        <v>459.74895888541647</v>
      </c>
      <c r="AA500">
        <v>33.961083729097027</v>
      </c>
      <c r="AB500">
        <v>281.78747535970268</v>
      </c>
      <c r="AC500">
        <v>263.01465835906629</v>
      </c>
      <c r="AD500">
        <v>0</v>
      </c>
      <c r="AE500">
        <v>2227.6519075223405</v>
      </c>
    </row>
    <row r="501" spans="1:31" x14ac:dyDescent="0.3">
      <c r="A501">
        <v>2647288</v>
      </c>
      <c r="B501">
        <v>2</v>
      </c>
      <c r="C501" t="s">
        <v>80</v>
      </c>
      <c r="D501" t="s">
        <v>85</v>
      </c>
      <c r="E501" t="s">
        <v>141</v>
      </c>
      <c r="F501" t="s">
        <v>1628</v>
      </c>
      <c r="G501" t="s">
        <v>1177</v>
      </c>
      <c r="H501" t="s">
        <v>144</v>
      </c>
      <c r="I501" t="s">
        <v>136</v>
      </c>
      <c r="J501" t="s">
        <v>137</v>
      </c>
      <c r="K501" t="s">
        <v>138</v>
      </c>
      <c r="L501" t="s">
        <v>1434</v>
      </c>
      <c r="M501" t="s">
        <v>1629</v>
      </c>
      <c r="N501">
        <v>2.0947222220000001</v>
      </c>
      <c r="O501">
        <v>0</v>
      </c>
      <c r="P501">
        <v>277</v>
      </c>
      <c r="Q501">
        <v>0</v>
      </c>
      <c r="R501">
        <v>0</v>
      </c>
      <c r="S501">
        <v>0</v>
      </c>
      <c r="T501">
        <v>5</v>
      </c>
      <c r="U501">
        <v>0</v>
      </c>
      <c r="V501">
        <v>0</v>
      </c>
      <c r="W501">
        <v>0</v>
      </c>
      <c r="X501">
        <v>204.34378037001488</v>
      </c>
      <c r="Y501">
        <v>0</v>
      </c>
      <c r="Z501">
        <v>0</v>
      </c>
      <c r="AA501">
        <v>0</v>
      </c>
      <c r="AB501">
        <v>23.416333056989011</v>
      </c>
      <c r="AC501">
        <v>0</v>
      </c>
      <c r="AD501">
        <v>0</v>
      </c>
      <c r="AE501">
        <v>227.76011342700389</v>
      </c>
    </row>
    <row r="502" spans="1:31" x14ac:dyDescent="0.3">
      <c r="A502">
        <v>2647449</v>
      </c>
      <c r="B502">
        <v>1</v>
      </c>
      <c r="C502" t="s">
        <v>80</v>
      </c>
      <c r="D502" t="s">
        <v>94</v>
      </c>
      <c r="E502" t="s">
        <v>141</v>
      </c>
      <c r="F502" t="s">
        <v>1630</v>
      </c>
      <c r="G502" t="s">
        <v>143</v>
      </c>
      <c r="H502" t="s">
        <v>144</v>
      </c>
      <c r="I502" t="s">
        <v>136</v>
      </c>
      <c r="J502" t="s">
        <v>137</v>
      </c>
      <c r="K502" t="s">
        <v>138</v>
      </c>
      <c r="L502" t="s">
        <v>1631</v>
      </c>
      <c r="M502" t="s">
        <v>1632</v>
      </c>
      <c r="N502">
        <v>2.2772222219999998</v>
      </c>
      <c r="O502">
        <v>0</v>
      </c>
      <c r="P502">
        <v>131</v>
      </c>
      <c r="Q502">
        <v>12</v>
      </c>
      <c r="R502">
        <v>3</v>
      </c>
      <c r="S502">
        <v>7</v>
      </c>
      <c r="T502">
        <v>10</v>
      </c>
      <c r="U502">
        <v>4</v>
      </c>
      <c r="V502">
        <v>0</v>
      </c>
      <c r="W502">
        <v>0</v>
      </c>
      <c r="X502">
        <v>60.297593858521701</v>
      </c>
      <c r="Y502">
        <v>118.40602147001094</v>
      </c>
      <c r="Z502">
        <v>3.0219875579192172</v>
      </c>
      <c r="AA502">
        <v>97.097314127277969</v>
      </c>
      <c r="AB502">
        <v>4.1001007122053439</v>
      </c>
      <c r="AC502">
        <v>458.74183476958177</v>
      </c>
      <c r="AD502">
        <v>0</v>
      </c>
      <c r="AE502">
        <v>741.66485249551693</v>
      </c>
    </row>
    <row r="503" spans="1:31" x14ac:dyDescent="0.3">
      <c r="A503">
        <v>2646868</v>
      </c>
      <c r="B503">
        <v>1</v>
      </c>
      <c r="C503" t="s">
        <v>81</v>
      </c>
      <c r="D503" t="s">
        <v>127</v>
      </c>
      <c r="E503" t="s">
        <v>147</v>
      </c>
      <c r="F503" t="s">
        <v>1633</v>
      </c>
      <c r="G503" t="s">
        <v>149</v>
      </c>
      <c r="H503" t="s">
        <v>144</v>
      </c>
      <c r="I503" t="s">
        <v>136</v>
      </c>
      <c r="J503" t="s">
        <v>137</v>
      </c>
      <c r="K503" t="s">
        <v>138</v>
      </c>
      <c r="L503" t="s">
        <v>1634</v>
      </c>
      <c r="M503" t="s">
        <v>1635</v>
      </c>
      <c r="N503">
        <v>3.585555555</v>
      </c>
      <c r="O503">
        <v>5</v>
      </c>
      <c r="P503">
        <v>0</v>
      </c>
      <c r="Q503">
        <v>32</v>
      </c>
      <c r="R503">
        <v>0</v>
      </c>
      <c r="S503">
        <v>6</v>
      </c>
      <c r="T503">
        <v>0</v>
      </c>
      <c r="U503">
        <v>2</v>
      </c>
      <c r="V503">
        <v>0</v>
      </c>
      <c r="W503">
        <v>4.2701604967208322</v>
      </c>
      <c r="X503">
        <v>0</v>
      </c>
      <c r="Y503">
        <v>235.57626369357899</v>
      </c>
      <c r="Z503">
        <v>0</v>
      </c>
      <c r="AA503">
        <v>118.66018155486265</v>
      </c>
      <c r="AB503">
        <v>0</v>
      </c>
      <c r="AC503">
        <v>212.00929403513433</v>
      </c>
      <c r="AD503">
        <v>0</v>
      </c>
      <c r="AE503">
        <v>570.51589978029676</v>
      </c>
    </row>
    <row r="504" spans="1:31" x14ac:dyDescent="0.3">
      <c r="A504">
        <v>2647532</v>
      </c>
      <c r="B504">
        <v>1</v>
      </c>
      <c r="C504" t="s">
        <v>80</v>
      </c>
      <c r="D504" t="s">
        <v>100</v>
      </c>
      <c r="E504" t="s">
        <v>152</v>
      </c>
      <c r="F504" t="s">
        <v>1636</v>
      </c>
      <c r="G504" t="s">
        <v>191</v>
      </c>
      <c r="H504" t="s">
        <v>135</v>
      </c>
      <c r="I504" t="s">
        <v>136</v>
      </c>
      <c r="J504" t="s">
        <v>137</v>
      </c>
      <c r="K504" t="s">
        <v>138</v>
      </c>
      <c r="L504" t="s">
        <v>1637</v>
      </c>
      <c r="M504" t="s">
        <v>1638</v>
      </c>
      <c r="N504">
        <v>0.59833333300000002</v>
      </c>
      <c r="O504">
        <v>0</v>
      </c>
      <c r="P504">
        <v>58</v>
      </c>
      <c r="Q504">
        <v>0</v>
      </c>
      <c r="R504">
        <v>29</v>
      </c>
      <c r="S504">
        <v>0</v>
      </c>
      <c r="T504">
        <v>14</v>
      </c>
      <c r="U504">
        <v>0</v>
      </c>
      <c r="V504">
        <v>0</v>
      </c>
      <c r="W504">
        <v>0</v>
      </c>
      <c r="X504">
        <v>14.805959937444714</v>
      </c>
      <c r="Y504">
        <v>0</v>
      </c>
      <c r="Z504">
        <v>86.460809301329476</v>
      </c>
      <c r="AA504">
        <v>0</v>
      </c>
      <c r="AB504">
        <v>14.72535173499905</v>
      </c>
      <c r="AC504">
        <v>0</v>
      </c>
      <c r="AD504">
        <v>0</v>
      </c>
      <c r="AE504">
        <v>115.99212097377324</v>
      </c>
    </row>
    <row r="505" spans="1:31" x14ac:dyDescent="0.3">
      <c r="A505">
        <v>2647200</v>
      </c>
      <c r="B505">
        <v>1</v>
      </c>
      <c r="C505" t="s">
        <v>80</v>
      </c>
      <c r="D505" t="s">
        <v>99</v>
      </c>
      <c r="E505" t="s">
        <v>165</v>
      </c>
      <c r="F505" t="s">
        <v>1639</v>
      </c>
      <c r="G505" t="s">
        <v>224</v>
      </c>
      <c r="H505" t="s">
        <v>135</v>
      </c>
      <c r="I505" t="s">
        <v>136</v>
      </c>
      <c r="J505" t="s">
        <v>137</v>
      </c>
      <c r="K505" t="s">
        <v>138</v>
      </c>
      <c r="L505" t="s">
        <v>1640</v>
      </c>
      <c r="M505" t="s">
        <v>1641</v>
      </c>
      <c r="N505">
        <v>2.5408333330000001</v>
      </c>
      <c r="O505">
        <v>0</v>
      </c>
      <c r="P505">
        <v>14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3.8339817430811376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3.8339817430811376</v>
      </c>
    </row>
    <row r="506" spans="1:31" x14ac:dyDescent="0.3">
      <c r="A506">
        <v>2675255</v>
      </c>
      <c r="B506">
        <v>1</v>
      </c>
      <c r="C506" t="s">
        <v>80</v>
      </c>
      <c r="D506" t="s">
        <v>88</v>
      </c>
      <c r="E506" t="s">
        <v>181</v>
      </c>
      <c r="F506" t="s">
        <v>1642</v>
      </c>
      <c r="G506" t="s">
        <v>1177</v>
      </c>
      <c r="H506" t="s">
        <v>144</v>
      </c>
      <c r="I506" t="s">
        <v>136</v>
      </c>
      <c r="J506" t="s">
        <v>137</v>
      </c>
      <c r="K506" t="s">
        <v>138</v>
      </c>
      <c r="L506" t="s">
        <v>1584</v>
      </c>
      <c r="M506" t="s">
        <v>1643</v>
      </c>
      <c r="N506">
        <v>1.2675000000000001</v>
      </c>
      <c r="O506">
        <v>0</v>
      </c>
      <c r="P506">
        <v>5380</v>
      </c>
      <c r="Q506">
        <v>0</v>
      </c>
      <c r="R506">
        <v>0</v>
      </c>
      <c r="S506">
        <v>5</v>
      </c>
      <c r="T506">
        <v>812</v>
      </c>
      <c r="U506">
        <v>0</v>
      </c>
      <c r="V506">
        <v>2</v>
      </c>
      <c r="W506">
        <v>0</v>
      </c>
      <c r="X506">
        <v>2908.3043476255821</v>
      </c>
      <c r="Y506">
        <v>0</v>
      </c>
      <c r="Z506">
        <v>0</v>
      </c>
      <c r="AA506">
        <v>5861.083057437183</v>
      </c>
      <c r="AB506">
        <v>2401.1474553817238</v>
      </c>
      <c r="AC506">
        <v>0</v>
      </c>
      <c r="AD506">
        <v>236.90941624112889</v>
      </c>
      <c r="AE506">
        <v>11407.444276685619</v>
      </c>
    </row>
    <row r="507" spans="1:31" x14ac:dyDescent="0.3">
      <c r="A507">
        <v>2647409</v>
      </c>
      <c r="B507">
        <v>1</v>
      </c>
      <c r="C507" t="s">
        <v>81</v>
      </c>
      <c r="D507" t="s">
        <v>127</v>
      </c>
      <c r="E507" t="s">
        <v>147</v>
      </c>
      <c r="F507" t="s">
        <v>1644</v>
      </c>
      <c r="G507" t="s">
        <v>149</v>
      </c>
      <c r="H507" t="s">
        <v>144</v>
      </c>
      <c r="I507" t="s">
        <v>241</v>
      </c>
      <c r="J507" t="s">
        <v>137</v>
      </c>
      <c r="K507" t="s">
        <v>138</v>
      </c>
      <c r="L507" t="s">
        <v>1645</v>
      </c>
      <c r="M507" t="s">
        <v>1646</v>
      </c>
      <c r="N507">
        <v>3.9722222000000001E-2</v>
      </c>
      <c r="O507">
        <v>3</v>
      </c>
      <c r="P507">
        <v>34</v>
      </c>
      <c r="Q507">
        <v>89</v>
      </c>
      <c r="R507">
        <v>130</v>
      </c>
      <c r="S507">
        <v>14</v>
      </c>
      <c r="T507">
        <v>7</v>
      </c>
      <c r="U507">
        <v>0</v>
      </c>
      <c r="V507">
        <v>0</v>
      </c>
      <c r="W507">
        <v>5.8267751351238004E-2</v>
      </c>
      <c r="X507">
        <v>0.37888418049922906</v>
      </c>
      <c r="Y507">
        <v>4.6395559152147685</v>
      </c>
      <c r="Z507">
        <v>4.438850948211722</v>
      </c>
      <c r="AA507">
        <v>2.2835136871441737</v>
      </c>
      <c r="AB507">
        <v>0.21999262362671243</v>
      </c>
      <c r="AC507">
        <v>0</v>
      </c>
      <c r="AD507">
        <v>0</v>
      </c>
      <c r="AE507">
        <v>12.019065106047844</v>
      </c>
    </row>
    <row r="508" spans="1:31" x14ac:dyDescent="0.3">
      <c r="A508">
        <v>2646822</v>
      </c>
      <c r="B508">
        <v>1</v>
      </c>
      <c r="C508" t="s">
        <v>80</v>
      </c>
      <c r="D508" t="s">
        <v>106</v>
      </c>
      <c r="E508" t="s">
        <v>147</v>
      </c>
      <c r="F508" t="s">
        <v>1647</v>
      </c>
      <c r="G508" t="s">
        <v>149</v>
      </c>
      <c r="H508" t="s">
        <v>144</v>
      </c>
      <c r="I508" t="s">
        <v>136</v>
      </c>
      <c r="J508" t="s">
        <v>137</v>
      </c>
      <c r="K508" t="s">
        <v>138</v>
      </c>
      <c r="L508" t="s">
        <v>1648</v>
      </c>
      <c r="M508" t="s">
        <v>1649</v>
      </c>
      <c r="N508">
        <v>0.19166666600000001</v>
      </c>
      <c r="O508">
        <v>0</v>
      </c>
      <c r="P508">
        <v>280</v>
      </c>
      <c r="Q508">
        <v>0</v>
      </c>
      <c r="R508">
        <v>74</v>
      </c>
      <c r="S508">
        <v>3</v>
      </c>
      <c r="T508">
        <v>34</v>
      </c>
      <c r="U508">
        <v>0</v>
      </c>
      <c r="V508">
        <v>0</v>
      </c>
      <c r="W508">
        <v>0</v>
      </c>
      <c r="X508">
        <v>9.0560858587302899</v>
      </c>
      <c r="Y508">
        <v>0</v>
      </c>
      <c r="Z508">
        <v>7.9304629429246827</v>
      </c>
      <c r="AA508">
        <v>0.32638056881761085</v>
      </c>
      <c r="AB508">
        <v>2.274797862655074</v>
      </c>
      <c r="AC508">
        <v>0</v>
      </c>
      <c r="AD508">
        <v>0</v>
      </c>
      <c r="AE508">
        <v>19.587727233127659</v>
      </c>
    </row>
    <row r="509" spans="1:31" x14ac:dyDescent="0.3">
      <c r="A509">
        <v>2647393</v>
      </c>
      <c r="B509">
        <v>2</v>
      </c>
      <c r="C509" t="s">
        <v>80</v>
      </c>
      <c r="D509" t="s">
        <v>97</v>
      </c>
      <c r="E509" t="s">
        <v>147</v>
      </c>
      <c r="F509" t="s">
        <v>1650</v>
      </c>
      <c r="G509" t="s">
        <v>1651</v>
      </c>
      <c r="H509" t="s">
        <v>144</v>
      </c>
      <c r="I509" t="s">
        <v>136</v>
      </c>
      <c r="J509" t="s">
        <v>137</v>
      </c>
      <c r="K509" t="s">
        <v>138</v>
      </c>
      <c r="L509" t="s">
        <v>1652</v>
      </c>
      <c r="M509" t="s">
        <v>1653</v>
      </c>
      <c r="N509">
        <v>0.9</v>
      </c>
      <c r="O509">
        <v>0</v>
      </c>
      <c r="P509">
        <v>220</v>
      </c>
      <c r="Q509">
        <v>0</v>
      </c>
      <c r="R509">
        <v>58</v>
      </c>
      <c r="S509">
        <v>2</v>
      </c>
      <c r="T509">
        <v>28</v>
      </c>
      <c r="U509">
        <v>0</v>
      </c>
      <c r="V509">
        <v>1</v>
      </c>
      <c r="W509">
        <v>0</v>
      </c>
      <c r="X509">
        <v>102.44151801065841</v>
      </c>
      <c r="Y509">
        <v>0</v>
      </c>
      <c r="Z509">
        <v>28.596962961181582</v>
      </c>
      <c r="AA509">
        <v>1.5510384477499999</v>
      </c>
      <c r="AB509">
        <v>18.495992948987951</v>
      </c>
      <c r="AC509">
        <v>0</v>
      </c>
      <c r="AD509">
        <v>3.059833804201066</v>
      </c>
      <c r="AE509">
        <v>154.145346172779</v>
      </c>
    </row>
    <row r="510" spans="1:31" x14ac:dyDescent="0.3">
      <c r="A510">
        <v>2647077</v>
      </c>
      <c r="B510">
        <v>1</v>
      </c>
      <c r="C510" t="s">
        <v>80</v>
      </c>
      <c r="D510" t="s">
        <v>103</v>
      </c>
      <c r="E510" t="s">
        <v>165</v>
      </c>
      <c r="F510" t="s">
        <v>1654</v>
      </c>
      <c r="G510" t="s">
        <v>224</v>
      </c>
      <c r="H510" t="s">
        <v>135</v>
      </c>
      <c r="I510" t="s">
        <v>136</v>
      </c>
      <c r="J510" t="s">
        <v>137</v>
      </c>
      <c r="K510" t="s">
        <v>138</v>
      </c>
      <c r="L510" t="s">
        <v>1655</v>
      </c>
      <c r="M510" t="s">
        <v>1656</v>
      </c>
      <c r="N510">
        <v>0.75166666599999998</v>
      </c>
      <c r="O510">
        <v>0</v>
      </c>
      <c r="P510">
        <v>19</v>
      </c>
      <c r="Q510">
        <v>0</v>
      </c>
      <c r="R510">
        <v>2</v>
      </c>
      <c r="S510">
        <v>0</v>
      </c>
      <c r="T510">
        <v>2</v>
      </c>
      <c r="U510">
        <v>0</v>
      </c>
      <c r="V510">
        <v>0</v>
      </c>
      <c r="W510">
        <v>0</v>
      </c>
      <c r="X510">
        <v>5.2664924776192139</v>
      </c>
      <c r="Y510">
        <v>0</v>
      </c>
      <c r="Z510">
        <v>2.4964652707306603</v>
      </c>
      <c r="AA510">
        <v>0</v>
      </c>
      <c r="AB510">
        <v>6.0311658330887097</v>
      </c>
      <c r="AC510">
        <v>0</v>
      </c>
      <c r="AD510">
        <v>0</v>
      </c>
      <c r="AE510">
        <v>13.794123581438583</v>
      </c>
    </row>
    <row r="511" spans="1:31" x14ac:dyDescent="0.3">
      <c r="A511">
        <v>2646931</v>
      </c>
      <c r="B511">
        <v>1</v>
      </c>
      <c r="C511" t="s">
        <v>81</v>
      </c>
      <c r="D511" t="s">
        <v>112</v>
      </c>
      <c r="E511" t="s">
        <v>194</v>
      </c>
      <c r="F511" t="s">
        <v>917</v>
      </c>
      <c r="G511" t="s">
        <v>161</v>
      </c>
      <c r="H511" t="s">
        <v>144</v>
      </c>
      <c r="I511" t="s">
        <v>136</v>
      </c>
      <c r="J511" t="s">
        <v>137</v>
      </c>
      <c r="K511" t="s">
        <v>162</v>
      </c>
      <c r="L511" t="s">
        <v>1657</v>
      </c>
      <c r="M511" t="s">
        <v>1658</v>
      </c>
      <c r="N511">
        <v>7.414722222</v>
      </c>
      <c r="O511">
        <v>1</v>
      </c>
      <c r="P511">
        <v>15</v>
      </c>
      <c r="Q511">
        <v>108</v>
      </c>
      <c r="R511">
        <v>0</v>
      </c>
      <c r="S511">
        <v>2</v>
      </c>
      <c r="T511">
        <v>0</v>
      </c>
      <c r="U511">
        <v>0</v>
      </c>
      <c r="V511">
        <v>0</v>
      </c>
      <c r="W511">
        <v>4.7202773531806752</v>
      </c>
      <c r="X511">
        <v>21.47442521322105</v>
      </c>
      <c r="Y511">
        <v>5005.0037202438753</v>
      </c>
      <c r="Z511">
        <v>0</v>
      </c>
      <c r="AA511">
        <v>18.747865154684032</v>
      </c>
      <c r="AB511">
        <v>0</v>
      </c>
      <c r="AC511">
        <v>0</v>
      </c>
      <c r="AD511">
        <v>0</v>
      </c>
      <c r="AE511">
        <v>5049.9462879649618</v>
      </c>
    </row>
    <row r="512" spans="1:31" x14ac:dyDescent="0.3">
      <c r="A512">
        <v>2647177</v>
      </c>
      <c r="B512">
        <v>1</v>
      </c>
      <c r="C512" t="s">
        <v>80</v>
      </c>
      <c r="D512" t="s">
        <v>85</v>
      </c>
      <c r="E512" t="s">
        <v>165</v>
      </c>
      <c r="F512" t="s">
        <v>1659</v>
      </c>
      <c r="G512" t="s">
        <v>187</v>
      </c>
      <c r="H512" t="s">
        <v>135</v>
      </c>
      <c r="I512" t="s">
        <v>136</v>
      </c>
      <c r="J512" t="s">
        <v>137</v>
      </c>
      <c r="K512" t="s">
        <v>138</v>
      </c>
      <c r="L512" t="s">
        <v>1660</v>
      </c>
      <c r="M512" t="s">
        <v>1661</v>
      </c>
      <c r="N512">
        <v>2.076944444</v>
      </c>
      <c r="O512">
        <v>0</v>
      </c>
      <c r="P512">
        <v>117</v>
      </c>
      <c r="Q512">
        <v>0</v>
      </c>
      <c r="R512">
        <v>0</v>
      </c>
      <c r="S512">
        <v>0</v>
      </c>
      <c r="T512">
        <v>7</v>
      </c>
      <c r="U512">
        <v>0</v>
      </c>
      <c r="V512">
        <v>0</v>
      </c>
      <c r="W512">
        <v>0</v>
      </c>
      <c r="X512">
        <v>76.050688146852508</v>
      </c>
      <c r="Y512">
        <v>0</v>
      </c>
      <c r="Z512">
        <v>0</v>
      </c>
      <c r="AA512">
        <v>0</v>
      </c>
      <c r="AB512">
        <v>22.870655598603971</v>
      </c>
      <c r="AC512">
        <v>0</v>
      </c>
      <c r="AD512">
        <v>0</v>
      </c>
      <c r="AE512">
        <v>98.921343745456483</v>
      </c>
    </row>
    <row r="513" spans="1:31" x14ac:dyDescent="0.3">
      <c r="A513">
        <v>2647472</v>
      </c>
      <c r="B513">
        <v>1</v>
      </c>
      <c r="C513" t="s">
        <v>80</v>
      </c>
      <c r="D513" t="s">
        <v>100</v>
      </c>
      <c r="E513" t="s">
        <v>152</v>
      </c>
      <c r="F513" t="s">
        <v>1636</v>
      </c>
      <c r="G513" t="s">
        <v>154</v>
      </c>
      <c r="H513" t="s">
        <v>135</v>
      </c>
      <c r="I513" t="s">
        <v>136</v>
      </c>
      <c r="J513" t="s">
        <v>137</v>
      </c>
      <c r="K513" t="s">
        <v>138</v>
      </c>
      <c r="L513" t="s">
        <v>1662</v>
      </c>
      <c r="M513" t="s">
        <v>1663</v>
      </c>
      <c r="N513">
        <v>0.15555555500000001</v>
      </c>
      <c r="O513">
        <v>0</v>
      </c>
      <c r="P513">
        <v>58</v>
      </c>
      <c r="Q513">
        <v>0</v>
      </c>
      <c r="R513">
        <v>29</v>
      </c>
      <c r="S513">
        <v>0</v>
      </c>
      <c r="T513">
        <v>14</v>
      </c>
      <c r="U513">
        <v>0</v>
      </c>
      <c r="V513">
        <v>0</v>
      </c>
      <c r="W513">
        <v>0</v>
      </c>
      <c r="X513">
        <v>3.8218933345425454</v>
      </c>
      <c r="Y513">
        <v>0</v>
      </c>
      <c r="Z513">
        <v>24.513160014143644</v>
      </c>
      <c r="AA513">
        <v>0</v>
      </c>
      <c r="AB513">
        <v>4.3030982152404151</v>
      </c>
      <c r="AC513">
        <v>0</v>
      </c>
      <c r="AD513">
        <v>0</v>
      </c>
      <c r="AE513">
        <v>32.638151563926606</v>
      </c>
    </row>
    <row r="514" spans="1:31" x14ac:dyDescent="0.3">
      <c r="A514">
        <v>2647140</v>
      </c>
      <c r="B514">
        <v>1</v>
      </c>
      <c r="C514" t="s">
        <v>80</v>
      </c>
      <c r="D514" t="s">
        <v>94</v>
      </c>
      <c r="E514" t="s">
        <v>132</v>
      </c>
      <c r="F514" t="s">
        <v>1664</v>
      </c>
      <c r="G514" t="s">
        <v>268</v>
      </c>
      <c r="H514" t="s">
        <v>135</v>
      </c>
      <c r="I514" t="s">
        <v>136</v>
      </c>
      <c r="J514" t="s">
        <v>137</v>
      </c>
      <c r="K514" t="s">
        <v>138</v>
      </c>
      <c r="L514" t="s">
        <v>1665</v>
      </c>
      <c r="M514" t="s">
        <v>1302</v>
      </c>
      <c r="N514">
        <v>3.236388888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</row>
    <row r="515" spans="1:31" x14ac:dyDescent="0.3">
      <c r="A515">
        <v>2647283</v>
      </c>
      <c r="B515">
        <v>1</v>
      </c>
      <c r="C515" t="s">
        <v>81</v>
      </c>
      <c r="D515" t="s">
        <v>127</v>
      </c>
      <c r="E515" t="s">
        <v>152</v>
      </c>
      <c r="F515" t="s">
        <v>1666</v>
      </c>
      <c r="G515" t="s">
        <v>154</v>
      </c>
      <c r="H515" t="s">
        <v>135</v>
      </c>
      <c r="I515" t="s">
        <v>136</v>
      </c>
      <c r="J515" t="s">
        <v>137</v>
      </c>
      <c r="K515" t="s">
        <v>138</v>
      </c>
      <c r="L515" t="s">
        <v>1667</v>
      </c>
      <c r="M515" t="s">
        <v>1668</v>
      </c>
      <c r="N515">
        <v>0.96666666599999995</v>
      </c>
      <c r="O515">
        <v>0</v>
      </c>
      <c r="P515">
        <v>212</v>
      </c>
      <c r="Q515">
        <v>0</v>
      </c>
      <c r="R515">
        <v>3</v>
      </c>
      <c r="S515">
        <v>0</v>
      </c>
      <c r="T515">
        <v>15</v>
      </c>
      <c r="U515">
        <v>0</v>
      </c>
      <c r="V515">
        <v>0</v>
      </c>
      <c r="W515">
        <v>0</v>
      </c>
      <c r="X515">
        <v>53.156638169027289</v>
      </c>
      <c r="Y515">
        <v>0</v>
      </c>
      <c r="Z515">
        <v>24.247969087264995</v>
      </c>
      <c r="AA515">
        <v>0</v>
      </c>
      <c r="AB515">
        <v>8.8308146110382104</v>
      </c>
      <c r="AC515">
        <v>0</v>
      </c>
      <c r="AD515">
        <v>0</v>
      </c>
      <c r="AE515">
        <v>86.235421867330487</v>
      </c>
    </row>
    <row r="516" spans="1:31" x14ac:dyDescent="0.3">
      <c r="A516">
        <v>2646968</v>
      </c>
      <c r="B516">
        <v>1</v>
      </c>
      <c r="C516" t="s">
        <v>80</v>
      </c>
      <c r="D516" t="s">
        <v>111</v>
      </c>
      <c r="E516" t="s">
        <v>141</v>
      </c>
      <c r="F516" t="s">
        <v>1669</v>
      </c>
      <c r="G516" t="s">
        <v>161</v>
      </c>
      <c r="H516" t="s">
        <v>144</v>
      </c>
      <c r="I516" t="s">
        <v>136</v>
      </c>
      <c r="J516" t="s">
        <v>137</v>
      </c>
      <c r="K516" t="s">
        <v>162</v>
      </c>
      <c r="L516" t="s">
        <v>1670</v>
      </c>
      <c r="M516" t="s">
        <v>1671</v>
      </c>
      <c r="N516">
        <v>0.40777777700000001</v>
      </c>
      <c r="O516">
        <v>0</v>
      </c>
      <c r="P516">
        <v>17</v>
      </c>
      <c r="Q516">
        <v>0</v>
      </c>
      <c r="R516">
        <v>16</v>
      </c>
      <c r="S516">
        <v>0</v>
      </c>
      <c r="T516">
        <v>19</v>
      </c>
      <c r="U516">
        <v>0</v>
      </c>
      <c r="V516">
        <v>0</v>
      </c>
      <c r="W516">
        <v>0</v>
      </c>
      <c r="X516">
        <v>9.6572311158118005</v>
      </c>
      <c r="Y516">
        <v>0</v>
      </c>
      <c r="Z516">
        <v>7.8886421846605987</v>
      </c>
      <c r="AA516">
        <v>0</v>
      </c>
      <c r="AB516">
        <v>31.519433019211071</v>
      </c>
      <c r="AC516">
        <v>0</v>
      </c>
      <c r="AD516">
        <v>0</v>
      </c>
      <c r="AE516">
        <v>49.065306319683472</v>
      </c>
    </row>
    <row r="517" spans="1:31" x14ac:dyDescent="0.3">
      <c r="A517">
        <v>2646805</v>
      </c>
      <c r="B517">
        <v>1</v>
      </c>
      <c r="C517" t="s">
        <v>80</v>
      </c>
      <c r="D517" t="s">
        <v>88</v>
      </c>
      <c r="E517" t="s">
        <v>181</v>
      </c>
      <c r="F517" t="s">
        <v>1672</v>
      </c>
      <c r="G517" t="s">
        <v>149</v>
      </c>
      <c r="H517" t="s">
        <v>144</v>
      </c>
      <c r="I517" t="s">
        <v>136</v>
      </c>
      <c r="J517" t="s">
        <v>137</v>
      </c>
      <c r="K517" t="s">
        <v>138</v>
      </c>
      <c r="L517" t="s">
        <v>1673</v>
      </c>
      <c r="M517" t="s">
        <v>1674</v>
      </c>
      <c r="N517">
        <v>1.241666666</v>
      </c>
      <c r="O517">
        <v>0</v>
      </c>
      <c r="P517">
        <v>2094</v>
      </c>
      <c r="Q517">
        <v>0</v>
      </c>
      <c r="R517">
        <v>0</v>
      </c>
      <c r="S517">
        <v>4</v>
      </c>
      <c r="T517">
        <v>332</v>
      </c>
      <c r="U517">
        <v>0</v>
      </c>
      <c r="V517">
        <v>2</v>
      </c>
      <c r="W517">
        <v>0</v>
      </c>
      <c r="X517">
        <v>617.28165797494717</v>
      </c>
      <c r="Y517">
        <v>0</v>
      </c>
      <c r="Z517">
        <v>0</v>
      </c>
      <c r="AA517">
        <v>290.93169702196468</v>
      </c>
      <c r="AB517">
        <v>232.06014601712042</v>
      </c>
      <c r="AC517">
        <v>0</v>
      </c>
      <c r="AD517">
        <v>15.566474588243089</v>
      </c>
      <c r="AE517">
        <v>1155.8399756022754</v>
      </c>
    </row>
    <row r="518" spans="1:31" x14ac:dyDescent="0.3">
      <c r="A518">
        <v>2647303</v>
      </c>
      <c r="B518">
        <v>1</v>
      </c>
      <c r="C518" t="s">
        <v>81</v>
      </c>
      <c r="D518" t="s">
        <v>113</v>
      </c>
      <c r="E518" t="s">
        <v>165</v>
      </c>
      <c r="F518" t="s">
        <v>1675</v>
      </c>
      <c r="G518" t="s">
        <v>224</v>
      </c>
      <c r="H518" t="s">
        <v>135</v>
      </c>
      <c r="I518" t="s">
        <v>136</v>
      </c>
      <c r="J518" t="s">
        <v>137</v>
      </c>
      <c r="K518" t="s">
        <v>138</v>
      </c>
      <c r="L518" t="s">
        <v>1676</v>
      </c>
      <c r="M518" t="s">
        <v>1677</v>
      </c>
      <c r="N518">
        <v>2.7677777770000001</v>
      </c>
      <c r="O518">
        <v>0</v>
      </c>
      <c r="P518">
        <v>38</v>
      </c>
      <c r="Q518">
        <v>0</v>
      </c>
      <c r="R518">
        <v>0</v>
      </c>
      <c r="S518">
        <v>0</v>
      </c>
      <c r="T518">
        <v>2</v>
      </c>
      <c r="U518">
        <v>0</v>
      </c>
      <c r="V518">
        <v>0</v>
      </c>
      <c r="W518">
        <v>0</v>
      </c>
      <c r="X518">
        <v>35.682742962250529</v>
      </c>
      <c r="Y518">
        <v>0</v>
      </c>
      <c r="Z518">
        <v>0</v>
      </c>
      <c r="AA518">
        <v>0</v>
      </c>
      <c r="AB518">
        <v>7.3961570345522674</v>
      </c>
      <c r="AC518">
        <v>0</v>
      </c>
      <c r="AD518">
        <v>0</v>
      </c>
      <c r="AE518">
        <v>43.078899996802797</v>
      </c>
    </row>
    <row r="519" spans="1:31" x14ac:dyDescent="0.3">
      <c r="A519">
        <v>2647452</v>
      </c>
      <c r="B519">
        <v>1</v>
      </c>
      <c r="C519" t="s">
        <v>81</v>
      </c>
      <c r="D519" t="s">
        <v>117</v>
      </c>
      <c r="E519" t="s">
        <v>132</v>
      </c>
      <c r="F519" t="s">
        <v>1678</v>
      </c>
      <c r="G519" t="s">
        <v>228</v>
      </c>
      <c r="H519" t="s">
        <v>135</v>
      </c>
      <c r="I519" t="s">
        <v>136</v>
      </c>
      <c r="J519" t="s">
        <v>137</v>
      </c>
      <c r="K519" t="s">
        <v>138</v>
      </c>
      <c r="L519" t="s">
        <v>1679</v>
      </c>
      <c r="M519" t="s">
        <v>1680</v>
      </c>
      <c r="N519">
        <v>0.64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0.14983069544619826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0.14983069544619826</v>
      </c>
    </row>
    <row r="520" spans="1:31" x14ac:dyDescent="0.3">
      <c r="A520">
        <v>2647203</v>
      </c>
      <c r="B520">
        <v>1</v>
      </c>
      <c r="C520" t="s">
        <v>81</v>
      </c>
      <c r="D520" t="s">
        <v>127</v>
      </c>
      <c r="E520" t="s">
        <v>152</v>
      </c>
      <c r="F520" t="s">
        <v>1666</v>
      </c>
      <c r="G520" t="s">
        <v>154</v>
      </c>
      <c r="H520" t="s">
        <v>135</v>
      </c>
      <c r="I520" t="s">
        <v>136</v>
      </c>
      <c r="J520" t="s">
        <v>137</v>
      </c>
      <c r="K520" t="s">
        <v>138</v>
      </c>
      <c r="L520" t="s">
        <v>1681</v>
      </c>
      <c r="M520" t="s">
        <v>1682</v>
      </c>
      <c r="N520">
        <v>0.40833333300000002</v>
      </c>
      <c r="O520">
        <v>0</v>
      </c>
      <c r="P520">
        <v>212</v>
      </c>
      <c r="Q520">
        <v>0</v>
      </c>
      <c r="R520">
        <v>3</v>
      </c>
      <c r="S520">
        <v>0</v>
      </c>
      <c r="T520">
        <v>15</v>
      </c>
      <c r="U520">
        <v>0</v>
      </c>
      <c r="V520">
        <v>0</v>
      </c>
      <c r="W520">
        <v>0</v>
      </c>
      <c r="X520">
        <v>21.365291018995304</v>
      </c>
      <c r="Y520">
        <v>0</v>
      </c>
      <c r="Z520">
        <v>10.473321118852514</v>
      </c>
      <c r="AA520">
        <v>0</v>
      </c>
      <c r="AB520">
        <v>3.6276800995386624</v>
      </c>
      <c r="AC520">
        <v>0</v>
      </c>
      <c r="AD520">
        <v>0</v>
      </c>
      <c r="AE520">
        <v>35.466292237386483</v>
      </c>
    </row>
    <row r="521" spans="1:31" x14ac:dyDescent="0.3">
      <c r="A521">
        <v>2647435</v>
      </c>
      <c r="B521">
        <v>1</v>
      </c>
      <c r="C521" t="s">
        <v>80</v>
      </c>
      <c r="D521" t="s">
        <v>94</v>
      </c>
      <c r="E521" t="s">
        <v>152</v>
      </c>
      <c r="F521" t="s">
        <v>1683</v>
      </c>
      <c r="G521" t="s">
        <v>154</v>
      </c>
      <c r="H521" t="s">
        <v>135</v>
      </c>
      <c r="I521" t="s">
        <v>136</v>
      </c>
      <c r="J521" t="s">
        <v>137</v>
      </c>
      <c r="K521" t="s">
        <v>138</v>
      </c>
      <c r="L521" t="s">
        <v>1684</v>
      </c>
      <c r="M521" t="s">
        <v>1685</v>
      </c>
      <c r="N521">
        <v>0.29805555500000003</v>
      </c>
      <c r="O521">
        <v>0</v>
      </c>
      <c r="P521">
        <v>217</v>
      </c>
      <c r="Q521">
        <v>0</v>
      </c>
      <c r="R521">
        <v>0</v>
      </c>
      <c r="S521">
        <v>0</v>
      </c>
      <c r="T521">
        <v>21</v>
      </c>
      <c r="U521">
        <v>0</v>
      </c>
      <c r="V521">
        <v>0</v>
      </c>
      <c r="W521">
        <v>0</v>
      </c>
      <c r="X521">
        <v>13.899847841886643</v>
      </c>
      <c r="Y521">
        <v>0</v>
      </c>
      <c r="Z521">
        <v>0</v>
      </c>
      <c r="AA521">
        <v>0</v>
      </c>
      <c r="AB521">
        <v>4.0555858739694974</v>
      </c>
      <c r="AC521">
        <v>0</v>
      </c>
      <c r="AD521">
        <v>0</v>
      </c>
      <c r="AE521">
        <v>17.955433715856142</v>
      </c>
    </row>
    <row r="522" spans="1:31" x14ac:dyDescent="0.3">
      <c r="A522">
        <v>2646871</v>
      </c>
      <c r="B522">
        <v>1</v>
      </c>
      <c r="C522" t="s">
        <v>80</v>
      </c>
      <c r="D522" t="s">
        <v>104</v>
      </c>
      <c r="E522" t="s">
        <v>147</v>
      </c>
      <c r="F522" t="s">
        <v>1686</v>
      </c>
      <c r="G522" t="s">
        <v>149</v>
      </c>
      <c r="H522" t="s">
        <v>144</v>
      </c>
      <c r="I522" t="s">
        <v>136</v>
      </c>
      <c r="J522" t="s">
        <v>137</v>
      </c>
      <c r="K522" t="s">
        <v>138</v>
      </c>
      <c r="L522" t="s">
        <v>1687</v>
      </c>
      <c r="M522" t="s">
        <v>1688</v>
      </c>
      <c r="N522">
        <v>0.69166666600000004</v>
      </c>
      <c r="O522">
        <v>0</v>
      </c>
      <c r="P522">
        <v>460</v>
      </c>
      <c r="Q522">
        <v>4</v>
      </c>
      <c r="R522">
        <v>13</v>
      </c>
      <c r="S522">
        <v>3</v>
      </c>
      <c r="T522">
        <v>107</v>
      </c>
      <c r="U522">
        <v>2</v>
      </c>
      <c r="V522">
        <v>0</v>
      </c>
      <c r="W522">
        <v>0</v>
      </c>
      <c r="X522">
        <v>91.747909061545158</v>
      </c>
      <c r="Y522">
        <v>20.326832308628187</v>
      </c>
      <c r="Z522">
        <v>34.955198771840756</v>
      </c>
      <c r="AA522">
        <v>65.567190498540327</v>
      </c>
      <c r="AB522">
        <v>54.696335268193188</v>
      </c>
      <c r="AC522">
        <v>27.639717341503491</v>
      </c>
      <c r="AD522">
        <v>0</v>
      </c>
      <c r="AE522">
        <v>294.93318325025109</v>
      </c>
    </row>
    <row r="523" spans="1:31" x14ac:dyDescent="0.3">
      <c r="A523">
        <v>2647412</v>
      </c>
      <c r="B523">
        <v>1</v>
      </c>
      <c r="C523" t="s">
        <v>80</v>
      </c>
      <c r="D523" t="s">
        <v>107</v>
      </c>
      <c r="E523" t="s">
        <v>165</v>
      </c>
      <c r="F523" t="s">
        <v>1689</v>
      </c>
      <c r="G523" t="s">
        <v>154</v>
      </c>
      <c r="H523" t="s">
        <v>135</v>
      </c>
      <c r="I523" t="s">
        <v>136</v>
      </c>
      <c r="J523" t="s">
        <v>137</v>
      </c>
      <c r="K523" t="s">
        <v>138</v>
      </c>
      <c r="L523" t="s">
        <v>1690</v>
      </c>
      <c r="M523" t="s">
        <v>1691</v>
      </c>
      <c r="N523">
        <v>0.211666666</v>
      </c>
      <c r="O523">
        <v>0</v>
      </c>
      <c r="P523">
        <v>24</v>
      </c>
      <c r="Q523">
        <v>0</v>
      </c>
      <c r="R523">
        <v>0</v>
      </c>
      <c r="S523">
        <v>0</v>
      </c>
      <c r="T523">
        <v>7</v>
      </c>
      <c r="U523">
        <v>0</v>
      </c>
      <c r="V523">
        <v>0</v>
      </c>
      <c r="W523">
        <v>0</v>
      </c>
      <c r="X523">
        <v>1.0355269847560871</v>
      </c>
      <c r="Y523">
        <v>0</v>
      </c>
      <c r="Z523">
        <v>0</v>
      </c>
      <c r="AA523">
        <v>0</v>
      </c>
      <c r="AB523">
        <v>1.7590936011859366</v>
      </c>
      <c r="AC523">
        <v>0</v>
      </c>
      <c r="AD523">
        <v>0</v>
      </c>
      <c r="AE523">
        <v>2.7946205859420239</v>
      </c>
    </row>
    <row r="524" spans="1:31" x14ac:dyDescent="0.3">
      <c r="A524">
        <v>2647372</v>
      </c>
      <c r="B524">
        <v>1</v>
      </c>
      <c r="C524" t="s">
        <v>80</v>
      </c>
      <c r="D524" t="s">
        <v>106</v>
      </c>
      <c r="E524" t="s">
        <v>165</v>
      </c>
      <c r="F524" t="s">
        <v>1692</v>
      </c>
      <c r="G524" t="s">
        <v>224</v>
      </c>
      <c r="H524" t="s">
        <v>135</v>
      </c>
      <c r="I524" t="s">
        <v>136</v>
      </c>
      <c r="J524" t="s">
        <v>137</v>
      </c>
      <c r="K524" t="s">
        <v>138</v>
      </c>
      <c r="L524" t="s">
        <v>1693</v>
      </c>
      <c r="M524" t="s">
        <v>1694</v>
      </c>
      <c r="N524">
        <v>1.1575</v>
      </c>
      <c r="O524">
        <v>0</v>
      </c>
      <c r="P524">
        <v>0</v>
      </c>
      <c r="Q524">
        <v>0</v>
      </c>
      <c r="R524">
        <v>3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11.195033943968493</v>
      </c>
      <c r="AA524">
        <v>0</v>
      </c>
      <c r="AB524">
        <v>0</v>
      </c>
      <c r="AC524">
        <v>0</v>
      </c>
      <c r="AD524">
        <v>0</v>
      </c>
      <c r="AE524">
        <v>11.195033943968493</v>
      </c>
    </row>
    <row r="525" spans="1:31" x14ac:dyDescent="0.3">
      <c r="A525">
        <v>2647232</v>
      </c>
      <c r="B525">
        <v>1</v>
      </c>
      <c r="C525" t="s">
        <v>80</v>
      </c>
      <c r="D525" t="s">
        <v>84</v>
      </c>
      <c r="E525" t="s">
        <v>141</v>
      </c>
      <c r="F525" t="s">
        <v>1695</v>
      </c>
      <c r="G525" t="s">
        <v>149</v>
      </c>
      <c r="H525" t="s">
        <v>144</v>
      </c>
      <c r="I525" t="s">
        <v>136</v>
      </c>
      <c r="J525" t="s">
        <v>137</v>
      </c>
      <c r="K525" t="s">
        <v>138</v>
      </c>
      <c r="L525" t="s">
        <v>1696</v>
      </c>
      <c r="M525" t="s">
        <v>1697</v>
      </c>
      <c r="N525">
        <v>0.15555555500000001</v>
      </c>
      <c r="O525">
        <v>0</v>
      </c>
      <c r="P525">
        <v>726</v>
      </c>
      <c r="Q525">
        <v>0</v>
      </c>
      <c r="R525">
        <v>0</v>
      </c>
      <c r="S525">
        <v>0</v>
      </c>
      <c r="T525">
        <v>33</v>
      </c>
      <c r="U525">
        <v>0</v>
      </c>
      <c r="V525">
        <v>0</v>
      </c>
      <c r="W525">
        <v>0</v>
      </c>
      <c r="X525">
        <v>34.207267656099354</v>
      </c>
      <c r="Y525">
        <v>0</v>
      </c>
      <c r="Z525">
        <v>0</v>
      </c>
      <c r="AA525">
        <v>0</v>
      </c>
      <c r="AB525">
        <v>15.591228193634056</v>
      </c>
      <c r="AC525">
        <v>0</v>
      </c>
      <c r="AD525">
        <v>0</v>
      </c>
      <c r="AE525">
        <v>49.798495849733413</v>
      </c>
    </row>
    <row r="526" spans="1:31" x14ac:dyDescent="0.3">
      <c r="A526">
        <v>2647126</v>
      </c>
      <c r="B526">
        <v>1</v>
      </c>
      <c r="C526" t="s">
        <v>80</v>
      </c>
      <c r="D526" t="s">
        <v>106</v>
      </c>
      <c r="E526" t="s">
        <v>152</v>
      </c>
      <c r="F526" t="s">
        <v>1535</v>
      </c>
      <c r="G526" t="s">
        <v>220</v>
      </c>
      <c r="H526" t="s">
        <v>135</v>
      </c>
      <c r="I526" t="s">
        <v>136</v>
      </c>
      <c r="J526" t="s">
        <v>137</v>
      </c>
      <c r="K526" t="s">
        <v>162</v>
      </c>
      <c r="L526" t="s">
        <v>1698</v>
      </c>
      <c r="M526" t="s">
        <v>1699</v>
      </c>
      <c r="N526">
        <v>7.2244444440000004</v>
      </c>
      <c r="O526">
        <v>0</v>
      </c>
      <c r="P526">
        <v>83</v>
      </c>
      <c r="Q526">
        <v>0</v>
      </c>
      <c r="R526">
        <v>1</v>
      </c>
      <c r="S526">
        <v>0</v>
      </c>
      <c r="T526">
        <v>5</v>
      </c>
      <c r="U526">
        <v>0</v>
      </c>
      <c r="V526">
        <v>0</v>
      </c>
      <c r="W526">
        <v>0</v>
      </c>
      <c r="X526">
        <v>127.30494633364336</v>
      </c>
      <c r="Y526">
        <v>0</v>
      </c>
      <c r="Z526">
        <v>0.19002073760167734</v>
      </c>
      <c r="AA526">
        <v>0</v>
      </c>
      <c r="AB526">
        <v>40.214448203925002</v>
      </c>
      <c r="AC526">
        <v>0</v>
      </c>
      <c r="AD526">
        <v>0</v>
      </c>
      <c r="AE526">
        <v>167.70941527517004</v>
      </c>
    </row>
    <row r="527" spans="1:31" x14ac:dyDescent="0.3">
      <c r="A527">
        <v>2647080</v>
      </c>
      <c r="B527">
        <v>1</v>
      </c>
      <c r="C527" t="s">
        <v>80</v>
      </c>
      <c r="D527" t="s">
        <v>104</v>
      </c>
      <c r="E527" t="s">
        <v>141</v>
      </c>
      <c r="F527" t="s">
        <v>1700</v>
      </c>
      <c r="G527" t="s">
        <v>143</v>
      </c>
      <c r="H527" t="s">
        <v>144</v>
      </c>
      <c r="I527" t="s">
        <v>136</v>
      </c>
      <c r="J527" t="s">
        <v>137</v>
      </c>
      <c r="K527" t="s">
        <v>138</v>
      </c>
      <c r="L527" t="s">
        <v>1701</v>
      </c>
      <c r="M527" t="s">
        <v>1702</v>
      </c>
      <c r="N527">
        <v>1.6675</v>
      </c>
      <c r="O527">
        <v>0</v>
      </c>
      <c r="P527">
        <v>4</v>
      </c>
      <c r="Q527">
        <v>0</v>
      </c>
      <c r="R527">
        <v>12</v>
      </c>
      <c r="S527">
        <v>0</v>
      </c>
      <c r="T527">
        <v>19</v>
      </c>
      <c r="U527">
        <v>0</v>
      </c>
      <c r="V527">
        <v>0</v>
      </c>
      <c r="W527">
        <v>0</v>
      </c>
      <c r="X527">
        <v>14.394337138051302</v>
      </c>
      <c r="Y527">
        <v>0</v>
      </c>
      <c r="Z527">
        <v>28.472285990312805</v>
      </c>
      <c r="AA527">
        <v>0</v>
      </c>
      <c r="AB527">
        <v>51.313555948109673</v>
      </c>
      <c r="AC527">
        <v>0</v>
      </c>
      <c r="AD527">
        <v>0</v>
      </c>
      <c r="AE527">
        <v>94.180179076473792</v>
      </c>
    </row>
    <row r="528" spans="1:31" x14ac:dyDescent="0.3">
      <c r="A528">
        <v>2647186</v>
      </c>
      <c r="B528">
        <v>1</v>
      </c>
      <c r="C528" t="s">
        <v>81</v>
      </c>
      <c r="D528" t="s">
        <v>123</v>
      </c>
      <c r="E528" t="s">
        <v>147</v>
      </c>
      <c r="F528" t="s">
        <v>1703</v>
      </c>
      <c r="G528" t="s">
        <v>562</v>
      </c>
      <c r="H528" t="s">
        <v>144</v>
      </c>
      <c r="I528" t="s">
        <v>136</v>
      </c>
      <c r="J528" t="s">
        <v>137</v>
      </c>
      <c r="K528" t="s">
        <v>162</v>
      </c>
      <c r="L528" t="s">
        <v>1704</v>
      </c>
      <c r="M528" t="s">
        <v>1705</v>
      </c>
      <c r="N528">
        <v>5.5E-2</v>
      </c>
      <c r="O528">
        <v>0</v>
      </c>
      <c r="P528">
        <v>3</v>
      </c>
      <c r="Q528">
        <v>1</v>
      </c>
      <c r="R528">
        <v>48</v>
      </c>
      <c r="S528">
        <v>0</v>
      </c>
      <c r="T528">
        <v>8</v>
      </c>
      <c r="U528">
        <v>0</v>
      </c>
      <c r="V528">
        <v>0</v>
      </c>
      <c r="W528">
        <v>0</v>
      </c>
      <c r="X528">
        <v>5.2931416566099496E-2</v>
      </c>
      <c r="Y528">
        <v>1.304674894409392</v>
      </c>
      <c r="Z528">
        <v>7.3999674168010428</v>
      </c>
      <c r="AA528">
        <v>0</v>
      </c>
      <c r="AB528">
        <v>1.0195462111025841</v>
      </c>
      <c r="AC528">
        <v>0</v>
      </c>
      <c r="AD528">
        <v>0</v>
      </c>
      <c r="AE528">
        <v>9.7771199388791192</v>
      </c>
    </row>
    <row r="529" spans="1:31" x14ac:dyDescent="0.3">
      <c r="A529">
        <v>2646877</v>
      </c>
      <c r="B529">
        <v>1</v>
      </c>
      <c r="C529" t="s">
        <v>80</v>
      </c>
      <c r="D529" t="s">
        <v>93</v>
      </c>
      <c r="E529" t="s">
        <v>194</v>
      </c>
      <c r="F529" t="s">
        <v>1706</v>
      </c>
      <c r="G529" t="s">
        <v>149</v>
      </c>
      <c r="H529" t="s">
        <v>144</v>
      </c>
      <c r="I529" t="s">
        <v>136</v>
      </c>
      <c r="J529" t="s">
        <v>137</v>
      </c>
      <c r="K529" t="s">
        <v>138</v>
      </c>
      <c r="L529" t="s">
        <v>1707</v>
      </c>
      <c r="M529" t="s">
        <v>1708</v>
      </c>
      <c r="N529">
        <v>0.27861111100000002</v>
      </c>
      <c r="O529">
        <v>0</v>
      </c>
      <c r="P529">
        <v>1640</v>
      </c>
      <c r="Q529">
        <v>0</v>
      </c>
      <c r="R529">
        <v>110</v>
      </c>
      <c r="S529">
        <v>1</v>
      </c>
      <c r="T529">
        <v>373</v>
      </c>
      <c r="U529">
        <v>0</v>
      </c>
      <c r="V529">
        <v>1</v>
      </c>
      <c r="W529">
        <v>0</v>
      </c>
      <c r="X529">
        <v>89.503078800163536</v>
      </c>
      <c r="Y529">
        <v>0</v>
      </c>
      <c r="Z529">
        <v>60.389006212750289</v>
      </c>
      <c r="AA529">
        <v>1.9317069713834347</v>
      </c>
      <c r="AB529">
        <v>90.450056404533314</v>
      </c>
      <c r="AC529">
        <v>0</v>
      </c>
      <c r="AD529">
        <v>0</v>
      </c>
      <c r="AE529">
        <v>242.27384838883057</v>
      </c>
    </row>
    <row r="530" spans="1:31" x14ac:dyDescent="0.3">
      <c r="A530">
        <v>2647000</v>
      </c>
      <c r="B530">
        <v>1</v>
      </c>
      <c r="C530" t="s">
        <v>80</v>
      </c>
      <c r="D530" t="s">
        <v>103</v>
      </c>
      <c r="E530" t="s">
        <v>141</v>
      </c>
      <c r="F530" t="s">
        <v>1709</v>
      </c>
      <c r="G530" t="s">
        <v>161</v>
      </c>
      <c r="H530" t="s">
        <v>144</v>
      </c>
      <c r="I530" t="s">
        <v>136</v>
      </c>
      <c r="J530" t="s">
        <v>137</v>
      </c>
      <c r="K530" t="s">
        <v>162</v>
      </c>
      <c r="L530" t="s">
        <v>1710</v>
      </c>
      <c r="M530" t="s">
        <v>1711</v>
      </c>
      <c r="N530">
        <v>3.9925000000000002</v>
      </c>
      <c r="O530">
        <v>0</v>
      </c>
      <c r="P530">
        <v>117</v>
      </c>
      <c r="Q530">
        <v>0</v>
      </c>
      <c r="R530">
        <v>18</v>
      </c>
      <c r="S530">
        <v>0</v>
      </c>
      <c r="T530">
        <v>17</v>
      </c>
      <c r="U530">
        <v>0</v>
      </c>
      <c r="V530">
        <v>0</v>
      </c>
      <c r="W530">
        <v>0</v>
      </c>
      <c r="X530">
        <v>132.75663654980457</v>
      </c>
      <c r="Y530">
        <v>0</v>
      </c>
      <c r="Z530">
        <v>300.93921371133064</v>
      </c>
      <c r="AA530">
        <v>0</v>
      </c>
      <c r="AB530">
        <v>96.264577189969458</v>
      </c>
      <c r="AC530">
        <v>0</v>
      </c>
      <c r="AD530">
        <v>0</v>
      </c>
      <c r="AE530">
        <v>529.96042745110469</v>
      </c>
    </row>
    <row r="531" spans="1:31" x14ac:dyDescent="0.3">
      <c r="A531">
        <v>2647143</v>
      </c>
      <c r="B531">
        <v>1</v>
      </c>
      <c r="C531" t="s">
        <v>80</v>
      </c>
      <c r="D531" t="s">
        <v>84</v>
      </c>
      <c r="E531" t="s">
        <v>141</v>
      </c>
      <c r="F531" t="s">
        <v>1712</v>
      </c>
      <c r="G531" t="s">
        <v>183</v>
      </c>
      <c r="H531" t="s">
        <v>144</v>
      </c>
      <c r="I531" t="s">
        <v>136</v>
      </c>
      <c r="J531" t="s">
        <v>3</v>
      </c>
      <c r="K531" t="s">
        <v>138</v>
      </c>
      <c r="L531" t="s">
        <v>1713</v>
      </c>
      <c r="M531" t="s">
        <v>1714</v>
      </c>
      <c r="N531">
        <v>2.8283333329999998</v>
      </c>
      <c r="O531">
        <v>0</v>
      </c>
      <c r="P531">
        <v>339</v>
      </c>
      <c r="Q531">
        <v>0</v>
      </c>
      <c r="R531">
        <v>0</v>
      </c>
      <c r="S531">
        <v>0</v>
      </c>
      <c r="T531">
        <v>23</v>
      </c>
      <c r="U531">
        <v>0</v>
      </c>
      <c r="V531">
        <v>0</v>
      </c>
      <c r="W531">
        <v>0</v>
      </c>
      <c r="X531">
        <v>283.02665460751189</v>
      </c>
      <c r="Y531">
        <v>0</v>
      </c>
      <c r="Z531">
        <v>0</v>
      </c>
      <c r="AA531">
        <v>0</v>
      </c>
      <c r="AB531">
        <v>109.35018700703343</v>
      </c>
      <c r="AC531">
        <v>0</v>
      </c>
      <c r="AD531">
        <v>0</v>
      </c>
      <c r="AE531">
        <v>392.3768416145453</v>
      </c>
    </row>
    <row r="532" spans="1:31" x14ac:dyDescent="0.3">
      <c r="A532">
        <v>2647063</v>
      </c>
      <c r="B532">
        <v>1</v>
      </c>
      <c r="C532" t="s">
        <v>80</v>
      </c>
      <c r="D532" t="s">
        <v>93</v>
      </c>
      <c r="E532" t="s">
        <v>194</v>
      </c>
      <c r="F532" t="s">
        <v>1715</v>
      </c>
      <c r="G532" t="s">
        <v>220</v>
      </c>
      <c r="H532" t="s">
        <v>144</v>
      </c>
      <c r="I532" t="s">
        <v>136</v>
      </c>
      <c r="J532" t="s">
        <v>137</v>
      </c>
      <c r="K532" t="s">
        <v>162</v>
      </c>
      <c r="L532" t="s">
        <v>1716</v>
      </c>
      <c r="M532" t="s">
        <v>1717</v>
      </c>
      <c r="N532">
        <v>2.2694444439999999</v>
      </c>
      <c r="O532">
        <v>2</v>
      </c>
      <c r="P532">
        <v>316</v>
      </c>
      <c r="Q532">
        <v>36</v>
      </c>
      <c r="R532">
        <v>86</v>
      </c>
      <c r="S532">
        <v>5</v>
      </c>
      <c r="T532">
        <v>73</v>
      </c>
      <c r="U532">
        <v>0</v>
      </c>
      <c r="V532">
        <v>0</v>
      </c>
      <c r="W532">
        <v>4.1486058955706202</v>
      </c>
      <c r="X532">
        <v>159.37359400673154</v>
      </c>
      <c r="Y532">
        <v>866.36893405326998</v>
      </c>
      <c r="Z532">
        <v>893.57251820870897</v>
      </c>
      <c r="AA532">
        <v>79.521490757662079</v>
      </c>
      <c r="AB532">
        <v>214.88282779398574</v>
      </c>
      <c r="AC532">
        <v>0</v>
      </c>
      <c r="AD532">
        <v>0</v>
      </c>
      <c r="AE532">
        <v>2217.867970715929</v>
      </c>
    </row>
    <row r="533" spans="1:31" x14ac:dyDescent="0.3">
      <c r="A533">
        <v>2647147</v>
      </c>
      <c r="B533">
        <v>2</v>
      </c>
      <c r="C533" t="s">
        <v>80</v>
      </c>
      <c r="D533" t="s">
        <v>88</v>
      </c>
      <c r="E533" t="s">
        <v>141</v>
      </c>
      <c r="F533" t="s">
        <v>1718</v>
      </c>
      <c r="G533" t="s">
        <v>149</v>
      </c>
      <c r="H533" t="s">
        <v>144</v>
      </c>
      <c r="I533" t="s">
        <v>136</v>
      </c>
      <c r="J533" t="s">
        <v>137</v>
      </c>
      <c r="K533" t="s">
        <v>138</v>
      </c>
      <c r="L533" t="s">
        <v>1719</v>
      </c>
      <c r="M533" t="s">
        <v>1720</v>
      </c>
      <c r="N533">
        <v>0.67138888799999996</v>
      </c>
      <c r="O533">
        <v>0</v>
      </c>
      <c r="P533">
        <v>0</v>
      </c>
      <c r="Q533">
        <v>0</v>
      </c>
      <c r="R533">
        <v>0</v>
      </c>
      <c r="S533">
        <v>1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1.5923189738347223</v>
      </c>
      <c r="AB533">
        <v>0</v>
      </c>
      <c r="AC533">
        <v>0</v>
      </c>
      <c r="AD533">
        <v>0</v>
      </c>
      <c r="AE533">
        <v>1.5923189738347223</v>
      </c>
    </row>
    <row r="534" spans="1:31" x14ac:dyDescent="0.3">
      <c r="A534">
        <v>2646851</v>
      </c>
      <c r="B534">
        <v>1</v>
      </c>
      <c r="C534" t="s">
        <v>81</v>
      </c>
      <c r="D534" t="s">
        <v>127</v>
      </c>
      <c r="E534" t="s">
        <v>141</v>
      </c>
      <c r="F534" t="s">
        <v>1721</v>
      </c>
      <c r="G534" t="s">
        <v>149</v>
      </c>
      <c r="H534" t="s">
        <v>144</v>
      </c>
      <c r="I534" t="s">
        <v>136</v>
      </c>
      <c r="J534" t="s">
        <v>137</v>
      </c>
      <c r="K534" t="s">
        <v>138</v>
      </c>
      <c r="L534" t="s">
        <v>1722</v>
      </c>
      <c r="M534" t="s">
        <v>1723</v>
      </c>
      <c r="N534">
        <v>1.866944444</v>
      </c>
      <c r="O534">
        <v>1</v>
      </c>
      <c r="P534">
        <v>492</v>
      </c>
      <c r="Q534">
        <v>94</v>
      </c>
      <c r="R534">
        <v>137</v>
      </c>
      <c r="S534">
        <v>8</v>
      </c>
      <c r="T534">
        <v>70</v>
      </c>
      <c r="U534">
        <v>0</v>
      </c>
      <c r="V534">
        <v>0</v>
      </c>
      <c r="W534">
        <v>3.2025334402510186</v>
      </c>
      <c r="X534">
        <v>213.86088706697203</v>
      </c>
      <c r="Y534">
        <v>1786.2228360238344</v>
      </c>
      <c r="Z534">
        <v>1065.9241945372796</v>
      </c>
      <c r="AA534">
        <v>130.09878952783873</v>
      </c>
      <c r="AB534">
        <v>59.059927213539126</v>
      </c>
      <c r="AC534">
        <v>0</v>
      </c>
      <c r="AD534">
        <v>0</v>
      </c>
      <c r="AE534">
        <v>3258.3691678097148</v>
      </c>
    </row>
    <row r="535" spans="1:31" x14ac:dyDescent="0.3">
      <c r="A535">
        <v>2647100</v>
      </c>
      <c r="B535">
        <v>1</v>
      </c>
      <c r="C535" t="s">
        <v>80</v>
      </c>
      <c r="D535" t="s">
        <v>98</v>
      </c>
      <c r="E535" t="s">
        <v>141</v>
      </c>
      <c r="F535" t="s">
        <v>1724</v>
      </c>
      <c r="G535" t="s">
        <v>161</v>
      </c>
      <c r="H535" t="s">
        <v>144</v>
      </c>
      <c r="I535" t="s">
        <v>136</v>
      </c>
      <c r="J535" t="s">
        <v>137</v>
      </c>
      <c r="K535" t="s">
        <v>162</v>
      </c>
      <c r="L535" t="s">
        <v>1725</v>
      </c>
      <c r="M535" t="s">
        <v>1726</v>
      </c>
      <c r="N535">
        <v>3.7366666660000001</v>
      </c>
      <c r="O535">
        <v>0</v>
      </c>
      <c r="P535">
        <v>228</v>
      </c>
      <c r="Q535">
        <v>0</v>
      </c>
      <c r="R535">
        <v>52</v>
      </c>
      <c r="S535">
        <v>0</v>
      </c>
      <c r="T535">
        <v>45</v>
      </c>
      <c r="U535">
        <v>0</v>
      </c>
      <c r="V535">
        <v>0</v>
      </c>
      <c r="W535">
        <v>0</v>
      </c>
      <c r="X535">
        <v>182.48663358122869</v>
      </c>
      <c r="Y535">
        <v>0</v>
      </c>
      <c r="Z535">
        <v>213.08620345565635</v>
      </c>
      <c r="AA535">
        <v>0</v>
      </c>
      <c r="AB535">
        <v>250.45267584843657</v>
      </c>
      <c r="AC535">
        <v>0</v>
      </c>
      <c r="AD535">
        <v>0</v>
      </c>
      <c r="AE535">
        <v>646.02551288532163</v>
      </c>
    </row>
    <row r="536" spans="1:31" x14ac:dyDescent="0.3">
      <c r="A536">
        <v>2647423</v>
      </c>
      <c r="B536">
        <v>2</v>
      </c>
      <c r="C536" t="s">
        <v>80</v>
      </c>
      <c r="D536" t="s">
        <v>82</v>
      </c>
      <c r="E536" t="s">
        <v>152</v>
      </c>
      <c r="F536" t="s">
        <v>1727</v>
      </c>
      <c r="G536" t="s">
        <v>268</v>
      </c>
      <c r="H536" t="s">
        <v>135</v>
      </c>
      <c r="I536" t="s">
        <v>136</v>
      </c>
      <c r="J536" t="s">
        <v>137</v>
      </c>
      <c r="K536" t="s">
        <v>138</v>
      </c>
      <c r="L536" t="s">
        <v>1555</v>
      </c>
      <c r="M536" t="s">
        <v>1728</v>
      </c>
      <c r="N536">
        <v>0.96694444400000001</v>
      </c>
      <c r="O536">
        <v>0</v>
      </c>
      <c r="P536">
        <v>5</v>
      </c>
      <c r="Q536">
        <v>0</v>
      </c>
      <c r="R536">
        <v>0</v>
      </c>
      <c r="S536">
        <v>0</v>
      </c>
      <c r="T536">
        <v>229</v>
      </c>
      <c r="U536">
        <v>0</v>
      </c>
      <c r="V536">
        <v>0</v>
      </c>
      <c r="W536">
        <v>0</v>
      </c>
      <c r="X536">
        <v>1.6516936571671699</v>
      </c>
      <c r="Y536">
        <v>0</v>
      </c>
      <c r="Z536">
        <v>0</v>
      </c>
      <c r="AA536">
        <v>0</v>
      </c>
      <c r="AB536">
        <v>177.38146949574158</v>
      </c>
      <c r="AC536">
        <v>0</v>
      </c>
      <c r="AD536">
        <v>0</v>
      </c>
      <c r="AE536">
        <v>179.03316315290874</v>
      </c>
    </row>
    <row r="537" spans="1:31" x14ac:dyDescent="0.3">
      <c r="A537">
        <v>2647398</v>
      </c>
      <c r="B537">
        <v>1</v>
      </c>
      <c r="C537" t="s">
        <v>80</v>
      </c>
      <c r="D537" t="s">
        <v>103</v>
      </c>
      <c r="E537" t="s">
        <v>194</v>
      </c>
      <c r="F537" t="s">
        <v>1729</v>
      </c>
      <c r="G537" t="s">
        <v>149</v>
      </c>
      <c r="H537" t="s">
        <v>144</v>
      </c>
      <c r="I537" t="s">
        <v>136</v>
      </c>
      <c r="J537" t="s">
        <v>137</v>
      </c>
      <c r="K537" t="s">
        <v>138</v>
      </c>
      <c r="L537" t="s">
        <v>1730</v>
      </c>
      <c r="M537" t="s">
        <v>1731</v>
      </c>
      <c r="N537">
        <v>1.075</v>
      </c>
      <c r="O537">
        <v>0</v>
      </c>
      <c r="P537">
        <v>2</v>
      </c>
      <c r="Q537">
        <v>7</v>
      </c>
      <c r="R537">
        <v>11</v>
      </c>
      <c r="S537">
        <v>21</v>
      </c>
      <c r="T537">
        <v>18</v>
      </c>
      <c r="U537">
        <v>37</v>
      </c>
      <c r="V537">
        <v>7</v>
      </c>
      <c r="W537">
        <v>0</v>
      </c>
      <c r="X537">
        <v>1.2822594050644678</v>
      </c>
      <c r="Y537">
        <v>54.383572306580596</v>
      </c>
      <c r="Z537">
        <v>95.333798665347615</v>
      </c>
      <c r="AA537">
        <v>325.74475715702494</v>
      </c>
      <c r="AB537">
        <v>136.78175145944584</v>
      </c>
      <c r="AC537">
        <v>3361.5947716201736</v>
      </c>
      <c r="AD537">
        <v>244.92999143323155</v>
      </c>
      <c r="AE537">
        <v>4220.0509020468689</v>
      </c>
    </row>
    <row r="538" spans="1:31" x14ac:dyDescent="0.3">
      <c r="A538">
        <v>2646857</v>
      </c>
      <c r="B538">
        <v>1</v>
      </c>
      <c r="C538" t="s">
        <v>80</v>
      </c>
      <c r="D538" t="s">
        <v>103</v>
      </c>
      <c r="E538" t="s">
        <v>181</v>
      </c>
      <c r="F538" t="s">
        <v>1304</v>
      </c>
      <c r="G538" t="s">
        <v>149</v>
      </c>
      <c r="H538" t="s">
        <v>144</v>
      </c>
      <c r="I538" t="s">
        <v>136</v>
      </c>
      <c r="J538" t="s">
        <v>137</v>
      </c>
      <c r="K538" t="s">
        <v>138</v>
      </c>
      <c r="L538" t="s">
        <v>1732</v>
      </c>
      <c r="M538" t="s">
        <v>1733</v>
      </c>
      <c r="N538">
        <v>7.0277777E-2</v>
      </c>
      <c r="O538">
        <v>1</v>
      </c>
      <c r="P538">
        <v>1717</v>
      </c>
      <c r="Q538">
        <v>37</v>
      </c>
      <c r="R538">
        <v>183</v>
      </c>
      <c r="S538">
        <v>19</v>
      </c>
      <c r="T538">
        <v>224</v>
      </c>
      <c r="U538">
        <v>1</v>
      </c>
      <c r="V538">
        <v>1</v>
      </c>
      <c r="W538">
        <v>5.5941701322632497E-3</v>
      </c>
      <c r="X538">
        <v>29.769222633774156</v>
      </c>
      <c r="Y538">
        <v>16.841289222886545</v>
      </c>
      <c r="Z538">
        <v>37.503920789343177</v>
      </c>
      <c r="AA538">
        <v>7.4201938151809692</v>
      </c>
      <c r="AB538">
        <v>14.906542993446878</v>
      </c>
      <c r="AC538">
        <v>5.2040154470209057</v>
      </c>
      <c r="AD538">
        <v>0.20557637721507085</v>
      </c>
      <c r="AE538">
        <v>111.85635544899996</v>
      </c>
    </row>
    <row r="539" spans="1:31" x14ac:dyDescent="0.3">
      <c r="A539">
        <v>2647498</v>
      </c>
      <c r="B539">
        <v>1</v>
      </c>
      <c r="C539" t="s">
        <v>81</v>
      </c>
      <c r="D539" t="s">
        <v>125</v>
      </c>
      <c r="E539" t="s">
        <v>165</v>
      </c>
      <c r="F539" t="s">
        <v>1734</v>
      </c>
      <c r="G539" t="s">
        <v>224</v>
      </c>
      <c r="H539" t="s">
        <v>135</v>
      </c>
      <c r="I539" t="s">
        <v>136</v>
      </c>
      <c r="J539" t="s">
        <v>137</v>
      </c>
      <c r="K539" t="s">
        <v>138</v>
      </c>
      <c r="L539" t="s">
        <v>1735</v>
      </c>
      <c r="M539" t="s">
        <v>1736</v>
      </c>
      <c r="N539">
        <v>1.018888888</v>
      </c>
      <c r="O539">
        <v>0</v>
      </c>
      <c r="P539">
        <v>27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2.8682651004307922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2.8682651004307922</v>
      </c>
    </row>
    <row r="540" spans="1:31" x14ac:dyDescent="0.3">
      <c r="A540">
        <v>2647315</v>
      </c>
      <c r="B540">
        <v>1</v>
      </c>
      <c r="C540" t="s">
        <v>80</v>
      </c>
      <c r="D540" t="s">
        <v>105</v>
      </c>
      <c r="E540" t="s">
        <v>152</v>
      </c>
      <c r="F540" t="s">
        <v>1737</v>
      </c>
      <c r="G540" t="s">
        <v>220</v>
      </c>
      <c r="H540" t="s">
        <v>135</v>
      </c>
      <c r="I540" t="s">
        <v>136</v>
      </c>
      <c r="J540" t="s">
        <v>137</v>
      </c>
      <c r="K540" t="s">
        <v>162</v>
      </c>
      <c r="L540" t="s">
        <v>1738</v>
      </c>
      <c r="M540" t="s">
        <v>1739</v>
      </c>
      <c r="N540">
        <v>0.87305555499999998</v>
      </c>
      <c r="O540">
        <v>0</v>
      </c>
      <c r="P540">
        <v>72</v>
      </c>
      <c r="Q540">
        <v>0</v>
      </c>
      <c r="R540">
        <v>0</v>
      </c>
      <c r="S540">
        <v>0</v>
      </c>
      <c r="T540">
        <v>6</v>
      </c>
      <c r="U540">
        <v>0</v>
      </c>
      <c r="V540">
        <v>0</v>
      </c>
      <c r="W540">
        <v>0</v>
      </c>
      <c r="X540">
        <v>16.628853416338547</v>
      </c>
      <c r="Y540">
        <v>0</v>
      </c>
      <c r="Z540">
        <v>0</v>
      </c>
      <c r="AA540">
        <v>0</v>
      </c>
      <c r="AB540">
        <v>4.4432147654128045</v>
      </c>
      <c r="AC540">
        <v>0</v>
      </c>
      <c r="AD540">
        <v>0</v>
      </c>
      <c r="AE540">
        <v>21.072068181751352</v>
      </c>
    </row>
    <row r="541" spans="1:31" x14ac:dyDescent="0.3">
      <c r="A541">
        <v>2647392</v>
      </c>
      <c r="B541">
        <v>1</v>
      </c>
      <c r="C541" t="s">
        <v>81</v>
      </c>
      <c r="D541" t="s">
        <v>117</v>
      </c>
      <c r="E541" t="s">
        <v>141</v>
      </c>
      <c r="F541" t="s">
        <v>1740</v>
      </c>
      <c r="G541" t="s">
        <v>143</v>
      </c>
      <c r="H541" t="s">
        <v>144</v>
      </c>
      <c r="I541" t="s">
        <v>136</v>
      </c>
      <c r="J541" t="s">
        <v>137</v>
      </c>
      <c r="K541" t="s">
        <v>138</v>
      </c>
      <c r="L541" t="s">
        <v>1343</v>
      </c>
      <c r="M541" t="s">
        <v>1741</v>
      </c>
      <c r="N541">
        <v>5.7791666660000001</v>
      </c>
      <c r="O541">
        <v>0</v>
      </c>
      <c r="P541">
        <v>21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16.668578218824337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16.668578218824337</v>
      </c>
    </row>
    <row r="542" spans="1:31" x14ac:dyDescent="0.3">
      <c r="A542">
        <v>2647415</v>
      </c>
      <c r="B542">
        <v>1</v>
      </c>
      <c r="C542" t="s">
        <v>80</v>
      </c>
      <c r="D542" t="s">
        <v>97</v>
      </c>
      <c r="E542" t="s">
        <v>141</v>
      </c>
      <c r="F542" t="s">
        <v>1742</v>
      </c>
      <c r="G542" t="s">
        <v>143</v>
      </c>
      <c r="H542" t="s">
        <v>144</v>
      </c>
      <c r="I542" t="s">
        <v>136</v>
      </c>
      <c r="J542" t="s">
        <v>137</v>
      </c>
      <c r="K542" t="s">
        <v>138</v>
      </c>
      <c r="L542" t="s">
        <v>1743</v>
      </c>
      <c r="M542" t="s">
        <v>1744</v>
      </c>
      <c r="N542">
        <v>3.8147222219999999</v>
      </c>
      <c r="O542">
        <v>0</v>
      </c>
      <c r="P542">
        <v>162</v>
      </c>
      <c r="Q542">
        <v>0</v>
      </c>
      <c r="R542">
        <v>0</v>
      </c>
      <c r="S542">
        <v>0</v>
      </c>
      <c r="T542">
        <v>2</v>
      </c>
      <c r="U542">
        <v>0</v>
      </c>
      <c r="V542">
        <v>0</v>
      </c>
      <c r="W542">
        <v>0</v>
      </c>
      <c r="X542">
        <v>211.05090939971649</v>
      </c>
      <c r="Y542">
        <v>0</v>
      </c>
      <c r="Z542">
        <v>0</v>
      </c>
      <c r="AA542">
        <v>0</v>
      </c>
      <c r="AB542">
        <v>12.734894078700304</v>
      </c>
      <c r="AC542">
        <v>0</v>
      </c>
      <c r="AD542">
        <v>0</v>
      </c>
      <c r="AE542">
        <v>223.7858034784168</v>
      </c>
    </row>
    <row r="543" spans="1:31" x14ac:dyDescent="0.3">
      <c r="A543">
        <v>2647292</v>
      </c>
      <c r="B543">
        <v>1</v>
      </c>
      <c r="C543" t="s">
        <v>81</v>
      </c>
      <c r="D543" t="s">
        <v>118</v>
      </c>
      <c r="E543" t="s">
        <v>141</v>
      </c>
      <c r="F543" t="s">
        <v>1745</v>
      </c>
      <c r="G543" t="s">
        <v>143</v>
      </c>
      <c r="H543" t="s">
        <v>144</v>
      </c>
      <c r="I543" t="s">
        <v>136</v>
      </c>
      <c r="J543" t="s">
        <v>137</v>
      </c>
      <c r="K543" t="s">
        <v>138</v>
      </c>
      <c r="L543" t="s">
        <v>1746</v>
      </c>
      <c r="M543" t="s">
        <v>1747</v>
      </c>
      <c r="N543">
        <v>2.1955555549999999</v>
      </c>
      <c r="O543">
        <v>0</v>
      </c>
      <c r="P543">
        <v>0</v>
      </c>
      <c r="Q543">
        <v>1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15.573084848405909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15.573084848405909</v>
      </c>
    </row>
    <row r="544" spans="1:31" x14ac:dyDescent="0.3">
      <c r="A544">
        <v>2647478</v>
      </c>
      <c r="B544">
        <v>1</v>
      </c>
      <c r="C544" t="s">
        <v>80</v>
      </c>
      <c r="D544" t="s">
        <v>105</v>
      </c>
      <c r="E544" t="s">
        <v>165</v>
      </c>
      <c r="F544" t="s">
        <v>1748</v>
      </c>
      <c r="G544" t="s">
        <v>154</v>
      </c>
      <c r="H544" t="s">
        <v>135</v>
      </c>
      <c r="I544" t="s">
        <v>136</v>
      </c>
      <c r="J544" t="s">
        <v>137</v>
      </c>
      <c r="K544" t="s">
        <v>138</v>
      </c>
      <c r="L544" t="s">
        <v>1749</v>
      </c>
      <c r="M544" t="s">
        <v>1750</v>
      </c>
      <c r="N544">
        <v>0.74</v>
      </c>
      <c r="O544">
        <v>0</v>
      </c>
      <c r="P544">
        <v>71</v>
      </c>
      <c r="Q544">
        <v>0</v>
      </c>
      <c r="R544">
        <v>2</v>
      </c>
      <c r="S544">
        <v>0</v>
      </c>
      <c r="T544">
        <v>16</v>
      </c>
      <c r="U544">
        <v>0</v>
      </c>
      <c r="V544">
        <v>0</v>
      </c>
      <c r="W544">
        <v>0</v>
      </c>
      <c r="X544">
        <v>17.299870634742405</v>
      </c>
      <c r="Y544">
        <v>0</v>
      </c>
      <c r="Z544">
        <v>0.59837611691621395</v>
      </c>
      <c r="AA544">
        <v>0</v>
      </c>
      <c r="AB544">
        <v>14.414816868794425</v>
      </c>
      <c r="AC544">
        <v>0</v>
      </c>
      <c r="AD544">
        <v>0</v>
      </c>
      <c r="AE544">
        <v>32.313063620453043</v>
      </c>
    </row>
    <row r="545" spans="1:31" x14ac:dyDescent="0.3">
      <c r="A545">
        <v>2646874</v>
      </c>
      <c r="B545">
        <v>1</v>
      </c>
      <c r="C545" t="s">
        <v>81</v>
      </c>
      <c r="D545" t="s">
        <v>113</v>
      </c>
      <c r="E545" t="s">
        <v>147</v>
      </c>
      <c r="F545" t="s">
        <v>1751</v>
      </c>
      <c r="G545" t="s">
        <v>149</v>
      </c>
      <c r="H545" t="s">
        <v>144</v>
      </c>
      <c r="I545" t="s">
        <v>136</v>
      </c>
      <c r="J545" t="s">
        <v>137</v>
      </c>
      <c r="K545" t="s">
        <v>138</v>
      </c>
      <c r="L545" t="s">
        <v>1752</v>
      </c>
      <c r="M545" t="s">
        <v>1753</v>
      </c>
      <c r="N545">
        <v>0.52222222200000001</v>
      </c>
      <c r="O545">
        <v>0</v>
      </c>
      <c r="P545">
        <v>133</v>
      </c>
      <c r="Q545">
        <v>4</v>
      </c>
      <c r="R545">
        <v>42</v>
      </c>
      <c r="S545">
        <v>0</v>
      </c>
      <c r="T545">
        <v>6</v>
      </c>
      <c r="U545">
        <v>0</v>
      </c>
      <c r="V545">
        <v>0</v>
      </c>
      <c r="W545">
        <v>0</v>
      </c>
      <c r="X545">
        <v>15.44828873699837</v>
      </c>
      <c r="Y545">
        <v>15.255590238051022</v>
      </c>
      <c r="Z545">
        <v>28.98958490092377</v>
      </c>
      <c r="AA545">
        <v>0</v>
      </c>
      <c r="AB545">
        <v>1.1932963274794841</v>
      </c>
      <c r="AC545">
        <v>0</v>
      </c>
      <c r="AD545">
        <v>0</v>
      </c>
      <c r="AE545">
        <v>60.886760203452653</v>
      </c>
    </row>
    <row r="546" spans="1:31" x14ac:dyDescent="0.3">
      <c r="A546">
        <v>2647183</v>
      </c>
      <c r="B546">
        <v>1</v>
      </c>
      <c r="C546" t="s">
        <v>81</v>
      </c>
      <c r="D546" t="s">
        <v>126</v>
      </c>
      <c r="E546" t="s">
        <v>141</v>
      </c>
      <c r="F546" t="s">
        <v>984</v>
      </c>
      <c r="G546" t="s">
        <v>149</v>
      </c>
      <c r="H546" t="s">
        <v>144</v>
      </c>
      <c r="I546" t="s">
        <v>136</v>
      </c>
      <c r="J546" t="s">
        <v>137</v>
      </c>
      <c r="K546" t="s">
        <v>138</v>
      </c>
      <c r="L546" t="s">
        <v>1754</v>
      </c>
      <c r="M546" t="s">
        <v>1755</v>
      </c>
      <c r="N546">
        <v>0.406388888</v>
      </c>
      <c r="O546">
        <v>7</v>
      </c>
      <c r="P546">
        <v>287</v>
      </c>
      <c r="Q546">
        <v>35</v>
      </c>
      <c r="R546">
        <v>127</v>
      </c>
      <c r="S546">
        <v>7</v>
      </c>
      <c r="T546">
        <v>20</v>
      </c>
      <c r="U546">
        <v>1</v>
      </c>
      <c r="V546">
        <v>0</v>
      </c>
      <c r="W546">
        <v>0.71847646482295879</v>
      </c>
      <c r="X546">
        <v>17.757376736390089</v>
      </c>
      <c r="Y546">
        <v>183.89928796819754</v>
      </c>
      <c r="Z546">
        <v>78.852836854799435</v>
      </c>
      <c r="AA546">
        <v>40.575420838544474</v>
      </c>
      <c r="AB546">
        <v>13.210154683232943</v>
      </c>
      <c r="AC546">
        <v>61.932927164056672</v>
      </c>
      <c r="AD546">
        <v>0</v>
      </c>
      <c r="AE546">
        <v>396.94648071004406</v>
      </c>
    </row>
    <row r="547" spans="1:31" x14ac:dyDescent="0.3">
      <c r="A547">
        <v>2646977</v>
      </c>
      <c r="B547">
        <v>1</v>
      </c>
      <c r="C547" t="s">
        <v>80</v>
      </c>
      <c r="D547" t="s">
        <v>110</v>
      </c>
      <c r="E547" t="s">
        <v>165</v>
      </c>
      <c r="F547" t="s">
        <v>1756</v>
      </c>
      <c r="G547" t="s">
        <v>161</v>
      </c>
      <c r="H547" t="s">
        <v>135</v>
      </c>
      <c r="I547" t="s">
        <v>136</v>
      </c>
      <c r="J547" t="s">
        <v>137</v>
      </c>
      <c r="K547" t="s">
        <v>162</v>
      </c>
      <c r="L547" t="s">
        <v>1757</v>
      </c>
      <c r="M547" t="s">
        <v>1758</v>
      </c>
      <c r="N547">
        <v>5.7736111110000001</v>
      </c>
      <c r="O547">
        <v>0</v>
      </c>
      <c r="P547">
        <v>161</v>
      </c>
      <c r="Q547">
        <v>0</v>
      </c>
      <c r="R547">
        <v>0</v>
      </c>
      <c r="S547">
        <v>0</v>
      </c>
      <c r="T547">
        <v>19</v>
      </c>
      <c r="U547">
        <v>0</v>
      </c>
      <c r="V547">
        <v>0</v>
      </c>
      <c r="W547">
        <v>0</v>
      </c>
      <c r="X547">
        <v>275.6013593274169</v>
      </c>
      <c r="Y547">
        <v>0</v>
      </c>
      <c r="Z547">
        <v>0</v>
      </c>
      <c r="AA547">
        <v>0</v>
      </c>
      <c r="AB547">
        <v>192.4354877036464</v>
      </c>
      <c r="AC547">
        <v>0</v>
      </c>
      <c r="AD547">
        <v>0</v>
      </c>
      <c r="AE547">
        <v>468.0368470310633</v>
      </c>
    </row>
    <row r="548" spans="1:31" x14ac:dyDescent="0.3">
      <c r="A548">
        <v>2646831</v>
      </c>
      <c r="B548">
        <v>1</v>
      </c>
      <c r="C548" t="s">
        <v>80</v>
      </c>
      <c r="D548" t="s">
        <v>90</v>
      </c>
      <c r="E548" t="s">
        <v>165</v>
      </c>
      <c r="F548" t="s">
        <v>1759</v>
      </c>
      <c r="G548" t="s">
        <v>187</v>
      </c>
      <c r="H548" t="s">
        <v>135</v>
      </c>
      <c r="I548" t="s">
        <v>136</v>
      </c>
      <c r="J548" t="s">
        <v>137</v>
      </c>
      <c r="K548" t="s">
        <v>138</v>
      </c>
      <c r="L548" t="s">
        <v>1760</v>
      </c>
      <c r="M548" t="s">
        <v>1761</v>
      </c>
      <c r="N548">
        <v>5.2922222220000004</v>
      </c>
      <c r="O548">
        <v>0</v>
      </c>
      <c r="P548">
        <v>32</v>
      </c>
      <c r="Q548">
        <v>0</v>
      </c>
      <c r="R548">
        <v>0</v>
      </c>
      <c r="S548">
        <v>0</v>
      </c>
      <c r="T548">
        <v>9</v>
      </c>
      <c r="U548">
        <v>0</v>
      </c>
      <c r="V548">
        <v>0</v>
      </c>
      <c r="W548">
        <v>0</v>
      </c>
      <c r="X548">
        <v>30.980547167636828</v>
      </c>
      <c r="Y548">
        <v>0</v>
      </c>
      <c r="Z548">
        <v>0</v>
      </c>
      <c r="AA548">
        <v>0</v>
      </c>
      <c r="AB548">
        <v>34.148050816337431</v>
      </c>
      <c r="AC548">
        <v>0</v>
      </c>
      <c r="AD548">
        <v>0</v>
      </c>
      <c r="AE548">
        <v>65.128597983974259</v>
      </c>
    </row>
    <row r="549" spans="1:31" x14ac:dyDescent="0.3">
      <c r="A549">
        <v>2646854</v>
      </c>
      <c r="B549">
        <v>1</v>
      </c>
      <c r="C549" t="s">
        <v>80</v>
      </c>
      <c r="D549" t="s">
        <v>82</v>
      </c>
      <c r="E549" t="s">
        <v>141</v>
      </c>
      <c r="F549" t="s">
        <v>1762</v>
      </c>
      <c r="G549" t="s">
        <v>1177</v>
      </c>
      <c r="H549" t="s">
        <v>144</v>
      </c>
      <c r="I549" t="s">
        <v>136</v>
      </c>
      <c r="J549" t="s">
        <v>137</v>
      </c>
      <c r="K549" t="s">
        <v>138</v>
      </c>
      <c r="L549" t="s">
        <v>1763</v>
      </c>
      <c r="M549" t="s">
        <v>1764</v>
      </c>
      <c r="N549">
        <v>0.70277777699999999</v>
      </c>
      <c r="O549">
        <v>0</v>
      </c>
      <c r="P549">
        <v>32</v>
      </c>
      <c r="Q549">
        <v>0</v>
      </c>
      <c r="R549">
        <v>0</v>
      </c>
      <c r="S549">
        <v>9</v>
      </c>
      <c r="T549">
        <v>1605</v>
      </c>
      <c r="U549">
        <v>0</v>
      </c>
      <c r="V549">
        <v>19</v>
      </c>
      <c r="W549">
        <v>0</v>
      </c>
      <c r="X549">
        <v>5.7592675759506218</v>
      </c>
      <c r="Y549">
        <v>0</v>
      </c>
      <c r="Z549">
        <v>0</v>
      </c>
      <c r="AA549">
        <v>334.62583852698862</v>
      </c>
      <c r="AB549">
        <v>794.70970856728729</v>
      </c>
      <c r="AC549">
        <v>0</v>
      </c>
      <c r="AD549">
        <v>86.380734365284582</v>
      </c>
      <c r="AE549">
        <v>1221.475549035511</v>
      </c>
    </row>
    <row r="550" spans="1:31" x14ac:dyDescent="0.3">
      <c r="A550">
        <v>2647023</v>
      </c>
      <c r="B550">
        <v>1</v>
      </c>
      <c r="C550" t="s">
        <v>80</v>
      </c>
      <c r="D550" t="s">
        <v>89</v>
      </c>
      <c r="E550" t="s">
        <v>152</v>
      </c>
      <c r="F550" t="s">
        <v>1765</v>
      </c>
      <c r="G550" t="s">
        <v>540</v>
      </c>
      <c r="H550" t="s">
        <v>135</v>
      </c>
      <c r="I550" t="s">
        <v>136</v>
      </c>
      <c r="J550" t="s">
        <v>137</v>
      </c>
      <c r="K550" t="s">
        <v>162</v>
      </c>
      <c r="L550" t="s">
        <v>1766</v>
      </c>
      <c r="M550" t="s">
        <v>1767</v>
      </c>
      <c r="N550">
        <v>7.9</v>
      </c>
      <c r="O550">
        <v>0</v>
      </c>
      <c r="P550">
        <v>107</v>
      </c>
      <c r="Q550">
        <v>0</v>
      </c>
      <c r="R550">
        <v>4</v>
      </c>
      <c r="S550">
        <v>0</v>
      </c>
      <c r="T550">
        <v>30</v>
      </c>
      <c r="U550">
        <v>0</v>
      </c>
      <c r="V550">
        <v>0</v>
      </c>
      <c r="W550">
        <v>0</v>
      </c>
      <c r="X550">
        <v>517.1292403728329</v>
      </c>
      <c r="Y550">
        <v>0</v>
      </c>
      <c r="Z550">
        <v>14.699420137720299</v>
      </c>
      <c r="AA550">
        <v>0</v>
      </c>
      <c r="AB550">
        <v>797.78011777139761</v>
      </c>
      <c r="AC550">
        <v>0</v>
      </c>
      <c r="AD550">
        <v>0</v>
      </c>
      <c r="AE550">
        <v>1329.6087782819509</v>
      </c>
    </row>
    <row r="551" spans="1:31" x14ac:dyDescent="0.3">
      <c r="A551">
        <v>2647209</v>
      </c>
      <c r="B551">
        <v>1</v>
      </c>
      <c r="C551" t="s">
        <v>80</v>
      </c>
      <c r="D551" t="s">
        <v>98</v>
      </c>
      <c r="E551" t="s">
        <v>165</v>
      </c>
      <c r="F551" t="s">
        <v>1768</v>
      </c>
      <c r="G551" t="s">
        <v>224</v>
      </c>
      <c r="H551" t="s">
        <v>135</v>
      </c>
      <c r="I551" t="s">
        <v>136</v>
      </c>
      <c r="J551" t="s">
        <v>137</v>
      </c>
      <c r="K551" t="s">
        <v>138</v>
      </c>
      <c r="L551" t="s">
        <v>1769</v>
      </c>
      <c r="M551" t="s">
        <v>1770</v>
      </c>
      <c r="N551">
        <v>1.4524999999999999</v>
      </c>
      <c r="O551">
        <v>0</v>
      </c>
      <c r="P551">
        <v>0</v>
      </c>
      <c r="Q551">
        <v>0</v>
      </c>
      <c r="R551">
        <v>12</v>
      </c>
      <c r="S551">
        <v>0</v>
      </c>
      <c r="T551">
        <v>5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97.164917243963046</v>
      </c>
      <c r="AA551">
        <v>0</v>
      </c>
      <c r="AB551">
        <v>39.883475080533401</v>
      </c>
      <c r="AC551">
        <v>0</v>
      </c>
      <c r="AD551">
        <v>0</v>
      </c>
      <c r="AE551">
        <v>137.04839232449643</v>
      </c>
    </row>
    <row r="552" spans="1:31" x14ac:dyDescent="0.3">
      <c r="A552">
        <v>2647309</v>
      </c>
      <c r="B552">
        <v>1</v>
      </c>
      <c r="C552" t="s">
        <v>80</v>
      </c>
      <c r="D552" t="s">
        <v>83</v>
      </c>
      <c r="E552" t="s">
        <v>152</v>
      </c>
      <c r="F552" t="s">
        <v>1771</v>
      </c>
      <c r="G552" t="s">
        <v>154</v>
      </c>
      <c r="H552" t="s">
        <v>135</v>
      </c>
      <c r="I552" t="s">
        <v>136</v>
      </c>
      <c r="J552" t="s">
        <v>137</v>
      </c>
      <c r="K552" t="s">
        <v>138</v>
      </c>
      <c r="L552" t="s">
        <v>1772</v>
      </c>
      <c r="M552" t="s">
        <v>1773</v>
      </c>
      <c r="N552">
        <v>0.84805555499999996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11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42.667586111035256</v>
      </c>
      <c r="AC552">
        <v>0</v>
      </c>
      <c r="AD552">
        <v>30.642529319445391</v>
      </c>
      <c r="AE552">
        <v>73.31011543048065</v>
      </c>
    </row>
    <row r="553" spans="1:31" x14ac:dyDescent="0.3">
      <c r="A553">
        <v>2647166</v>
      </c>
      <c r="B553">
        <v>1</v>
      </c>
      <c r="C553" t="s">
        <v>81</v>
      </c>
      <c r="D553" t="s">
        <v>121</v>
      </c>
      <c r="E553" t="s">
        <v>165</v>
      </c>
      <c r="F553" t="s">
        <v>1774</v>
      </c>
      <c r="G553" t="s">
        <v>224</v>
      </c>
      <c r="H553" t="s">
        <v>135</v>
      </c>
      <c r="I553" t="s">
        <v>136</v>
      </c>
      <c r="J553" t="s">
        <v>137</v>
      </c>
      <c r="K553" t="s">
        <v>138</v>
      </c>
      <c r="L553" t="s">
        <v>1775</v>
      </c>
      <c r="M553" t="s">
        <v>1776</v>
      </c>
      <c r="N553">
        <v>2.145277777</v>
      </c>
      <c r="O553">
        <v>0</v>
      </c>
      <c r="P553">
        <v>29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8.4583067052339587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8.4583067052339587</v>
      </c>
    </row>
    <row r="554" spans="1:31" x14ac:dyDescent="0.3">
      <c r="A554">
        <v>2647395</v>
      </c>
      <c r="B554">
        <v>1</v>
      </c>
      <c r="C554" t="s">
        <v>80</v>
      </c>
      <c r="D554" t="s">
        <v>84</v>
      </c>
      <c r="E554" t="s">
        <v>165</v>
      </c>
      <c r="F554" t="s">
        <v>1777</v>
      </c>
      <c r="G554" t="s">
        <v>154</v>
      </c>
      <c r="H554" t="s">
        <v>135</v>
      </c>
      <c r="I554" t="s">
        <v>136</v>
      </c>
      <c r="J554" t="s">
        <v>137</v>
      </c>
      <c r="K554" t="s">
        <v>138</v>
      </c>
      <c r="L554" t="s">
        <v>1778</v>
      </c>
      <c r="M554" t="s">
        <v>1779</v>
      </c>
      <c r="N554">
        <v>2.3227777770000002</v>
      </c>
      <c r="O554">
        <v>0</v>
      </c>
      <c r="P554">
        <v>118</v>
      </c>
      <c r="Q554">
        <v>0</v>
      </c>
      <c r="R554">
        <v>0</v>
      </c>
      <c r="S554">
        <v>0</v>
      </c>
      <c r="T554">
        <v>21</v>
      </c>
      <c r="U554">
        <v>0</v>
      </c>
      <c r="V554">
        <v>1</v>
      </c>
      <c r="W554">
        <v>0</v>
      </c>
      <c r="X554">
        <v>94.51474258992728</v>
      </c>
      <c r="Y554">
        <v>0</v>
      </c>
      <c r="Z554">
        <v>0</v>
      </c>
      <c r="AA554">
        <v>0</v>
      </c>
      <c r="AB554">
        <v>116.87088143339524</v>
      </c>
      <c r="AC554">
        <v>0</v>
      </c>
      <c r="AD554">
        <v>235.30390356644887</v>
      </c>
      <c r="AE554">
        <v>446.68952758977139</v>
      </c>
    </row>
    <row r="555" spans="1:31" x14ac:dyDescent="0.3">
      <c r="A555">
        <v>2647497</v>
      </c>
      <c r="B555">
        <v>2</v>
      </c>
      <c r="C555" t="s">
        <v>80</v>
      </c>
      <c r="D555" t="s">
        <v>106</v>
      </c>
      <c r="E555" t="s">
        <v>152</v>
      </c>
      <c r="F555" t="s">
        <v>1780</v>
      </c>
      <c r="G555" t="s">
        <v>224</v>
      </c>
      <c r="H555" t="s">
        <v>135</v>
      </c>
      <c r="I555" t="s">
        <v>136</v>
      </c>
      <c r="J555" t="s">
        <v>137</v>
      </c>
      <c r="K555" t="s">
        <v>138</v>
      </c>
      <c r="L555" t="s">
        <v>1477</v>
      </c>
      <c r="M555" t="s">
        <v>1781</v>
      </c>
      <c r="N555">
        <v>0.18555555500000001</v>
      </c>
      <c r="O555">
        <v>0</v>
      </c>
      <c r="P555">
        <v>4</v>
      </c>
      <c r="Q555">
        <v>0</v>
      </c>
      <c r="R555">
        <v>0</v>
      </c>
      <c r="S555">
        <v>0</v>
      </c>
      <c r="T555">
        <v>2</v>
      </c>
      <c r="U555">
        <v>0</v>
      </c>
      <c r="V555">
        <v>0</v>
      </c>
      <c r="W555">
        <v>0</v>
      </c>
      <c r="X555">
        <v>0.24394676035350746</v>
      </c>
      <c r="Y555">
        <v>0</v>
      </c>
      <c r="Z555">
        <v>0</v>
      </c>
      <c r="AA555">
        <v>0</v>
      </c>
      <c r="AB555">
        <v>3.7482690814554007E-2</v>
      </c>
      <c r="AC555">
        <v>0</v>
      </c>
      <c r="AD555">
        <v>0</v>
      </c>
      <c r="AE555">
        <v>0.28142945116806145</v>
      </c>
    </row>
    <row r="556" spans="1:31" x14ac:dyDescent="0.3">
      <c r="A556">
        <v>2647352</v>
      </c>
      <c r="B556">
        <v>1</v>
      </c>
      <c r="C556" t="s">
        <v>81</v>
      </c>
      <c r="D556" t="s">
        <v>113</v>
      </c>
      <c r="E556" t="s">
        <v>132</v>
      </c>
      <c r="F556" t="s">
        <v>1782</v>
      </c>
      <c r="G556" t="s">
        <v>183</v>
      </c>
      <c r="H556" t="s">
        <v>135</v>
      </c>
      <c r="I556" t="s">
        <v>136</v>
      </c>
      <c r="J556" t="s">
        <v>3</v>
      </c>
      <c r="K556" t="s">
        <v>138</v>
      </c>
      <c r="L556" t="s">
        <v>1783</v>
      </c>
      <c r="M556" t="s">
        <v>1784</v>
      </c>
      <c r="N556">
        <v>4.250555555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1.4540089741828888E-3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1.4540089741828888E-3</v>
      </c>
    </row>
    <row r="557" spans="1:31" x14ac:dyDescent="0.3">
      <c r="A557">
        <v>2646986</v>
      </c>
      <c r="B557">
        <v>1</v>
      </c>
      <c r="C557" t="s">
        <v>80</v>
      </c>
      <c r="D557" t="s">
        <v>107</v>
      </c>
      <c r="E557" t="s">
        <v>194</v>
      </c>
      <c r="F557" t="s">
        <v>1785</v>
      </c>
      <c r="G557" t="s">
        <v>220</v>
      </c>
      <c r="H557" t="s">
        <v>144</v>
      </c>
      <c r="I557" t="s">
        <v>136</v>
      </c>
      <c r="J557" t="s">
        <v>137</v>
      </c>
      <c r="K557" t="s">
        <v>162</v>
      </c>
      <c r="L557" t="s">
        <v>1786</v>
      </c>
      <c r="M557" t="s">
        <v>1787</v>
      </c>
      <c r="N557">
        <v>1.2936111109999999</v>
      </c>
      <c r="O557">
        <v>2</v>
      </c>
      <c r="P557">
        <v>236</v>
      </c>
      <c r="Q557">
        <v>23</v>
      </c>
      <c r="R557">
        <v>73</v>
      </c>
      <c r="S557">
        <v>25</v>
      </c>
      <c r="T557">
        <v>29</v>
      </c>
      <c r="U557">
        <v>1</v>
      </c>
      <c r="V557">
        <v>0</v>
      </c>
      <c r="W557">
        <v>0.9445831933430382</v>
      </c>
      <c r="X557">
        <v>40.63207305642905</v>
      </c>
      <c r="Y557">
        <v>152.21128384754155</v>
      </c>
      <c r="Z557">
        <v>143.76708297870871</v>
      </c>
      <c r="AA557">
        <v>126.58990178364959</v>
      </c>
      <c r="AB557">
        <v>77.476079274936367</v>
      </c>
      <c r="AC557">
        <v>7.3005844667627642</v>
      </c>
      <c r="AD557">
        <v>0</v>
      </c>
      <c r="AE557">
        <v>548.92158860137113</v>
      </c>
    </row>
    <row r="558" spans="1:31" x14ac:dyDescent="0.3">
      <c r="A558">
        <v>2647318</v>
      </c>
      <c r="B558">
        <v>1</v>
      </c>
      <c r="C558" t="s">
        <v>80</v>
      </c>
      <c r="D558" t="s">
        <v>100</v>
      </c>
      <c r="E558" t="s">
        <v>132</v>
      </c>
      <c r="F558" t="s">
        <v>1788</v>
      </c>
      <c r="G558" t="s">
        <v>268</v>
      </c>
      <c r="H558" t="s">
        <v>135</v>
      </c>
      <c r="I558" t="s">
        <v>136</v>
      </c>
      <c r="J558" t="s">
        <v>137</v>
      </c>
      <c r="K558" t="s">
        <v>138</v>
      </c>
      <c r="L558" t="s">
        <v>1789</v>
      </c>
      <c r="M558" t="s">
        <v>1790</v>
      </c>
      <c r="N558">
        <v>3.4705555549999998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0.46502072457476662</v>
      </c>
      <c r="AC558">
        <v>0</v>
      </c>
      <c r="AD558">
        <v>0</v>
      </c>
      <c r="AE558">
        <v>0.46502072457476662</v>
      </c>
    </row>
    <row r="559" spans="1:31" x14ac:dyDescent="0.3">
      <c r="A559">
        <v>2646817</v>
      </c>
      <c r="B559">
        <v>1</v>
      </c>
      <c r="C559" t="s">
        <v>80</v>
      </c>
      <c r="D559" t="s">
        <v>83</v>
      </c>
      <c r="E559" t="s">
        <v>181</v>
      </c>
      <c r="F559" t="s">
        <v>1791</v>
      </c>
      <c r="G559" t="s">
        <v>1792</v>
      </c>
      <c r="H559" t="s">
        <v>1793</v>
      </c>
      <c r="I559" t="s">
        <v>136</v>
      </c>
      <c r="J559" t="s">
        <v>137</v>
      </c>
      <c r="K559" t="s">
        <v>162</v>
      </c>
      <c r="L559" t="s">
        <v>1794</v>
      </c>
      <c r="M559" t="s">
        <v>1795</v>
      </c>
      <c r="N559">
        <v>2.2547222219999998</v>
      </c>
      <c r="O559">
        <v>0</v>
      </c>
      <c r="P559">
        <v>14424</v>
      </c>
      <c r="Q559">
        <v>0</v>
      </c>
      <c r="R559">
        <v>1</v>
      </c>
      <c r="S559">
        <v>25</v>
      </c>
      <c r="T559">
        <v>3148</v>
      </c>
      <c r="U559">
        <v>14</v>
      </c>
      <c r="V559">
        <v>21</v>
      </c>
      <c r="W559">
        <v>0</v>
      </c>
      <c r="X559">
        <v>9099.4005976724056</v>
      </c>
      <c r="Y559">
        <v>0</v>
      </c>
      <c r="Z559">
        <v>1.2406128559817657</v>
      </c>
      <c r="AA559">
        <v>386.99308462040364</v>
      </c>
      <c r="AB559">
        <v>5481.8579033525257</v>
      </c>
      <c r="AC559">
        <v>3328.5391214097763</v>
      </c>
      <c r="AD559">
        <v>473.71053005934311</v>
      </c>
      <c r="AE559">
        <v>18771.741849970436</v>
      </c>
    </row>
    <row r="560" spans="1:31" x14ac:dyDescent="0.3">
      <c r="A560">
        <v>2646800</v>
      </c>
      <c r="B560">
        <v>1</v>
      </c>
      <c r="C560" t="s">
        <v>80</v>
      </c>
      <c r="D560" t="s">
        <v>103</v>
      </c>
      <c r="E560" t="s">
        <v>147</v>
      </c>
      <c r="F560" t="s">
        <v>1796</v>
      </c>
      <c r="G560" t="s">
        <v>149</v>
      </c>
      <c r="H560" t="s">
        <v>144</v>
      </c>
      <c r="I560" t="s">
        <v>136</v>
      </c>
      <c r="J560" t="s">
        <v>137</v>
      </c>
      <c r="K560" t="s">
        <v>138</v>
      </c>
      <c r="L560" t="s">
        <v>1797</v>
      </c>
      <c r="M560" t="s">
        <v>1798</v>
      </c>
      <c r="N560">
        <v>0.460277777</v>
      </c>
      <c r="O560">
        <v>0</v>
      </c>
      <c r="P560">
        <v>0</v>
      </c>
      <c r="Q560">
        <v>0</v>
      </c>
      <c r="R560">
        <v>0</v>
      </c>
      <c r="S560">
        <v>5</v>
      </c>
      <c r="T560">
        <v>6</v>
      </c>
      <c r="U560">
        <v>10</v>
      </c>
      <c r="V560">
        <v>2</v>
      </c>
      <c r="W560">
        <v>0</v>
      </c>
      <c r="X560">
        <v>0</v>
      </c>
      <c r="Y560">
        <v>0</v>
      </c>
      <c r="Z560">
        <v>0</v>
      </c>
      <c r="AA560">
        <v>4.9607909116430724</v>
      </c>
      <c r="AB560">
        <v>10.780281725860355</v>
      </c>
      <c r="AC560">
        <v>461.56249839777098</v>
      </c>
      <c r="AD560">
        <v>75.767741201648164</v>
      </c>
      <c r="AE560">
        <v>553.07131223692249</v>
      </c>
    </row>
    <row r="561" spans="1:31" x14ac:dyDescent="0.3">
      <c r="A561">
        <v>2646886</v>
      </c>
      <c r="B561">
        <v>1</v>
      </c>
      <c r="C561" t="s">
        <v>81</v>
      </c>
      <c r="D561" t="s">
        <v>118</v>
      </c>
      <c r="E561" t="s">
        <v>147</v>
      </c>
      <c r="F561" t="s">
        <v>1799</v>
      </c>
      <c r="G561" t="s">
        <v>149</v>
      </c>
      <c r="H561" t="s">
        <v>144</v>
      </c>
      <c r="I561" t="s">
        <v>136</v>
      </c>
      <c r="J561" t="s">
        <v>137</v>
      </c>
      <c r="K561" t="s">
        <v>138</v>
      </c>
      <c r="L561" t="s">
        <v>1800</v>
      </c>
      <c r="M561" t="s">
        <v>1801</v>
      </c>
      <c r="N561">
        <v>0.75277777700000004</v>
      </c>
      <c r="O561">
        <v>4</v>
      </c>
      <c r="P561">
        <v>797</v>
      </c>
      <c r="Q561">
        <v>7</v>
      </c>
      <c r="R561">
        <v>27</v>
      </c>
      <c r="S561">
        <v>0</v>
      </c>
      <c r="T561">
        <v>28</v>
      </c>
      <c r="U561">
        <v>0</v>
      </c>
      <c r="V561">
        <v>0</v>
      </c>
      <c r="W561">
        <v>0.64639069351111111</v>
      </c>
      <c r="X561">
        <v>84.350286871076051</v>
      </c>
      <c r="Y561">
        <v>32.235569978200608</v>
      </c>
      <c r="Z561">
        <v>41.475729292754586</v>
      </c>
      <c r="AA561">
        <v>0</v>
      </c>
      <c r="AB561">
        <v>15.971748104062991</v>
      </c>
      <c r="AC561">
        <v>0</v>
      </c>
      <c r="AD561">
        <v>0</v>
      </c>
      <c r="AE561">
        <v>174.67972493960534</v>
      </c>
    </row>
    <row r="562" spans="1:31" x14ac:dyDescent="0.3">
      <c r="A562">
        <v>2647218</v>
      </c>
      <c r="B562">
        <v>1</v>
      </c>
      <c r="C562" t="s">
        <v>81</v>
      </c>
      <c r="D562" t="s">
        <v>114</v>
      </c>
      <c r="E562" t="s">
        <v>141</v>
      </c>
      <c r="F562" t="s">
        <v>1802</v>
      </c>
      <c r="G562" t="s">
        <v>149</v>
      </c>
      <c r="H562" t="s">
        <v>144</v>
      </c>
      <c r="I562" t="s">
        <v>241</v>
      </c>
      <c r="J562" t="s">
        <v>137</v>
      </c>
      <c r="K562" t="s">
        <v>138</v>
      </c>
      <c r="L562" t="s">
        <v>1803</v>
      </c>
      <c r="M562" t="s">
        <v>1804</v>
      </c>
      <c r="N562">
        <v>2.0277777E-2</v>
      </c>
      <c r="O562">
        <v>0</v>
      </c>
      <c r="P562">
        <v>257</v>
      </c>
      <c r="Q562">
        <v>0</v>
      </c>
      <c r="R562">
        <v>0</v>
      </c>
      <c r="S562">
        <v>0</v>
      </c>
      <c r="T562">
        <v>42</v>
      </c>
      <c r="U562">
        <v>0</v>
      </c>
      <c r="V562">
        <v>0</v>
      </c>
      <c r="W562">
        <v>0</v>
      </c>
      <c r="X562">
        <v>0.77733556617202326</v>
      </c>
      <c r="Y562">
        <v>0</v>
      </c>
      <c r="Z562">
        <v>0</v>
      </c>
      <c r="AA562">
        <v>0</v>
      </c>
      <c r="AB562">
        <v>0.28602334053067513</v>
      </c>
      <c r="AC562">
        <v>0</v>
      </c>
      <c r="AD562">
        <v>0</v>
      </c>
      <c r="AE562">
        <v>1.0633589067026983</v>
      </c>
    </row>
    <row r="563" spans="1:31" x14ac:dyDescent="0.3">
      <c r="A563">
        <v>2647381</v>
      </c>
      <c r="B563">
        <v>1</v>
      </c>
      <c r="C563" t="s">
        <v>80</v>
      </c>
      <c r="D563" t="s">
        <v>103</v>
      </c>
      <c r="E563" t="s">
        <v>194</v>
      </c>
      <c r="F563" t="s">
        <v>1805</v>
      </c>
      <c r="G563" t="s">
        <v>149</v>
      </c>
      <c r="H563" t="s">
        <v>144</v>
      </c>
      <c r="I563" t="s">
        <v>136</v>
      </c>
      <c r="J563" t="s">
        <v>137</v>
      </c>
      <c r="K563" t="s">
        <v>138</v>
      </c>
      <c r="L563" t="s">
        <v>1352</v>
      </c>
      <c r="M563" t="s">
        <v>1806</v>
      </c>
      <c r="N563">
        <v>7.8888888000000004E-2</v>
      </c>
      <c r="O563">
        <v>0</v>
      </c>
      <c r="P563">
        <v>4643</v>
      </c>
      <c r="Q563">
        <v>12</v>
      </c>
      <c r="R563">
        <v>63</v>
      </c>
      <c r="S563">
        <v>45</v>
      </c>
      <c r="T563">
        <v>435</v>
      </c>
      <c r="U563">
        <v>70</v>
      </c>
      <c r="V563">
        <v>11</v>
      </c>
      <c r="W563">
        <v>0</v>
      </c>
      <c r="X563">
        <v>105.18772619966924</v>
      </c>
      <c r="Y563">
        <v>11.473466226301136</v>
      </c>
      <c r="Z563">
        <v>10.832649814096795</v>
      </c>
      <c r="AA563">
        <v>49.345541734980074</v>
      </c>
      <c r="AB563">
        <v>78.753915153204815</v>
      </c>
      <c r="AC563">
        <v>569.2721526992699</v>
      </c>
      <c r="AD563">
        <v>44.080230131476775</v>
      </c>
      <c r="AE563">
        <v>868.94568195899876</v>
      </c>
    </row>
    <row r="564" spans="1:31" x14ac:dyDescent="0.3">
      <c r="A564">
        <v>2647172</v>
      </c>
      <c r="B564">
        <v>1</v>
      </c>
      <c r="C564" t="s">
        <v>80</v>
      </c>
      <c r="D564" t="s">
        <v>105</v>
      </c>
      <c r="E564" t="s">
        <v>165</v>
      </c>
      <c r="F564" t="s">
        <v>1807</v>
      </c>
      <c r="G564" t="s">
        <v>154</v>
      </c>
      <c r="H564" t="s">
        <v>135</v>
      </c>
      <c r="I564" t="s">
        <v>136</v>
      </c>
      <c r="J564" t="s">
        <v>137</v>
      </c>
      <c r="K564" t="s">
        <v>138</v>
      </c>
      <c r="L564" t="s">
        <v>1808</v>
      </c>
      <c r="M564" t="s">
        <v>1809</v>
      </c>
      <c r="N564">
        <v>1.2450000000000001</v>
      </c>
      <c r="O564">
        <v>0</v>
      </c>
      <c r="P564">
        <v>17</v>
      </c>
      <c r="Q564">
        <v>0</v>
      </c>
      <c r="R564">
        <v>8</v>
      </c>
      <c r="S564">
        <v>0</v>
      </c>
      <c r="T564">
        <v>2</v>
      </c>
      <c r="U564">
        <v>0</v>
      </c>
      <c r="V564">
        <v>0</v>
      </c>
      <c r="W564">
        <v>0</v>
      </c>
      <c r="X564">
        <v>6.3509824235110957</v>
      </c>
      <c r="Y564">
        <v>0</v>
      </c>
      <c r="Z564">
        <v>1.5154722689827931</v>
      </c>
      <c r="AA564">
        <v>0</v>
      </c>
      <c r="AB564">
        <v>8.2299749938679199</v>
      </c>
      <c r="AC564">
        <v>0</v>
      </c>
      <c r="AD564">
        <v>0</v>
      </c>
      <c r="AE564">
        <v>16.096429686361809</v>
      </c>
    </row>
    <row r="565" spans="1:31" x14ac:dyDescent="0.3">
      <c r="A565">
        <v>2647278</v>
      </c>
      <c r="B565">
        <v>1</v>
      </c>
      <c r="C565" t="s">
        <v>81</v>
      </c>
      <c r="D565" t="s">
        <v>113</v>
      </c>
      <c r="E565" t="s">
        <v>194</v>
      </c>
      <c r="F565" t="s">
        <v>846</v>
      </c>
      <c r="G565" t="s">
        <v>149</v>
      </c>
      <c r="H565" t="s">
        <v>144</v>
      </c>
      <c r="I565" t="s">
        <v>136</v>
      </c>
      <c r="J565" t="s">
        <v>137</v>
      </c>
      <c r="K565" t="s">
        <v>138</v>
      </c>
      <c r="L565" t="s">
        <v>1810</v>
      </c>
      <c r="M565" t="s">
        <v>1811</v>
      </c>
      <c r="N565">
        <v>0.43333333299999999</v>
      </c>
      <c r="O565">
        <v>8</v>
      </c>
      <c r="P565">
        <v>62</v>
      </c>
      <c r="Q565">
        <v>26</v>
      </c>
      <c r="R565">
        <v>381</v>
      </c>
      <c r="S565">
        <v>6</v>
      </c>
      <c r="T565">
        <v>15</v>
      </c>
      <c r="U565">
        <v>0</v>
      </c>
      <c r="V565">
        <v>0</v>
      </c>
      <c r="W565">
        <v>8.2139160323672407</v>
      </c>
      <c r="X565">
        <v>8.1467788775439729</v>
      </c>
      <c r="Y565">
        <v>59.768352501898683</v>
      </c>
      <c r="Z565">
        <v>258.35732080066629</v>
      </c>
      <c r="AA565">
        <v>7.5413829670406507</v>
      </c>
      <c r="AB565">
        <v>19.194932431633138</v>
      </c>
      <c r="AC565">
        <v>0</v>
      </c>
      <c r="AD565">
        <v>0</v>
      </c>
      <c r="AE565">
        <v>361.22268361114999</v>
      </c>
    </row>
    <row r="566" spans="1:31" x14ac:dyDescent="0.3">
      <c r="A566">
        <v>2646900</v>
      </c>
      <c r="B566">
        <v>1</v>
      </c>
      <c r="C566" t="s">
        <v>80</v>
      </c>
      <c r="D566" t="s">
        <v>85</v>
      </c>
      <c r="E566" t="s">
        <v>132</v>
      </c>
      <c r="F566" t="s">
        <v>1812</v>
      </c>
      <c r="G566" t="s">
        <v>228</v>
      </c>
      <c r="H566" t="s">
        <v>135</v>
      </c>
      <c r="I566" t="s">
        <v>136</v>
      </c>
      <c r="J566" t="s">
        <v>137</v>
      </c>
      <c r="K566" t="s">
        <v>138</v>
      </c>
      <c r="L566" t="s">
        <v>1813</v>
      </c>
      <c r="M566" t="s">
        <v>1814</v>
      </c>
      <c r="N566">
        <v>4.8652777770000002</v>
      </c>
      <c r="O566">
        <v>0</v>
      </c>
      <c r="P566">
        <v>15</v>
      </c>
      <c r="Q566">
        <v>0</v>
      </c>
      <c r="R566">
        <v>0</v>
      </c>
      <c r="S566">
        <v>0</v>
      </c>
      <c r="T566">
        <v>2</v>
      </c>
      <c r="U566">
        <v>0</v>
      </c>
      <c r="V566">
        <v>0</v>
      </c>
      <c r="W566">
        <v>0</v>
      </c>
      <c r="X566">
        <v>34.595109326682746</v>
      </c>
      <c r="Y566">
        <v>0</v>
      </c>
      <c r="Z566">
        <v>0</v>
      </c>
      <c r="AA566">
        <v>0</v>
      </c>
      <c r="AB566">
        <v>26.574977140591148</v>
      </c>
      <c r="AC566">
        <v>0</v>
      </c>
      <c r="AD566">
        <v>0</v>
      </c>
      <c r="AE566">
        <v>61.17008646727389</v>
      </c>
    </row>
    <row r="567" spans="1:31" x14ac:dyDescent="0.3">
      <c r="A567">
        <v>2646969</v>
      </c>
      <c r="B567">
        <v>1</v>
      </c>
      <c r="C567" t="s">
        <v>81</v>
      </c>
      <c r="D567" t="s">
        <v>128</v>
      </c>
      <c r="E567" t="s">
        <v>194</v>
      </c>
      <c r="F567" t="s">
        <v>1815</v>
      </c>
      <c r="G567" t="s">
        <v>161</v>
      </c>
      <c r="H567" t="s">
        <v>144</v>
      </c>
      <c r="I567" t="s">
        <v>136</v>
      </c>
      <c r="J567" t="s">
        <v>137</v>
      </c>
      <c r="K567" t="s">
        <v>162</v>
      </c>
      <c r="L567" t="s">
        <v>1816</v>
      </c>
      <c r="M567" t="s">
        <v>1817</v>
      </c>
      <c r="N567">
        <v>2.781111111</v>
      </c>
      <c r="O567">
        <v>0</v>
      </c>
      <c r="P567">
        <v>8405</v>
      </c>
      <c r="Q567">
        <v>0</v>
      </c>
      <c r="R567">
        <v>0</v>
      </c>
      <c r="S567">
        <v>1</v>
      </c>
      <c r="T567">
        <v>335</v>
      </c>
      <c r="U567">
        <v>0</v>
      </c>
      <c r="V567">
        <v>0</v>
      </c>
      <c r="W567">
        <v>0</v>
      </c>
      <c r="X567">
        <v>6672.2408626732713</v>
      </c>
      <c r="Y567">
        <v>0</v>
      </c>
      <c r="Z567">
        <v>0</v>
      </c>
      <c r="AA567">
        <v>175.64492689623049</v>
      </c>
      <c r="AB567">
        <v>1941.2074134673828</v>
      </c>
      <c r="AC567">
        <v>0</v>
      </c>
      <c r="AD567">
        <v>0</v>
      </c>
      <c r="AE567">
        <v>8789.093203036884</v>
      </c>
    </row>
    <row r="568" spans="1:31" x14ac:dyDescent="0.3">
      <c r="A568">
        <v>2646863</v>
      </c>
      <c r="B568">
        <v>1</v>
      </c>
      <c r="C568" t="s">
        <v>80</v>
      </c>
      <c r="D568" t="s">
        <v>94</v>
      </c>
      <c r="E568" t="s">
        <v>165</v>
      </c>
      <c r="F568" t="s">
        <v>1818</v>
      </c>
      <c r="G568" t="s">
        <v>224</v>
      </c>
      <c r="H568" t="s">
        <v>135</v>
      </c>
      <c r="I568" t="s">
        <v>136</v>
      </c>
      <c r="J568" t="s">
        <v>137</v>
      </c>
      <c r="K568" t="s">
        <v>138</v>
      </c>
      <c r="L568" t="s">
        <v>1819</v>
      </c>
      <c r="M568" t="s">
        <v>1820</v>
      </c>
      <c r="N568">
        <v>2.503055555</v>
      </c>
      <c r="O568">
        <v>0</v>
      </c>
      <c r="P568">
        <v>18</v>
      </c>
      <c r="Q568">
        <v>0</v>
      </c>
      <c r="R568">
        <v>0</v>
      </c>
      <c r="S568">
        <v>0</v>
      </c>
      <c r="T568">
        <v>12</v>
      </c>
      <c r="U568">
        <v>0</v>
      </c>
      <c r="V568">
        <v>0</v>
      </c>
      <c r="W568">
        <v>0</v>
      </c>
      <c r="X568">
        <v>10.046375303910407</v>
      </c>
      <c r="Y568">
        <v>0</v>
      </c>
      <c r="Z568">
        <v>0</v>
      </c>
      <c r="AA568">
        <v>0</v>
      </c>
      <c r="AB568">
        <v>23.662352315948418</v>
      </c>
      <c r="AC568">
        <v>0</v>
      </c>
      <c r="AD568">
        <v>0</v>
      </c>
      <c r="AE568">
        <v>33.708727619858827</v>
      </c>
    </row>
    <row r="569" spans="1:31" x14ac:dyDescent="0.3">
      <c r="A569">
        <v>2647049</v>
      </c>
      <c r="B569">
        <v>1</v>
      </c>
      <c r="C569" t="s">
        <v>80</v>
      </c>
      <c r="D569" t="s">
        <v>100</v>
      </c>
      <c r="E569" t="s">
        <v>141</v>
      </c>
      <c r="F569" t="s">
        <v>1821</v>
      </c>
      <c r="G569" t="s">
        <v>161</v>
      </c>
      <c r="H569" t="s">
        <v>144</v>
      </c>
      <c r="I569" t="s">
        <v>136</v>
      </c>
      <c r="J569" t="s">
        <v>137</v>
      </c>
      <c r="K569" t="s">
        <v>162</v>
      </c>
      <c r="L569" t="s">
        <v>1822</v>
      </c>
      <c r="M569" t="s">
        <v>1823</v>
      </c>
      <c r="N569">
        <v>6.8772222220000003</v>
      </c>
      <c r="O569">
        <v>0</v>
      </c>
      <c r="P569">
        <v>0</v>
      </c>
      <c r="Q569">
        <v>0</v>
      </c>
      <c r="R569">
        <v>0</v>
      </c>
      <c r="S569">
        <v>4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1440.8988642265108</v>
      </c>
      <c r="AB569">
        <v>0</v>
      </c>
      <c r="AC569">
        <v>0</v>
      </c>
      <c r="AD569">
        <v>0</v>
      </c>
      <c r="AE569">
        <v>1440.8988642265108</v>
      </c>
    </row>
    <row r="570" spans="1:31" x14ac:dyDescent="0.3">
      <c r="A570">
        <v>2646906</v>
      </c>
      <c r="B570">
        <v>1</v>
      </c>
      <c r="C570" t="s">
        <v>81</v>
      </c>
      <c r="D570" t="s">
        <v>113</v>
      </c>
      <c r="E570" t="s">
        <v>132</v>
      </c>
      <c r="F570" t="s">
        <v>1824</v>
      </c>
      <c r="G570" t="s">
        <v>228</v>
      </c>
      <c r="H570" t="s">
        <v>135</v>
      </c>
      <c r="I570" t="s">
        <v>136</v>
      </c>
      <c r="J570" t="s">
        <v>137</v>
      </c>
      <c r="K570" t="s">
        <v>138</v>
      </c>
      <c r="L570" t="s">
        <v>1825</v>
      </c>
      <c r="M570" t="s">
        <v>1826</v>
      </c>
      <c r="N570">
        <v>2.7316666660000002</v>
      </c>
      <c r="O570">
        <v>0</v>
      </c>
      <c r="P570">
        <v>2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0.36222706786894465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0.36222706786894465</v>
      </c>
    </row>
    <row r="571" spans="1:31" x14ac:dyDescent="0.3">
      <c r="A571">
        <v>2647155</v>
      </c>
      <c r="B571">
        <v>1</v>
      </c>
      <c r="C571" t="s">
        <v>80</v>
      </c>
      <c r="D571" t="s">
        <v>100</v>
      </c>
      <c r="E571" t="s">
        <v>152</v>
      </c>
      <c r="F571" t="s">
        <v>1827</v>
      </c>
      <c r="G571" t="s">
        <v>220</v>
      </c>
      <c r="H571" t="s">
        <v>135</v>
      </c>
      <c r="I571" t="s">
        <v>136</v>
      </c>
      <c r="J571" t="s">
        <v>137</v>
      </c>
      <c r="K571" t="s">
        <v>162</v>
      </c>
      <c r="L571" t="s">
        <v>1828</v>
      </c>
      <c r="M571" t="s">
        <v>1829</v>
      </c>
      <c r="N571">
        <v>5.1638888879999998</v>
      </c>
      <c r="O571">
        <v>0</v>
      </c>
      <c r="P571">
        <v>404</v>
      </c>
      <c r="Q571">
        <v>0</v>
      </c>
      <c r="R571">
        <v>3</v>
      </c>
      <c r="S571">
        <v>0</v>
      </c>
      <c r="T571">
        <v>17</v>
      </c>
      <c r="U571">
        <v>0</v>
      </c>
      <c r="V571">
        <v>0</v>
      </c>
      <c r="W571">
        <v>0</v>
      </c>
      <c r="X571">
        <v>504.47965338442896</v>
      </c>
      <c r="Y571">
        <v>0</v>
      </c>
      <c r="Z571">
        <v>57.480916343349655</v>
      </c>
      <c r="AA571">
        <v>0</v>
      </c>
      <c r="AB571">
        <v>96.157901372123931</v>
      </c>
      <c r="AC571">
        <v>0</v>
      </c>
      <c r="AD571">
        <v>0</v>
      </c>
      <c r="AE571">
        <v>658.11847109990254</v>
      </c>
    </row>
    <row r="572" spans="1:31" x14ac:dyDescent="0.3">
      <c r="A572">
        <v>2647149</v>
      </c>
      <c r="B572">
        <v>1</v>
      </c>
      <c r="C572" t="s">
        <v>80</v>
      </c>
      <c r="D572" t="s">
        <v>104</v>
      </c>
      <c r="E572" t="s">
        <v>194</v>
      </c>
      <c r="F572" t="s">
        <v>1830</v>
      </c>
      <c r="G572" t="s">
        <v>562</v>
      </c>
      <c r="H572" t="s">
        <v>144</v>
      </c>
      <c r="I572" t="s">
        <v>136</v>
      </c>
      <c r="J572" t="s">
        <v>137</v>
      </c>
      <c r="K572" t="s">
        <v>138</v>
      </c>
      <c r="L572" t="s">
        <v>1831</v>
      </c>
      <c r="M572" t="s">
        <v>1832</v>
      </c>
      <c r="N572">
        <v>0.16638888800000001</v>
      </c>
      <c r="O572">
        <v>9</v>
      </c>
      <c r="P572">
        <v>4</v>
      </c>
      <c r="Q572">
        <v>36</v>
      </c>
      <c r="R572">
        <v>14</v>
      </c>
      <c r="S572">
        <v>38</v>
      </c>
      <c r="T572">
        <v>19</v>
      </c>
      <c r="U572">
        <v>10</v>
      </c>
      <c r="V572">
        <v>0</v>
      </c>
      <c r="W572">
        <v>2.0021893931800432</v>
      </c>
      <c r="X572">
        <v>1.4202051124416126</v>
      </c>
      <c r="Y572">
        <v>10.487920531907633</v>
      </c>
      <c r="Z572">
        <v>3.0990483756348328</v>
      </c>
      <c r="AA572">
        <v>34.791700389423809</v>
      </c>
      <c r="AB572">
        <v>5.0945420180844696</v>
      </c>
      <c r="AC572">
        <v>369.20145271320126</v>
      </c>
      <c r="AD572">
        <v>0</v>
      </c>
      <c r="AE572">
        <v>426.09705853387368</v>
      </c>
    </row>
    <row r="573" spans="1:31" x14ac:dyDescent="0.3">
      <c r="A573">
        <v>2647298</v>
      </c>
      <c r="B573">
        <v>1</v>
      </c>
      <c r="C573" t="s">
        <v>81</v>
      </c>
      <c r="D573" t="s">
        <v>113</v>
      </c>
      <c r="E573" t="s">
        <v>141</v>
      </c>
      <c r="F573" t="s">
        <v>1833</v>
      </c>
      <c r="G573" t="s">
        <v>143</v>
      </c>
      <c r="H573" t="s">
        <v>144</v>
      </c>
      <c r="I573" t="s">
        <v>136</v>
      </c>
      <c r="J573" t="s">
        <v>137</v>
      </c>
      <c r="K573" t="s">
        <v>138</v>
      </c>
      <c r="L573" t="s">
        <v>1834</v>
      </c>
      <c r="M573" t="s">
        <v>1835</v>
      </c>
      <c r="N573">
        <v>2.8144444439999998</v>
      </c>
      <c r="O573">
        <v>0</v>
      </c>
      <c r="P573">
        <v>46</v>
      </c>
      <c r="Q573">
        <v>0</v>
      </c>
      <c r="R573">
        <v>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22.915861695071737</v>
      </c>
      <c r="Y573">
        <v>0</v>
      </c>
      <c r="Z573">
        <v>17.363164797847343</v>
      </c>
      <c r="AA573">
        <v>0</v>
      </c>
      <c r="AB573">
        <v>0</v>
      </c>
      <c r="AC573">
        <v>0</v>
      </c>
      <c r="AD573">
        <v>0</v>
      </c>
      <c r="AE573">
        <v>40.27902649291908</v>
      </c>
    </row>
    <row r="574" spans="1:31" x14ac:dyDescent="0.3">
      <c r="A574">
        <v>2647447</v>
      </c>
      <c r="B574">
        <v>1</v>
      </c>
      <c r="C574" t="s">
        <v>81</v>
      </c>
      <c r="D574" t="s">
        <v>120</v>
      </c>
      <c r="E574" t="s">
        <v>165</v>
      </c>
      <c r="F574" t="s">
        <v>1836</v>
      </c>
      <c r="G574" t="s">
        <v>224</v>
      </c>
      <c r="H574" t="s">
        <v>135</v>
      </c>
      <c r="I574" t="s">
        <v>136</v>
      </c>
      <c r="J574" t="s">
        <v>137</v>
      </c>
      <c r="K574" t="s">
        <v>138</v>
      </c>
      <c r="L574" t="s">
        <v>1837</v>
      </c>
      <c r="M574" t="s">
        <v>1838</v>
      </c>
      <c r="N574">
        <v>1.729166666</v>
      </c>
      <c r="O574">
        <v>0</v>
      </c>
      <c r="P574">
        <v>3</v>
      </c>
      <c r="Q574">
        <v>0</v>
      </c>
      <c r="R574">
        <v>0</v>
      </c>
      <c r="S574">
        <v>0</v>
      </c>
      <c r="T574">
        <v>1</v>
      </c>
      <c r="U574">
        <v>0</v>
      </c>
      <c r="V574">
        <v>0</v>
      </c>
      <c r="W574">
        <v>0</v>
      </c>
      <c r="X574">
        <v>2.8270060591981552</v>
      </c>
      <c r="Y574">
        <v>0</v>
      </c>
      <c r="Z574">
        <v>0</v>
      </c>
      <c r="AA574">
        <v>0</v>
      </c>
      <c r="AB574">
        <v>1.8263835921383742</v>
      </c>
      <c r="AC574">
        <v>0</v>
      </c>
      <c r="AD574">
        <v>0</v>
      </c>
      <c r="AE574">
        <v>4.6533896513365294</v>
      </c>
    </row>
    <row r="575" spans="1:31" x14ac:dyDescent="0.3">
      <c r="A575">
        <v>2647175</v>
      </c>
      <c r="B575">
        <v>1</v>
      </c>
      <c r="C575" t="s">
        <v>80</v>
      </c>
      <c r="D575" t="s">
        <v>98</v>
      </c>
      <c r="E575" t="s">
        <v>147</v>
      </c>
      <c r="F575" t="s">
        <v>1839</v>
      </c>
      <c r="G575" t="s">
        <v>149</v>
      </c>
      <c r="H575" t="s">
        <v>144</v>
      </c>
      <c r="I575" t="s">
        <v>136</v>
      </c>
      <c r="J575" t="s">
        <v>137</v>
      </c>
      <c r="K575" t="s">
        <v>138</v>
      </c>
      <c r="L575" t="s">
        <v>1840</v>
      </c>
      <c r="M575" t="s">
        <v>1841</v>
      </c>
      <c r="N575">
        <v>8.4166666000000001E-2</v>
      </c>
      <c r="O575">
        <v>0</v>
      </c>
      <c r="P575">
        <v>414</v>
      </c>
      <c r="Q575">
        <v>15</v>
      </c>
      <c r="R575">
        <v>98</v>
      </c>
      <c r="S575">
        <v>15</v>
      </c>
      <c r="T575">
        <v>98</v>
      </c>
      <c r="U575">
        <v>0</v>
      </c>
      <c r="V575">
        <v>0</v>
      </c>
      <c r="W575">
        <v>0</v>
      </c>
      <c r="X575">
        <v>5.3534590442403784</v>
      </c>
      <c r="Y575">
        <v>5.0847279945205575</v>
      </c>
      <c r="Z575">
        <v>8.082667918310122</v>
      </c>
      <c r="AA575">
        <v>3.5934243912761827</v>
      </c>
      <c r="AB575">
        <v>7.7796250095884876</v>
      </c>
      <c r="AC575">
        <v>0</v>
      </c>
      <c r="AD575">
        <v>0</v>
      </c>
      <c r="AE575">
        <v>29.893904357935732</v>
      </c>
    </row>
    <row r="576" spans="1:31" x14ac:dyDescent="0.3">
      <c r="A576">
        <v>2646843</v>
      </c>
      <c r="B576">
        <v>1</v>
      </c>
      <c r="C576" t="s">
        <v>80</v>
      </c>
      <c r="D576" t="s">
        <v>95</v>
      </c>
      <c r="E576" t="s">
        <v>141</v>
      </c>
      <c r="F576" t="s">
        <v>1842</v>
      </c>
      <c r="G576" t="s">
        <v>143</v>
      </c>
      <c r="H576" t="s">
        <v>144</v>
      </c>
      <c r="I576" t="s">
        <v>136</v>
      </c>
      <c r="J576" t="s">
        <v>137</v>
      </c>
      <c r="K576" t="s">
        <v>138</v>
      </c>
      <c r="L576" t="s">
        <v>1843</v>
      </c>
      <c r="M576" t="s">
        <v>1844</v>
      </c>
      <c r="N576">
        <v>3.1730555549999999</v>
      </c>
      <c r="O576">
        <v>0</v>
      </c>
      <c r="P576">
        <v>193</v>
      </c>
      <c r="Q576">
        <v>0</v>
      </c>
      <c r="R576">
        <v>2</v>
      </c>
      <c r="S576">
        <v>10</v>
      </c>
      <c r="T576">
        <v>19</v>
      </c>
      <c r="U576">
        <v>0</v>
      </c>
      <c r="V576">
        <v>0</v>
      </c>
      <c r="W576">
        <v>0</v>
      </c>
      <c r="X576">
        <v>73.813462538263593</v>
      </c>
      <c r="Y576">
        <v>0</v>
      </c>
      <c r="Z576">
        <v>1.2922383020011461</v>
      </c>
      <c r="AA576">
        <v>54.624643815548197</v>
      </c>
      <c r="AB576">
        <v>45.29567021390752</v>
      </c>
      <c r="AC576">
        <v>0</v>
      </c>
      <c r="AD576">
        <v>0</v>
      </c>
      <c r="AE576">
        <v>175.02601486972046</v>
      </c>
    </row>
    <row r="577" spans="1:31" x14ac:dyDescent="0.3">
      <c r="A577">
        <v>2647507</v>
      </c>
      <c r="B577">
        <v>1</v>
      </c>
      <c r="C577" t="s">
        <v>81</v>
      </c>
      <c r="D577" t="s">
        <v>118</v>
      </c>
      <c r="E577" t="s">
        <v>194</v>
      </c>
      <c r="F577" t="s">
        <v>1845</v>
      </c>
      <c r="G577" t="s">
        <v>149</v>
      </c>
      <c r="H577" t="s">
        <v>144</v>
      </c>
      <c r="I577" t="s">
        <v>241</v>
      </c>
      <c r="J577" t="s">
        <v>137</v>
      </c>
      <c r="K577" t="s">
        <v>138</v>
      </c>
      <c r="L577" t="s">
        <v>1846</v>
      </c>
      <c r="M577" t="s">
        <v>1847</v>
      </c>
      <c r="N577">
        <v>4.4444444E-2</v>
      </c>
      <c r="O577">
        <v>0</v>
      </c>
      <c r="P577">
        <v>189</v>
      </c>
      <c r="Q577">
        <v>0</v>
      </c>
      <c r="R577">
        <v>1</v>
      </c>
      <c r="S577">
        <v>1</v>
      </c>
      <c r="T577">
        <v>36</v>
      </c>
      <c r="U577">
        <v>0</v>
      </c>
      <c r="V577">
        <v>0</v>
      </c>
      <c r="W577">
        <v>0</v>
      </c>
      <c r="X577">
        <v>1.9718019183455948</v>
      </c>
      <c r="Y577">
        <v>0</v>
      </c>
      <c r="Z577">
        <v>0.15223823637135558</v>
      </c>
      <c r="AA577">
        <v>13.450761048909973</v>
      </c>
      <c r="AB577">
        <v>1.5384253352637605</v>
      </c>
      <c r="AC577">
        <v>0</v>
      </c>
      <c r="AD577">
        <v>0</v>
      </c>
      <c r="AE577">
        <v>17.113226538890682</v>
      </c>
    </row>
    <row r="578" spans="1:31" x14ac:dyDescent="0.3">
      <c r="A578">
        <v>2646966</v>
      </c>
      <c r="B578">
        <v>1</v>
      </c>
      <c r="C578" t="s">
        <v>80</v>
      </c>
      <c r="D578" t="s">
        <v>93</v>
      </c>
      <c r="E578" t="s">
        <v>152</v>
      </c>
      <c r="F578" t="s">
        <v>1848</v>
      </c>
      <c r="G578" t="s">
        <v>161</v>
      </c>
      <c r="H578" t="s">
        <v>135</v>
      </c>
      <c r="I578" t="s">
        <v>136</v>
      </c>
      <c r="J578" t="s">
        <v>137</v>
      </c>
      <c r="K578" t="s">
        <v>162</v>
      </c>
      <c r="L578" t="s">
        <v>1530</v>
      </c>
      <c r="M578" t="s">
        <v>1849</v>
      </c>
      <c r="N578">
        <v>7.0505555549999999</v>
      </c>
      <c r="O578">
        <v>0</v>
      </c>
      <c r="P578">
        <v>362</v>
      </c>
      <c r="Q578">
        <v>0</v>
      </c>
      <c r="R578">
        <v>0</v>
      </c>
      <c r="S578">
        <v>0</v>
      </c>
      <c r="T578">
        <v>25</v>
      </c>
      <c r="U578">
        <v>0</v>
      </c>
      <c r="V578">
        <v>0</v>
      </c>
      <c r="W578">
        <v>0</v>
      </c>
      <c r="X578">
        <v>641.83297815401113</v>
      </c>
      <c r="Y578">
        <v>0</v>
      </c>
      <c r="Z578">
        <v>0</v>
      </c>
      <c r="AA578">
        <v>0</v>
      </c>
      <c r="AB578">
        <v>315.85718406156298</v>
      </c>
      <c r="AC578">
        <v>0</v>
      </c>
      <c r="AD578">
        <v>0</v>
      </c>
      <c r="AE578">
        <v>957.69016221557411</v>
      </c>
    </row>
    <row r="579" spans="1:31" x14ac:dyDescent="0.3">
      <c r="A579">
        <v>2647384</v>
      </c>
      <c r="B579">
        <v>1</v>
      </c>
      <c r="C579" t="s">
        <v>80</v>
      </c>
      <c r="D579" t="s">
        <v>84</v>
      </c>
      <c r="E579" t="s">
        <v>132</v>
      </c>
      <c r="F579" t="s">
        <v>1850</v>
      </c>
      <c r="G579" t="s">
        <v>228</v>
      </c>
      <c r="H579" t="s">
        <v>135</v>
      </c>
      <c r="I579" t="s">
        <v>136</v>
      </c>
      <c r="J579" t="s">
        <v>137</v>
      </c>
      <c r="K579" t="s">
        <v>138</v>
      </c>
      <c r="L579" t="s">
        <v>1851</v>
      </c>
      <c r="M579" t="s">
        <v>1852</v>
      </c>
      <c r="N579">
        <v>1.9272222219999999</v>
      </c>
      <c r="O579">
        <v>0</v>
      </c>
      <c r="P579">
        <v>12</v>
      </c>
      <c r="Q579">
        <v>0</v>
      </c>
      <c r="R579">
        <v>0</v>
      </c>
      <c r="S579">
        <v>0</v>
      </c>
      <c r="T579">
        <v>2</v>
      </c>
      <c r="U579">
        <v>0</v>
      </c>
      <c r="V579">
        <v>0</v>
      </c>
      <c r="W579">
        <v>0</v>
      </c>
      <c r="X579">
        <v>5.6554153181523299</v>
      </c>
      <c r="Y579">
        <v>0</v>
      </c>
      <c r="Z579">
        <v>0</v>
      </c>
      <c r="AA579">
        <v>0</v>
      </c>
      <c r="AB579">
        <v>3.5648159031895514</v>
      </c>
      <c r="AC579">
        <v>0</v>
      </c>
      <c r="AD579">
        <v>0</v>
      </c>
      <c r="AE579">
        <v>9.2202312213418818</v>
      </c>
    </row>
    <row r="580" spans="1:31" x14ac:dyDescent="0.3">
      <c r="A580">
        <v>2646837</v>
      </c>
      <c r="B580">
        <v>1</v>
      </c>
      <c r="C580" t="s">
        <v>80</v>
      </c>
      <c r="D580" t="s">
        <v>82</v>
      </c>
      <c r="E580" t="s">
        <v>181</v>
      </c>
      <c r="F580" t="s">
        <v>1853</v>
      </c>
      <c r="G580" t="s">
        <v>149</v>
      </c>
      <c r="H580" t="s">
        <v>144</v>
      </c>
      <c r="I580" t="s">
        <v>136</v>
      </c>
      <c r="J580" t="s">
        <v>137</v>
      </c>
      <c r="K580" t="s">
        <v>138</v>
      </c>
      <c r="L580" t="s">
        <v>1854</v>
      </c>
      <c r="M580" t="s">
        <v>1855</v>
      </c>
      <c r="N580">
        <v>0.81499999999999995</v>
      </c>
      <c r="O580">
        <v>0</v>
      </c>
      <c r="P580">
        <v>35</v>
      </c>
      <c r="Q580">
        <v>0</v>
      </c>
      <c r="R580">
        <v>0</v>
      </c>
      <c r="S580">
        <v>10</v>
      </c>
      <c r="T580">
        <v>2833</v>
      </c>
      <c r="U580">
        <v>0</v>
      </c>
      <c r="V580">
        <v>19</v>
      </c>
      <c r="W580">
        <v>0</v>
      </c>
      <c r="X580">
        <v>7.0123327535737898</v>
      </c>
      <c r="Y580">
        <v>0</v>
      </c>
      <c r="Z580">
        <v>0</v>
      </c>
      <c r="AA580">
        <v>449.99688790643074</v>
      </c>
      <c r="AB580">
        <v>1226.3447235678461</v>
      </c>
      <c r="AC580">
        <v>0</v>
      </c>
      <c r="AD580">
        <v>74.690421619030332</v>
      </c>
      <c r="AE580">
        <v>1758.044365846881</v>
      </c>
    </row>
    <row r="581" spans="1:31" x14ac:dyDescent="0.3">
      <c r="A581">
        <v>2647135</v>
      </c>
      <c r="B581">
        <v>1</v>
      </c>
      <c r="C581" t="s">
        <v>80</v>
      </c>
      <c r="D581" t="s">
        <v>100</v>
      </c>
      <c r="E581" t="s">
        <v>214</v>
      </c>
      <c r="F581" t="s">
        <v>1856</v>
      </c>
      <c r="G581" t="s">
        <v>224</v>
      </c>
      <c r="H581" t="s">
        <v>135</v>
      </c>
      <c r="I581" t="s">
        <v>136</v>
      </c>
      <c r="J581" t="s">
        <v>137</v>
      </c>
      <c r="K581" t="s">
        <v>138</v>
      </c>
      <c r="L581" t="s">
        <v>1857</v>
      </c>
      <c r="M581" t="s">
        <v>1858</v>
      </c>
      <c r="N581">
        <v>1.386666666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9</v>
      </c>
      <c r="U581">
        <v>0</v>
      </c>
      <c r="V581">
        <v>2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16.034312497557519</v>
      </c>
      <c r="AC581">
        <v>0</v>
      </c>
      <c r="AD581">
        <v>483.69704673826834</v>
      </c>
      <c r="AE581">
        <v>499.73135923582583</v>
      </c>
    </row>
    <row r="582" spans="1:31" x14ac:dyDescent="0.3">
      <c r="A582">
        <v>2647421</v>
      </c>
      <c r="B582">
        <v>1</v>
      </c>
      <c r="C582" t="s">
        <v>80</v>
      </c>
      <c r="D582" t="s">
        <v>103</v>
      </c>
      <c r="E582" t="s">
        <v>141</v>
      </c>
      <c r="F582" t="s">
        <v>1859</v>
      </c>
      <c r="G582" t="s">
        <v>154</v>
      </c>
      <c r="H582" t="s">
        <v>144</v>
      </c>
      <c r="I582" t="s">
        <v>136</v>
      </c>
      <c r="J582" t="s">
        <v>137</v>
      </c>
      <c r="K582" t="s">
        <v>138</v>
      </c>
      <c r="L582" t="s">
        <v>1860</v>
      </c>
      <c r="M582" t="s">
        <v>1861</v>
      </c>
      <c r="N582">
        <v>0.236944444</v>
      </c>
      <c r="O582">
        <v>0</v>
      </c>
      <c r="P582">
        <v>191</v>
      </c>
      <c r="Q582">
        <v>0</v>
      </c>
      <c r="R582">
        <v>14</v>
      </c>
      <c r="S582">
        <v>0</v>
      </c>
      <c r="T582">
        <v>54</v>
      </c>
      <c r="U582">
        <v>0</v>
      </c>
      <c r="V582">
        <v>0</v>
      </c>
      <c r="W582">
        <v>0</v>
      </c>
      <c r="X582">
        <v>8.2634229311779439</v>
      </c>
      <c r="Y582">
        <v>0</v>
      </c>
      <c r="Z582">
        <v>2.6122085287294885</v>
      </c>
      <c r="AA582">
        <v>0</v>
      </c>
      <c r="AB582">
        <v>9.057742306765098</v>
      </c>
      <c r="AC582">
        <v>0</v>
      </c>
      <c r="AD582">
        <v>0</v>
      </c>
      <c r="AE582">
        <v>19.933373766672531</v>
      </c>
    </row>
    <row r="583" spans="1:31" x14ac:dyDescent="0.3">
      <c r="A583">
        <v>2646903</v>
      </c>
      <c r="B583">
        <v>1</v>
      </c>
      <c r="C583" t="s">
        <v>80</v>
      </c>
      <c r="D583" t="s">
        <v>104</v>
      </c>
      <c r="E583" t="s">
        <v>194</v>
      </c>
      <c r="F583" t="s">
        <v>1862</v>
      </c>
      <c r="G583" t="s">
        <v>149</v>
      </c>
      <c r="H583" t="s">
        <v>144</v>
      </c>
      <c r="I583" t="s">
        <v>136</v>
      </c>
      <c r="J583" t="s">
        <v>137</v>
      </c>
      <c r="K583" t="s">
        <v>138</v>
      </c>
      <c r="L583" t="s">
        <v>1863</v>
      </c>
      <c r="M583" t="s">
        <v>1864</v>
      </c>
      <c r="N583">
        <v>0.35833333299999998</v>
      </c>
      <c r="O583">
        <v>9</v>
      </c>
      <c r="P583">
        <v>341</v>
      </c>
      <c r="Q583">
        <v>11</v>
      </c>
      <c r="R583">
        <v>26</v>
      </c>
      <c r="S583">
        <v>17</v>
      </c>
      <c r="T583">
        <v>72</v>
      </c>
      <c r="U583">
        <v>0</v>
      </c>
      <c r="V583">
        <v>0</v>
      </c>
      <c r="W583">
        <v>5.6218450278742296</v>
      </c>
      <c r="X583">
        <v>52.347154079561633</v>
      </c>
      <c r="Y583">
        <v>1.5033271335351752</v>
      </c>
      <c r="Z583">
        <v>4.7698458449788408</v>
      </c>
      <c r="AA583">
        <v>37.084927704089907</v>
      </c>
      <c r="AB583">
        <v>29.273630035878529</v>
      </c>
      <c r="AC583">
        <v>0</v>
      </c>
      <c r="AD583">
        <v>0</v>
      </c>
      <c r="AE583">
        <v>130.60072982591831</v>
      </c>
    </row>
    <row r="584" spans="1:31" x14ac:dyDescent="0.3">
      <c r="A584">
        <v>2647401</v>
      </c>
      <c r="B584">
        <v>1</v>
      </c>
      <c r="C584" t="s">
        <v>80</v>
      </c>
      <c r="D584" t="s">
        <v>88</v>
      </c>
      <c r="E584" t="s">
        <v>165</v>
      </c>
      <c r="F584" t="s">
        <v>1865</v>
      </c>
      <c r="G584" t="s">
        <v>406</v>
      </c>
      <c r="H584" t="s">
        <v>135</v>
      </c>
      <c r="I584" t="s">
        <v>136</v>
      </c>
      <c r="J584" t="s">
        <v>137</v>
      </c>
      <c r="K584" t="s">
        <v>138</v>
      </c>
      <c r="L584" t="s">
        <v>1866</v>
      </c>
      <c r="M584" t="s">
        <v>1497</v>
      </c>
      <c r="N584">
        <v>3.1072222219999999</v>
      </c>
      <c r="O584">
        <v>0</v>
      </c>
      <c r="P584">
        <v>42</v>
      </c>
      <c r="Q584">
        <v>0</v>
      </c>
      <c r="R584">
        <v>0</v>
      </c>
      <c r="S584">
        <v>0</v>
      </c>
      <c r="T584">
        <v>5</v>
      </c>
      <c r="U584">
        <v>0</v>
      </c>
      <c r="V584">
        <v>0</v>
      </c>
      <c r="W584">
        <v>0</v>
      </c>
      <c r="X584">
        <v>33.714739266050763</v>
      </c>
      <c r="Y584">
        <v>0</v>
      </c>
      <c r="Z584">
        <v>0</v>
      </c>
      <c r="AA584">
        <v>0</v>
      </c>
      <c r="AB584">
        <v>0.48558937716706202</v>
      </c>
      <c r="AC584">
        <v>0</v>
      </c>
      <c r="AD584">
        <v>0</v>
      </c>
      <c r="AE584">
        <v>34.200328643217823</v>
      </c>
    </row>
    <row r="585" spans="1:31" x14ac:dyDescent="0.3">
      <c r="A585">
        <v>2646880</v>
      </c>
      <c r="B585">
        <v>1</v>
      </c>
      <c r="C585" t="s">
        <v>80</v>
      </c>
      <c r="D585" t="s">
        <v>94</v>
      </c>
      <c r="E585" t="s">
        <v>194</v>
      </c>
      <c r="F585" t="s">
        <v>1867</v>
      </c>
      <c r="G585" t="s">
        <v>149</v>
      </c>
      <c r="H585" t="s">
        <v>144</v>
      </c>
      <c r="I585" t="s">
        <v>136</v>
      </c>
      <c r="J585" t="s">
        <v>137</v>
      </c>
      <c r="K585" t="s">
        <v>138</v>
      </c>
      <c r="L585" t="s">
        <v>1868</v>
      </c>
      <c r="M585" t="s">
        <v>1869</v>
      </c>
      <c r="N585">
        <v>0.30305555499999998</v>
      </c>
      <c r="O585">
        <v>0</v>
      </c>
      <c r="P585">
        <v>215</v>
      </c>
      <c r="Q585">
        <v>1</v>
      </c>
      <c r="R585">
        <v>24</v>
      </c>
      <c r="S585">
        <v>0</v>
      </c>
      <c r="T585">
        <v>31</v>
      </c>
      <c r="U585">
        <v>0</v>
      </c>
      <c r="V585">
        <v>0</v>
      </c>
      <c r="W585">
        <v>0</v>
      </c>
      <c r="X585">
        <v>9.4779430680787264</v>
      </c>
      <c r="Y585">
        <v>0.81832048169499993</v>
      </c>
      <c r="Z585">
        <v>8.941735695453362</v>
      </c>
      <c r="AA585">
        <v>0</v>
      </c>
      <c r="AB585">
        <v>7.0012007384350845</v>
      </c>
      <c r="AC585">
        <v>0</v>
      </c>
      <c r="AD585">
        <v>0</v>
      </c>
      <c r="AE585">
        <v>26.239199983662171</v>
      </c>
    </row>
    <row r="586" spans="1:31" x14ac:dyDescent="0.3">
      <c r="A586">
        <v>2647281</v>
      </c>
      <c r="B586">
        <v>1</v>
      </c>
      <c r="C586" t="s">
        <v>80</v>
      </c>
      <c r="D586" t="s">
        <v>94</v>
      </c>
      <c r="E586" t="s">
        <v>141</v>
      </c>
      <c r="F586" t="s">
        <v>1870</v>
      </c>
      <c r="G586" t="s">
        <v>220</v>
      </c>
      <c r="H586" t="s">
        <v>144</v>
      </c>
      <c r="I586" t="s">
        <v>136</v>
      </c>
      <c r="J586" t="s">
        <v>137</v>
      </c>
      <c r="K586" t="s">
        <v>162</v>
      </c>
      <c r="L586" t="s">
        <v>1871</v>
      </c>
      <c r="M586" t="s">
        <v>1872</v>
      </c>
      <c r="N586">
        <v>0.50972222199999995</v>
      </c>
      <c r="O586">
        <v>0</v>
      </c>
      <c r="P586">
        <v>0</v>
      </c>
      <c r="Q586">
        <v>5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13.972030597911937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13.972030597911937</v>
      </c>
    </row>
    <row r="587" spans="1:31" x14ac:dyDescent="0.3">
      <c r="A587">
        <v>2647238</v>
      </c>
      <c r="B587">
        <v>1</v>
      </c>
      <c r="C587" t="s">
        <v>80</v>
      </c>
      <c r="D587" t="s">
        <v>107</v>
      </c>
      <c r="E587" t="s">
        <v>165</v>
      </c>
      <c r="F587" t="s">
        <v>1873</v>
      </c>
      <c r="G587" t="s">
        <v>154</v>
      </c>
      <c r="H587" t="s">
        <v>135</v>
      </c>
      <c r="I587" t="s">
        <v>136</v>
      </c>
      <c r="J587" t="s">
        <v>137</v>
      </c>
      <c r="K587" t="s">
        <v>138</v>
      </c>
      <c r="L587" t="s">
        <v>1874</v>
      </c>
      <c r="M587" t="s">
        <v>1875</v>
      </c>
      <c r="N587">
        <v>0.69</v>
      </c>
      <c r="O587">
        <v>0</v>
      </c>
      <c r="P587">
        <v>46</v>
      </c>
      <c r="Q587">
        <v>0</v>
      </c>
      <c r="R587">
        <v>1</v>
      </c>
      <c r="S587">
        <v>0</v>
      </c>
      <c r="T587">
        <v>4</v>
      </c>
      <c r="U587">
        <v>0</v>
      </c>
      <c r="V587">
        <v>0</v>
      </c>
      <c r="W587">
        <v>0</v>
      </c>
      <c r="X587">
        <v>9.5323525611843909</v>
      </c>
      <c r="Y587">
        <v>0</v>
      </c>
      <c r="Z587">
        <v>3.9992925423942616E-2</v>
      </c>
      <c r="AA587">
        <v>0</v>
      </c>
      <c r="AB587">
        <v>7.7517926722075696</v>
      </c>
      <c r="AC587">
        <v>0</v>
      </c>
      <c r="AD587">
        <v>0</v>
      </c>
      <c r="AE587">
        <v>17.324138158815906</v>
      </c>
    </row>
    <row r="588" spans="1:31" x14ac:dyDescent="0.3">
      <c r="A588">
        <v>2647072</v>
      </c>
      <c r="B588">
        <v>1</v>
      </c>
      <c r="C588" t="s">
        <v>80</v>
      </c>
      <c r="D588" t="s">
        <v>83</v>
      </c>
      <c r="E588" t="s">
        <v>165</v>
      </c>
      <c r="F588" t="s">
        <v>1876</v>
      </c>
      <c r="G588" t="s">
        <v>220</v>
      </c>
      <c r="H588" t="s">
        <v>135</v>
      </c>
      <c r="I588" t="s">
        <v>136</v>
      </c>
      <c r="J588" t="s">
        <v>137</v>
      </c>
      <c r="K588" t="s">
        <v>162</v>
      </c>
      <c r="L588" t="s">
        <v>1877</v>
      </c>
      <c r="M588" t="s">
        <v>1878</v>
      </c>
      <c r="N588">
        <v>3.2625000000000002</v>
      </c>
      <c r="O588">
        <v>0</v>
      </c>
      <c r="P588">
        <v>43</v>
      </c>
      <c r="Q588">
        <v>0</v>
      </c>
      <c r="R588">
        <v>0</v>
      </c>
      <c r="S588">
        <v>0</v>
      </c>
      <c r="T588">
        <v>15</v>
      </c>
      <c r="U588">
        <v>0</v>
      </c>
      <c r="V588">
        <v>0</v>
      </c>
      <c r="W588">
        <v>0</v>
      </c>
      <c r="X588">
        <v>53.364183946768733</v>
      </c>
      <c r="Y588">
        <v>0</v>
      </c>
      <c r="Z588">
        <v>0</v>
      </c>
      <c r="AA588">
        <v>0</v>
      </c>
      <c r="AB588">
        <v>40.076032437428246</v>
      </c>
      <c r="AC588">
        <v>0</v>
      </c>
      <c r="AD588">
        <v>0</v>
      </c>
      <c r="AE588">
        <v>93.440216384196987</v>
      </c>
    </row>
    <row r="589" spans="1:31" x14ac:dyDescent="0.3">
      <c r="A589">
        <v>2646923</v>
      </c>
      <c r="B589">
        <v>1</v>
      </c>
      <c r="C589" t="s">
        <v>80</v>
      </c>
      <c r="D589" t="s">
        <v>98</v>
      </c>
      <c r="E589" t="s">
        <v>147</v>
      </c>
      <c r="F589" t="s">
        <v>1879</v>
      </c>
      <c r="G589" t="s">
        <v>220</v>
      </c>
      <c r="H589" t="s">
        <v>144</v>
      </c>
      <c r="I589" t="s">
        <v>136</v>
      </c>
      <c r="J589" t="s">
        <v>137</v>
      </c>
      <c r="K589" t="s">
        <v>162</v>
      </c>
      <c r="L589" t="s">
        <v>1880</v>
      </c>
      <c r="M589" t="s">
        <v>1881</v>
      </c>
      <c r="N589">
        <v>0.61111111100000004</v>
      </c>
      <c r="O589">
        <v>0</v>
      </c>
      <c r="P589">
        <v>487</v>
      </c>
      <c r="Q589">
        <v>15</v>
      </c>
      <c r="R589">
        <v>121</v>
      </c>
      <c r="S589">
        <v>15</v>
      </c>
      <c r="T589">
        <v>117</v>
      </c>
      <c r="U589">
        <v>0</v>
      </c>
      <c r="V589">
        <v>0</v>
      </c>
      <c r="W589">
        <v>0</v>
      </c>
      <c r="X589">
        <v>48.656660824848423</v>
      </c>
      <c r="Y589">
        <v>35.983902345946504</v>
      </c>
      <c r="Z589">
        <v>72.239884295016623</v>
      </c>
      <c r="AA589">
        <v>24.744527168337928</v>
      </c>
      <c r="AB589">
        <v>64.653426978355654</v>
      </c>
      <c r="AC589">
        <v>0</v>
      </c>
      <c r="AD589">
        <v>0</v>
      </c>
      <c r="AE589">
        <v>246.27840161250515</v>
      </c>
    </row>
    <row r="590" spans="1:31" x14ac:dyDescent="0.3">
      <c r="A590">
        <v>2647115</v>
      </c>
      <c r="B590">
        <v>1</v>
      </c>
      <c r="C590" t="s">
        <v>81</v>
      </c>
      <c r="D590" t="s">
        <v>118</v>
      </c>
      <c r="E590" t="s">
        <v>165</v>
      </c>
      <c r="F590" t="s">
        <v>1882</v>
      </c>
      <c r="G590" t="s">
        <v>161</v>
      </c>
      <c r="H590" t="s">
        <v>135</v>
      </c>
      <c r="I590" t="s">
        <v>136</v>
      </c>
      <c r="J590" t="s">
        <v>137</v>
      </c>
      <c r="K590" t="s">
        <v>162</v>
      </c>
      <c r="L590" t="s">
        <v>1883</v>
      </c>
      <c r="M590" t="s">
        <v>1884</v>
      </c>
      <c r="N590">
        <v>1.2741666659999999</v>
      </c>
      <c r="O590">
        <v>0</v>
      </c>
      <c r="P590">
        <v>74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0</v>
      </c>
      <c r="X590">
        <v>23.039625702768188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23.039625702768188</v>
      </c>
    </row>
    <row r="591" spans="1:31" x14ac:dyDescent="0.3">
      <c r="A591">
        <v>2647550</v>
      </c>
      <c r="B591">
        <v>1</v>
      </c>
      <c r="C591" t="s">
        <v>80</v>
      </c>
      <c r="D591" t="s">
        <v>94</v>
      </c>
      <c r="E591" t="s">
        <v>141</v>
      </c>
      <c r="F591" t="s">
        <v>815</v>
      </c>
      <c r="G591" t="s">
        <v>154</v>
      </c>
      <c r="H591" t="s">
        <v>144</v>
      </c>
      <c r="I591" t="s">
        <v>136</v>
      </c>
      <c r="J591" t="s">
        <v>137</v>
      </c>
      <c r="K591" t="s">
        <v>138</v>
      </c>
      <c r="L591" t="s">
        <v>1885</v>
      </c>
      <c r="M591" t="s">
        <v>1287</v>
      </c>
      <c r="N591">
        <v>0.19750000000000001</v>
      </c>
      <c r="O591">
        <v>0</v>
      </c>
      <c r="P591">
        <v>47</v>
      </c>
      <c r="Q591">
        <v>0</v>
      </c>
      <c r="R591">
        <v>33</v>
      </c>
      <c r="S591">
        <v>0</v>
      </c>
      <c r="T591">
        <v>3</v>
      </c>
      <c r="U591">
        <v>0</v>
      </c>
      <c r="V591">
        <v>0</v>
      </c>
      <c r="W591">
        <v>0</v>
      </c>
      <c r="X591">
        <v>2.4060544181431527</v>
      </c>
      <c r="Y591">
        <v>0</v>
      </c>
      <c r="Z591">
        <v>8.3006120067269649</v>
      </c>
      <c r="AA591">
        <v>0</v>
      </c>
      <c r="AB591">
        <v>0.60508122384136798</v>
      </c>
      <c r="AC591">
        <v>0</v>
      </c>
      <c r="AD591">
        <v>0</v>
      </c>
      <c r="AE591">
        <v>11.311747648711487</v>
      </c>
    </row>
    <row r="592" spans="1:31" x14ac:dyDescent="0.3">
      <c r="A592">
        <v>2647444</v>
      </c>
      <c r="B592">
        <v>1</v>
      </c>
      <c r="C592" t="s">
        <v>80</v>
      </c>
      <c r="D592" t="s">
        <v>100</v>
      </c>
      <c r="E592" t="s">
        <v>165</v>
      </c>
      <c r="F592" t="s">
        <v>1886</v>
      </c>
      <c r="G592" t="s">
        <v>224</v>
      </c>
      <c r="H592" t="s">
        <v>135</v>
      </c>
      <c r="I592" t="s">
        <v>136</v>
      </c>
      <c r="J592" t="s">
        <v>137</v>
      </c>
      <c r="K592" t="s">
        <v>138</v>
      </c>
      <c r="L592" t="s">
        <v>1887</v>
      </c>
      <c r="M592" t="s">
        <v>1888</v>
      </c>
      <c r="N592">
        <v>3.548333333</v>
      </c>
      <c r="O592">
        <v>0</v>
      </c>
      <c r="P592">
        <v>140</v>
      </c>
      <c r="Q592">
        <v>0</v>
      </c>
      <c r="R592">
        <v>0</v>
      </c>
      <c r="S592">
        <v>0</v>
      </c>
      <c r="T592">
        <v>8</v>
      </c>
      <c r="U592">
        <v>0</v>
      </c>
      <c r="V592">
        <v>0</v>
      </c>
      <c r="W592">
        <v>0</v>
      </c>
      <c r="X592">
        <v>115.35534379950285</v>
      </c>
      <c r="Y592">
        <v>0</v>
      </c>
      <c r="Z592">
        <v>0</v>
      </c>
      <c r="AA592">
        <v>0</v>
      </c>
      <c r="AB592">
        <v>2.8355845877791719</v>
      </c>
      <c r="AC592">
        <v>0</v>
      </c>
      <c r="AD592">
        <v>0</v>
      </c>
      <c r="AE592">
        <v>118.19092838728201</v>
      </c>
    </row>
    <row r="593" spans="1:31" x14ac:dyDescent="0.3">
      <c r="A593">
        <v>2646892</v>
      </c>
      <c r="B593">
        <v>1</v>
      </c>
      <c r="C593" t="s">
        <v>81</v>
      </c>
      <c r="D593" t="s">
        <v>113</v>
      </c>
      <c r="E593" t="s">
        <v>147</v>
      </c>
      <c r="F593" t="s">
        <v>1889</v>
      </c>
      <c r="G593" t="s">
        <v>149</v>
      </c>
      <c r="H593" t="s">
        <v>144</v>
      </c>
      <c r="I593" t="s">
        <v>241</v>
      </c>
      <c r="J593" t="s">
        <v>137</v>
      </c>
      <c r="K593" t="s">
        <v>138</v>
      </c>
      <c r="L593" t="s">
        <v>1890</v>
      </c>
      <c r="M593" t="s">
        <v>1891</v>
      </c>
      <c r="N593">
        <v>1.6944443999999999E-2</v>
      </c>
      <c r="O593">
        <v>0</v>
      </c>
      <c r="P593">
        <v>4</v>
      </c>
      <c r="Q593">
        <v>20</v>
      </c>
      <c r="R593">
        <v>87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1.4579956832356336E-2</v>
      </c>
      <c r="Y593">
        <v>1.9884438708149887</v>
      </c>
      <c r="Z593">
        <v>6.4376553606911733</v>
      </c>
      <c r="AA593">
        <v>0</v>
      </c>
      <c r="AB593">
        <v>7.2738893162625121E-2</v>
      </c>
      <c r="AC593">
        <v>0</v>
      </c>
      <c r="AD593">
        <v>0</v>
      </c>
      <c r="AE593">
        <v>8.5134180815011433</v>
      </c>
    </row>
    <row r="594" spans="1:31" x14ac:dyDescent="0.3">
      <c r="A594">
        <v>2646869</v>
      </c>
      <c r="B594">
        <v>1</v>
      </c>
      <c r="C594" t="s">
        <v>81</v>
      </c>
      <c r="D594" t="s">
        <v>118</v>
      </c>
      <c r="E594" t="s">
        <v>147</v>
      </c>
      <c r="F594" t="s">
        <v>1892</v>
      </c>
      <c r="G594" t="s">
        <v>149</v>
      </c>
      <c r="H594" t="s">
        <v>144</v>
      </c>
      <c r="I594" t="s">
        <v>241</v>
      </c>
      <c r="J594" t="s">
        <v>137</v>
      </c>
      <c r="K594" t="s">
        <v>138</v>
      </c>
      <c r="L594" t="s">
        <v>1893</v>
      </c>
      <c r="M594" t="s">
        <v>1894</v>
      </c>
      <c r="N594">
        <v>4.5277776999999998E-2</v>
      </c>
      <c r="O594">
        <v>13</v>
      </c>
      <c r="P594">
        <v>3121</v>
      </c>
      <c r="Q594">
        <v>83</v>
      </c>
      <c r="R594">
        <v>156</v>
      </c>
      <c r="S594">
        <v>7</v>
      </c>
      <c r="T594">
        <v>227</v>
      </c>
      <c r="U594">
        <v>0</v>
      </c>
      <c r="V594">
        <v>0</v>
      </c>
      <c r="W594">
        <v>0.16431748874906527</v>
      </c>
      <c r="X594">
        <v>24.095029942600874</v>
      </c>
      <c r="Y594">
        <v>15.158158798267388</v>
      </c>
      <c r="Z594">
        <v>16.72949558339355</v>
      </c>
      <c r="AA594">
        <v>1.4977115535497061</v>
      </c>
      <c r="AB594">
        <v>4.1496492518024697</v>
      </c>
      <c r="AC594">
        <v>0</v>
      </c>
      <c r="AD594">
        <v>0</v>
      </c>
      <c r="AE594">
        <v>61.79436261836306</v>
      </c>
    </row>
    <row r="595" spans="1:31" x14ac:dyDescent="0.3">
      <c r="A595">
        <v>2646846</v>
      </c>
      <c r="B595">
        <v>1</v>
      </c>
      <c r="C595" t="s">
        <v>80</v>
      </c>
      <c r="D595" t="s">
        <v>87</v>
      </c>
      <c r="E595" t="s">
        <v>141</v>
      </c>
      <c r="F595" t="s">
        <v>1895</v>
      </c>
      <c r="G595" t="s">
        <v>149</v>
      </c>
      <c r="H595" t="s">
        <v>144</v>
      </c>
      <c r="I595" t="s">
        <v>136</v>
      </c>
      <c r="J595" t="s">
        <v>137</v>
      </c>
      <c r="K595" t="s">
        <v>138</v>
      </c>
      <c r="L595" t="s">
        <v>1896</v>
      </c>
      <c r="M595" t="s">
        <v>1897</v>
      </c>
      <c r="N595">
        <v>4.5019444440000003</v>
      </c>
      <c r="O595">
        <v>1</v>
      </c>
      <c r="P595">
        <v>1983</v>
      </c>
      <c r="Q595">
        <v>0</v>
      </c>
      <c r="R595">
        <v>0</v>
      </c>
      <c r="S595">
        <v>14</v>
      </c>
      <c r="T595">
        <v>139</v>
      </c>
      <c r="U595">
        <v>1</v>
      </c>
      <c r="V595">
        <v>0</v>
      </c>
      <c r="W595">
        <v>2.1589837273486197</v>
      </c>
      <c r="X595">
        <v>2172.5016697636815</v>
      </c>
      <c r="Y595">
        <v>0</v>
      </c>
      <c r="Z595">
        <v>0</v>
      </c>
      <c r="AA595">
        <v>1245.5170546324443</v>
      </c>
      <c r="AB595">
        <v>1879.6943457428051</v>
      </c>
      <c r="AC595">
        <v>0</v>
      </c>
      <c r="AD595">
        <v>0</v>
      </c>
      <c r="AE595">
        <v>5299.8720538662801</v>
      </c>
    </row>
    <row r="596" spans="1:31" x14ac:dyDescent="0.3">
      <c r="A596">
        <v>2647387</v>
      </c>
      <c r="B596">
        <v>1</v>
      </c>
      <c r="C596" t="s">
        <v>80</v>
      </c>
      <c r="D596" t="s">
        <v>94</v>
      </c>
      <c r="E596" t="s">
        <v>165</v>
      </c>
      <c r="F596" t="s">
        <v>1898</v>
      </c>
      <c r="G596" t="s">
        <v>154</v>
      </c>
      <c r="H596" t="s">
        <v>135</v>
      </c>
      <c r="I596" t="s">
        <v>136</v>
      </c>
      <c r="J596" t="s">
        <v>137</v>
      </c>
      <c r="K596" t="s">
        <v>138</v>
      </c>
      <c r="L596" t="s">
        <v>1899</v>
      </c>
      <c r="M596" t="s">
        <v>1900</v>
      </c>
      <c r="N596">
        <v>0.52361111100000002</v>
      </c>
      <c r="O596">
        <v>0</v>
      </c>
      <c r="P596">
        <v>0</v>
      </c>
      <c r="Q596">
        <v>0</v>
      </c>
      <c r="R596">
        <v>8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7.2823837616579983</v>
      </c>
      <c r="AA596">
        <v>0</v>
      </c>
      <c r="AB596">
        <v>0</v>
      </c>
      <c r="AC596">
        <v>0</v>
      </c>
      <c r="AD596">
        <v>0</v>
      </c>
      <c r="AE596">
        <v>7.2823837616579983</v>
      </c>
    </row>
    <row r="597" spans="1:31" x14ac:dyDescent="0.3">
      <c r="A597">
        <v>2647038</v>
      </c>
      <c r="B597">
        <v>1</v>
      </c>
      <c r="C597" t="s">
        <v>80</v>
      </c>
      <c r="D597" t="s">
        <v>83</v>
      </c>
      <c r="E597" t="s">
        <v>152</v>
      </c>
      <c r="F597" t="s">
        <v>1901</v>
      </c>
      <c r="G597" t="s">
        <v>161</v>
      </c>
      <c r="H597" t="s">
        <v>135</v>
      </c>
      <c r="I597" t="s">
        <v>136</v>
      </c>
      <c r="J597" t="s">
        <v>137</v>
      </c>
      <c r="K597" t="s">
        <v>162</v>
      </c>
      <c r="L597" t="s">
        <v>1902</v>
      </c>
      <c r="M597" t="s">
        <v>1903</v>
      </c>
      <c r="N597">
        <v>1.1502777769999999</v>
      </c>
      <c r="O597">
        <v>0</v>
      </c>
      <c r="P597">
        <v>125</v>
      </c>
      <c r="Q597">
        <v>0</v>
      </c>
      <c r="R597">
        <v>0</v>
      </c>
      <c r="S597">
        <v>0</v>
      </c>
      <c r="T597">
        <v>2</v>
      </c>
      <c r="U597">
        <v>0</v>
      </c>
      <c r="V597">
        <v>0</v>
      </c>
      <c r="W597">
        <v>0</v>
      </c>
      <c r="X597">
        <v>76.362175117811489</v>
      </c>
      <c r="Y597">
        <v>0</v>
      </c>
      <c r="Z597">
        <v>0</v>
      </c>
      <c r="AA597">
        <v>0</v>
      </c>
      <c r="AB597">
        <v>0.15151525939518029</v>
      </c>
      <c r="AC597">
        <v>0</v>
      </c>
      <c r="AD597">
        <v>0</v>
      </c>
      <c r="AE597">
        <v>76.513690377206672</v>
      </c>
    </row>
    <row r="598" spans="1:31" x14ac:dyDescent="0.3">
      <c r="A598">
        <v>2647184</v>
      </c>
      <c r="B598">
        <v>1</v>
      </c>
      <c r="C598" t="s">
        <v>80</v>
      </c>
      <c r="D598" t="s">
        <v>96</v>
      </c>
      <c r="E598" t="s">
        <v>214</v>
      </c>
      <c r="F598" t="s">
        <v>1904</v>
      </c>
      <c r="G598" t="s">
        <v>216</v>
      </c>
      <c r="H598" t="s">
        <v>135</v>
      </c>
      <c r="I598" t="s">
        <v>136</v>
      </c>
      <c r="J598" t="s">
        <v>137</v>
      </c>
      <c r="K598" t="s">
        <v>138</v>
      </c>
      <c r="L598" t="s">
        <v>1905</v>
      </c>
      <c r="M598" t="s">
        <v>1906</v>
      </c>
      <c r="N598">
        <v>5.7947222219999999</v>
      </c>
      <c r="O598">
        <v>0</v>
      </c>
      <c r="P598">
        <v>32</v>
      </c>
      <c r="Q598">
        <v>0</v>
      </c>
      <c r="R598">
        <v>0</v>
      </c>
      <c r="S598">
        <v>0</v>
      </c>
      <c r="T598">
        <v>7</v>
      </c>
      <c r="U598">
        <v>0</v>
      </c>
      <c r="V598">
        <v>0</v>
      </c>
      <c r="W598">
        <v>0</v>
      </c>
      <c r="X598">
        <v>83.646534294551088</v>
      </c>
      <c r="Y598">
        <v>0</v>
      </c>
      <c r="Z598">
        <v>0</v>
      </c>
      <c r="AA598">
        <v>0</v>
      </c>
      <c r="AB598">
        <v>149.30348929351283</v>
      </c>
      <c r="AC598">
        <v>0</v>
      </c>
      <c r="AD598">
        <v>0</v>
      </c>
      <c r="AE598">
        <v>232.95002358806391</v>
      </c>
    </row>
    <row r="599" spans="1:31" x14ac:dyDescent="0.3">
      <c r="A599">
        <v>2647516</v>
      </c>
      <c r="B599">
        <v>1</v>
      </c>
      <c r="C599" t="s">
        <v>81</v>
      </c>
      <c r="D599" t="s">
        <v>113</v>
      </c>
      <c r="E599" t="s">
        <v>147</v>
      </c>
      <c r="F599" t="s">
        <v>1907</v>
      </c>
      <c r="G599" t="s">
        <v>149</v>
      </c>
      <c r="H599" t="s">
        <v>144</v>
      </c>
      <c r="I599" t="s">
        <v>241</v>
      </c>
      <c r="J599" t="s">
        <v>137</v>
      </c>
      <c r="K599" t="s">
        <v>138</v>
      </c>
      <c r="L599" t="s">
        <v>1908</v>
      </c>
      <c r="M599" t="s">
        <v>1909</v>
      </c>
      <c r="N599">
        <v>8.3333330000000001E-3</v>
      </c>
      <c r="O599">
        <v>7</v>
      </c>
      <c r="P599">
        <v>1616</v>
      </c>
      <c r="Q599">
        <v>16</v>
      </c>
      <c r="R599">
        <v>410</v>
      </c>
      <c r="S599">
        <v>6</v>
      </c>
      <c r="T599">
        <v>128</v>
      </c>
      <c r="U599">
        <v>0</v>
      </c>
      <c r="V599">
        <v>0</v>
      </c>
      <c r="W599">
        <v>2.13824937942E-2</v>
      </c>
      <c r="X599">
        <v>3.5432437567872057</v>
      </c>
      <c r="Y599">
        <v>0.46541922148573334</v>
      </c>
      <c r="Z599">
        <v>7.0173867434773758</v>
      </c>
      <c r="AA599">
        <v>0.32817302079436494</v>
      </c>
      <c r="AB599">
        <v>0.89249286770401892</v>
      </c>
      <c r="AC599">
        <v>0</v>
      </c>
      <c r="AD599">
        <v>0</v>
      </c>
      <c r="AE599">
        <v>12.268098104042899</v>
      </c>
    </row>
    <row r="600" spans="1:31" x14ac:dyDescent="0.3">
      <c r="A600">
        <v>2646824</v>
      </c>
      <c r="B600">
        <v>2</v>
      </c>
      <c r="C600" t="s">
        <v>80</v>
      </c>
      <c r="D600" t="s">
        <v>100</v>
      </c>
      <c r="E600" t="s">
        <v>141</v>
      </c>
      <c r="F600" t="s">
        <v>1910</v>
      </c>
      <c r="G600" t="s">
        <v>676</v>
      </c>
      <c r="H600" t="s">
        <v>144</v>
      </c>
      <c r="I600" t="s">
        <v>136</v>
      </c>
      <c r="J600" t="s">
        <v>137</v>
      </c>
      <c r="K600" t="s">
        <v>138</v>
      </c>
      <c r="L600" t="s">
        <v>1341</v>
      </c>
      <c r="M600" t="s">
        <v>1911</v>
      </c>
      <c r="N600">
        <v>0.52249999999999996</v>
      </c>
      <c r="O600">
        <v>0</v>
      </c>
      <c r="P600">
        <v>280</v>
      </c>
      <c r="Q600">
        <v>0</v>
      </c>
      <c r="R600">
        <v>23</v>
      </c>
      <c r="S600">
        <v>11</v>
      </c>
      <c r="T600">
        <v>221</v>
      </c>
      <c r="U600">
        <v>4</v>
      </c>
      <c r="V600">
        <v>16</v>
      </c>
      <c r="W600">
        <v>0</v>
      </c>
      <c r="X600">
        <v>33.582806595393095</v>
      </c>
      <c r="Y600">
        <v>0</v>
      </c>
      <c r="Z600">
        <v>13.192556002773248</v>
      </c>
      <c r="AA600">
        <v>47.530076769262614</v>
      </c>
      <c r="AB600">
        <v>96.414675164488671</v>
      </c>
      <c r="AC600">
        <v>82.391056058218211</v>
      </c>
      <c r="AD600">
        <v>92.154595692492933</v>
      </c>
      <c r="AE600">
        <v>365.26576628262876</v>
      </c>
    </row>
    <row r="601" spans="1:31" x14ac:dyDescent="0.3">
      <c r="A601">
        <v>2647178</v>
      </c>
      <c r="B601">
        <v>1</v>
      </c>
      <c r="C601" t="s">
        <v>80</v>
      </c>
      <c r="D601" t="s">
        <v>104</v>
      </c>
      <c r="E601" t="s">
        <v>141</v>
      </c>
      <c r="F601" t="s">
        <v>1912</v>
      </c>
      <c r="G601" t="s">
        <v>199</v>
      </c>
      <c r="H601" t="s">
        <v>144</v>
      </c>
      <c r="I601" t="s">
        <v>136</v>
      </c>
      <c r="J601" t="s">
        <v>3</v>
      </c>
      <c r="K601" t="s">
        <v>138</v>
      </c>
      <c r="L601" t="s">
        <v>1913</v>
      </c>
      <c r="M601" t="s">
        <v>1914</v>
      </c>
      <c r="N601">
        <v>2.5750000000000002</v>
      </c>
      <c r="O601">
        <v>0</v>
      </c>
      <c r="P601">
        <v>28</v>
      </c>
      <c r="Q601">
        <v>0</v>
      </c>
      <c r="R601">
        <v>2</v>
      </c>
      <c r="S601">
        <v>0</v>
      </c>
      <c r="T601">
        <v>12</v>
      </c>
      <c r="U601">
        <v>0</v>
      </c>
      <c r="V601">
        <v>0</v>
      </c>
      <c r="W601">
        <v>0</v>
      </c>
      <c r="X601">
        <v>27.42419847826007</v>
      </c>
      <c r="Y601">
        <v>0</v>
      </c>
      <c r="Z601">
        <v>1.063107562469098</v>
      </c>
      <c r="AA601">
        <v>0</v>
      </c>
      <c r="AB601">
        <v>16.55231365140207</v>
      </c>
      <c r="AC601">
        <v>0</v>
      </c>
      <c r="AD601">
        <v>0</v>
      </c>
      <c r="AE601">
        <v>45.03961969213124</v>
      </c>
    </row>
    <row r="602" spans="1:31" x14ac:dyDescent="0.3">
      <c r="A602">
        <v>2646975</v>
      </c>
      <c r="B602">
        <v>1</v>
      </c>
      <c r="C602" t="s">
        <v>81</v>
      </c>
      <c r="D602" t="s">
        <v>127</v>
      </c>
      <c r="E602" t="s">
        <v>152</v>
      </c>
      <c r="F602" t="s">
        <v>1915</v>
      </c>
      <c r="G602" t="s">
        <v>161</v>
      </c>
      <c r="H602" t="s">
        <v>135</v>
      </c>
      <c r="I602" t="s">
        <v>136</v>
      </c>
      <c r="J602" t="s">
        <v>137</v>
      </c>
      <c r="K602" t="s">
        <v>162</v>
      </c>
      <c r="L602" t="s">
        <v>1916</v>
      </c>
      <c r="M602" t="s">
        <v>1917</v>
      </c>
      <c r="N602">
        <v>7.579722222</v>
      </c>
      <c r="O602">
        <v>0</v>
      </c>
      <c r="P602">
        <v>107</v>
      </c>
      <c r="Q602">
        <v>0</v>
      </c>
      <c r="R602">
        <v>3</v>
      </c>
      <c r="S602">
        <v>0</v>
      </c>
      <c r="T602">
        <v>11</v>
      </c>
      <c r="U602">
        <v>0</v>
      </c>
      <c r="V602">
        <v>0</v>
      </c>
      <c r="W602">
        <v>0</v>
      </c>
      <c r="X602">
        <v>201.05812560318913</v>
      </c>
      <c r="Y602">
        <v>0</v>
      </c>
      <c r="Z602">
        <v>41.409491445166196</v>
      </c>
      <c r="AA602">
        <v>0</v>
      </c>
      <c r="AB602">
        <v>73.91327098068642</v>
      </c>
      <c r="AC602">
        <v>0</v>
      </c>
      <c r="AD602">
        <v>0</v>
      </c>
      <c r="AE602">
        <v>316.38088802904173</v>
      </c>
    </row>
    <row r="603" spans="1:31" x14ac:dyDescent="0.3">
      <c r="A603">
        <v>2647310</v>
      </c>
      <c r="B603">
        <v>1</v>
      </c>
      <c r="C603" t="s">
        <v>81</v>
      </c>
      <c r="D603" t="s">
        <v>119</v>
      </c>
      <c r="E603" t="s">
        <v>141</v>
      </c>
      <c r="F603" t="s">
        <v>1918</v>
      </c>
      <c r="G603" t="s">
        <v>143</v>
      </c>
      <c r="H603" t="s">
        <v>144</v>
      </c>
      <c r="I603" t="s">
        <v>136</v>
      </c>
      <c r="J603" t="s">
        <v>137</v>
      </c>
      <c r="K603" t="s">
        <v>138</v>
      </c>
      <c r="L603" t="s">
        <v>1919</v>
      </c>
      <c r="M603" t="s">
        <v>1370</v>
      </c>
      <c r="N603">
        <v>1.9258333329999999</v>
      </c>
      <c r="O603">
        <v>0</v>
      </c>
      <c r="P603">
        <v>37</v>
      </c>
      <c r="Q603">
        <v>20</v>
      </c>
      <c r="R603">
        <v>23</v>
      </c>
      <c r="S603">
        <v>0</v>
      </c>
      <c r="T603">
        <v>2</v>
      </c>
      <c r="U603">
        <v>0</v>
      </c>
      <c r="V603">
        <v>0</v>
      </c>
      <c r="W603">
        <v>0</v>
      </c>
      <c r="X603">
        <v>9.7369072997951456</v>
      </c>
      <c r="Y603">
        <v>303.13108258097253</v>
      </c>
      <c r="Z603">
        <v>307.48820670797721</v>
      </c>
      <c r="AA603">
        <v>0</v>
      </c>
      <c r="AB603">
        <v>9.2162761127249997</v>
      </c>
      <c r="AC603">
        <v>0</v>
      </c>
      <c r="AD603">
        <v>0</v>
      </c>
      <c r="AE603">
        <v>629.57247270146991</v>
      </c>
    </row>
    <row r="604" spans="1:31" x14ac:dyDescent="0.3">
      <c r="A604">
        <v>2647490</v>
      </c>
      <c r="B604">
        <v>1</v>
      </c>
      <c r="C604" t="s">
        <v>81</v>
      </c>
      <c r="D604" t="s">
        <v>128</v>
      </c>
      <c r="E604" t="s">
        <v>147</v>
      </c>
      <c r="F604" t="s">
        <v>1920</v>
      </c>
      <c r="G604" t="s">
        <v>149</v>
      </c>
      <c r="H604" t="s">
        <v>144</v>
      </c>
      <c r="I604" t="s">
        <v>136</v>
      </c>
      <c r="J604" t="s">
        <v>137</v>
      </c>
      <c r="K604" t="s">
        <v>138</v>
      </c>
      <c r="L604" t="s">
        <v>1921</v>
      </c>
      <c r="M604" t="s">
        <v>1922</v>
      </c>
      <c r="N604">
        <v>0.30638888800000003</v>
      </c>
      <c r="O604">
        <v>7</v>
      </c>
      <c r="P604">
        <v>1190</v>
      </c>
      <c r="Q604">
        <v>4</v>
      </c>
      <c r="R604">
        <v>3</v>
      </c>
      <c r="S604">
        <v>3</v>
      </c>
      <c r="T604">
        <v>86</v>
      </c>
      <c r="U604">
        <v>0</v>
      </c>
      <c r="V604">
        <v>0</v>
      </c>
      <c r="W604">
        <v>0.71680001896222234</v>
      </c>
      <c r="X604">
        <v>45.549765273813826</v>
      </c>
      <c r="Y604">
        <v>5.2564968889830626</v>
      </c>
      <c r="Z604">
        <v>2.5139521280951294</v>
      </c>
      <c r="AA604">
        <v>10.28160301822949</v>
      </c>
      <c r="AB604">
        <v>6.5064865707169997</v>
      </c>
      <c r="AC604">
        <v>0</v>
      </c>
      <c r="AD604">
        <v>0</v>
      </c>
      <c r="AE604">
        <v>70.825103898800734</v>
      </c>
    </row>
    <row r="605" spans="1:31" x14ac:dyDescent="0.3">
      <c r="A605">
        <v>2646849</v>
      </c>
      <c r="B605">
        <v>1</v>
      </c>
      <c r="C605" t="s">
        <v>81</v>
      </c>
      <c r="D605" t="s">
        <v>121</v>
      </c>
      <c r="E605" t="s">
        <v>194</v>
      </c>
      <c r="F605" t="s">
        <v>1923</v>
      </c>
      <c r="G605" t="s">
        <v>149</v>
      </c>
      <c r="H605" t="s">
        <v>144</v>
      </c>
      <c r="I605" t="s">
        <v>136</v>
      </c>
      <c r="J605" t="s">
        <v>137</v>
      </c>
      <c r="K605" t="s">
        <v>138</v>
      </c>
      <c r="L605" t="s">
        <v>1924</v>
      </c>
      <c r="M605" t="s">
        <v>1925</v>
      </c>
      <c r="N605">
        <v>1.375</v>
      </c>
      <c r="O605">
        <v>3</v>
      </c>
      <c r="P605">
        <v>1236</v>
      </c>
      <c r="Q605">
        <v>1</v>
      </c>
      <c r="R605">
        <v>58</v>
      </c>
      <c r="S605">
        <v>3</v>
      </c>
      <c r="T605">
        <v>65</v>
      </c>
      <c r="U605">
        <v>0</v>
      </c>
      <c r="V605">
        <v>0</v>
      </c>
      <c r="W605">
        <v>0.77786830653333339</v>
      </c>
      <c r="X605">
        <v>175.97760389547599</v>
      </c>
      <c r="Y605">
        <v>0.49299640881786672</v>
      </c>
      <c r="Z605">
        <v>37.721376116282158</v>
      </c>
      <c r="AA605">
        <v>7.1032157852624547</v>
      </c>
      <c r="AB605">
        <v>29.020640796842546</v>
      </c>
      <c r="AC605">
        <v>0</v>
      </c>
      <c r="AD605">
        <v>0</v>
      </c>
      <c r="AE605">
        <v>251.09370130921434</v>
      </c>
    </row>
    <row r="606" spans="1:31" x14ac:dyDescent="0.3">
      <c r="A606">
        <v>2646912</v>
      </c>
      <c r="B606">
        <v>1</v>
      </c>
      <c r="C606" t="s">
        <v>80</v>
      </c>
      <c r="D606" t="s">
        <v>88</v>
      </c>
      <c r="E606" t="s">
        <v>141</v>
      </c>
      <c r="F606" t="s">
        <v>1926</v>
      </c>
      <c r="G606" t="s">
        <v>220</v>
      </c>
      <c r="H606" t="s">
        <v>144</v>
      </c>
      <c r="I606" t="s">
        <v>136</v>
      </c>
      <c r="J606" t="s">
        <v>137</v>
      </c>
      <c r="K606" t="s">
        <v>162</v>
      </c>
      <c r="L606" t="s">
        <v>1927</v>
      </c>
      <c r="M606" t="s">
        <v>1928</v>
      </c>
      <c r="N606">
        <v>7.8391666659999997</v>
      </c>
      <c r="O606">
        <v>0</v>
      </c>
      <c r="P606">
        <v>3100</v>
      </c>
      <c r="Q606">
        <v>0</v>
      </c>
      <c r="R606">
        <v>0</v>
      </c>
      <c r="S606">
        <v>0</v>
      </c>
      <c r="T606">
        <v>251</v>
      </c>
      <c r="U606">
        <v>0</v>
      </c>
      <c r="V606">
        <v>0</v>
      </c>
      <c r="W606">
        <v>0</v>
      </c>
      <c r="X606">
        <v>8163.3319314336168</v>
      </c>
      <c r="Y606">
        <v>0</v>
      </c>
      <c r="Z606">
        <v>0</v>
      </c>
      <c r="AA606">
        <v>0</v>
      </c>
      <c r="AB606">
        <v>2756.1328712505137</v>
      </c>
      <c r="AC606">
        <v>0</v>
      </c>
      <c r="AD606">
        <v>0</v>
      </c>
      <c r="AE606">
        <v>10919.464802684131</v>
      </c>
    </row>
    <row r="607" spans="1:31" x14ac:dyDescent="0.3">
      <c r="A607">
        <v>2647304</v>
      </c>
      <c r="B607">
        <v>1</v>
      </c>
      <c r="C607" t="s">
        <v>81</v>
      </c>
      <c r="D607" t="s">
        <v>112</v>
      </c>
      <c r="E607" t="s">
        <v>165</v>
      </c>
      <c r="F607" t="s">
        <v>1929</v>
      </c>
      <c r="G607" t="s">
        <v>224</v>
      </c>
      <c r="H607" t="s">
        <v>135</v>
      </c>
      <c r="I607" t="s">
        <v>136</v>
      </c>
      <c r="J607" t="s">
        <v>137</v>
      </c>
      <c r="K607" t="s">
        <v>138</v>
      </c>
      <c r="L607" t="s">
        <v>1930</v>
      </c>
      <c r="M607" t="s">
        <v>1931</v>
      </c>
      <c r="N607">
        <v>4.5263888879999996</v>
      </c>
      <c r="O607">
        <v>0</v>
      </c>
      <c r="P607">
        <v>28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8.9264965280001132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8.9264965280001132</v>
      </c>
    </row>
    <row r="608" spans="1:31" x14ac:dyDescent="0.3">
      <c r="A608">
        <v>2647204</v>
      </c>
      <c r="B608">
        <v>1</v>
      </c>
      <c r="C608" t="s">
        <v>80</v>
      </c>
      <c r="D608" t="s">
        <v>110</v>
      </c>
      <c r="E608" t="s">
        <v>165</v>
      </c>
      <c r="F608" t="s">
        <v>1932</v>
      </c>
      <c r="G608" t="s">
        <v>183</v>
      </c>
      <c r="H608" t="s">
        <v>135</v>
      </c>
      <c r="I608" t="s">
        <v>136</v>
      </c>
      <c r="J608" t="s">
        <v>3</v>
      </c>
      <c r="K608" t="s">
        <v>138</v>
      </c>
      <c r="L608" t="s">
        <v>1933</v>
      </c>
      <c r="M608" t="s">
        <v>1934</v>
      </c>
      <c r="N608">
        <v>5.2791666660000001</v>
      </c>
      <c r="O608">
        <v>0</v>
      </c>
      <c r="P608">
        <v>19</v>
      </c>
      <c r="Q608">
        <v>0</v>
      </c>
      <c r="R608">
        <v>0</v>
      </c>
      <c r="S608">
        <v>0</v>
      </c>
      <c r="T608">
        <v>3</v>
      </c>
      <c r="U608">
        <v>0</v>
      </c>
      <c r="V608">
        <v>0</v>
      </c>
      <c r="W608">
        <v>0</v>
      </c>
      <c r="X608">
        <v>25.88356736837305</v>
      </c>
      <c r="Y608">
        <v>0</v>
      </c>
      <c r="Z608">
        <v>0</v>
      </c>
      <c r="AA608">
        <v>0</v>
      </c>
      <c r="AB608">
        <v>13.262466922858625</v>
      </c>
      <c r="AC608">
        <v>0</v>
      </c>
      <c r="AD608">
        <v>0</v>
      </c>
      <c r="AE608">
        <v>39.146034291231672</v>
      </c>
    </row>
    <row r="609" spans="1:31" x14ac:dyDescent="0.3">
      <c r="A609">
        <v>2647081</v>
      </c>
      <c r="B609">
        <v>1</v>
      </c>
      <c r="C609" t="s">
        <v>81</v>
      </c>
      <c r="D609" t="s">
        <v>113</v>
      </c>
      <c r="E609" t="s">
        <v>132</v>
      </c>
      <c r="F609" t="s">
        <v>1935</v>
      </c>
      <c r="G609" t="s">
        <v>228</v>
      </c>
      <c r="H609" t="s">
        <v>135</v>
      </c>
      <c r="I609" t="s">
        <v>136</v>
      </c>
      <c r="J609" t="s">
        <v>137</v>
      </c>
      <c r="K609" t="s">
        <v>138</v>
      </c>
      <c r="L609" t="s">
        <v>1936</v>
      </c>
      <c r="M609" t="s">
        <v>1937</v>
      </c>
      <c r="N609">
        <v>1.6091666659999999</v>
      </c>
      <c r="O609">
        <v>0</v>
      </c>
      <c r="P609">
        <v>11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4.0999293940732811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4.0999293940732811</v>
      </c>
    </row>
    <row r="610" spans="1:31" x14ac:dyDescent="0.3">
      <c r="A610">
        <v>2647058</v>
      </c>
      <c r="B610">
        <v>1</v>
      </c>
      <c r="C610" t="s">
        <v>80</v>
      </c>
      <c r="D610" t="s">
        <v>94</v>
      </c>
      <c r="E610" t="s">
        <v>194</v>
      </c>
      <c r="F610" t="s">
        <v>1938</v>
      </c>
      <c r="G610" t="s">
        <v>220</v>
      </c>
      <c r="H610" t="s">
        <v>144</v>
      </c>
      <c r="I610" t="s">
        <v>136</v>
      </c>
      <c r="J610" t="s">
        <v>137</v>
      </c>
      <c r="K610" t="s">
        <v>162</v>
      </c>
      <c r="L610" t="s">
        <v>1939</v>
      </c>
      <c r="M610" t="s">
        <v>1940</v>
      </c>
      <c r="N610">
        <v>1.3647222219999999</v>
      </c>
      <c r="O610">
        <v>0</v>
      </c>
      <c r="P610">
        <v>208</v>
      </c>
      <c r="Q610">
        <v>25</v>
      </c>
      <c r="R610">
        <v>21</v>
      </c>
      <c r="S610">
        <v>2</v>
      </c>
      <c r="T610">
        <v>22</v>
      </c>
      <c r="U610">
        <v>0</v>
      </c>
      <c r="V610">
        <v>0</v>
      </c>
      <c r="W610">
        <v>0</v>
      </c>
      <c r="X610">
        <v>39.438896551398493</v>
      </c>
      <c r="Y610">
        <v>270.97309877543461</v>
      </c>
      <c r="Z610">
        <v>138.85004993232565</v>
      </c>
      <c r="AA610">
        <v>23.011328619918576</v>
      </c>
      <c r="AB610">
        <v>21.88561860283059</v>
      </c>
      <c r="AC610">
        <v>0</v>
      </c>
      <c r="AD610">
        <v>0</v>
      </c>
      <c r="AE610">
        <v>494.15899248190794</v>
      </c>
    </row>
    <row r="611" spans="1:31" x14ac:dyDescent="0.3">
      <c r="A611">
        <v>2646866</v>
      </c>
      <c r="B611">
        <v>1</v>
      </c>
      <c r="C611" t="s">
        <v>80</v>
      </c>
      <c r="D611" t="s">
        <v>98</v>
      </c>
      <c r="E611" t="s">
        <v>165</v>
      </c>
      <c r="F611" t="s">
        <v>1941</v>
      </c>
      <c r="G611" t="s">
        <v>224</v>
      </c>
      <c r="H611" t="s">
        <v>135</v>
      </c>
      <c r="I611" t="s">
        <v>136</v>
      </c>
      <c r="J611" t="s">
        <v>137</v>
      </c>
      <c r="K611" t="s">
        <v>138</v>
      </c>
      <c r="L611" t="s">
        <v>1942</v>
      </c>
      <c r="M611" t="s">
        <v>1943</v>
      </c>
      <c r="N611">
        <v>2.113888888</v>
      </c>
      <c r="O611">
        <v>0</v>
      </c>
      <c r="P611">
        <v>6</v>
      </c>
      <c r="Q611">
        <v>0</v>
      </c>
      <c r="R611">
        <v>10</v>
      </c>
      <c r="S611">
        <v>0</v>
      </c>
      <c r="T611">
        <v>2</v>
      </c>
      <c r="U611">
        <v>0</v>
      </c>
      <c r="V611">
        <v>0</v>
      </c>
      <c r="W611">
        <v>0</v>
      </c>
      <c r="X611">
        <v>1.4641931824736723</v>
      </c>
      <c r="Y611">
        <v>0</v>
      </c>
      <c r="Z611">
        <v>48.761937660788988</v>
      </c>
      <c r="AA611">
        <v>0</v>
      </c>
      <c r="AB611">
        <v>1.7596140514300427</v>
      </c>
      <c r="AC611">
        <v>0</v>
      </c>
      <c r="AD611">
        <v>0</v>
      </c>
      <c r="AE611">
        <v>51.985744894692701</v>
      </c>
    </row>
    <row r="612" spans="1:31" x14ac:dyDescent="0.3">
      <c r="A612">
        <v>2647367</v>
      </c>
      <c r="B612">
        <v>1</v>
      </c>
      <c r="C612" t="s">
        <v>80</v>
      </c>
      <c r="D612" t="s">
        <v>83</v>
      </c>
      <c r="E612" t="s">
        <v>152</v>
      </c>
      <c r="F612" t="s">
        <v>1944</v>
      </c>
      <c r="G612" t="s">
        <v>224</v>
      </c>
      <c r="H612" t="s">
        <v>135</v>
      </c>
      <c r="I612" t="s">
        <v>136</v>
      </c>
      <c r="J612" t="s">
        <v>137</v>
      </c>
      <c r="K612" t="s">
        <v>138</v>
      </c>
      <c r="L612" t="s">
        <v>1945</v>
      </c>
      <c r="M612" t="s">
        <v>1946</v>
      </c>
      <c r="N612">
        <v>2.6833333330000002</v>
      </c>
      <c r="O612">
        <v>0</v>
      </c>
      <c r="P612">
        <v>25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18.51173816177084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18.51173816177084</v>
      </c>
    </row>
    <row r="613" spans="1:31" x14ac:dyDescent="0.3">
      <c r="A613">
        <v>2647344</v>
      </c>
      <c r="B613">
        <v>1</v>
      </c>
      <c r="C613" t="s">
        <v>80</v>
      </c>
      <c r="D613" t="s">
        <v>103</v>
      </c>
      <c r="E613" t="s">
        <v>132</v>
      </c>
      <c r="F613" t="s">
        <v>1947</v>
      </c>
      <c r="G613" t="s">
        <v>268</v>
      </c>
      <c r="H613" t="s">
        <v>135</v>
      </c>
      <c r="I613" t="s">
        <v>136</v>
      </c>
      <c r="J613" t="s">
        <v>137</v>
      </c>
      <c r="K613" t="s">
        <v>138</v>
      </c>
      <c r="L613" t="s">
        <v>1948</v>
      </c>
      <c r="M613" t="s">
        <v>1949</v>
      </c>
      <c r="N613">
        <v>1.376666666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2.5064228695789801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2.5064228695789801</v>
      </c>
    </row>
    <row r="614" spans="1:31" x14ac:dyDescent="0.3">
      <c r="A614">
        <v>2647012</v>
      </c>
      <c r="B614">
        <v>1</v>
      </c>
      <c r="C614" t="s">
        <v>80</v>
      </c>
      <c r="D614" t="s">
        <v>101</v>
      </c>
      <c r="E614" t="s">
        <v>214</v>
      </c>
      <c r="F614" t="s">
        <v>1950</v>
      </c>
      <c r="G614" t="s">
        <v>154</v>
      </c>
      <c r="H614" t="s">
        <v>135</v>
      </c>
      <c r="I614" t="s">
        <v>136</v>
      </c>
      <c r="J614" t="s">
        <v>137</v>
      </c>
      <c r="K614" t="s">
        <v>138</v>
      </c>
      <c r="L614" t="s">
        <v>1951</v>
      </c>
      <c r="M614" t="s">
        <v>1952</v>
      </c>
      <c r="N614">
        <v>0.449444444</v>
      </c>
      <c r="O614">
        <v>0</v>
      </c>
      <c r="P614">
        <v>66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5.3275336954343766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5.3275336954343766</v>
      </c>
    </row>
    <row r="615" spans="1:31" x14ac:dyDescent="0.3">
      <c r="A615">
        <v>2647553</v>
      </c>
      <c r="B615">
        <v>1</v>
      </c>
      <c r="C615" t="s">
        <v>81</v>
      </c>
      <c r="D615" t="s">
        <v>118</v>
      </c>
      <c r="E615" t="s">
        <v>141</v>
      </c>
      <c r="F615" t="s">
        <v>1953</v>
      </c>
      <c r="G615" t="s">
        <v>143</v>
      </c>
      <c r="H615" t="s">
        <v>144</v>
      </c>
      <c r="I615" t="s">
        <v>136</v>
      </c>
      <c r="J615" t="s">
        <v>137</v>
      </c>
      <c r="K615" t="s">
        <v>138</v>
      </c>
      <c r="L615" t="s">
        <v>1954</v>
      </c>
      <c r="M615" t="s">
        <v>1955</v>
      </c>
      <c r="N615">
        <v>1.4688888879999999</v>
      </c>
      <c r="O615">
        <v>0</v>
      </c>
      <c r="P615">
        <v>16</v>
      </c>
      <c r="Q615">
        <v>0</v>
      </c>
      <c r="R615">
        <v>11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7.903281241344434</v>
      </c>
      <c r="Y615">
        <v>0</v>
      </c>
      <c r="Z615">
        <v>9.1707051866510891</v>
      </c>
      <c r="AA615">
        <v>0</v>
      </c>
      <c r="AB615">
        <v>0</v>
      </c>
      <c r="AC615">
        <v>0</v>
      </c>
      <c r="AD615">
        <v>0</v>
      </c>
      <c r="AE615">
        <v>17.073986427995521</v>
      </c>
    </row>
    <row r="616" spans="1:31" x14ac:dyDescent="0.3">
      <c r="A616">
        <v>2646872</v>
      </c>
      <c r="B616">
        <v>1</v>
      </c>
      <c r="C616" t="s">
        <v>81</v>
      </c>
      <c r="D616" t="s">
        <v>123</v>
      </c>
      <c r="E616" t="s">
        <v>147</v>
      </c>
      <c r="F616" t="s">
        <v>1956</v>
      </c>
      <c r="G616" t="s">
        <v>149</v>
      </c>
      <c r="H616" t="s">
        <v>144</v>
      </c>
      <c r="I616" t="s">
        <v>136</v>
      </c>
      <c r="J616" t="s">
        <v>137</v>
      </c>
      <c r="K616" t="s">
        <v>138</v>
      </c>
      <c r="L616" t="s">
        <v>1957</v>
      </c>
      <c r="M616" t="s">
        <v>1958</v>
      </c>
      <c r="N616">
        <v>2.4019444440000002</v>
      </c>
      <c r="O616">
        <v>2</v>
      </c>
      <c r="P616">
        <v>380</v>
      </c>
      <c r="Q616">
        <v>148</v>
      </c>
      <c r="R616">
        <v>59</v>
      </c>
      <c r="S616">
        <v>12</v>
      </c>
      <c r="T616">
        <v>35</v>
      </c>
      <c r="U616">
        <v>0</v>
      </c>
      <c r="V616">
        <v>0</v>
      </c>
      <c r="W616">
        <v>1.0869418318161113</v>
      </c>
      <c r="X616">
        <v>179.1362380369695</v>
      </c>
      <c r="Y616">
        <v>1568.0404333259187</v>
      </c>
      <c r="Z616">
        <v>405.01424237299921</v>
      </c>
      <c r="AA616">
        <v>52.224926258536996</v>
      </c>
      <c r="AB616">
        <v>65.098483451660826</v>
      </c>
      <c r="AC616">
        <v>0</v>
      </c>
      <c r="AD616">
        <v>0</v>
      </c>
      <c r="AE616">
        <v>2270.6012652779009</v>
      </c>
    </row>
    <row r="617" spans="1:31" x14ac:dyDescent="0.3">
      <c r="A617">
        <v>2647536</v>
      </c>
      <c r="B617">
        <v>1</v>
      </c>
      <c r="C617" t="s">
        <v>80</v>
      </c>
      <c r="D617" t="s">
        <v>97</v>
      </c>
      <c r="E617" t="s">
        <v>147</v>
      </c>
      <c r="F617" t="s">
        <v>1959</v>
      </c>
      <c r="G617" t="s">
        <v>613</v>
      </c>
      <c r="H617" t="s">
        <v>144</v>
      </c>
      <c r="I617" t="s">
        <v>136</v>
      </c>
      <c r="J617" t="s">
        <v>137</v>
      </c>
      <c r="K617" t="s">
        <v>138</v>
      </c>
      <c r="L617" t="s">
        <v>1960</v>
      </c>
      <c r="M617" t="s">
        <v>1961</v>
      </c>
      <c r="N617">
        <v>3.7722222219999999</v>
      </c>
      <c r="O617">
        <v>4</v>
      </c>
      <c r="P617">
        <v>371</v>
      </c>
      <c r="Q617">
        <v>6</v>
      </c>
      <c r="R617">
        <v>59</v>
      </c>
      <c r="S617">
        <v>10</v>
      </c>
      <c r="T617">
        <v>47</v>
      </c>
      <c r="U617">
        <v>1</v>
      </c>
      <c r="V617">
        <v>0</v>
      </c>
      <c r="W617">
        <v>1052.4731487255515</v>
      </c>
      <c r="X617">
        <v>631.68739355228479</v>
      </c>
      <c r="Y617">
        <v>788.58410660386733</v>
      </c>
      <c r="Z617">
        <v>78.426783427779469</v>
      </c>
      <c r="AA617">
        <v>118.88960928715882</v>
      </c>
      <c r="AB617">
        <v>197.00149633753074</v>
      </c>
      <c r="AC617">
        <v>443.60638752866532</v>
      </c>
      <c r="AD617">
        <v>0</v>
      </c>
      <c r="AE617">
        <v>3310.6689254628377</v>
      </c>
    </row>
    <row r="618" spans="1:31" x14ac:dyDescent="0.3">
      <c r="A618">
        <v>2647075</v>
      </c>
      <c r="B618">
        <v>1</v>
      </c>
      <c r="C618" t="s">
        <v>80</v>
      </c>
      <c r="D618" t="s">
        <v>93</v>
      </c>
      <c r="E618" t="s">
        <v>194</v>
      </c>
      <c r="F618" t="s">
        <v>1962</v>
      </c>
      <c r="G618" t="s">
        <v>149</v>
      </c>
      <c r="H618" t="s">
        <v>144</v>
      </c>
      <c r="I618" t="s">
        <v>136</v>
      </c>
      <c r="J618" t="s">
        <v>137</v>
      </c>
      <c r="K618" t="s">
        <v>138</v>
      </c>
      <c r="L618" t="s">
        <v>1963</v>
      </c>
      <c r="M618" t="s">
        <v>1964</v>
      </c>
      <c r="N618">
        <v>0.14249999999999999</v>
      </c>
      <c r="O618">
        <v>0</v>
      </c>
      <c r="P618">
        <v>750</v>
      </c>
      <c r="Q618">
        <v>50</v>
      </c>
      <c r="R618">
        <v>496</v>
      </c>
      <c r="S618">
        <v>20</v>
      </c>
      <c r="T618">
        <v>333</v>
      </c>
      <c r="U618">
        <v>0</v>
      </c>
      <c r="V618">
        <v>1</v>
      </c>
      <c r="W618">
        <v>0</v>
      </c>
      <c r="X618">
        <v>43.251413688078799</v>
      </c>
      <c r="Y618">
        <v>37.110318834175928</v>
      </c>
      <c r="Z618">
        <v>213.76677496711511</v>
      </c>
      <c r="AA618">
        <v>30.10590409665091</v>
      </c>
      <c r="AB618">
        <v>122.54072684379224</v>
      </c>
      <c r="AC618">
        <v>0</v>
      </c>
      <c r="AD618">
        <v>0</v>
      </c>
      <c r="AE618">
        <v>446.77513842981301</v>
      </c>
    </row>
    <row r="619" spans="1:31" x14ac:dyDescent="0.3">
      <c r="A619">
        <v>2647430</v>
      </c>
      <c r="B619">
        <v>1</v>
      </c>
      <c r="C619" t="s">
        <v>81</v>
      </c>
      <c r="D619" t="s">
        <v>113</v>
      </c>
      <c r="E619" t="s">
        <v>165</v>
      </c>
      <c r="F619" t="s">
        <v>1965</v>
      </c>
      <c r="G619" t="s">
        <v>224</v>
      </c>
      <c r="H619" t="s">
        <v>135</v>
      </c>
      <c r="I619" t="s">
        <v>136</v>
      </c>
      <c r="J619" t="s">
        <v>137</v>
      </c>
      <c r="K619" t="s">
        <v>138</v>
      </c>
      <c r="L619" t="s">
        <v>1966</v>
      </c>
      <c r="M619" t="s">
        <v>1967</v>
      </c>
      <c r="N619">
        <v>1.9450000000000001</v>
      </c>
      <c r="O619">
        <v>0</v>
      </c>
      <c r="P619">
        <v>49</v>
      </c>
      <c r="Q619">
        <v>0</v>
      </c>
      <c r="R619">
        <v>0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22.283199024991493</v>
      </c>
      <c r="Y619">
        <v>0</v>
      </c>
      <c r="Z619">
        <v>0</v>
      </c>
      <c r="AA619">
        <v>0</v>
      </c>
      <c r="AB619">
        <v>1.4422251880840939</v>
      </c>
      <c r="AC619">
        <v>0</v>
      </c>
      <c r="AD619">
        <v>0</v>
      </c>
      <c r="AE619">
        <v>23.725424213075588</v>
      </c>
    </row>
    <row r="620" spans="1:31" x14ac:dyDescent="0.3">
      <c r="A620">
        <v>2646952</v>
      </c>
      <c r="B620">
        <v>1</v>
      </c>
      <c r="C620" t="s">
        <v>81</v>
      </c>
      <c r="D620" t="s">
        <v>128</v>
      </c>
      <c r="E620" t="s">
        <v>152</v>
      </c>
      <c r="F620" t="s">
        <v>500</v>
      </c>
      <c r="G620" t="s">
        <v>161</v>
      </c>
      <c r="H620" t="s">
        <v>135</v>
      </c>
      <c r="I620" t="s">
        <v>136</v>
      </c>
      <c r="J620" t="s">
        <v>137</v>
      </c>
      <c r="K620" t="s">
        <v>162</v>
      </c>
      <c r="L620" t="s">
        <v>1968</v>
      </c>
      <c r="M620" t="s">
        <v>1969</v>
      </c>
      <c r="N620">
        <v>6.7019444439999996</v>
      </c>
      <c r="O620">
        <v>0</v>
      </c>
      <c r="P620">
        <v>989</v>
      </c>
      <c r="Q620">
        <v>0</v>
      </c>
      <c r="R620">
        <v>0</v>
      </c>
      <c r="S620">
        <v>0</v>
      </c>
      <c r="T620">
        <v>37</v>
      </c>
      <c r="U620">
        <v>0</v>
      </c>
      <c r="V620">
        <v>0</v>
      </c>
      <c r="W620">
        <v>0</v>
      </c>
      <c r="X620">
        <v>1722.7264234683294</v>
      </c>
      <c r="Y620">
        <v>0</v>
      </c>
      <c r="Z620">
        <v>0</v>
      </c>
      <c r="AA620">
        <v>0</v>
      </c>
      <c r="AB620">
        <v>343.26418240870657</v>
      </c>
      <c r="AC620">
        <v>0</v>
      </c>
      <c r="AD620">
        <v>0</v>
      </c>
      <c r="AE620">
        <v>2065.9906058770357</v>
      </c>
    </row>
    <row r="621" spans="1:31" x14ac:dyDescent="0.3">
      <c r="A621">
        <v>2647138</v>
      </c>
      <c r="B621">
        <v>1</v>
      </c>
      <c r="C621" t="s">
        <v>80</v>
      </c>
      <c r="D621" t="s">
        <v>84</v>
      </c>
      <c r="E621" t="s">
        <v>141</v>
      </c>
      <c r="F621" t="s">
        <v>1970</v>
      </c>
      <c r="G621" t="s">
        <v>562</v>
      </c>
      <c r="H621" t="s">
        <v>144</v>
      </c>
      <c r="I621" t="s">
        <v>241</v>
      </c>
      <c r="J621" t="s">
        <v>137</v>
      </c>
      <c r="K621" t="s">
        <v>138</v>
      </c>
      <c r="L621" t="s">
        <v>1971</v>
      </c>
      <c r="M621" t="s">
        <v>1972</v>
      </c>
      <c r="N621">
        <v>1.3888888E-2</v>
      </c>
      <c r="O621">
        <v>0</v>
      </c>
      <c r="P621">
        <v>2165</v>
      </c>
      <c r="Q621">
        <v>0</v>
      </c>
      <c r="R621">
        <v>0</v>
      </c>
      <c r="S621">
        <v>0</v>
      </c>
      <c r="T621">
        <v>102</v>
      </c>
      <c r="U621">
        <v>0</v>
      </c>
      <c r="V621">
        <v>0</v>
      </c>
      <c r="W621">
        <v>0</v>
      </c>
      <c r="X621">
        <v>8.4442733906039162</v>
      </c>
      <c r="Y621">
        <v>0</v>
      </c>
      <c r="Z621">
        <v>0</v>
      </c>
      <c r="AA621">
        <v>0</v>
      </c>
      <c r="AB621">
        <v>2.3324447982058212</v>
      </c>
      <c r="AC621">
        <v>0</v>
      </c>
      <c r="AD621">
        <v>0</v>
      </c>
      <c r="AE621">
        <v>10.776718188809738</v>
      </c>
    </row>
    <row r="622" spans="1:31" x14ac:dyDescent="0.3">
      <c r="A622">
        <v>2646909</v>
      </c>
      <c r="B622">
        <v>1</v>
      </c>
      <c r="C622" t="s">
        <v>81</v>
      </c>
      <c r="D622" t="s">
        <v>122</v>
      </c>
      <c r="E622" t="s">
        <v>141</v>
      </c>
      <c r="F622" t="s">
        <v>1973</v>
      </c>
      <c r="G622" t="s">
        <v>149</v>
      </c>
      <c r="H622" t="s">
        <v>144</v>
      </c>
      <c r="I622" t="s">
        <v>136</v>
      </c>
      <c r="J622" t="s">
        <v>137</v>
      </c>
      <c r="K622" t="s">
        <v>138</v>
      </c>
      <c r="L622" t="s">
        <v>1974</v>
      </c>
      <c r="M622" t="s">
        <v>1975</v>
      </c>
      <c r="N622">
        <v>0.52777777699999995</v>
      </c>
      <c r="O622">
        <v>0</v>
      </c>
      <c r="P622">
        <v>921</v>
      </c>
      <c r="Q622">
        <v>0</v>
      </c>
      <c r="R622">
        <v>0</v>
      </c>
      <c r="S622">
        <v>0</v>
      </c>
      <c r="T622">
        <v>76</v>
      </c>
      <c r="U622">
        <v>0</v>
      </c>
      <c r="V622">
        <v>0</v>
      </c>
      <c r="W622">
        <v>0</v>
      </c>
      <c r="X622">
        <v>93.177204076671828</v>
      </c>
      <c r="Y622">
        <v>0</v>
      </c>
      <c r="Z622">
        <v>0</v>
      </c>
      <c r="AA622">
        <v>0</v>
      </c>
      <c r="AB622">
        <v>48.628993699016412</v>
      </c>
      <c r="AC622">
        <v>0</v>
      </c>
      <c r="AD622">
        <v>0</v>
      </c>
      <c r="AE622">
        <v>141.80619777568825</v>
      </c>
    </row>
    <row r="623" spans="1:31" x14ac:dyDescent="0.3">
      <c r="A623">
        <v>2647393</v>
      </c>
      <c r="B623">
        <v>1</v>
      </c>
      <c r="C623" t="s">
        <v>80</v>
      </c>
      <c r="D623" t="s">
        <v>97</v>
      </c>
      <c r="E623" t="s">
        <v>141</v>
      </c>
      <c r="F623" t="s">
        <v>1976</v>
      </c>
      <c r="G623" t="s">
        <v>1651</v>
      </c>
      <c r="H623" t="s">
        <v>144</v>
      </c>
      <c r="I623" t="s">
        <v>136</v>
      </c>
      <c r="J623" t="s">
        <v>137</v>
      </c>
      <c r="K623" t="s">
        <v>138</v>
      </c>
      <c r="L623" t="s">
        <v>1977</v>
      </c>
      <c r="M623" t="s">
        <v>1652</v>
      </c>
      <c r="N623">
        <v>1.9775</v>
      </c>
      <c r="O623">
        <v>0</v>
      </c>
      <c r="P623">
        <v>154</v>
      </c>
      <c r="Q623">
        <v>0</v>
      </c>
      <c r="R623">
        <v>34</v>
      </c>
      <c r="S623">
        <v>0</v>
      </c>
      <c r="T623">
        <v>19</v>
      </c>
      <c r="U623">
        <v>0</v>
      </c>
      <c r="V623">
        <v>0</v>
      </c>
      <c r="W623">
        <v>0</v>
      </c>
      <c r="X623">
        <v>108.24652526238241</v>
      </c>
      <c r="Y623">
        <v>0</v>
      </c>
      <c r="Z623">
        <v>35.245203667721988</v>
      </c>
      <c r="AA623">
        <v>0</v>
      </c>
      <c r="AB623">
        <v>22.607003509453879</v>
      </c>
      <c r="AC623">
        <v>0</v>
      </c>
      <c r="AD623">
        <v>0</v>
      </c>
      <c r="AE623">
        <v>166.09873243955826</v>
      </c>
    </row>
    <row r="624" spans="1:31" x14ac:dyDescent="0.3">
      <c r="A624">
        <v>2647201</v>
      </c>
      <c r="B624">
        <v>1</v>
      </c>
      <c r="C624" t="s">
        <v>81</v>
      </c>
      <c r="D624" t="s">
        <v>123</v>
      </c>
      <c r="E624" t="s">
        <v>141</v>
      </c>
      <c r="F624" t="s">
        <v>1978</v>
      </c>
      <c r="G624" t="s">
        <v>448</v>
      </c>
      <c r="H624" t="s">
        <v>144</v>
      </c>
      <c r="I624" t="s">
        <v>136</v>
      </c>
      <c r="J624" t="s">
        <v>137</v>
      </c>
      <c r="K624" t="s">
        <v>138</v>
      </c>
      <c r="L624" t="s">
        <v>1979</v>
      </c>
      <c r="M624" t="s">
        <v>1980</v>
      </c>
      <c r="N624">
        <v>4.2138888879999996</v>
      </c>
      <c r="O624">
        <v>1</v>
      </c>
      <c r="P624">
        <v>169</v>
      </c>
      <c r="Q624">
        <v>0</v>
      </c>
      <c r="R624">
        <v>22</v>
      </c>
      <c r="S624">
        <v>0</v>
      </c>
      <c r="T624">
        <v>13</v>
      </c>
      <c r="U624">
        <v>0</v>
      </c>
      <c r="V624">
        <v>1</v>
      </c>
      <c r="W624">
        <v>1.2205330317994445</v>
      </c>
      <c r="X624">
        <v>132.80437088381916</v>
      </c>
      <c r="Y624">
        <v>0</v>
      </c>
      <c r="Z624">
        <v>91.049585372365939</v>
      </c>
      <c r="AA624">
        <v>0</v>
      </c>
      <c r="AB624">
        <v>131.59463384149151</v>
      </c>
      <c r="AC624">
        <v>0</v>
      </c>
      <c r="AD624">
        <v>1.055207985524387</v>
      </c>
      <c r="AE624">
        <v>357.72433111500038</v>
      </c>
    </row>
    <row r="625" spans="1:31" x14ac:dyDescent="0.3">
      <c r="A625">
        <v>2647450</v>
      </c>
      <c r="B625">
        <v>1</v>
      </c>
      <c r="C625" t="s">
        <v>81</v>
      </c>
      <c r="D625" t="s">
        <v>115</v>
      </c>
      <c r="E625" t="s">
        <v>141</v>
      </c>
      <c r="F625" t="s">
        <v>1981</v>
      </c>
      <c r="G625" t="s">
        <v>154</v>
      </c>
      <c r="H625" t="s">
        <v>144</v>
      </c>
      <c r="I625" t="s">
        <v>136</v>
      </c>
      <c r="J625" t="s">
        <v>137</v>
      </c>
      <c r="K625" t="s">
        <v>138</v>
      </c>
      <c r="L625" t="s">
        <v>1982</v>
      </c>
      <c r="M625" t="s">
        <v>1983</v>
      </c>
      <c r="N625">
        <v>0.15083333300000001</v>
      </c>
      <c r="O625">
        <v>0</v>
      </c>
      <c r="P625">
        <v>32</v>
      </c>
      <c r="Q625">
        <v>0</v>
      </c>
      <c r="R625">
        <v>4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0.41427117141847203</v>
      </c>
      <c r="Y625">
        <v>0</v>
      </c>
      <c r="Z625">
        <v>2.6399092281084631</v>
      </c>
      <c r="AA625">
        <v>0</v>
      </c>
      <c r="AB625">
        <v>0.28549832579699796</v>
      </c>
      <c r="AC625">
        <v>0</v>
      </c>
      <c r="AD625">
        <v>0</v>
      </c>
      <c r="AE625">
        <v>3.3396787253239331</v>
      </c>
    </row>
    <row r="626" spans="1:31" x14ac:dyDescent="0.3">
      <c r="A626">
        <v>2647293</v>
      </c>
      <c r="B626">
        <v>1</v>
      </c>
      <c r="C626" t="s">
        <v>80</v>
      </c>
      <c r="D626" t="s">
        <v>93</v>
      </c>
      <c r="E626" t="s">
        <v>165</v>
      </c>
      <c r="F626" t="s">
        <v>1984</v>
      </c>
      <c r="G626" t="s">
        <v>224</v>
      </c>
      <c r="H626" t="s">
        <v>135</v>
      </c>
      <c r="I626" t="s">
        <v>136</v>
      </c>
      <c r="J626" t="s">
        <v>137</v>
      </c>
      <c r="K626" t="s">
        <v>138</v>
      </c>
      <c r="L626" t="s">
        <v>1985</v>
      </c>
      <c r="M626" t="s">
        <v>1986</v>
      </c>
      <c r="N626">
        <v>4.6686111109999997</v>
      </c>
      <c r="O626">
        <v>0</v>
      </c>
      <c r="P626">
        <v>2</v>
      </c>
      <c r="Q626">
        <v>0</v>
      </c>
      <c r="R626">
        <v>1</v>
      </c>
      <c r="S626">
        <v>0</v>
      </c>
      <c r="T626">
        <v>1</v>
      </c>
      <c r="U626">
        <v>0</v>
      </c>
      <c r="V626">
        <v>0</v>
      </c>
      <c r="W626">
        <v>0</v>
      </c>
      <c r="X626">
        <v>1.6833297706941968</v>
      </c>
      <c r="Y626">
        <v>0</v>
      </c>
      <c r="Z626">
        <v>7.9811318191053671</v>
      </c>
      <c r="AA626">
        <v>0</v>
      </c>
      <c r="AB626">
        <v>9.754049397580026</v>
      </c>
      <c r="AC626">
        <v>0</v>
      </c>
      <c r="AD626">
        <v>0</v>
      </c>
      <c r="AE626">
        <v>19.418510987379591</v>
      </c>
    </row>
    <row r="627" spans="1:31" x14ac:dyDescent="0.3">
      <c r="A627">
        <v>2647316</v>
      </c>
      <c r="B627">
        <v>1</v>
      </c>
      <c r="C627" t="s">
        <v>80</v>
      </c>
      <c r="D627" t="s">
        <v>103</v>
      </c>
      <c r="E627" t="s">
        <v>152</v>
      </c>
      <c r="F627" t="s">
        <v>1987</v>
      </c>
      <c r="G627" t="s">
        <v>154</v>
      </c>
      <c r="H627" t="s">
        <v>135</v>
      </c>
      <c r="I627" t="s">
        <v>136</v>
      </c>
      <c r="J627" t="s">
        <v>137</v>
      </c>
      <c r="K627" t="s">
        <v>138</v>
      </c>
      <c r="L627" t="s">
        <v>1988</v>
      </c>
      <c r="M627" t="s">
        <v>1989</v>
      </c>
      <c r="N627">
        <v>0.222222222</v>
      </c>
      <c r="O627">
        <v>0</v>
      </c>
      <c r="P627">
        <v>207</v>
      </c>
      <c r="Q627">
        <v>0</v>
      </c>
      <c r="R627">
        <v>4</v>
      </c>
      <c r="S627">
        <v>0</v>
      </c>
      <c r="T627">
        <v>2</v>
      </c>
      <c r="U627">
        <v>0</v>
      </c>
      <c r="V627">
        <v>0</v>
      </c>
      <c r="W627">
        <v>0</v>
      </c>
      <c r="X627">
        <v>16.568180673632277</v>
      </c>
      <c r="Y627">
        <v>0</v>
      </c>
      <c r="Z627">
        <v>0.92583470892034414</v>
      </c>
      <c r="AA627">
        <v>0</v>
      </c>
      <c r="AB627">
        <v>1.8305452118036534</v>
      </c>
      <c r="AC627">
        <v>0</v>
      </c>
      <c r="AD627">
        <v>0</v>
      </c>
      <c r="AE627">
        <v>19.324560594356274</v>
      </c>
    </row>
    <row r="628" spans="1:31" x14ac:dyDescent="0.3">
      <c r="A628">
        <v>2647462</v>
      </c>
      <c r="B628">
        <v>1</v>
      </c>
      <c r="C628" t="s">
        <v>80</v>
      </c>
      <c r="D628" t="s">
        <v>105</v>
      </c>
      <c r="E628" t="s">
        <v>141</v>
      </c>
      <c r="F628" t="s">
        <v>1990</v>
      </c>
      <c r="G628" t="s">
        <v>154</v>
      </c>
      <c r="H628" t="s">
        <v>144</v>
      </c>
      <c r="I628" t="s">
        <v>136</v>
      </c>
      <c r="J628" t="s">
        <v>137</v>
      </c>
      <c r="K628" t="s">
        <v>138</v>
      </c>
      <c r="L628" t="s">
        <v>1991</v>
      </c>
      <c r="M628" t="s">
        <v>1992</v>
      </c>
      <c r="N628">
        <v>1.4613888880000001</v>
      </c>
      <c r="O628">
        <v>0</v>
      </c>
      <c r="P628">
        <v>12</v>
      </c>
      <c r="Q628">
        <v>0</v>
      </c>
      <c r="R628">
        <v>14</v>
      </c>
      <c r="S628">
        <v>0</v>
      </c>
      <c r="T628">
        <v>81</v>
      </c>
      <c r="U628">
        <v>0</v>
      </c>
      <c r="V628">
        <v>0</v>
      </c>
      <c r="W628">
        <v>0</v>
      </c>
      <c r="X628">
        <v>9.2805827396655189</v>
      </c>
      <c r="Y628">
        <v>0</v>
      </c>
      <c r="Z628">
        <v>9.7525918572492269</v>
      </c>
      <c r="AA628">
        <v>0</v>
      </c>
      <c r="AB628">
        <v>122.09087657326621</v>
      </c>
      <c r="AC628">
        <v>0</v>
      </c>
      <c r="AD628">
        <v>0</v>
      </c>
      <c r="AE628">
        <v>141.12405117018096</v>
      </c>
    </row>
    <row r="629" spans="1:31" x14ac:dyDescent="0.3">
      <c r="A629">
        <v>2646838</v>
      </c>
      <c r="B629">
        <v>1</v>
      </c>
      <c r="C629" t="s">
        <v>81</v>
      </c>
      <c r="D629" t="s">
        <v>120</v>
      </c>
      <c r="E629" t="s">
        <v>147</v>
      </c>
      <c r="F629" t="s">
        <v>1993</v>
      </c>
      <c r="G629" t="s">
        <v>149</v>
      </c>
      <c r="H629" t="s">
        <v>144</v>
      </c>
      <c r="I629" t="s">
        <v>136</v>
      </c>
      <c r="J629" t="s">
        <v>137</v>
      </c>
      <c r="K629" t="s">
        <v>138</v>
      </c>
      <c r="L629" t="s">
        <v>1994</v>
      </c>
      <c r="M629" t="s">
        <v>1995</v>
      </c>
      <c r="N629">
        <v>2.0394444439999999</v>
      </c>
      <c r="O629">
        <v>0</v>
      </c>
      <c r="P629">
        <v>326</v>
      </c>
      <c r="Q629">
        <v>15</v>
      </c>
      <c r="R629">
        <v>8</v>
      </c>
      <c r="S629">
        <v>0</v>
      </c>
      <c r="T629">
        <v>42</v>
      </c>
      <c r="U629">
        <v>0</v>
      </c>
      <c r="V629">
        <v>0</v>
      </c>
      <c r="W629">
        <v>0</v>
      </c>
      <c r="X629">
        <v>101.65804638628607</v>
      </c>
      <c r="Y629">
        <v>262.72124168609548</v>
      </c>
      <c r="Z629">
        <v>8.7758183963516014</v>
      </c>
      <c r="AA629">
        <v>0</v>
      </c>
      <c r="AB629">
        <v>25.772645055383201</v>
      </c>
      <c r="AC629">
        <v>0</v>
      </c>
      <c r="AD629">
        <v>0</v>
      </c>
      <c r="AE629">
        <v>398.92775152411633</v>
      </c>
    </row>
    <row r="630" spans="1:31" x14ac:dyDescent="0.3">
      <c r="A630">
        <v>2647230</v>
      </c>
      <c r="B630">
        <v>1</v>
      </c>
      <c r="C630" t="s">
        <v>81</v>
      </c>
      <c r="D630" t="s">
        <v>113</v>
      </c>
      <c r="E630" t="s">
        <v>147</v>
      </c>
      <c r="F630" t="s">
        <v>1996</v>
      </c>
      <c r="G630" t="s">
        <v>149</v>
      </c>
      <c r="H630" t="s">
        <v>144</v>
      </c>
      <c r="I630" t="s">
        <v>136</v>
      </c>
      <c r="J630" t="s">
        <v>137</v>
      </c>
      <c r="K630" t="s">
        <v>138</v>
      </c>
      <c r="L630" t="s">
        <v>1997</v>
      </c>
      <c r="M630" t="s">
        <v>1998</v>
      </c>
      <c r="N630">
        <v>0.73888888799999997</v>
      </c>
      <c r="O630">
        <v>0</v>
      </c>
      <c r="P630">
        <v>110</v>
      </c>
      <c r="Q630">
        <v>8</v>
      </c>
      <c r="R630">
        <v>62</v>
      </c>
      <c r="S630">
        <v>1</v>
      </c>
      <c r="T630">
        <v>3</v>
      </c>
      <c r="U630">
        <v>0</v>
      </c>
      <c r="V630">
        <v>0</v>
      </c>
      <c r="W630">
        <v>0</v>
      </c>
      <c r="X630">
        <v>35.990219978764038</v>
      </c>
      <c r="Y630">
        <v>24.611643316188317</v>
      </c>
      <c r="Z630">
        <v>44.784725704140229</v>
      </c>
      <c r="AA630">
        <v>2.3129677338570525</v>
      </c>
      <c r="AB630">
        <v>3.0048548878874497</v>
      </c>
      <c r="AC630">
        <v>0</v>
      </c>
      <c r="AD630">
        <v>0</v>
      </c>
      <c r="AE630">
        <v>110.70441162083708</v>
      </c>
    </row>
    <row r="631" spans="1:31" x14ac:dyDescent="0.3">
      <c r="A631">
        <v>2647084</v>
      </c>
      <c r="B631">
        <v>1</v>
      </c>
      <c r="C631" t="s">
        <v>80</v>
      </c>
      <c r="D631" t="s">
        <v>93</v>
      </c>
      <c r="E631" t="s">
        <v>141</v>
      </c>
      <c r="F631" t="s">
        <v>1999</v>
      </c>
      <c r="G631" t="s">
        <v>161</v>
      </c>
      <c r="H631" t="s">
        <v>144</v>
      </c>
      <c r="I631" t="s">
        <v>136</v>
      </c>
      <c r="J631" t="s">
        <v>137</v>
      </c>
      <c r="K631" t="s">
        <v>162</v>
      </c>
      <c r="L631" t="s">
        <v>2000</v>
      </c>
      <c r="M631" t="s">
        <v>2001</v>
      </c>
      <c r="N631">
        <v>6.5186111110000002</v>
      </c>
      <c r="O631">
        <v>0</v>
      </c>
      <c r="P631">
        <v>40</v>
      </c>
      <c r="Q631">
        <v>0</v>
      </c>
      <c r="R631">
        <v>5</v>
      </c>
      <c r="S631">
        <v>0</v>
      </c>
      <c r="T631">
        <v>13</v>
      </c>
      <c r="U631">
        <v>0</v>
      </c>
      <c r="V631">
        <v>0</v>
      </c>
      <c r="W631">
        <v>0</v>
      </c>
      <c r="X631">
        <v>89.564528673079394</v>
      </c>
      <c r="Y631">
        <v>0</v>
      </c>
      <c r="Z631">
        <v>82.034469456257185</v>
      </c>
      <c r="AA631">
        <v>0</v>
      </c>
      <c r="AB631">
        <v>112.55887905224924</v>
      </c>
      <c r="AC631">
        <v>0</v>
      </c>
      <c r="AD631">
        <v>0</v>
      </c>
      <c r="AE631">
        <v>284.15787718158583</v>
      </c>
    </row>
    <row r="632" spans="1:31" x14ac:dyDescent="0.3">
      <c r="A632">
        <v>2647376</v>
      </c>
      <c r="B632">
        <v>1</v>
      </c>
      <c r="C632" t="s">
        <v>80</v>
      </c>
      <c r="D632" t="s">
        <v>103</v>
      </c>
      <c r="E632" t="s">
        <v>141</v>
      </c>
      <c r="F632" t="s">
        <v>2002</v>
      </c>
      <c r="G632" t="s">
        <v>143</v>
      </c>
      <c r="H632" t="s">
        <v>144</v>
      </c>
      <c r="I632" t="s">
        <v>136</v>
      </c>
      <c r="J632" t="s">
        <v>137</v>
      </c>
      <c r="K632" t="s">
        <v>138</v>
      </c>
      <c r="L632" t="s">
        <v>2003</v>
      </c>
      <c r="M632" t="s">
        <v>2004</v>
      </c>
      <c r="N632">
        <v>0.95888888800000005</v>
      </c>
      <c r="O632">
        <v>0</v>
      </c>
      <c r="P632">
        <v>424</v>
      </c>
      <c r="Q632">
        <v>1</v>
      </c>
      <c r="R632">
        <v>29</v>
      </c>
      <c r="S632">
        <v>3</v>
      </c>
      <c r="T632">
        <v>158</v>
      </c>
      <c r="U632">
        <v>1</v>
      </c>
      <c r="V632">
        <v>0</v>
      </c>
      <c r="W632">
        <v>0</v>
      </c>
      <c r="X632">
        <v>76.102453266965227</v>
      </c>
      <c r="Y632">
        <v>3.3211871360773442</v>
      </c>
      <c r="Z632">
        <v>17.007137323654486</v>
      </c>
      <c r="AA632">
        <v>29.026435725783397</v>
      </c>
      <c r="AB632">
        <v>108.39482485578576</v>
      </c>
      <c r="AC632">
        <v>0.80277889965799987</v>
      </c>
      <c r="AD632">
        <v>0</v>
      </c>
      <c r="AE632">
        <v>234.65481720792422</v>
      </c>
    </row>
    <row r="633" spans="1:31" x14ac:dyDescent="0.3">
      <c r="A633">
        <v>2646998</v>
      </c>
      <c r="B633">
        <v>1</v>
      </c>
      <c r="C633" t="s">
        <v>80</v>
      </c>
      <c r="D633" t="s">
        <v>98</v>
      </c>
      <c r="E633" t="s">
        <v>194</v>
      </c>
      <c r="F633" t="s">
        <v>2005</v>
      </c>
      <c r="G633" t="s">
        <v>220</v>
      </c>
      <c r="H633" t="s">
        <v>144</v>
      </c>
      <c r="I633" t="s">
        <v>136</v>
      </c>
      <c r="J633" t="s">
        <v>137</v>
      </c>
      <c r="K633" t="s">
        <v>162</v>
      </c>
      <c r="L633" t="s">
        <v>2006</v>
      </c>
      <c r="M633" t="s">
        <v>2007</v>
      </c>
      <c r="N633">
        <v>7.2705555549999996</v>
      </c>
      <c r="O633">
        <v>0</v>
      </c>
      <c r="P633">
        <v>503</v>
      </c>
      <c r="Q633">
        <v>17</v>
      </c>
      <c r="R633">
        <v>136</v>
      </c>
      <c r="S633">
        <v>5</v>
      </c>
      <c r="T633">
        <v>109</v>
      </c>
      <c r="U633">
        <v>0</v>
      </c>
      <c r="V633">
        <v>0</v>
      </c>
      <c r="W633">
        <v>0</v>
      </c>
      <c r="X633">
        <v>1416.9588822439562</v>
      </c>
      <c r="Y633">
        <v>374.435856294872</v>
      </c>
      <c r="Z633">
        <v>2440.7021575502786</v>
      </c>
      <c r="AA633">
        <v>151.79516908658738</v>
      </c>
      <c r="AB633">
        <v>1427.3541605188811</v>
      </c>
      <c r="AC633">
        <v>0</v>
      </c>
      <c r="AD633">
        <v>0</v>
      </c>
      <c r="AE633">
        <v>5811.2462256945755</v>
      </c>
    </row>
    <row r="634" spans="1:31" x14ac:dyDescent="0.3">
      <c r="A634">
        <v>2646832</v>
      </c>
      <c r="B634">
        <v>1</v>
      </c>
      <c r="C634" t="s">
        <v>80</v>
      </c>
      <c r="D634" t="s">
        <v>82</v>
      </c>
      <c r="E634" t="s">
        <v>132</v>
      </c>
      <c r="F634" t="s">
        <v>2008</v>
      </c>
      <c r="G634" t="s">
        <v>183</v>
      </c>
      <c r="H634" t="s">
        <v>135</v>
      </c>
      <c r="I634" t="s">
        <v>136</v>
      </c>
      <c r="J634" t="s">
        <v>3</v>
      </c>
      <c r="K634" t="s">
        <v>138</v>
      </c>
      <c r="L634" t="s">
        <v>2009</v>
      </c>
      <c r="M634" t="s">
        <v>2010</v>
      </c>
      <c r="N634">
        <v>4.4180555549999996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2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18.942410148443361</v>
      </c>
      <c r="AC634">
        <v>0</v>
      </c>
      <c r="AD634">
        <v>0</v>
      </c>
      <c r="AE634">
        <v>18.942410148443361</v>
      </c>
    </row>
    <row r="635" spans="1:31" x14ac:dyDescent="0.3">
      <c r="A635">
        <v>2647024</v>
      </c>
      <c r="B635">
        <v>1</v>
      </c>
      <c r="C635" t="s">
        <v>81</v>
      </c>
      <c r="D635" t="s">
        <v>126</v>
      </c>
      <c r="E635" t="s">
        <v>165</v>
      </c>
      <c r="F635" t="s">
        <v>2011</v>
      </c>
      <c r="G635" t="s">
        <v>161</v>
      </c>
      <c r="H635" t="s">
        <v>135</v>
      </c>
      <c r="I635" t="s">
        <v>136</v>
      </c>
      <c r="J635" t="s">
        <v>137</v>
      </c>
      <c r="K635" t="s">
        <v>162</v>
      </c>
      <c r="L635" t="s">
        <v>2012</v>
      </c>
      <c r="M635" t="s">
        <v>2013</v>
      </c>
      <c r="N635">
        <v>8.164722222</v>
      </c>
      <c r="O635">
        <v>0</v>
      </c>
      <c r="P635">
        <v>38</v>
      </c>
      <c r="Q635">
        <v>0</v>
      </c>
      <c r="R635">
        <v>12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46.350233581785879</v>
      </c>
      <c r="Y635">
        <v>0</v>
      </c>
      <c r="Z635">
        <v>3.7287464693485441</v>
      </c>
      <c r="AA635">
        <v>0</v>
      </c>
      <c r="AB635">
        <v>0</v>
      </c>
      <c r="AC635">
        <v>0</v>
      </c>
      <c r="AD635">
        <v>0</v>
      </c>
      <c r="AE635">
        <v>50.078980051134423</v>
      </c>
    </row>
    <row r="636" spans="1:31" x14ac:dyDescent="0.3">
      <c r="A636">
        <v>2647549</v>
      </c>
      <c r="B636">
        <v>2</v>
      </c>
      <c r="C636" t="s">
        <v>80</v>
      </c>
      <c r="D636" t="s">
        <v>92</v>
      </c>
      <c r="E636" t="s">
        <v>152</v>
      </c>
      <c r="F636" t="s">
        <v>2014</v>
      </c>
      <c r="G636" t="s">
        <v>1456</v>
      </c>
      <c r="H636" t="s">
        <v>135</v>
      </c>
      <c r="I636" t="s">
        <v>136</v>
      </c>
      <c r="J636" t="s">
        <v>137</v>
      </c>
      <c r="K636" t="s">
        <v>138</v>
      </c>
      <c r="L636" t="s">
        <v>1519</v>
      </c>
      <c r="M636" t="s">
        <v>2015</v>
      </c>
      <c r="N636">
        <v>2.0069444440000002</v>
      </c>
      <c r="O636">
        <v>0</v>
      </c>
      <c r="P636">
        <v>41</v>
      </c>
      <c r="Q636">
        <v>0</v>
      </c>
      <c r="R636">
        <v>26</v>
      </c>
      <c r="S636">
        <v>0</v>
      </c>
      <c r="T636">
        <v>6</v>
      </c>
      <c r="U636">
        <v>0</v>
      </c>
      <c r="V636">
        <v>0</v>
      </c>
      <c r="W636">
        <v>0</v>
      </c>
      <c r="X636">
        <v>22.884196945246195</v>
      </c>
      <c r="Y636">
        <v>0</v>
      </c>
      <c r="Z636">
        <v>11.627386797376468</v>
      </c>
      <c r="AA636">
        <v>0</v>
      </c>
      <c r="AB636">
        <v>8.5340144438580499</v>
      </c>
      <c r="AC636">
        <v>0</v>
      </c>
      <c r="AD636">
        <v>0</v>
      </c>
      <c r="AE636">
        <v>43.04559818648071</v>
      </c>
    </row>
    <row r="637" spans="1:31" x14ac:dyDescent="0.3">
      <c r="A637">
        <v>2647041</v>
      </c>
      <c r="B637">
        <v>1</v>
      </c>
      <c r="C637" t="s">
        <v>80</v>
      </c>
      <c r="D637" t="s">
        <v>85</v>
      </c>
      <c r="E637" t="s">
        <v>165</v>
      </c>
      <c r="F637" t="s">
        <v>2016</v>
      </c>
      <c r="G637" t="s">
        <v>540</v>
      </c>
      <c r="H637" t="s">
        <v>135</v>
      </c>
      <c r="I637" t="s">
        <v>136</v>
      </c>
      <c r="J637" t="s">
        <v>137</v>
      </c>
      <c r="K637" t="s">
        <v>162</v>
      </c>
      <c r="L637" t="s">
        <v>2017</v>
      </c>
      <c r="M637" t="s">
        <v>2018</v>
      </c>
      <c r="N637">
        <v>7.15</v>
      </c>
      <c r="O637">
        <v>0</v>
      </c>
      <c r="P637">
        <v>126</v>
      </c>
      <c r="Q637">
        <v>0</v>
      </c>
      <c r="R637">
        <v>0</v>
      </c>
      <c r="S637">
        <v>0</v>
      </c>
      <c r="T637">
        <v>7</v>
      </c>
      <c r="U637">
        <v>0</v>
      </c>
      <c r="V637">
        <v>0</v>
      </c>
      <c r="W637">
        <v>0</v>
      </c>
      <c r="X637">
        <v>303.46857037727813</v>
      </c>
      <c r="Y637">
        <v>0</v>
      </c>
      <c r="Z637">
        <v>0</v>
      </c>
      <c r="AA637">
        <v>0</v>
      </c>
      <c r="AB637">
        <v>56.539155148699756</v>
      </c>
      <c r="AC637">
        <v>0</v>
      </c>
      <c r="AD637">
        <v>0</v>
      </c>
      <c r="AE637">
        <v>360.00772552597789</v>
      </c>
    </row>
    <row r="638" spans="1:31" x14ac:dyDescent="0.3">
      <c r="A638">
        <v>2647190</v>
      </c>
      <c r="B638">
        <v>1</v>
      </c>
      <c r="C638" t="s">
        <v>81</v>
      </c>
      <c r="D638" t="s">
        <v>127</v>
      </c>
      <c r="E638" t="s">
        <v>141</v>
      </c>
      <c r="F638" t="s">
        <v>2019</v>
      </c>
      <c r="G638" t="s">
        <v>143</v>
      </c>
      <c r="H638" t="s">
        <v>144</v>
      </c>
      <c r="I638" t="s">
        <v>136</v>
      </c>
      <c r="J638" t="s">
        <v>137</v>
      </c>
      <c r="K638" t="s">
        <v>138</v>
      </c>
      <c r="L638" t="s">
        <v>2020</v>
      </c>
      <c r="M638" t="s">
        <v>2021</v>
      </c>
      <c r="N638">
        <v>5.3447222219999997</v>
      </c>
      <c r="O638">
        <v>1</v>
      </c>
      <c r="P638">
        <v>0</v>
      </c>
      <c r="Q638">
        <v>28</v>
      </c>
      <c r="R638">
        <v>14</v>
      </c>
      <c r="S638">
        <v>5</v>
      </c>
      <c r="T638">
        <v>1</v>
      </c>
      <c r="U638">
        <v>0</v>
      </c>
      <c r="V638">
        <v>0</v>
      </c>
      <c r="W638">
        <v>1.5567098738419443</v>
      </c>
      <c r="X638">
        <v>0</v>
      </c>
      <c r="Y638">
        <v>236.55312224369965</v>
      </c>
      <c r="Z638">
        <v>102.96065484024741</v>
      </c>
      <c r="AA638">
        <v>61.205121067454236</v>
      </c>
      <c r="AB638">
        <v>0.58888212945639995</v>
      </c>
      <c r="AC638">
        <v>0</v>
      </c>
      <c r="AD638">
        <v>0</v>
      </c>
      <c r="AE638">
        <v>402.86449015469964</v>
      </c>
    </row>
    <row r="639" spans="1:31" x14ac:dyDescent="0.3">
      <c r="A639">
        <v>2647396</v>
      </c>
      <c r="B639">
        <v>1</v>
      </c>
      <c r="C639" t="s">
        <v>80</v>
      </c>
      <c r="D639" t="s">
        <v>96</v>
      </c>
      <c r="E639" t="s">
        <v>152</v>
      </c>
      <c r="F639" t="s">
        <v>2022</v>
      </c>
      <c r="G639" t="s">
        <v>191</v>
      </c>
      <c r="H639" t="s">
        <v>135</v>
      </c>
      <c r="I639" t="s">
        <v>136</v>
      </c>
      <c r="J639" t="s">
        <v>137</v>
      </c>
      <c r="K639" t="s">
        <v>138</v>
      </c>
      <c r="L639" t="s">
        <v>2023</v>
      </c>
      <c r="M639" t="s">
        <v>2024</v>
      </c>
      <c r="N639">
        <v>1.5055555549999999</v>
      </c>
      <c r="O639">
        <v>0</v>
      </c>
      <c r="P639">
        <v>20</v>
      </c>
      <c r="Q639">
        <v>0</v>
      </c>
      <c r="R639">
        <v>18</v>
      </c>
      <c r="S639">
        <v>0</v>
      </c>
      <c r="T639">
        <v>16</v>
      </c>
      <c r="U639">
        <v>0</v>
      </c>
      <c r="V639">
        <v>0</v>
      </c>
      <c r="W639">
        <v>0</v>
      </c>
      <c r="X639">
        <v>13.032081449738151</v>
      </c>
      <c r="Y639">
        <v>0</v>
      </c>
      <c r="Z639">
        <v>9.5787663711448747</v>
      </c>
      <c r="AA639">
        <v>0</v>
      </c>
      <c r="AB639">
        <v>14.367205536747809</v>
      </c>
      <c r="AC639">
        <v>0</v>
      </c>
      <c r="AD639">
        <v>0</v>
      </c>
      <c r="AE639">
        <v>36.978053357630834</v>
      </c>
    </row>
    <row r="640" spans="1:31" x14ac:dyDescent="0.3">
      <c r="A640">
        <v>2647147</v>
      </c>
      <c r="B640">
        <v>1</v>
      </c>
      <c r="C640" t="s">
        <v>80</v>
      </c>
      <c r="D640" t="s">
        <v>85</v>
      </c>
      <c r="E640" t="s">
        <v>181</v>
      </c>
      <c r="F640" t="s">
        <v>2025</v>
      </c>
      <c r="G640" t="s">
        <v>149</v>
      </c>
      <c r="H640" t="s">
        <v>144</v>
      </c>
      <c r="I640" t="s">
        <v>136</v>
      </c>
      <c r="J640" t="s">
        <v>137</v>
      </c>
      <c r="K640" t="s">
        <v>138</v>
      </c>
      <c r="L640" t="s">
        <v>2026</v>
      </c>
      <c r="M640" t="s">
        <v>1719</v>
      </c>
      <c r="N640">
        <v>1.882222222</v>
      </c>
      <c r="O640">
        <v>0</v>
      </c>
      <c r="P640">
        <v>0</v>
      </c>
      <c r="Q640">
        <v>0</v>
      </c>
      <c r="R640">
        <v>0</v>
      </c>
      <c r="S640">
        <v>2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387.54710486505962</v>
      </c>
      <c r="AB640">
        <v>0</v>
      </c>
      <c r="AC640">
        <v>0</v>
      </c>
      <c r="AD640">
        <v>0</v>
      </c>
      <c r="AE640">
        <v>387.54710486505962</v>
      </c>
    </row>
    <row r="641" spans="1:31" x14ac:dyDescent="0.3">
      <c r="A641">
        <v>2647061</v>
      </c>
      <c r="B641">
        <v>1</v>
      </c>
      <c r="C641" t="s">
        <v>80</v>
      </c>
      <c r="D641" t="s">
        <v>106</v>
      </c>
      <c r="E641" t="s">
        <v>152</v>
      </c>
      <c r="F641" t="s">
        <v>2027</v>
      </c>
      <c r="G641" t="s">
        <v>220</v>
      </c>
      <c r="H641" t="s">
        <v>135</v>
      </c>
      <c r="I641" t="s">
        <v>136</v>
      </c>
      <c r="J641" t="s">
        <v>137</v>
      </c>
      <c r="K641" t="s">
        <v>162</v>
      </c>
      <c r="L641" t="s">
        <v>2028</v>
      </c>
      <c r="M641" t="s">
        <v>2029</v>
      </c>
      <c r="N641">
        <v>5.5555555E-2</v>
      </c>
      <c r="O641">
        <v>0</v>
      </c>
      <c r="P641">
        <v>99</v>
      </c>
      <c r="Q641">
        <v>0</v>
      </c>
      <c r="R641">
        <v>0</v>
      </c>
      <c r="S641">
        <v>0</v>
      </c>
      <c r="T641">
        <v>24</v>
      </c>
      <c r="U641">
        <v>0</v>
      </c>
      <c r="V641">
        <v>0</v>
      </c>
      <c r="W641">
        <v>0</v>
      </c>
      <c r="X641">
        <v>1.5268531413091995</v>
      </c>
      <c r="Y641">
        <v>0</v>
      </c>
      <c r="Z641">
        <v>0</v>
      </c>
      <c r="AA641">
        <v>0</v>
      </c>
      <c r="AB641">
        <v>1.0304331736335723</v>
      </c>
      <c r="AC641">
        <v>0</v>
      </c>
      <c r="AD641">
        <v>0</v>
      </c>
      <c r="AE641">
        <v>2.5572863149427718</v>
      </c>
    </row>
    <row r="642" spans="1:31" x14ac:dyDescent="0.3">
      <c r="A642">
        <v>2647104</v>
      </c>
      <c r="B642">
        <v>1</v>
      </c>
      <c r="C642" t="s">
        <v>80</v>
      </c>
      <c r="D642" t="s">
        <v>86</v>
      </c>
      <c r="E642" t="s">
        <v>165</v>
      </c>
      <c r="F642" t="s">
        <v>2030</v>
      </c>
      <c r="G642" t="s">
        <v>540</v>
      </c>
      <c r="H642" t="s">
        <v>135</v>
      </c>
      <c r="I642" t="s">
        <v>136</v>
      </c>
      <c r="J642" t="s">
        <v>137</v>
      </c>
      <c r="K642" t="s">
        <v>162</v>
      </c>
      <c r="L642" t="s">
        <v>2031</v>
      </c>
      <c r="M642" t="s">
        <v>2032</v>
      </c>
      <c r="N642">
        <v>5.8869444440000001</v>
      </c>
      <c r="O642">
        <v>0</v>
      </c>
      <c r="P642">
        <v>68</v>
      </c>
      <c r="Q642">
        <v>0</v>
      </c>
      <c r="R642">
        <v>1</v>
      </c>
      <c r="S642">
        <v>0</v>
      </c>
      <c r="T642">
        <v>5</v>
      </c>
      <c r="U642">
        <v>0</v>
      </c>
      <c r="V642">
        <v>0</v>
      </c>
      <c r="W642">
        <v>0</v>
      </c>
      <c r="X642">
        <v>366.01113129684285</v>
      </c>
      <c r="Y642">
        <v>0</v>
      </c>
      <c r="Z642">
        <v>0.55439824155507456</v>
      </c>
      <c r="AA642">
        <v>0</v>
      </c>
      <c r="AB642">
        <v>58.280929685415977</v>
      </c>
      <c r="AC642">
        <v>0</v>
      </c>
      <c r="AD642">
        <v>0</v>
      </c>
      <c r="AE642">
        <v>424.84645922381389</v>
      </c>
    </row>
    <row r="643" spans="1:31" x14ac:dyDescent="0.3">
      <c r="A643">
        <v>2646941</v>
      </c>
      <c r="B643">
        <v>1</v>
      </c>
      <c r="C643" t="s">
        <v>81</v>
      </c>
      <c r="D643" t="s">
        <v>117</v>
      </c>
      <c r="E643" t="s">
        <v>194</v>
      </c>
      <c r="F643" t="s">
        <v>2033</v>
      </c>
      <c r="G643" t="s">
        <v>149</v>
      </c>
      <c r="H643" t="s">
        <v>144</v>
      </c>
      <c r="I643" t="s">
        <v>136</v>
      </c>
      <c r="J643" t="s">
        <v>137</v>
      </c>
      <c r="K643" t="s">
        <v>138</v>
      </c>
      <c r="L643" t="s">
        <v>2034</v>
      </c>
      <c r="M643" t="s">
        <v>2035</v>
      </c>
      <c r="N643">
        <v>0.32166666599999999</v>
      </c>
      <c r="O643">
        <v>11</v>
      </c>
      <c r="P643">
        <v>576</v>
      </c>
      <c r="Q643">
        <v>11</v>
      </c>
      <c r="R643">
        <v>50</v>
      </c>
      <c r="S643">
        <v>4</v>
      </c>
      <c r="T643">
        <v>22</v>
      </c>
      <c r="U643">
        <v>0</v>
      </c>
      <c r="V643">
        <v>0</v>
      </c>
      <c r="W643">
        <v>1.1544381152365797</v>
      </c>
      <c r="X643">
        <v>26.897457163519842</v>
      </c>
      <c r="Y643">
        <v>6.519081000826934</v>
      </c>
      <c r="Z643">
        <v>9.7698595227045555</v>
      </c>
      <c r="AA643">
        <v>1.6372903850975962</v>
      </c>
      <c r="AB643">
        <v>2.0609487601241714</v>
      </c>
      <c r="AC643">
        <v>0</v>
      </c>
      <c r="AD643">
        <v>0</v>
      </c>
      <c r="AE643">
        <v>48.039074947509675</v>
      </c>
    </row>
    <row r="644" spans="1:31" x14ac:dyDescent="0.3">
      <c r="A644">
        <v>2647313</v>
      </c>
      <c r="B644">
        <v>1</v>
      </c>
      <c r="C644" t="s">
        <v>80</v>
      </c>
      <c r="D644" t="s">
        <v>83</v>
      </c>
      <c r="E644" t="s">
        <v>132</v>
      </c>
      <c r="F644" t="s">
        <v>2036</v>
      </c>
      <c r="G644" t="s">
        <v>268</v>
      </c>
      <c r="H644" t="s">
        <v>135</v>
      </c>
      <c r="I644" t="s">
        <v>136</v>
      </c>
      <c r="J644" t="s">
        <v>137</v>
      </c>
      <c r="K644" t="s">
        <v>138</v>
      </c>
      <c r="L644" t="s">
        <v>2037</v>
      </c>
      <c r="M644" t="s">
        <v>2038</v>
      </c>
      <c r="N644">
        <v>4.4705555549999998</v>
      </c>
      <c r="O644">
        <v>0</v>
      </c>
      <c r="P644">
        <v>2</v>
      </c>
      <c r="Q644">
        <v>0</v>
      </c>
      <c r="R644">
        <v>0</v>
      </c>
      <c r="S644">
        <v>0</v>
      </c>
      <c r="T644">
        <v>2</v>
      </c>
      <c r="U644">
        <v>0</v>
      </c>
      <c r="V644">
        <v>0</v>
      </c>
      <c r="W644">
        <v>0</v>
      </c>
      <c r="X644">
        <v>3.4392785574314915</v>
      </c>
      <c r="Y644">
        <v>0</v>
      </c>
      <c r="Z644">
        <v>0</v>
      </c>
      <c r="AA644">
        <v>0</v>
      </c>
      <c r="AB644">
        <v>3.0305375074105152</v>
      </c>
      <c r="AC644">
        <v>0</v>
      </c>
      <c r="AD644">
        <v>0</v>
      </c>
      <c r="AE644">
        <v>6.4698160648420071</v>
      </c>
    </row>
    <row r="645" spans="1:31" x14ac:dyDescent="0.3">
      <c r="A645">
        <v>2646835</v>
      </c>
      <c r="B645">
        <v>1</v>
      </c>
      <c r="C645" t="s">
        <v>80</v>
      </c>
      <c r="D645" t="s">
        <v>100</v>
      </c>
      <c r="E645" t="s">
        <v>147</v>
      </c>
      <c r="F645" t="s">
        <v>2039</v>
      </c>
      <c r="G645" t="s">
        <v>149</v>
      </c>
      <c r="H645" t="s">
        <v>144</v>
      </c>
      <c r="I645" t="s">
        <v>136</v>
      </c>
      <c r="J645" t="s">
        <v>137</v>
      </c>
      <c r="K645" t="s">
        <v>138</v>
      </c>
      <c r="L645" t="s">
        <v>2040</v>
      </c>
      <c r="M645" t="s">
        <v>2041</v>
      </c>
      <c r="N645">
        <v>2.8080555550000001</v>
      </c>
      <c r="O645">
        <v>0</v>
      </c>
      <c r="P645">
        <v>280</v>
      </c>
      <c r="Q645">
        <v>0</v>
      </c>
      <c r="R645">
        <v>23</v>
      </c>
      <c r="S645">
        <v>10</v>
      </c>
      <c r="T645">
        <v>221</v>
      </c>
      <c r="U645">
        <v>4</v>
      </c>
      <c r="V645">
        <v>16</v>
      </c>
      <c r="W645">
        <v>0</v>
      </c>
      <c r="X645">
        <v>186.63887546453478</v>
      </c>
      <c r="Y645">
        <v>0</v>
      </c>
      <c r="Z645">
        <v>81.243365629282152</v>
      </c>
      <c r="AA645">
        <v>283.7261057240222</v>
      </c>
      <c r="AB645">
        <v>629.42733216608076</v>
      </c>
      <c r="AC645">
        <v>463.79993413377639</v>
      </c>
      <c r="AD645">
        <v>717.03792415006546</v>
      </c>
      <c r="AE645">
        <v>2361.8735372677615</v>
      </c>
    </row>
    <row r="646" spans="1:31" x14ac:dyDescent="0.3">
      <c r="A646">
        <v>2647522</v>
      </c>
      <c r="B646">
        <v>1</v>
      </c>
      <c r="C646" t="s">
        <v>81</v>
      </c>
      <c r="D646" t="s">
        <v>119</v>
      </c>
      <c r="E646" t="s">
        <v>152</v>
      </c>
      <c r="F646" t="s">
        <v>2042</v>
      </c>
      <c r="G646" t="s">
        <v>191</v>
      </c>
      <c r="H646" t="s">
        <v>135</v>
      </c>
      <c r="I646" t="s">
        <v>136</v>
      </c>
      <c r="J646" t="s">
        <v>137</v>
      </c>
      <c r="K646" t="s">
        <v>138</v>
      </c>
      <c r="L646" t="s">
        <v>2043</v>
      </c>
      <c r="M646" t="s">
        <v>2044</v>
      </c>
      <c r="N646">
        <v>0.73611111100000004</v>
      </c>
      <c r="O646">
        <v>0</v>
      </c>
      <c r="P646">
        <v>1</v>
      </c>
      <c r="Q646">
        <v>0</v>
      </c>
      <c r="R646">
        <v>5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0.16341429149049458</v>
      </c>
      <c r="Y646">
        <v>0</v>
      </c>
      <c r="Z646">
        <v>15.774706433007264</v>
      </c>
      <c r="AA646">
        <v>0</v>
      </c>
      <c r="AB646">
        <v>0</v>
      </c>
      <c r="AC646">
        <v>0</v>
      </c>
      <c r="AD646">
        <v>0</v>
      </c>
      <c r="AE646">
        <v>15.938120724497759</v>
      </c>
    </row>
    <row r="647" spans="1:31" x14ac:dyDescent="0.3">
      <c r="A647">
        <v>2647021</v>
      </c>
      <c r="B647">
        <v>1</v>
      </c>
      <c r="C647" t="s">
        <v>80</v>
      </c>
      <c r="D647" t="s">
        <v>100</v>
      </c>
      <c r="E647" t="s">
        <v>194</v>
      </c>
      <c r="F647" t="s">
        <v>2045</v>
      </c>
      <c r="G647" t="s">
        <v>161</v>
      </c>
      <c r="H647" t="s">
        <v>144</v>
      </c>
      <c r="I647" t="s">
        <v>136</v>
      </c>
      <c r="J647" t="s">
        <v>137</v>
      </c>
      <c r="K647" t="s">
        <v>162</v>
      </c>
      <c r="L647" t="s">
        <v>2046</v>
      </c>
      <c r="M647" t="s">
        <v>2047</v>
      </c>
      <c r="N647">
        <v>6.3080555550000001</v>
      </c>
      <c r="O647">
        <v>6</v>
      </c>
      <c r="P647">
        <v>440</v>
      </c>
      <c r="Q647">
        <v>4</v>
      </c>
      <c r="R647">
        <v>64</v>
      </c>
      <c r="S647">
        <v>18</v>
      </c>
      <c r="T647">
        <v>112</v>
      </c>
      <c r="U647">
        <v>4</v>
      </c>
      <c r="V647">
        <v>1</v>
      </c>
      <c r="W647">
        <v>21.566038895699318</v>
      </c>
      <c r="X647">
        <v>1557.5173859569854</v>
      </c>
      <c r="Y647">
        <v>22.857478690517745</v>
      </c>
      <c r="Z647">
        <v>523.5677105709002</v>
      </c>
      <c r="AA647">
        <v>622.3827828674722</v>
      </c>
      <c r="AB647">
        <v>1029.8691935599118</v>
      </c>
      <c r="AC647">
        <v>2625.683909128808</v>
      </c>
      <c r="AD647">
        <v>2.1255060803340884</v>
      </c>
      <c r="AE647">
        <v>6405.5700057506292</v>
      </c>
    </row>
    <row r="648" spans="1:31" x14ac:dyDescent="0.3">
      <c r="A648">
        <v>2647519</v>
      </c>
      <c r="B648">
        <v>1</v>
      </c>
      <c r="C648" t="s">
        <v>80</v>
      </c>
      <c r="D648" t="s">
        <v>96</v>
      </c>
      <c r="E648" t="s">
        <v>132</v>
      </c>
      <c r="F648" t="s">
        <v>2048</v>
      </c>
      <c r="G648" t="s">
        <v>134</v>
      </c>
      <c r="H648" t="s">
        <v>135</v>
      </c>
      <c r="I648" t="s">
        <v>136</v>
      </c>
      <c r="J648" t="s">
        <v>137</v>
      </c>
      <c r="K648" t="s">
        <v>138</v>
      </c>
      <c r="L648" t="s">
        <v>2049</v>
      </c>
      <c r="M648" t="s">
        <v>2050</v>
      </c>
      <c r="N648">
        <v>6.39</v>
      </c>
      <c r="O648">
        <v>0</v>
      </c>
      <c r="P648">
        <v>32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29.906663433294444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29.906663433294444</v>
      </c>
    </row>
    <row r="649" spans="1:31" x14ac:dyDescent="0.3">
      <c r="A649">
        <v>2647187</v>
      </c>
      <c r="B649">
        <v>1</v>
      </c>
      <c r="C649" t="s">
        <v>80</v>
      </c>
      <c r="D649" t="s">
        <v>109</v>
      </c>
      <c r="E649" t="s">
        <v>165</v>
      </c>
      <c r="F649" t="s">
        <v>2051</v>
      </c>
      <c r="G649" t="s">
        <v>224</v>
      </c>
      <c r="H649" t="s">
        <v>135</v>
      </c>
      <c r="I649" t="s">
        <v>136</v>
      </c>
      <c r="J649" t="s">
        <v>137</v>
      </c>
      <c r="K649" t="s">
        <v>138</v>
      </c>
      <c r="L649" t="s">
        <v>2052</v>
      </c>
      <c r="M649" t="s">
        <v>2053</v>
      </c>
      <c r="N649">
        <v>2.2833333329999999</v>
      </c>
      <c r="O649">
        <v>0</v>
      </c>
      <c r="P649">
        <v>4</v>
      </c>
      <c r="Q649">
        <v>0</v>
      </c>
      <c r="R649">
        <v>3</v>
      </c>
      <c r="S649">
        <v>0</v>
      </c>
      <c r="T649">
        <v>5</v>
      </c>
      <c r="U649">
        <v>0</v>
      </c>
      <c r="V649">
        <v>0</v>
      </c>
      <c r="W649">
        <v>0</v>
      </c>
      <c r="X649">
        <v>2.6955127613254253</v>
      </c>
      <c r="Y649">
        <v>0</v>
      </c>
      <c r="Z649">
        <v>7.6433791793195747</v>
      </c>
      <c r="AA649">
        <v>0</v>
      </c>
      <c r="AB649">
        <v>20.352425873555298</v>
      </c>
      <c r="AC649">
        <v>0</v>
      </c>
      <c r="AD649">
        <v>0</v>
      </c>
      <c r="AE649">
        <v>30.691317814200296</v>
      </c>
    </row>
    <row r="650" spans="1:31" x14ac:dyDescent="0.3">
      <c r="A650">
        <v>2647379</v>
      </c>
      <c r="B650">
        <v>1</v>
      </c>
      <c r="C650" t="s">
        <v>80</v>
      </c>
      <c r="D650" t="s">
        <v>107</v>
      </c>
      <c r="E650" t="s">
        <v>165</v>
      </c>
      <c r="F650" t="s">
        <v>2054</v>
      </c>
      <c r="G650" t="s">
        <v>154</v>
      </c>
      <c r="H650" t="s">
        <v>135</v>
      </c>
      <c r="I650" t="s">
        <v>136</v>
      </c>
      <c r="J650" t="s">
        <v>137</v>
      </c>
      <c r="K650" t="s">
        <v>138</v>
      </c>
      <c r="L650" t="s">
        <v>2055</v>
      </c>
      <c r="M650" t="s">
        <v>2056</v>
      </c>
      <c r="N650">
        <v>0.576944444</v>
      </c>
      <c r="O650">
        <v>0</v>
      </c>
      <c r="P650">
        <v>39</v>
      </c>
      <c r="Q650">
        <v>0</v>
      </c>
      <c r="R650">
        <v>0</v>
      </c>
      <c r="S650">
        <v>0</v>
      </c>
      <c r="T650">
        <v>8</v>
      </c>
      <c r="U650">
        <v>0</v>
      </c>
      <c r="V650">
        <v>0</v>
      </c>
      <c r="W650">
        <v>0</v>
      </c>
      <c r="X650">
        <v>5.8622724832219282</v>
      </c>
      <c r="Y650">
        <v>0</v>
      </c>
      <c r="Z650">
        <v>0</v>
      </c>
      <c r="AA650">
        <v>0</v>
      </c>
      <c r="AB650">
        <v>3.9214787181213961</v>
      </c>
      <c r="AC650">
        <v>0</v>
      </c>
      <c r="AD650">
        <v>0</v>
      </c>
      <c r="AE650">
        <v>9.7837512013433248</v>
      </c>
    </row>
    <row r="651" spans="1:31" x14ac:dyDescent="0.3">
      <c r="A651">
        <v>2647064</v>
      </c>
      <c r="B651">
        <v>1</v>
      </c>
      <c r="C651" t="s">
        <v>80</v>
      </c>
      <c r="D651" t="s">
        <v>86</v>
      </c>
      <c r="E651" t="s">
        <v>152</v>
      </c>
      <c r="F651" t="s">
        <v>2057</v>
      </c>
      <c r="G651" t="s">
        <v>540</v>
      </c>
      <c r="H651" t="s">
        <v>135</v>
      </c>
      <c r="I651" t="s">
        <v>136</v>
      </c>
      <c r="J651" t="s">
        <v>137</v>
      </c>
      <c r="K651" t="s">
        <v>162</v>
      </c>
      <c r="L651" t="s">
        <v>2058</v>
      </c>
      <c r="M651" t="s">
        <v>2059</v>
      </c>
      <c r="N651">
        <v>6.4997222219999999</v>
      </c>
      <c r="O651">
        <v>0</v>
      </c>
      <c r="P651">
        <v>144</v>
      </c>
      <c r="Q651">
        <v>0</v>
      </c>
      <c r="R651">
        <v>3</v>
      </c>
      <c r="S651">
        <v>0</v>
      </c>
      <c r="T651">
        <v>17</v>
      </c>
      <c r="U651">
        <v>0</v>
      </c>
      <c r="V651">
        <v>0</v>
      </c>
      <c r="W651">
        <v>0</v>
      </c>
      <c r="X651">
        <v>1079.5433340027448</v>
      </c>
      <c r="Y651">
        <v>0</v>
      </c>
      <c r="Z651">
        <v>13.878149070654956</v>
      </c>
      <c r="AA651">
        <v>0</v>
      </c>
      <c r="AB651">
        <v>344.99331467344086</v>
      </c>
      <c r="AC651">
        <v>0</v>
      </c>
      <c r="AD651">
        <v>0</v>
      </c>
      <c r="AE651">
        <v>1438.4147977468406</v>
      </c>
    </row>
    <row r="652" spans="1:31" x14ac:dyDescent="0.3">
      <c r="A652">
        <v>2647442</v>
      </c>
      <c r="B652">
        <v>1</v>
      </c>
      <c r="C652" t="s">
        <v>80</v>
      </c>
      <c r="D652" t="s">
        <v>103</v>
      </c>
      <c r="E652" t="s">
        <v>147</v>
      </c>
      <c r="F652" t="s">
        <v>2060</v>
      </c>
      <c r="G652" t="s">
        <v>149</v>
      </c>
      <c r="H652" t="s">
        <v>144</v>
      </c>
      <c r="I652" t="s">
        <v>136</v>
      </c>
      <c r="J652" t="s">
        <v>137</v>
      </c>
      <c r="K652" t="s">
        <v>138</v>
      </c>
      <c r="L652" t="s">
        <v>2061</v>
      </c>
      <c r="M652" t="s">
        <v>2062</v>
      </c>
      <c r="N652">
        <v>1.3747222219999999</v>
      </c>
      <c r="O652">
        <v>1</v>
      </c>
      <c r="P652">
        <v>0</v>
      </c>
      <c r="Q652">
        <v>27</v>
      </c>
      <c r="R652">
        <v>0</v>
      </c>
      <c r="S652">
        <v>5</v>
      </c>
      <c r="T652">
        <v>0</v>
      </c>
      <c r="U652">
        <v>1</v>
      </c>
      <c r="V652">
        <v>0</v>
      </c>
      <c r="W652">
        <v>1.1628536800124325</v>
      </c>
      <c r="X652">
        <v>0</v>
      </c>
      <c r="Y652">
        <v>352.04134020600344</v>
      </c>
      <c r="Z652">
        <v>0</v>
      </c>
      <c r="AA652">
        <v>86.534119484797984</v>
      </c>
      <c r="AB652">
        <v>0</v>
      </c>
      <c r="AC652">
        <v>2.8556989306077138</v>
      </c>
      <c r="AD652">
        <v>0</v>
      </c>
      <c r="AE652">
        <v>442.59401230142163</v>
      </c>
    </row>
    <row r="653" spans="1:31" x14ac:dyDescent="0.3">
      <c r="A653">
        <v>2647001</v>
      </c>
      <c r="B653">
        <v>1</v>
      </c>
      <c r="C653" t="s">
        <v>81</v>
      </c>
      <c r="D653" t="s">
        <v>118</v>
      </c>
      <c r="E653" t="s">
        <v>152</v>
      </c>
      <c r="F653" t="s">
        <v>2063</v>
      </c>
      <c r="G653" t="s">
        <v>540</v>
      </c>
      <c r="H653" t="s">
        <v>135</v>
      </c>
      <c r="I653" t="s">
        <v>136</v>
      </c>
      <c r="J653" t="s">
        <v>137</v>
      </c>
      <c r="K653" t="s">
        <v>162</v>
      </c>
      <c r="L653" t="s">
        <v>2064</v>
      </c>
      <c r="M653" t="s">
        <v>2065</v>
      </c>
      <c r="N653">
        <v>5.3336111109999997</v>
      </c>
      <c r="O653">
        <v>0</v>
      </c>
      <c r="P653">
        <v>65</v>
      </c>
      <c r="Q653">
        <v>0</v>
      </c>
      <c r="R653">
        <v>5</v>
      </c>
      <c r="S653">
        <v>0</v>
      </c>
      <c r="T653">
        <v>4</v>
      </c>
      <c r="U653">
        <v>0</v>
      </c>
      <c r="V653">
        <v>0</v>
      </c>
      <c r="W653">
        <v>0</v>
      </c>
      <c r="X653">
        <v>83.826222695736064</v>
      </c>
      <c r="Y653">
        <v>0</v>
      </c>
      <c r="Z653">
        <v>64.034481825051628</v>
      </c>
      <c r="AA653">
        <v>0</v>
      </c>
      <c r="AB653">
        <v>46.251642469448278</v>
      </c>
      <c r="AC653">
        <v>0</v>
      </c>
      <c r="AD653">
        <v>0</v>
      </c>
      <c r="AE653">
        <v>194.11234699023598</v>
      </c>
    </row>
    <row r="654" spans="1:31" x14ac:dyDescent="0.3">
      <c r="A654">
        <v>2647150</v>
      </c>
      <c r="B654">
        <v>1</v>
      </c>
      <c r="C654" t="s">
        <v>80</v>
      </c>
      <c r="D654" t="s">
        <v>95</v>
      </c>
      <c r="E654" t="s">
        <v>152</v>
      </c>
      <c r="F654" t="s">
        <v>466</v>
      </c>
      <c r="G654" t="s">
        <v>191</v>
      </c>
      <c r="H654" t="s">
        <v>135</v>
      </c>
      <c r="I654" t="s">
        <v>136</v>
      </c>
      <c r="J654" t="s">
        <v>137</v>
      </c>
      <c r="K654" t="s">
        <v>138</v>
      </c>
      <c r="L654" t="s">
        <v>2066</v>
      </c>
      <c r="M654" t="s">
        <v>2067</v>
      </c>
      <c r="N654">
        <v>2.179444444</v>
      </c>
      <c r="O654">
        <v>0</v>
      </c>
      <c r="P654">
        <v>86</v>
      </c>
      <c r="Q654">
        <v>0</v>
      </c>
      <c r="R654">
        <v>0</v>
      </c>
      <c r="S654">
        <v>0</v>
      </c>
      <c r="T654">
        <v>13</v>
      </c>
      <c r="U654">
        <v>0</v>
      </c>
      <c r="V654">
        <v>0</v>
      </c>
      <c r="W654">
        <v>0</v>
      </c>
      <c r="X654">
        <v>40.134771290253617</v>
      </c>
      <c r="Y654">
        <v>0</v>
      </c>
      <c r="Z654">
        <v>0</v>
      </c>
      <c r="AA654">
        <v>0</v>
      </c>
      <c r="AB654">
        <v>35.670381321275968</v>
      </c>
      <c r="AC654">
        <v>0</v>
      </c>
      <c r="AD654">
        <v>0</v>
      </c>
      <c r="AE654">
        <v>75.805152611529593</v>
      </c>
    </row>
    <row r="655" spans="1:31" x14ac:dyDescent="0.3">
      <c r="A655">
        <v>2646958</v>
      </c>
      <c r="B655">
        <v>1</v>
      </c>
      <c r="C655" t="s">
        <v>80</v>
      </c>
      <c r="D655" t="s">
        <v>106</v>
      </c>
      <c r="E655" t="s">
        <v>194</v>
      </c>
      <c r="F655" t="s">
        <v>2068</v>
      </c>
      <c r="G655" t="s">
        <v>149</v>
      </c>
      <c r="H655" t="s">
        <v>144</v>
      </c>
      <c r="I655" t="s">
        <v>136</v>
      </c>
      <c r="J655" t="s">
        <v>137</v>
      </c>
      <c r="K655" t="s">
        <v>138</v>
      </c>
      <c r="L655" t="s">
        <v>2069</v>
      </c>
      <c r="M655" t="s">
        <v>2070</v>
      </c>
      <c r="N655">
        <v>0.35333333300000003</v>
      </c>
      <c r="O655">
        <v>1</v>
      </c>
      <c r="P655">
        <v>0</v>
      </c>
      <c r="Q655">
        <v>13</v>
      </c>
      <c r="R655">
        <v>131</v>
      </c>
      <c r="S655">
        <v>4</v>
      </c>
      <c r="T655">
        <v>34</v>
      </c>
      <c r="U655">
        <v>0</v>
      </c>
      <c r="V655">
        <v>0</v>
      </c>
      <c r="W655">
        <v>1.1005943488466421</v>
      </c>
      <c r="X655">
        <v>0</v>
      </c>
      <c r="Y655">
        <v>58.814348385831352</v>
      </c>
      <c r="Z655">
        <v>215.48278426132131</v>
      </c>
      <c r="AA655">
        <v>56.770172731519096</v>
      </c>
      <c r="AB655">
        <v>51.756801128037424</v>
      </c>
      <c r="AC655">
        <v>0</v>
      </c>
      <c r="AD655">
        <v>0</v>
      </c>
      <c r="AE655">
        <v>383.92470085555578</v>
      </c>
    </row>
    <row r="656" spans="1:31" x14ac:dyDescent="0.3">
      <c r="A656">
        <v>2647399</v>
      </c>
      <c r="B656">
        <v>1</v>
      </c>
      <c r="C656" t="s">
        <v>80</v>
      </c>
      <c r="D656" t="s">
        <v>83</v>
      </c>
      <c r="E656" t="s">
        <v>152</v>
      </c>
      <c r="F656" t="s">
        <v>2071</v>
      </c>
      <c r="G656" t="s">
        <v>161</v>
      </c>
      <c r="H656" t="s">
        <v>135</v>
      </c>
      <c r="I656" t="s">
        <v>136</v>
      </c>
      <c r="J656" t="s">
        <v>137</v>
      </c>
      <c r="K656" t="s">
        <v>162</v>
      </c>
      <c r="L656" t="s">
        <v>2072</v>
      </c>
      <c r="M656" t="s">
        <v>2073</v>
      </c>
      <c r="N656">
        <v>3.6694444439999998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40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87.914403549833594</v>
      </c>
      <c r="AC656">
        <v>0</v>
      </c>
      <c r="AD656">
        <v>0</v>
      </c>
      <c r="AE656">
        <v>87.914403549833594</v>
      </c>
    </row>
    <row r="657" spans="1:31" x14ac:dyDescent="0.3">
      <c r="A657">
        <v>2647863</v>
      </c>
      <c r="B657">
        <v>1</v>
      </c>
      <c r="C657" t="s">
        <v>80</v>
      </c>
      <c r="D657" t="s">
        <v>98</v>
      </c>
      <c r="E657" t="s">
        <v>132</v>
      </c>
      <c r="F657" t="s">
        <v>2074</v>
      </c>
      <c r="G657" t="s">
        <v>268</v>
      </c>
      <c r="H657" t="s">
        <v>135</v>
      </c>
      <c r="I657" t="s">
        <v>136</v>
      </c>
      <c r="J657" t="s">
        <v>137</v>
      </c>
      <c r="K657" t="s">
        <v>138</v>
      </c>
      <c r="L657" t="s">
        <v>2075</v>
      </c>
      <c r="M657" t="s">
        <v>2076</v>
      </c>
      <c r="N657">
        <v>2.2880555550000001</v>
      </c>
      <c r="O657">
        <v>0</v>
      </c>
      <c r="P657">
        <v>1</v>
      </c>
      <c r="Q657">
        <v>0</v>
      </c>
      <c r="R657">
        <v>1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1.7802107931004305</v>
      </c>
      <c r="Y657">
        <v>0</v>
      </c>
      <c r="Z657">
        <v>9.8500947070131364</v>
      </c>
      <c r="AA657">
        <v>0</v>
      </c>
      <c r="AB657">
        <v>0</v>
      </c>
      <c r="AC657">
        <v>0</v>
      </c>
      <c r="AD657">
        <v>0</v>
      </c>
      <c r="AE657">
        <v>11.630305500113566</v>
      </c>
    </row>
    <row r="658" spans="1:31" x14ac:dyDescent="0.3">
      <c r="A658">
        <v>2647840</v>
      </c>
      <c r="B658">
        <v>1</v>
      </c>
      <c r="C658" t="s">
        <v>80</v>
      </c>
      <c r="D658" t="s">
        <v>95</v>
      </c>
      <c r="E658" t="s">
        <v>181</v>
      </c>
      <c r="F658" t="s">
        <v>2077</v>
      </c>
      <c r="G658" t="s">
        <v>2078</v>
      </c>
      <c r="H658" t="s">
        <v>144</v>
      </c>
      <c r="I658" t="s">
        <v>136</v>
      </c>
      <c r="J658" t="s">
        <v>5</v>
      </c>
      <c r="K658" t="s">
        <v>138</v>
      </c>
      <c r="L658" t="s">
        <v>2079</v>
      </c>
      <c r="M658" t="s">
        <v>2080</v>
      </c>
      <c r="N658">
        <v>3.7722222219999999</v>
      </c>
      <c r="O658">
        <v>2</v>
      </c>
      <c r="P658">
        <v>1437</v>
      </c>
      <c r="Q658">
        <v>15</v>
      </c>
      <c r="R658">
        <v>20</v>
      </c>
      <c r="S658">
        <v>25</v>
      </c>
      <c r="T658">
        <v>85</v>
      </c>
      <c r="U658">
        <v>1</v>
      </c>
      <c r="V658">
        <v>0</v>
      </c>
      <c r="W658">
        <v>7.1585259291580021</v>
      </c>
      <c r="X658">
        <v>1249.9483962538836</v>
      </c>
      <c r="Y658">
        <v>134.43687430208797</v>
      </c>
      <c r="Z658">
        <v>28.707018600539694</v>
      </c>
      <c r="AA658">
        <v>6442.3085802547548</v>
      </c>
      <c r="AB658">
        <v>362.08187672614713</v>
      </c>
      <c r="AC658">
        <v>6.2430580657103238</v>
      </c>
      <c r="AD658">
        <v>0</v>
      </c>
      <c r="AE658">
        <v>8230.8843301322831</v>
      </c>
    </row>
    <row r="659" spans="1:31" x14ac:dyDescent="0.3">
      <c r="A659">
        <v>2647631</v>
      </c>
      <c r="B659">
        <v>1</v>
      </c>
      <c r="C659" t="s">
        <v>80</v>
      </c>
      <c r="D659" t="s">
        <v>105</v>
      </c>
      <c r="E659" t="s">
        <v>147</v>
      </c>
      <c r="F659" t="s">
        <v>2081</v>
      </c>
      <c r="G659" t="s">
        <v>149</v>
      </c>
      <c r="H659" t="s">
        <v>144</v>
      </c>
      <c r="I659" t="s">
        <v>136</v>
      </c>
      <c r="J659" t="s">
        <v>137</v>
      </c>
      <c r="K659" t="s">
        <v>138</v>
      </c>
      <c r="L659" t="s">
        <v>2082</v>
      </c>
      <c r="M659" t="s">
        <v>2083</v>
      </c>
      <c r="N659">
        <v>0.67777777699999997</v>
      </c>
      <c r="O659">
        <v>0</v>
      </c>
      <c r="P659">
        <v>166</v>
      </c>
      <c r="Q659">
        <v>0</v>
      </c>
      <c r="R659">
        <v>0</v>
      </c>
      <c r="S659">
        <v>8</v>
      </c>
      <c r="T659">
        <v>20</v>
      </c>
      <c r="U659">
        <v>4</v>
      </c>
      <c r="V659">
        <v>2</v>
      </c>
      <c r="W659">
        <v>0</v>
      </c>
      <c r="X659">
        <v>20.616050271754933</v>
      </c>
      <c r="Y659">
        <v>0</v>
      </c>
      <c r="Z659">
        <v>0</v>
      </c>
      <c r="AA659">
        <v>39.9408698788517</v>
      </c>
      <c r="AB659">
        <v>20.097638206881133</v>
      </c>
      <c r="AC659">
        <v>196.40512998599951</v>
      </c>
      <c r="AD659">
        <v>6.0494233485388786</v>
      </c>
      <c r="AE659">
        <v>283.10911169202615</v>
      </c>
    </row>
    <row r="660" spans="1:31" x14ac:dyDescent="0.3">
      <c r="A660">
        <v>2647823</v>
      </c>
      <c r="B660">
        <v>1</v>
      </c>
      <c r="C660" t="s">
        <v>81</v>
      </c>
      <c r="D660" t="s">
        <v>113</v>
      </c>
      <c r="E660" t="s">
        <v>141</v>
      </c>
      <c r="F660" t="s">
        <v>2084</v>
      </c>
      <c r="G660" t="s">
        <v>143</v>
      </c>
      <c r="H660" t="s">
        <v>144</v>
      </c>
      <c r="I660" t="s">
        <v>136</v>
      </c>
      <c r="J660" t="s">
        <v>137</v>
      </c>
      <c r="K660" t="s">
        <v>138</v>
      </c>
      <c r="L660" t="s">
        <v>2085</v>
      </c>
      <c r="M660" t="s">
        <v>2086</v>
      </c>
      <c r="N660">
        <v>2.2088888880000002</v>
      </c>
      <c r="O660">
        <v>0</v>
      </c>
      <c r="P660">
        <v>90</v>
      </c>
      <c r="Q660">
        <v>0</v>
      </c>
      <c r="R660">
        <v>6</v>
      </c>
      <c r="S660">
        <v>0</v>
      </c>
      <c r="T660">
        <v>2</v>
      </c>
      <c r="U660">
        <v>0</v>
      </c>
      <c r="V660">
        <v>0</v>
      </c>
      <c r="W660">
        <v>0</v>
      </c>
      <c r="X660">
        <v>54.414985382588505</v>
      </c>
      <c r="Y660">
        <v>0</v>
      </c>
      <c r="Z660">
        <v>48.587363354946568</v>
      </c>
      <c r="AA660">
        <v>0</v>
      </c>
      <c r="AB660">
        <v>5.0930526256644724</v>
      </c>
      <c r="AC660">
        <v>0</v>
      </c>
      <c r="AD660">
        <v>0</v>
      </c>
      <c r="AE660">
        <v>108.09540136319954</v>
      </c>
    </row>
    <row r="661" spans="1:31" x14ac:dyDescent="0.3">
      <c r="A661">
        <v>2647677</v>
      </c>
      <c r="B661">
        <v>1</v>
      </c>
      <c r="C661" t="s">
        <v>81</v>
      </c>
      <c r="D661" t="s">
        <v>118</v>
      </c>
      <c r="E661" t="s">
        <v>141</v>
      </c>
      <c r="F661" t="s">
        <v>2087</v>
      </c>
      <c r="G661" t="s">
        <v>161</v>
      </c>
      <c r="H661" t="s">
        <v>144</v>
      </c>
      <c r="I661" t="s">
        <v>136</v>
      </c>
      <c r="J661" t="s">
        <v>137</v>
      </c>
      <c r="K661" t="s">
        <v>162</v>
      </c>
      <c r="L661" t="s">
        <v>2088</v>
      </c>
      <c r="M661" t="s">
        <v>2089</v>
      </c>
      <c r="N661">
        <v>8.3055555549999998</v>
      </c>
      <c r="O661">
        <v>0</v>
      </c>
      <c r="P661">
        <v>94</v>
      </c>
      <c r="Q661">
        <v>0</v>
      </c>
      <c r="R661">
        <v>8</v>
      </c>
      <c r="S661">
        <v>0</v>
      </c>
      <c r="T661">
        <v>18</v>
      </c>
      <c r="U661">
        <v>0</v>
      </c>
      <c r="V661">
        <v>0</v>
      </c>
      <c r="W661">
        <v>0</v>
      </c>
      <c r="X661">
        <v>244.92447257772227</v>
      </c>
      <c r="Y661">
        <v>0</v>
      </c>
      <c r="Z661">
        <v>128.73317907397828</v>
      </c>
      <c r="AA661">
        <v>0</v>
      </c>
      <c r="AB661">
        <v>69.884352725349245</v>
      </c>
      <c r="AC661">
        <v>0</v>
      </c>
      <c r="AD661">
        <v>0</v>
      </c>
      <c r="AE661">
        <v>443.54200437704981</v>
      </c>
    </row>
    <row r="662" spans="1:31" x14ac:dyDescent="0.3">
      <c r="A662">
        <v>2647617</v>
      </c>
      <c r="B662">
        <v>1</v>
      </c>
      <c r="C662" t="s">
        <v>80</v>
      </c>
      <c r="D662" t="s">
        <v>82</v>
      </c>
      <c r="E662" t="s">
        <v>214</v>
      </c>
      <c r="F662" t="s">
        <v>2090</v>
      </c>
      <c r="G662" t="s">
        <v>300</v>
      </c>
      <c r="H662" t="s">
        <v>135</v>
      </c>
      <c r="I662" t="s">
        <v>136</v>
      </c>
      <c r="J662" t="s">
        <v>137</v>
      </c>
      <c r="K662" t="s">
        <v>138</v>
      </c>
      <c r="L662" t="s">
        <v>2091</v>
      </c>
      <c r="M662" t="s">
        <v>2092</v>
      </c>
      <c r="N662">
        <v>2.5419444439999999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45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43.215432566389381</v>
      </c>
      <c r="AC662">
        <v>0</v>
      </c>
      <c r="AD662">
        <v>0</v>
      </c>
      <c r="AE662">
        <v>43.215432566389381</v>
      </c>
    </row>
    <row r="663" spans="1:31" x14ac:dyDescent="0.3">
      <c r="A663">
        <v>2647717</v>
      </c>
      <c r="B663">
        <v>1</v>
      </c>
      <c r="C663" t="s">
        <v>80</v>
      </c>
      <c r="D663" t="s">
        <v>92</v>
      </c>
      <c r="E663" t="s">
        <v>165</v>
      </c>
      <c r="F663" t="s">
        <v>2093</v>
      </c>
      <c r="G663" t="s">
        <v>224</v>
      </c>
      <c r="H663" t="s">
        <v>135</v>
      </c>
      <c r="I663" t="s">
        <v>136</v>
      </c>
      <c r="J663" t="s">
        <v>137</v>
      </c>
      <c r="K663" t="s">
        <v>138</v>
      </c>
      <c r="L663" t="s">
        <v>2094</v>
      </c>
      <c r="M663" t="s">
        <v>2095</v>
      </c>
      <c r="N663">
        <v>0.841388888</v>
      </c>
      <c r="O663">
        <v>0</v>
      </c>
      <c r="P663">
        <v>4</v>
      </c>
      <c r="Q663">
        <v>0</v>
      </c>
      <c r="R663">
        <v>24</v>
      </c>
      <c r="S663">
        <v>0</v>
      </c>
      <c r="T663">
        <v>5</v>
      </c>
      <c r="U663">
        <v>0</v>
      </c>
      <c r="V663">
        <v>0</v>
      </c>
      <c r="W663">
        <v>0</v>
      </c>
      <c r="X663">
        <v>1.4652896538192262</v>
      </c>
      <c r="Y663">
        <v>0</v>
      </c>
      <c r="Z663">
        <v>23.698401588386641</v>
      </c>
      <c r="AA663">
        <v>0</v>
      </c>
      <c r="AB663">
        <v>23.622539214384453</v>
      </c>
      <c r="AC663">
        <v>0</v>
      </c>
      <c r="AD663">
        <v>0</v>
      </c>
      <c r="AE663">
        <v>48.786230456590317</v>
      </c>
    </row>
    <row r="664" spans="1:31" x14ac:dyDescent="0.3">
      <c r="A664">
        <v>2647614</v>
      </c>
      <c r="B664">
        <v>1</v>
      </c>
      <c r="C664" t="s">
        <v>81</v>
      </c>
      <c r="D664" t="s">
        <v>128</v>
      </c>
      <c r="E664" t="s">
        <v>141</v>
      </c>
      <c r="F664" t="s">
        <v>2096</v>
      </c>
      <c r="G664" t="s">
        <v>149</v>
      </c>
      <c r="H664" t="s">
        <v>144</v>
      </c>
      <c r="I664" t="s">
        <v>136</v>
      </c>
      <c r="J664" t="s">
        <v>137</v>
      </c>
      <c r="K664" t="s">
        <v>138</v>
      </c>
      <c r="L664" t="s">
        <v>2097</v>
      </c>
      <c r="M664" t="s">
        <v>2098</v>
      </c>
      <c r="N664">
        <v>0.46305555500000001</v>
      </c>
      <c r="O664">
        <v>4</v>
      </c>
      <c r="P664">
        <v>87</v>
      </c>
      <c r="Q664">
        <v>10</v>
      </c>
      <c r="R664">
        <v>103</v>
      </c>
      <c r="S664">
        <v>10</v>
      </c>
      <c r="T664">
        <v>13</v>
      </c>
      <c r="U664">
        <v>1</v>
      </c>
      <c r="V664">
        <v>0</v>
      </c>
      <c r="W664">
        <v>0.40269399843681503</v>
      </c>
      <c r="X664">
        <v>9.0835690961410176</v>
      </c>
      <c r="Y664">
        <v>6.4845214824073043</v>
      </c>
      <c r="Z664">
        <v>39.658332103391778</v>
      </c>
      <c r="AA664">
        <v>23.260760528859088</v>
      </c>
      <c r="AB664">
        <v>3.4851879098972001</v>
      </c>
      <c r="AC664">
        <v>2.5913111715281403</v>
      </c>
      <c r="AD664">
        <v>0</v>
      </c>
      <c r="AE664">
        <v>84.966376290661344</v>
      </c>
    </row>
    <row r="665" spans="1:31" x14ac:dyDescent="0.3">
      <c r="A665">
        <v>2647637</v>
      </c>
      <c r="B665">
        <v>1</v>
      </c>
      <c r="C665" t="s">
        <v>81</v>
      </c>
      <c r="D665" t="s">
        <v>123</v>
      </c>
      <c r="E665" t="s">
        <v>152</v>
      </c>
      <c r="F665" t="s">
        <v>2099</v>
      </c>
      <c r="G665" t="s">
        <v>191</v>
      </c>
      <c r="H665" t="s">
        <v>135</v>
      </c>
      <c r="I665" t="s">
        <v>136</v>
      </c>
      <c r="J665" t="s">
        <v>137</v>
      </c>
      <c r="K665" t="s">
        <v>138</v>
      </c>
      <c r="L665" t="s">
        <v>2100</v>
      </c>
      <c r="M665" t="s">
        <v>2101</v>
      </c>
      <c r="N665">
        <v>8.9327777770000001</v>
      </c>
      <c r="O665">
        <v>0</v>
      </c>
      <c r="P665">
        <v>0</v>
      </c>
      <c r="Q665">
        <v>0</v>
      </c>
      <c r="R665">
        <v>23</v>
      </c>
      <c r="S665">
        <v>0</v>
      </c>
      <c r="T665">
        <v>4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171.54668366596667</v>
      </c>
      <c r="AA665">
        <v>0</v>
      </c>
      <c r="AB665">
        <v>44.49338514673898</v>
      </c>
      <c r="AC665">
        <v>0</v>
      </c>
      <c r="AD665">
        <v>0</v>
      </c>
      <c r="AE665">
        <v>216.04006881270564</v>
      </c>
    </row>
    <row r="666" spans="1:31" x14ac:dyDescent="0.3">
      <c r="A666">
        <v>2647923</v>
      </c>
      <c r="B666">
        <v>1</v>
      </c>
      <c r="C666" t="s">
        <v>81</v>
      </c>
      <c r="D666" t="s">
        <v>121</v>
      </c>
      <c r="E666" t="s">
        <v>147</v>
      </c>
      <c r="F666" t="s">
        <v>2102</v>
      </c>
      <c r="G666" t="s">
        <v>149</v>
      </c>
      <c r="H666" t="s">
        <v>144</v>
      </c>
      <c r="I666" t="s">
        <v>136</v>
      </c>
      <c r="J666" t="s">
        <v>137</v>
      </c>
      <c r="K666" t="s">
        <v>138</v>
      </c>
      <c r="L666" t="s">
        <v>2103</v>
      </c>
      <c r="M666" t="s">
        <v>2104</v>
      </c>
      <c r="N666">
        <v>1.0972222220000001</v>
      </c>
      <c r="O666">
        <v>1</v>
      </c>
      <c r="P666">
        <v>522</v>
      </c>
      <c r="Q666">
        <v>0</v>
      </c>
      <c r="R666">
        <v>0</v>
      </c>
      <c r="S666">
        <v>1</v>
      </c>
      <c r="T666">
        <v>32</v>
      </c>
      <c r="U666">
        <v>0</v>
      </c>
      <c r="V666">
        <v>0</v>
      </c>
      <c r="W666">
        <v>0.32582323657833334</v>
      </c>
      <c r="X666">
        <v>59.001932393324978</v>
      </c>
      <c r="Y666">
        <v>0</v>
      </c>
      <c r="Z666">
        <v>0</v>
      </c>
      <c r="AA666">
        <v>2.115208909944831</v>
      </c>
      <c r="AB666">
        <v>9.1752939435335978</v>
      </c>
      <c r="AC666">
        <v>0</v>
      </c>
      <c r="AD666">
        <v>0</v>
      </c>
      <c r="AE666">
        <v>70.618258483381737</v>
      </c>
    </row>
    <row r="667" spans="1:31" x14ac:dyDescent="0.3">
      <c r="A667">
        <v>2647694</v>
      </c>
      <c r="B667">
        <v>1</v>
      </c>
      <c r="C667" t="s">
        <v>80</v>
      </c>
      <c r="D667" t="s">
        <v>106</v>
      </c>
      <c r="E667" t="s">
        <v>152</v>
      </c>
      <c r="F667" t="s">
        <v>1490</v>
      </c>
      <c r="G667" t="s">
        <v>220</v>
      </c>
      <c r="H667" t="s">
        <v>135</v>
      </c>
      <c r="I667" t="s">
        <v>136</v>
      </c>
      <c r="J667" t="s">
        <v>137</v>
      </c>
      <c r="K667" t="s">
        <v>162</v>
      </c>
      <c r="L667" t="s">
        <v>2105</v>
      </c>
      <c r="M667" t="s">
        <v>2106</v>
      </c>
      <c r="N667">
        <v>8.0036111109999997</v>
      </c>
      <c r="O667">
        <v>0</v>
      </c>
      <c r="P667">
        <v>70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129.3123115132332</v>
      </c>
      <c r="Y667">
        <v>0</v>
      </c>
      <c r="Z667">
        <v>0</v>
      </c>
      <c r="AA667">
        <v>0</v>
      </c>
      <c r="AB667">
        <v>5.3638650434778095</v>
      </c>
      <c r="AC667">
        <v>0</v>
      </c>
      <c r="AD667">
        <v>0</v>
      </c>
      <c r="AE667">
        <v>134.676176556711</v>
      </c>
    </row>
    <row r="668" spans="1:31" x14ac:dyDescent="0.3">
      <c r="A668">
        <v>2647674</v>
      </c>
      <c r="B668">
        <v>1</v>
      </c>
      <c r="C668" t="s">
        <v>81</v>
      </c>
      <c r="D668" t="s">
        <v>113</v>
      </c>
      <c r="E668" t="s">
        <v>141</v>
      </c>
      <c r="F668" t="s">
        <v>2107</v>
      </c>
      <c r="G668" t="s">
        <v>220</v>
      </c>
      <c r="H668" t="s">
        <v>144</v>
      </c>
      <c r="I668" t="s">
        <v>136</v>
      </c>
      <c r="J668" t="s">
        <v>137</v>
      </c>
      <c r="K668" t="s">
        <v>162</v>
      </c>
      <c r="L668" t="s">
        <v>2108</v>
      </c>
      <c r="M668" t="s">
        <v>2109</v>
      </c>
      <c r="N668">
        <v>6.0697222220000002</v>
      </c>
      <c r="O668">
        <v>5</v>
      </c>
      <c r="P668">
        <v>127</v>
      </c>
      <c r="Q668">
        <v>18</v>
      </c>
      <c r="R668">
        <v>39</v>
      </c>
      <c r="S668">
        <v>3</v>
      </c>
      <c r="T668">
        <v>50</v>
      </c>
      <c r="U668">
        <v>0</v>
      </c>
      <c r="V668">
        <v>0</v>
      </c>
      <c r="W668">
        <v>53.496240116258363</v>
      </c>
      <c r="X668">
        <v>141.18949090535591</v>
      </c>
      <c r="Y668">
        <v>750.22229582137356</v>
      </c>
      <c r="Z668">
        <v>963.60524848300633</v>
      </c>
      <c r="AA668">
        <v>34.896100308663989</v>
      </c>
      <c r="AB668">
        <v>177.88039604440175</v>
      </c>
      <c r="AC668">
        <v>0</v>
      </c>
      <c r="AD668">
        <v>0</v>
      </c>
      <c r="AE668">
        <v>2121.2897716790599</v>
      </c>
    </row>
    <row r="669" spans="1:31" x14ac:dyDescent="0.3">
      <c r="A669">
        <v>2647651</v>
      </c>
      <c r="B669">
        <v>1</v>
      </c>
      <c r="C669" t="s">
        <v>81</v>
      </c>
      <c r="D669" t="s">
        <v>118</v>
      </c>
      <c r="E669" t="s">
        <v>147</v>
      </c>
      <c r="F669" t="s">
        <v>2110</v>
      </c>
      <c r="G669" t="s">
        <v>149</v>
      </c>
      <c r="H669" t="s">
        <v>144</v>
      </c>
      <c r="I669" t="s">
        <v>136</v>
      </c>
      <c r="J669" t="s">
        <v>137</v>
      </c>
      <c r="K669" t="s">
        <v>138</v>
      </c>
      <c r="L669" t="s">
        <v>2111</v>
      </c>
      <c r="M669" t="s">
        <v>2112</v>
      </c>
      <c r="N669">
        <v>0.50333333300000005</v>
      </c>
      <c r="O669">
        <v>0</v>
      </c>
      <c r="P669">
        <v>0</v>
      </c>
      <c r="Q669">
        <v>30</v>
      </c>
      <c r="R669">
        <v>56</v>
      </c>
      <c r="S669">
        <v>4</v>
      </c>
      <c r="T669">
        <v>5</v>
      </c>
      <c r="U669">
        <v>0</v>
      </c>
      <c r="V669">
        <v>0</v>
      </c>
      <c r="W669">
        <v>0</v>
      </c>
      <c r="X669">
        <v>0</v>
      </c>
      <c r="Y669">
        <v>24.604890769114199</v>
      </c>
      <c r="Z669">
        <v>36.563280436012818</v>
      </c>
      <c r="AA669">
        <v>8.0556476081390507</v>
      </c>
      <c r="AB669">
        <v>4.6277451573230692</v>
      </c>
      <c r="AC669">
        <v>0</v>
      </c>
      <c r="AD669">
        <v>0</v>
      </c>
      <c r="AE669">
        <v>73.851563970589126</v>
      </c>
    </row>
    <row r="670" spans="1:31" x14ac:dyDescent="0.3">
      <c r="A670">
        <v>2647860</v>
      </c>
      <c r="B670">
        <v>1</v>
      </c>
      <c r="C670" t="s">
        <v>81</v>
      </c>
      <c r="D670" t="s">
        <v>126</v>
      </c>
      <c r="E670" t="s">
        <v>147</v>
      </c>
      <c r="F670" t="s">
        <v>2113</v>
      </c>
      <c r="G670" t="s">
        <v>149</v>
      </c>
      <c r="H670" t="s">
        <v>144</v>
      </c>
      <c r="I670" t="s">
        <v>241</v>
      </c>
      <c r="J670" t="s">
        <v>137</v>
      </c>
      <c r="K670" t="s">
        <v>138</v>
      </c>
      <c r="L670" t="s">
        <v>2114</v>
      </c>
      <c r="M670" t="s">
        <v>2115</v>
      </c>
      <c r="N670">
        <v>2.7777769999999999E-3</v>
      </c>
      <c r="O670">
        <v>7</v>
      </c>
      <c r="P670">
        <v>2054</v>
      </c>
      <c r="Q670">
        <v>51</v>
      </c>
      <c r="R670">
        <v>207</v>
      </c>
      <c r="S670">
        <v>8</v>
      </c>
      <c r="T670">
        <v>294</v>
      </c>
      <c r="U670">
        <v>0</v>
      </c>
      <c r="V670">
        <v>0</v>
      </c>
      <c r="W670">
        <v>5.7177885138888895E-3</v>
      </c>
      <c r="X670">
        <v>0.77483178093821015</v>
      </c>
      <c r="Y670">
        <v>1.4752114581589422</v>
      </c>
      <c r="Z670">
        <v>0.41833281128583838</v>
      </c>
      <c r="AA670">
        <v>3.6157795451192229E-2</v>
      </c>
      <c r="AB670">
        <v>0.34908388426693282</v>
      </c>
      <c r="AC670">
        <v>0</v>
      </c>
      <c r="AD670">
        <v>0</v>
      </c>
      <c r="AE670">
        <v>3.0593355186150046</v>
      </c>
    </row>
    <row r="671" spans="1:31" x14ac:dyDescent="0.3">
      <c r="A671">
        <v>2648152</v>
      </c>
      <c r="B671">
        <v>1</v>
      </c>
      <c r="C671" t="s">
        <v>80</v>
      </c>
      <c r="D671" t="s">
        <v>84</v>
      </c>
      <c r="E671" t="s">
        <v>132</v>
      </c>
      <c r="F671" t="s">
        <v>2116</v>
      </c>
      <c r="G671" t="s">
        <v>228</v>
      </c>
      <c r="H671" t="s">
        <v>135</v>
      </c>
      <c r="I671" t="s">
        <v>136</v>
      </c>
      <c r="J671" t="s">
        <v>137</v>
      </c>
      <c r="K671" t="s">
        <v>138</v>
      </c>
      <c r="L671" t="s">
        <v>2117</v>
      </c>
      <c r="M671" t="s">
        <v>2118</v>
      </c>
      <c r="N671">
        <v>4.2908333330000001</v>
      </c>
      <c r="O671">
        <v>0</v>
      </c>
      <c r="P671">
        <v>9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10.74586769640873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10.74586769640873</v>
      </c>
    </row>
    <row r="672" spans="1:31" x14ac:dyDescent="0.3">
      <c r="A672">
        <v>2647714</v>
      </c>
      <c r="B672">
        <v>1</v>
      </c>
      <c r="C672" t="s">
        <v>81</v>
      </c>
      <c r="D672" t="s">
        <v>123</v>
      </c>
      <c r="E672" t="s">
        <v>152</v>
      </c>
      <c r="F672" t="s">
        <v>533</v>
      </c>
      <c r="G672" t="s">
        <v>161</v>
      </c>
      <c r="H672" t="s">
        <v>135</v>
      </c>
      <c r="I672" t="s">
        <v>136</v>
      </c>
      <c r="J672" t="s">
        <v>137</v>
      </c>
      <c r="K672" t="s">
        <v>162</v>
      </c>
      <c r="L672" t="s">
        <v>2119</v>
      </c>
      <c r="M672" t="s">
        <v>2120</v>
      </c>
      <c r="N672">
        <v>5.8711111110000003</v>
      </c>
      <c r="O672">
        <v>0</v>
      </c>
      <c r="P672">
        <v>196</v>
      </c>
      <c r="Q672">
        <v>0</v>
      </c>
      <c r="R672">
        <v>1</v>
      </c>
      <c r="S672">
        <v>0</v>
      </c>
      <c r="T672">
        <v>6</v>
      </c>
      <c r="U672">
        <v>0</v>
      </c>
      <c r="V672">
        <v>0</v>
      </c>
      <c r="W672">
        <v>0</v>
      </c>
      <c r="X672">
        <v>371.56584883495088</v>
      </c>
      <c r="Y672">
        <v>0</v>
      </c>
      <c r="Z672">
        <v>16.135500341227122</v>
      </c>
      <c r="AA672">
        <v>0</v>
      </c>
      <c r="AB672">
        <v>44.291146134126606</v>
      </c>
      <c r="AC672">
        <v>0</v>
      </c>
      <c r="AD672">
        <v>0</v>
      </c>
      <c r="AE672">
        <v>431.99249531030461</v>
      </c>
    </row>
    <row r="673" spans="1:31" x14ac:dyDescent="0.3">
      <c r="A673">
        <v>2647574</v>
      </c>
      <c r="B673">
        <v>1</v>
      </c>
      <c r="C673" t="s">
        <v>81</v>
      </c>
      <c r="D673" t="s">
        <v>117</v>
      </c>
      <c r="E673" t="s">
        <v>132</v>
      </c>
      <c r="F673" t="s">
        <v>2121</v>
      </c>
      <c r="G673" t="s">
        <v>268</v>
      </c>
      <c r="H673" t="s">
        <v>135</v>
      </c>
      <c r="I673" t="s">
        <v>136</v>
      </c>
      <c r="J673" t="s">
        <v>137</v>
      </c>
      <c r="K673" t="s">
        <v>138</v>
      </c>
      <c r="L673" t="s">
        <v>2122</v>
      </c>
      <c r="M673" t="s">
        <v>2123</v>
      </c>
      <c r="N673">
        <v>0.91666666600000002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</row>
    <row r="674" spans="1:31" x14ac:dyDescent="0.3">
      <c r="A674">
        <v>2647803</v>
      </c>
      <c r="B674">
        <v>1</v>
      </c>
      <c r="C674" t="s">
        <v>81</v>
      </c>
      <c r="D674" t="s">
        <v>112</v>
      </c>
      <c r="E674" t="s">
        <v>132</v>
      </c>
      <c r="F674" t="s">
        <v>2124</v>
      </c>
      <c r="G674" t="s">
        <v>268</v>
      </c>
      <c r="H674" t="s">
        <v>135</v>
      </c>
      <c r="I674" t="s">
        <v>136</v>
      </c>
      <c r="J674" t="s">
        <v>137</v>
      </c>
      <c r="K674" t="s">
        <v>138</v>
      </c>
      <c r="L674" t="s">
        <v>2125</v>
      </c>
      <c r="M674" t="s">
        <v>2126</v>
      </c>
      <c r="N674">
        <v>2.7466666659999999</v>
      </c>
      <c r="O674">
        <v>0</v>
      </c>
      <c r="P674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0.30475559818081749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0.30475559818081749</v>
      </c>
    </row>
    <row r="675" spans="1:31" x14ac:dyDescent="0.3">
      <c r="A675">
        <v>2648158</v>
      </c>
      <c r="B675">
        <v>1</v>
      </c>
      <c r="C675" t="s">
        <v>81</v>
      </c>
      <c r="D675" t="s">
        <v>112</v>
      </c>
      <c r="E675" t="s">
        <v>165</v>
      </c>
      <c r="F675" t="s">
        <v>2127</v>
      </c>
      <c r="G675" t="s">
        <v>224</v>
      </c>
      <c r="H675" t="s">
        <v>135</v>
      </c>
      <c r="I675" t="s">
        <v>136</v>
      </c>
      <c r="J675" t="s">
        <v>137</v>
      </c>
      <c r="K675" t="s">
        <v>138</v>
      </c>
      <c r="L675" t="s">
        <v>2128</v>
      </c>
      <c r="M675" t="s">
        <v>2129</v>
      </c>
      <c r="N675">
        <v>2.0852777769999999</v>
      </c>
      <c r="O675">
        <v>0</v>
      </c>
      <c r="P675">
        <v>174</v>
      </c>
      <c r="Q675">
        <v>0</v>
      </c>
      <c r="R675">
        <v>4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60.748046707946294</v>
      </c>
      <c r="Y675">
        <v>0</v>
      </c>
      <c r="Z675">
        <v>0.54422136502269802</v>
      </c>
      <c r="AA675">
        <v>0</v>
      </c>
      <c r="AB675">
        <v>1.5659086798573627</v>
      </c>
      <c r="AC675">
        <v>0</v>
      </c>
      <c r="AD675">
        <v>0</v>
      </c>
      <c r="AE675">
        <v>62.85817675282636</v>
      </c>
    </row>
    <row r="676" spans="1:31" x14ac:dyDescent="0.3">
      <c r="A676">
        <v>2647591</v>
      </c>
      <c r="B676">
        <v>1</v>
      </c>
      <c r="C676" t="s">
        <v>80</v>
      </c>
      <c r="D676" t="s">
        <v>111</v>
      </c>
      <c r="E676" t="s">
        <v>141</v>
      </c>
      <c r="F676" t="s">
        <v>1330</v>
      </c>
      <c r="G676" t="s">
        <v>1177</v>
      </c>
      <c r="H676" t="s">
        <v>144</v>
      </c>
      <c r="I676" t="s">
        <v>136</v>
      </c>
      <c r="J676" t="s">
        <v>137</v>
      </c>
      <c r="K676" t="s">
        <v>138</v>
      </c>
      <c r="L676" t="s">
        <v>2130</v>
      </c>
      <c r="M676" t="s">
        <v>2131</v>
      </c>
      <c r="N676">
        <v>11.726111111</v>
      </c>
      <c r="O676">
        <v>0</v>
      </c>
      <c r="P676">
        <v>0</v>
      </c>
      <c r="Q676">
        <v>0</v>
      </c>
      <c r="R676">
        <v>0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1777.6819072000587</v>
      </c>
      <c r="AB676">
        <v>0</v>
      </c>
      <c r="AC676">
        <v>0</v>
      </c>
      <c r="AD676">
        <v>0</v>
      </c>
      <c r="AE676">
        <v>1777.6819072000587</v>
      </c>
    </row>
    <row r="677" spans="1:31" x14ac:dyDescent="0.3">
      <c r="A677">
        <v>2647611</v>
      </c>
      <c r="B677">
        <v>1</v>
      </c>
      <c r="C677" t="s">
        <v>80</v>
      </c>
      <c r="D677" t="s">
        <v>94</v>
      </c>
      <c r="E677" t="s">
        <v>141</v>
      </c>
      <c r="F677" t="s">
        <v>2132</v>
      </c>
      <c r="G677" t="s">
        <v>143</v>
      </c>
      <c r="H677" t="s">
        <v>144</v>
      </c>
      <c r="I677" t="s">
        <v>136</v>
      </c>
      <c r="J677" t="s">
        <v>137</v>
      </c>
      <c r="K677" t="s">
        <v>138</v>
      </c>
      <c r="L677" t="s">
        <v>2133</v>
      </c>
      <c r="M677" t="s">
        <v>2134</v>
      </c>
      <c r="N677">
        <v>0.90861111100000003</v>
      </c>
      <c r="O677">
        <v>0</v>
      </c>
      <c r="P677">
        <v>203</v>
      </c>
      <c r="Q677">
        <v>0</v>
      </c>
      <c r="R677">
        <v>0</v>
      </c>
      <c r="S677">
        <v>0</v>
      </c>
      <c r="T677">
        <v>12</v>
      </c>
      <c r="U677">
        <v>0</v>
      </c>
      <c r="V677">
        <v>0</v>
      </c>
      <c r="W677">
        <v>0</v>
      </c>
      <c r="X677">
        <v>25.533744572400323</v>
      </c>
      <c r="Y677">
        <v>0</v>
      </c>
      <c r="Z677">
        <v>0</v>
      </c>
      <c r="AA677">
        <v>0</v>
      </c>
      <c r="AB677">
        <v>11.286932569550036</v>
      </c>
      <c r="AC677">
        <v>0</v>
      </c>
      <c r="AD677">
        <v>0</v>
      </c>
      <c r="AE677">
        <v>36.820677141950355</v>
      </c>
    </row>
    <row r="678" spans="1:31" x14ac:dyDescent="0.3">
      <c r="A678">
        <v>2647760</v>
      </c>
      <c r="B678">
        <v>1</v>
      </c>
      <c r="C678" t="s">
        <v>80</v>
      </c>
      <c r="D678" t="s">
        <v>106</v>
      </c>
      <c r="E678" t="s">
        <v>165</v>
      </c>
      <c r="F678" t="s">
        <v>1002</v>
      </c>
      <c r="G678" t="s">
        <v>220</v>
      </c>
      <c r="H678" t="s">
        <v>135</v>
      </c>
      <c r="I678" t="s">
        <v>136</v>
      </c>
      <c r="J678" t="s">
        <v>137</v>
      </c>
      <c r="K678" t="s">
        <v>162</v>
      </c>
      <c r="L678" t="s">
        <v>2135</v>
      </c>
      <c r="M678" t="s">
        <v>2136</v>
      </c>
      <c r="N678">
        <v>4.2658333329999998</v>
      </c>
      <c r="O678">
        <v>0</v>
      </c>
      <c r="P678">
        <v>13</v>
      </c>
      <c r="Q678">
        <v>0</v>
      </c>
      <c r="R678">
        <v>1</v>
      </c>
      <c r="S678">
        <v>0</v>
      </c>
      <c r="T678">
        <v>3</v>
      </c>
      <c r="U678">
        <v>0</v>
      </c>
      <c r="V678">
        <v>0</v>
      </c>
      <c r="W678">
        <v>0</v>
      </c>
      <c r="X678">
        <v>12.029407723479999</v>
      </c>
      <c r="Y678">
        <v>0</v>
      </c>
      <c r="Z678">
        <v>11.867413784925001</v>
      </c>
      <c r="AA678">
        <v>0</v>
      </c>
      <c r="AB678">
        <v>1.3467786687265708</v>
      </c>
      <c r="AC678">
        <v>0</v>
      </c>
      <c r="AD678">
        <v>0</v>
      </c>
      <c r="AE678">
        <v>25.243600177131569</v>
      </c>
    </row>
    <row r="679" spans="1:31" x14ac:dyDescent="0.3">
      <c r="A679">
        <v>2647634</v>
      </c>
      <c r="B679">
        <v>1</v>
      </c>
      <c r="C679" t="s">
        <v>81</v>
      </c>
      <c r="D679" t="s">
        <v>127</v>
      </c>
      <c r="E679" t="s">
        <v>141</v>
      </c>
      <c r="F679" t="s">
        <v>2137</v>
      </c>
      <c r="G679" t="s">
        <v>143</v>
      </c>
      <c r="H679" t="s">
        <v>144</v>
      </c>
      <c r="I679" t="s">
        <v>136</v>
      </c>
      <c r="J679" t="s">
        <v>137</v>
      </c>
      <c r="K679" t="s">
        <v>138</v>
      </c>
      <c r="L679" t="s">
        <v>2138</v>
      </c>
      <c r="M679" t="s">
        <v>2139</v>
      </c>
      <c r="N679">
        <v>3.4877777769999998</v>
      </c>
      <c r="O679">
        <v>2</v>
      </c>
      <c r="P679">
        <v>0</v>
      </c>
      <c r="Q679">
        <v>48</v>
      </c>
      <c r="R679">
        <v>8</v>
      </c>
      <c r="S679">
        <v>5</v>
      </c>
      <c r="T679">
        <v>0</v>
      </c>
      <c r="U679">
        <v>0</v>
      </c>
      <c r="V679">
        <v>0</v>
      </c>
      <c r="W679">
        <v>3.0924479597117638</v>
      </c>
      <c r="X679">
        <v>0</v>
      </c>
      <c r="Y679">
        <v>258.94311935868728</v>
      </c>
      <c r="Z679">
        <v>32.483752137423174</v>
      </c>
      <c r="AA679">
        <v>7.3319855348709932</v>
      </c>
      <c r="AB679">
        <v>0</v>
      </c>
      <c r="AC679">
        <v>0</v>
      </c>
      <c r="AD679">
        <v>0</v>
      </c>
      <c r="AE679">
        <v>301.85130499069317</v>
      </c>
    </row>
    <row r="680" spans="1:31" x14ac:dyDescent="0.3">
      <c r="A680">
        <v>2647740</v>
      </c>
      <c r="B680">
        <v>1</v>
      </c>
      <c r="C680" t="s">
        <v>80</v>
      </c>
      <c r="D680" t="s">
        <v>89</v>
      </c>
      <c r="E680" t="s">
        <v>214</v>
      </c>
      <c r="F680" t="s">
        <v>2140</v>
      </c>
      <c r="G680" t="s">
        <v>216</v>
      </c>
      <c r="H680" t="s">
        <v>135</v>
      </c>
      <c r="I680" t="s">
        <v>136</v>
      </c>
      <c r="J680" t="s">
        <v>137</v>
      </c>
      <c r="K680" t="s">
        <v>138</v>
      </c>
      <c r="L680" t="s">
        <v>2141</v>
      </c>
      <c r="M680" t="s">
        <v>2142</v>
      </c>
      <c r="N680">
        <v>2.0497222220000002</v>
      </c>
      <c r="O680">
        <v>0</v>
      </c>
      <c r="P680">
        <v>53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25.416680904575685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25.416680904575685</v>
      </c>
    </row>
    <row r="681" spans="1:31" x14ac:dyDescent="0.3">
      <c r="A681">
        <v>2647989</v>
      </c>
      <c r="B681">
        <v>1</v>
      </c>
      <c r="C681" t="s">
        <v>81</v>
      </c>
      <c r="D681" t="s">
        <v>113</v>
      </c>
      <c r="E681" t="s">
        <v>147</v>
      </c>
      <c r="F681" t="s">
        <v>714</v>
      </c>
      <c r="G681" t="s">
        <v>149</v>
      </c>
      <c r="H681" t="s">
        <v>144</v>
      </c>
      <c r="I681" t="s">
        <v>241</v>
      </c>
      <c r="J681" t="s">
        <v>137</v>
      </c>
      <c r="K681" t="s">
        <v>138</v>
      </c>
      <c r="L681" t="s">
        <v>2143</v>
      </c>
      <c r="M681" t="s">
        <v>2144</v>
      </c>
      <c r="N681">
        <v>1.1111111E-2</v>
      </c>
      <c r="O681">
        <v>1</v>
      </c>
      <c r="P681">
        <v>286</v>
      </c>
      <c r="Q681">
        <v>0</v>
      </c>
      <c r="R681">
        <v>132</v>
      </c>
      <c r="S681">
        <v>0</v>
      </c>
      <c r="T681">
        <v>24</v>
      </c>
      <c r="U681">
        <v>0</v>
      </c>
      <c r="V681">
        <v>0</v>
      </c>
      <c r="W681">
        <v>3.3440959888888888E-3</v>
      </c>
      <c r="X681">
        <v>0.55339016314943867</v>
      </c>
      <c r="Y681">
        <v>0</v>
      </c>
      <c r="Z681">
        <v>0.81316877778357544</v>
      </c>
      <c r="AA681">
        <v>0</v>
      </c>
      <c r="AB681">
        <v>8.5039021281176644E-2</v>
      </c>
      <c r="AC681">
        <v>0</v>
      </c>
      <c r="AD681">
        <v>0</v>
      </c>
      <c r="AE681">
        <v>1.4549420582030796</v>
      </c>
    </row>
    <row r="682" spans="1:31" x14ac:dyDescent="0.3">
      <c r="A682">
        <v>2647577</v>
      </c>
      <c r="B682">
        <v>1</v>
      </c>
      <c r="C682" t="s">
        <v>81</v>
      </c>
      <c r="D682" t="s">
        <v>113</v>
      </c>
      <c r="E682" t="s">
        <v>141</v>
      </c>
      <c r="F682" t="s">
        <v>2145</v>
      </c>
      <c r="G682" t="s">
        <v>149</v>
      </c>
      <c r="H682" t="s">
        <v>144</v>
      </c>
      <c r="I682" t="s">
        <v>241</v>
      </c>
      <c r="J682" t="s">
        <v>137</v>
      </c>
      <c r="K682" t="s">
        <v>138</v>
      </c>
      <c r="L682" t="s">
        <v>2146</v>
      </c>
      <c r="M682" t="s">
        <v>2147</v>
      </c>
      <c r="N682">
        <v>4.7222222000000001E-2</v>
      </c>
      <c r="O682">
        <v>0</v>
      </c>
      <c r="P682">
        <v>88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0.49249757262821159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0.49249757262821159</v>
      </c>
    </row>
    <row r="683" spans="1:31" x14ac:dyDescent="0.3">
      <c r="A683">
        <v>2647932</v>
      </c>
      <c r="B683">
        <v>1</v>
      </c>
      <c r="C683" t="s">
        <v>80</v>
      </c>
      <c r="D683" t="s">
        <v>82</v>
      </c>
      <c r="E683" t="s">
        <v>132</v>
      </c>
      <c r="F683" t="s">
        <v>2148</v>
      </c>
      <c r="G683" t="s">
        <v>134</v>
      </c>
      <c r="H683" t="s">
        <v>135</v>
      </c>
      <c r="I683" t="s">
        <v>136</v>
      </c>
      <c r="J683" t="s">
        <v>137</v>
      </c>
      <c r="K683" t="s">
        <v>138</v>
      </c>
      <c r="L683" t="s">
        <v>2149</v>
      </c>
      <c r="M683" t="s">
        <v>2150</v>
      </c>
      <c r="N683">
        <v>2.8191666660000001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2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2.0236086775827014</v>
      </c>
      <c r="AC683">
        <v>0</v>
      </c>
      <c r="AD683">
        <v>0</v>
      </c>
      <c r="AE683">
        <v>2.0236086775827014</v>
      </c>
    </row>
    <row r="684" spans="1:31" x14ac:dyDescent="0.3">
      <c r="A684">
        <v>2647869</v>
      </c>
      <c r="B684">
        <v>1</v>
      </c>
      <c r="C684" t="s">
        <v>81</v>
      </c>
      <c r="D684" t="s">
        <v>113</v>
      </c>
      <c r="E684" t="s">
        <v>132</v>
      </c>
      <c r="F684" t="s">
        <v>2151</v>
      </c>
      <c r="G684" t="s">
        <v>183</v>
      </c>
      <c r="H684" t="s">
        <v>135</v>
      </c>
      <c r="I684" t="s">
        <v>136</v>
      </c>
      <c r="J684" t="s">
        <v>3</v>
      </c>
      <c r="K684" t="s">
        <v>138</v>
      </c>
      <c r="L684" t="s">
        <v>2152</v>
      </c>
      <c r="M684" t="s">
        <v>2153</v>
      </c>
      <c r="N684">
        <v>2.3369444439999998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0.46251875895262973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0.46251875895262973</v>
      </c>
    </row>
    <row r="685" spans="1:31" x14ac:dyDescent="0.3">
      <c r="A685">
        <v>2647723</v>
      </c>
      <c r="B685">
        <v>1</v>
      </c>
      <c r="C685" t="s">
        <v>80</v>
      </c>
      <c r="D685" t="s">
        <v>104</v>
      </c>
      <c r="E685" t="s">
        <v>147</v>
      </c>
      <c r="F685" t="s">
        <v>2154</v>
      </c>
      <c r="G685" t="s">
        <v>220</v>
      </c>
      <c r="H685" t="s">
        <v>144</v>
      </c>
      <c r="I685" t="s">
        <v>136</v>
      </c>
      <c r="J685" t="s">
        <v>137</v>
      </c>
      <c r="K685" t="s">
        <v>162</v>
      </c>
      <c r="L685" t="s">
        <v>2155</v>
      </c>
      <c r="M685" t="s">
        <v>2156</v>
      </c>
      <c r="N685">
        <v>5.2836111109999999</v>
      </c>
      <c r="O685">
        <v>3</v>
      </c>
      <c r="P685">
        <v>223</v>
      </c>
      <c r="Q685">
        <v>19</v>
      </c>
      <c r="R685">
        <v>247</v>
      </c>
      <c r="S685">
        <v>15</v>
      </c>
      <c r="T685">
        <v>84</v>
      </c>
      <c r="U685">
        <v>4</v>
      </c>
      <c r="V685">
        <v>0</v>
      </c>
      <c r="W685">
        <v>104.7345830068024</v>
      </c>
      <c r="X685">
        <v>522.83780825771726</v>
      </c>
      <c r="Y685">
        <v>106.03370995421315</v>
      </c>
      <c r="Z685">
        <v>984.68680046425345</v>
      </c>
      <c r="AA685">
        <v>414.71975622293701</v>
      </c>
      <c r="AB685">
        <v>498.26425697518994</v>
      </c>
      <c r="AC685">
        <v>1891.3789953929984</v>
      </c>
      <c r="AD685">
        <v>0</v>
      </c>
      <c r="AE685">
        <v>4522.6559102741112</v>
      </c>
    </row>
    <row r="686" spans="1:31" x14ac:dyDescent="0.3">
      <c r="A686">
        <v>2647849</v>
      </c>
      <c r="B686">
        <v>1</v>
      </c>
      <c r="C686" t="s">
        <v>81</v>
      </c>
      <c r="D686" t="s">
        <v>123</v>
      </c>
      <c r="E686" t="s">
        <v>141</v>
      </c>
      <c r="F686" t="s">
        <v>2157</v>
      </c>
      <c r="G686" t="s">
        <v>154</v>
      </c>
      <c r="H686" t="s">
        <v>144</v>
      </c>
      <c r="I686" t="s">
        <v>136</v>
      </c>
      <c r="J686" t="s">
        <v>137</v>
      </c>
      <c r="K686" t="s">
        <v>138</v>
      </c>
      <c r="L686" t="s">
        <v>2158</v>
      </c>
      <c r="M686" t="s">
        <v>2159</v>
      </c>
      <c r="N686">
        <v>2.8280555550000002</v>
      </c>
      <c r="O686">
        <v>0</v>
      </c>
      <c r="P686">
        <v>34</v>
      </c>
      <c r="Q686">
        <v>0</v>
      </c>
      <c r="R686">
        <v>7</v>
      </c>
      <c r="S686">
        <v>0</v>
      </c>
      <c r="T686">
        <v>6</v>
      </c>
      <c r="U686">
        <v>0</v>
      </c>
      <c r="V686">
        <v>0</v>
      </c>
      <c r="W686">
        <v>0</v>
      </c>
      <c r="X686">
        <v>16.785280323562198</v>
      </c>
      <c r="Y686">
        <v>0</v>
      </c>
      <c r="Z686">
        <v>22.215339678382541</v>
      </c>
      <c r="AA686">
        <v>0</v>
      </c>
      <c r="AB686">
        <v>15.708553294670891</v>
      </c>
      <c r="AC686">
        <v>0</v>
      </c>
      <c r="AD686">
        <v>0</v>
      </c>
      <c r="AE686">
        <v>54.709173296615631</v>
      </c>
    </row>
    <row r="687" spans="1:31" x14ac:dyDescent="0.3">
      <c r="A687">
        <v>2647706</v>
      </c>
      <c r="B687">
        <v>1</v>
      </c>
      <c r="C687" t="s">
        <v>80</v>
      </c>
      <c r="D687" t="s">
        <v>91</v>
      </c>
      <c r="E687" t="s">
        <v>152</v>
      </c>
      <c r="F687" t="s">
        <v>2160</v>
      </c>
      <c r="G687" t="s">
        <v>220</v>
      </c>
      <c r="H687" t="s">
        <v>135</v>
      </c>
      <c r="I687" t="s">
        <v>136</v>
      </c>
      <c r="J687" t="s">
        <v>137</v>
      </c>
      <c r="K687" t="s">
        <v>162</v>
      </c>
      <c r="L687" t="s">
        <v>2161</v>
      </c>
      <c r="M687" t="s">
        <v>2162</v>
      </c>
      <c r="N687">
        <v>5.9569444440000003</v>
      </c>
      <c r="O687">
        <v>0</v>
      </c>
      <c r="P687">
        <v>1</v>
      </c>
      <c r="Q687">
        <v>0</v>
      </c>
      <c r="R687">
        <v>17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1.7632105396692512</v>
      </c>
      <c r="Y687">
        <v>0</v>
      </c>
      <c r="Z687">
        <v>174.44869121229326</v>
      </c>
      <c r="AA687">
        <v>0</v>
      </c>
      <c r="AB687">
        <v>22.323061846113365</v>
      </c>
      <c r="AC687">
        <v>0</v>
      </c>
      <c r="AD687">
        <v>0</v>
      </c>
      <c r="AE687">
        <v>198.53496359807588</v>
      </c>
    </row>
    <row r="688" spans="1:31" x14ac:dyDescent="0.3">
      <c r="A688">
        <v>2648035</v>
      </c>
      <c r="B688">
        <v>1</v>
      </c>
      <c r="C688" t="s">
        <v>80</v>
      </c>
      <c r="D688" t="s">
        <v>83</v>
      </c>
      <c r="E688" t="s">
        <v>165</v>
      </c>
      <c r="F688" t="s">
        <v>2163</v>
      </c>
      <c r="G688" t="s">
        <v>224</v>
      </c>
      <c r="H688" t="s">
        <v>135</v>
      </c>
      <c r="I688" t="s">
        <v>136</v>
      </c>
      <c r="J688" t="s">
        <v>137</v>
      </c>
      <c r="K688" t="s">
        <v>138</v>
      </c>
      <c r="L688" t="s">
        <v>2164</v>
      </c>
      <c r="M688" t="s">
        <v>2165</v>
      </c>
      <c r="N688">
        <v>1.922222222</v>
      </c>
      <c r="O688">
        <v>0</v>
      </c>
      <c r="P688">
        <v>6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1.8641722654193011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1.8641722654193011</v>
      </c>
    </row>
    <row r="689" spans="1:31" x14ac:dyDescent="0.3">
      <c r="A689">
        <v>2647912</v>
      </c>
      <c r="B689">
        <v>1</v>
      </c>
      <c r="C689" t="s">
        <v>80</v>
      </c>
      <c r="D689" t="s">
        <v>82</v>
      </c>
      <c r="E689" t="s">
        <v>214</v>
      </c>
      <c r="F689" t="s">
        <v>2166</v>
      </c>
      <c r="G689" t="s">
        <v>300</v>
      </c>
      <c r="H689" t="s">
        <v>135</v>
      </c>
      <c r="I689" t="s">
        <v>136</v>
      </c>
      <c r="J689" t="s">
        <v>137</v>
      </c>
      <c r="K689" t="s">
        <v>138</v>
      </c>
      <c r="L689" t="s">
        <v>2167</v>
      </c>
      <c r="M689" t="s">
        <v>2168</v>
      </c>
      <c r="N689">
        <v>3.988611111</v>
      </c>
      <c r="O689">
        <v>0</v>
      </c>
      <c r="P689">
        <v>45</v>
      </c>
      <c r="Q689">
        <v>0</v>
      </c>
      <c r="R689">
        <v>0</v>
      </c>
      <c r="S689">
        <v>0</v>
      </c>
      <c r="T689">
        <v>46</v>
      </c>
      <c r="U689">
        <v>0</v>
      </c>
      <c r="V689">
        <v>0</v>
      </c>
      <c r="W689">
        <v>0</v>
      </c>
      <c r="X689">
        <v>52.451504365005384</v>
      </c>
      <c r="Y689">
        <v>0</v>
      </c>
      <c r="Z689">
        <v>0</v>
      </c>
      <c r="AA689">
        <v>0</v>
      </c>
      <c r="AB689">
        <v>304.28522246250105</v>
      </c>
      <c r="AC689">
        <v>0</v>
      </c>
      <c r="AD689">
        <v>0</v>
      </c>
      <c r="AE689">
        <v>356.73672682750646</v>
      </c>
    </row>
    <row r="690" spans="1:31" x14ac:dyDescent="0.3">
      <c r="A690">
        <v>2647935</v>
      </c>
      <c r="B690">
        <v>1</v>
      </c>
      <c r="C690" t="s">
        <v>80</v>
      </c>
      <c r="D690" t="s">
        <v>103</v>
      </c>
      <c r="E690" t="s">
        <v>147</v>
      </c>
      <c r="F690" t="s">
        <v>2169</v>
      </c>
      <c r="G690" t="s">
        <v>562</v>
      </c>
      <c r="H690" t="s">
        <v>144</v>
      </c>
      <c r="I690" t="s">
        <v>136</v>
      </c>
      <c r="J690" t="s">
        <v>137</v>
      </c>
      <c r="K690" t="s">
        <v>138</v>
      </c>
      <c r="L690" t="s">
        <v>2170</v>
      </c>
      <c r="M690" t="s">
        <v>2171</v>
      </c>
      <c r="N690">
        <v>5.2777776999999998E-2</v>
      </c>
      <c r="O690">
        <v>0</v>
      </c>
      <c r="P690">
        <v>202</v>
      </c>
      <c r="Q690">
        <v>0</v>
      </c>
      <c r="R690">
        <v>76</v>
      </c>
      <c r="S690">
        <v>1</v>
      </c>
      <c r="T690">
        <v>73</v>
      </c>
      <c r="U690">
        <v>1</v>
      </c>
      <c r="V690">
        <v>0</v>
      </c>
      <c r="W690">
        <v>0</v>
      </c>
      <c r="X690">
        <v>2.7918199984652752</v>
      </c>
      <c r="Y690">
        <v>0</v>
      </c>
      <c r="Z690">
        <v>3.1048013025576933</v>
      </c>
      <c r="AA690">
        <v>0.45386835896468747</v>
      </c>
      <c r="AB690">
        <v>4.3168490310547929</v>
      </c>
      <c r="AC690">
        <v>0.71091860777971649</v>
      </c>
      <c r="AD690">
        <v>0</v>
      </c>
      <c r="AE690">
        <v>11.378257298822165</v>
      </c>
    </row>
    <row r="691" spans="1:31" x14ac:dyDescent="0.3">
      <c r="A691">
        <v>2648121</v>
      </c>
      <c r="B691">
        <v>1</v>
      </c>
      <c r="C691" t="s">
        <v>80</v>
      </c>
      <c r="D691" t="s">
        <v>106</v>
      </c>
      <c r="E691" t="s">
        <v>165</v>
      </c>
      <c r="F691" t="s">
        <v>2172</v>
      </c>
      <c r="G691" t="s">
        <v>224</v>
      </c>
      <c r="H691" t="s">
        <v>135</v>
      </c>
      <c r="I691" t="s">
        <v>136</v>
      </c>
      <c r="J691" t="s">
        <v>137</v>
      </c>
      <c r="K691" t="s">
        <v>138</v>
      </c>
      <c r="L691" t="s">
        <v>2173</v>
      </c>
      <c r="M691" t="s">
        <v>2174</v>
      </c>
      <c r="N691">
        <v>2.0677777769999999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4.5023147634444443E-5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4.5023147634444443E-5</v>
      </c>
    </row>
    <row r="692" spans="1:31" x14ac:dyDescent="0.3">
      <c r="A692">
        <v>2648075</v>
      </c>
      <c r="B692">
        <v>1</v>
      </c>
      <c r="C692" t="s">
        <v>80</v>
      </c>
      <c r="D692" t="s">
        <v>100</v>
      </c>
      <c r="E692" t="s">
        <v>147</v>
      </c>
      <c r="F692" t="s">
        <v>2175</v>
      </c>
      <c r="G692" t="s">
        <v>149</v>
      </c>
      <c r="H692" t="s">
        <v>144</v>
      </c>
      <c r="I692" t="s">
        <v>136</v>
      </c>
      <c r="J692" t="s">
        <v>137</v>
      </c>
      <c r="K692" t="s">
        <v>138</v>
      </c>
      <c r="L692" t="s">
        <v>2176</v>
      </c>
      <c r="M692" t="s">
        <v>2177</v>
      </c>
      <c r="N692">
        <v>0.79388888800000001</v>
      </c>
      <c r="O692">
        <v>0</v>
      </c>
      <c r="P692">
        <v>2</v>
      </c>
      <c r="Q692">
        <v>16</v>
      </c>
      <c r="R692">
        <v>72</v>
      </c>
      <c r="S692">
        <v>1</v>
      </c>
      <c r="T692">
        <v>6</v>
      </c>
      <c r="U692">
        <v>0</v>
      </c>
      <c r="V692">
        <v>0</v>
      </c>
      <c r="W692">
        <v>0</v>
      </c>
      <c r="X692">
        <v>0.4218597112661111</v>
      </c>
      <c r="Y692">
        <v>148.32313210745758</v>
      </c>
      <c r="Z692">
        <v>438.7189565100623</v>
      </c>
      <c r="AA692">
        <v>2.6846339420134</v>
      </c>
      <c r="AB692">
        <v>11.771176402006889</v>
      </c>
      <c r="AC692">
        <v>0</v>
      </c>
      <c r="AD692">
        <v>0</v>
      </c>
      <c r="AE692">
        <v>601.91975867280632</v>
      </c>
    </row>
    <row r="693" spans="1:31" x14ac:dyDescent="0.3">
      <c r="A693">
        <v>2647680</v>
      </c>
      <c r="B693">
        <v>1</v>
      </c>
      <c r="C693" t="s">
        <v>80</v>
      </c>
      <c r="D693" t="s">
        <v>103</v>
      </c>
      <c r="E693" t="s">
        <v>147</v>
      </c>
      <c r="F693" t="s">
        <v>2169</v>
      </c>
      <c r="G693" t="s">
        <v>149</v>
      </c>
      <c r="H693" t="s">
        <v>144</v>
      </c>
      <c r="I693" t="s">
        <v>241</v>
      </c>
      <c r="J693" t="s">
        <v>137</v>
      </c>
      <c r="K693" t="s">
        <v>138</v>
      </c>
      <c r="L693" t="s">
        <v>2178</v>
      </c>
      <c r="M693" t="s">
        <v>2179</v>
      </c>
      <c r="N693">
        <v>2.2222222E-2</v>
      </c>
      <c r="O693">
        <v>0</v>
      </c>
      <c r="P693">
        <v>202</v>
      </c>
      <c r="Q693">
        <v>0</v>
      </c>
      <c r="R693">
        <v>76</v>
      </c>
      <c r="S693">
        <v>1</v>
      </c>
      <c r="T693">
        <v>73</v>
      </c>
      <c r="U693">
        <v>1</v>
      </c>
      <c r="V693">
        <v>0</v>
      </c>
      <c r="W693">
        <v>0</v>
      </c>
      <c r="X693">
        <v>1.0733912670602588</v>
      </c>
      <c r="Y693">
        <v>0</v>
      </c>
      <c r="Z693">
        <v>1.2262281119507998</v>
      </c>
      <c r="AA693">
        <v>0.18062948921893998</v>
      </c>
      <c r="AB693">
        <v>1.5990027280708248</v>
      </c>
      <c r="AC693">
        <v>0.37662096374976672</v>
      </c>
      <c r="AD693">
        <v>0</v>
      </c>
      <c r="AE693">
        <v>4.4558725600505911</v>
      </c>
    </row>
    <row r="694" spans="1:31" x14ac:dyDescent="0.3">
      <c r="A694">
        <v>2647666</v>
      </c>
      <c r="B694">
        <v>1</v>
      </c>
      <c r="C694" t="s">
        <v>80</v>
      </c>
      <c r="D694" t="s">
        <v>106</v>
      </c>
      <c r="E694" t="s">
        <v>147</v>
      </c>
      <c r="F694" t="s">
        <v>1416</v>
      </c>
      <c r="G694" t="s">
        <v>149</v>
      </c>
      <c r="H694" t="s">
        <v>144</v>
      </c>
      <c r="I694" t="s">
        <v>136</v>
      </c>
      <c r="J694" t="s">
        <v>137</v>
      </c>
      <c r="K694" t="s">
        <v>138</v>
      </c>
      <c r="L694" t="s">
        <v>2180</v>
      </c>
      <c r="M694" t="s">
        <v>2181</v>
      </c>
      <c r="N694">
        <v>0.78611111099999997</v>
      </c>
      <c r="O694">
        <v>0</v>
      </c>
      <c r="P694">
        <v>266</v>
      </c>
      <c r="Q694">
        <v>54</v>
      </c>
      <c r="R694">
        <v>54</v>
      </c>
      <c r="S694">
        <v>6</v>
      </c>
      <c r="T694">
        <v>49</v>
      </c>
      <c r="U694">
        <v>1</v>
      </c>
      <c r="V694">
        <v>0</v>
      </c>
      <c r="W694">
        <v>0</v>
      </c>
      <c r="X694">
        <v>41.542596202026218</v>
      </c>
      <c r="Y694">
        <v>352.53407162477987</v>
      </c>
      <c r="Z694">
        <v>91.388930854386544</v>
      </c>
      <c r="AA694">
        <v>76.31763529444423</v>
      </c>
      <c r="AB694">
        <v>43.591440774885264</v>
      </c>
      <c r="AC694">
        <v>9.1918356404184642</v>
      </c>
      <c r="AD694">
        <v>0</v>
      </c>
      <c r="AE694">
        <v>614.56651039094072</v>
      </c>
    </row>
    <row r="695" spans="1:31" x14ac:dyDescent="0.3">
      <c r="A695">
        <v>2648058</v>
      </c>
      <c r="B695">
        <v>1</v>
      </c>
      <c r="C695" t="s">
        <v>80</v>
      </c>
      <c r="D695" t="s">
        <v>96</v>
      </c>
      <c r="E695" t="s">
        <v>132</v>
      </c>
      <c r="F695" t="s">
        <v>2182</v>
      </c>
      <c r="G695" t="s">
        <v>268</v>
      </c>
      <c r="H695" t="s">
        <v>135</v>
      </c>
      <c r="I695" t="s">
        <v>136</v>
      </c>
      <c r="J695" t="s">
        <v>137</v>
      </c>
      <c r="K695" t="s">
        <v>138</v>
      </c>
      <c r="L695" t="s">
        <v>2183</v>
      </c>
      <c r="M695" t="s">
        <v>2184</v>
      </c>
      <c r="N695">
        <v>0.98583333299999998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1</v>
      </c>
      <c r="U695">
        <v>0</v>
      </c>
      <c r="V695">
        <v>0</v>
      </c>
      <c r="W695">
        <v>0</v>
      </c>
      <c r="X695">
        <v>0.45611664079478664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0.45611664079478664</v>
      </c>
    </row>
    <row r="696" spans="1:31" x14ac:dyDescent="0.3">
      <c r="A696">
        <v>2647726</v>
      </c>
      <c r="B696">
        <v>1</v>
      </c>
      <c r="C696" t="s">
        <v>80</v>
      </c>
      <c r="D696" t="s">
        <v>103</v>
      </c>
      <c r="E696" t="s">
        <v>165</v>
      </c>
      <c r="F696" t="s">
        <v>2185</v>
      </c>
      <c r="G696" t="s">
        <v>224</v>
      </c>
      <c r="H696" t="s">
        <v>135</v>
      </c>
      <c r="I696" t="s">
        <v>136</v>
      </c>
      <c r="J696" t="s">
        <v>137</v>
      </c>
      <c r="K696" t="s">
        <v>138</v>
      </c>
      <c r="L696" t="s">
        <v>2186</v>
      </c>
      <c r="M696" t="s">
        <v>2187</v>
      </c>
      <c r="N696">
        <v>2.8027777770000002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7.8389762316786298</v>
      </c>
      <c r="AC696">
        <v>0</v>
      </c>
      <c r="AD696">
        <v>0</v>
      </c>
      <c r="AE696">
        <v>7.8389762316786298</v>
      </c>
    </row>
    <row r="697" spans="1:31" x14ac:dyDescent="0.3">
      <c r="A697">
        <v>2647812</v>
      </c>
      <c r="B697">
        <v>1</v>
      </c>
      <c r="C697" t="s">
        <v>81</v>
      </c>
      <c r="D697" t="s">
        <v>124</v>
      </c>
      <c r="E697" t="s">
        <v>152</v>
      </c>
      <c r="F697" t="s">
        <v>2188</v>
      </c>
      <c r="G697" t="s">
        <v>154</v>
      </c>
      <c r="H697" t="s">
        <v>135</v>
      </c>
      <c r="I697" t="s">
        <v>136</v>
      </c>
      <c r="J697" t="s">
        <v>137</v>
      </c>
      <c r="K697" t="s">
        <v>138</v>
      </c>
      <c r="L697" t="s">
        <v>2189</v>
      </c>
      <c r="M697" t="s">
        <v>2190</v>
      </c>
      <c r="N697">
        <v>0.52749999999999997</v>
      </c>
      <c r="O697">
        <v>0</v>
      </c>
      <c r="P697">
        <v>30</v>
      </c>
      <c r="Q697">
        <v>0</v>
      </c>
      <c r="R697">
        <v>13</v>
      </c>
      <c r="S697">
        <v>0</v>
      </c>
      <c r="T697">
        <v>6</v>
      </c>
      <c r="U697">
        <v>0</v>
      </c>
      <c r="V697">
        <v>0</v>
      </c>
      <c r="W697">
        <v>0</v>
      </c>
      <c r="X697">
        <v>8.1002441628311335</v>
      </c>
      <c r="Y697">
        <v>0</v>
      </c>
      <c r="Z697">
        <v>36.330511786569815</v>
      </c>
      <c r="AA697">
        <v>0</v>
      </c>
      <c r="AB697">
        <v>1.1999235422933623</v>
      </c>
      <c r="AC697">
        <v>0</v>
      </c>
      <c r="AD697">
        <v>0</v>
      </c>
      <c r="AE697">
        <v>45.630679491694309</v>
      </c>
    </row>
    <row r="698" spans="1:31" x14ac:dyDescent="0.3">
      <c r="A698">
        <v>2647872</v>
      </c>
      <c r="B698">
        <v>1</v>
      </c>
      <c r="C698" t="s">
        <v>81</v>
      </c>
      <c r="D698" t="s">
        <v>119</v>
      </c>
      <c r="E698" t="s">
        <v>132</v>
      </c>
      <c r="F698" t="s">
        <v>2191</v>
      </c>
      <c r="G698" t="s">
        <v>268</v>
      </c>
      <c r="H698" t="s">
        <v>135</v>
      </c>
      <c r="I698" t="s">
        <v>136</v>
      </c>
      <c r="J698" t="s">
        <v>137</v>
      </c>
      <c r="K698" t="s">
        <v>138</v>
      </c>
      <c r="L698" t="s">
        <v>2192</v>
      </c>
      <c r="M698" t="s">
        <v>2193</v>
      </c>
      <c r="N698">
        <v>1.6463888879999999</v>
      </c>
      <c r="O698">
        <v>0</v>
      </c>
      <c r="P698">
        <v>0</v>
      </c>
      <c r="Q698">
        <v>0</v>
      </c>
      <c r="R698">
        <v>1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24.130824318549642</v>
      </c>
      <c r="AA698">
        <v>0</v>
      </c>
      <c r="AB698">
        <v>2.0754757459315032</v>
      </c>
      <c r="AC698">
        <v>0</v>
      </c>
      <c r="AD698">
        <v>0</v>
      </c>
      <c r="AE698">
        <v>26.206300064481145</v>
      </c>
    </row>
    <row r="699" spans="1:31" x14ac:dyDescent="0.3">
      <c r="A699">
        <v>2648018</v>
      </c>
      <c r="B699">
        <v>1</v>
      </c>
      <c r="C699" t="s">
        <v>80</v>
      </c>
      <c r="D699" t="s">
        <v>106</v>
      </c>
      <c r="E699" t="s">
        <v>194</v>
      </c>
      <c r="F699" t="s">
        <v>2194</v>
      </c>
      <c r="G699" t="s">
        <v>149</v>
      </c>
      <c r="H699" t="s">
        <v>144</v>
      </c>
      <c r="I699" t="s">
        <v>136</v>
      </c>
      <c r="J699" t="s">
        <v>137</v>
      </c>
      <c r="K699" t="s">
        <v>138</v>
      </c>
      <c r="L699" t="s">
        <v>2195</v>
      </c>
      <c r="M699" t="s">
        <v>2196</v>
      </c>
      <c r="N699">
        <v>0.23972222200000001</v>
      </c>
      <c r="O699">
        <v>0</v>
      </c>
      <c r="P699">
        <v>5473</v>
      </c>
      <c r="Q699">
        <v>0</v>
      </c>
      <c r="R699">
        <v>10</v>
      </c>
      <c r="S699">
        <v>3</v>
      </c>
      <c r="T699">
        <v>379</v>
      </c>
      <c r="U699">
        <v>0</v>
      </c>
      <c r="V699">
        <v>0</v>
      </c>
      <c r="W699">
        <v>0</v>
      </c>
      <c r="X699">
        <v>344.85953265445568</v>
      </c>
      <c r="Y699">
        <v>0</v>
      </c>
      <c r="Z699">
        <v>5.6096638979456372</v>
      </c>
      <c r="AA699">
        <v>16.134009284187822</v>
      </c>
      <c r="AB699">
        <v>147.28167521707189</v>
      </c>
      <c r="AC699">
        <v>0</v>
      </c>
      <c r="AD699">
        <v>0</v>
      </c>
      <c r="AE699">
        <v>513.88488105366105</v>
      </c>
    </row>
    <row r="700" spans="1:31" x14ac:dyDescent="0.3">
      <c r="A700">
        <v>2647852</v>
      </c>
      <c r="B700">
        <v>1</v>
      </c>
      <c r="C700" t="s">
        <v>80</v>
      </c>
      <c r="D700" t="s">
        <v>93</v>
      </c>
      <c r="E700" t="s">
        <v>194</v>
      </c>
      <c r="F700" t="s">
        <v>352</v>
      </c>
      <c r="G700" t="s">
        <v>149</v>
      </c>
      <c r="H700" t="s">
        <v>144</v>
      </c>
      <c r="I700" t="s">
        <v>136</v>
      </c>
      <c r="J700" t="s">
        <v>137</v>
      </c>
      <c r="K700" t="s">
        <v>138</v>
      </c>
      <c r="L700" t="s">
        <v>2197</v>
      </c>
      <c r="M700" t="s">
        <v>2198</v>
      </c>
      <c r="N700">
        <v>8.0833332999999993E-2</v>
      </c>
      <c r="O700">
        <v>0</v>
      </c>
      <c r="P700">
        <v>585</v>
      </c>
      <c r="Q700">
        <v>2</v>
      </c>
      <c r="R700">
        <v>126</v>
      </c>
      <c r="S700">
        <v>6</v>
      </c>
      <c r="T700">
        <v>112</v>
      </c>
      <c r="U700">
        <v>1</v>
      </c>
      <c r="V700">
        <v>0</v>
      </c>
      <c r="W700">
        <v>0</v>
      </c>
      <c r="X700">
        <v>8.6397162575754685</v>
      </c>
      <c r="Y700">
        <v>2.4436478280864717</v>
      </c>
      <c r="Z700">
        <v>18.16143542437111</v>
      </c>
      <c r="AA700">
        <v>1.6221351983850565</v>
      </c>
      <c r="AB700">
        <v>8.9817966684801149</v>
      </c>
      <c r="AC700">
        <v>0.32576628436054195</v>
      </c>
      <c r="AD700">
        <v>0</v>
      </c>
      <c r="AE700">
        <v>40.174497661258762</v>
      </c>
    </row>
    <row r="701" spans="1:31" x14ac:dyDescent="0.3">
      <c r="A701">
        <v>2647640</v>
      </c>
      <c r="B701">
        <v>1</v>
      </c>
      <c r="C701" t="s">
        <v>81</v>
      </c>
      <c r="D701" t="s">
        <v>113</v>
      </c>
      <c r="E701" t="s">
        <v>194</v>
      </c>
      <c r="F701" t="s">
        <v>846</v>
      </c>
      <c r="G701" t="s">
        <v>149</v>
      </c>
      <c r="H701" t="s">
        <v>144</v>
      </c>
      <c r="I701" t="s">
        <v>136</v>
      </c>
      <c r="J701" t="s">
        <v>137</v>
      </c>
      <c r="K701" t="s">
        <v>138</v>
      </c>
      <c r="L701" t="s">
        <v>2199</v>
      </c>
      <c r="M701" t="s">
        <v>2200</v>
      </c>
      <c r="N701">
        <v>0.85277777700000001</v>
      </c>
      <c r="O701">
        <v>8</v>
      </c>
      <c r="P701">
        <v>62</v>
      </c>
      <c r="Q701">
        <v>26</v>
      </c>
      <c r="R701">
        <v>381</v>
      </c>
      <c r="S701">
        <v>6</v>
      </c>
      <c r="T701">
        <v>15</v>
      </c>
      <c r="U701">
        <v>0</v>
      </c>
      <c r="V701">
        <v>0</v>
      </c>
      <c r="W701">
        <v>11.299101620413776</v>
      </c>
      <c r="X701">
        <v>11.724013240826316</v>
      </c>
      <c r="Y701">
        <v>103.82517927693388</v>
      </c>
      <c r="Z701">
        <v>522.32109948409811</v>
      </c>
      <c r="AA701">
        <v>8.6387455527335781</v>
      </c>
      <c r="AB701">
        <v>20.705193134824874</v>
      </c>
      <c r="AC701">
        <v>0</v>
      </c>
      <c r="AD701">
        <v>0</v>
      </c>
      <c r="AE701">
        <v>678.5133323098305</v>
      </c>
    </row>
    <row r="702" spans="1:31" x14ac:dyDescent="0.3">
      <c r="A702">
        <v>2647683</v>
      </c>
      <c r="B702">
        <v>1</v>
      </c>
      <c r="C702" t="s">
        <v>81</v>
      </c>
      <c r="D702" t="s">
        <v>123</v>
      </c>
      <c r="E702" t="s">
        <v>141</v>
      </c>
      <c r="F702" t="s">
        <v>2201</v>
      </c>
      <c r="G702" t="s">
        <v>149</v>
      </c>
      <c r="H702" t="s">
        <v>144</v>
      </c>
      <c r="I702" t="s">
        <v>136</v>
      </c>
      <c r="J702" t="s">
        <v>137</v>
      </c>
      <c r="K702" t="s">
        <v>138</v>
      </c>
      <c r="L702" t="s">
        <v>2202</v>
      </c>
      <c r="M702" t="s">
        <v>2203</v>
      </c>
      <c r="N702">
        <v>1.856666666</v>
      </c>
      <c r="O702">
        <v>2</v>
      </c>
      <c r="P702">
        <v>0</v>
      </c>
      <c r="Q702">
        <v>103</v>
      </c>
      <c r="R702">
        <v>1</v>
      </c>
      <c r="S702">
        <v>6</v>
      </c>
      <c r="T702">
        <v>0</v>
      </c>
      <c r="U702">
        <v>0</v>
      </c>
      <c r="V702">
        <v>0</v>
      </c>
      <c r="W702">
        <v>0.62437829406050183</v>
      </c>
      <c r="X702">
        <v>0</v>
      </c>
      <c r="Y702">
        <v>536.33596251546214</v>
      </c>
      <c r="Z702">
        <v>2.9028317948482956</v>
      </c>
      <c r="AA702">
        <v>11.282905924956605</v>
      </c>
      <c r="AB702">
        <v>0</v>
      </c>
      <c r="AC702">
        <v>0</v>
      </c>
      <c r="AD702">
        <v>0</v>
      </c>
      <c r="AE702">
        <v>551.14607852932761</v>
      </c>
    </row>
    <row r="703" spans="1:31" x14ac:dyDescent="0.3">
      <c r="A703">
        <v>2647703</v>
      </c>
      <c r="B703">
        <v>1</v>
      </c>
      <c r="C703" t="s">
        <v>80</v>
      </c>
      <c r="D703" t="s">
        <v>108</v>
      </c>
      <c r="E703" t="s">
        <v>165</v>
      </c>
      <c r="F703" t="s">
        <v>2204</v>
      </c>
      <c r="G703" t="s">
        <v>161</v>
      </c>
      <c r="H703" t="s">
        <v>135</v>
      </c>
      <c r="I703" t="s">
        <v>136</v>
      </c>
      <c r="J703" t="s">
        <v>137</v>
      </c>
      <c r="K703" t="s">
        <v>162</v>
      </c>
      <c r="L703" t="s">
        <v>2205</v>
      </c>
      <c r="M703" t="s">
        <v>2206</v>
      </c>
      <c r="N703">
        <v>0.57222222199999995</v>
      </c>
      <c r="O703">
        <v>0</v>
      </c>
      <c r="P703">
        <v>21</v>
      </c>
      <c r="Q703">
        <v>0</v>
      </c>
      <c r="R703">
        <v>0</v>
      </c>
      <c r="S703">
        <v>0</v>
      </c>
      <c r="T703">
        <v>2</v>
      </c>
      <c r="U703">
        <v>0</v>
      </c>
      <c r="V703">
        <v>0</v>
      </c>
      <c r="W703">
        <v>0</v>
      </c>
      <c r="X703">
        <v>2.0749177340419052</v>
      </c>
      <c r="Y703">
        <v>0</v>
      </c>
      <c r="Z703">
        <v>0</v>
      </c>
      <c r="AA703">
        <v>0</v>
      </c>
      <c r="AB703">
        <v>0.18965026088931836</v>
      </c>
      <c r="AC703">
        <v>0</v>
      </c>
      <c r="AD703">
        <v>0</v>
      </c>
      <c r="AE703">
        <v>2.2645679949312236</v>
      </c>
    </row>
    <row r="704" spans="1:31" x14ac:dyDescent="0.3">
      <c r="A704">
        <v>2648038</v>
      </c>
      <c r="B704">
        <v>1</v>
      </c>
      <c r="C704" t="s">
        <v>81</v>
      </c>
      <c r="D704" t="s">
        <v>127</v>
      </c>
      <c r="E704" t="s">
        <v>152</v>
      </c>
      <c r="F704" t="s">
        <v>2207</v>
      </c>
      <c r="G704" t="s">
        <v>191</v>
      </c>
      <c r="H704" t="s">
        <v>135</v>
      </c>
      <c r="I704" t="s">
        <v>136</v>
      </c>
      <c r="J704" t="s">
        <v>137</v>
      </c>
      <c r="K704" t="s">
        <v>138</v>
      </c>
      <c r="L704" t="s">
        <v>2208</v>
      </c>
      <c r="M704" t="s">
        <v>2209</v>
      </c>
      <c r="N704">
        <v>0.98333333300000003</v>
      </c>
      <c r="O704">
        <v>0</v>
      </c>
      <c r="P704">
        <v>9</v>
      </c>
      <c r="Q704">
        <v>0</v>
      </c>
      <c r="R704">
        <v>10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8.1629392958242928</v>
      </c>
      <c r="Y704">
        <v>0</v>
      </c>
      <c r="Z704">
        <v>42.707970094713254</v>
      </c>
      <c r="AA704">
        <v>0</v>
      </c>
      <c r="AB704">
        <v>0</v>
      </c>
      <c r="AC704">
        <v>0</v>
      </c>
      <c r="AD704">
        <v>0</v>
      </c>
      <c r="AE704">
        <v>50.870909390537548</v>
      </c>
    </row>
    <row r="705" spans="1:31" x14ac:dyDescent="0.3">
      <c r="A705">
        <v>2647746</v>
      </c>
      <c r="B705">
        <v>1</v>
      </c>
      <c r="C705" t="s">
        <v>80</v>
      </c>
      <c r="D705" t="s">
        <v>84</v>
      </c>
      <c r="E705" t="s">
        <v>132</v>
      </c>
      <c r="F705" t="s">
        <v>2210</v>
      </c>
      <c r="G705" t="s">
        <v>228</v>
      </c>
      <c r="H705" t="s">
        <v>135</v>
      </c>
      <c r="I705" t="s">
        <v>136</v>
      </c>
      <c r="J705" t="s">
        <v>137</v>
      </c>
      <c r="K705" t="s">
        <v>138</v>
      </c>
      <c r="L705" t="s">
        <v>2211</v>
      </c>
      <c r="M705" t="s">
        <v>2212</v>
      </c>
      <c r="N705">
        <v>8.7661111110000007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2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79.46160904141621</v>
      </c>
      <c r="AC705">
        <v>0</v>
      </c>
      <c r="AD705">
        <v>0</v>
      </c>
      <c r="AE705">
        <v>79.46160904141621</v>
      </c>
    </row>
    <row r="706" spans="1:31" x14ac:dyDescent="0.3">
      <c r="A706">
        <v>2647771</v>
      </c>
      <c r="B706">
        <v>2</v>
      </c>
      <c r="C706" t="s">
        <v>80</v>
      </c>
      <c r="D706" t="s">
        <v>93</v>
      </c>
      <c r="E706" t="s">
        <v>152</v>
      </c>
      <c r="F706" t="s">
        <v>2213</v>
      </c>
      <c r="G706" t="s">
        <v>224</v>
      </c>
      <c r="H706" t="s">
        <v>135</v>
      </c>
      <c r="I706" t="s">
        <v>136</v>
      </c>
      <c r="J706" t="s">
        <v>137</v>
      </c>
      <c r="K706" t="s">
        <v>138</v>
      </c>
      <c r="L706" t="s">
        <v>2214</v>
      </c>
      <c r="M706" t="s">
        <v>2215</v>
      </c>
      <c r="N706">
        <v>0.54027777700000001</v>
      </c>
      <c r="O706">
        <v>0</v>
      </c>
      <c r="P706">
        <v>22</v>
      </c>
      <c r="Q706">
        <v>0</v>
      </c>
      <c r="R706">
        <v>19</v>
      </c>
      <c r="S706">
        <v>0</v>
      </c>
      <c r="T706">
        <v>9</v>
      </c>
      <c r="U706">
        <v>0</v>
      </c>
      <c r="V706">
        <v>0</v>
      </c>
      <c r="W706">
        <v>0</v>
      </c>
      <c r="X706">
        <v>6.0666229360527284</v>
      </c>
      <c r="Y706">
        <v>0</v>
      </c>
      <c r="Z706">
        <v>29.005959810868525</v>
      </c>
      <c r="AA706">
        <v>0</v>
      </c>
      <c r="AB706">
        <v>8.2130692330113177</v>
      </c>
      <c r="AC706">
        <v>0</v>
      </c>
      <c r="AD706">
        <v>0</v>
      </c>
      <c r="AE706">
        <v>43.285651979932574</v>
      </c>
    </row>
    <row r="707" spans="1:31" x14ac:dyDescent="0.3">
      <c r="A707">
        <v>2647838</v>
      </c>
      <c r="B707">
        <v>1</v>
      </c>
      <c r="C707" t="s">
        <v>80</v>
      </c>
      <c r="D707" t="s">
        <v>95</v>
      </c>
      <c r="E707" t="s">
        <v>181</v>
      </c>
      <c r="F707" t="s">
        <v>2216</v>
      </c>
      <c r="G707" t="s">
        <v>2078</v>
      </c>
      <c r="H707" t="s">
        <v>144</v>
      </c>
      <c r="I707" t="s">
        <v>136</v>
      </c>
      <c r="J707" t="s">
        <v>5</v>
      </c>
      <c r="K707" t="s">
        <v>138</v>
      </c>
      <c r="L707" t="s">
        <v>2079</v>
      </c>
      <c r="M707" t="s">
        <v>2217</v>
      </c>
      <c r="N707">
        <v>3.7749999999999999</v>
      </c>
      <c r="O707">
        <v>4</v>
      </c>
      <c r="P707">
        <v>4750</v>
      </c>
      <c r="Q707">
        <v>12</v>
      </c>
      <c r="R707">
        <v>14</v>
      </c>
      <c r="S707">
        <v>28</v>
      </c>
      <c r="T707">
        <v>434</v>
      </c>
      <c r="U707">
        <v>2</v>
      </c>
      <c r="V707">
        <v>1</v>
      </c>
      <c r="W707">
        <v>5.8227393064349799</v>
      </c>
      <c r="X707">
        <v>4276.3951413282693</v>
      </c>
      <c r="Y707">
        <v>200.19195410600562</v>
      </c>
      <c r="Z707">
        <v>26.377187091601041</v>
      </c>
      <c r="AA707">
        <v>999.2888868962234</v>
      </c>
      <c r="AB707">
        <v>2426.9308978814352</v>
      </c>
      <c r="AC707">
        <v>444.28962327088351</v>
      </c>
      <c r="AD707">
        <v>1.4734951929711855</v>
      </c>
      <c r="AE707">
        <v>8380.7699250738242</v>
      </c>
    </row>
    <row r="708" spans="1:31" x14ac:dyDescent="0.3">
      <c r="A708">
        <v>2648007</v>
      </c>
      <c r="B708">
        <v>1</v>
      </c>
      <c r="C708" t="s">
        <v>81</v>
      </c>
      <c r="D708" t="s">
        <v>123</v>
      </c>
      <c r="E708" t="s">
        <v>165</v>
      </c>
      <c r="F708" t="s">
        <v>2218</v>
      </c>
      <c r="G708" t="s">
        <v>224</v>
      </c>
      <c r="H708" t="s">
        <v>135</v>
      </c>
      <c r="I708" t="s">
        <v>136</v>
      </c>
      <c r="J708" t="s">
        <v>137</v>
      </c>
      <c r="K708" t="s">
        <v>138</v>
      </c>
      <c r="L708" t="s">
        <v>2219</v>
      </c>
      <c r="M708" t="s">
        <v>2220</v>
      </c>
      <c r="N708">
        <v>2.8661111109999999</v>
      </c>
      <c r="O708">
        <v>0</v>
      </c>
      <c r="P708">
        <v>1</v>
      </c>
      <c r="Q708">
        <v>0</v>
      </c>
      <c r="R708">
        <v>5</v>
      </c>
      <c r="S708">
        <v>0</v>
      </c>
      <c r="T708">
        <v>2</v>
      </c>
      <c r="U708">
        <v>0</v>
      </c>
      <c r="V708">
        <v>0</v>
      </c>
      <c r="W708">
        <v>0</v>
      </c>
      <c r="X708">
        <v>3.6236733451550691</v>
      </c>
      <c r="Y708">
        <v>0</v>
      </c>
      <c r="Z708">
        <v>16.481848256084835</v>
      </c>
      <c r="AA708">
        <v>0</v>
      </c>
      <c r="AB708">
        <v>0.67091857489812834</v>
      </c>
      <c r="AC708">
        <v>0</v>
      </c>
      <c r="AD708">
        <v>0</v>
      </c>
      <c r="AE708">
        <v>20.776440176138031</v>
      </c>
    </row>
    <row r="709" spans="1:31" x14ac:dyDescent="0.3">
      <c r="A709">
        <v>2647861</v>
      </c>
      <c r="B709">
        <v>1</v>
      </c>
      <c r="C709" t="s">
        <v>80</v>
      </c>
      <c r="D709" t="s">
        <v>93</v>
      </c>
      <c r="E709" t="s">
        <v>165</v>
      </c>
      <c r="F709" t="s">
        <v>2221</v>
      </c>
      <c r="G709" t="s">
        <v>224</v>
      </c>
      <c r="H709" t="s">
        <v>135</v>
      </c>
      <c r="I709" t="s">
        <v>136</v>
      </c>
      <c r="J709" t="s">
        <v>137</v>
      </c>
      <c r="K709" t="s">
        <v>138</v>
      </c>
      <c r="L709" t="s">
        <v>2222</v>
      </c>
      <c r="M709" t="s">
        <v>2223</v>
      </c>
      <c r="N709">
        <v>1.294166666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0.34657271764368003</v>
      </c>
      <c r="AC709">
        <v>0</v>
      </c>
      <c r="AD709">
        <v>0</v>
      </c>
      <c r="AE709">
        <v>0.34657271764368003</v>
      </c>
    </row>
    <row r="710" spans="1:31" x14ac:dyDescent="0.3">
      <c r="A710">
        <v>2647629</v>
      </c>
      <c r="B710">
        <v>1</v>
      </c>
      <c r="C710" t="s">
        <v>81</v>
      </c>
      <c r="D710" t="s">
        <v>119</v>
      </c>
      <c r="E710" t="s">
        <v>141</v>
      </c>
      <c r="F710" t="s">
        <v>2224</v>
      </c>
      <c r="G710" t="s">
        <v>149</v>
      </c>
      <c r="H710" t="s">
        <v>144</v>
      </c>
      <c r="I710" t="s">
        <v>136</v>
      </c>
      <c r="J710" t="s">
        <v>137</v>
      </c>
      <c r="K710" t="s">
        <v>138</v>
      </c>
      <c r="L710" t="s">
        <v>2225</v>
      </c>
      <c r="M710" t="s">
        <v>2226</v>
      </c>
      <c r="N710">
        <v>0.66388888800000001</v>
      </c>
      <c r="O710">
        <v>0</v>
      </c>
      <c r="P710">
        <v>199</v>
      </c>
      <c r="Q710">
        <v>0</v>
      </c>
      <c r="R710">
        <v>69</v>
      </c>
      <c r="S710">
        <v>0</v>
      </c>
      <c r="T710">
        <v>12</v>
      </c>
      <c r="U710">
        <v>0</v>
      </c>
      <c r="V710">
        <v>0</v>
      </c>
      <c r="W710">
        <v>0</v>
      </c>
      <c r="X710">
        <v>21.298901903847508</v>
      </c>
      <c r="Y710">
        <v>0</v>
      </c>
      <c r="Z710">
        <v>123.0485406313164</v>
      </c>
      <c r="AA710">
        <v>0</v>
      </c>
      <c r="AB710">
        <v>4.6399439356881027</v>
      </c>
      <c r="AC710">
        <v>0</v>
      </c>
      <c r="AD710">
        <v>0</v>
      </c>
      <c r="AE710">
        <v>148.98738647085202</v>
      </c>
    </row>
    <row r="711" spans="1:31" x14ac:dyDescent="0.3">
      <c r="A711">
        <v>2647606</v>
      </c>
      <c r="B711">
        <v>1</v>
      </c>
      <c r="C711" t="s">
        <v>80</v>
      </c>
      <c r="D711" t="s">
        <v>85</v>
      </c>
      <c r="E711" t="s">
        <v>152</v>
      </c>
      <c r="F711" t="s">
        <v>2227</v>
      </c>
      <c r="G711" t="s">
        <v>191</v>
      </c>
      <c r="H711" t="s">
        <v>135</v>
      </c>
      <c r="I711" t="s">
        <v>136</v>
      </c>
      <c r="J711" t="s">
        <v>137</v>
      </c>
      <c r="K711" t="s">
        <v>138</v>
      </c>
      <c r="L711" t="s">
        <v>2228</v>
      </c>
      <c r="M711" t="s">
        <v>2229</v>
      </c>
      <c r="N711">
        <v>2.2111111110000001</v>
      </c>
      <c r="O711">
        <v>0</v>
      </c>
      <c r="P711">
        <v>119</v>
      </c>
      <c r="Q711">
        <v>0</v>
      </c>
      <c r="R711">
        <v>0</v>
      </c>
      <c r="S711">
        <v>0</v>
      </c>
      <c r="T711">
        <v>7</v>
      </c>
      <c r="U711">
        <v>0</v>
      </c>
      <c r="V711">
        <v>0</v>
      </c>
      <c r="W711">
        <v>0</v>
      </c>
      <c r="X711">
        <v>163.33468734376558</v>
      </c>
      <c r="Y711">
        <v>0</v>
      </c>
      <c r="Z711">
        <v>0</v>
      </c>
      <c r="AA711">
        <v>0</v>
      </c>
      <c r="AB711">
        <v>16.48201574934555</v>
      </c>
      <c r="AC711">
        <v>0</v>
      </c>
      <c r="AD711">
        <v>0</v>
      </c>
      <c r="AE711">
        <v>179.81670309311113</v>
      </c>
    </row>
    <row r="712" spans="1:31" x14ac:dyDescent="0.3">
      <c r="A712">
        <v>2648024</v>
      </c>
      <c r="B712">
        <v>1</v>
      </c>
      <c r="C712" t="s">
        <v>80</v>
      </c>
      <c r="D712" t="s">
        <v>105</v>
      </c>
      <c r="E712" t="s">
        <v>194</v>
      </c>
      <c r="F712" t="s">
        <v>2230</v>
      </c>
      <c r="G712" t="s">
        <v>149</v>
      </c>
      <c r="H712" t="s">
        <v>144</v>
      </c>
      <c r="I712" t="s">
        <v>136</v>
      </c>
      <c r="J712" t="s">
        <v>137</v>
      </c>
      <c r="K712" t="s">
        <v>138</v>
      </c>
      <c r="L712" t="s">
        <v>2231</v>
      </c>
      <c r="M712" t="s">
        <v>2232</v>
      </c>
      <c r="N712">
        <v>0.64722222200000001</v>
      </c>
      <c r="O712">
        <v>0</v>
      </c>
      <c r="P712">
        <v>1065</v>
      </c>
      <c r="Q712">
        <v>0</v>
      </c>
      <c r="R712">
        <v>9</v>
      </c>
      <c r="S712">
        <v>0</v>
      </c>
      <c r="T712">
        <v>196</v>
      </c>
      <c r="U712">
        <v>1</v>
      </c>
      <c r="V712">
        <v>0</v>
      </c>
      <c r="W712">
        <v>0</v>
      </c>
      <c r="X712">
        <v>176.04575015391978</v>
      </c>
      <c r="Y712">
        <v>0</v>
      </c>
      <c r="Z712">
        <v>3.9564764387598803</v>
      </c>
      <c r="AA712">
        <v>0</v>
      </c>
      <c r="AB712">
        <v>165.07966234583293</v>
      </c>
      <c r="AC712">
        <v>11.13094451299553</v>
      </c>
      <c r="AD712">
        <v>0</v>
      </c>
      <c r="AE712">
        <v>356.21283345150817</v>
      </c>
    </row>
    <row r="713" spans="1:31" x14ac:dyDescent="0.3">
      <c r="A713">
        <v>2647961</v>
      </c>
      <c r="B713">
        <v>1</v>
      </c>
      <c r="C713" t="s">
        <v>80</v>
      </c>
      <c r="D713" t="s">
        <v>108</v>
      </c>
      <c r="E713" t="s">
        <v>147</v>
      </c>
      <c r="F713" t="s">
        <v>2233</v>
      </c>
      <c r="G713" t="s">
        <v>149</v>
      </c>
      <c r="H713" t="s">
        <v>144</v>
      </c>
      <c r="I713" t="s">
        <v>136</v>
      </c>
      <c r="J713" t="s">
        <v>137</v>
      </c>
      <c r="K713" t="s">
        <v>138</v>
      </c>
      <c r="L713" t="s">
        <v>2234</v>
      </c>
      <c r="M713" t="s">
        <v>2235</v>
      </c>
      <c r="N713">
        <v>0.40555555500000001</v>
      </c>
      <c r="O713">
        <v>0</v>
      </c>
      <c r="P713">
        <v>846</v>
      </c>
      <c r="Q713">
        <v>5</v>
      </c>
      <c r="R713">
        <v>100</v>
      </c>
      <c r="S713">
        <v>2</v>
      </c>
      <c r="T713">
        <v>160</v>
      </c>
      <c r="U713">
        <v>1</v>
      </c>
      <c r="V713">
        <v>0</v>
      </c>
      <c r="W713">
        <v>0</v>
      </c>
      <c r="X713">
        <v>92.630776963007193</v>
      </c>
      <c r="Y713">
        <v>24.942501009560175</v>
      </c>
      <c r="Z713">
        <v>68.473627443665961</v>
      </c>
      <c r="AA713">
        <v>6.510596392961375</v>
      </c>
      <c r="AB713">
        <v>80.436730656103919</v>
      </c>
      <c r="AC713">
        <v>6.1979097170844524</v>
      </c>
      <c r="AD713">
        <v>0</v>
      </c>
      <c r="AE713">
        <v>279.19214218238307</v>
      </c>
    </row>
    <row r="714" spans="1:31" x14ac:dyDescent="0.3">
      <c r="A714">
        <v>2647712</v>
      </c>
      <c r="B714">
        <v>1</v>
      </c>
      <c r="C714" t="s">
        <v>81</v>
      </c>
      <c r="D714" t="s">
        <v>127</v>
      </c>
      <c r="E714" t="s">
        <v>141</v>
      </c>
      <c r="F714" t="s">
        <v>648</v>
      </c>
      <c r="G714" t="s">
        <v>161</v>
      </c>
      <c r="H714" t="s">
        <v>144</v>
      </c>
      <c r="I714" t="s">
        <v>136</v>
      </c>
      <c r="J714" t="s">
        <v>137</v>
      </c>
      <c r="K714" t="s">
        <v>162</v>
      </c>
      <c r="L714" t="s">
        <v>2236</v>
      </c>
      <c r="M714" t="s">
        <v>2237</v>
      </c>
      <c r="N714">
        <v>8.0802777769999992</v>
      </c>
      <c r="O714">
        <v>0</v>
      </c>
      <c r="P714">
        <v>146</v>
      </c>
      <c r="Q714">
        <v>0</v>
      </c>
      <c r="R714">
        <v>4</v>
      </c>
      <c r="S714">
        <v>0</v>
      </c>
      <c r="T714">
        <v>10</v>
      </c>
      <c r="U714">
        <v>0</v>
      </c>
      <c r="V714">
        <v>0</v>
      </c>
      <c r="W714">
        <v>0</v>
      </c>
      <c r="X714">
        <v>208.39462411448534</v>
      </c>
      <c r="Y714">
        <v>0</v>
      </c>
      <c r="Z714">
        <v>39.36653846065331</v>
      </c>
      <c r="AA714">
        <v>0</v>
      </c>
      <c r="AB714">
        <v>68.663514527727216</v>
      </c>
      <c r="AC714">
        <v>0</v>
      </c>
      <c r="AD714">
        <v>0</v>
      </c>
      <c r="AE714">
        <v>316.42467710286587</v>
      </c>
    </row>
    <row r="715" spans="1:31" x14ac:dyDescent="0.3">
      <c r="A715">
        <v>2647729</v>
      </c>
      <c r="B715">
        <v>1</v>
      </c>
      <c r="C715" t="s">
        <v>80</v>
      </c>
      <c r="D715" t="s">
        <v>93</v>
      </c>
      <c r="E715" t="s">
        <v>152</v>
      </c>
      <c r="F715" t="s">
        <v>485</v>
      </c>
      <c r="G715" t="s">
        <v>161</v>
      </c>
      <c r="H715" t="s">
        <v>135</v>
      </c>
      <c r="I715" t="s">
        <v>136</v>
      </c>
      <c r="J715" t="s">
        <v>137</v>
      </c>
      <c r="K715" t="s">
        <v>162</v>
      </c>
      <c r="L715" t="s">
        <v>2238</v>
      </c>
      <c r="M715" t="s">
        <v>2239</v>
      </c>
      <c r="N715">
        <v>7.7661111109999998</v>
      </c>
      <c r="O715">
        <v>0</v>
      </c>
      <c r="P715">
        <v>252</v>
      </c>
      <c r="Q715">
        <v>0</v>
      </c>
      <c r="R715">
        <v>2</v>
      </c>
      <c r="S715">
        <v>0</v>
      </c>
      <c r="T715">
        <v>33</v>
      </c>
      <c r="U715">
        <v>0</v>
      </c>
      <c r="V715">
        <v>0</v>
      </c>
      <c r="W715">
        <v>0</v>
      </c>
      <c r="X715">
        <v>330.02711040957138</v>
      </c>
      <c r="Y715">
        <v>0</v>
      </c>
      <c r="Z715">
        <v>59.391293375613138</v>
      </c>
      <c r="AA715">
        <v>0</v>
      </c>
      <c r="AB715">
        <v>150.218163402149</v>
      </c>
      <c r="AC715">
        <v>0</v>
      </c>
      <c r="AD715">
        <v>0</v>
      </c>
      <c r="AE715">
        <v>539.63656718733353</v>
      </c>
    </row>
    <row r="716" spans="1:31" x14ac:dyDescent="0.3">
      <c r="A716">
        <v>2647778</v>
      </c>
      <c r="B716">
        <v>1</v>
      </c>
      <c r="C716" t="s">
        <v>80</v>
      </c>
      <c r="D716" t="s">
        <v>99</v>
      </c>
      <c r="E716" t="s">
        <v>165</v>
      </c>
      <c r="F716" t="s">
        <v>2240</v>
      </c>
      <c r="G716" t="s">
        <v>224</v>
      </c>
      <c r="H716" t="s">
        <v>135</v>
      </c>
      <c r="I716" t="s">
        <v>136</v>
      </c>
      <c r="J716" t="s">
        <v>137</v>
      </c>
      <c r="K716" t="s">
        <v>138</v>
      </c>
      <c r="L716" t="s">
        <v>2241</v>
      </c>
      <c r="M716" t="s">
        <v>2242</v>
      </c>
      <c r="N716">
        <v>1.8244444440000001</v>
      </c>
      <c r="O716">
        <v>0</v>
      </c>
      <c r="P716">
        <v>6</v>
      </c>
      <c r="Q716">
        <v>0</v>
      </c>
      <c r="R716">
        <v>0</v>
      </c>
      <c r="S716">
        <v>0</v>
      </c>
      <c r="T716">
        <v>14</v>
      </c>
      <c r="U716">
        <v>0</v>
      </c>
      <c r="V716">
        <v>0</v>
      </c>
      <c r="W716">
        <v>0</v>
      </c>
      <c r="X716">
        <v>2.4319155195514783</v>
      </c>
      <c r="Y716">
        <v>0</v>
      </c>
      <c r="Z716">
        <v>0</v>
      </c>
      <c r="AA716">
        <v>0</v>
      </c>
      <c r="AB716">
        <v>21.529056354122218</v>
      </c>
      <c r="AC716">
        <v>0</v>
      </c>
      <c r="AD716">
        <v>0</v>
      </c>
      <c r="AE716">
        <v>23.960971873673696</v>
      </c>
    </row>
    <row r="717" spans="1:31" x14ac:dyDescent="0.3">
      <c r="A717">
        <v>2647755</v>
      </c>
      <c r="B717">
        <v>1</v>
      </c>
      <c r="C717" t="s">
        <v>80</v>
      </c>
      <c r="D717" t="s">
        <v>106</v>
      </c>
      <c r="E717" t="s">
        <v>147</v>
      </c>
      <c r="F717" t="s">
        <v>2243</v>
      </c>
      <c r="G717" t="s">
        <v>149</v>
      </c>
      <c r="H717" t="s">
        <v>144</v>
      </c>
      <c r="I717" t="s">
        <v>136</v>
      </c>
      <c r="J717" t="s">
        <v>137</v>
      </c>
      <c r="K717" t="s">
        <v>138</v>
      </c>
      <c r="L717" t="s">
        <v>2244</v>
      </c>
      <c r="M717" t="s">
        <v>2245</v>
      </c>
      <c r="N717">
        <v>0.27500000000000002</v>
      </c>
      <c r="O717">
        <v>0</v>
      </c>
      <c r="P717">
        <v>45</v>
      </c>
      <c r="Q717">
        <v>18</v>
      </c>
      <c r="R717">
        <v>74</v>
      </c>
      <c r="S717">
        <v>6</v>
      </c>
      <c r="T717">
        <v>36</v>
      </c>
      <c r="U717">
        <v>0</v>
      </c>
      <c r="V717">
        <v>0</v>
      </c>
      <c r="W717">
        <v>0</v>
      </c>
      <c r="X717">
        <v>5.623441700038966</v>
      </c>
      <c r="Y717">
        <v>40.289297990868832</v>
      </c>
      <c r="Z717">
        <v>71.895152981067838</v>
      </c>
      <c r="AA717">
        <v>34.151084453017511</v>
      </c>
      <c r="AB717">
        <v>13.537184524760107</v>
      </c>
      <c r="AC717">
        <v>0</v>
      </c>
      <c r="AD717">
        <v>0</v>
      </c>
      <c r="AE717">
        <v>165.49616164975325</v>
      </c>
    </row>
    <row r="718" spans="1:31" x14ac:dyDescent="0.3">
      <c r="A718">
        <v>2647586</v>
      </c>
      <c r="B718">
        <v>1</v>
      </c>
      <c r="C718" t="s">
        <v>80</v>
      </c>
      <c r="D718" t="s">
        <v>97</v>
      </c>
      <c r="E718" t="s">
        <v>132</v>
      </c>
      <c r="F718" t="s">
        <v>2246</v>
      </c>
      <c r="G718" t="s">
        <v>183</v>
      </c>
      <c r="H718" t="s">
        <v>135</v>
      </c>
      <c r="I718" t="s">
        <v>136</v>
      </c>
      <c r="J718" t="s">
        <v>3</v>
      </c>
      <c r="K718" t="s">
        <v>138</v>
      </c>
      <c r="L718" t="s">
        <v>2247</v>
      </c>
      <c r="M718" t="s">
        <v>2248</v>
      </c>
      <c r="N718">
        <v>1.6688888879999999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1.20590034213088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1.20590034213088</v>
      </c>
    </row>
    <row r="719" spans="1:31" x14ac:dyDescent="0.3">
      <c r="A719">
        <v>2647798</v>
      </c>
      <c r="B719">
        <v>1</v>
      </c>
      <c r="C719" t="s">
        <v>81</v>
      </c>
      <c r="D719" t="s">
        <v>128</v>
      </c>
      <c r="E719" t="s">
        <v>141</v>
      </c>
      <c r="F719" t="s">
        <v>2249</v>
      </c>
      <c r="G719" t="s">
        <v>143</v>
      </c>
      <c r="H719" t="s">
        <v>144</v>
      </c>
      <c r="I719" t="s">
        <v>136</v>
      </c>
      <c r="J719" t="s">
        <v>137</v>
      </c>
      <c r="K719" t="s">
        <v>138</v>
      </c>
      <c r="L719" t="s">
        <v>2250</v>
      </c>
      <c r="M719" t="s">
        <v>2251</v>
      </c>
      <c r="N719">
        <v>2.8725000000000001</v>
      </c>
      <c r="O719">
        <v>1</v>
      </c>
      <c r="P719">
        <v>632</v>
      </c>
      <c r="Q719">
        <v>3</v>
      </c>
      <c r="R719">
        <v>29</v>
      </c>
      <c r="S719">
        <v>1</v>
      </c>
      <c r="T719">
        <v>66</v>
      </c>
      <c r="U719">
        <v>0</v>
      </c>
      <c r="V719">
        <v>0</v>
      </c>
      <c r="W719">
        <v>0.84488786372500002</v>
      </c>
      <c r="X719">
        <v>387.48377344748644</v>
      </c>
      <c r="Y719">
        <v>43.542639463506873</v>
      </c>
      <c r="Z719">
        <v>57.448494989755837</v>
      </c>
      <c r="AA719">
        <v>0.6993997102374</v>
      </c>
      <c r="AB719">
        <v>114.56283845324323</v>
      </c>
      <c r="AC719">
        <v>0</v>
      </c>
      <c r="AD719">
        <v>0</v>
      </c>
      <c r="AE719">
        <v>604.58203392795474</v>
      </c>
    </row>
    <row r="720" spans="1:31" x14ac:dyDescent="0.3">
      <c r="A720">
        <v>2647835</v>
      </c>
      <c r="B720">
        <v>1</v>
      </c>
      <c r="C720" t="s">
        <v>80</v>
      </c>
      <c r="D720" t="s">
        <v>103</v>
      </c>
      <c r="E720" t="s">
        <v>152</v>
      </c>
      <c r="F720" t="s">
        <v>2252</v>
      </c>
      <c r="G720" t="s">
        <v>224</v>
      </c>
      <c r="H720" t="s">
        <v>135</v>
      </c>
      <c r="I720" t="s">
        <v>136</v>
      </c>
      <c r="J720" t="s">
        <v>137</v>
      </c>
      <c r="K720" t="s">
        <v>138</v>
      </c>
      <c r="L720" t="s">
        <v>2253</v>
      </c>
      <c r="M720" t="s">
        <v>2254</v>
      </c>
      <c r="N720">
        <v>3.375277777</v>
      </c>
      <c r="O720">
        <v>0</v>
      </c>
      <c r="P720">
        <v>118</v>
      </c>
      <c r="Q720">
        <v>0</v>
      </c>
      <c r="R720">
        <v>20</v>
      </c>
      <c r="S720">
        <v>0</v>
      </c>
      <c r="T720">
        <v>59</v>
      </c>
      <c r="U720">
        <v>0</v>
      </c>
      <c r="V720">
        <v>0</v>
      </c>
      <c r="W720">
        <v>0</v>
      </c>
      <c r="X720">
        <v>63.609534011154814</v>
      </c>
      <c r="Y720">
        <v>0</v>
      </c>
      <c r="Z720">
        <v>34.155953484561415</v>
      </c>
      <c r="AA720">
        <v>0</v>
      </c>
      <c r="AB720">
        <v>105.56091859944068</v>
      </c>
      <c r="AC720">
        <v>0</v>
      </c>
      <c r="AD720">
        <v>0</v>
      </c>
      <c r="AE720">
        <v>203.32640609515693</v>
      </c>
    </row>
    <row r="721" spans="1:31" x14ac:dyDescent="0.3">
      <c r="A721">
        <v>2648090</v>
      </c>
      <c r="B721">
        <v>1</v>
      </c>
      <c r="C721" t="s">
        <v>80</v>
      </c>
      <c r="D721" t="s">
        <v>107</v>
      </c>
      <c r="E721" t="s">
        <v>132</v>
      </c>
      <c r="F721" t="s">
        <v>2255</v>
      </c>
      <c r="G721" t="s">
        <v>228</v>
      </c>
      <c r="H721" t="s">
        <v>135</v>
      </c>
      <c r="I721" t="s">
        <v>136</v>
      </c>
      <c r="J721" t="s">
        <v>137</v>
      </c>
      <c r="K721" t="s">
        <v>138</v>
      </c>
      <c r="L721" t="s">
        <v>2256</v>
      </c>
      <c r="M721" t="s">
        <v>2257</v>
      </c>
      <c r="N721">
        <v>1.1455555550000001</v>
      </c>
      <c r="O721">
        <v>0</v>
      </c>
      <c r="P721">
        <v>6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2.0482406949987504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2.0482406949987504</v>
      </c>
    </row>
    <row r="722" spans="1:31" x14ac:dyDescent="0.3">
      <c r="A722">
        <v>2647626</v>
      </c>
      <c r="B722">
        <v>1</v>
      </c>
      <c r="C722" t="s">
        <v>81</v>
      </c>
      <c r="D722" t="s">
        <v>113</v>
      </c>
      <c r="E722" t="s">
        <v>194</v>
      </c>
      <c r="F722" t="s">
        <v>2258</v>
      </c>
      <c r="G722" t="s">
        <v>149</v>
      </c>
      <c r="H722" t="s">
        <v>144</v>
      </c>
      <c r="I722" t="s">
        <v>241</v>
      </c>
      <c r="J722" t="s">
        <v>137</v>
      </c>
      <c r="K722" t="s">
        <v>138</v>
      </c>
      <c r="L722" t="s">
        <v>2259</v>
      </c>
      <c r="M722" t="s">
        <v>2260</v>
      </c>
      <c r="N722">
        <v>9.1666660000000004E-3</v>
      </c>
      <c r="O722">
        <v>0</v>
      </c>
      <c r="P722">
        <v>627</v>
      </c>
      <c r="Q722">
        <v>0</v>
      </c>
      <c r="R722">
        <v>140</v>
      </c>
      <c r="S722">
        <v>2</v>
      </c>
      <c r="T722">
        <v>25</v>
      </c>
      <c r="U722">
        <v>0</v>
      </c>
      <c r="V722">
        <v>0</v>
      </c>
      <c r="W722">
        <v>0</v>
      </c>
      <c r="X722">
        <v>0.64166055840561742</v>
      </c>
      <c r="Y722">
        <v>0</v>
      </c>
      <c r="Z722">
        <v>1.2555226062635259</v>
      </c>
      <c r="AA722">
        <v>1.2096323786424166E-2</v>
      </c>
      <c r="AB722">
        <v>7.9574339152068782E-2</v>
      </c>
      <c r="AC722">
        <v>0</v>
      </c>
      <c r="AD722">
        <v>0</v>
      </c>
      <c r="AE722">
        <v>1.9888538276076362</v>
      </c>
    </row>
    <row r="723" spans="1:31" x14ac:dyDescent="0.3">
      <c r="A723">
        <v>2647981</v>
      </c>
      <c r="B723">
        <v>1</v>
      </c>
      <c r="C723" t="s">
        <v>81</v>
      </c>
      <c r="D723" t="s">
        <v>113</v>
      </c>
      <c r="E723" t="s">
        <v>147</v>
      </c>
      <c r="F723" t="s">
        <v>2261</v>
      </c>
      <c r="G723" t="s">
        <v>149</v>
      </c>
      <c r="H723" t="s">
        <v>144</v>
      </c>
      <c r="I723" t="s">
        <v>241</v>
      </c>
      <c r="J723" t="s">
        <v>137</v>
      </c>
      <c r="K723" t="s">
        <v>138</v>
      </c>
      <c r="L723" t="s">
        <v>2262</v>
      </c>
      <c r="M723" t="s">
        <v>2263</v>
      </c>
      <c r="N723">
        <v>1.0833333000000001E-2</v>
      </c>
      <c r="O723">
        <v>3</v>
      </c>
      <c r="P723">
        <v>238</v>
      </c>
      <c r="Q723">
        <v>93</v>
      </c>
      <c r="R723">
        <v>190</v>
      </c>
      <c r="S723">
        <v>7</v>
      </c>
      <c r="T723">
        <v>14</v>
      </c>
      <c r="U723">
        <v>0</v>
      </c>
      <c r="V723">
        <v>0</v>
      </c>
      <c r="W723">
        <v>2.6375213842715833E-2</v>
      </c>
      <c r="X723">
        <v>0.47628293110667036</v>
      </c>
      <c r="Y723">
        <v>4.8903748755255725</v>
      </c>
      <c r="Z723">
        <v>7.3129193093953999</v>
      </c>
      <c r="AA723">
        <v>5.3038528042337496E-2</v>
      </c>
      <c r="AB723">
        <v>0.13021206373958466</v>
      </c>
      <c r="AC723">
        <v>0</v>
      </c>
      <c r="AD723">
        <v>0</v>
      </c>
      <c r="AE723">
        <v>12.889202921652281</v>
      </c>
    </row>
    <row r="724" spans="1:31" x14ac:dyDescent="0.3">
      <c r="A724">
        <v>2648127</v>
      </c>
      <c r="B724">
        <v>1</v>
      </c>
      <c r="C724" t="s">
        <v>80</v>
      </c>
      <c r="D724" t="s">
        <v>107</v>
      </c>
      <c r="E724" t="s">
        <v>141</v>
      </c>
      <c r="F724" t="s">
        <v>2264</v>
      </c>
      <c r="G724" t="s">
        <v>154</v>
      </c>
      <c r="H724" t="s">
        <v>144</v>
      </c>
      <c r="I724" t="s">
        <v>136</v>
      </c>
      <c r="J724" t="s">
        <v>137</v>
      </c>
      <c r="K724" t="s">
        <v>138</v>
      </c>
      <c r="L724" t="s">
        <v>2265</v>
      </c>
      <c r="M724" t="s">
        <v>2266</v>
      </c>
      <c r="N724">
        <v>0.14138888799999999</v>
      </c>
      <c r="O724">
        <v>0</v>
      </c>
      <c r="P724">
        <v>1179</v>
      </c>
      <c r="Q724">
        <v>0</v>
      </c>
      <c r="R724">
        <v>0</v>
      </c>
      <c r="S724">
        <v>0</v>
      </c>
      <c r="T724">
        <v>206</v>
      </c>
      <c r="U724">
        <v>0</v>
      </c>
      <c r="V724">
        <v>0</v>
      </c>
      <c r="W724">
        <v>0</v>
      </c>
      <c r="X724">
        <v>38.577479745512775</v>
      </c>
      <c r="Y724">
        <v>0</v>
      </c>
      <c r="Z724">
        <v>0</v>
      </c>
      <c r="AA724">
        <v>0</v>
      </c>
      <c r="AB724">
        <v>33.500642562345554</v>
      </c>
      <c r="AC724">
        <v>0</v>
      </c>
      <c r="AD724">
        <v>0</v>
      </c>
      <c r="AE724">
        <v>72.078122307858337</v>
      </c>
    </row>
    <row r="725" spans="1:31" x14ac:dyDescent="0.3">
      <c r="A725">
        <v>2648004</v>
      </c>
      <c r="B725">
        <v>1</v>
      </c>
      <c r="C725" t="s">
        <v>80</v>
      </c>
      <c r="D725" t="s">
        <v>107</v>
      </c>
      <c r="E725" t="s">
        <v>141</v>
      </c>
      <c r="F725" t="s">
        <v>2267</v>
      </c>
      <c r="G725" t="s">
        <v>149</v>
      </c>
      <c r="H725" t="s">
        <v>144</v>
      </c>
      <c r="I725" t="s">
        <v>136</v>
      </c>
      <c r="J725" t="s">
        <v>137</v>
      </c>
      <c r="K725" t="s">
        <v>138</v>
      </c>
      <c r="L725" t="s">
        <v>2268</v>
      </c>
      <c r="M725" t="s">
        <v>2269</v>
      </c>
      <c r="N725">
        <v>0.68055555499999998</v>
      </c>
      <c r="O725">
        <v>0</v>
      </c>
      <c r="P725">
        <v>432</v>
      </c>
      <c r="Q725">
        <v>0</v>
      </c>
      <c r="R725">
        <v>0</v>
      </c>
      <c r="S725">
        <v>0</v>
      </c>
      <c r="T725">
        <v>20</v>
      </c>
      <c r="U725">
        <v>0</v>
      </c>
      <c r="V725">
        <v>0</v>
      </c>
      <c r="W725">
        <v>0</v>
      </c>
      <c r="X725">
        <v>62.974994419863158</v>
      </c>
      <c r="Y725">
        <v>0</v>
      </c>
      <c r="Z725">
        <v>0</v>
      </c>
      <c r="AA725">
        <v>0</v>
      </c>
      <c r="AB725">
        <v>14.753007900213643</v>
      </c>
      <c r="AC725">
        <v>0</v>
      </c>
      <c r="AD725">
        <v>0</v>
      </c>
      <c r="AE725">
        <v>77.728002320076797</v>
      </c>
    </row>
    <row r="726" spans="1:31" x14ac:dyDescent="0.3">
      <c r="A726">
        <v>2648150</v>
      </c>
      <c r="B726">
        <v>1</v>
      </c>
      <c r="C726" t="s">
        <v>80</v>
      </c>
      <c r="D726" t="s">
        <v>106</v>
      </c>
      <c r="E726" t="s">
        <v>214</v>
      </c>
      <c r="F726" t="s">
        <v>2270</v>
      </c>
      <c r="G726" t="s">
        <v>224</v>
      </c>
      <c r="H726" t="s">
        <v>135</v>
      </c>
      <c r="I726" t="s">
        <v>136</v>
      </c>
      <c r="J726" t="s">
        <v>137</v>
      </c>
      <c r="K726" t="s">
        <v>138</v>
      </c>
      <c r="L726" t="s">
        <v>2271</v>
      </c>
      <c r="M726" t="s">
        <v>2272</v>
      </c>
      <c r="N726">
        <v>1.348333333</v>
      </c>
      <c r="O726">
        <v>0</v>
      </c>
      <c r="P726">
        <v>11</v>
      </c>
      <c r="Q726">
        <v>0</v>
      </c>
      <c r="R726">
        <v>0</v>
      </c>
      <c r="S726">
        <v>0</v>
      </c>
      <c r="T726">
        <v>42</v>
      </c>
      <c r="U726">
        <v>0</v>
      </c>
      <c r="V726">
        <v>0</v>
      </c>
      <c r="W726">
        <v>0</v>
      </c>
      <c r="X726">
        <v>3.6835732896769038</v>
      </c>
      <c r="Y726">
        <v>0</v>
      </c>
      <c r="Z726">
        <v>0</v>
      </c>
      <c r="AA726">
        <v>0</v>
      </c>
      <c r="AB726">
        <v>49.890423118139822</v>
      </c>
      <c r="AC726">
        <v>0</v>
      </c>
      <c r="AD726">
        <v>0</v>
      </c>
      <c r="AE726">
        <v>53.573996407816722</v>
      </c>
    </row>
    <row r="727" spans="1:31" x14ac:dyDescent="0.3">
      <c r="A727">
        <v>2647632</v>
      </c>
      <c r="B727">
        <v>1</v>
      </c>
      <c r="C727" t="s">
        <v>80</v>
      </c>
      <c r="D727" t="s">
        <v>102</v>
      </c>
      <c r="E727" t="s">
        <v>194</v>
      </c>
      <c r="F727" t="s">
        <v>2273</v>
      </c>
      <c r="G727" t="s">
        <v>149</v>
      </c>
      <c r="H727" t="s">
        <v>144</v>
      </c>
      <c r="I727" t="s">
        <v>136</v>
      </c>
      <c r="J727" t="s">
        <v>137</v>
      </c>
      <c r="K727" t="s">
        <v>138</v>
      </c>
      <c r="L727" t="s">
        <v>2274</v>
      </c>
      <c r="M727" t="s">
        <v>2275</v>
      </c>
      <c r="N727">
        <v>0.89</v>
      </c>
      <c r="O727">
        <v>1</v>
      </c>
      <c r="P727">
        <v>1056</v>
      </c>
      <c r="Q727">
        <v>2</v>
      </c>
      <c r="R727">
        <v>17</v>
      </c>
      <c r="S727">
        <v>9</v>
      </c>
      <c r="T727">
        <v>82</v>
      </c>
      <c r="U727">
        <v>0</v>
      </c>
      <c r="V727">
        <v>0</v>
      </c>
      <c r="W727">
        <v>0.216669771111696</v>
      </c>
      <c r="X727">
        <v>106.05722853711245</v>
      </c>
      <c r="Y727">
        <v>4.0909556000012604</v>
      </c>
      <c r="Z727">
        <v>59.458218447962878</v>
      </c>
      <c r="AA727">
        <v>79.332952022704774</v>
      </c>
      <c r="AB727">
        <v>29.04686994049251</v>
      </c>
      <c r="AC727">
        <v>0</v>
      </c>
      <c r="AD727">
        <v>0</v>
      </c>
      <c r="AE727">
        <v>278.20289431938556</v>
      </c>
    </row>
    <row r="728" spans="1:31" x14ac:dyDescent="0.3">
      <c r="A728">
        <v>2648167</v>
      </c>
      <c r="B728">
        <v>1</v>
      </c>
      <c r="C728" t="s">
        <v>80</v>
      </c>
      <c r="D728" t="s">
        <v>84</v>
      </c>
      <c r="E728" t="s">
        <v>214</v>
      </c>
      <c r="F728" t="s">
        <v>2276</v>
      </c>
      <c r="G728" t="s">
        <v>224</v>
      </c>
      <c r="H728" t="s">
        <v>135</v>
      </c>
      <c r="I728" t="s">
        <v>136</v>
      </c>
      <c r="J728" t="s">
        <v>137</v>
      </c>
      <c r="K728" t="s">
        <v>138</v>
      </c>
      <c r="L728" t="s">
        <v>2277</v>
      </c>
      <c r="M728" t="s">
        <v>2278</v>
      </c>
      <c r="N728">
        <v>4.0036111109999997</v>
      </c>
      <c r="O728">
        <v>0</v>
      </c>
      <c r="P728">
        <v>174</v>
      </c>
      <c r="Q728">
        <v>0</v>
      </c>
      <c r="R728">
        <v>0</v>
      </c>
      <c r="S728">
        <v>0</v>
      </c>
      <c r="T728">
        <v>11</v>
      </c>
      <c r="U728">
        <v>0</v>
      </c>
      <c r="V728">
        <v>0</v>
      </c>
      <c r="W728">
        <v>0</v>
      </c>
      <c r="X728">
        <v>153.55117991776368</v>
      </c>
      <c r="Y728">
        <v>0</v>
      </c>
      <c r="Z728">
        <v>0</v>
      </c>
      <c r="AA728">
        <v>0</v>
      </c>
      <c r="AB728">
        <v>36.546946506070448</v>
      </c>
      <c r="AC728">
        <v>0</v>
      </c>
      <c r="AD728">
        <v>0</v>
      </c>
      <c r="AE728">
        <v>190.09812642383412</v>
      </c>
    </row>
    <row r="729" spans="1:31" x14ac:dyDescent="0.3">
      <c r="A729">
        <v>2647672</v>
      </c>
      <c r="B729">
        <v>1</v>
      </c>
      <c r="C729" t="s">
        <v>81</v>
      </c>
      <c r="D729" t="s">
        <v>114</v>
      </c>
      <c r="E729" t="s">
        <v>152</v>
      </c>
      <c r="F729" t="s">
        <v>2279</v>
      </c>
      <c r="G729" t="s">
        <v>161</v>
      </c>
      <c r="H729" t="s">
        <v>135</v>
      </c>
      <c r="I729" t="s">
        <v>136</v>
      </c>
      <c r="J729" t="s">
        <v>137</v>
      </c>
      <c r="K729" t="s">
        <v>162</v>
      </c>
      <c r="L729" t="s">
        <v>2280</v>
      </c>
      <c r="M729" t="s">
        <v>2281</v>
      </c>
      <c r="N729">
        <v>1.7994444439999999</v>
      </c>
      <c r="O729">
        <v>0</v>
      </c>
      <c r="P729">
        <v>113</v>
      </c>
      <c r="Q729">
        <v>0</v>
      </c>
      <c r="R729">
        <v>0</v>
      </c>
      <c r="S729">
        <v>0</v>
      </c>
      <c r="T729">
        <v>27</v>
      </c>
      <c r="U729">
        <v>0</v>
      </c>
      <c r="V729">
        <v>0</v>
      </c>
      <c r="W729">
        <v>0</v>
      </c>
      <c r="X729">
        <v>26.512072131799471</v>
      </c>
      <c r="Y729">
        <v>0</v>
      </c>
      <c r="Z729">
        <v>0</v>
      </c>
      <c r="AA729">
        <v>0</v>
      </c>
      <c r="AB729">
        <v>69.047759211280223</v>
      </c>
      <c r="AC729">
        <v>0</v>
      </c>
      <c r="AD729">
        <v>0</v>
      </c>
      <c r="AE729">
        <v>95.559831343079694</v>
      </c>
    </row>
    <row r="730" spans="1:31" x14ac:dyDescent="0.3">
      <c r="A730">
        <v>2647818</v>
      </c>
      <c r="B730">
        <v>1</v>
      </c>
      <c r="C730" t="s">
        <v>80</v>
      </c>
      <c r="D730" t="s">
        <v>90</v>
      </c>
      <c r="E730" t="s">
        <v>165</v>
      </c>
      <c r="F730" t="s">
        <v>2282</v>
      </c>
      <c r="G730" t="s">
        <v>224</v>
      </c>
      <c r="H730" t="s">
        <v>135</v>
      </c>
      <c r="I730" t="s">
        <v>136</v>
      </c>
      <c r="J730" t="s">
        <v>137</v>
      </c>
      <c r="K730" t="s">
        <v>138</v>
      </c>
      <c r="L730" t="s">
        <v>2283</v>
      </c>
      <c r="M730" t="s">
        <v>2284</v>
      </c>
      <c r="N730">
        <v>1.5380555549999999</v>
      </c>
      <c r="O730">
        <v>0</v>
      </c>
      <c r="P730">
        <v>311</v>
      </c>
      <c r="Q730">
        <v>0</v>
      </c>
      <c r="R730">
        <v>0</v>
      </c>
      <c r="S730">
        <v>0</v>
      </c>
      <c r="T730">
        <v>6</v>
      </c>
      <c r="U730">
        <v>0</v>
      </c>
      <c r="V730">
        <v>0</v>
      </c>
      <c r="W730">
        <v>0</v>
      </c>
      <c r="X730">
        <v>109.6617290547556</v>
      </c>
      <c r="Y730">
        <v>0</v>
      </c>
      <c r="Z730">
        <v>0</v>
      </c>
      <c r="AA730">
        <v>0</v>
      </c>
      <c r="AB730">
        <v>4.8111332419865409</v>
      </c>
      <c r="AC730">
        <v>0</v>
      </c>
      <c r="AD730">
        <v>0</v>
      </c>
      <c r="AE730">
        <v>114.47286229674214</v>
      </c>
    </row>
    <row r="731" spans="1:31" x14ac:dyDescent="0.3">
      <c r="A731">
        <v>2648064</v>
      </c>
      <c r="B731">
        <v>1</v>
      </c>
      <c r="C731" t="s">
        <v>80</v>
      </c>
      <c r="D731" t="s">
        <v>96</v>
      </c>
      <c r="E731" t="s">
        <v>132</v>
      </c>
      <c r="F731" t="s">
        <v>2285</v>
      </c>
      <c r="G731" t="s">
        <v>228</v>
      </c>
      <c r="H731" t="s">
        <v>135</v>
      </c>
      <c r="I731" t="s">
        <v>136</v>
      </c>
      <c r="J731" t="s">
        <v>137</v>
      </c>
      <c r="K731" t="s">
        <v>138</v>
      </c>
      <c r="L731" t="s">
        <v>2286</v>
      </c>
      <c r="M731" t="s">
        <v>2287</v>
      </c>
      <c r="N731">
        <v>1.925277777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0.39179130465973117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0.39179130465973117</v>
      </c>
    </row>
    <row r="732" spans="1:31" x14ac:dyDescent="0.3">
      <c r="A732">
        <v>2647875</v>
      </c>
      <c r="B732">
        <v>1</v>
      </c>
      <c r="C732" t="s">
        <v>80</v>
      </c>
      <c r="D732" t="s">
        <v>105</v>
      </c>
      <c r="E732" t="s">
        <v>165</v>
      </c>
      <c r="F732" t="s">
        <v>2288</v>
      </c>
      <c r="G732" t="s">
        <v>224</v>
      </c>
      <c r="H732" t="s">
        <v>135</v>
      </c>
      <c r="I732" t="s">
        <v>136</v>
      </c>
      <c r="J732" t="s">
        <v>137</v>
      </c>
      <c r="K732" t="s">
        <v>138</v>
      </c>
      <c r="L732" t="s">
        <v>2289</v>
      </c>
      <c r="M732" t="s">
        <v>2290</v>
      </c>
      <c r="N732">
        <v>0.40111111100000002</v>
      </c>
      <c r="O732">
        <v>0</v>
      </c>
      <c r="P732">
        <v>24</v>
      </c>
      <c r="Q732">
        <v>0</v>
      </c>
      <c r="R732">
        <v>61</v>
      </c>
      <c r="S732">
        <v>0</v>
      </c>
      <c r="T732">
        <v>10</v>
      </c>
      <c r="U732">
        <v>0</v>
      </c>
      <c r="V732">
        <v>0</v>
      </c>
      <c r="W732">
        <v>0</v>
      </c>
      <c r="X732">
        <v>3.1092766146451334</v>
      </c>
      <c r="Y732">
        <v>0</v>
      </c>
      <c r="Z732">
        <v>8.3267871643563076</v>
      </c>
      <c r="AA732">
        <v>0</v>
      </c>
      <c r="AB732">
        <v>4.5081233086019958</v>
      </c>
      <c r="AC732">
        <v>0</v>
      </c>
      <c r="AD732">
        <v>0</v>
      </c>
      <c r="AE732">
        <v>15.944187087603435</v>
      </c>
    </row>
    <row r="733" spans="1:31" x14ac:dyDescent="0.3">
      <c r="A733">
        <v>2647609</v>
      </c>
      <c r="B733">
        <v>1</v>
      </c>
      <c r="C733" t="s">
        <v>80</v>
      </c>
      <c r="D733" t="s">
        <v>95</v>
      </c>
      <c r="E733" t="s">
        <v>181</v>
      </c>
      <c r="F733" t="s">
        <v>2291</v>
      </c>
      <c r="G733" t="s">
        <v>149</v>
      </c>
      <c r="H733" t="s">
        <v>144</v>
      </c>
      <c r="I733" t="s">
        <v>136</v>
      </c>
      <c r="J733" t="s">
        <v>137</v>
      </c>
      <c r="K733" t="s">
        <v>138</v>
      </c>
      <c r="L733" t="s">
        <v>2292</v>
      </c>
      <c r="M733" t="s">
        <v>2293</v>
      </c>
      <c r="N733">
        <v>0.46111111100000002</v>
      </c>
      <c r="O733">
        <v>7</v>
      </c>
      <c r="P733">
        <v>1476</v>
      </c>
      <c r="Q733">
        <v>25</v>
      </c>
      <c r="R733">
        <v>17</v>
      </c>
      <c r="S733">
        <v>56</v>
      </c>
      <c r="T733">
        <v>133</v>
      </c>
      <c r="U733">
        <v>7</v>
      </c>
      <c r="V733">
        <v>0</v>
      </c>
      <c r="W733">
        <v>2.0051430081790205</v>
      </c>
      <c r="X733">
        <v>119.78364925442715</v>
      </c>
      <c r="Y733">
        <v>29.531050138320467</v>
      </c>
      <c r="Z733">
        <v>5.4403802490013726</v>
      </c>
      <c r="AA733">
        <v>355.94627511891042</v>
      </c>
      <c r="AB733">
        <v>36.487971550758829</v>
      </c>
      <c r="AC733">
        <v>154.59385786592196</v>
      </c>
      <c r="AD733">
        <v>0</v>
      </c>
      <c r="AE733">
        <v>703.78832718551917</v>
      </c>
    </row>
    <row r="734" spans="1:31" x14ac:dyDescent="0.3">
      <c r="A734">
        <v>2647732</v>
      </c>
      <c r="B734">
        <v>1</v>
      </c>
      <c r="C734" t="s">
        <v>80</v>
      </c>
      <c r="D734" t="s">
        <v>83</v>
      </c>
      <c r="E734" t="s">
        <v>132</v>
      </c>
      <c r="F734" t="s">
        <v>2294</v>
      </c>
      <c r="G734" t="s">
        <v>134</v>
      </c>
      <c r="H734" t="s">
        <v>135</v>
      </c>
      <c r="I734" t="s">
        <v>136</v>
      </c>
      <c r="J734" t="s">
        <v>137</v>
      </c>
      <c r="K734" t="s">
        <v>138</v>
      </c>
      <c r="L734" t="s">
        <v>2295</v>
      </c>
      <c r="M734" t="s">
        <v>2296</v>
      </c>
      <c r="N734">
        <v>0.829166666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4.1882793453393532</v>
      </c>
      <c r="AC734">
        <v>0</v>
      </c>
      <c r="AD734">
        <v>0</v>
      </c>
      <c r="AE734">
        <v>4.1882793453393532</v>
      </c>
    </row>
    <row r="735" spans="1:31" x14ac:dyDescent="0.3">
      <c r="A735">
        <v>2647689</v>
      </c>
      <c r="B735">
        <v>1</v>
      </c>
      <c r="C735" t="s">
        <v>80</v>
      </c>
      <c r="D735" t="s">
        <v>108</v>
      </c>
      <c r="E735" t="s">
        <v>152</v>
      </c>
      <c r="F735" t="s">
        <v>2297</v>
      </c>
      <c r="G735" t="s">
        <v>161</v>
      </c>
      <c r="H735" t="s">
        <v>135</v>
      </c>
      <c r="I735" t="s">
        <v>136</v>
      </c>
      <c r="J735" t="s">
        <v>137</v>
      </c>
      <c r="K735" t="s">
        <v>162</v>
      </c>
      <c r="L735" t="s">
        <v>2298</v>
      </c>
      <c r="M735" t="s">
        <v>2299</v>
      </c>
      <c r="N735">
        <v>9.1516666660000006</v>
      </c>
      <c r="O735">
        <v>0</v>
      </c>
      <c r="P735">
        <v>28</v>
      </c>
      <c r="Q735">
        <v>0</v>
      </c>
      <c r="R735">
        <v>6</v>
      </c>
      <c r="S735">
        <v>0</v>
      </c>
      <c r="T735">
        <v>5</v>
      </c>
      <c r="U735">
        <v>0</v>
      </c>
      <c r="V735">
        <v>0</v>
      </c>
      <c r="W735">
        <v>0</v>
      </c>
      <c r="X735">
        <v>75.182600776029972</v>
      </c>
      <c r="Y735">
        <v>0</v>
      </c>
      <c r="Z735">
        <v>105.7852596550029</v>
      </c>
      <c r="AA735">
        <v>0</v>
      </c>
      <c r="AB735">
        <v>154.60499866534727</v>
      </c>
      <c r="AC735">
        <v>0</v>
      </c>
      <c r="AD735">
        <v>0</v>
      </c>
      <c r="AE735">
        <v>335.57285909638017</v>
      </c>
    </row>
    <row r="736" spans="1:31" x14ac:dyDescent="0.3">
      <c r="A736">
        <v>2647938</v>
      </c>
      <c r="B736">
        <v>1</v>
      </c>
      <c r="C736" t="s">
        <v>81</v>
      </c>
      <c r="D736" t="s">
        <v>123</v>
      </c>
      <c r="E736" t="s">
        <v>165</v>
      </c>
      <c r="F736" t="s">
        <v>2300</v>
      </c>
      <c r="G736" t="s">
        <v>224</v>
      </c>
      <c r="H736" t="s">
        <v>135</v>
      </c>
      <c r="I736" t="s">
        <v>136</v>
      </c>
      <c r="J736" t="s">
        <v>137</v>
      </c>
      <c r="K736" t="s">
        <v>138</v>
      </c>
      <c r="L736" t="s">
        <v>2301</v>
      </c>
      <c r="M736" t="s">
        <v>2302</v>
      </c>
      <c r="N736">
        <v>2.9186111110000001</v>
      </c>
      <c r="O736">
        <v>0</v>
      </c>
      <c r="P736">
        <v>5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1.6557639432080344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1.6557639432080344</v>
      </c>
    </row>
    <row r="737" spans="1:31" x14ac:dyDescent="0.3">
      <c r="A737">
        <v>2648087</v>
      </c>
      <c r="B737">
        <v>1</v>
      </c>
      <c r="C737" t="s">
        <v>80</v>
      </c>
      <c r="D737" t="s">
        <v>85</v>
      </c>
      <c r="E737" t="s">
        <v>132</v>
      </c>
      <c r="F737" t="s">
        <v>2303</v>
      </c>
      <c r="G737" t="s">
        <v>134</v>
      </c>
      <c r="H737" t="s">
        <v>135</v>
      </c>
      <c r="I737" t="s">
        <v>136</v>
      </c>
      <c r="J737" t="s">
        <v>137</v>
      </c>
      <c r="K737" t="s">
        <v>138</v>
      </c>
      <c r="L737" t="s">
        <v>2304</v>
      </c>
      <c r="M737" t="s">
        <v>2305</v>
      </c>
      <c r="N737">
        <v>0.56138888799999997</v>
      </c>
      <c r="O737">
        <v>0</v>
      </c>
      <c r="P737">
        <v>20</v>
      </c>
      <c r="Q737">
        <v>0</v>
      </c>
      <c r="R737">
        <v>0</v>
      </c>
      <c r="S737">
        <v>0</v>
      </c>
      <c r="T737">
        <v>1</v>
      </c>
      <c r="U737">
        <v>0</v>
      </c>
      <c r="V737">
        <v>0</v>
      </c>
      <c r="W737">
        <v>0</v>
      </c>
      <c r="X737">
        <v>4.4351605507929612</v>
      </c>
      <c r="Y737">
        <v>0</v>
      </c>
      <c r="Z737">
        <v>0</v>
      </c>
      <c r="AA737">
        <v>0</v>
      </c>
      <c r="AB737">
        <v>0.98048031581805561</v>
      </c>
      <c r="AC737">
        <v>0</v>
      </c>
      <c r="AD737">
        <v>0</v>
      </c>
      <c r="AE737">
        <v>5.4156408666110165</v>
      </c>
    </row>
    <row r="738" spans="1:31" x14ac:dyDescent="0.3">
      <c r="A738">
        <v>2647646</v>
      </c>
      <c r="B738">
        <v>1</v>
      </c>
      <c r="C738" t="s">
        <v>81</v>
      </c>
      <c r="D738" t="s">
        <v>125</v>
      </c>
      <c r="E738" t="s">
        <v>194</v>
      </c>
      <c r="F738" t="s">
        <v>2306</v>
      </c>
      <c r="G738" t="s">
        <v>149</v>
      </c>
      <c r="H738" t="s">
        <v>144</v>
      </c>
      <c r="I738" t="s">
        <v>136</v>
      </c>
      <c r="J738" t="s">
        <v>137</v>
      </c>
      <c r="K738" t="s">
        <v>138</v>
      </c>
      <c r="L738" t="s">
        <v>2307</v>
      </c>
      <c r="M738" t="s">
        <v>2308</v>
      </c>
      <c r="N738">
        <v>2.116666666</v>
      </c>
      <c r="O738">
        <v>2</v>
      </c>
      <c r="P738">
        <v>53</v>
      </c>
      <c r="Q738">
        <v>39</v>
      </c>
      <c r="R738">
        <v>197</v>
      </c>
      <c r="S738">
        <v>4</v>
      </c>
      <c r="T738">
        <v>9</v>
      </c>
      <c r="U738">
        <v>0</v>
      </c>
      <c r="V738">
        <v>0</v>
      </c>
      <c r="W738">
        <v>0.98670901581388915</v>
      </c>
      <c r="X738">
        <v>17.529176583749766</v>
      </c>
      <c r="Y738">
        <v>430.0014470194389</v>
      </c>
      <c r="Z738">
        <v>1512.8516973129999</v>
      </c>
      <c r="AA738">
        <v>48.115514869279998</v>
      </c>
      <c r="AB738">
        <v>43.929191863899625</v>
      </c>
      <c r="AC738">
        <v>0</v>
      </c>
      <c r="AD738">
        <v>0</v>
      </c>
      <c r="AE738">
        <v>2053.4137366651821</v>
      </c>
    </row>
    <row r="739" spans="1:31" x14ac:dyDescent="0.3">
      <c r="A739">
        <v>2647695</v>
      </c>
      <c r="B739">
        <v>1</v>
      </c>
      <c r="C739" t="s">
        <v>80</v>
      </c>
      <c r="D739" t="s">
        <v>94</v>
      </c>
      <c r="E739" t="s">
        <v>152</v>
      </c>
      <c r="F739" t="s">
        <v>2309</v>
      </c>
      <c r="G739" t="s">
        <v>191</v>
      </c>
      <c r="H739" t="s">
        <v>135</v>
      </c>
      <c r="I739" t="s">
        <v>136</v>
      </c>
      <c r="J739" t="s">
        <v>137</v>
      </c>
      <c r="K739" t="s">
        <v>138</v>
      </c>
      <c r="L739" t="s">
        <v>2310</v>
      </c>
      <c r="M739" t="s">
        <v>2311</v>
      </c>
      <c r="N739">
        <v>1.437777777</v>
      </c>
      <c r="O739">
        <v>0</v>
      </c>
      <c r="P739">
        <v>39</v>
      </c>
      <c r="Q739">
        <v>0</v>
      </c>
      <c r="R739">
        <v>1</v>
      </c>
      <c r="S739">
        <v>0</v>
      </c>
      <c r="T739">
        <v>1</v>
      </c>
      <c r="U739">
        <v>0</v>
      </c>
      <c r="V739">
        <v>0</v>
      </c>
      <c r="W739">
        <v>0</v>
      </c>
      <c r="X739">
        <v>5.7726885058338624</v>
      </c>
      <c r="Y739">
        <v>0</v>
      </c>
      <c r="Z739">
        <v>7.0665186214009807</v>
      </c>
      <c r="AA739">
        <v>0</v>
      </c>
      <c r="AB739">
        <v>0.18108773731796268</v>
      </c>
      <c r="AC739">
        <v>0</v>
      </c>
      <c r="AD739">
        <v>0</v>
      </c>
      <c r="AE739">
        <v>13.020294864552806</v>
      </c>
    </row>
    <row r="740" spans="1:31" x14ac:dyDescent="0.3">
      <c r="A740">
        <v>2647721</v>
      </c>
      <c r="B740">
        <v>1</v>
      </c>
      <c r="C740" t="s">
        <v>80</v>
      </c>
      <c r="D740" t="s">
        <v>108</v>
      </c>
      <c r="E740" t="s">
        <v>165</v>
      </c>
      <c r="F740" t="s">
        <v>2312</v>
      </c>
      <c r="G740" t="s">
        <v>224</v>
      </c>
      <c r="H740" t="s">
        <v>135</v>
      </c>
      <c r="I740" t="s">
        <v>136</v>
      </c>
      <c r="J740" t="s">
        <v>137</v>
      </c>
      <c r="K740" t="s">
        <v>138</v>
      </c>
      <c r="L740" t="s">
        <v>2313</v>
      </c>
      <c r="M740" t="s">
        <v>2314</v>
      </c>
      <c r="N740">
        <v>0.73444444399999997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0.21020975500548669</v>
      </c>
      <c r="Y740">
        <v>0</v>
      </c>
      <c r="Z740">
        <v>0</v>
      </c>
      <c r="AA740">
        <v>0</v>
      </c>
      <c r="AB740">
        <v>0.72615199430967059</v>
      </c>
      <c r="AC740">
        <v>0</v>
      </c>
      <c r="AD740">
        <v>0</v>
      </c>
      <c r="AE740">
        <v>0.93636174931515725</v>
      </c>
    </row>
    <row r="741" spans="1:31" x14ac:dyDescent="0.3">
      <c r="A741">
        <v>2647698</v>
      </c>
      <c r="B741">
        <v>1</v>
      </c>
      <c r="C741" t="s">
        <v>80</v>
      </c>
      <c r="D741" t="s">
        <v>103</v>
      </c>
      <c r="E741" t="s">
        <v>141</v>
      </c>
      <c r="F741" t="s">
        <v>2315</v>
      </c>
      <c r="G741" t="s">
        <v>161</v>
      </c>
      <c r="H741" t="s">
        <v>144</v>
      </c>
      <c r="I741" t="s">
        <v>136</v>
      </c>
      <c r="J741" t="s">
        <v>137</v>
      </c>
      <c r="K741" t="s">
        <v>162</v>
      </c>
      <c r="L741" t="s">
        <v>2316</v>
      </c>
      <c r="M741" t="s">
        <v>2317</v>
      </c>
      <c r="N741">
        <v>7.2863888880000003</v>
      </c>
      <c r="O741">
        <v>0</v>
      </c>
      <c r="P741">
        <v>35</v>
      </c>
      <c r="Q741">
        <v>0</v>
      </c>
      <c r="R741">
        <v>34</v>
      </c>
      <c r="S741">
        <v>0</v>
      </c>
      <c r="T741">
        <v>21</v>
      </c>
      <c r="U741">
        <v>0</v>
      </c>
      <c r="V741">
        <v>0</v>
      </c>
      <c r="W741">
        <v>0</v>
      </c>
      <c r="X741">
        <v>82.666129512041564</v>
      </c>
      <c r="Y741">
        <v>0</v>
      </c>
      <c r="Z741">
        <v>126.3597654881866</v>
      </c>
      <c r="AA741">
        <v>0</v>
      </c>
      <c r="AB741">
        <v>118.43432727265696</v>
      </c>
      <c r="AC741">
        <v>0</v>
      </c>
      <c r="AD741">
        <v>0</v>
      </c>
      <c r="AE741">
        <v>327.46022227288512</v>
      </c>
    </row>
    <row r="742" spans="1:31" x14ac:dyDescent="0.3">
      <c r="A742">
        <v>2647884</v>
      </c>
      <c r="B742">
        <v>1</v>
      </c>
      <c r="C742" t="s">
        <v>80</v>
      </c>
      <c r="D742" t="s">
        <v>98</v>
      </c>
      <c r="E742" t="s">
        <v>165</v>
      </c>
      <c r="F742" t="s">
        <v>2318</v>
      </c>
      <c r="G742" t="s">
        <v>154</v>
      </c>
      <c r="H742" t="s">
        <v>135</v>
      </c>
      <c r="I742" t="s">
        <v>136</v>
      </c>
      <c r="J742" t="s">
        <v>137</v>
      </c>
      <c r="K742" t="s">
        <v>138</v>
      </c>
      <c r="L742" t="s">
        <v>2319</v>
      </c>
      <c r="M742" t="s">
        <v>2320</v>
      </c>
      <c r="N742">
        <v>0.21611111099999999</v>
      </c>
      <c r="O742">
        <v>0</v>
      </c>
      <c r="P742">
        <v>3</v>
      </c>
      <c r="Q742">
        <v>0</v>
      </c>
      <c r="R742">
        <v>2</v>
      </c>
      <c r="S742">
        <v>0</v>
      </c>
      <c r="T742">
        <v>2</v>
      </c>
      <c r="U742">
        <v>0</v>
      </c>
      <c r="V742">
        <v>0</v>
      </c>
      <c r="W742">
        <v>0</v>
      </c>
      <c r="X742">
        <v>0.28111121730276867</v>
      </c>
      <c r="Y742">
        <v>0</v>
      </c>
      <c r="Z742">
        <v>9.6609091935556834E-2</v>
      </c>
      <c r="AA742">
        <v>0</v>
      </c>
      <c r="AB742">
        <v>1.9090600476804249</v>
      </c>
      <c r="AC742">
        <v>0</v>
      </c>
      <c r="AD742">
        <v>0</v>
      </c>
      <c r="AE742">
        <v>2.2867803569187504</v>
      </c>
    </row>
    <row r="743" spans="1:31" x14ac:dyDescent="0.3">
      <c r="A743">
        <v>2647930</v>
      </c>
      <c r="B743">
        <v>1</v>
      </c>
      <c r="C743" t="s">
        <v>80</v>
      </c>
      <c r="D743" t="s">
        <v>103</v>
      </c>
      <c r="E743" t="s">
        <v>147</v>
      </c>
      <c r="F743" t="s">
        <v>2321</v>
      </c>
      <c r="G743" t="s">
        <v>149</v>
      </c>
      <c r="H743" t="s">
        <v>144</v>
      </c>
      <c r="I743" t="s">
        <v>136</v>
      </c>
      <c r="J743" t="s">
        <v>137</v>
      </c>
      <c r="K743" t="s">
        <v>138</v>
      </c>
      <c r="L743" t="s">
        <v>2322</v>
      </c>
      <c r="M743" t="s">
        <v>2323</v>
      </c>
      <c r="N743">
        <v>1.7647222220000001</v>
      </c>
      <c r="O743">
        <v>0</v>
      </c>
      <c r="P743">
        <v>270</v>
      </c>
      <c r="Q743">
        <v>0</v>
      </c>
      <c r="R743">
        <v>49</v>
      </c>
      <c r="S743">
        <v>4</v>
      </c>
      <c r="T743">
        <v>76</v>
      </c>
      <c r="U743">
        <v>2</v>
      </c>
      <c r="V743">
        <v>1</v>
      </c>
      <c r="W743">
        <v>0</v>
      </c>
      <c r="X743">
        <v>127.08729888343971</v>
      </c>
      <c r="Y743">
        <v>0</v>
      </c>
      <c r="Z743">
        <v>454.83178845681124</v>
      </c>
      <c r="AA743">
        <v>17.639080976707927</v>
      </c>
      <c r="AB743">
        <v>377.42809554616571</v>
      </c>
      <c r="AC743">
        <v>220.15551782992304</v>
      </c>
      <c r="AD743">
        <v>128.59332779994057</v>
      </c>
      <c r="AE743">
        <v>1325.7351094929882</v>
      </c>
    </row>
    <row r="744" spans="1:31" x14ac:dyDescent="0.3">
      <c r="A744">
        <v>2648076</v>
      </c>
      <c r="B744">
        <v>1</v>
      </c>
      <c r="C744" t="s">
        <v>81</v>
      </c>
      <c r="D744" t="s">
        <v>114</v>
      </c>
      <c r="E744" t="s">
        <v>141</v>
      </c>
      <c r="F744" t="s">
        <v>2324</v>
      </c>
      <c r="G744" t="s">
        <v>143</v>
      </c>
      <c r="H744" t="s">
        <v>144</v>
      </c>
      <c r="I744" t="s">
        <v>136</v>
      </c>
      <c r="J744" t="s">
        <v>137</v>
      </c>
      <c r="K744" t="s">
        <v>138</v>
      </c>
      <c r="L744" t="s">
        <v>2325</v>
      </c>
      <c r="M744" t="s">
        <v>2326</v>
      </c>
      <c r="N744">
        <v>3.0474999999999999</v>
      </c>
      <c r="O744">
        <v>1</v>
      </c>
      <c r="P744">
        <v>67</v>
      </c>
      <c r="Q744">
        <v>0</v>
      </c>
      <c r="R744">
        <v>6</v>
      </c>
      <c r="S744">
        <v>2</v>
      </c>
      <c r="T744">
        <v>15</v>
      </c>
      <c r="U744">
        <v>0</v>
      </c>
      <c r="V744">
        <v>0</v>
      </c>
      <c r="W744">
        <v>1.0190900770130558</v>
      </c>
      <c r="X744">
        <v>31.568444536743058</v>
      </c>
      <c r="Y744">
        <v>0</v>
      </c>
      <c r="Z744">
        <v>27.889838231106715</v>
      </c>
      <c r="AA744">
        <v>5.7021582925180541</v>
      </c>
      <c r="AB744">
        <v>14.450267286338139</v>
      </c>
      <c r="AC744">
        <v>0</v>
      </c>
      <c r="AD744">
        <v>0</v>
      </c>
      <c r="AE744">
        <v>80.629798423719024</v>
      </c>
    </row>
    <row r="745" spans="1:31" x14ac:dyDescent="0.3">
      <c r="A745">
        <v>2648153</v>
      </c>
      <c r="B745">
        <v>1</v>
      </c>
      <c r="C745" t="s">
        <v>81</v>
      </c>
      <c r="D745" t="s">
        <v>112</v>
      </c>
      <c r="E745" t="s">
        <v>152</v>
      </c>
      <c r="F745" t="s">
        <v>2327</v>
      </c>
      <c r="G745" t="s">
        <v>191</v>
      </c>
      <c r="H745" t="s">
        <v>135</v>
      </c>
      <c r="I745" t="s">
        <v>136</v>
      </c>
      <c r="J745" t="s">
        <v>137</v>
      </c>
      <c r="K745" t="s">
        <v>138</v>
      </c>
      <c r="L745" t="s">
        <v>2328</v>
      </c>
      <c r="M745" t="s">
        <v>2329</v>
      </c>
      <c r="N745">
        <v>0.75888888799999998</v>
      </c>
      <c r="O745">
        <v>0</v>
      </c>
      <c r="P745">
        <v>79</v>
      </c>
      <c r="Q745">
        <v>0</v>
      </c>
      <c r="R745">
        <v>14</v>
      </c>
      <c r="S745">
        <v>0</v>
      </c>
      <c r="T745">
        <v>3</v>
      </c>
      <c r="U745">
        <v>0</v>
      </c>
      <c r="V745">
        <v>0</v>
      </c>
      <c r="W745">
        <v>0</v>
      </c>
      <c r="X745">
        <v>9.854319111056423</v>
      </c>
      <c r="Y745">
        <v>0</v>
      </c>
      <c r="Z745">
        <v>8.1080123240419066</v>
      </c>
      <c r="AA745">
        <v>0</v>
      </c>
      <c r="AB745">
        <v>1.5705797886881303</v>
      </c>
      <c r="AC745">
        <v>0</v>
      </c>
      <c r="AD745">
        <v>0</v>
      </c>
      <c r="AE745">
        <v>19.532911223786456</v>
      </c>
    </row>
    <row r="746" spans="1:31" x14ac:dyDescent="0.3">
      <c r="A746">
        <v>2648070</v>
      </c>
      <c r="B746">
        <v>1</v>
      </c>
      <c r="C746" t="s">
        <v>80</v>
      </c>
      <c r="D746" t="s">
        <v>96</v>
      </c>
      <c r="E746" t="s">
        <v>152</v>
      </c>
      <c r="F746" t="s">
        <v>2330</v>
      </c>
      <c r="G746" t="s">
        <v>191</v>
      </c>
      <c r="H746" t="s">
        <v>135</v>
      </c>
      <c r="I746" t="s">
        <v>136</v>
      </c>
      <c r="J746" t="s">
        <v>137</v>
      </c>
      <c r="K746" t="s">
        <v>138</v>
      </c>
      <c r="L746" t="s">
        <v>2331</v>
      </c>
      <c r="M746" t="s">
        <v>2332</v>
      </c>
      <c r="N746">
        <v>1.247222222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168.87319696009885</v>
      </c>
      <c r="AC746">
        <v>0</v>
      </c>
      <c r="AD746">
        <v>0</v>
      </c>
      <c r="AE746">
        <v>168.87319696009885</v>
      </c>
    </row>
    <row r="747" spans="1:31" x14ac:dyDescent="0.3">
      <c r="A747">
        <v>2647967</v>
      </c>
      <c r="B747">
        <v>1</v>
      </c>
      <c r="C747" t="s">
        <v>80</v>
      </c>
      <c r="D747" t="s">
        <v>90</v>
      </c>
      <c r="E747" t="s">
        <v>152</v>
      </c>
      <c r="F747" t="s">
        <v>2333</v>
      </c>
      <c r="G747" t="s">
        <v>154</v>
      </c>
      <c r="H747" t="s">
        <v>135</v>
      </c>
      <c r="I747" t="s">
        <v>136</v>
      </c>
      <c r="J747" t="s">
        <v>137</v>
      </c>
      <c r="K747" t="s">
        <v>138</v>
      </c>
      <c r="L747" t="s">
        <v>2334</v>
      </c>
      <c r="M747" t="s">
        <v>2335</v>
      </c>
      <c r="N747">
        <v>0.257222222</v>
      </c>
      <c r="O747">
        <v>0</v>
      </c>
      <c r="P747">
        <v>221</v>
      </c>
      <c r="Q747">
        <v>0</v>
      </c>
      <c r="R747">
        <v>0</v>
      </c>
      <c r="S747">
        <v>0</v>
      </c>
      <c r="T747">
        <v>85</v>
      </c>
      <c r="U747">
        <v>0</v>
      </c>
      <c r="V747">
        <v>0</v>
      </c>
      <c r="W747">
        <v>0</v>
      </c>
      <c r="X747">
        <v>14.931576362159415</v>
      </c>
      <c r="Y747">
        <v>0</v>
      </c>
      <c r="Z747">
        <v>0</v>
      </c>
      <c r="AA747">
        <v>0</v>
      </c>
      <c r="AB747">
        <v>29.367056560325548</v>
      </c>
      <c r="AC747">
        <v>0</v>
      </c>
      <c r="AD747">
        <v>0</v>
      </c>
      <c r="AE747">
        <v>44.298632922484963</v>
      </c>
    </row>
    <row r="748" spans="1:31" x14ac:dyDescent="0.3">
      <c r="A748">
        <v>2647575</v>
      </c>
      <c r="B748">
        <v>1</v>
      </c>
      <c r="C748" t="s">
        <v>80</v>
      </c>
      <c r="D748" t="s">
        <v>100</v>
      </c>
      <c r="E748" t="s">
        <v>152</v>
      </c>
      <c r="F748" t="s">
        <v>1636</v>
      </c>
      <c r="G748" t="s">
        <v>191</v>
      </c>
      <c r="H748" t="s">
        <v>135</v>
      </c>
      <c r="I748" t="s">
        <v>136</v>
      </c>
      <c r="J748" t="s">
        <v>137</v>
      </c>
      <c r="K748" t="s">
        <v>138</v>
      </c>
      <c r="L748" t="s">
        <v>2336</v>
      </c>
      <c r="M748" t="s">
        <v>2337</v>
      </c>
      <c r="N748">
        <v>1.261111111</v>
      </c>
      <c r="O748">
        <v>0</v>
      </c>
      <c r="P748">
        <v>58</v>
      </c>
      <c r="Q748">
        <v>0</v>
      </c>
      <c r="R748">
        <v>29</v>
      </c>
      <c r="S748">
        <v>0</v>
      </c>
      <c r="T748">
        <v>14</v>
      </c>
      <c r="U748">
        <v>0</v>
      </c>
      <c r="V748">
        <v>0</v>
      </c>
      <c r="W748">
        <v>0</v>
      </c>
      <c r="X748">
        <v>26.821150942121438</v>
      </c>
      <c r="Y748">
        <v>0</v>
      </c>
      <c r="Z748">
        <v>144.12572176085777</v>
      </c>
      <c r="AA748">
        <v>0</v>
      </c>
      <c r="AB748">
        <v>21.926187584694759</v>
      </c>
      <c r="AC748">
        <v>0</v>
      </c>
      <c r="AD748">
        <v>0</v>
      </c>
      <c r="AE748">
        <v>192.87306028767398</v>
      </c>
    </row>
    <row r="749" spans="1:31" x14ac:dyDescent="0.3">
      <c r="A749">
        <v>2647867</v>
      </c>
      <c r="B749">
        <v>1</v>
      </c>
      <c r="C749" t="s">
        <v>80</v>
      </c>
      <c r="D749" t="s">
        <v>85</v>
      </c>
      <c r="E749" t="s">
        <v>165</v>
      </c>
      <c r="F749" t="s">
        <v>2338</v>
      </c>
      <c r="G749" t="s">
        <v>220</v>
      </c>
      <c r="H749" t="s">
        <v>135</v>
      </c>
      <c r="I749" t="s">
        <v>136</v>
      </c>
      <c r="J749" t="s">
        <v>137</v>
      </c>
      <c r="K749" t="s">
        <v>162</v>
      </c>
      <c r="L749" t="s">
        <v>2339</v>
      </c>
      <c r="M749" t="s">
        <v>2340</v>
      </c>
      <c r="N749">
        <v>5.5975000000000001</v>
      </c>
      <c r="O749">
        <v>0</v>
      </c>
      <c r="P749">
        <v>177</v>
      </c>
      <c r="Q749">
        <v>0</v>
      </c>
      <c r="R749">
        <v>0</v>
      </c>
      <c r="S749">
        <v>0</v>
      </c>
      <c r="T749">
        <v>6</v>
      </c>
      <c r="U749">
        <v>0</v>
      </c>
      <c r="V749">
        <v>0</v>
      </c>
      <c r="W749">
        <v>0</v>
      </c>
      <c r="X749">
        <v>326.49226544945105</v>
      </c>
      <c r="Y749">
        <v>0</v>
      </c>
      <c r="Z749">
        <v>0</v>
      </c>
      <c r="AA749">
        <v>0</v>
      </c>
      <c r="AB749">
        <v>89.689093857711498</v>
      </c>
      <c r="AC749">
        <v>0</v>
      </c>
      <c r="AD749">
        <v>0</v>
      </c>
      <c r="AE749">
        <v>416.18135930716255</v>
      </c>
    </row>
    <row r="750" spans="1:31" x14ac:dyDescent="0.3">
      <c r="A750">
        <v>2647661</v>
      </c>
      <c r="B750">
        <v>1</v>
      </c>
      <c r="C750" t="s">
        <v>80</v>
      </c>
      <c r="D750" t="s">
        <v>98</v>
      </c>
      <c r="E750" t="s">
        <v>165</v>
      </c>
      <c r="F750" t="s">
        <v>2341</v>
      </c>
      <c r="G750" t="s">
        <v>224</v>
      </c>
      <c r="H750" t="s">
        <v>135</v>
      </c>
      <c r="I750" t="s">
        <v>136</v>
      </c>
      <c r="J750" t="s">
        <v>137</v>
      </c>
      <c r="K750" t="s">
        <v>138</v>
      </c>
      <c r="L750" t="s">
        <v>2342</v>
      </c>
      <c r="M750" t="s">
        <v>2343</v>
      </c>
      <c r="N750">
        <v>2.806944444</v>
      </c>
      <c r="O750">
        <v>0</v>
      </c>
      <c r="P750">
        <v>0</v>
      </c>
      <c r="Q750">
        <v>0</v>
      </c>
      <c r="R750">
        <v>3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22.077287195514419</v>
      </c>
      <c r="AA750">
        <v>0</v>
      </c>
      <c r="AB750">
        <v>0</v>
      </c>
      <c r="AC750">
        <v>0</v>
      </c>
      <c r="AD750">
        <v>0</v>
      </c>
      <c r="AE750">
        <v>22.077287195514419</v>
      </c>
    </row>
    <row r="751" spans="1:31" x14ac:dyDescent="0.3">
      <c r="A751">
        <v>2647635</v>
      </c>
      <c r="B751">
        <v>1</v>
      </c>
      <c r="C751" t="s">
        <v>80</v>
      </c>
      <c r="D751" t="s">
        <v>110</v>
      </c>
      <c r="E751" t="s">
        <v>132</v>
      </c>
      <c r="F751" t="s">
        <v>2344</v>
      </c>
      <c r="G751" t="s">
        <v>134</v>
      </c>
      <c r="H751" t="s">
        <v>135</v>
      </c>
      <c r="I751" t="s">
        <v>136</v>
      </c>
      <c r="J751" t="s">
        <v>137</v>
      </c>
      <c r="K751" t="s">
        <v>138</v>
      </c>
      <c r="L751" t="s">
        <v>2345</v>
      </c>
      <c r="M751" t="s">
        <v>2346</v>
      </c>
      <c r="N751">
        <v>2.0733333329999999</v>
      </c>
      <c r="O751">
        <v>0</v>
      </c>
      <c r="P751">
        <v>24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16.725917746172797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16.725917746172797</v>
      </c>
    </row>
    <row r="752" spans="1:31" x14ac:dyDescent="0.3">
      <c r="A752">
        <v>2647612</v>
      </c>
      <c r="B752">
        <v>1</v>
      </c>
      <c r="C752" t="s">
        <v>81</v>
      </c>
      <c r="D752" t="s">
        <v>123</v>
      </c>
      <c r="E752" t="s">
        <v>141</v>
      </c>
      <c r="F752" t="s">
        <v>2347</v>
      </c>
      <c r="G752" t="s">
        <v>149</v>
      </c>
      <c r="H752" t="s">
        <v>144</v>
      </c>
      <c r="I752" t="s">
        <v>136</v>
      </c>
      <c r="J752" t="s">
        <v>137</v>
      </c>
      <c r="K752" t="s">
        <v>138</v>
      </c>
      <c r="L752" t="s">
        <v>2348</v>
      </c>
      <c r="M752" t="s">
        <v>2349</v>
      </c>
      <c r="N752">
        <v>0.80833333299999999</v>
      </c>
      <c r="O752">
        <v>14</v>
      </c>
      <c r="P752">
        <v>32</v>
      </c>
      <c r="Q752">
        <v>211</v>
      </c>
      <c r="R752">
        <v>265</v>
      </c>
      <c r="S752">
        <v>38</v>
      </c>
      <c r="T752">
        <v>36</v>
      </c>
      <c r="U752">
        <v>0</v>
      </c>
      <c r="V752">
        <v>0</v>
      </c>
      <c r="W752">
        <v>4.2805759120053226</v>
      </c>
      <c r="X752">
        <v>12.169462143777487</v>
      </c>
      <c r="Y752">
        <v>294.98773728653578</v>
      </c>
      <c r="Z752">
        <v>347.48595468130787</v>
      </c>
      <c r="AA752">
        <v>26.459834073538836</v>
      </c>
      <c r="AB752">
        <v>27.598185851226113</v>
      </c>
      <c r="AC752">
        <v>0</v>
      </c>
      <c r="AD752">
        <v>0</v>
      </c>
      <c r="AE752">
        <v>712.98174994839133</v>
      </c>
    </row>
    <row r="753" spans="1:31" x14ac:dyDescent="0.3">
      <c r="A753">
        <v>2647784</v>
      </c>
      <c r="B753">
        <v>1</v>
      </c>
      <c r="C753" t="s">
        <v>80</v>
      </c>
      <c r="D753" t="s">
        <v>94</v>
      </c>
      <c r="E753" t="s">
        <v>165</v>
      </c>
      <c r="F753" t="s">
        <v>2350</v>
      </c>
      <c r="G753" t="s">
        <v>187</v>
      </c>
      <c r="H753" t="s">
        <v>135</v>
      </c>
      <c r="I753" t="s">
        <v>136</v>
      </c>
      <c r="J753" t="s">
        <v>137</v>
      </c>
      <c r="K753" t="s">
        <v>138</v>
      </c>
      <c r="L753" t="s">
        <v>2351</v>
      </c>
      <c r="M753" t="s">
        <v>2352</v>
      </c>
      <c r="N753">
        <v>1.2022222220000001</v>
      </c>
      <c r="O753">
        <v>0</v>
      </c>
      <c r="P753">
        <v>84</v>
      </c>
      <c r="Q753">
        <v>0</v>
      </c>
      <c r="R753">
        <v>7</v>
      </c>
      <c r="S753">
        <v>0</v>
      </c>
      <c r="T753">
        <v>11</v>
      </c>
      <c r="U753">
        <v>0</v>
      </c>
      <c r="V753">
        <v>0</v>
      </c>
      <c r="W753">
        <v>0</v>
      </c>
      <c r="X753">
        <v>13.227823223299835</v>
      </c>
      <c r="Y753">
        <v>0</v>
      </c>
      <c r="Z753">
        <v>10.539592536535666</v>
      </c>
      <c r="AA753">
        <v>0</v>
      </c>
      <c r="AB753">
        <v>12.229396461451621</v>
      </c>
      <c r="AC753">
        <v>0</v>
      </c>
      <c r="AD753">
        <v>0</v>
      </c>
      <c r="AE753">
        <v>35.996812221287122</v>
      </c>
    </row>
    <row r="754" spans="1:31" x14ac:dyDescent="0.3">
      <c r="A754">
        <v>2647904</v>
      </c>
      <c r="B754">
        <v>1</v>
      </c>
      <c r="C754" t="s">
        <v>81</v>
      </c>
      <c r="D754" t="s">
        <v>113</v>
      </c>
      <c r="E754" t="s">
        <v>147</v>
      </c>
      <c r="F754" t="s">
        <v>2353</v>
      </c>
      <c r="G754" t="s">
        <v>149</v>
      </c>
      <c r="H754" t="s">
        <v>144</v>
      </c>
      <c r="I754" t="s">
        <v>136</v>
      </c>
      <c r="J754" t="s">
        <v>137</v>
      </c>
      <c r="K754" t="s">
        <v>138</v>
      </c>
      <c r="L754" t="s">
        <v>2354</v>
      </c>
      <c r="M754" t="s">
        <v>2355</v>
      </c>
      <c r="N754">
        <v>1.2280555550000001</v>
      </c>
      <c r="O754">
        <v>0</v>
      </c>
      <c r="P754">
        <v>133</v>
      </c>
      <c r="Q754">
        <v>4</v>
      </c>
      <c r="R754">
        <v>42</v>
      </c>
      <c r="S754">
        <v>0</v>
      </c>
      <c r="T754">
        <v>6</v>
      </c>
      <c r="U754">
        <v>0</v>
      </c>
      <c r="V754">
        <v>0</v>
      </c>
      <c r="W754">
        <v>0</v>
      </c>
      <c r="X754">
        <v>43.76676258909329</v>
      </c>
      <c r="Y754">
        <v>42.233279249706911</v>
      </c>
      <c r="Z754">
        <v>70.835925923298547</v>
      </c>
      <c r="AA754">
        <v>0</v>
      </c>
      <c r="AB754">
        <v>3.7562243469953573</v>
      </c>
      <c r="AC754">
        <v>0</v>
      </c>
      <c r="AD754">
        <v>0</v>
      </c>
      <c r="AE754">
        <v>160.5921921090941</v>
      </c>
    </row>
    <row r="755" spans="1:31" x14ac:dyDescent="0.3">
      <c r="A755">
        <v>2648127</v>
      </c>
      <c r="B755">
        <v>2</v>
      </c>
      <c r="C755" t="s">
        <v>80</v>
      </c>
      <c r="D755" t="s">
        <v>107</v>
      </c>
      <c r="E755" t="s">
        <v>194</v>
      </c>
      <c r="F755" t="s">
        <v>2356</v>
      </c>
      <c r="G755" t="s">
        <v>676</v>
      </c>
      <c r="H755" t="s">
        <v>144</v>
      </c>
      <c r="I755" t="s">
        <v>136</v>
      </c>
      <c r="J755" t="s">
        <v>137</v>
      </c>
      <c r="K755" t="s">
        <v>138</v>
      </c>
      <c r="L755" t="s">
        <v>2266</v>
      </c>
      <c r="M755" t="s">
        <v>2357</v>
      </c>
      <c r="N755">
        <v>1.411944444</v>
      </c>
      <c r="O755">
        <v>0</v>
      </c>
      <c r="P755">
        <v>5417</v>
      </c>
      <c r="Q755">
        <v>0</v>
      </c>
      <c r="R755">
        <v>2</v>
      </c>
      <c r="S755">
        <v>0</v>
      </c>
      <c r="T755">
        <v>530</v>
      </c>
      <c r="U755">
        <v>0</v>
      </c>
      <c r="V755">
        <v>0</v>
      </c>
      <c r="W755">
        <v>0</v>
      </c>
      <c r="X755">
        <v>1849.4487968315525</v>
      </c>
      <c r="Y755">
        <v>0</v>
      </c>
      <c r="Z755">
        <v>1.7505297610171358</v>
      </c>
      <c r="AA755">
        <v>0</v>
      </c>
      <c r="AB755">
        <v>808.34802246060019</v>
      </c>
      <c r="AC755">
        <v>0</v>
      </c>
      <c r="AD755">
        <v>0</v>
      </c>
      <c r="AE755">
        <v>2659.5473490531699</v>
      </c>
    </row>
    <row r="756" spans="1:31" x14ac:dyDescent="0.3">
      <c r="A756">
        <v>2647887</v>
      </c>
      <c r="B756">
        <v>1</v>
      </c>
      <c r="C756" t="s">
        <v>81</v>
      </c>
      <c r="D756" t="s">
        <v>128</v>
      </c>
      <c r="E756" t="s">
        <v>147</v>
      </c>
      <c r="F756" t="s">
        <v>2358</v>
      </c>
      <c r="G756" t="s">
        <v>149</v>
      </c>
      <c r="H756" t="s">
        <v>144</v>
      </c>
      <c r="I756" t="s">
        <v>136</v>
      </c>
      <c r="J756" t="s">
        <v>137</v>
      </c>
      <c r="K756" t="s">
        <v>138</v>
      </c>
      <c r="L756" t="s">
        <v>2359</v>
      </c>
      <c r="M756" t="s">
        <v>2360</v>
      </c>
      <c r="N756">
        <v>0.49249999999999999</v>
      </c>
      <c r="O756">
        <v>5</v>
      </c>
      <c r="P756">
        <v>0</v>
      </c>
      <c r="Q756">
        <v>98</v>
      </c>
      <c r="R756">
        <v>0</v>
      </c>
      <c r="S756">
        <v>5</v>
      </c>
      <c r="T756">
        <v>0</v>
      </c>
      <c r="U756">
        <v>0</v>
      </c>
      <c r="V756">
        <v>0</v>
      </c>
      <c r="W756">
        <v>1.0147314779179835</v>
      </c>
      <c r="X756">
        <v>0</v>
      </c>
      <c r="Y756">
        <v>65.324955981986662</v>
      </c>
      <c r="Z756">
        <v>0</v>
      </c>
      <c r="AA756">
        <v>11.325932687265025</v>
      </c>
      <c r="AB756">
        <v>0</v>
      </c>
      <c r="AC756">
        <v>0</v>
      </c>
      <c r="AD756">
        <v>0</v>
      </c>
      <c r="AE756">
        <v>77.665620147169662</v>
      </c>
    </row>
    <row r="757" spans="1:31" x14ac:dyDescent="0.3">
      <c r="A757">
        <v>2647864</v>
      </c>
      <c r="B757">
        <v>1</v>
      </c>
      <c r="C757" t="s">
        <v>80</v>
      </c>
      <c r="D757" t="s">
        <v>92</v>
      </c>
      <c r="E757" t="s">
        <v>132</v>
      </c>
      <c r="F757" t="s">
        <v>2361</v>
      </c>
      <c r="G757" t="s">
        <v>228</v>
      </c>
      <c r="H757" t="s">
        <v>135</v>
      </c>
      <c r="I757" t="s">
        <v>136</v>
      </c>
      <c r="J757" t="s">
        <v>137</v>
      </c>
      <c r="K757" t="s">
        <v>138</v>
      </c>
      <c r="L757" t="s">
        <v>2362</v>
      </c>
      <c r="M757" t="s">
        <v>2363</v>
      </c>
      <c r="N757">
        <v>2.6541666660000001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0.2610051446281334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0.2610051446281334</v>
      </c>
    </row>
    <row r="758" spans="1:31" x14ac:dyDescent="0.3">
      <c r="A758">
        <v>2647910</v>
      </c>
      <c r="B758">
        <v>1</v>
      </c>
      <c r="C758" t="s">
        <v>81</v>
      </c>
      <c r="D758" t="s">
        <v>128</v>
      </c>
      <c r="E758" t="s">
        <v>132</v>
      </c>
      <c r="F758" t="s">
        <v>2364</v>
      </c>
      <c r="G758" t="s">
        <v>134</v>
      </c>
      <c r="H758" t="s">
        <v>135</v>
      </c>
      <c r="I758" t="s">
        <v>136</v>
      </c>
      <c r="J758" t="s">
        <v>137</v>
      </c>
      <c r="K758" t="s">
        <v>138</v>
      </c>
      <c r="L758" t="s">
        <v>2365</v>
      </c>
      <c r="M758" t="s">
        <v>2366</v>
      </c>
      <c r="N758">
        <v>3.517222222</v>
      </c>
      <c r="O758">
        <v>0</v>
      </c>
      <c r="P758">
        <v>9</v>
      </c>
      <c r="Q758">
        <v>0</v>
      </c>
      <c r="R758">
        <v>0</v>
      </c>
      <c r="S758">
        <v>0</v>
      </c>
      <c r="T758">
        <v>2</v>
      </c>
      <c r="U758">
        <v>0</v>
      </c>
      <c r="V758">
        <v>0</v>
      </c>
      <c r="W758">
        <v>0</v>
      </c>
      <c r="X758">
        <v>5.7997599393656927</v>
      </c>
      <c r="Y758">
        <v>0</v>
      </c>
      <c r="Z758">
        <v>0</v>
      </c>
      <c r="AA758">
        <v>0</v>
      </c>
      <c r="AB758">
        <v>0.13639940449321022</v>
      </c>
      <c r="AC758">
        <v>0</v>
      </c>
      <c r="AD758">
        <v>0</v>
      </c>
      <c r="AE758">
        <v>5.9361593438589031</v>
      </c>
    </row>
    <row r="759" spans="1:31" x14ac:dyDescent="0.3">
      <c r="A759">
        <v>2647578</v>
      </c>
      <c r="B759">
        <v>1</v>
      </c>
      <c r="C759" t="s">
        <v>80</v>
      </c>
      <c r="D759" t="s">
        <v>102</v>
      </c>
      <c r="E759" t="s">
        <v>152</v>
      </c>
      <c r="F759" t="s">
        <v>2367</v>
      </c>
      <c r="G759" t="s">
        <v>154</v>
      </c>
      <c r="H759" t="s">
        <v>135</v>
      </c>
      <c r="I759" t="s">
        <v>136</v>
      </c>
      <c r="J759" t="s">
        <v>137</v>
      </c>
      <c r="K759" t="s">
        <v>138</v>
      </c>
      <c r="L759" t="s">
        <v>2368</v>
      </c>
      <c r="M759" t="s">
        <v>2369</v>
      </c>
      <c r="N759">
        <v>0.35361111099999998</v>
      </c>
      <c r="O759">
        <v>0</v>
      </c>
      <c r="P759">
        <v>104</v>
      </c>
      <c r="Q759">
        <v>0</v>
      </c>
      <c r="R759">
        <v>0</v>
      </c>
      <c r="S759">
        <v>0</v>
      </c>
      <c r="T759">
        <v>2</v>
      </c>
      <c r="U759">
        <v>0</v>
      </c>
      <c r="V759">
        <v>0</v>
      </c>
      <c r="W759">
        <v>0</v>
      </c>
      <c r="X759">
        <v>9.2438000332475845</v>
      </c>
      <c r="Y759">
        <v>0</v>
      </c>
      <c r="Z759">
        <v>0</v>
      </c>
      <c r="AA759">
        <v>0</v>
      </c>
      <c r="AB759">
        <v>6.9572425353408823E-2</v>
      </c>
      <c r="AC759">
        <v>0</v>
      </c>
      <c r="AD759">
        <v>0</v>
      </c>
      <c r="AE759">
        <v>9.3133724586009929</v>
      </c>
    </row>
    <row r="760" spans="1:31" x14ac:dyDescent="0.3">
      <c r="A760">
        <v>2647764</v>
      </c>
      <c r="B760">
        <v>1</v>
      </c>
      <c r="C760" t="s">
        <v>81</v>
      </c>
      <c r="D760" t="s">
        <v>124</v>
      </c>
      <c r="E760" t="s">
        <v>147</v>
      </c>
      <c r="F760" t="s">
        <v>2370</v>
      </c>
      <c r="G760" t="s">
        <v>220</v>
      </c>
      <c r="H760" t="s">
        <v>144</v>
      </c>
      <c r="I760" t="s">
        <v>136</v>
      </c>
      <c r="J760" t="s">
        <v>137</v>
      </c>
      <c r="K760" t="s">
        <v>162</v>
      </c>
      <c r="L760" t="s">
        <v>2371</v>
      </c>
      <c r="M760" t="s">
        <v>2372</v>
      </c>
      <c r="N760">
        <v>5.1058333329999996</v>
      </c>
      <c r="O760">
        <v>6</v>
      </c>
      <c r="P760">
        <v>409</v>
      </c>
      <c r="Q760">
        <v>140</v>
      </c>
      <c r="R760">
        <v>152</v>
      </c>
      <c r="S760">
        <v>10</v>
      </c>
      <c r="T760">
        <v>37</v>
      </c>
      <c r="U760">
        <v>3</v>
      </c>
      <c r="V760">
        <v>0</v>
      </c>
      <c r="W760">
        <v>208.42378567720559</v>
      </c>
      <c r="X760">
        <v>639.88358814077208</v>
      </c>
      <c r="Y760">
        <v>5286.8342855924002</v>
      </c>
      <c r="Z760">
        <v>3079.7908923359578</v>
      </c>
      <c r="AA760">
        <v>52.735964665936045</v>
      </c>
      <c r="AB760">
        <v>159.78961434690339</v>
      </c>
      <c r="AC760">
        <v>976.7921684453645</v>
      </c>
      <c r="AD760">
        <v>0</v>
      </c>
      <c r="AE760">
        <v>10404.250299204539</v>
      </c>
    </row>
    <row r="761" spans="1:31" x14ac:dyDescent="0.3">
      <c r="A761">
        <v>2647678</v>
      </c>
      <c r="B761">
        <v>1</v>
      </c>
      <c r="C761" t="s">
        <v>80</v>
      </c>
      <c r="D761" t="s">
        <v>83</v>
      </c>
      <c r="E761" t="s">
        <v>165</v>
      </c>
      <c r="F761" t="s">
        <v>2373</v>
      </c>
      <c r="G761" t="s">
        <v>161</v>
      </c>
      <c r="H761" t="s">
        <v>135</v>
      </c>
      <c r="I761" t="s">
        <v>136</v>
      </c>
      <c r="J761" t="s">
        <v>137</v>
      </c>
      <c r="K761" t="s">
        <v>162</v>
      </c>
      <c r="L761" t="s">
        <v>2374</v>
      </c>
      <c r="M761" t="s">
        <v>2375</v>
      </c>
      <c r="N761">
        <v>5.9683333330000004</v>
      </c>
      <c r="O761">
        <v>0</v>
      </c>
      <c r="P761">
        <v>97</v>
      </c>
      <c r="Q761">
        <v>0</v>
      </c>
      <c r="R761">
        <v>0</v>
      </c>
      <c r="S761">
        <v>0</v>
      </c>
      <c r="T761">
        <v>14</v>
      </c>
      <c r="U761">
        <v>0</v>
      </c>
      <c r="V761">
        <v>0</v>
      </c>
      <c r="W761">
        <v>0</v>
      </c>
      <c r="X761">
        <v>148.67969389687005</v>
      </c>
      <c r="Y761">
        <v>0</v>
      </c>
      <c r="Z761">
        <v>0</v>
      </c>
      <c r="AA761">
        <v>0</v>
      </c>
      <c r="AB761">
        <v>26.868040326008526</v>
      </c>
      <c r="AC761">
        <v>0</v>
      </c>
      <c r="AD761">
        <v>0</v>
      </c>
      <c r="AE761">
        <v>175.54773422287857</v>
      </c>
    </row>
    <row r="762" spans="1:31" x14ac:dyDescent="0.3">
      <c r="A762">
        <v>2648119</v>
      </c>
      <c r="B762">
        <v>1</v>
      </c>
      <c r="C762" t="s">
        <v>81</v>
      </c>
      <c r="D762" t="s">
        <v>117</v>
      </c>
      <c r="E762" t="s">
        <v>141</v>
      </c>
      <c r="F762" t="s">
        <v>2376</v>
      </c>
      <c r="G762" t="s">
        <v>154</v>
      </c>
      <c r="H762" t="s">
        <v>144</v>
      </c>
      <c r="I762" t="s">
        <v>136</v>
      </c>
      <c r="J762" t="s">
        <v>137</v>
      </c>
      <c r="K762" t="s">
        <v>138</v>
      </c>
      <c r="L762" t="s">
        <v>2377</v>
      </c>
      <c r="M762" t="s">
        <v>2378</v>
      </c>
      <c r="N762">
        <v>0.23888888799999999</v>
      </c>
      <c r="O762">
        <v>2</v>
      </c>
      <c r="P762">
        <v>113</v>
      </c>
      <c r="Q762">
        <v>17</v>
      </c>
      <c r="R762">
        <v>27</v>
      </c>
      <c r="S762">
        <v>1</v>
      </c>
      <c r="T762">
        <v>10</v>
      </c>
      <c r="U762">
        <v>0</v>
      </c>
      <c r="V762">
        <v>0</v>
      </c>
      <c r="W762">
        <v>0.16579396601333335</v>
      </c>
      <c r="X762">
        <v>5.0945707639070434</v>
      </c>
      <c r="Y762">
        <v>15.624563973729158</v>
      </c>
      <c r="Z762">
        <v>11.106763613179861</v>
      </c>
      <c r="AA762">
        <v>1.4933465258525043</v>
      </c>
      <c r="AB762">
        <v>2.4029120575901466</v>
      </c>
      <c r="AC762">
        <v>0</v>
      </c>
      <c r="AD762">
        <v>0</v>
      </c>
      <c r="AE762">
        <v>35.887950900272045</v>
      </c>
    </row>
    <row r="763" spans="1:31" x14ac:dyDescent="0.3">
      <c r="A763">
        <v>2647824</v>
      </c>
      <c r="B763">
        <v>1</v>
      </c>
      <c r="C763" t="s">
        <v>81</v>
      </c>
      <c r="D763" t="s">
        <v>121</v>
      </c>
      <c r="E763" t="s">
        <v>147</v>
      </c>
      <c r="F763" t="s">
        <v>2379</v>
      </c>
      <c r="G763" t="s">
        <v>149</v>
      </c>
      <c r="H763" t="s">
        <v>144</v>
      </c>
      <c r="I763" t="s">
        <v>136</v>
      </c>
      <c r="J763" t="s">
        <v>137</v>
      </c>
      <c r="K763" t="s">
        <v>138</v>
      </c>
      <c r="L763" t="s">
        <v>2380</v>
      </c>
      <c r="M763" t="s">
        <v>2381</v>
      </c>
      <c r="N763">
        <v>0.75916666600000005</v>
      </c>
      <c r="O763">
        <v>1</v>
      </c>
      <c r="P763">
        <v>379</v>
      </c>
      <c r="Q763">
        <v>1</v>
      </c>
      <c r="R763">
        <v>36</v>
      </c>
      <c r="S763">
        <v>0</v>
      </c>
      <c r="T763">
        <v>29</v>
      </c>
      <c r="U763">
        <v>0</v>
      </c>
      <c r="V763">
        <v>0</v>
      </c>
      <c r="W763">
        <v>0.22302751948250002</v>
      </c>
      <c r="X763">
        <v>35.523326854134339</v>
      </c>
      <c r="Y763">
        <v>0.76871805922736991</v>
      </c>
      <c r="Z763">
        <v>16.075809584082769</v>
      </c>
      <c r="AA763">
        <v>0</v>
      </c>
      <c r="AB763">
        <v>13.929814619920306</v>
      </c>
      <c r="AC763">
        <v>0</v>
      </c>
      <c r="AD763">
        <v>0</v>
      </c>
      <c r="AE763">
        <v>66.520696636847276</v>
      </c>
    </row>
    <row r="764" spans="1:31" x14ac:dyDescent="0.3">
      <c r="A764">
        <v>2648156</v>
      </c>
      <c r="B764">
        <v>1</v>
      </c>
      <c r="C764" t="s">
        <v>80</v>
      </c>
      <c r="D764" t="s">
        <v>109</v>
      </c>
      <c r="E764" t="s">
        <v>165</v>
      </c>
      <c r="F764" t="s">
        <v>2382</v>
      </c>
      <c r="G764" t="s">
        <v>224</v>
      </c>
      <c r="H764" t="s">
        <v>135</v>
      </c>
      <c r="I764" t="s">
        <v>136</v>
      </c>
      <c r="J764" t="s">
        <v>137</v>
      </c>
      <c r="K764" t="s">
        <v>138</v>
      </c>
      <c r="L764" t="s">
        <v>2383</v>
      </c>
      <c r="M764" t="s">
        <v>2384</v>
      </c>
      <c r="N764">
        <v>3.4255555549999999</v>
      </c>
      <c r="O764">
        <v>0</v>
      </c>
      <c r="P764">
        <v>14</v>
      </c>
      <c r="Q764">
        <v>0</v>
      </c>
      <c r="R764">
        <v>4</v>
      </c>
      <c r="S764">
        <v>0</v>
      </c>
      <c r="T764">
        <v>7</v>
      </c>
      <c r="U764">
        <v>0</v>
      </c>
      <c r="V764">
        <v>0</v>
      </c>
      <c r="W764">
        <v>0</v>
      </c>
      <c r="X764">
        <v>9.9962968671738164</v>
      </c>
      <c r="Y764">
        <v>0</v>
      </c>
      <c r="Z764">
        <v>15.313269758918318</v>
      </c>
      <c r="AA764">
        <v>0</v>
      </c>
      <c r="AB764">
        <v>3.9275861290186356</v>
      </c>
      <c r="AC764">
        <v>0</v>
      </c>
      <c r="AD764">
        <v>0</v>
      </c>
      <c r="AE764">
        <v>29.23715275511077</v>
      </c>
    </row>
    <row r="765" spans="1:31" x14ac:dyDescent="0.3">
      <c r="A765">
        <v>2647618</v>
      </c>
      <c r="B765">
        <v>1</v>
      </c>
      <c r="C765" t="s">
        <v>81</v>
      </c>
      <c r="D765" t="s">
        <v>126</v>
      </c>
      <c r="E765" t="s">
        <v>141</v>
      </c>
      <c r="F765" t="s">
        <v>2385</v>
      </c>
      <c r="G765" t="s">
        <v>149</v>
      </c>
      <c r="H765" t="s">
        <v>144</v>
      </c>
      <c r="I765" t="s">
        <v>136</v>
      </c>
      <c r="J765" t="s">
        <v>137</v>
      </c>
      <c r="K765" t="s">
        <v>138</v>
      </c>
      <c r="L765" t="s">
        <v>2386</v>
      </c>
      <c r="M765" t="s">
        <v>2387</v>
      </c>
      <c r="N765">
        <v>1.1305555549999999</v>
      </c>
      <c r="O765">
        <v>0</v>
      </c>
      <c r="P765">
        <v>59</v>
      </c>
      <c r="Q765">
        <v>15</v>
      </c>
      <c r="R765">
        <v>62</v>
      </c>
      <c r="S765">
        <v>3</v>
      </c>
      <c r="T765">
        <v>12</v>
      </c>
      <c r="U765">
        <v>0</v>
      </c>
      <c r="V765">
        <v>0</v>
      </c>
      <c r="W765">
        <v>0</v>
      </c>
      <c r="X765">
        <v>6.9187756636235891</v>
      </c>
      <c r="Y765">
        <v>57.591556648042399</v>
      </c>
      <c r="Z765">
        <v>88.806985209851234</v>
      </c>
      <c r="AA765">
        <v>7.8672849027245633</v>
      </c>
      <c r="AB765">
        <v>11.283877886799903</v>
      </c>
      <c r="AC765">
        <v>0</v>
      </c>
      <c r="AD765">
        <v>0</v>
      </c>
      <c r="AE765">
        <v>172.4684803110417</v>
      </c>
    </row>
    <row r="766" spans="1:31" x14ac:dyDescent="0.3">
      <c r="A766">
        <v>2647638</v>
      </c>
      <c r="B766">
        <v>1</v>
      </c>
      <c r="C766" t="s">
        <v>80</v>
      </c>
      <c r="D766" t="s">
        <v>98</v>
      </c>
      <c r="E766" t="s">
        <v>152</v>
      </c>
      <c r="F766" t="s">
        <v>2388</v>
      </c>
      <c r="G766" t="s">
        <v>154</v>
      </c>
      <c r="H766" t="s">
        <v>135</v>
      </c>
      <c r="I766" t="s">
        <v>136</v>
      </c>
      <c r="J766" t="s">
        <v>137</v>
      </c>
      <c r="K766" t="s">
        <v>138</v>
      </c>
      <c r="L766" t="s">
        <v>2389</v>
      </c>
      <c r="M766" t="s">
        <v>2390</v>
      </c>
      <c r="N766">
        <v>0.32500000000000001</v>
      </c>
      <c r="O766">
        <v>0</v>
      </c>
      <c r="P766">
        <v>25</v>
      </c>
      <c r="Q766">
        <v>0</v>
      </c>
      <c r="R766">
        <v>11</v>
      </c>
      <c r="S766">
        <v>0</v>
      </c>
      <c r="T766">
        <v>10</v>
      </c>
      <c r="U766">
        <v>0</v>
      </c>
      <c r="V766">
        <v>0</v>
      </c>
      <c r="W766">
        <v>0</v>
      </c>
      <c r="X766">
        <v>1.9363549124237178</v>
      </c>
      <c r="Y766">
        <v>0</v>
      </c>
      <c r="Z766">
        <v>8.0828442404611227</v>
      </c>
      <c r="AA766">
        <v>0</v>
      </c>
      <c r="AB766">
        <v>1.4069290759769699</v>
      </c>
      <c r="AC766">
        <v>0</v>
      </c>
      <c r="AD766">
        <v>0</v>
      </c>
      <c r="AE766">
        <v>11.426128228861812</v>
      </c>
    </row>
    <row r="767" spans="1:31" x14ac:dyDescent="0.3">
      <c r="A767">
        <v>2647993</v>
      </c>
      <c r="B767">
        <v>1</v>
      </c>
      <c r="C767" t="s">
        <v>80</v>
      </c>
      <c r="D767" t="s">
        <v>98</v>
      </c>
      <c r="E767" t="s">
        <v>152</v>
      </c>
      <c r="F767" t="s">
        <v>2391</v>
      </c>
      <c r="G767" t="s">
        <v>187</v>
      </c>
      <c r="H767" t="s">
        <v>135</v>
      </c>
      <c r="I767" t="s">
        <v>136</v>
      </c>
      <c r="J767" t="s">
        <v>137</v>
      </c>
      <c r="K767" t="s">
        <v>138</v>
      </c>
      <c r="L767" t="s">
        <v>2392</v>
      </c>
      <c r="M767" t="s">
        <v>2393</v>
      </c>
      <c r="N767">
        <v>1.6277777769999999</v>
      </c>
      <c r="O767">
        <v>0</v>
      </c>
      <c r="P767">
        <v>52</v>
      </c>
      <c r="Q767">
        <v>0</v>
      </c>
      <c r="R767">
        <v>29</v>
      </c>
      <c r="S767">
        <v>0</v>
      </c>
      <c r="T767">
        <v>11</v>
      </c>
      <c r="U767">
        <v>0</v>
      </c>
      <c r="V767">
        <v>0</v>
      </c>
      <c r="W767">
        <v>0</v>
      </c>
      <c r="X767">
        <v>32.872403157090261</v>
      </c>
      <c r="Y767">
        <v>0</v>
      </c>
      <c r="Z767">
        <v>104.83747029966275</v>
      </c>
      <c r="AA767">
        <v>0</v>
      </c>
      <c r="AB767">
        <v>35.992292917250992</v>
      </c>
      <c r="AC767">
        <v>0</v>
      </c>
      <c r="AD767">
        <v>0</v>
      </c>
      <c r="AE767">
        <v>173.70216637400404</v>
      </c>
    </row>
    <row r="768" spans="1:31" x14ac:dyDescent="0.3">
      <c r="A768">
        <v>2647950</v>
      </c>
      <c r="B768">
        <v>1</v>
      </c>
      <c r="C768" t="s">
        <v>81</v>
      </c>
      <c r="D768" t="s">
        <v>121</v>
      </c>
      <c r="E768" t="s">
        <v>147</v>
      </c>
      <c r="F768" t="s">
        <v>2394</v>
      </c>
      <c r="G768" t="s">
        <v>149</v>
      </c>
      <c r="H768" t="s">
        <v>144</v>
      </c>
      <c r="I768" t="s">
        <v>136</v>
      </c>
      <c r="J768" t="s">
        <v>137</v>
      </c>
      <c r="K768" t="s">
        <v>138</v>
      </c>
      <c r="L768" t="s">
        <v>2395</v>
      </c>
      <c r="M768" t="s">
        <v>2396</v>
      </c>
      <c r="N768">
        <v>0.31555555499999999</v>
      </c>
      <c r="O768">
        <v>3</v>
      </c>
      <c r="P768">
        <v>291</v>
      </c>
      <c r="Q768">
        <v>4</v>
      </c>
      <c r="R768">
        <v>37</v>
      </c>
      <c r="S768">
        <v>3</v>
      </c>
      <c r="T768">
        <v>14</v>
      </c>
      <c r="U768">
        <v>0</v>
      </c>
      <c r="V768">
        <v>0</v>
      </c>
      <c r="W768">
        <v>0.28246638198333335</v>
      </c>
      <c r="X768">
        <v>15.479969650286225</v>
      </c>
      <c r="Y768">
        <v>2.8178177178712782</v>
      </c>
      <c r="Z768">
        <v>13.853948322006211</v>
      </c>
      <c r="AA768">
        <v>7.8842601998607993</v>
      </c>
      <c r="AB768">
        <v>3.5305144325680637</v>
      </c>
      <c r="AC768">
        <v>0</v>
      </c>
      <c r="AD768">
        <v>0</v>
      </c>
      <c r="AE768">
        <v>43.848976704575904</v>
      </c>
    </row>
    <row r="769" spans="1:31" x14ac:dyDescent="0.3">
      <c r="A769">
        <v>2647758</v>
      </c>
      <c r="B769">
        <v>1</v>
      </c>
      <c r="C769" t="s">
        <v>80</v>
      </c>
      <c r="D769" t="s">
        <v>95</v>
      </c>
      <c r="E769" t="s">
        <v>194</v>
      </c>
      <c r="F769" t="s">
        <v>2397</v>
      </c>
      <c r="G769" t="s">
        <v>161</v>
      </c>
      <c r="H769" t="s">
        <v>144</v>
      </c>
      <c r="I769" t="s">
        <v>136</v>
      </c>
      <c r="J769" t="s">
        <v>137</v>
      </c>
      <c r="K769" t="s">
        <v>162</v>
      </c>
      <c r="L769" t="s">
        <v>2398</v>
      </c>
      <c r="M769" t="s">
        <v>2399</v>
      </c>
      <c r="N769">
        <v>4.7094444439999998</v>
      </c>
      <c r="O769">
        <v>0</v>
      </c>
      <c r="P769">
        <v>2217</v>
      </c>
      <c r="Q769">
        <v>0</v>
      </c>
      <c r="R769">
        <v>4</v>
      </c>
      <c r="S769">
        <v>2</v>
      </c>
      <c r="T769">
        <v>313</v>
      </c>
      <c r="U769">
        <v>0</v>
      </c>
      <c r="V769">
        <v>1</v>
      </c>
      <c r="W769">
        <v>0</v>
      </c>
      <c r="X769">
        <v>2552.6431897736234</v>
      </c>
      <c r="Y769">
        <v>0</v>
      </c>
      <c r="Z769">
        <v>0.93149683521689686</v>
      </c>
      <c r="AA769">
        <v>16.916667188788889</v>
      </c>
      <c r="AB769">
        <v>2216.351320359478</v>
      </c>
      <c r="AC769">
        <v>0</v>
      </c>
      <c r="AD769">
        <v>2.0910497666098937</v>
      </c>
      <c r="AE769">
        <v>4788.9337239237175</v>
      </c>
    </row>
    <row r="770" spans="1:31" x14ac:dyDescent="0.3">
      <c r="A770">
        <v>2647738</v>
      </c>
      <c r="B770">
        <v>1</v>
      </c>
      <c r="C770" t="s">
        <v>80</v>
      </c>
      <c r="D770" t="s">
        <v>104</v>
      </c>
      <c r="E770" t="s">
        <v>147</v>
      </c>
      <c r="F770" t="s">
        <v>2400</v>
      </c>
      <c r="G770" t="s">
        <v>220</v>
      </c>
      <c r="H770" t="s">
        <v>144</v>
      </c>
      <c r="I770" t="s">
        <v>136</v>
      </c>
      <c r="J770" t="s">
        <v>137</v>
      </c>
      <c r="K770" t="s">
        <v>162</v>
      </c>
      <c r="L770" t="s">
        <v>2401</v>
      </c>
      <c r="M770" t="s">
        <v>2402</v>
      </c>
      <c r="N770">
        <v>3.2711111110000002</v>
      </c>
      <c r="O770">
        <v>0</v>
      </c>
      <c r="P770">
        <v>34</v>
      </c>
      <c r="Q770">
        <v>0</v>
      </c>
      <c r="R770">
        <v>59</v>
      </c>
      <c r="S770">
        <v>2</v>
      </c>
      <c r="T770">
        <v>15</v>
      </c>
      <c r="U770">
        <v>4</v>
      </c>
      <c r="V770">
        <v>0</v>
      </c>
      <c r="W770">
        <v>0</v>
      </c>
      <c r="X770">
        <v>47.500653051543914</v>
      </c>
      <c r="Y770">
        <v>0</v>
      </c>
      <c r="Z770">
        <v>158.90506911304027</v>
      </c>
      <c r="AA770">
        <v>246.21875205834473</v>
      </c>
      <c r="AB770">
        <v>24.782718931292575</v>
      </c>
      <c r="AC770">
        <v>1551.2863306118011</v>
      </c>
      <c r="AD770">
        <v>0</v>
      </c>
      <c r="AE770">
        <v>2028.6935237660225</v>
      </c>
    </row>
    <row r="771" spans="1:31" x14ac:dyDescent="0.3">
      <c r="A771">
        <v>2647701</v>
      </c>
      <c r="B771">
        <v>1</v>
      </c>
      <c r="C771" t="s">
        <v>80</v>
      </c>
      <c r="D771" t="s">
        <v>88</v>
      </c>
      <c r="E771" t="s">
        <v>141</v>
      </c>
      <c r="F771" t="s">
        <v>2403</v>
      </c>
      <c r="G771" t="s">
        <v>220</v>
      </c>
      <c r="H771" t="s">
        <v>144</v>
      </c>
      <c r="I771" t="s">
        <v>136</v>
      </c>
      <c r="J771" t="s">
        <v>137</v>
      </c>
      <c r="K771" t="s">
        <v>162</v>
      </c>
      <c r="L771" t="s">
        <v>2404</v>
      </c>
      <c r="M771" t="s">
        <v>2405</v>
      </c>
      <c r="N771">
        <v>4.4580555549999996</v>
      </c>
      <c r="O771">
        <v>0</v>
      </c>
      <c r="P771">
        <v>18</v>
      </c>
      <c r="Q771">
        <v>0</v>
      </c>
      <c r="R771">
        <v>0</v>
      </c>
      <c r="S771">
        <v>0</v>
      </c>
      <c r="T771">
        <v>61</v>
      </c>
      <c r="U771">
        <v>0</v>
      </c>
      <c r="V771">
        <v>1</v>
      </c>
      <c r="W771">
        <v>0</v>
      </c>
      <c r="X771">
        <v>29.887651883547196</v>
      </c>
      <c r="Y771">
        <v>0</v>
      </c>
      <c r="Z771">
        <v>0</v>
      </c>
      <c r="AA771">
        <v>0</v>
      </c>
      <c r="AB771">
        <v>535.32334034642054</v>
      </c>
      <c r="AC771">
        <v>0</v>
      </c>
      <c r="AD771">
        <v>147.18162531712352</v>
      </c>
      <c r="AE771">
        <v>712.39261754709128</v>
      </c>
    </row>
    <row r="772" spans="1:31" x14ac:dyDescent="0.3">
      <c r="A772">
        <v>2647595</v>
      </c>
      <c r="B772">
        <v>1</v>
      </c>
      <c r="C772" t="s">
        <v>80</v>
      </c>
      <c r="D772" t="s">
        <v>95</v>
      </c>
      <c r="E772" t="s">
        <v>152</v>
      </c>
      <c r="F772" t="s">
        <v>2406</v>
      </c>
      <c r="G772" t="s">
        <v>154</v>
      </c>
      <c r="H772" t="s">
        <v>135</v>
      </c>
      <c r="I772" t="s">
        <v>136</v>
      </c>
      <c r="J772" t="s">
        <v>137</v>
      </c>
      <c r="K772" t="s">
        <v>138</v>
      </c>
      <c r="L772" t="s">
        <v>2407</v>
      </c>
      <c r="M772" t="s">
        <v>2408</v>
      </c>
      <c r="N772">
        <v>3.5136111109999999</v>
      </c>
      <c r="O772">
        <v>0</v>
      </c>
      <c r="P772">
        <v>121</v>
      </c>
      <c r="Q772">
        <v>0</v>
      </c>
      <c r="R772">
        <v>3</v>
      </c>
      <c r="S772">
        <v>0</v>
      </c>
      <c r="T772">
        <v>7</v>
      </c>
      <c r="U772">
        <v>0</v>
      </c>
      <c r="V772">
        <v>0</v>
      </c>
      <c r="W772">
        <v>0</v>
      </c>
      <c r="X772">
        <v>74.268389640128888</v>
      </c>
      <c r="Y772">
        <v>0</v>
      </c>
      <c r="Z772">
        <v>6.2646354950274858</v>
      </c>
      <c r="AA772">
        <v>0</v>
      </c>
      <c r="AB772">
        <v>1.5348608228309211</v>
      </c>
      <c r="AC772">
        <v>0</v>
      </c>
      <c r="AD772">
        <v>0</v>
      </c>
      <c r="AE772">
        <v>82.067885957987301</v>
      </c>
    </row>
    <row r="773" spans="1:31" x14ac:dyDescent="0.3">
      <c r="A773">
        <v>2647744</v>
      </c>
      <c r="B773">
        <v>1</v>
      </c>
      <c r="C773" t="s">
        <v>80</v>
      </c>
      <c r="D773" t="s">
        <v>97</v>
      </c>
      <c r="E773" t="s">
        <v>132</v>
      </c>
      <c r="F773" t="s">
        <v>2409</v>
      </c>
      <c r="G773" t="s">
        <v>228</v>
      </c>
      <c r="H773" t="s">
        <v>135</v>
      </c>
      <c r="I773" t="s">
        <v>136</v>
      </c>
      <c r="J773" t="s">
        <v>137</v>
      </c>
      <c r="K773" t="s">
        <v>138</v>
      </c>
      <c r="L773" t="s">
        <v>2410</v>
      </c>
      <c r="M773" t="s">
        <v>2411</v>
      </c>
      <c r="N773">
        <v>1.5958333330000001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0.71763419098441716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0.71763419098441716</v>
      </c>
    </row>
    <row r="774" spans="1:31" x14ac:dyDescent="0.3">
      <c r="A774">
        <v>2647959</v>
      </c>
      <c r="B774">
        <v>1</v>
      </c>
      <c r="C774" t="s">
        <v>80</v>
      </c>
      <c r="D774" t="s">
        <v>83</v>
      </c>
      <c r="E774" t="s">
        <v>152</v>
      </c>
      <c r="F774" t="s">
        <v>2412</v>
      </c>
      <c r="G774" t="s">
        <v>161</v>
      </c>
      <c r="H774" t="s">
        <v>135</v>
      </c>
      <c r="I774" t="s">
        <v>136</v>
      </c>
      <c r="J774" t="s">
        <v>137</v>
      </c>
      <c r="K774" t="s">
        <v>162</v>
      </c>
      <c r="L774" t="s">
        <v>2413</v>
      </c>
      <c r="M774" t="s">
        <v>2414</v>
      </c>
      <c r="N774">
        <v>2.8730555550000001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104</v>
      </c>
      <c r="U774">
        <v>0</v>
      </c>
      <c r="V774">
        <v>3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257.79241192059675</v>
      </c>
      <c r="AC774">
        <v>0</v>
      </c>
      <c r="AD774">
        <v>48.690831957525376</v>
      </c>
      <c r="AE774">
        <v>306.48324387812215</v>
      </c>
    </row>
    <row r="775" spans="1:31" x14ac:dyDescent="0.3">
      <c r="A775">
        <v>2647627</v>
      </c>
      <c r="B775">
        <v>1</v>
      </c>
      <c r="C775" t="s">
        <v>81</v>
      </c>
      <c r="D775" t="s">
        <v>118</v>
      </c>
      <c r="E775" t="s">
        <v>152</v>
      </c>
      <c r="F775" t="s">
        <v>2415</v>
      </c>
      <c r="G775" t="s">
        <v>191</v>
      </c>
      <c r="H775" t="s">
        <v>135</v>
      </c>
      <c r="I775" t="s">
        <v>136</v>
      </c>
      <c r="J775" t="s">
        <v>137</v>
      </c>
      <c r="K775" t="s">
        <v>138</v>
      </c>
      <c r="L775" t="s">
        <v>2416</v>
      </c>
      <c r="M775" t="s">
        <v>2417</v>
      </c>
      <c r="N775">
        <v>1.1525000000000001</v>
      </c>
      <c r="O775">
        <v>0</v>
      </c>
      <c r="P775">
        <v>0</v>
      </c>
      <c r="Q775">
        <v>0</v>
      </c>
      <c r="R775">
        <v>4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19.507308159304351</v>
      </c>
      <c r="AA775">
        <v>0</v>
      </c>
      <c r="AB775">
        <v>0.12720107335019651</v>
      </c>
      <c r="AC775">
        <v>0</v>
      </c>
      <c r="AD775">
        <v>0</v>
      </c>
      <c r="AE775">
        <v>19.634509232654548</v>
      </c>
    </row>
    <row r="776" spans="1:31" x14ac:dyDescent="0.3">
      <c r="A776">
        <v>2648145</v>
      </c>
      <c r="B776">
        <v>1</v>
      </c>
      <c r="C776" t="s">
        <v>80</v>
      </c>
      <c r="D776" t="s">
        <v>84</v>
      </c>
      <c r="E776" t="s">
        <v>132</v>
      </c>
      <c r="F776" t="s">
        <v>2418</v>
      </c>
      <c r="G776" t="s">
        <v>228</v>
      </c>
      <c r="H776" t="s">
        <v>135</v>
      </c>
      <c r="I776" t="s">
        <v>136</v>
      </c>
      <c r="J776" t="s">
        <v>137</v>
      </c>
      <c r="K776" t="s">
        <v>138</v>
      </c>
      <c r="L776" t="s">
        <v>2419</v>
      </c>
      <c r="M776" t="s">
        <v>2420</v>
      </c>
      <c r="N776">
        <v>3.7286111110000002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2</v>
      </c>
      <c r="U776">
        <v>0</v>
      </c>
      <c r="V776">
        <v>0</v>
      </c>
      <c r="W776">
        <v>0</v>
      </c>
      <c r="X776">
        <v>0.9310585048508333</v>
      </c>
      <c r="Y776">
        <v>0</v>
      </c>
      <c r="Z776">
        <v>0</v>
      </c>
      <c r="AA776">
        <v>0</v>
      </c>
      <c r="AB776">
        <v>53.025657356823366</v>
      </c>
      <c r="AC776">
        <v>0</v>
      </c>
      <c r="AD776">
        <v>0</v>
      </c>
      <c r="AE776">
        <v>53.956715861674198</v>
      </c>
    </row>
    <row r="777" spans="1:31" x14ac:dyDescent="0.3">
      <c r="A777">
        <v>2647976</v>
      </c>
      <c r="B777">
        <v>1</v>
      </c>
      <c r="C777" t="s">
        <v>80</v>
      </c>
      <c r="D777" t="s">
        <v>104</v>
      </c>
      <c r="E777" t="s">
        <v>194</v>
      </c>
      <c r="F777" t="s">
        <v>2421</v>
      </c>
      <c r="G777" t="s">
        <v>149</v>
      </c>
      <c r="H777" t="s">
        <v>144</v>
      </c>
      <c r="I777" t="s">
        <v>136</v>
      </c>
      <c r="J777" t="s">
        <v>137</v>
      </c>
      <c r="K777" t="s">
        <v>138</v>
      </c>
      <c r="L777" t="s">
        <v>2422</v>
      </c>
      <c r="M777" t="s">
        <v>2423</v>
      </c>
      <c r="N777">
        <v>0.58888888800000005</v>
      </c>
      <c r="O777">
        <v>1</v>
      </c>
      <c r="P777">
        <v>10</v>
      </c>
      <c r="Q777">
        <v>21</v>
      </c>
      <c r="R777">
        <v>49</v>
      </c>
      <c r="S777">
        <v>12</v>
      </c>
      <c r="T777">
        <v>9</v>
      </c>
      <c r="U777">
        <v>7</v>
      </c>
      <c r="V777">
        <v>0</v>
      </c>
      <c r="W777">
        <v>0.24548227535742601</v>
      </c>
      <c r="X777">
        <v>2.4364741897466287</v>
      </c>
      <c r="Y777">
        <v>105.64907608545252</v>
      </c>
      <c r="Z777">
        <v>20.212125289966828</v>
      </c>
      <c r="AA777">
        <v>52.484866831102103</v>
      </c>
      <c r="AB777">
        <v>3.8659493330940706</v>
      </c>
      <c r="AC777">
        <v>532.00313936742248</v>
      </c>
      <c r="AD777">
        <v>0</v>
      </c>
      <c r="AE777">
        <v>716.89711337214203</v>
      </c>
    </row>
    <row r="778" spans="1:31" x14ac:dyDescent="0.3">
      <c r="A778">
        <v>2648059</v>
      </c>
      <c r="B778">
        <v>1</v>
      </c>
      <c r="C778" t="s">
        <v>80</v>
      </c>
      <c r="D778" t="s">
        <v>96</v>
      </c>
      <c r="E778" t="s">
        <v>152</v>
      </c>
      <c r="F778" t="s">
        <v>2424</v>
      </c>
      <c r="G778" t="s">
        <v>191</v>
      </c>
      <c r="H778" t="s">
        <v>135</v>
      </c>
      <c r="I778" t="s">
        <v>136</v>
      </c>
      <c r="J778" t="s">
        <v>137</v>
      </c>
      <c r="K778" t="s">
        <v>138</v>
      </c>
      <c r="L778" t="s">
        <v>2425</v>
      </c>
      <c r="M778" t="s">
        <v>2426</v>
      </c>
      <c r="N778">
        <v>1.7008333330000001</v>
      </c>
      <c r="O778">
        <v>0</v>
      </c>
      <c r="P778">
        <v>197</v>
      </c>
      <c r="Q778">
        <v>0</v>
      </c>
      <c r="R778">
        <v>1</v>
      </c>
      <c r="S778">
        <v>0</v>
      </c>
      <c r="T778">
        <v>28</v>
      </c>
      <c r="U778">
        <v>0</v>
      </c>
      <c r="V778">
        <v>0</v>
      </c>
      <c r="W778">
        <v>0</v>
      </c>
      <c r="X778">
        <v>149.72722265964896</v>
      </c>
      <c r="Y778">
        <v>0</v>
      </c>
      <c r="Z778">
        <v>0</v>
      </c>
      <c r="AA778">
        <v>0</v>
      </c>
      <c r="AB778">
        <v>45.929509284722357</v>
      </c>
      <c r="AC778">
        <v>0</v>
      </c>
      <c r="AD778">
        <v>0</v>
      </c>
      <c r="AE778">
        <v>195.6567319443713</v>
      </c>
    </row>
    <row r="779" spans="1:31" x14ac:dyDescent="0.3">
      <c r="A779">
        <v>2647727</v>
      </c>
      <c r="B779">
        <v>1</v>
      </c>
      <c r="C779" t="s">
        <v>81</v>
      </c>
      <c r="D779" t="s">
        <v>118</v>
      </c>
      <c r="E779" t="s">
        <v>165</v>
      </c>
      <c r="F779" t="s">
        <v>2427</v>
      </c>
      <c r="G779" t="s">
        <v>224</v>
      </c>
      <c r="H779" t="s">
        <v>135</v>
      </c>
      <c r="I779" t="s">
        <v>136</v>
      </c>
      <c r="J779" t="s">
        <v>137</v>
      </c>
      <c r="K779" t="s">
        <v>138</v>
      </c>
      <c r="L779" t="s">
        <v>2428</v>
      </c>
      <c r="M779" t="s">
        <v>2429</v>
      </c>
      <c r="N779">
        <v>3.3377777769999999</v>
      </c>
      <c r="O779">
        <v>0</v>
      </c>
      <c r="P779">
        <v>24</v>
      </c>
      <c r="Q779">
        <v>0</v>
      </c>
      <c r="R779">
        <v>2</v>
      </c>
      <c r="S779">
        <v>0</v>
      </c>
      <c r="T779">
        <v>7</v>
      </c>
      <c r="U779">
        <v>0</v>
      </c>
      <c r="V779">
        <v>0</v>
      </c>
      <c r="W779">
        <v>0</v>
      </c>
      <c r="X779">
        <v>12.439212184106443</v>
      </c>
      <c r="Y779">
        <v>0</v>
      </c>
      <c r="Z779">
        <v>78.222891358684606</v>
      </c>
      <c r="AA779">
        <v>0</v>
      </c>
      <c r="AB779">
        <v>7.928464155145762</v>
      </c>
      <c r="AC779">
        <v>0</v>
      </c>
      <c r="AD779">
        <v>0</v>
      </c>
      <c r="AE779">
        <v>98.590567697936805</v>
      </c>
    </row>
    <row r="780" spans="1:31" x14ac:dyDescent="0.3">
      <c r="A780">
        <v>2647667</v>
      </c>
      <c r="B780">
        <v>1</v>
      </c>
      <c r="C780" t="s">
        <v>81</v>
      </c>
      <c r="D780" t="s">
        <v>119</v>
      </c>
      <c r="E780" t="s">
        <v>141</v>
      </c>
      <c r="F780" t="s">
        <v>2430</v>
      </c>
      <c r="G780" t="s">
        <v>143</v>
      </c>
      <c r="H780" t="s">
        <v>144</v>
      </c>
      <c r="I780" t="s">
        <v>136</v>
      </c>
      <c r="J780" t="s">
        <v>137</v>
      </c>
      <c r="K780" t="s">
        <v>138</v>
      </c>
      <c r="L780" t="s">
        <v>2431</v>
      </c>
      <c r="M780" t="s">
        <v>2432</v>
      </c>
      <c r="N780">
        <v>1.9875</v>
      </c>
      <c r="O780">
        <v>1</v>
      </c>
      <c r="P780">
        <v>100</v>
      </c>
      <c r="Q780">
        <v>5</v>
      </c>
      <c r="R780">
        <v>26</v>
      </c>
      <c r="S780">
        <v>0</v>
      </c>
      <c r="T780">
        <v>1</v>
      </c>
      <c r="U780">
        <v>0</v>
      </c>
      <c r="V780">
        <v>0</v>
      </c>
      <c r="W780">
        <v>0.52905927040972212</v>
      </c>
      <c r="X780">
        <v>71.72698528545169</v>
      </c>
      <c r="Y780">
        <v>49.939679754902528</v>
      </c>
      <c r="Z780">
        <v>157.24420182644559</v>
      </c>
      <c r="AA780">
        <v>0</v>
      </c>
      <c r="AB780">
        <v>0.35174989609625468</v>
      </c>
      <c r="AC780">
        <v>0</v>
      </c>
      <c r="AD780">
        <v>0</v>
      </c>
      <c r="AE780">
        <v>279.79167603330575</v>
      </c>
    </row>
    <row r="781" spans="1:31" x14ac:dyDescent="0.3">
      <c r="A781">
        <v>2648105</v>
      </c>
      <c r="B781">
        <v>1</v>
      </c>
      <c r="C781" t="s">
        <v>80</v>
      </c>
      <c r="D781" t="s">
        <v>90</v>
      </c>
      <c r="E781" t="s">
        <v>165</v>
      </c>
      <c r="F781" t="s">
        <v>2433</v>
      </c>
      <c r="G781" t="s">
        <v>199</v>
      </c>
      <c r="H781" t="s">
        <v>135</v>
      </c>
      <c r="I781" t="s">
        <v>136</v>
      </c>
      <c r="J781" t="s">
        <v>137</v>
      </c>
      <c r="K781" t="s">
        <v>138</v>
      </c>
      <c r="L781" t="s">
        <v>2434</v>
      </c>
      <c r="M781" t="s">
        <v>2435</v>
      </c>
      <c r="N781">
        <v>1.9766666660000001</v>
      </c>
      <c r="O781">
        <v>0</v>
      </c>
      <c r="P781">
        <v>117</v>
      </c>
      <c r="Q781">
        <v>0</v>
      </c>
      <c r="R781">
        <v>0</v>
      </c>
      <c r="S781">
        <v>0</v>
      </c>
      <c r="T781">
        <v>2</v>
      </c>
      <c r="U781">
        <v>0</v>
      </c>
      <c r="V781">
        <v>0</v>
      </c>
      <c r="W781">
        <v>0</v>
      </c>
      <c r="X781">
        <v>78.747486015554045</v>
      </c>
      <c r="Y781">
        <v>0</v>
      </c>
      <c r="Z781">
        <v>0</v>
      </c>
      <c r="AA781">
        <v>0</v>
      </c>
      <c r="AB781">
        <v>3.3787668178456407</v>
      </c>
      <c r="AC781">
        <v>0</v>
      </c>
      <c r="AD781">
        <v>0</v>
      </c>
      <c r="AE781">
        <v>82.12625283339969</v>
      </c>
    </row>
    <row r="782" spans="1:31" x14ac:dyDescent="0.3">
      <c r="A782">
        <v>2647773</v>
      </c>
      <c r="B782">
        <v>1</v>
      </c>
      <c r="C782" t="s">
        <v>80</v>
      </c>
      <c r="D782" t="s">
        <v>107</v>
      </c>
      <c r="E782" t="s">
        <v>165</v>
      </c>
      <c r="F782" t="s">
        <v>2436</v>
      </c>
      <c r="G782" t="s">
        <v>154</v>
      </c>
      <c r="H782" t="s">
        <v>135</v>
      </c>
      <c r="I782" t="s">
        <v>136</v>
      </c>
      <c r="J782" t="s">
        <v>137</v>
      </c>
      <c r="K782" t="s">
        <v>138</v>
      </c>
      <c r="L782" t="s">
        <v>2437</v>
      </c>
      <c r="M782" t="s">
        <v>2438</v>
      </c>
      <c r="N782">
        <v>1.014444444</v>
      </c>
      <c r="O782">
        <v>0</v>
      </c>
      <c r="P782">
        <v>6</v>
      </c>
      <c r="Q782">
        <v>0</v>
      </c>
      <c r="R782">
        <v>0</v>
      </c>
      <c r="S782">
        <v>0</v>
      </c>
      <c r="T782">
        <v>2</v>
      </c>
      <c r="U782">
        <v>0</v>
      </c>
      <c r="V782">
        <v>0</v>
      </c>
      <c r="W782">
        <v>0</v>
      </c>
      <c r="X782">
        <v>0.80929001050539451</v>
      </c>
      <c r="Y782">
        <v>0</v>
      </c>
      <c r="Z782">
        <v>0</v>
      </c>
      <c r="AA782">
        <v>0</v>
      </c>
      <c r="AB782">
        <v>30.900166975171437</v>
      </c>
      <c r="AC782">
        <v>0</v>
      </c>
      <c r="AD782">
        <v>0</v>
      </c>
      <c r="AE782">
        <v>31.70945698567683</v>
      </c>
    </row>
    <row r="783" spans="1:31" x14ac:dyDescent="0.3">
      <c r="A783">
        <v>2648168</v>
      </c>
      <c r="B783">
        <v>1</v>
      </c>
      <c r="C783" t="s">
        <v>81</v>
      </c>
      <c r="D783" t="s">
        <v>119</v>
      </c>
      <c r="E783" t="s">
        <v>132</v>
      </c>
      <c r="F783" t="s">
        <v>2439</v>
      </c>
      <c r="G783" t="s">
        <v>268</v>
      </c>
      <c r="H783" t="s">
        <v>135</v>
      </c>
      <c r="I783" t="s">
        <v>136</v>
      </c>
      <c r="J783" t="s">
        <v>137</v>
      </c>
      <c r="K783" t="s">
        <v>138</v>
      </c>
      <c r="L783" t="s">
        <v>2440</v>
      </c>
      <c r="M783" t="s">
        <v>2441</v>
      </c>
      <c r="N783">
        <v>1.9913888879999999</v>
      </c>
      <c r="O783">
        <v>0</v>
      </c>
      <c r="P783">
        <v>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0.24469126872761127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0.24469126872761127</v>
      </c>
    </row>
    <row r="784" spans="1:31" x14ac:dyDescent="0.3">
      <c r="A784">
        <v>2647813</v>
      </c>
      <c r="B784">
        <v>1</v>
      </c>
      <c r="C784" t="s">
        <v>80</v>
      </c>
      <c r="D784" t="s">
        <v>100</v>
      </c>
      <c r="E784" t="s">
        <v>152</v>
      </c>
      <c r="F784" t="s">
        <v>2442</v>
      </c>
      <c r="G784" t="s">
        <v>191</v>
      </c>
      <c r="H784" t="s">
        <v>135</v>
      </c>
      <c r="I784" t="s">
        <v>136</v>
      </c>
      <c r="J784" t="s">
        <v>137</v>
      </c>
      <c r="K784" t="s">
        <v>138</v>
      </c>
      <c r="L784" t="s">
        <v>2443</v>
      </c>
      <c r="M784" t="s">
        <v>2444</v>
      </c>
      <c r="N784">
        <v>0.59722222199999997</v>
      </c>
      <c r="O784">
        <v>0</v>
      </c>
      <c r="P784">
        <v>11</v>
      </c>
      <c r="Q784">
        <v>0</v>
      </c>
      <c r="R784">
        <v>7</v>
      </c>
      <c r="S784">
        <v>0</v>
      </c>
      <c r="T784">
        <v>5</v>
      </c>
      <c r="U784">
        <v>0</v>
      </c>
      <c r="V784">
        <v>0</v>
      </c>
      <c r="W784">
        <v>0</v>
      </c>
      <c r="X784">
        <v>2.7165745018772367</v>
      </c>
      <c r="Y784">
        <v>0</v>
      </c>
      <c r="Z784">
        <v>3.4132880215050232</v>
      </c>
      <c r="AA784">
        <v>0</v>
      </c>
      <c r="AB784">
        <v>2.0516799121574203</v>
      </c>
      <c r="AC784">
        <v>0</v>
      </c>
      <c r="AD784">
        <v>0</v>
      </c>
      <c r="AE784">
        <v>8.1815424355396793</v>
      </c>
    </row>
    <row r="785" spans="1:31" x14ac:dyDescent="0.3">
      <c r="A785">
        <v>2648162</v>
      </c>
      <c r="B785">
        <v>1</v>
      </c>
      <c r="C785" t="s">
        <v>81</v>
      </c>
      <c r="D785" t="s">
        <v>113</v>
      </c>
      <c r="E785" t="s">
        <v>132</v>
      </c>
      <c r="F785" t="s">
        <v>2445</v>
      </c>
      <c r="G785" t="s">
        <v>268</v>
      </c>
      <c r="H785" t="s">
        <v>135</v>
      </c>
      <c r="I785" t="s">
        <v>136</v>
      </c>
      <c r="J785" t="s">
        <v>137</v>
      </c>
      <c r="K785" t="s">
        <v>138</v>
      </c>
      <c r="L785" t="s">
        <v>2446</v>
      </c>
      <c r="M785" t="s">
        <v>2447</v>
      </c>
      <c r="N785">
        <v>0.628611111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0.1332524631891952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0.1332524631891952</v>
      </c>
    </row>
    <row r="786" spans="1:31" x14ac:dyDescent="0.3">
      <c r="A786">
        <v>2647710</v>
      </c>
      <c r="B786">
        <v>1</v>
      </c>
      <c r="C786" t="s">
        <v>80</v>
      </c>
      <c r="D786" t="s">
        <v>100</v>
      </c>
      <c r="E786" t="s">
        <v>152</v>
      </c>
      <c r="F786" t="s">
        <v>2448</v>
      </c>
      <c r="G786" t="s">
        <v>161</v>
      </c>
      <c r="H786" t="s">
        <v>135</v>
      </c>
      <c r="I786" t="s">
        <v>136</v>
      </c>
      <c r="J786" t="s">
        <v>137</v>
      </c>
      <c r="K786" t="s">
        <v>162</v>
      </c>
      <c r="L786" t="s">
        <v>2449</v>
      </c>
      <c r="M786" t="s">
        <v>2450</v>
      </c>
      <c r="N786">
        <v>6.7961111110000001</v>
      </c>
      <c r="O786">
        <v>0</v>
      </c>
      <c r="P786">
        <v>66</v>
      </c>
      <c r="Q786">
        <v>0</v>
      </c>
      <c r="R786">
        <v>7</v>
      </c>
      <c r="S786">
        <v>0</v>
      </c>
      <c r="T786">
        <v>4</v>
      </c>
      <c r="U786">
        <v>0</v>
      </c>
      <c r="V786">
        <v>0</v>
      </c>
      <c r="W786">
        <v>0</v>
      </c>
      <c r="X786">
        <v>123.95747337336309</v>
      </c>
      <c r="Y786">
        <v>0</v>
      </c>
      <c r="Z786">
        <v>17.163107866254521</v>
      </c>
      <c r="AA786">
        <v>0</v>
      </c>
      <c r="AB786">
        <v>1.8562385879380263</v>
      </c>
      <c r="AC786">
        <v>0</v>
      </c>
      <c r="AD786">
        <v>0</v>
      </c>
      <c r="AE786">
        <v>142.97681982755563</v>
      </c>
    </row>
    <row r="787" spans="1:31" x14ac:dyDescent="0.3">
      <c r="A787">
        <v>2647876</v>
      </c>
      <c r="B787">
        <v>1</v>
      </c>
      <c r="C787" t="s">
        <v>80</v>
      </c>
      <c r="D787" t="s">
        <v>94</v>
      </c>
      <c r="E787" t="s">
        <v>132</v>
      </c>
      <c r="F787" t="s">
        <v>2451</v>
      </c>
      <c r="G787" t="s">
        <v>183</v>
      </c>
      <c r="H787" t="s">
        <v>135</v>
      </c>
      <c r="I787" t="s">
        <v>136</v>
      </c>
      <c r="J787" t="s">
        <v>3</v>
      </c>
      <c r="K787" t="s">
        <v>138</v>
      </c>
      <c r="L787" t="s">
        <v>2452</v>
      </c>
      <c r="M787" t="s">
        <v>2453</v>
      </c>
      <c r="N787">
        <v>1.6244444440000001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1.6004776624588888E-3</v>
      </c>
      <c r="AC787">
        <v>0</v>
      </c>
      <c r="AD787">
        <v>0</v>
      </c>
      <c r="AE787">
        <v>1.6004776624588888E-3</v>
      </c>
    </row>
    <row r="788" spans="1:31" x14ac:dyDescent="0.3">
      <c r="A788">
        <v>2647684</v>
      </c>
      <c r="B788">
        <v>1</v>
      </c>
      <c r="C788" t="s">
        <v>80</v>
      </c>
      <c r="D788" t="s">
        <v>83</v>
      </c>
      <c r="E788" t="s">
        <v>165</v>
      </c>
      <c r="F788" t="s">
        <v>2454</v>
      </c>
      <c r="G788" t="s">
        <v>161</v>
      </c>
      <c r="H788" t="s">
        <v>135</v>
      </c>
      <c r="I788" t="s">
        <v>136</v>
      </c>
      <c r="J788" t="s">
        <v>137</v>
      </c>
      <c r="K788" t="s">
        <v>162</v>
      </c>
      <c r="L788" t="s">
        <v>2455</v>
      </c>
      <c r="M788" t="s">
        <v>2456</v>
      </c>
      <c r="N788">
        <v>5.7888888879999998</v>
      </c>
      <c r="O788">
        <v>0</v>
      </c>
      <c r="P788">
        <v>152</v>
      </c>
      <c r="Q788">
        <v>0</v>
      </c>
      <c r="R788">
        <v>0</v>
      </c>
      <c r="S788">
        <v>0</v>
      </c>
      <c r="T788">
        <v>13</v>
      </c>
      <c r="U788">
        <v>0</v>
      </c>
      <c r="V788">
        <v>0</v>
      </c>
      <c r="W788">
        <v>0</v>
      </c>
      <c r="X788">
        <v>266.62165121918918</v>
      </c>
      <c r="Y788">
        <v>0</v>
      </c>
      <c r="Z788">
        <v>0</v>
      </c>
      <c r="AA788">
        <v>0</v>
      </c>
      <c r="AB788">
        <v>177.37758455467829</v>
      </c>
      <c r="AC788">
        <v>0</v>
      </c>
      <c r="AD788">
        <v>0</v>
      </c>
      <c r="AE788">
        <v>443.99923577386744</v>
      </c>
    </row>
    <row r="789" spans="1:31" x14ac:dyDescent="0.3">
      <c r="A789">
        <v>2647853</v>
      </c>
      <c r="B789">
        <v>1</v>
      </c>
      <c r="C789" t="s">
        <v>80</v>
      </c>
      <c r="D789" t="s">
        <v>96</v>
      </c>
      <c r="E789" t="s">
        <v>132</v>
      </c>
      <c r="F789" t="s">
        <v>2457</v>
      </c>
      <c r="G789" t="s">
        <v>134</v>
      </c>
      <c r="H789" t="s">
        <v>135</v>
      </c>
      <c r="I789" t="s">
        <v>136</v>
      </c>
      <c r="J789" t="s">
        <v>137</v>
      </c>
      <c r="K789" t="s">
        <v>138</v>
      </c>
      <c r="L789" t="s">
        <v>2458</v>
      </c>
      <c r="M789" t="s">
        <v>2459</v>
      </c>
      <c r="N789">
        <v>0.67500000000000004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0.16062434058874236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0.16062434058874236</v>
      </c>
    </row>
    <row r="790" spans="1:31" x14ac:dyDescent="0.3">
      <c r="A790">
        <v>2647833</v>
      </c>
      <c r="B790">
        <v>1</v>
      </c>
      <c r="C790" t="s">
        <v>81</v>
      </c>
      <c r="D790" t="s">
        <v>127</v>
      </c>
      <c r="E790" t="s">
        <v>147</v>
      </c>
      <c r="F790" t="s">
        <v>929</v>
      </c>
      <c r="G790" t="s">
        <v>154</v>
      </c>
      <c r="H790" t="s">
        <v>144</v>
      </c>
      <c r="I790" t="s">
        <v>136</v>
      </c>
      <c r="J790" t="s">
        <v>137</v>
      </c>
      <c r="K790" t="s">
        <v>138</v>
      </c>
      <c r="L790" t="s">
        <v>2460</v>
      </c>
      <c r="M790" t="s">
        <v>2461</v>
      </c>
      <c r="N790">
        <v>0.191111111</v>
      </c>
      <c r="O790">
        <v>4</v>
      </c>
      <c r="P790">
        <v>31</v>
      </c>
      <c r="Q790">
        <v>100</v>
      </c>
      <c r="R790">
        <v>88</v>
      </c>
      <c r="S790">
        <v>2</v>
      </c>
      <c r="T790">
        <v>4</v>
      </c>
      <c r="U790">
        <v>0</v>
      </c>
      <c r="V790">
        <v>0</v>
      </c>
      <c r="W790">
        <v>0.6029093717835734</v>
      </c>
      <c r="X790">
        <v>1.9518781946016281</v>
      </c>
      <c r="Y790">
        <v>72.91405694464909</v>
      </c>
      <c r="Z790">
        <v>56.183549784578879</v>
      </c>
      <c r="AA790">
        <v>2.6171275684058561</v>
      </c>
      <c r="AB790">
        <v>1.0717111397674735</v>
      </c>
      <c r="AC790">
        <v>0</v>
      </c>
      <c r="AD790">
        <v>0</v>
      </c>
      <c r="AE790">
        <v>135.3412330037865</v>
      </c>
    </row>
    <row r="791" spans="1:31" x14ac:dyDescent="0.3">
      <c r="A791">
        <v>2647641</v>
      </c>
      <c r="B791">
        <v>1</v>
      </c>
      <c r="C791" t="s">
        <v>81</v>
      </c>
      <c r="D791" t="s">
        <v>122</v>
      </c>
      <c r="E791" t="s">
        <v>147</v>
      </c>
      <c r="F791" t="s">
        <v>2462</v>
      </c>
      <c r="G791" t="s">
        <v>149</v>
      </c>
      <c r="H791" t="s">
        <v>144</v>
      </c>
      <c r="I791" t="s">
        <v>136</v>
      </c>
      <c r="J791" t="s">
        <v>137</v>
      </c>
      <c r="K791" t="s">
        <v>138</v>
      </c>
      <c r="L791" t="s">
        <v>2463</v>
      </c>
      <c r="M791" t="s">
        <v>2464</v>
      </c>
      <c r="N791">
        <v>0.29694444399999997</v>
      </c>
      <c r="O791">
        <v>4</v>
      </c>
      <c r="P791">
        <v>564</v>
      </c>
      <c r="Q791">
        <v>4</v>
      </c>
      <c r="R791">
        <v>0</v>
      </c>
      <c r="S791">
        <v>4</v>
      </c>
      <c r="T791">
        <v>20</v>
      </c>
      <c r="U791">
        <v>0</v>
      </c>
      <c r="V791">
        <v>0</v>
      </c>
      <c r="W791">
        <v>0.21673034071366054</v>
      </c>
      <c r="X791">
        <v>13.398905781677621</v>
      </c>
      <c r="Y791">
        <v>3.149500296241011</v>
      </c>
      <c r="Z791">
        <v>0</v>
      </c>
      <c r="AA791">
        <v>1.5589650400215675</v>
      </c>
      <c r="AB791">
        <v>1.7236672863126077</v>
      </c>
      <c r="AC791">
        <v>0</v>
      </c>
      <c r="AD791">
        <v>0</v>
      </c>
      <c r="AE791">
        <v>20.047768744966469</v>
      </c>
    </row>
    <row r="792" spans="1:31" x14ac:dyDescent="0.3">
      <c r="A792">
        <v>2647896</v>
      </c>
      <c r="B792">
        <v>1</v>
      </c>
      <c r="C792" t="s">
        <v>81</v>
      </c>
      <c r="D792" t="s">
        <v>115</v>
      </c>
      <c r="E792" t="s">
        <v>165</v>
      </c>
      <c r="F792" t="s">
        <v>2465</v>
      </c>
      <c r="G792" t="s">
        <v>224</v>
      </c>
      <c r="H792" t="s">
        <v>135</v>
      </c>
      <c r="I792" t="s">
        <v>136</v>
      </c>
      <c r="J792" t="s">
        <v>137</v>
      </c>
      <c r="K792" t="s">
        <v>138</v>
      </c>
      <c r="L792" t="s">
        <v>2466</v>
      </c>
      <c r="M792" t="s">
        <v>2467</v>
      </c>
      <c r="N792">
        <v>3.1513888880000001</v>
      </c>
      <c r="O792">
        <v>0</v>
      </c>
      <c r="P792">
        <v>6</v>
      </c>
      <c r="Q792">
        <v>0</v>
      </c>
      <c r="R792">
        <v>1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5.4961208791576874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5.4961208791576874</v>
      </c>
    </row>
    <row r="793" spans="1:31" x14ac:dyDescent="0.3">
      <c r="A793">
        <v>2647747</v>
      </c>
      <c r="B793">
        <v>1</v>
      </c>
      <c r="C793" t="s">
        <v>80</v>
      </c>
      <c r="D793" t="s">
        <v>88</v>
      </c>
      <c r="E793" t="s">
        <v>214</v>
      </c>
      <c r="F793" t="s">
        <v>2468</v>
      </c>
      <c r="G793" t="s">
        <v>154</v>
      </c>
      <c r="H793" t="s">
        <v>135</v>
      </c>
      <c r="I793" t="s">
        <v>136</v>
      </c>
      <c r="J793" t="s">
        <v>137</v>
      </c>
      <c r="K793" t="s">
        <v>138</v>
      </c>
      <c r="L793" t="s">
        <v>2469</v>
      </c>
      <c r="M793" t="s">
        <v>2470</v>
      </c>
      <c r="N793">
        <v>0.77583333300000001</v>
      </c>
      <c r="O793">
        <v>0</v>
      </c>
      <c r="P793">
        <v>153</v>
      </c>
      <c r="Q793">
        <v>0</v>
      </c>
      <c r="R793">
        <v>0</v>
      </c>
      <c r="S793">
        <v>0</v>
      </c>
      <c r="T793">
        <v>5</v>
      </c>
      <c r="U793">
        <v>0</v>
      </c>
      <c r="V793">
        <v>0</v>
      </c>
      <c r="W793">
        <v>0</v>
      </c>
      <c r="X793">
        <v>40.503432272151812</v>
      </c>
      <c r="Y793">
        <v>0</v>
      </c>
      <c r="Z793">
        <v>0</v>
      </c>
      <c r="AA793">
        <v>0</v>
      </c>
      <c r="AB793">
        <v>4.0710496709752206</v>
      </c>
      <c r="AC793">
        <v>0</v>
      </c>
      <c r="AD793">
        <v>0</v>
      </c>
      <c r="AE793">
        <v>44.574481943127033</v>
      </c>
    </row>
    <row r="794" spans="1:31" x14ac:dyDescent="0.3">
      <c r="A794">
        <v>2647939</v>
      </c>
      <c r="B794">
        <v>1</v>
      </c>
      <c r="C794" t="s">
        <v>81</v>
      </c>
      <c r="D794" t="s">
        <v>123</v>
      </c>
      <c r="E794" t="s">
        <v>141</v>
      </c>
      <c r="F794" t="s">
        <v>2471</v>
      </c>
      <c r="G794" t="s">
        <v>562</v>
      </c>
      <c r="H794" t="s">
        <v>144</v>
      </c>
      <c r="I794" t="s">
        <v>136</v>
      </c>
      <c r="J794" t="s">
        <v>137</v>
      </c>
      <c r="K794" t="s">
        <v>138</v>
      </c>
      <c r="L794" t="s">
        <v>2472</v>
      </c>
      <c r="M794" t="s">
        <v>2473</v>
      </c>
      <c r="N794">
        <v>0.19166666600000001</v>
      </c>
      <c r="O794">
        <v>8</v>
      </c>
      <c r="P794">
        <v>7</v>
      </c>
      <c r="Q794">
        <v>108</v>
      </c>
      <c r="R794">
        <v>159</v>
      </c>
      <c r="S794">
        <v>11</v>
      </c>
      <c r="T794">
        <v>12</v>
      </c>
      <c r="U794">
        <v>0</v>
      </c>
      <c r="V794">
        <v>0</v>
      </c>
      <c r="W794">
        <v>1.1471654420778303</v>
      </c>
      <c r="X794">
        <v>1.8537534295887301</v>
      </c>
      <c r="Y794">
        <v>49.712308964831621</v>
      </c>
      <c r="Z794">
        <v>79.503245740192128</v>
      </c>
      <c r="AA794">
        <v>1.0067509129678127</v>
      </c>
      <c r="AB794">
        <v>8.1310327419221338</v>
      </c>
      <c r="AC794">
        <v>0</v>
      </c>
      <c r="AD794">
        <v>0</v>
      </c>
      <c r="AE794">
        <v>141.35425723158025</v>
      </c>
    </row>
    <row r="795" spans="1:31" x14ac:dyDescent="0.3">
      <c r="A795">
        <v>2648079</v>
      </c>
      <c r="B795">
        <v>1</v>
      </c>
      <c r="C795" t="s">
        <v>80</v>
      </c>
      <c r="D795" t="s">
        <v>106</v>
      </c>
      <c r="E795" t="s">
        <v>165</v>
      </c>
      <c r="F795" t="s">
        <v>2474</v>
      </c>
      <c r="G795" t="s">
        <v>224</v>
      </c>
      <c r="H795" t="s">
        <v>135</v>
      </c>
      <c r="I795" t="s">
        <v>136</v>
      </c>
      <c r="J795" t="s">
        <v>137</v>
      </c>
      <c r="K795" t="s">
        <v>138</v>
      </c>
      <c r="L795" t="s">
        <v>2475</v>
      </c>
      <c r="M795" t="s">
        <v>2476</v>
      </c>
      <c r="N795">
        <v>1.9188888879999999</v>
      </c>
      <c r="O795">
        <v>0</v>
      </c>
      <c r="P795">
        <v>266</v>
      </c>
      <c r="Q795">
        <v>0</v>
      </c>
      <c r="R795">
        <v>1</v>
      </c>
      <c r="S795">
        <v>0</v>
      </c>
      <c r="T795">
        <v>8</v>
      </c>
      <c r="U795">
        <v>0</v>
      </c>
      <c r="V795">
        <v>0</v>
      </c>
      <c r="W795">
        <v>0</v>
      </c>
      <c r="X795">
        <v>168.59797249315307</v>
      </c>
      <c r="Y795">
        <v>0</v>
      </c>
      <c r="Z795">
        <v>0.13547096920435925</v>
      </c>
      <c r="AA795">
        <v>0</v>
      </c>
      <c r="AB795">
        <v>17.27830417632109</v>
      </c>
      <c r="AC795">
        <v>0</v>
      </c>
      <c r="AD795">
        <v>0</v>
      </c>
      <c r="AE795">
        <v>186.01174763867851</v>
      </c>
    </row>
    <row r="796" spans="1:31" x14ac:dyDescent="0.3">
      <c r="A796">
        <v>2647956</v>
      </c>
      <c r="B796">
        <v>1</v>
      </c>
      <c r="C796" t="s">
        <v>80</v>
      </c>
      <c r="D796" t="s">
        <v>85</v>
      </c>
      <c r="E796" t="s">
        <v>132</v>
      </c>
      <c r="F796" t="s">
        <v>2477</v>
      </c>
      <c r="G796" t="s">
        <v>134</v>
      </c>
      <c r="H796" t="s">
        <v>135</v>
      </c>
      <c r="I796" t="s">
        <v>136</v>
      </c>
      <c r="J796" t="s">
        <v>137</v>
      </c>
      <c r="K796" t="s">
        <v>138</v>
      </c>
      <c r="L796" t="s">
        <v>2478</v>
      </c>
      <c r="M796" t="s">
        <v>2479</v>
      </c>
      <c r="N796">
        <v>1.3633333329999999</v>
      </c>
      <c r="O796">
        <v>0</v>
      </c>
      <c r="P796">
        <v>15</v>
      </c>
      <c r="Q796">
        <v>0</v>
      </c>
      <c r="R796">
        <v>0</v>
      </c>
      <c r="S796">
        <v>0</v>
      </c>
      <c r="T796">
        <v>4</v>
      </c>
      <c r="U796">
        <v>0</v>
      </c>
      <c r="V796">
        <v>0</v>
      </c>
      <c r="W796">
        <v>0</v>
      </c>
      <c r="X796">
        <v>5.7396434326187125</v>
      </c>
      <c r="Y796">
        <v>0</v>
      </c>
      <c r="Z796">
        <v>0</v>
      </c>
      <c r="AA796">
        <v>0</v>
      </c>
      <c r="AB796">
        <v>6.2715065870972815</v>
      </c>
      <c r="AC796">
        <v>0</v>
      </c>
      <c r="AD796">
        <v>0</v>
      </c>
      <c r="AE796">
        <v>12.011150019715995</v>
      </c>
    </row>
    <row r="797" spans="1:31" x14ac:dyDescent="0.3">
      <c r="A797">
        <v>2647584</v>
      </c>
      <c r="B797">
        <v>1</v>
      </c>
      <c r="C797" t="s">
        <v>81</v>
      </c>
      <c r="D797" t="s">
        <v>118</v>
      </c>
      <c r="E797" t="s">
        <v>165</v>
      </c>
      <c r="F797" t="s">
        <v>2480</v>
      </c>
      <c r="G797" t="s">
        <v>154</v>
      </c>
      <c r="H797" t="s">
        <v>135</v>
      </c>
      <c r="I797" t="s">
        <v>136</v>
      </c>
      <c r="J797" t="s">
        <v>137</v>
      </c>
      <c r="K797" t="s">
        <v>138</v>
      </c>
      <c r="L797" t="s">
        <v>2481</v>
      </c>
      <c r="M797" t="s">
        <v>2482</v>
      </c>
      <c r="N797">
        <v>0.33333333300000001</v>
      </c>
      <c r="O797">
        <v>0</v>
      </c>
      <c r="P797">
        <v>60</v>
      </c>
      <c r="Q797">
        <v>0</v>
      </c>
      <c r="R797">
        <v>1</v>
      </c>
      <c r="S797">
        <v>0</v>
      </c>
      <c r="T797">
        <v>4</v>
      </c>
      <c r="U797">
        <v>0</v>
      </c>
      <c r="V797">
        <v>0</v>
      </c>
      <c r="W797">
        <v>0</v>
      </c>
      <c r="X797">
        <v>4.4905788211080893</v>
      </c>
      <c r="Y797">
        <v>0</v>
      </c>
      <c r="Z797">
        <v>2.7323874362487737</v>
      </c>
      <c r="AA797">
        <v>0</v>
      </c>
      <c r="AB797">
        <v>1.9046588785735645</v>
      </c>
      <c r="AC797">
        <v>0</v>
      </c>
      <c r="AD797">
        <v>0</v>
      </c>
      <c r="AE797">
        <v>9.1276251359304261</v>
      </c>
    </row>
    <row r="798" spans="1:31" x14ac:dyDescent="0.3">
      <c r="A798">
        <v>2647810</v>
      </c>
      <c r="B798">
        <v>1</v>
      </c>
      <c r="C798" t="s">
        <v>81</v>
      </c>
      <c r="D798" t="s">
        <v>120</v>
      </c>
      <c r="E798" t="s">
        <v>141</v>
      </c>
      <c r="F798" t="s">
        <v>2483</v>
      </c>
      <c r="G798" t="s">
        <v>149</v>
      </c>
      <c r="H798" t="s">
        <v>144</v>
      </c>
      <c r="I798" t="s">
        <v>241</v>
      </c>
      <c r="J798" t="s">
        <v>137</v>
      </c>
      <c r="K798" t="s">
        <v>138</v>
      </c>
      <c r="L798" t="s">
        <v>2484</v>
      </c>
      <c r="M798" t="s">
        <v>2485</v>
      </c>
      <c r="N798">
        <v>1.0833333000000001E-2</v>
      </c>
      <c r="O798">
        <v>0</v>
      </c>
      <c r="P798">
        <v>244</v>
      </c>
      <c r="Q798">
        <v>0</v>
      </c>
      <c r="R798">
        <v>3</v>
      </c>
      <c r="S798">
        <v>0</v>
      </c>
      <c r="T798">
        <v>30</v>
      </c>
      <c r="U798">
        <v>0</v>
      </c>
      <c r="V798">
        <v>0</v>
      </c>
      <c r="W798">
        <v>0</v>
      </c>
      <c r="X798">
        <v>0.75192649970334058</v>
      </c>
      <c r="Y798">
        <v>0</v>
      </c>
      <c r="Z798">
        <v>0.11740766171039427</v>
      </c>
      <c r="AA798">
        <v>0</v>
      </c>
      <c r="AB798">
        <v>0.1564423485438223</v>
      </c>
      <c r="AC798">
        <v>0</v>
      </c>
      <c r="AD798">
        <v>0</v>
      </c>
      <c r="AE798">
        <v>1.0257765099575571</v>
      </c>
    </row>
    <row r="799" spans="1:31" x14ac:dyDescent="0.3">
      <c r="A799">
        <v>2648062</v>
      </c>
      <c r="B799">
        <v>1</v>
      </c>
      <c r="C799" t="s">
        <v>80</v>
      </c>
      <c r="D799" t="s">
        <v>105</v>
      </c>
      <c r="E799" t="s">
        <v>194</v>
      </c>
      <c r="F799" t="s">
        <v>2486</v>
      </c>
      <c r="G799" t="s">
        <v>183</v>
      </c>
      <c r="H799" t="s">
        <v>144</v>
      </c>
      <c r="I799" t="s">
        <v>136</v>
      </c>
      <c r="J799" t="s">
        <v>137</v>
      </c>
      <c r="K799" t="s">
        <v>138</v>
      </c>
      <c r="L799" t="s">
        <v>2487</v>
      </c>
      <c r="M799" t="s">
        <v>2488</v>
      </c>
      <c r="N799">
        <v>3.5066666660000001</v>
      </c>
      <c r="O799">
        <v>0</v>
      </c>
      <c r="P799">
        <v>284</v>
      </c>
      <c r="Q799">
        <v>0</v>
      </c>
      <c r="R799">
        <v>0</v>
      </c>
      <c r="S799">
        <v>0</v>
      </c>
      <c r="T799">
        <v>8</v>
      </c>
      <c r="U799">
        <v>0</v>
      </c>
      <c r="V799">
        <v>0</v>
      </c>
      <c r="W799">
        <v>0</v>
      </c>
      <c r="X799">
        <v>303.44812203648752</v>
      </c>
      <c r="Y799">
        <v>0</v>
      </c>
      <c r="Z799">
        <v>0</v>
      </c>
      <c r="AA799">
        <v>0</v>
      </c>
      <c r="AB799">
        <v>45.855986424600033</v>
      </c>
      <c r="AC799">
        <v>0</v>
      </c>
      <c r="AD799">
        <v>0</v>
      </c>
      <c r="AE799">
        <v>349.30410846108754</v>
      </c>
    </row>
    <row r="800" spans="1:31" x14ac:dyDescent="0.3">
      <c r="A800">
        <v>2647770</v>
      </c>
      <c r="B800">
        <v>1</v>
      </c>
      <c r="C800" t="s">
        <v>81</v>
      </c>
      <c r="D800" t="s">
        <v>127</v>
      </c>
      <c r="E800" t="s">
        <v>141</v>
      </c>
      <c r="F800" t="s">
        <v>2489</v>
      </c>
      <c r="G800" t="s">
        <v>143</v>
      </c>
      <c r="H800" t="s">
        <v>144</v>
      </c>
      <c r="I800" t="s">
        <v>136</v>
      </c>
      <c r="J800" t="s">
        <v>137</v>
      </c>
      <c r="K800" t="s">
        <v>138</v>
      </c>
      <c r="L800" t="s">
        <v>2490</v>
      </c>
      <c r="M800" t="s">
        <v>2491</v>
      </c>
      <c r="N800">
        <v>2.040277777</v>
      </c>
      <c r="O800">
        <v>0</v>
      </c>
      <c r="P800">
        <v>4</v>
      </c>
      <c r="Q800">
        <v>11</v>
      </c>
      <c r="R800">
        <v>45</v>
      </c>
      <c r="S800">
        <v>0</v>
      </c>
      <c r="T800">
        <v>2</v>
      </c>
      <c r="U800">
        <v>0</v>
      </c>
      <c r="V800">
        <v>0</v>
      </c>
      <c r="W800">
        <v>0</v>
      </c>
      <c r="X800">
        <v>3.0559139980261039</v>
      </c>
      <c r="Y800">
        <v>46.111405685146792</v>
      </c>
      <c r="Z800">
        <v>251.18351104277545</v>
      </c>
      <c r="AA800">
        <v>0</v>
      </c>
      <c r="AB800">
        <v>8.4245187767401983</v>
      </c>
      <c r="AC800">
        <v>0</v>
      </c>
      <c r="AD800">
        <v>0</v>
      </c>
      <c r="AE800">
        <v>308.77534950268853</v>
      </c>
    </row>
    <row r="801" spans="1:31" x14ac:dyDescent="0.3">
      <c r="A801">
        <v>2647873</v>
      </c>
      <c r="B801">
        <v>1</v>
      </c>
      <c r="C801" t="s">
        <v>81</v>
      </c>
      <c r="D801" t="s">
        <v>118</v>
      </c>
      <c r="E801" t="s">
        <v>147</v>
      </c>
      <c r="F801" t="s">
        <v>2492</v>
      </c>
      <c r="G801" t="s">
        <v>143</v>
      </c>
      <c r="H801" t="s">
        <v>144</v>
      </c>
      <c r="I801" t="s">
        <v>136</v>
      </c>
      <c r="J801" t="s">
        <v>137</v>
      </c>
      <c r="K801" t="s">
        <v>138</v>
      </c>
      <c r="L801" t="s">
        <v>2493</v>
      </c>
      <c r="M801" t="s">
        <v>2494</v>
      </c>
      <c r="N801">
        <v>0.55555555499999998</v>
      </c>
      <c r="O801">
        <v>0</v>
      </c>
      <c r="P801">
        <v>35</v>
      </c>
      <c r="Q801">
        <v>0</v>
      </c>
      <c r="R801">
        <v>1</v>
      </c>
      <c r="S801">
        <v>0</v>
      </c>
      <c r="T801">
        <v>131</v>
      </c>
      <c r="U801">
        <v>0</v>
      </c>
      <c r="V801">
        <v>0</v>
      </c>
      <c r="W801">
        <v>0</v>
      </c>
      <c r="X801">
        <v>8.6021989148948315</v>
      </c>
      <c r="Y801">
        <v>0</v>
      </c>
      <c r="Z801">
        <v>6.980364739256852</v>
      </c>
      <c r="AA801">
        <v>0</v>
      </c>
      <c r="AB801">
        <v>83.300423943093989</v>
      </c>
      <c r="AC801">
        <v>0</v>
      </c>
      <c r="AD801">
        <v>0</v>
      </c>
      <c r="AE801">
        <v>98.882987597245673</v>
      </c>
    </row>
    <row r="802" spans="1:31" x14ac:dyDescent="0.3">
      <c r="A802">
        <v>2647730</v>
      </c>
      <c r="B802">
        <v>1</v>
      </c>
      <c r="C802" t="s">
        <v>81</v>
      </c>
      <c r="D802" t="s">
        <v>118</v>
      </c>
      <c r="E802" t="s">
        <v>132</v>
      </c>
      <c r="F802" t="s">
        <v>2495</v>
      </c>
      <c r="G802" t="s">
        <v>228</v>
      </c>
      <c r="H802" t="s">
        <v>135</v>
      </c>
      <c r="I802" t="s">
        <v>136</v>
      </c>
      <c r="J802" t="s">
        <v>137</v>
      </c>
      <c r="K802" t="s">
        <v>138</v>
      </c>
      <c r="L802" t="s">
        <v>2496</v>
      </c>
      <c r="M802" t="s">
        <v>2497</v>
      </c>
      <c r="N802">
        <v>2.1730555549999999</v>
      </c>
      <c r="O802">
        <v>0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15.788460874976712</v>
      </c>
      <c r="AA802">
        <v>0</v>
      </c>
      <c r="AB802">
        <v>0</v>
      </c>
      <c r="AC802">
        <v>0</v>
      </c>
      <c r="AD802">
        <v>0</v>
      </c>
      <c r="AE802">
        <v>15.788460874976712</v>
      </c>
    </row>
    <row r="803" spans="1:31" x14ac:dyDescent="0.3">
      <c r="A803">
        <v>2647856</v>
      </c>
      <c r="B803">
        <v>1</v>
      </c>
      <c r="C803" t="s">
        <v>80</v>
      </c>
      <c r="D803" t="s">
        <v>95</v>
      </c>
      <c r="E803" t="s">
        <v>147</v>
      </c>
      <c r="F803" t="s">
        <v>2498</v>
      </c>
      <c r="G803" t="s">
        <v>2078</v>
      </c>
      <c r="H803" t="s">
        <v>144</v>
      </c>
      <c r="I803" t="s">
        <v>136</v>
      </c>
      <c r="J803" t="s">
        <v>5</v>
      </c>
      <c r="K803" t="s">
        <v>138</v>
      </c>
      <c r="L803" t="s">
        <v>2499</v>
      </c>
      <c r="M803" t="s">
        <v>2500</v>
      </c>
      <c r="N803">
        <v>3.15</v>
      </c>
      <c r="O803">
        <v>1</v>
      </c>
      <c r="P803">
        <v>193</v>
      </c>
      <c r="Q803">
        <v>0</v>
      </c>
      <c r="R803">
        <v>2</v>
      </c>
      <c r="S803">
        <v>18</v>
      </c>
      <c r="T803">
        <v>19</v>
      </c>
      <c r="U803">
        <v>2</v>
      </c>
      <c r="V803">
        <v>0</v>
      </c>
      <c r="W803">
        <v>1.5351263283691867</v>
      </c>
      <c r="X803">
        <v>84.600749996607703</v>
      </c>
      <c r="Y803">
        <v>0</v>
      </c>
      <c r="Z803">
        <v>1.3422583172074594</v>
      </c>
      <c r="AA803">
        <v>96.827128859368315</v>
      </c>
      <c r="AB803">
        <v>56.518238237866385</v>
      </c>
      <c r="AC803">
        <v>444.72038650613371</v>
      </c>
      <c r="AD803">
        <v>0</v>
      </c>
      <c r="AE803">
        <v>685.54388824555281</v>
      </c>
    </row>
    <row r="804" spans="1:31" x14ac:dyDescent="0.3">
      <c r="A804">
        <v>2647893</v>
      </c>
      <c r="B804">
        <v>1</v>
      </c>
      <c r="C804" t="s">
        <v>80</v>
      </c>
      <c r="D804" t="s">
        <v>101</v>
      </c>
      <c r="E804" t="s">
        <v>152</v>
      </c>
      <c r="F804" t="s">
        <v>2501</v>
      </c>
      <c r="G804" t="s">
        <v>161</v>
      </c>
      <c r="H804" t="s">
        <v>135</v>
      </c>
      <c r="I804" t="s">
        <v>136</v>
      </c>
      <c r="J804" t="s">
        <v>137</v>
      </c>
      <c r="K804" t="s">
        <v>162</v>
      </c>
      <c r="L804" t="s">
        <v>2502</v>
      </c>
      <c r="M804" t="s">
        <v>2503</v>
      </c>
      <c r="N804">
        <v>0.41138888800000001</v>
      </c>
      <c r="O804">
        <v>0</v>
      </c>
      <c r="P804">
        <v>38</v>
      </c>
      <c r="Q804">
        <v>0</v>
      </c>
      <c r="R804">
        <v>0</v>
      </c>
      <c r="S804">
        <v>0</v>
      </c>
      <c r="T804">
        <v>12</v>
      </c>
      <c r="U804">
        <v>0</v>
      </c>
      <c r="V804">
        <v>0</v>
      </c>
      <c r="W804">
        <v>0</v>
      </c>
      <c r="X804">
        <v>10.287201425309272</v>
      </c>
      <c r="Y804">
        <v>0</v>
      </c>
      <c r="Z804">
        <v>0</v>
      </c>
      <c r="AA804">
        <v>0</v>
      </c>
      <c r="AB804">
        <v>5.3657084164822528</v>
      </c>
      <c r="AC804">
        <v>0</v>
      </c>
      <c r="AD804">
        <v>0</v>
      </c>
      <c r="AE804">
        <v>15.652909841791525</v>
      </c>
    </row>
    <row r="805" spans="1:31" x14ac:dyDescent="0.3">
      <c r="A805">
        <v>2647644</v>
      </c>
      <c r="B805">
        <v>1</v>
      </c>
      <c r="C805" t="s">
        <v>81</v>
      </c>
      <c r="D805" t="s">
        <v>128</v>
      </c>
      <c r="E805" t="s">
        <v>141</v>
      </c>
      <c r="F805" t="s">
        <v>2504</v>
      </c>
      <c r="G805" t="s">
        <v>149</v>
      </c>
      <c r="H805" t="s">
        <v>144</v>
      </c>
      <c r="I805" t="s">
        <v>136</v>
      </c>
      <c r="J805" t="s">
        <v>137</v>
      </c>
      <c r="K805" t="s">
        <v>138</v>
      </c>
      <c r="L805" t="s">
        <v>2505</v>
      </c>
      <c r="M805" t="s">
        <v>2506</v>
      </c>
      <c r="N805">
        <v>1.1491666659999999</v>
      </c>
      <c r="O805">
        <v>0</v>
      </c>
      <c r="P805">
        <v>47</v>
      </c>
      <c r="Q805">
        <v>1</v>
      </c>
      <c r="R805">
        <v>23</v>
      </c>
      <c r="S805">
        <v>1</v>
      </c>
      <c r="T805">
        <v>13</v>
      </c>
      <c r="U805">
        <v>0</v>
      </c>
      <c r="V805">
        <v>0</v>
      </c>
      <c r="W805">
        <v>0</v>
      </c>
      <c r="X805">
        <v>22.802730565765014</v>
      </c>
      <c r="Y805">
        <v>16.68236932379272</v>
      </c>
      <c r="Z805">
        <v>13.212284874540488</v>
      </c>
      <c r="AA805">
        <v>8.7145573728276009</v>
      </c>
      <c r="AB805">
        <v>11.176096025080023</v>
      </c>
      <c r="AC805">
        <v>0</v>
      </c>
      <c r="AD805">
        <v>0</v>
      </c>
      <c r="AE805">
        <v>72.588038162005844</v>
      </c>
    </row>
    <row r="806" spans="1:31" x14ac:dyDescent="0.3">
      <c r="A806">
        <v>2647999</v>
      </c>
      <c r="B806">
        <v>1</v>
      </c>
      <c r="C806" t="s">
        <v>80</v>
      </c>
      <c r="D806" t="s">
        <v>105</v>
      </c>
      <c r="E806" t="s">
        <v>147</v>
      </c>
      <c r="F806" t="s">
        <v>2507</v>
      </c>
      <c r="G806" t="s">
        <v>149</v>
      </c>
      <c r="H806" t="s">
        <v>144</v>
      </c>
      <c r="I806" t="s">
        <v>136</v>
      </c>
      <c r="J806" t="s">
        <v>137</v>
      </c>
      <c r="K806" t="s">
        <v>138</v>
      </c>
      <c r="L806" t="s">
        <v>2508</v>
      </c>
      <c r="M806" t="s">
        <v>2509</v>
      </c>
      <c r="N806">
        <v>0.65555555499999996</v>
      </c>
      <c r="O806">
        <v>1</v>
      </c>
      <c r="P806">
        <v>1030</v>
      </c>
      <c r="Q806">
        <v>4</v>
      </c>
      <c r="R806">
        <v>120</v>
      </c>
      <c r="S806">
        <v>18</v>
      </c>
      <c r="T806">
        <v>104</v>
      </c>
      <c r="U806">
        <v>4</v>
      </c>
      <c r="V806">
        <v>0</v>
      </c>
      <c r="W806">
        <v>0.7921202965737687</v>
      </c>
      <c r="X806">
        <v>156.95357347898513</v>
      </c>
      <c r="Y806">
        <v>3.8200015254286854</v>
      </c>
      <c r="Z806">
        <v>46.309180220871895</v>
      </c>
      <c r="AA806">
        <v>65.233494685510749</v>
      </c>
      <c r="AB806">
        <v>53.573180760038674</v>
      </c>
      <c r="AC806">
        <v>57.545328352803665</v>
      </c>
      <c r="AD806">
        <v>0</v>
      </c>
      <c r="AE806">
        <v>384.22687932021256</v>
      </c>
    </row>
    <row r="807" spans="1:31" x14ac:dyDescent="0.3">
      <c r="A807">
        <v>2647793</v>
      </c>
      <c r="B807">
        <v>1</v>
      </c>
      <c r="C807" t="s">
        <v>80</v>
      </c>
      <c r="D807" t="s">
        <v>96</v>
      </c>
      <c r="E807" t="s">
        <v>152</v>
      </c>
      <c r="F807" t="s">
        <v>2510</v>
      </c>
      <c r="G807" t="s">
        <v>467</v>
      </c>
      <c r="H807" t="s">
        <v>135</v>
      </c>
      <c r="I807" t="s">
        <v>136</v>
      </c>
      <c r="J807" t="s">
        <v>137</v>
      </c>
      <c r="K807" t="s">
        <v>138</v>
      </c>
      <c r="L807" t="s">
        <v>2511</v>
      </c>
      <c r="M807" t="s">
        <v>2512</v>
      </c>
      <c r="N807">
        <v>5.3049999999999997</v>
      </c>
      <c r="O807">
        <v>0</v>
      </c>
      <c r="P807">
        <v>31</v>
      </c>
      <c r="Q807">
        <v>0</v>
      </c>
      <c r="R807">
        <v>0</v>
      </c>
      <c r="S807">
        <v>0</v>
      </c>
      <c r="T807">
        <v>13</v>
      </c>
      <c r="U807">
        <v>0</v>
      </c>
      <c r="V807">
        <v>0</v>
      </c>
      <c r="W807">
        <v>0</v>
      </c>
      <c r="X807">
        <v>236.9205028957382</v>
      </c>
      <c r="Y807">
        <v>0</v>
      </c>
      <c r="Z807">
        <v>0</v>
      </c>
      <c r="AA807">
        <v>0</v>
      </c>
      <c r="AB807">
        <v>133.1869865809216</v>
      </c>
      <c r="AC807">
        <v>0</v>
      </c>
      <c r="AD807">
        <v>0</v>
      </c>
      <c r="AE807">
        <v>370.10748947665979</v>
      </c>
    </row>
    <row r="808" spans="1:31" x14ac:dyDescent="0.3">
      <c r="A808">
        <v>2647982</v>
      </c>
      <c r="B808">
        <v>1</v>
      </c>
      <c r="C808" t="s">
        <v>80</v>
      </c>
      <c r="D808" t="s">
        <v>99</v>
      </c>
      <c r="E808" t="s">
        <v>165</v>
      </c>
      <c r="F808" t="s">
        <v>2513</v>
      </c>
      <c r="G808" t="s">
        <v>224</v>
      </c>
      <c r="H808" t="s">
        <v>135</v>
      </c>
      <c r="I808" t="s">
        <v>136</v>
      </c>
      <c r="J808" t="s">
        <v>137</v>
      </c>
      <c r="K808" t="s">
        <v>138</v>
      </c>
      <c r="L808" t="s">
        <v>2514</v>
      </c>
      <c r="M808" t="s">
        <v>2515</v>
      </c>
      <c r="N808">
        <v>3.0819444439999999</v>
      </c>
      <c r="O808">
        <v>0</v>
      </c>
      <c r="P808">
        <v>47</v>
      </c>
      <c r="Q808">
        <v>0</v>
      </c>
      <c r="R808">
        <v>0</v>
      </c>
      <c r="S808">
        <v>0</v>
      </c>
      <c r="T808">
        <v>16</v>
      </c>
      <c r="U808">
        <v>0</v>
      </c>
      <c r="V808">
        <v>0</v>
      </c>
      <c r="W808">
        <v>0</v>
      </c>
      <c r="X808">
        <v>13.788206580377786</v>
      </c>
      <c r="Y808">
        <v>0</v>
      </c>
      <c r="Z808">
        <v>0</v>
      </c>
      <c r="AA808">
        <v>0</v>
      </c>
      <c r="AB808">
        <v>18.842501932821271</v>
      </c>
      <c r="AC808">
        <v>0</v>
      </c>
      <c r="AD808">
        <v>0</v>
      </c>
      <c r="AE808">
        <v>32.630708513199053</v>
      </c>
    </row>
    <row r="809" spans="1:31" x14ac:dyDescent="0.3">
      <c r="A809">
        <v>2648005</v>
      </c>
      <c r="B809">
        <v>1</v>
      </c>
      <c r="C809" t="s">
        <v>80</v>
      </c>
      <c r="D809" t="s">
        <v>103</v>
      </c>
      <c r="E809" t="s">
        <v>141</v>
      </c>
      <c r="F809" t="s">
        <v>2516</v>
      </c>
      <c r="G809" t="s">
        <v>143</v>
      </c>
      <c r="H809" t="s">
        <v>144</v>
      </c>
      <c r="I809" t="s">
        <v>136</v>
      </c>
      <c r="J809" t="s">
        <v>137</v>
      </c>
      <c r="K809" t="s">
        <v>138</v>
      </c>
      <c r="L809" t="s">
        <v>2517</v>
      </c>
      <c r="M809" t="s">
        <v>2518</v>
      </c>
      <c r="N809">
        <v>2.079722222</v>
      </c>
      <c r="O809">
        <v>0</v>
      </c>
      <c r="P809">
        <v>0</v>
      </c>
      <c r="Q809">
        <v>0</v>
      </c>
      <c r="R809">
        <v>13</v>
      </c>
      <c r="S809">
        <v>0</v>
      </c>
      <c r="T809">
        <v>5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84.704471308910428</v>
      </c>
      <c r="AA809">
        <v>0</v>
      </c>
      <c r="AB809">
        <v>57.493969105782703</v>
      </c>
      <c r="AC809">
        <v>0</v>
      </c>
      <c r="AD809">
        <v>0</v>
      </c>
      <c r="AE809">
        <v>142.19844041469312</v>
      </c>
    </row>
    <row r="810" spans="1:31" x14ac:dyDescent="0.3">
      <c r="A810">
        <v>2648151</v>
      </c>
      <c r="B810">
        <v>1</v>
      </c>
      <c r="C810" t="s">
        <v>81</v>
      </c>
      <c r="D810" t="s">
        <v>116</v>
      </c>
      <c r="E810" t="s">
        <v>147</v>
      </c>
      <c r="F810" t="s">
        <v>2519</v>
      </c>
      <c r="G810" t="s">
        <v>143</v>
      </c>
      <c r="H810" t="s">
        <v>144</v>
      </c>
      <c r="I810" t="s">
        <v>136</v>
      </c>
      <c r="J810" t="s">
        <v>137</v>
      </c>
      <c r="K810" t="s">
        <v>138</v>
      </c>
      <c r="L810" t="s">
        <v>2520</v>
      </c>
      <c r="M810" t="s">
        <v>2521</v>
      </c>
      <c r="N810">
        <v>1.0725</v>
      </c>
      <c r="O810">
        <v>0</v>
      </c>
      <c r="P810">
        <v>723</v>
      </c>
      <c r="Q810">
        <v>2</v>
      </c>
      <c r="R810">
        <v>70</v>
      </c>
      <c r="S810">
        <v>2</v>
      </c>
      <c r="T810">
        <v>94</v>
      </c>
      <c r="U810">
        <v>0</v>
      </c>
      <c r="V810">
        <v>0</v>
      </c>
      <c r="W810">
        <v>0</v>
      </c>
      <c r="X810">
        <v>128.06971738442658</v>
      </c>
      <c r="Y810">
        <v>7.6484700163266996</v>
      </c>
      <c r="Z810">
        <v>42.874154891887699</v>
      </c>
      <c r="AA810">
        <v>3.1643867694512333</v>
      </c>
      <c r="AB810">
        <v>24.91652472174389</v>
      </c>
      <c r="AC810">
        <v>0</v>
      </c>
      <c r="AD810">
        <v>0</v>
      </c>
      <c r="AE810">
        <v>206.67325378383609</v>
      </c>
    </row>
    <row r="811" spans="1:31" x14ac:dyDescent="0.3">
      <c r="A811">
        <v>2647905</v>
      </c>
      <c r="B811">
        <v>1</v>
      </c>
      <c r="C811" t="s">
        <v>80</v>
      </c>
      <c r="D811" t="s">
        <v>94</v>
      </c>
      <c r="E811" t="s">
        <v>141</v>
      </c>
      <c r="F811" t="s">
        <v>2522</v>
      </c>
      <c r="G811" t="s">
        <v>448</v>
      </c>
      <c r="H811" t="s">
        <v>144</v>
      </c>
      <c r="I811" t="s">
        <v>136</v>
      </c>
      <c r="J811" t="s">
        <v>137</v>
      </c>
      <c r="K811" t="s">
        <v>138</v>
      </c>
      <c r="L811" t="s">
        <v>2523</v>
      </c>
      <c r="M811" t="s">
        <v>2524</v>
      </c>
      <c r="N811">
        <v>3.7488888880000002</v>
      </c>
      <c r="O811">
        <v>0</v>
      </c>
      <c r="P811">
        <v>323</v>
      </c>
      <c r="Q811">
        <v>7</v>
      </c>
      <c r="R811">
        <v>78</v>
      </c>
      <c r="S811">
        <v>0</v>
      </c>
      <c r="T811">
        <v>42</v>
      </c>
      <c r="U811">
        <v>0</v>
      </c>
      <c r="V811">
        <v>0</v>
      </c>
      <c r="W811">
        <v>0</v>
      </c>
      <c r="X811">
        <v>292.68493451811764</v>
      </c>
      <c r="Y811">
        <v>80.80637405914527</v>
      </c>
      <c r="Z811">
        <v>550.96215903708242</v>
      </c>
      <c r="AA811">
        <v>0</v>
      </c>
      <c r="AB811">
        <v>143.87602519779716</v>
      </c>
      <c r="AC811">
        <v>0</v>
      </c>
      <c r="AD811">
        <v>0</v>
      </c>
      <c r="AE811">
        <v>1068.3294928121425</v>
      </c>
    </row>
    <row r="812" spans="1:31" x14ac:dyDescent="0.3">
      <c r="A812">
        <v>2648068</v>
      </c>
      <c r="B812">
        <v>1</v>
      </c>
      <c r="C812" t="s">
        <v>81</v>
      </c>
      <c r="D812" t="s">
        <v>114</v>
      </c>
      <c r="E812" t="s">
        <v>147</v>
      </c>
      <c r="F812" t="s">
        <v>2525</v>
      </c>
      <c r="G812" t="s">
        <v>149</v>
      </c>
      <c r="H812" t="s">
        <v>144</v>
      </c>
      <c r="I812" t="s">
        <v>241</v>
      </c>
      <c r="J812" t="s">
        <v>137</v>
      </c>
      <c r="K812" t="s">
        <v>138</v>
      </c>
      <c r="L812" t="s">
        <v>2526</v>
      </c>
      <c r="M812" t="s">
        <v>2527</v>
      </c>
      <c r="N812">
        <v>8.6111109999999994E-3</v>
      </c>
      <c r="O812">
        <v>4</v>
      </c>
      <c r="P812">
        <v>511</v>
      </c>
      <c r="Q812">
        <v>2</v>
      </c>
      <c r="R812">
        <v>12</v>
      </c>
      <c r="S812">
        <v>3</v>
      </c>
      <c r="T812">
        <v>49</v>
      </c>
      <c r="U812">
        <v>0</v>
      </c>
      <c r="V812">
        <v>0</v>
      </c>
      <c r="W812">
        <v>1.1576367096666667E-2</v>
      </c>
      <c r="X812">
        <v>0.47566061106607205</v>
      </c>
      <c r="Y812">
        <v>3.2499793455672277E-2</v>
      </c>
      <c r="Z812">
        <v>9.0918043743484223E-2</v>
      </c>
      <c r="AA812">
        <v>1.5941778330143947E-2</v>
      </c>
      <c r="AB812">
        <v>8.6587749375230061E-2</v>
      </c>
      <c r="AC812">
        <v>0</v>
      </c>
      <c r="AD812">
        <v>0</v>
      </c>
      <c r="AE812">
        <v>0.71318434306726919</v>
      </c>
    </row>
    <row r="813" spans="1:31" x14ac:dyDescent="0.3">
      <c r="A813">
        <v>2647965</v>
      </c>
      <c r="B813">
        <v>1</v>
      </c>
      <c r="C813" t="s">
        <v>80</v>
      </c>
      <c r="D813" t="s">
        <v>105</v>
      </c>
      <c r="E813" t="s">
        <v>132</v>
      </c>
      <c r="F813" t="s">
        <v>2528</v>
      </c>
      <c r="G813" t="s">
        <v>154</v>
      </c>
      <c r="H813" t="s">
        <v>135</v>
      </c>
      <c r="I813" t="s">
        <v>136</v>
      </c>
      <c r="J813" t="s">
        <v>137</v>
      </c>
      <c r="K813" t="s">
        <v>138</v>
      </c>
      <c r="L813" t="s">
        <v>2529</v>
      </c>
      <c r="M813" t="s">
        <v>2530</v>
      </c>
      <c r="N813">
        <v>1.542777777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0.61346839444677004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0.61346839444677004</v>
      </c>
    </row>
    <row r="814" spans="1:31" x14ac:dyDescent="0.3">
      <c r="A814">
        <v>2647733</v>
      </c>
      <c r="B814">
        <v>1</v>
      </c>
      <c r="C814" t="s">
        <v>81</v>
      </c>
      <c r="D814" t="s">
        <v>127</v>
      </c>
      <c r="E814" t="s">
        <v>147</v>
      </c>
      <c r="F814" t="s">
        <v>2531</v>
      </c>
      <c r="G814" t="s">
        <v>154</v>
      </c>
      <c r="H814" t="s">
        <v>144</v>
      </c>
      <c r="I814" t="s">
        <v>136</v>
      </c>
      <c r="J814" t="s">
        <v>137</v>
      </c>
      <c r="K814" t="s">
        <v>138</v>
      </c>
      <c r="L814" t="s">
        <v>2532</v>
      </c>
      <c r="M814" t="s">
        <v>2533</v>
      </c>
      <c r="N814">
        <v>0.72194444400000002</v>
      </c>
      <c r="O814">
        <v>6</v>
      </c>
      <c r="P814">
        <v>12</v>
      </c>
      <c r="Q814">
        <v>193</v>
      </c>
      <c r="R814">
        <v>121</v>
      </c>
      <c r="S814">
        <v>15</v>
      </c>
      <c r="T814">
        <v>8</v>
      </c>
      <c r="U814">
        <v>0</v>
      </c>
      <c r="V814">
        <v>0</v>
      </c>
      <c r="W814">
        <v>2.4054723018766437</v>
      </c>
      <c r="X814">
        <v>2.1698089998390646</v>
      </c>
      <c r="Y814">
        <v>485.75982338613312</v>
      </c>
      <c r="Z814">
        <v>128.96445530269366</v>
      </c>
      <c r="AA814">
        <v>16.034716821955218</v>
      </c>
      <c r="AB814">
        <v>4.6884743461827307</v>
      </c>
      <c r="AC814">
        <v>0</v>
      </c>
      <c r="AD814">
        <v>0</v>
      </c>
      <c r="AE814">
        <v>640.02275115868053</v>
      </c>
    </row>
    <row r="815" spans="1:31" x14ac:dyDescent="0.3">
      <c r="A815">
        <v>2647945</v>
      </c>
      <c r="B815">
        <v>1</v>
      </c>
      <c r="C815" t="s">
        <v>80</v>
      </c>
      <c r="D815" t="s">
        <v>84</v>
      </c>
      <c r="E815" t="s">
        <v>165</v>
      </c>
      <c r="F815" t="s">
        <v>2534</v>
      </c>
      <c r="G815" t="s">
        <v>224</v>
      </c>
      <c r="H815" t="s">
        <v>135</v>
      </c>
      <c r="I815" t="s">
        <v>136</v>
      </c>
      <c r="J815" t="s">
        <v>137</v>
      </c>
      <c r="K815" t="s">
        <v>138</v>
      </c>
      <c r="L815" t="s">
        <v>2535</v>
      </c>
      <c r="M815" t="s">
        <v>2536</v>
      </c>
      <c r="N815">
        <v>1.944722222</v>
      </c>
      <c r="O815">
        <v>0</v>
      </c>
      <c r="P815">
        <v>251</v>
      </c>
      <c r="Q815">
        <v>0</v>
      </c>
      <c r="R815">
        <v>0</v>
      </c>
      <c r="S815">
        <v>0</v>
      </c>
      <c r="T815">
        <v>3</v>
      </c>
      <c r="U815">
        <v>0</v>
      </c>
      <c r="V815">
        <v>0</v>
      </c>
      <c r="W815">
        <v>0</v>
      </c>
      <c r="X815">
        <v>102.56420570940081</v>
      </c>
      <c r="Y815">
        <v>0</v>
      </c>
      <c r="Z815">
        <v>0</v>
      </c>
      <c r="AA815">
        <v>0</v>
      </c>
      <c r="AB815">
        <v>1.0441736782886939</v>
      </c>
      <c r="AC815">
        <v>0</v>
      </c>
      <c r="AD815">
        <v>0</v>
      </c>
      <c r="AE815">
        <v>103.60837938768951</v>
      </c>
    </row>
    <row r="816" spans="1:31" x14ac:dyDescent="0.3">
      <c r="A816">
        <v>2647902</v>
      </c>
      <c r="B816">
        <v>1</v>
      </c>
      <c r="C816" t="s">
        <v>81</v>
      </c>
      <c r="D816" t="s">
        <v>114</v>
      </c>
      <c r="E816" t="s">
        <v>152</v>
      </c>
      <c r="F816" t="s">
        <v>2537</v>
      </c>
      <c r="G816" t="s">
        <v>191</v>
      </c>
      <c r="H816" t="s">
        <v>135</v>
      </c>
      <c r="I816" t="s">
        <v>136</v>
      </c>
      <c r="J816" t="s">
        <v>137</v>
      </c>
      <c r="K816" t="s">
        <v>138</v>
      </c>
      <c r="L816" t="s">
        <v>2538</v>
      </c>
      <c r="M816" t="s">
        <v>2539</v>
      </c>
      <c r="N816">
        <v>2.5416666659999998</v>
      </c>
      <c r="O816">
        <v>0</v>
      </c>
      <c r="P816">
        <v>105</v>
      </c>
      <c r="Q816">
        <v>0</v>
      </c>
      <c r="R816">
        <v>5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28.851655999256845</v>
      </c>
      <c r="Y816">
        <v>0</v>
      </c>
      <c r="Z816">
        <v>0.70026751624405004</v>
      </c>
      <c r="AA816">
        <v>0</v>
      </c>
      <c r="AB816">
        <v>0.91356711535847246</v>
      </c>
      <c r="AC816">
        <v>0</v>
      </c>
      <c r="AD816">
        <v>0</v>
      </c>
      <c r="AE816">
        <v>30.465490630859367</v>
      </c>
    </row>
    <row r="817" spans="1:31" x14ac:dyDescent="0.3">
      <c r="A817">
        <v>2647925</v>
      </c>
      <c r="B817">
        <v>1</v>
      </c>
      <c r="C817" t="s">
        <v>81</v>
      </c>
      <c r="D817" t="s">
        <v>116</v>
      </c>
      <c r="E817" t="s">
        <v>132</v>
      </c>
      <c r="F817" t="s">
        <v>2540</v>
      </c>
      <c r="G817" t="s">
        <v>268</v>
      </c>
      <c r="H817" t="s">
        <v>135</v>
      </c>
      <c r="I817" t="s">
        <v>136</v>
      </c>
      <c r="J817" t="s">
        <v>137</v>
      </c>
      <c r="K817" t="s">
        <v>138</v>
      </c>
      <c r="L817" t="s">
        <v>2541</v>
      </c>
      <c r="M817" t="s">
        <v>2542</v>
      </c>
      <c r="N817">
        <v>1.864166666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0.46048604616809252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0.46048604616809252</v>
      </c>
    </row>
    <row r="818" spans="1:31" x14ac:dyDescent="0.3">
      <c r="A818">
        <v>2647633</v>
      </c>
      <c r="B818">
        <v>1</v>
      </c>
      <c r="C818" t="s">
        <v>80</v>
      </c>
      <c r="D818" t="s">
        <v>101</v>
      </c>
      <c r="E818" t="s">
        <v>141</v>
      </c>
      <c r="F818" t="s">
        <v>2543</v>
      </c>
      <c r="G818" t="s">
        <v>149</v>
      </c>
      <c r="H818" t="s">
        <v>144</v>
      </c>
      <c r="I818" t="s">
        <v>136</v>
      </c>
      <c r="J818" t="s">
        <v>137</v>
      </c>
      <c r="K818" t="s">
        <v>138</v>
      </c>
      <c r="L818" t="s">
        <v>2544</v>
      </c>
      <c r="M818" t="s">
        <v>2464</v>
      </c>
      <c r="N818">
        <v>0.88027777699999998</v>
      </c>
      <c r="O818">
        <v>1</v>
      </c>
      <c r="P818">
        <v>1521</v>
      </c>
      <c r="Q818">
        <v>2</v>
      </c>
      <c r="R818">
        <v>44</v>
      </c>
      <c r="S818">
        <v>1</v>
      </c>
      <c r="T818">
        <v>129</v>
      </c>
      <c r="U818">
        <v>0</v>
      </c>
      <c r="V818">
        <v>0</v>
      </c>
      <c r="W818">
        <v>0.16184661003166667</v>
      </c>
      <c r="X818">
        <v>266.27932433843972</v>
      </c>
      <c r="Y818">
        <v>4.2790745741</v>
      </c>
      <c r="Z818">
        <v>19.744432059944316</v>
      </c>
      <c r="AA818">
        <v>1.089786209875</v>
      </c>
      <c r="AB818">
        <v>89.805361618515789</v>
      </c>
      <c r="AC818">
        <v>0</v>
      </c>
      <c r="AD818">
        <v>0</v>
      </c>
      <c r="AE818">
        <v>381.35982541090647</v>
      </c>
    </row>
    <row r="819" spans="1:31" x14ac:dyDescent="0.3">
      <c r="A819">
        <v>2647988</v>
      </c>
      <c r="B819">
        <v>1</v>
      </c>
      <c r="C819" t="s">
        <v>81</v>
      </c>
      <c r="D819" t="s">
        <v>113</v>
      </c>
      <c r="E819" t="s">
        <v>165</v>
      </c>
      <c r="F819" t="s">
        <v>2545</v>
      </c>
      <c r="G819" t="s">
        <v>224</v>
      </c>
      <c r="H819" t="s">
        <v>135</v>
      </c>
      <c r="I819" t="s">
        <v>136</v>
      </c>
      <c r="J819" t="s">
        <v>137</v>
      </c>
      <c r="K819" t="s">
        <v>138</v>
      </c>
      <c r="L819" t="s">
        <v>2546</v>
      </c>
      <c r="M819" t="s">
        <v>2547</v>
      </c>
      <c r="N819">
        <v>1.743333333</v>
      </c>
      <c r="O819">
        <v>0</v>
      </c>
      <c r="P819">
        <v>0</v>
      </c>
      <c r="Q819">
        <v>0</v>
      </c>
      <c r="R819">
        <v>1</v>
      </c>
      <c r="S819">
        <v>0</v>
      </c>
      <c r="T819">
        <v>2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15.542545963371342</v>
      </c>
      <c r="AA819">
        <v>0</v>
      </c>
      <c r="AB819">
        <v>16.411684029451418</v>
      </c>
      <c r="AC819">
        <v>0</v>
      </c>
      <c r="AD819">
        <v>0</v>
      </c>
      <c r="AE819">
        <v>31.954229992822761</v>
      </c>
    </row>
    <row r="820" spans="1:31" x14ac:dyDescent="0.3">
      <c r="A820">
        <v>2647690</v>
      </c>
      <c r="B820">
        <v>1</v>
      </c>
      <c r="C820" t="s">
        <v>81</v>
      </c>
      <c r="D820" t="s">
        <v>117</v>
      </c>
      <c r="E820" t="s">
        <v>152</v>
      </c>
      <c r="F820" t="s">
        <v>2548</v>
      </c>
      <c r="G820" t="s">
        <v>154</v>
      </c>
      <c r="H820" t="s">
        <v>135</v>
      </c>
      <c r="I820" t="s">
        <v>136</v>
      </c>
      <c r="J820" t="s">
        <v>137</v>
      </c>
      <c r="K820" t="s">
        <v>138</v>
      </c>
      <c r="L820" t="s">
        <v>2549</v>
      </c>
      <c r="M820" t="s">
        <v>2550</v>
      </c>
      <c r="N820">
        <v>0.200833333</v>
      </c>
      <c r="O820">
        <v>0</v>
      </c>
      <c r="P820">
        <v>86</v>
      </c>
      <c r="Q820">
        <v>0</v>
      </c>
      <c r="R820">
        <v>10</v>
      </c>
      <c r="S820">
        <v>0</v>
      </c>
      <c r="T820">
        <v>6</v>
      </c>
      <c r="U820">
        <v>0</v>
      </c>
      <c r="V820">
        <v>0</v>
      </c>
      <c r="W820">
        <v>0</v>
      </c>
      <c r="X820">
        <v>1.7215292885430353</v>
      </c>
      <c r="Y820">
        <v>0</v>
      </c>
      <c r="Z820">
        <v>6.046695235604501E-2</v>
      </c>
      <c r="AA820">
        <v>0</v>
      </c>
      <c r="AB820">
        <v>0.38051731858666932</v>
      </c>
      <c r="AC820">
        <v>0</v>
      </c>
      <c r="AD820">
        <v>0</v>
      </c>
      <c r="AE820">
        <v>2.1625135594857499</v>
      </c>
    </row>
    <row r="821" spans="1:31" x14ac:dyDescent="0.3">
      <c r="A821">
        <v>2647696</v>
      </c>
      <c r="B821">
        <v>1</v>
      </c>
      <c r="C821" t="s">
        <v>81</v>
      </c>
      <c r="D821" t="s">
        <v>118</v>
      </c>
      <c r="E821" t="s">
        <v>141</v>
      </c>
      <c r="F821" t="s">
        <v>2551</v>
      </c>
      <c r="G821" t="s">
        <v>143</v>
      </c>
      <c r="H821" t="s">
        <v>144</v>
      </c>
      <c r="I821" t="s">
        <v>136</v>
      </c>
      <c r="J821" t="s">
        <v>137</v>
      </c>
      <c r="K821" t="s">
        <v>138</v>
      </c>
      <c r="L821" t="s">
        <v>2552</v>
      </c>
      <c r="M821" t="s">
        <v>2553</v>
      </c>
      <c r="N821">
        <v>2.366944444</v>
      </c>
      <c r="O821">
        <v>0</v>
      </c>
      <c r="P821">
        <v>66</v>
      </c>
      <c r="Q821">
        <v>1</v>
      </c>
      <c r="R821">
        <v>5</v>
      </c>
      <c r="S821">
        <v>0</v>
      </c>
      <c r="T821">
        <v>3</v>
      </c>
      <c r="U821">
        <v>0</v>
      </c>
      <c r="V821">
        <v>0</v>
      </c>
      <c r="W821">
        <v>0</v>
      </c>
      <c r="X821">
        <v>35.8268292702503</v>
      </c>
      <c r="Y821">
        <v>1.5427176656050599</v>
      </c>
      <c r="Z821">
        <v>67.74243869351146</v>
      </c>
      <c r="AA821">
        <v>0</v>
      </c>
      <c r="AB821">
        <v>4.5691136383668489</v>
      </c>
      <c r="AC821">
        <v>0</v>
      </c>
      <c r="AD821">
        <v>0</v>
      </c>
      <c r="AE821">
        <v>109.68109926773366</v>
      </c>
    </row>
    <row r="822" spans="1:31" x14ac:dyDescent="0.3">
      <c r="A822">
        <v>2648088</v>
      </c>
      <c r="B822">
        <v>1</v>
      </c>
      <c r="C822" t="s">
        <v>80</v>
      </c>
      <c r="D822" t="s">
        <v>84</v>
      </c>
      <c r="E822" t="s">
        <v>165</v>
      </c>
      <c r="F822" t="s">
        <v>2534</v>
      </c>
      <c r="G822" t="s">
        <v>224</v>
      </c>
      <c r="H822" t="s">
        <v>135</v>
      </c>
      <c r="I822" t="s">
        <v>136</v>
      </c>
      <c r="J822" t="s">
        <v>137</v>
      </c>
      <c r="K822" t="s">
        <v>138</v>
      </c>
      <c r="L822" t="s">
        <v>2554</v>
      </c>
      <c r="M822" t="s">
        <v>2555</v>
      </c>
      <c r="N822">
        <v>2.3574999999999999</v>
      </c>
      <c r="O822">
        <v>0</v>
      </c>
      <c r="P822">
        <v>251</v>
      </c>
      <c r="Q822">
        <v>0</v>
      </c>
      <c r="R822">
        <v>0</v>
      </c>
      <c r="S822">
        <v>0</v>
      </c>
      <c r="T822">
        <v>3</v>
      </c>
      <c r="U822">
        <v>0</v>
      </c>
      <c r="V822">
        <v>0</v>
      </c>
      <c r="W822">
        <v>0</v>
      </c>
      <c r="X822">
        <v>128.09669537561976</v>
      </c>
      <c r="Y822">
        <v>0</v>
      </c>
      <c r="Z822">
        <v>0</v>
      </c>
      <c r="AA822">
        <v>0</v>
      </c>
      <c r="AB822">
        <v>1.0967682243798351</v>
      </c>
      <c r="AC822">
        <v>0</v>
      </c>
      <c r="AD822">
        <v>0</v>
      </c>
      <c r="AE822">
        <v>129.1934635999996</v>
      </c>
    </row>
    <row r="823" spans="1:31" x14ac:dyDescent="0.3">
      <c r="A823">
        <v>2647816</v>
      </c>
      <c r="B823">
        <v>1</v>
      </c>
      <c r="C823" t="s">
        <v>81</v>
      </c>
      <c r="D823" t="s">
        <v>127</v>
      </c>
      <c r="E823" t="s">
        <v>152</v>
      </c>
      <c r="F823" t="s">
        <v>2556</v>
      </c>
      <c r="G823" t="s">
        <v>191</v>
      </c>
      <c r="H823" t="s">
        <v>135</v>
      </c>
      <c r="I823" t="s">
        <v>136</v>
      </c>
      <c r="J823" t="s">
        <v>137</v>
      </c>
      <c r="K823" t="s">
        <v>138</v>
      </c>
      <c r="L823" t="s">
        <v>2557</v>
      </c>
      <c r="M823" t="s">
        <v>2558</v>
      </c>
      <c r="N823">
        <v>1.8136111109999999</v>
      </c>
      <c r="O823">
        <v>0</v>
      </c>
      <c r="P823">
        <v>27</v>
      </c>
      <c r="Q823">
        <v>0</v>
      </c>
      <c r="R823">
        <v>3</v>
      </c>
      <c r="S823">
        <v>0</v>
      </c>
      <c r="T823">
        <v>11</v>
      </c>
      <c r="U823">
        <v>0</v>
      </c>
      <c r="V823">
        <v>0</v>
      </c>
      <c r="W823">
        <v>0</v>
      </c>
      <c r="X823">
        <v>11.254592350399971</v>
      </c>
      <c r="Y823">
        <v>0</v>
      </c>
      <c r="Z823">
        <v>2.874591603681306</v>
      </c>
      <c r="AA823">
        <v>0</v>
      </c>
      <c r="AB823">
        <v>21.539048888965397</v>
      </c>
      <c r="AC823">
        <v>0</v>
      </c>
      <c r="AD823">
        <v>0</v>
      </c>
      <c r="AE823">
        <v>35.668232843046674</v>
      </c>
    </row>
    <row r="824" spans="1:31" x14ac:dyDescent="0.3">
      <c r="A824">
        <v>2647676</v>
      </c>
      <c r="B824">
        <v>1</v>
      </c>
      <c r="C824" t="s">
        <v>80</v>
      </c>
      <c r="D824" t="s">
        <v>94</v>
      </c>
      <c r="E824" t="s">
        <v>194</v>
      </c>
      <c r="F824" t="s">
        <v>393</v>
      </c>
      <c r="G824" t="s">
        <v>220</v>
      </c>
      <c r="H824" t="s">
        <v>144</v>
      </c>
      <c r="I824" t="s">
        <v>136</v>
      </c>
      <c r="J824" t="s">
        <v>137</v>
      </c>
      <c r="K824" t="s">
        <v>162</v>
      </c>
      <c r="L824" t="s">
        <v>2559</v>
      </c>
      <c r="M824" t="s">
        <v>2560</v>
      </c>
      <c r="N824">
        <v>4.1436111110000002</v>
      </c>
      <c r="O824">
        <v>0</v>
      </c>
      <c r="P824">
        <v>333</v>
      </c>
      <c r="Q824">
        <v>8</v>
      </c>
      <c r="R824">
        <v>80</v>
      </c>
      <c r="S824">
        <v>1</v>
      </c>
      <c r="T824">
        <v>48</v>
      </c>
      <c r="U824">
        <v>0</v>
      </c>
      <c r="V824">
        <v>0</v>
      </c>
      <c r="W824">
        <v>0</v>
      </c>
      <c r="X824">
        <v>321.79084687222866</v>
      </c>
      <c r="Y824">
        <v>97.712352097554557</v>
      </c>
      <c r="Z824">
        <v>579.39456214182428</v>
      </c>
      <c r="AA824">
        <v>7.2378045460569442</v>
      </c>
      <c r="AB824">
        <v>170.97990028826877</v>
      </c>
      <c r="AC824">
        <v>0</v>
      </c>
      <c r="AD824">
        <v>0</v>
      </c>
      <c r="AE824">
        <v>1177.1154659459332</v>
      </c>
    </row>
    <row r="825" spans="1:31" x14ac:dyDescent="0.3">
      <c r="A825">
        <v>2648025</v>
      </c>
      <c r="B825">
        <v>1</v>
      </c>
      <c r="C825" t="s">
        <v>81</v>
      </c>
      <c r="D825" t="s">
        <v>126</v>
      </c>
      <c r="E825" t="s">
        <v>147</v>
      </c>
      <c r="F825" t="s">
        <v>2561</v>
      </c>
      <c r="G825" t="s">
        <v>149</v>
      </c>
      <c r="H825" t="s">
        <v>144</v>
      </c>
      <c r="I825" t="s">
        <v>136</v>
      </c>
      <c r="J825" t="s">
        <v>137</v>
      </c>
      <c r="K825" t="s">
        <v>138</v>
      </c>
      <c r="L825" t="s">
        <v>2562</v>
      </c>
      <c r="M825" t="s">
        <v>2563</v>
      </c>
      <c r="N825">
        <v>1.486111111</v>
      </c>
      <c r="O825">
        <v>7</v>
      </c>
      <c r="P825">
        <v>305</v>
      </c>
      <c r="Q825">
        <v>36</v>
      </c>
      <c r="R825">
        <v>133</v>
      </c>
      <c r="S825">
        <v>7</v>
      </c>
      <c r="T825">
        <v>20</v>
      </c>
      <c r="U825">
        <v>1</v>
      </c>
      <c r="V825">
        <v>0</v>
      </c>
      <c r="W825">
        <v>2.7732144688572817</v>
      </c>
      <c r="X825">
        <v>65.03440314187165</v>
      </c>
      <c r="Y825">
        <v>704.90717228075346</v>
      </c>
      <c r="Z825">
        <v>326.81967011983812</v>
      </c>
      <c r="AA825">
        <v>105.21261017441846</v>
      </c>
      <c r="AB825">
        <v>35.459713627987469</v>
      </c>
      <c r="AC825">
        <v>95.833282805053329</v>
      </c>
      <c r="AD825">
        <v>0</v>
      </c>
      <c r="AE825">
        <v>1336.0400666187797</v>
      </c>
    </row>
    <row r="826" spans="1:31" x14ac:dyDescent="0.3">
      <c r="A826">
        <v>2647607</v>
      </c>
      <c r="B826">
        <v>1</v>
      </c>
      <c r="C826" t="s">
        <v>80</v>
      </c>
      <c r="D826" t="s">
        <v>110</v>
      </c>
      <c r="E826" t="s">
        <v>141</v>
      </c>
      <c r="F826" t="s">
        <v>2564</v>
      </c>
      <c r="G826" t="s">
        <v>154</v>
      </c>
      <c r="H826" t="s">
        <v>144</v>
      </c>
      <c r="I826" t="s">
        <v>136</v>
      </c>
      <c r="J826" t="s">
        <v>137</v>
      </c>
      <c r="K826" t="s">
        <v>138</v>
      </c>
      <c r="L826" t="s">
        <v>2565</v>
      </c>
      <c r="M826" t="s">
        <v>2566</v>
      </c>
      <c r="N826">
        <v>0.14722222200000001</v>
      </c>
      <c r="O826">
        <v>0</v>
      </c>
      <c r="P826">
        <v>1319</v>
      </c>
      <c r="Q826">
        <v>0</v>
      </c>
      <c r="R826">
        <v>0</v>
      </c>
      <c r="S826">
        <v>1</v>
      </c>
      <c r="T826">
        <v>51</v>
      </c>
      <c r="U826">
        <v>0</v>
      </c>
      <c r="V826">
        <v>0</v>
      </c>
      <c r="W826">
        <v>0</v>
      </c>
      <c r="X826">
        <v>52.984929571446493</v>
      </c>
      <c r="Y826">
        <v>0</v>
      </c>
      <c r="Z826">
        <v>0</v>
      </c>
      <c r="AA826">
        <v>193.52324522733733</v>
      </c>
      <c r="AB826">
        <v>8.4164544488201223</v>
      </c>
      <c r="AC826">
        <v>0</v>
      </c>
      <c r="AD826">
        <v>0</v>
      </c>
      <c r="AE826">
        <v>254.92462924760395</v>
      </c>
    </row>
    <row r="827" spans="1:31" x14ac:dyDescent="0.3">
      <c r="A827">
        <v>2647716</v>
      </c>
      <c r="B827">
        <v>1</v>
      </c>
      <c r="C827" t="s">
        <v>81</v>
      </c>
      <c r="D827" t="s">
        <v>123</v>
      </c>
      <c r="E827" t="s">
        <v>165</v>
      </c>
      <c r="F827" t="s">
        <v>2567</v>
      </c>
      <c r="G827" t="s">
        <v>161</v>
      </c>
      <c r="H827" t="s">
        <v>135</v>
      </c>
      <c r="I827" t="s">
        <v>136</v>
      </c>
      <c r="J827" t="s">
        <v>137</v>
      </c>
      <c r="K827" t="s">
        <v>162</v>
      </c>
      <c r="L827" t="s">
        <v>2568</v>
      </c>
      <c r="M827" t="s">
        <v>2569</v>
      </c>
      <c r="N827">
        <v>0.39944444400000001</v>
      </c>
      <c r="O827">
        <v>0</v>
      </c>
      <c r="P827">
        <v>76</v>
      </c>
      <c r="Q827">
        <v>0</v>
      </c>
      <c r="R827">
        <v>0</v>
      </c>
      <c r="S827">
        <v>0</v>
      </c>
      <c r="T827">
        <v>6</v>
      </c>
      <c r="U827">
        <v>0</v>
      </c>
      <c r="V827">
        <v>0</v>
      </c>
      <c r="W827">
        <v>0</v>
      </c>
      <c r="X827">
        <v>6.912434747665035</v>
      </c>
      <c r="Y827">
        <v>0</v>
      </c>
      <c r="Z827">
        <v>0</v>
      </c>
      <c r="AA827">
        <v>0</v>
      </c>
      <c r="AB827">
        <v>0.66644867536119157</v>
      </c>
      <c r="AC827">
        <v>0</v>
      </c>
      <c r="AD827">
        <v>0</v>
      </c>
      <c r="AE827">
        <v>7.5788834230262268</v>
      </c>
    </row>
    <row r="828" spans="1:31" x14ac:dyDescent="0.3">
      <c r="A828">
        <v>2647670</v>
      </c>
      <c r="B828">
        <v>1</v>
      </c>
      <c r="C828" t="s">
        <v>81</v>
      </c>
      <c r="D828" t="s">
        <v>115</v>
      </c>
      <c r="E828" t="s">
        <v>152</v>
      </c>
      <c r="F828" t="s">
        <v>2570</v>
      </c>
      <c r="G828" t="s">
        <v>220</v>
      </c>
      <c r="H828" t="s">
        <v>135</v>
      </c>
      <c r="I828" t="s">
        <v>136</v>
      </c>
      <c r="J828" t="s">
        <v>137</v>
      </c>
      <c r="K828" t="s">
        <v>162</v>
      </c>
      <c r="L828" t="s">
        <v>2571</v>
      </c>
      <c r="M828" t="s">
        <v>2572</v>
      </c>
      <c r="N828">
        <v>3.2263888879999998</v>
      </c>
      <c r="O828">
        <v>0</v>
      </c>
      <c r="P828">
        <v>341</v>
      </c>
      <c r="Q828">
        <v>0</v>
      </c>
      <c r="R828">
        <v>0</v>
      </c>
      <c r="S828">
        <v>0</v>
      </c>
      <c r="T828">
        <v>78</v>
      </c>
      <c r="U828">
        <v>0</v>
      </c>
      <c r="V828">
        <v>0</v>
      </c>
      <c r="W828">
        <v>0</v>
      </c>
      <c r="X828">
        <v>147.11277234834799</v>
      </c>
      <c r="Y828">
        <v>0</v>
      </c>
      <c r="Z828">
        <v>0</v>
      </c>
      <c r="AA828">
        <v>0</v>
      </c>
      <c r="AB828">
        <v>172.29102704464569</v>
      </c>
      <c r="AC828">
        <v>0</v>
      </c>
      <c r="AD828">
        <v>0</v>
      </c>
      <c r="AE828">
        <v>319.40379939299368</v>
      </c>
    </row>
    <row r="829" spans="1:31" x14ac:dyDescent="0.3">
      <c r="A829">
        <v>2647613</v>
      </c>
      <c r="B829">
        <v>1</v>
      </c>
      <c r="C829" t="s">
        <v>81</v>
      </c>
      <c r="D829" t="s">
        <v>120</v>
      </c>
      <c r="E829" t="s">
        <v>147</v>
      </c>
      <c r="F829" t="s">
        <v>2573</v>
      </c>
      <c r="G829" t="s">
        <v>149</v>
      </c>
      <c r="H829" t="s">
        <v>144</v>
      </c>
      <c r="I829" t="s">
        <v>136</v>
      </c>
      <c r="J829" t="s">
        <v>137</v>
      </c>
      <c r="K829" t="s">
        <v>138</v>
      </c>
      <c r="L829" t="s">
        <v>2574</v>
      </c>
      <c r="M829" t="s">
        <v>2575</v>
      </c>
      <c r="N829">
        <v>0.99444444399999998</v>
      </c>
      <c r="O829">
        <v>2</v>
      </c>
      <c r="P829">
        <v>93</v>
      </c>
      <c r="Q829">
        <v>65</v>
      </c>
      <c r="R829">
        <v>2</v>
      </c>
      <c r="S829">
        <v>11</v>
      </c>
      <c r="T829">
        <v>7</v>
      </c>
      <c r="U829">
        <v>0</v>
      </c>
      <c r="V829">
        <v>0</v>
      </c>
      <c r="W829">
        <v>0.35449247250888893</v>
      </c>
      <c r="X829">
        <v>29.457640366177603</v>
      </c>
      <c r="Y829">
        <v>358.79794793812738</v>
      </c>
      <c r="Z829">
        <v>17.152431125261959</v>
      </c>
      <c r="AA829">
        <v>22.591575508595611</v>
      </c>
      <c r="AB829">
        <v>3.5359695074553188</v>
      </c>
      <c r="AC829">
        <v>0</v>
      </c>
      <c r="AD829">
        <v>0</v>
      </c>
      <c r="AE829">
        <v>431.89005691812673</v>
      </c>
    </row>
    <row r="830" spans="1:31" x14ac:dyDescent="0.3">
      <c r="A830">
        <v>2647922</v>
      </c>
      <c r="B830">
        <v>1</v>
      </c>
      <c r="C830" t="s">
        <v>81</v>
      </c>
      <c r="D830" t="s">
        <v>112</v>
      </c>
      <c r="E830" t="s">
        <v>132</v>
      </c>
      <c r="F830" t="s">
        <v>2576</v>
      </c>
      <c r="G830" t="s">
        <v>228</v>
      </c>
      <c r="H830" t="s">
        <v>135</v>
      </c>
      <c r="I830" t="s">
        <v>136</v>
      </c>
      <c r="J830" t="s">
        <v>137</v>
      </c>
      <c r="K830" t="s">
        <v>138</v>
      </c>
      <c r="L830" t="s">
        <v>2577</v>
      </c>
      <c r="M830" t="s">
        <v>2578</v>
      </c>
      <c r="N830">
        <v>0.58916666600000001</v>
      </c>
      <c r="O830">
        <v>0</v>
      </c>
      <c r="P830">
        <v>15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2.958490455553525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2.958490455553525</v>
      </c>
    </row>
    <row r="831" spans="1:31" x14ac:dyDescent="0.3">
      <c r="A831">
        <v>2647736</v>
      </c>
      <c r="B831">
        <v>1</v>
      </c>
      <c r="C831" t="s">
        <v>81</v>
      </c>
      <c r="D831" t="s">
        <v>126</v>
      </c>
      <c r="E831" t="s">
        <v>141</v>
      </c>
      <c r="F831" t="s">
        <v>2579</v>
      </c>
      <c r="G831" t="s">
        <v>143</v>
      </c>
      <c r="H831" t="s">
        <v>144</v>
      </c>
      <c r="I831" t="s">
        <v>136</v>
      </c>
      <c r="J831" t="s">
        <v>137</v>
      </c>
      <c r="K831" t="s">
        <v>138</v>
      </c>
      <c r="L831" t="s">
        <v>2580</v>
      </c>
      <c r="M831" t="s">
        <v>2581</v>
      </c>
      <c r="N831">
        <v>1.672222222</v>
      </c>
      <c r="O831">
        <v>2</v>
      </c>
      <c r="P831">
        <v>175</v>
      </c>
      <c r="Q831">
        <v>7</v>
      </c>
      <c r="R831">
        <v>72</v>
      </c>
      <c r="S831">
        <v>1</v>
      </c>
      <c r="T831">
        <v>7</v>
      </c>
      <c r="U831">
        <v>0</v>
      </c>
      <c r="V831">
        <v>0</v>
      </c>
      <c r="W831">
        <v>0.95248903447777789</v>
      </c>
      <c r="X831">
        <v>36.621354937603478</v>
      </c>
      <c r="Y831">
        <v>175.10727414253788</v>
      </c>
      <c r="Z831">
        <v>141.01033293867991</v>
      </c>
      <c r="AA831">
        <v>2.9406390010555556</v>
      </c>
      <c r="AB831">
        <v>9.3094415266668769</v>
      </c>
      <c r="AC831">
        <v>0</v>
      </c>
      <c r="AD831">
        <v>0</v>
      </c>
      <c r="AE831">
        <v>365.94153158102148</v>
      </c>
    </row>
    <row r="832" spans="1:31" x14ac:dyDescent="0.3">
      <c r="A832">
        <v>2647779</v>
      </c>
      <c r="B832">
        <v>1</v>
      </c>
      <c r="C832" t="s">
        <v>80</v>
      </c>
      <c r="D832" t="s">
        <v>107</v>
      </c>
      <c r="E832" t="s">
        <v>214</v>
      </c>
      <c r="F832" t="s">
        <v>2582</v>
      </c>
      <c r="G832" t="s">
        <v>154</v>
      </c>
      <c r="H832" t="s">
        <v>135</v>
      </c>
      <c r="I832" t="s">
        <v>136</v>
      </c>
      <c r="J832" t="s">
        <v>137</v>
      </c>
      <c r="K832" t="s">
        <v>138</v>
      </c>
      <c r="L832" t="s">
        <v>2583</v>
      </c>
      <c r="M832" t="s">
        <v>2584</v>
      </c>
      <c r="N832">
        <v>1.159166666</v>
      </c>
      <c r="O832">
        <v>0</v>
      </c>
      <c r="P832">
        <v>43</v>
      </c>
      <c r="Q832">
        <v>0</v>
      </c>
      <c r="R832">
        <v>0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15.914334673009993</v>
      </c>
      <c r="Y832">
        <v>0</v>
      </c>
      <c r="Z832">
        <v>0</v>
      </c>
      <c r="AA832">
        <v>0</v>
      </c>
      <c r="AB832">
        <v>9.5017431270428346E-3</v>
      </c>
      <c r="AC832">
        <v>0</v>
      </c>
      <c r="AD832">
        <v>0</v>
      </c>
      <c r="AE832">
        <v>15.923836416137036</v>
      </c>
    </row>
    <row r="833" spans="1:31" x14ac:dyDescent="0.3">
      <c r="A833">
        <v>2647756</v>
      </c>
      <c r="B833">
        <v>1</v>
      </c>
      <c r="C833" t="s">
        <v>81</v>
      </c>
      <c r="D833" t="s">
        <v>117</v>
      </c>
      <c r="E833" t="s">
        <v>132</v>
      </c>
      <c r="F833" t="s">
        <v>2585</v>
      </c>
      <c r="G833" t="s">
        <v>228</v>
      </c>
      <c r="H833" t="s">
        <v>135</v>
      </c>
      <c r="I833" t="s">
        <v>136</v>
      </c>
      <c r="J833" t="s">
        <v>137</v>
      </c>
      <c r="K833" t="s">
        <v>138</v>
      </c>
      <c r="L833" t="s">
        <v>2586</v>
      </c>
      <c r="M833" t="s">
        <v>2587</v>
      </c>
      <c r="N833">
        <v>5.7608333329999999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1.3231724080236176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1.3231724080236176</v>
      </c>
    </row>
    <row r="834" spans="1:31" x14ac:dyDescent="0.3">
      <c r="A834">
        <v>2647879</v>
      </c>
      <c r="B834">
        <v>1</v>
      </c>
      <c r="C834" t="s">
        <v>80</v>
      </c>
      <c r="D834" t="s">
        <v>93</v>
      </c>
      <c r="E834" t="s">
        <v>194</v>
      </c>
      <c r="F834" t="s">
        <v>2588</v>
      </c>
      <c r="G834" t="s">
        <v>149</v>
      </c>
      <c r="H834" t="s">
        <v>144</v>
      </c>
      <c r="I834" t="s">
        <v>136</v>
      </c>
      <c r="J834" t="s">
        <v>137</v>
      </c>
      <c r="K834" t="s">
        <v>138</v>
      </c>
      <c r="L834" t="s">
        <v>2589</v>
      </c>
      <c r="M834" t="s">
        <v>2590</v>
      </c>
      <c r="N834">
        <v>0.18833333299999999</v>
      </c>
      <c r="O834">
        <v>0</v>
      </c>
      <c r="P834">
        <v>714</v>
      </c>
      <c r="Q834">
        <v>10</v>
      </c>
      <c r="R834">
        <v>246</v>
      </c>
      <c r="S834">
        <v>21</v>
      </c>
      <c r="T834">
        <v>155</v>
      </c>
      <c r="U834">
        <v>0</v>
      </c>
      <c r="V834">
        <v>0</v>
      </c>
      <c r="W834">
        <v>0</v>
      </c>
      <c r="X834">
        <v>30.284569243705171</v>
      </c>
      <c r="Y834">
        <v>9.9889391012171433</v>
      </c>
      <c r="Z834">
        <v>169.63322899327824</v>
      </c>
      <c r="AA834">
        <v>14.900794557965796</v>
      </c>
      <c r="AB834">
        <v>56.603529011829096</v>
      </c>
      <c r="AC834">
        <v>0</v>
      </c>
      <c r="AD834">
        <v>0</v>
      </c>
      <c r="AE834">
        <v>281.41106090799542</v>
      </c>
    </row>
    <row r="835" spans="1:31" x14ac:dyDescent="0.3">
      <c r="A835">
        <v>2647656</v>
      </c>
      <c r="B835">
        <v>1</v>
      </c>
      <c r="C835" t="s">
        <v>81</v>
      </c>
      <c r="D835" t="s">
        <v>123</v>
      </c>
      <c r="E835" t="s">
        <v>132</v>
      </c>
      <c r="F835" t="s">
        <v>2591</v>
      </c>
      <c r="G835" t="s">
        <v>268</v>
      </c>
      <c r="H835" t="s">
        <v>135</v>
      </c>
      <c r="I835" t="s">
        <v>136</v>
      </c>
      <c r="J835" t="s">
        <v>137</v>
      </c>
      <c r="K835" t="s">
        <v>138</v>
      </c>
      <c r="L835" t="s">
        <v>2592</v>
      </c>
      <c r="M835" t="s">
        <v>2593</v>
      </c>
      <c r="N835">
        <v>1.269722222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</row>
    <row r="836" spans="1:31" x14ac:dyDescent="0.3">
      <c r="A836">
        <v>2648048</v>
      </c>
      <c r="B836">
        <v>1</v>
      </c>
      <c r="C836" t="s">
        <v>80</v>
      </c>
      <c r="D836" t="s">
        <v>106</v>
      </c>
      <c r="E836" t="s">
        <v>141</v>
      </c>
      <c r="F836" t="s">
        <v>2594</v>
      </c>
      <c r="G836" t="s">
        <v>1651</v>
      </c>
      <c r="H836" t="s">
        <v>144</v>
      </c>
      <c r="I836" t="s">
        <v>136</v>
      </c>
      <c r="J836" t="s">
        <v>137</v>
      </c>
      <c r="K836" t="s">
        <v>138</v>
      </c>
      <c r="L836" t="s">
        <v>2595</v>
      </c>
      <c r="M836" t="s">
        <v>2596</v>
      </c>
      <c r="N836">
        <v>0.96833333300000002</v>
      </c>
      <c r="O836">
        <v>0</v>
      </c>
      <c r="P836">
        <v>37</v>
      </c>
      <c r="Q836">
        <v>0</v>
      </c>
      <c r="R836">
        <v>32</v>
      </c>
      <c r="S836">
        <v>0</v>
      </c>
      <c r="T836">
        <v>14</v>
      </c>
      <c r="U836">
        <v>0</v>
      </c>
      <c r="V836">
        <v>0</v>
      </c>
      <c r="W836">
        <v>0</v>
      </c>
      <c r="X836">
        <v>8.2262025212657903</v>
      </c>
      <c r="Y836">
        <v>0</v>
      </c>
      <c r="Z836">
        <v>103.81687576865792</v>
      </c>
      <c r="AA836">
        <v>0</v>
      </c>
      <c r="AB836">
        <v>120.30260215012522</v>
      </c>
      <c r="AC836">
        <v>0</v>
      </c>
      <c r="AD836">
        <v>0</v>
      </c>
      <c r="AE836">
        <v>232.34568044004894</v>
      </c>
    </row>
    <row r="837" spans="1:31" x14ac:dyDescent="0.3">
      <c r="A837">
        <v>2647836</v>
      </c>
      <c r="B837">
        <v>1</v>
      </c>
      <c r="C837" t="s">
        <v>80</v>
      </c>
      <c r="D837" t="s">
        <v>83</v>
      </c>
      <c r="E837" t="s">
        <v>152</v>
      </c>
      <c r="F837" t="s">
        <v>2597</v>
      </c>
      <c r="G837" t="s">
        <v>161</v>
      </c>
      <c r="H837" t="s">
        <v>135</v>
      </c>
      <c r="I837" t="s">
        <v>136</v>
      </c>
      <c r="J837" t="s">
        <v>137</v>
      </c>
      <c r="K837" t="s">
        <v>162</v>
      </c>
      <c r="L837" t="s">
        <v>2598</v>
      </c>
      <c r="M837" t="s">
        <v>2599</v>
      </c>
      <c r="N837">
        <v>1.0405555550000001</v>
      </c>
      <c r="O837">
        <v>0</v>
      </c>
      <c r="P837">
        <v>462</v>
      </c>
      <c r="Q837">
        <v>0</v>
      </c>
      <c r="R837">
        <v>0</v>
      </c>
      <c r="S837">
        <v>0</v>
      </c>
      <c r="T837">
        <v>7</v>
      </c>
      <c r="U837">
        <v>0</v>
      </c>
      <c r="V837">
        <v>0</v>
      </c>
      <c r="W837">
        <v>0</v>
      </c>
      <c r="X837">
        <v>113.60592133183849</v>
      </c>
      <c r="Y837">
        <v>0</v>
      </c>
      <c r="Z837">
        <v>0</v>
      </c>
      <c r="AA837">
        <v>0</v>
      </c>
      <c r="AB837">
        <v>8.7417408810272246</v>
      </c>
      <c r="AC837">
        <v>0</v>
      </c>
      <c r="AD837">
        <v>0</v>
      </c>
      <c r="AE837">
        <v>122.34766221286571</v>
      </c>
    </row>
    <row r="838" spans="1:31" x14ac:dyDescent="0.3">
      <c r="A838">
        <v>2647985</v>
      </c>
      <c r="B838">
        <v>1</v>
      </c>
      <c r="C838" t="s">
        <v>81</v>
      </c>
      <c r="D838" t="s">
        <v>121</v>
      </c>
      <c r="E838" t="s">
        <v>165</v>
      </c>
      <c r="F838" t="s">
        <v>2600</v>
      </c>
      <c r="G838" t="s">
        <v>224</v>
      </c>
      <c r="H838" t="s">
        <v>135</v>
      </c>
      <c r="I838" t="s">
        <v>136</v>
      </c>
      <c r="J838" t="s">
        <v>137</v>
      </c>
      <c r="K838" t="s">
        <v>138</v>
      </c>
      <c r="L838" t="s">
        <v>2601</v>
      </c>
      <c r="M838" t="s">
        <v>2602</v>
      </c>
      <c r="N838">
        <v>0.380833333</v>
      </c>
      <c r="O838">
        <v>0</v>
      </c>
      <c r="P838">
        <v>9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0.46063963351174542</v>
      </c>
      <c r="Y838">
        <v>0</v>
      </c>
      <c r="Z838">
        <v>1.056518453012808</v>
      </c>
      <c r="AA838">
        <v>0</v>
      </c>
      <c r="AB838">
        <v>0</v>
      </c>
      <c r="AC838">
        <v>0</v>
      </c>
      <c r="AD838">
        <v>0</v>
      </c>
      <c r="AE838">
        <v>1.5171580865245535</v>
      </c>
    </row>
    <row r="839" spans="1:31" x14ac:dyDescent="0.3">
      <c r="A839">
        <v>2647593</v>
      </c>
      <c r="B839">
        <v>1</v>
      </c>
      <c r="C839" t="s">
        <v>81</v>
      </c>
      <c r="D839" t="s">
        <v>115</v>
      </c>
      <c r="E839" t="s">
        <v>141</v>
      </c>
      <c r="F839" t="s">
        <v>2603</v>
      </c>
      <c r="G839" t="s">
        <v>149</v>
      </c>
      <c r="H839" t="s">
        <v>144</v>
      </c>
      <c r="I839" t="s">
        <v>136</v>
      </c>
      <c r="J839" t="s">
        <v>137</v>
      </c>
      <c r="K839" t="s">
        <v>138</v>
      </c>
      <c r="L839" t="s">
        <v>2604</v>
      </c>
      <c r="M839" t="s">
        <v>2605</v>
      </c>
      <c r="N839">
        <v>0.23027777699999999</v>
      </c>
      <c r="O839">
        <v>1</v>
      </c>
      <c r="P839">
        <v>83</v>
      </c>
      <c r="Q839">
        <v>0</v>
      </c>
      <c r="R839">
        <v>4</v>
      </c>
      <c r="S839">
        <v>0</v>
      </c>
      <c r="T839">
        <v>2</v>
      </c>
      <c r="U839">
        <v>0</v>
      </c>
      <c r="V839">
        <v>0</v>
      </c>
      <c r="W839">
        <v>4.8859706085555558E-2</v>
      </c>
      <c r="X839">
        <v>2.1125337699745002</v>
      </c>
      <c r="Y839">
        <v>0</v>
      </c>
      <c r="Z839">
        <v>0.23968393551072897</v>
      </c>
      <c r="AA839">
        <v>0</v>
      </c>
      <c r="AB839">
        <v>0.25926969340845313</v>
      </c>
      <c r="AC839">
        <v>0</v>
      </c>
      <c r="AD839">
        <v>0</v>
      </c>
      <c r="AE839">
        <v>2.6603471049792375</v>
      </c>
    </row>
    <row r="840" spans="1:31" x14ac:dyDescent="0.3">
      <c r="A840">
        <v>2647693</v>
      </c>
      <c r="B840">
        <v>1</v>
      </c>
      <c r="C840" t="s">
        <v>81</v>
      </c>
      <c r="D840" t="s">
        <v>127</v>
      </c>
      <c r="E840" t="s">
        <v>152</v>
      </c>
      <c r="F840" t="s">
        <v>1915</v>
      </c>
      <c r="G840" t="s">
        <v>161</v>
      </c>
      <c r="H840" t="s">
        <v>135</v>
      </c>
      <c r="I840" t="s">
        <v>136</v>
      </c>
      <c r="J840" t="s">
        <v>137</v>
      </c>
      <c r="K840" t="s">
        <v>162</v>
      </c>
      <c r="L840" t="s">
        <v>2606</v>
      </c>
      <c r="M840" t="s">
        <v>2607</v>
      </c>
      <c r="N840">
        <v>7.7822222219999997</v>
      </c>
      <c r="O840">
        <v>0</v>
      </c>
      <c r="P840">
        <v>107</v>
      </c>
      <c r="Q840">
        <v>0</v>
      </c>
      <c r="R840">
        <v>3</v>
      </c>
      <c r="S840">
        <v>0</v>
      </c>
      <c r="T840">
        <v>11</v>
      </c>
      <c r="U840">
        <v>0</v>
      </c>
      <c r="V840">
        <v>0</v>
      </c>
      <c r="W840">
        <v>0</v>
      </c>
      <c r="X840">
        <v>191.75210511529727</v>
      </c>
      <c r="Y840">
        <v>0</v>
      </c>
      <c r="Z840">
        <v>43.378104595794554</v>
      </c>
      <c r="AA840">
        <v>0</v>
      </c>
      <c r="AB840">
        <v>61.089580018229903</v>
      </c>
      <c r="AC840">
        <v>0</v>
      </c>
      <c r="AD840">
        <v>0</v>
      </c>
      <c r="AE840">
        <v>296.21978972932175</v>
      </c>
    </row>
    <row r="841" spans="1:31" x14ac:dyDescent="0.3">
      <c r="A841">
        <v>2647872</v>
      </c>
      <c r="B841">
        <v>2</v>
      </c>
      <c r="C841" t="s">
        <v>81</v>
      </c>
      <c r="D841" t="s">
        <v>119</v>
      </c>
      <c r="E841" t="s">
        <v>152</v>
      </c>
      <c r="F841" t="s">
        <v>2608</v>
      </c>
      <c r="G841" t="s">
        <v>268</v>
      </c>
      <c r="H841" t="s">
        <v>135</v>
      </c>
      <c r="I841" t="s">
        <v>136</v>
      </c>
      <c r="J841" t="s">
        <v>137</v>
      </c>
      <c r="K841" t="s">
        <v>138</v>
      </c>
      <c r="L841" t="s">
        <v>2193</v>
      </c>
      <c r="M841" t="s">
        <v>2609</v>
      </c>
      <c r="N841">
        <v>0.35138888800000001</v>
      </c>
      <c r="O841">
        <v>0</v>
      </c>
      <c r="P841">
        <v>146</v>
      </c>
      <c r="Q841">
        <v>0</v>
      </c>
      <c r="R841">
        <v>15</v>
      </c>
      <c r="S841">
        <v>0</v>
      </c>
      <c r="T841">
        <v>23</v>
      </c>
      <c r="U841">
        <v>0</v>
      </c>
      <c r="V841">
        <v>0</v>
      </c>
      <c r="W841">
        <v>0</v>
      </c>
      <c r="X841">
        <v>7.7148421036739308</v>
      </c>
      <c r="Y841">
        <v>0</v>
      </c>
      <c r="Z841">
        <v>25.117737559285889</v>
      </c>
      <c r="AA841">
        <v>0</v>
      </c>
      <c r="AB841">
        <v>5.3672930728843244</v>
      </c>
      <c r="AC841">
        <v>0</v>
      </c>
      <c r="AD841">
        <v>0</v>
      </c>
      <c r="AE841">
        <v>38.199872735844139</v>
      </c>
    </row>
    <row r="842" spans="1:31" x14ac:dyDescent="0.3">
      <c r="A842">
        <v>2647888</v>
      </c>
      <c r="B842">
        <v>1</v>
      </c>
      <c r="C842" t="s">
        <v>80</v>
      </c>
      <c r="D842" t="s">
        <v>105</v>
      </c>
      <c r="E842" t="s">
        <v>132</v>
      </c>
      <c r="F842" t="s">
        <v>2610</v>
      </c>
      <c r="G842" t="s">
        <v>228</v>
      </c>
      <c r="H842" t="s">
        <v>135</v>
      </c>
      <c r="I842" t="s">
        <v>136</v>
      </c>
      <c r="J842" t="s">
        <v>3</v>
      </c>
      <c r="K842" t="s">
        <v>138</v>
      </c>
      <c r="L842" t="s">
        <v>2611</v>
      </c>
      <c r="M842" t="s">
        <v>2612</v>
      </c>
      <c r="N842">
        <v>4.9358333329999997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1.316148218743298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1.316148218743298</v>
      </c>
    </row>
    <row r="843" spans="1:31" x14ac:dyDescent="0.3">
      <c r="A843">
        <v>2648005</v>
      </c>
      <c r="B843">
        <v>2</v>
      </c>
      <c r="C843" t="s">
        <v>80</v>
      </c>
      <c r="D843" t="s">
        <v>103</v>
      </c>
      <c r="E843" t="s">
        <v>194</v>
      </c>
      <c r="F843" t="s">
        <v>2613</v>
      </c>
      <c r="G843" t="s">
        <v>143</v>
      </c>
      <c r="H843" t="s">
        <v>144</v>
      </c>
      <c r="I843" t="s">
        <v>136</v>
      </c>
      <c r="J843" t="s">
        <v>137</v>
      </c>
      <c r="K843" t="s">
        <v>138</v>
      </c>
      <c r="L843" t="s">
        <v>2518</v>
      </c>
      <c r="M843" t="s">
        <v>2614</v>
      </c>
      <c r="N843">
        <v>0.55472222199999999</v>
      </c>
      <c r="O843">
        <v>1</v>
      </c>
      <c r="P843">
        <v>295</v>
      </c>
      <c r="Q843">
        <v>18</v>
      </c>
      <c r="R843">
        <v>107</v>
      </c>
      <c r="S843">
        <v>12</v>
      </c>
      <c r="T843">
        <v>50</v>
      </c>
      <c r="U843">
        <v>3</v>
      </c>
      <c r="V843">
        <v>0</v>
      </c>
      <c r="W843">
        <v>4.7850952132124558</v>
      </c>
      <c r="X843">
        <v>50.590975809822233</v>
      </c>
      <c r="Y843">
        <v>231.39372699503301</v>
      </c>
      <c r="Z843">
        <v>340.73738760632597</v>
      </c>
      <c r="AA843">
        <v>30.332821919596697</v>
      </c>
      <c r="AB843">
        <v>80.607428273364391</v>
      </c>
      <c r="AC843">
        <v>41.067679234853323</v>
      </c>
      <c r="AD843">
        <v>0</v>
      </c>
      <c r="AE843">
        <v>779.5151150522081</v>
      </c>
    </row>
    <row r="844" spans="1:31" x14ac:dyDescent="0.3">
      <c r="A844">
        <v>2648097</v>
      </c>
      <c r="B844">
        <v>1</v>
      </c>
      <c r="C844" t="s">
        <v>81</v>
      </c>
      <c r="D844" t="s">
        <v>128</v>
      </c>
      <c r="E844" t="s">
        <v>147</v>
      </c>
      <c r="F844" t="s">
        <v>2615</v>
      </c>
      <c r="G844" t="s">
        <v>149</v>
      </c>
      <c r="H844" t="s">
        <v>144</v>
      </c>
      <c r="I844" t="s">
        <v>136</v>
      </c>
      <c r="J844" t="s">
        <v>137</v>
      </c>
      <c r="K844" t="s">
        <v>138</v>
      </c>
      <c r="L844" t="s">
        <v>2616</v>
      </c>
      <c r="M844" t="s">
        <v>2617</v>
      </c>
      <c r="N844">
        <v>2.5608333330000002</v>
      </c>
      <c r="O844">
        <v>6</v>
      </c>
      <c r="P844">
        <v>643</v>
      </c>
      <c r="Q844">
        <v>2</v>
      </c>
      <c r="R844">
        <v>18</v>
      </c>
      <c r="S844">
        <v>13</v>
      </c>
      <c r="T844">
        <v>58</v>
      </c>
      <c r="U844">
        <v>0</v>
      </c>
      <c r="V844">
        <v>0</v>
      </c>
      <c r="W844">
        <v>3.820756691066129</v>
      </c>
      <c r="X844">
        <v>376.91846499883047</v>
      </c>
      <c r="Y844">
        <v>4.6510059609389165</v>
      </c>
      <c r="Z844">
        <v>14.50162433155988</v>
      </c>
      <c r="AA844">
        <v>227.07825957612326</v>
      </c>
      <c r="AB844">
        <v>168.26904684542811</v>
      </c>
      <c r="AC844">
        <v>0</v>
      </c>
      <c r="AD844">
        <v>0</v>
      </c>
      <c r="AE844">
        <v>795.2391584039467</v>
      </c>
    </row>
    <row r="845" spans="1:31" x14ac:dyDescent="0.3">
      <c r="A845">
        <v>2647679</v>
      </c>
      <c r="B845">
        <v>1</v>
      </c>
      <c r="C845" t="s">
        <v>80</v>
      </c>
      <c r="D845" t="s">
        <v>98</v>
      </c>
      <c r="E845" t="s">
        <v>152</v>
      </c>
      <c r="F845" t="s">
        <v>2388</v>
      </c>
      <c r="G845" t="s">
        <v>191</v>
      </c>
      <c r="H845" t="s">
        <v>135</v>
      </c>
      <c r="I845" t="s">
        <v>136</v>
      </c>
      <c r="J845" t="s">
        <v>137</v>
      </c>
      <c r="K845" t="s">
        <v>138</v>
      </c>
      <c r="L845" t="s">
        <v>2618</v>
      </c>
      <c r="M845" t="s">
        <v>2619</v>
      </c>
      <c r="N845">
        <v>0.38138888799999998</v>
      </c>
      <c r="O845">
        <v>0</v>
      </c>
      <c r="P845">
        <v>25</v>
      </c>
      <c r="Q845">
        <v>0</v>
      </c>
      <c r="R845">
        <v>11</v>
      </c>
      <c r="S845">
        <v>0</v>
      </c>
      <c r="T845">
        <v>10</v>
      </c>
      <c r="U845">
        <v>0</v>
      </c>
      <c r="V845">
        <v>0</v>
      </c>
      <c r="W845">
        <v>0</v>
      </c>
      <c r="X845">
        <v>2.7181789281415507</v>
      </c>
      <c r="Y845">
        <v>0</v>
      </c>
      <c r="Z845">
        <v>9.3723183171008415</v>
      </c>
      <c r="AA845">
        <v>0</v>
      </c>
      <c r="AB845">
        <v>2.418913457205679</v>
      </c>
      <c r="AC845">
        <v>0</v>
      </c>
      <c r="AD845">
        <v>0</v>
      </c>
      <c r="AE845">
        <v>14.509410702448072</v>
      </c>
    </row>
    <row r="846" spans="1:31" x14ac:dyDescent="0.3">
      <c r="A846">
        <v>2647871</v>
      </c>
      <c r="B846">
        <v>1</v>
      </c>
      <c r="C846" t="s">
        <v>80</v>
      </c>
      <c r="D846" t="s">
        <v>105</v>
      </c>
      <c r="E846" t="s">
        <v>132</v>
      </c>
      <c r="F846" t="s">
        <v>2620</v>
      </c>
      <c r="G846" t="s">
        <v>228</v>
      </c>
      <c r="H846" t="s">
        <v>135</v>
      </c>
      <c r="I846" t="s">
        <v>136</v>
      </c>
      <c r="J846" t="s">
        <v>137</v>
      </c>
      <c r="K846" t="s">
        <v>138</v>
      </c>
      <c r="L846" t="s">
        <v>2621</v>
      </c>
      <c r="M846" t="s">
        <v>2622</v>
      </c>
      <c r="N846">
        <v>4.3150000000000004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0.83599771996814087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0.83599771996814087</v>
      </c>
    </row>
    <row r="847" spans="1:31" x14ac:dyDescent="0.3">
      <c r="A847">
        <v>2648057</v>
      </c>
      <c r="B847">
        <v>1</v>
      </c>
      <c r="C847" t="s">
        <v>81</v>
      </c>
      <c r="D847" t="s">
        <v>116</v>
      </c>
      <c r="E847" t="s">
        <v>141</v>
      </c>
      <c r="F847" t="s">
        <v>2623</v>
      </c>
      <c r="G847" t="s">
        <v>432</v>
      </c>
      <c r="H847" t="s">
        <v>144</v>
      </c>
      <c r="I847" t="s">
        <v>136</v>
      </c>
      <c r="J847" t="s">
        <v>137</v>
      </c>
      <c r="K847" t="s">
        <v>138</v>
      </c>
      <c r="L847" t="s">
        <v>2624</v>
      </c>
      <c r="M847" t="s">
        <v>2625</v>
      </c>
      <c r="N847">
        <v>0.54333333299999997</v>
      </c>
      <c r="O847">
        <v>0</v>
      </c>
      <c r="P847">
        <v>669</v>
      </c>
      <c r="Q847">
        <v>0</v>
      </c>
      <c r="R847">
        <v>5</v>
      </c>
      <c r="S847">
        <v>1</v>
      </c>
      <c r="T847">
        <v>112</v>
      </c>
      <c r="U847">
        <v>0</v>
      </c>
      <c r="V847">
        <v>0</v>
      </c>
      <c r="W847">
        <v>0</v>
      </c>
      <c r="X847">
        <v>62.048695436563484</v>
      </c>
      <c r="Y847">
        <v>0</v>
      </c>
      <c r="Z847">
        <v>2.2384095005832303</v>
      </c>
      <c r="AA847">
        <v>2.2045119264177497</v>
      </c>
      <c r="AB847">
        <v>26.615102825887881</v>
      </c>
      <c r="AC847">
        <v>0</v>
      </c>
      <c r="AD847">
        <v>0</v>
      </c>
      <c r="AE847">
        <v>93.106719689452348</v>
      </c>
    </row>
    <row r="848" spans="1:31" x14ac:dyDescent="0.3">
      <c r="A848">
        <v>2648121</v>
      </c>
      <c r="B848">
        <v>2</v>
      </c>
      <c r="C848" t="s">
        <v>80</v>
      </c>
      <c r="D848" t="s">
        <v>106</v>
      </c>
      <c r="E848" t="s">
        <v>152</v>
      </c>
      <c r="F848" t="s">
        <v>2626</v>
      </c>
      <c r="G848" t="s">
        <v>224</v>
      </c>
      <c r="H848" t="s">
        <v>135</v>
      </c>
      <c r="I848" t="s">
        <v>136</v>
      </c>
      <c r="J848" t="s">
        <v>137</v>
      </c>
      <c r="K848" t="s">
        <v>138</v>
      </c>
      <c r="L848" t="s">
        <v>2174</v>
      </c>
      <c r="M848" t="s">
        <v>2627</v>
      </c>
      <c r="N848">
        <v>0.89361111100000001</v>
      </c>
      <c r="O848">
        <v>0</v>
      </c>
      <c r="P848">
        <v>14</v>
      </c>
      <c r="Q848">
        <v>0</v>
      </c>
      <c r="R848">
        <v>0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0.86573105484417767</v>
      </c>
      <c r="Y848">
        <v>0</v>
      </c>
      <c r="Z848">
        <v>0</v>
      </c>
      <c r="AA848">
        <v>0</v>
      </c>
      <c r="AB848">
        <v>11.677223121015247</v>
      </c>
      <c r="AC848">
        <v>0</v>
      </c>
      <c r="AD848">
        <v>0</v>
      </c>
      <c r="AE848">
        <v>12.542954175859425</v>
      </c>
    </row>
    <row r="849" spans="1:31" x14ac:dyDescent="0.3">
      <c r="A849">
        <v>2647765</v>
      </c>
      <c r="B849">
        <v>1</v>
      </c>
      <c r="C849" t="s">
        <v>80</v>
      </c>
      <c r="D849" t="s">
        <v>83</v>
      </c>
      <c r="E849" t="s">
        <v>152</v>
      </c>
      <c r="F849" t="s">
        <v>2628</v>
      </c>
      <c r="G849" t="s">
        <v>161</v>
      </c>
      <c r="H849" t="s">
        <v>135</v>
      </c>
      <c r="I849" t="s">
        <v>136</v>
      </c>
      <c r="J849" t="s">
        <v>137</v>
      </c>
      <c r="K849" t="s">
        <v>162</v>
      </c>
      <c r="L849" t="s">
        <v>2629</v>
      </c>
      <c r="M849" t="s">
        <v>2630</v>
      </c>
      <c r="N849">
        <v>1.166666666</v>
      </c>
      <c r="O849">
        <v>0</v>
      </c>
      <c r="P849">
        <v>733</v>
      </c>
      <c r="Q849">
        <v>0</v>
      </c>
      <c r="R849">
        <v>0</v>
      </c>
      <c r="S849">
        <v>0</v>
      </c>
      <c r="T849">
        <v>12</v>
      </c>
      <c r="U849">
        <v>0</v>
      </c>
      <c r="V849">
        <v>0</v>
      </c>
      <c r="W849">
        <v>0</v>
      </c>
      <c r="X849">
        <v>194.09116543112327</v>
      </c>
      <c r="Y849">
        <v>0</v>
      </c>
      <c r="Z849">
        <v>0</v>
      </c>
      <c r="AA849">
        <v>0</v>
      </c>
      <c r="AB849">
        <v>19.738919682545585</v>
      </c>
      <c r="AC849">
        <v>0</v>
      </c>
      <c r="AD849">
        <v>0</v>
      </c>
      <c r="AE849">
        <v>213.83008511366887</v>
      </c>
    </row>
    <row r="850" spans="1:31" x14ac:dyDescent="0.3">
      <c r="A850">
        <v>2647619</v>
      </c>
      <c r="B850">
        <v>1</v>
      </c>
      <c r="C850" t="s">
        <v>80</v>
      </c>
      <c r="D850" t="s">
        <v>95</v>
      </c>
      <c r="E850" t="s">
        <v>141</v>
      </c>
      <c r="F850" t="s">
        <v>1272</v>
      </c>
      <c r="G850" t="s">
        <v>448</v>
      </c>
      <c r="H850" t="s">
        <v>144</v>
      </c>
      <c r="I850" t="s">
        <v>136</v>
      </c>
      <c r="J850" t="s">
        <v>137</v>
      </c>
      <c r="K850" t="s">
        <v>138</v>
      </c>
      <c r="L850" t="s">
        <v>2631</v>
      </c>
      <c r="M850" t="s">
        <v>2632</v>
      </c>
      <c r="N850">
        <v>2.875277777</v>
      </c>
      <c r="O850">
        <v>0</v>
      </c>
      <c r="P850">
        <v>18</v>
      </c>
      <c r="Q850">
        <v>0</v>
      </c>
      <c r="R850">
        <v>1</v>
      </c>
      <c r="S850">
        <v>3</v>
      </c>
      <c r="T850">
        <v>2</v>
      </c>
      <c r="U850">
        <v>0</v>
      </c>
      <c r="V850">
        <v>0</v>
      </c>
      <c r="W850">
        <v>0</v>
      </c>
      <c r="X850">
        <v>3.9582745990889112</v>
      </c>
      <c r="Y850">
        <v>0</v>
      </c>
      <c r="Z850">
        <v>0.70241797637739334</v>
      </c>
      <c r="AA850">
        <v>10.061999281449424</v>
      </c>
      <c r="AB850">
        <v>0.62066635876234333</v>
      </c>
      <c r="AC850">
        <v>0</v>
      </c>
      <c r="AD850">
        <v>0</v>
      </c>
      <c r="AE850">
        <v>15.343358215678073</v>
      </c>
    </row>
    <row r="851" spans="1:31" x14ac:dyDescent="0.3">
      <c r="A851">
        <v>2647719</v>
      </c>
      <c r="B851">
        <v>1</v>
      </c>
      <c r="C851" t="s">
        <v>80</v>
      </c>
      <c r="D851" t="s">
        <v>100</v>
      </c>
      <c r="E851" t="s">
        <v>141</v>
      </c>
      <c r="F851" t="s">
        <v>2633</v>
      </c>
      <c r="G851" t="s">
        <v>161</v>
      </c>
      <c r="H851" t="s">
        <v>144</v>
      </c>
      <c r="I851" t="s">
        <v>136</v>
      </c>
      <c r="J851" t="s">
        <v>137</v>
      </c>
      <c r="K851" t="s">
        <v>162</v>
      </c>
      <c r="L851" t="s">
        <v>2634</v>
      </c>
      <c r="M851" t="s">
        <v>2635</v>
      </c>
      <c r="N851">
        <v>0.34805555500000002</v>
      </c>
      <c r="O851">
        <v>0</v>
      </c>
      <c r="P851">
        <v>0</v>
      </c>
      <c r="Q851">
        <v>0</v>
      </c>
      <c r="R851">
        <v>0</v>
      </c>
      <c r="S851">
        <v>2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8.2407160419889021</v>
      </c>
      <c r="AB851">
        <v>0</v>
      </c>
      <c r="AC851">
        <v>0</v>
      </c>
      <c r="AD851">
        <v>0</v>
      </c>
      <c r="AE851">
        <v>8.2407160419889021</v>
      </c>
    </row>
    <row r="852" spans="1:31" x14ac:dyDescent="0.3">
      <c r="A852">
        <v>2647994</v>
      </c>
      <c r="B852">
        <v>1</v>
      </c>
      <c r="C852" t="s">
        <v>80</v>
      </c>
      <c r="D852" t="s">
        <v>107</v>
      </c>
      <c r="E852" t="s">
        <v>165</v>
      </c>
      <c r="F852" t="s">
        <v>2636</v>
      </c>
      <c r="G852" t="s">
        <v>154</v>
      </c>
      <c r="H852" t="s">
        <v>135</v>
      </c>
      <c r="I852" t="s">
        <v>136</v>
      </c>
      <c r="J852" t="s">
        <v>137</v>
      </c>
      <c r="K852" t="s">
        <v>138</v>
      </c>
      <c r="L852" t="s">
        <v>2637</v>
      </c>
      <c r="M852" t="s">
        <v>2638</v>
      </c>
      <c r="N852">
        <v>0.45638888799999999</v>
      </c>
      <c r="O852">
        <v>0</v>
      </c>
      <c r="P852">
        <v>120</v>
      </c>
      <c r="Q852">
        <v>0</v>
      </c>
      <c r="R852">
        <v>0</v>
      </c>
      <c r="S852">
        <v>0</v>
      </c>
      <c r="T852">
        <v>4</v>
      </c>
      <c r="U852">
        <v>0</v>
      </c>
      <c r="V852">
        <v>0</v>
      </c>
      <c r="W852">
        <v>0</v>
      </c>
      <c r="X852">
        <v>12.70405447785901</v>
      </c>
      <c r="Y852">
        <v>0</v>
      </c>
      <c r="Z852">
        <v>0</v>
      </c>
      <c r="AA852">
        <v>0</v>
      </c>
      <c r="AB852">
        <v>0.45265752927869707</v>
      </c>
      <c r="AC852">
        <v>0</v>
      </c>
      <c r="AD852">
        <v>0</v>
      </c>
      <c r="AE852">
        <v>13.156712007137708</v>
      </c>
    </row>
    <row r="853" spans="1:31" x14ac:dyDescent="0.3">
      <c r="A853">
        <v>2647945</v>
      </c>
      <c r="B853">
        <v>2</v>
      </c>
      <c r="C853" t="s">
        <v>80</v>
      </c>
      <c r="D853" t="s">
        <v>84</v>
      </c>
      <c r="E853" t="s">
        <v>152</v>
      </c>
      <c r="F853" t="s">
        <v>2639</v>
      </c>
      <c r="G853" t="s">
        <v>224</v>
      </c>
      <c r="H853" t="s">
        <v>135</v>
      </c>
      <c r="I853" t="s">
        <v>136</v>
      </c>
      <c r="J853" t="s">
        <v>137</v>
      </c>
      <c r="K853" t="s">
        <v>138</v>
      </c>
      <c r="L853" t="s">
        <v>2536</v>
      </c>
      <c r="M853" t="s">
        <v>2640</v>
      </c>
      <c r="N853">
        <v>0.959166666</v>
      </c>
      <c r="O853">
        <v>0</v>
      </c>
      <c r="P853">
        <v>387</v>
      </c>
      <c r="Q853">
        <v>0</v>
      </c>
      <c r="R853">
        <v>0</v>
      </c>
      <c r="S853">
        <v>0</v>
      </c>
      <c r="T853">
        <v>11</v>
      </c>
      <c r="U853">
        <v>0</v>
      </c>
      <c r="V853">
        <v>0</v>
      </c>
      <c r="W853">
        <v>0</v>
      </c>
      <c r="X853">
        <v>83.762076371596223</v>
      </c>
      <c r="Y853">
        <v>0</v>
      </c>
      <c r="Z853">
        <v>0</v>
      </c>
      <c r="AA853">
        <v>0</v>
      </c>
      <c r="AB853">
        <v>14.139510354007337</v>
      </c>
      <c r="AC853">
        <v>0</v>
      </c>
      <c r="AD853">
        <v>0</v>
      </c>
      <c r="AE853">
        <v>97.901586725603565</v>
      </c>
    </row>
    <row r="854" spans="1:31" x14ac:dyDescent="0.3">
      <c r="A854">
        <v>2647616</v>
      </c>
      <c r="B854">
        <v>1</v>
      </c>
      <c r="C854" t="s">
        <v>80</v>
      </c>
      <c r="D854" t="s">
        <v>98</v>
      </c>
      <c r="E854" t="s">
        <v>141</v>
      </c>
      <c r="F854" t="s">
        <v>2641</v>
      </c>
      <c r="G854" t="s">
        <v>149</v>
      </c>
      <c r="H854" t="s">
        <v>144</v>
      </c>
      <c r="I854" t="s">
        <v>136</v>
      </c>
      <c r="J854" t="s">
        <v>137</v>
      </c>
      <c r="K854" t="s">
        <v>138</v>
      </c>
      <c r="L854" t="s">
        <v>2642</v>
      </c>
      <c r="M854" t="s">
        <v>2643</v>
      </c>
      <c r="N854">
        <v>4.2516666660000002</v>
      </c>
      <c r="O854">
        <v>0</v>
      </c>
      <c r="P854">
        <v>361</v>
      </c>
      <c r="Q854">
        <v>2</v>
      </c>
      <c r="R854">
        <v>340</v>
      </c>
      <c r="S854">
        <v>1</v>
      </c>
      <c r="T854">
        <v>155</v>
      </c>
      <c r="U854">
        <v>0</v>
      </c>
      <c r="V854">
        <v>0</v>
      </c>
      <c r="W854">
        <v>0</v>
      </c>
      <c r="X854">
        <v>634.51922884554062</v>
      </c>
      <c r="Y854">
        <v>64.575633479743729</v>
      </c>
      <c r="Z854">
        <v>2986.2019315302587</v>
      </c>
      <c r="AA854">
        <v>95.481000745899181</v>
      </c>
      <c r="AB854">
        <v>845.11437785159455</v>
      </c>
      <c r="AC854">
        <v>0</v>
      </c>
      <c r="AD854">
        <v>0</v>
      </c>
      <c r="AE854">
        <v>4625.8921724530364</v>
      </c>
    </row>
    <row r="855" spans="1:31" x14ac:dyDescent="0.3">
      <c r="A855">
        <v>2647639</v>
      </c>
      <c r="B855">
        <v>1</v>
      </c>
      <c r="C855" t="s">
        <v>80</v>
      </c>
      <c r="D855" t="s">
        <v>93</v>
      </c>
      <c r="E855" t="s">
        <v>152</v>
      </c>
      <c r="F855" t="s">
        <v>2644</v>
      </c>
      <c r="G855" t="s">
        <v>191</v>
      </c>
      <c r="H855" t="s">
        <v>135</v>
      </c>
      <c r="I855" t="s">
        <v>136</v>
      </c>
      <c r="J855" t="s">
        <v>137</v>
      </c>
      <c r="K855" t="s">
        <v>138</v>
      </c>
      <c r="L855" t="s">
        <v>2645</v>
      </c>
      <c r="M855" t="s">
        <v>2646</v>
      </c>
      <c r="N855">
        <v>2.7947222219999999</v>
      </c>
      <c r="O855">
        <v>0</v>
      </c>
      <c r="P855">
        <v>156</v>
      </c>
      <c r="Q855">
        <v>0</v>
      </c>
      <c r="R855">
        <v>6</v>
      </c>
      <c r="S855">
        <v>0</v>
      </c>
      <c r="T855">
        <v>24</v>
      </c>
      <c r="U855">
        <v>0</v>
      </c>
      <c r="V855">
        <v>0</v>
      </c>
      <c r="W855">
        <v>0</v>
      </c>
      <c r="X855">
        <v>46.624690337449998</v>
      </c>
      <c r="Y855">
        <v>0</v>
      </c>
      <c r="Z855">
        <v>40.902797911328925</v>
      </c>
      <c r="AA855">
        <v>0</v>
      </c>
      <c r="AB855">
        <v>41.023710810630128</v>
      </c>
      <c r="AC855">
        <v>0</v>
      </c>
      <c r="AD855">
        <v>0</v>
      </c>
      <c r="AE855">
        <v>128.55119905940904</v>
      </c>
    </row>
    <row r="856" spans="1:31" x14ac:dyDescent="0.3">
      <c r="A856">
        <v>2647659</v>
      </c>
      <c r="B856">
        <v>1</v>
      </c>
      <c r="C856" t="s">
        <v>81</v>
      </c>
      <c r="D856" t="s">
        <v>115</v>
      </c>
      <c r="E856" t="s">
        <v>147</v>
      </c>
      <c r="F856" t="s">
        <v>2647</v>
      </c>
      <c r="G856" t="s">
        <v>149</v>
      </c>
      <c r="H856" t="s">
        <v>144</v>
      </c>
      <c r="I856" t="s">
        <v>241</v>
      </c>
      <c r="J856" t="s">
        <v>137</v>
      </c>
      <c r="K856" t="s">
        <v>138</v>
      </c>
      <c r="L856" t="s">
        <v>2648</v>
      </c>
      <c r="M856" t="s">
        <v>2649</v>
      </c>
      <c r="N856">
        <v>5.8333329999999996E-3</v>
      </c>
      <c r="O856">
        <v>1</v>
      </c>
      <c r="P856">
        <v>136</v>
      </c>
      <c r="Q856">
        <v>0</v>
      </c>
      <c r="R856">
        <v>8</v>
      </c>
      <c r="S856">
        <v>0</v>
      </c>
      <c r="T856">
        <v>4</v>
      </c>
      <c r="U856">
        <v>0</v>
      </c>
      <c r="V856">
        <v>0</v>
      </c>
      <c r="W856">
        <v>1.2444702725000001E-3</v>
      </c>
      <c r="X856">
        <v>0.14796744976042517</v>
      </c>
      <c r="Y856">
        <v>0</v>
      </c>
      <c r="Z856">
        <v>2.4974975968635002E-2</v>
      </c>
      <c r="AA856">
        <v>0</v>
      </c>
      <c r="AB856">
        <v>2.1170742134726337E-2</v>
      </c>
      <c r="AC856">
        <v>0</v>
      </c>
      <c r="AD856">
        <v>0</v>
      </c>
      <c r="AE856">
        <v>0.19535763813628651</v>
      </c>
    </row>
    <row r="857" spans="1:31" x14ac:dyDescent="0.3">
      <c r="A857">
        <v>2647808</v>
      </c>
      <c r="B857">
        <v>1</v>
      </c>
      <c r="C857" t="s">
        <v>81</v>
      </c>
      <c r="D857" t="s">
        <v>119</v>
      </c>
      <c r="E857" t="s">
        <v>132</v>
      </c>
      <c r="F857" t="s">
        <v>2650</v>
      </c>
      <c r="G857" t="s">
        <v>183</v>
      </c>
      <c r="H857" t="s">
        <v>135</v>
      </c>
      <c r="I857" t="s">
        <v>136</v>
      </c>
      <c r="J857" t="s">
        <v>3</v>
      </c>
      <c r="K857" t="s">
        <v>138</v>
      </c>
      <c r="L857" t="s">
        <v>2651</v>
      </c>
      <c r="M857" t="s">
        <v>2652</v>
      </c>
      <c r="N857">
        <v>2.4941666659999999</v>
      </c>
      <c r="O857">
        <v>0</v>
      </c>
      <c r="P857">
        <v>5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5.9935421204300692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5.9935421204300692</v>
      </c>
    </row>
    <row r="858" spans="1:31" x14ac:dyDescent="0.3">
      <c r="A858">
        <v>2647788</v>
      </c>
      <c r="B858">
        <v>1</v>
      </c>
      <c r="C858" t="s">
        <v>80</v>
      </c>
      <c r="D858" t="s">
        <v>92</v>
      </c>
      <c r="E858" t="s">
        <v>132</v>
      </c>
      <c r="F858" t="s">
        <v>2653</v>
      </c>
      <c r="G858" t="s">
        <v>268</v>
      </c>
      <c r="H858" t="s">
        <v>135</v>
      </c>
      <c r="I858" t="s">
        <v>136</v>
      </c>
      <c r="J858" t="s">
        <v>137</v>
      </c>
      <c r="K858" t="s">
        <v>138</v>
      </c>
      <c r="L858" t="s">
        <v>2654</v>
      </c>
      <c r="M858" t="s">
        <v>2655</v>
      </c>
      <c r="N858">
        <v>2.733333333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1.5737982069440513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1.5737982069440513</v>
      </c>
    </row>
    <row r="859" spans="1:31" x14ac:dyDescent="0.3">
      <c r="A859">
        <v>2647702</v>
      </c>
      <c r="B859">
        <v>1</v>
      </c>
      <c r="C859" t="s">
        <v>80</v>
      </c>
      <c r="D859" t="s">
        <v>105</v>
      </c>
      <c r="E859" t="s">
        <v>165</v>
      </c>
      <c r="F859" t="s">
        <v>2656</v>
      </c>
      <c r="G859" t="s">
        <v>220</v>
      </c>
      <c r="H859" t="s">
        <v>135</v>
      </c>
      <c r="I859" t="s">
        <v>136</v>
      </c>
      <c r="J859" t="s">
        <v>137</v>
      </c>
      <c r="K859" t="s">
        <v>162</v>
      </c>
      <c r="L859" t="s">
        <v>2657</v>
      </c>
      <c r="M859" t="s">
        <v>2658</v>
      </c>
      <c r="N859">
        <v>3.7197222220000001</v>
      </c>
      <c r="O859">
        <v>0</v>
      </c>
      <c r="P859">
        <v>33</v>
      </c>
      <c r="Q859">
        <v>0</v>
      </c>
      <c r="R859">
        <v>3</v>
      </c>
      <c r="S859">
        <v>0</v>
      </c>
      <c r="T859">
        <v>2</v>
      </c>
      <c r="U859">
        <v>0</v>
      </c>
      <c r="V859">
        <v>0</v>
      </c>
      <c r="W859">
        <v>0</v>
      </c>
      <c r="X859">
        <v>34.171125919851612</v>
      </c>
      <c r="Y859">
        <v>0</v>
      </c>
      <c r="Z859">
        <v>4.3103355303353892</v>
      </c>
      <c r="AA859">
        <v>0</v>
      </c>
      <c r="AB859">
        <v>7.5128170317138174</v>
      </c>
      <c r="AC859">
        <v>0</v>
      </c>
      <c r="AD859">
        <v>0</v>
      </c>
      <c r="AE859">
        <v>45.994278481900814</v>
      </c>
    </row>
    <row r="860" spans="1:31" x14ac:dyDescent="0.3">
      <c r="A860">
        <v>2648094</v>
      </c>
      <c r="B860">
        <v>1</v>
      </c>
      <c r="C860" t="s">
        <v>80</v>
      </c>
      <c r="D860" t="s">
        <v>100</v>
      </c>
      <c r="E860" t="s">
        <v>194</v>
      </c>
      <c r="F860" t="s">
        <v>2659</v>
      </c>
      <c r="G860" t="s">
        <v>149</v>
      </c>
      <c r="H860" t="s">
        <v>144</v>
      </c>
      <c r="I860" t="s">
        <v>136</v>
      </c>
      <c r="J860" t="s">
        <v>137</v>
      </c>
      <c r="K860" t="s">
        <v>138</v>
      </c>
      <c r="L860" t="s">
        <v>2660</v>
      </c>
      <c r="M860" t="s">
        <v>2661</v>
      </c>
      <c r="N860">
        <v>0.104444444</v>
      </c>
      <c r="O860">
        <v>0</v>
      </c>
      <c r="P860">
        <v>105</v>
      </c>
      <c r="Q860">
        <v>3</v>
      </c>
      <c r="R860">
        <v>20</v>
      </c>
      <c r="S860">
        <v>16</v>
      </c>
      <c r="T860">
        <v>122</v>
      </c>
      <c r="U860">
        <v>1</v>
      </c>
      <c r="V860">
        <v>0</v>
      </c>
      <c r="W860">
        <v>0</v>
      </c>
      <c r="X860">
        <v>6.4132107484185932</v>
      </c>
      <c r="Y860">
        <v>0.23335994906260896</v>
      </c>
      <c r="Z860">
        <v>2.0131791322415413</v>
      </c>
      <c r="AA860">
        <v>20.388625908413118</v>
      </c>
      <c r="AB860">
        <v>42.870757934708188</v>
      </c>
      <c r="AC860">
        <v>2.3251095509241386</v>
      </c>
      <c r="AD860">
        <v>0</v>
      </c>
      <c r="AE860">
        <v>74.244243223768194</v>
      </c>
    </row>
    <row r="861" spans="1:31" x14ac:dyDescent="0.3">
      <c r="A861">
        <v>2647596</v>
      </c>
      <c r="B861">
        <v>1</v>
      </c>
      <c r="C861" t="s">
        <v>81</v>
      </c>
      <c r="D861" t="s">
        <v>118</v>
      </c>
      <c r="E861" t="s">
        <v>147</v>
      </c>
      <c r="F861" t="s">
        <v>2662</v>
      </c>
      <c r="G861" t="s">
        <v>149</v>
      </c>
      <c r="H861" t="s">
        <v>144</v>
      </c>
      <c r="I861" t="s">
        <v>136</v>
      </c>
      <c r="J861" t="s">
        <v>137</v>
      </c>
      <c r="K861" t="s">
        <v>138</v>
      </c>
      <c r="L861" t="s">
        <v>2663</v>
      </c>
      <c r="M861" t="s">
        <v>2664</v>
      </c>
      <c r="N861">
        <v>0.30833333299999999</v>
      </c>
      <c r="O861">
        <v>4</v>
      </c>
      <c r="P861">
        <v>797</v>
      </c>
      <c r="Q861">
        <v>7</v>
      </c>
      <c r="R861">
        <v>27</v>
      </c>
      <c r="S861">
        <v>0</v>
      </c>
      <c r="T861">
        <v>28</v>
      </c>
      <c r="U861">
        <v>0</v>
      </c>
      <c r="V861">
        <v>0</v>
      </c>
      <c r="W861">
        <v>0.24270545160000001</v>
      </c>
      <c r="X861">
        <v>32.018234069410049</v>
      </c>
      <c r="Y861">
        <v>10.685859749410024</v>
      </c>
      <c r="Z861">
        <v>12.804396445294506</v>
      </c>
      <c r="AA861">
        <v>0</v>
      </c>
      <c r="AB861">
        <v>3.8069652115337758</v>
      </c>
      <c r="AC861">
        <v>0</v>
      </c>
      <c r="AD861">
        <v>0</v>
      </c>
      <c r="AE861">
        <v>59.558160927248359</v>
      </c>
    </row>
    <row r="862" spans="1:31" x14ac:dyDescent="0.3">
      <c r="A862">
        <v>2647722</v>
      </c>
      <c r="B862">
        <v>1</v>
      </c>
      <c r="C862" t="s">
        <v>80</v>
      </c>
      <c r="D862" t="s">
        <v>95</v>
      </c>
      <c r="E862" t="s">
        <v>141</v>
      </c>
      <c r="F862" t="s">
        <v>2665</v>
      </c>
      <c r="G862" t="s">
        <v>161</v>
      </c>
      <c r="H862" t="s">
        <v>144</v>
      </c>
      <c r="I862" t="s">
        <v>136</v>
      </c>
      <c r="J862" t="s">
        <v>137</v>
      </c>
      <c r="K862" t="s">
        <v>162</v>
      </c>
      <c r="L862" t="s">
        <v>2666</v>
      </c>
      <c r="M862" t="s">
        <v>2667</v>
      </c>
      <c r="N862">
        <v>0.75166666599999998</v>
      </c>
      <c r="O862">
        <v>0</v>
      </c>
      <c r="P862">
        <v>91</v>
      </c>
      <c r="Q862">
        <v>0</v>
      </c>
      <c r="R862">
        <v>0</v>
      </c>
      <c r="S862">
        <v>0</v>
      </c>
      <c r="T862">
        <v>3</v>
      </c>
      <c r="U862">
        <v>0</v>
      </c>
      <c r="V862">
        <v>0</v>
      </c>
      <c r="W862">
        <v>0</v>
      </c>
      <c r="X862">
        <v>14.69684346381422</v>
      </c>
      <c r="Y862">
        <v>0</v>
      </c>
      <c r="Z862">
        <v>0</v>
      </c>
      <c r="AA862">
        <v>0</v>
      </c>
      <c r="AB862">
        <v>0.19459299232905214</v>
      </c>
      <c r="AC862">
        <v>0</v>
      </c>
      <c r="AD862">
        <v>0</v>
      </c>
      <c r="AE862">
        <v>14.891436456143273</v>
      </c>
    </row>
    <row r="863" spans="1:31" x14ac:dyDescent="0.3">
      <c r="A863">
        <v>2647699</v>
      </c>
      <c r="B863">
        <v>1</v>
      </c>
      <c r="C863" t="s">
        <v>81</v>
      </c>
      <c r="D863" t="s">
        <v>123</v>
      </c>
      <c r="E863" t="s">
        <v>147</v>
      </c>
      <c r="F863" t="s">
        <v>2668</v>
      </c>
      <c r="G863" t="s">
        <v>149</v>
      </c>
      <c r="H863" t="s">
        <v>144</v>
      </c>
      <c r="I863" t="s">
        <v>136</v>
      </c>
      <c r="J863" t="s">
        <v>137</v>
      </c>
      <c r="K863" t="s">
        <v>138</v>
      </c>
      <c r="L863" t="s">
        <v>2669</v>
      </c>
      <c r="M863" t="s">
        <v>2670</v>
      </c>
      <c r="N863">
        <v>3.2675000000000001</v>
      </c>
      <c r="O863">
        <v>2</v>
      </c>
      <c r="P863">
        <v>323</v>
      </c>
      <c r="Q863">
        <v>148</v>
      </c>
      <c r="R863">
        <v>38</v>
      </c>
      <c r="S863">
        <v>12</v>
      </c>
      <c r="T863">
        <v>33</v>
      </c>
      <c r="U863">
        <v>0</v>
      </c>
      <c r="V863">
        <v>0</v>
      </c>
      <c r="W863">
        <v>1.8364619511638889</v>
      </c>
      <c r="X863">
        <v>216.82953038315446</v>
      </c>
      <c r="Y863">
        <v>2245.6131757690682</v>
      </c>
      <c r="Z863">
        <v>373.24621897142418</v>
      </c>
      <c r="AA863">
        <v>64.858263105205793</v>
      </c>
      <c r="AB863">
        <v>88.055827678015575</v>
      </c>
      <c r="AC863">
        <v>0</v>
      </c>
      <c r="AD863">
        <v>0</v>
      </c>
      <c r="AE863">
        <v>2990.4394778580322</v>
      </c>
    </row>
    <row r="864" spans="1:31" x14ac:dyDescent="0.3">
      <c r="A864">
        <v>2647908</v>
      </c>
      <c r="B864">
        <v>1</v>
      </c>
      <c r="C864" t="s">
        <v>80</v>
      </c>
      <c r="D864" t="s">
        <v>89</v>
      </c>
      <c r="E864" t="s">
        <v>132</v>
      </c>
      <c r="F864" t="s">
        <v>2671</v>
      </c>
      <c r="G864" t="s">
        <v>228</v>
      </c>
      <c r="H864" t="s">
        <v>135</v>
      </c>
      <c r="I864" t="s">
        <v>136</v>
      </c>
      <c r="J864" t="s">
        <v>137</v>
      </c>
      <c r="K864" t="s">
        <v>138</v>
      </c>
      <c r="L864" t="s">
        <v>2354</v>
      </c>
      <c r="M864" t="s">
        <v>2672</v>
      </c>
      <c r="N864">
        <v>1.2338888880000001</v>
      </c>
      <c r="O864">
        <v>0</v>
      </c>
      <c r="P864">
        <v>7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2.2777268656956915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2.2777268656956915</v>
      </c>
    </row>
    <row r="865" spans="1:31" x14ac:dyDescent="0.3">
      <c r="A865">
        <v>2648117</v>
      </c>
      <c r="B865">
        <v>1</v>
      </c>
      <c r="C865" t="s">
        <v>80</v>
      </c>
      <c r="D865" t="s">
        <v>105</v>
      </c>
      <c r="E865" t="s">
        <v>165</v>
      </c>
      <c r="F865" t="s">
        <v>2673</v>
      </c>
      <c r="G865" t="s">
        <v>224</v>
      </c>
      <c r="H865" t="s">
        <v>135</v>
      </c>
      <c r="I865" t="s">
        <v>136</v>
      </c>
      <c r="J865" t="s">
        <v>137</v>
      </c>
      <c r="K865" t="s">
        <v>138</v>
      </c>
      <c r="L865" t="s">
        <v>2674</v>
      </c>
      <c r="M865" t="s">
        <v>2675</v>
      </c>
      <c r="N865">
        <v>0.81944444400000005</v>
      </c>
      <c r="O865">
        <v>0</v>
      </c>
      <c r="P865">
        <v>375</v>
      </c>
      <c r="Q865">
        <v>0</v>
      </c>
      <c r="R865">
        <v>0</v>
      </c>
      <c r="S865">
        <v>0</v>
      </c>
      <c r="T865">
        <v>24</v>
      </c>
      <c r="U865">
        <v>0</v>
      </c>
      <c r="V865">
        <v>0</v>
      </c>
      <c r="W865">
        <v>0</v>
      </c>
      <c r="X865">
        <v>107.65399470094091</v>
      </c>
      <c r="Y865">
        <v>0</v>
      </c>
      <c r="Z865">
        <v>0</v>
      </c>
      <c r="AA865">
        <v>0</v>
      </c>
      <c r="AB865">
        <v>19.818527091067548</v>
      </c>
      <c r="AC865">
        <v>0</v>
      </c>
      <c r="AD865">
        <v>0</v>
      </c>
      <c r="AE865">
        <v>127.47252179200846</v>
      </c>
    </row>
    <row r="866" spans="1:31" x14ac:dyDescent="0.3">
      <c r="A866">
        <v>2648163</v>
      </c>
      <c r="B866">
        <v>1</v>
      </c>
      <c r="C866" t="s">
        <v>80</v>
      </c>
      <c r="D866" t="s">
        <v>105</v>
      </c>
      <c r="E866" t="s">
        <v>132</v>
      </c>
      <c r="F866" t="s">
        <v>2676</v>
      </c>
      <c r="G866" t="s">
        <v>228</v>
      </c>
      <c r="H866" t="s">
        <v>135</v>
      </c>
      <c r="I866" t="s">
        <v>136</v>
      </c>
      <c r="J866" t="s">
        <v>137</v>
      </c>
      <c r="K866" t="s">
        <v>138</v>
      </c>
      <c r="L866" t="s">
        <v>2677</v>
      </c>
      <c r="M866" t="s">
        <v>2678</v>
      </c>
      <c r="N866">
        <v>1.413611111</v>
      </c>
      <c r="O866">
        <v>0</v>
      </c>
      <c r="P866">
        <v>13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5.1838522827866989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5.1838522827866989</v>
      </c>
    </row>
    <row r="867" spans="1:31" x14ac:dyDescent="0.3">
      <c r="A867">
        <v>2647576</v>
      </c>
      <c r="B867">
        <v>1</v>
      </c>
      <c r="C867" t="s">
        <v>81</v>
      </c>
      <c r="D867" t="s">
        <v>116</v>
      </c>
      <c r="E867" t="s">
        <v>132</v>
      </c>
      <c r="F867" t="s">
        <v>2679</v>
      </c>
      <c r="G867" t="s">
        <v>268</v>
      </c>
      <c r="H867" t="s">
        <v>135</v>
      </c>
      <c r="I867" t="s">
        <v>136</v>
      </c>
      <c r="J867" t="s">
        <v>137</v>
      </c>
      <c r="K867" t="s">
        <v>138</v>
      </c>
      <c r="L867" t="s">
        <v>2680</v>
      </c>
      <c r="M867" t="s">
        <v>2681</v>
      </c>
      <c r="N867">
        <v>1.666111111</v>
      </c>
      <c r="O867">
        <v>0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0.79700421247270459</v>
      </c>
      <c r="AA867">
        <v>0</v>
      </c>
      <c r="AB867">
        <v>0</v>
      </c>
      <c r="AC867">
        <v>0</v>
      </c>
      <c r="AD867">
        <v>0</v>
      </c>
      <c r="AE867">
        <v>0.79700421247270459</v>
      </c>
    </row>
    <row r="868" spans="1:31" x14ac:dyDescent="0.3">
      <c r="A868">
        <v>2647868</v>
      </c>
      <c r="B868">
        <v>1</v>
      </c>
      <c r="C868" t="s">
        <v>80</v>
      </c>
      <c r="D868" t="s">
        <v>98</v>
      </c>
      <c r="E868" t="s">
        <v>194</v>
      </c>
      <c r="F868" t="s">
        <v>2682</v>
      </c>
      <c r="G868" t="s">
        <v>220</v>
      </c>
      <c r="H868" t="s">
        <v>144</v>
      </c>
      <c r="I868" t="s">
        <v>136</v>
      </c>
      <c r="J868" t="s">
        <v>137</v>
      </c>
      <c r="K868" t="s">
        <v>162</v>
      </c>
      <c r="L868" t="s">
        <v>2683</v>
      </c>
      <c r="M868" t="s">
        <v>2684</v>
      </c>
      <c r="N868">
        <v>3.9027777769999998</v>
      </c>
      <c r="O868">
        <v>0</v>
      </c>
      <c r="P868">
        <v>251</v>
      </c>
      <c r="Q868">
        <v>2</v>
      </c>
      <c r="R868">
        <v>525</v>
      </c>
      <c r="S868">
        <v>3</v>
      </c>
      <c r="T868">
        <v>165</v>
      </c>
      <c r="U868">
        <v>2</v>
      </c>
      <c r="V868">
        <v>0</v>
      </c>
      <c r="W868">
        <v>0</v>
      </c>
      <c r="X868">
        <v>383.11178322969863</v>
      </c>
      <c r="Y868">
        <v>31.0412235394543</v>
      </c>
      <c r="Z868">
        <v>5443.0855427307342</v>
      </c>
      <c r="AA868">
        <v>75.734239506223929</v>
      </c>
      <c r="AB868">
        <v>1461.4273422269514</v>
      </c>
      <c r="AC868">
        <v>116.9739947265648</v>
      </c>
      <c r="AD868">
        <v>0</v>
      </c>
      <c r="AE868">
        <v>7511.3741259596281</v>
      </c>
    </row>
    <row r="869" spans="1:31" x14ac:dyDescent="0.3">
      <c r="A869">
        <v>2648014</v>
      </c>
      <c r="B869">
        <v>1</v>
      </c>
      <c r="C869" t="s">
        <v>81</v>
      </c>
      <c r="D869" t="s">
        <v>127</v>
      </c>
      <c r="E869" t="s">
        <v>147</v>
      </c>
      <c r="F869" t="s">
        <v>2685</v>
      </c>
      <c r="G869" t="s">
        <v>149</v>
      </c>
      <c r="H869" t="s">
        <v>144</v>
      </c>
      <c r="I869" t="s">
        <v>136</v>
      </c>
      <c r="J869" t="s">
        <v>137</v>
      </c>
      <c r="K869" t="s">
        <v>138</v>
      </c>
      <c r="L869" t="s">
        <v>2686</v>
      </c>
      <c r="M869" t="s">
        <v>2687</v>
      </c>
      <c r="N869">
        <v>1.5380555549999999</v>
      </c>
      <c r="O869">
        <v>3</v>
      </c>
      <c r="P869">
        <v>4</v>
      </c>
      <c r="Q869">
        <v>46</v>
      </c>
      <c r="R869">
        <v>21</v>
      </c>
      <c r="S869">
        <v>2</v>
      </c>
      <c r="T869">
        <v>2</v>
      </c>
      <c r="U869">
        <v>0</v>
      </c>
      <c r="V869">
        <v>0</v>
      </c>
      <c r="W869">
        <v>4.4930236512262507</v>
      </c>
      <c r="X869">
        <v>2.3734900565095725</v>
      </c>
      <c r="Y869">
        <v>207.31237306573837</v>
      </c>
      <c r="Z869">
        <v>320.6146167322907</v>
      </c>
      <c r="AA869">
        <v>10.040978335121865</v>
      </c>
      <c r="AB869">
        <v>11.54560221966614</v>
      </c>
      <c r="AC869">
        <v>0</v>
      </c>
      <c r="AD869">
        <v>0</v>
      </c>
      <c r="AE869">
        <v>556.38008406055292</v>
      </c>
    </row>
    <row r="870" spans="1:31" x14ac:dyDescent="0.3">
      <c r="A870">
        <v>2648160</v>
      </c>
      <c r="B870">
        <v>1</v>
      </c>
      <c r="C870" t="s">
        <v>80</v>
      </c>
      <c r="D870" t="s">
        <v>96</v>
      </c>
      <c r="E870" t="s">
        <v>214</v>
      </c>
      <c r="F870" t="s">
        <v>2688</v>
      </c>
      <c r="G870" t="s">
        <v>406</v>
      </c>
      <c r="H870" t="s">
        <v>135</v>
      </c>
      <c r="I870" t="s">
        <v>136</v>
      </c>
      <c r="J870" t="s">
        <v>137</v>
      </c>
      <c r="K870" t="s">
        <v>138</v>
      </c>
      <c r="L870" t="s">
        <v>2689</v>
      </c>
      <c r="M870" t="s">
        <v>2690</v>
      </c>
      <c r="N870">
        <v>0.78083333300000002</v>
      </c>
      <c r="O870">
        <v>0</v>
      </c>
      <c r="P870">
        <v>3</v>
      </c>
      <c r="Q870">
        <v>0</v>
      </c>
      <c r="R870">
        <v>0</v>
      </c>
      <c r="S870">
        <v>0</v>
      </c>
      <c r="T870">
        <v>6</v>
      </c>
      <c r="U870">
        <v>0</v>
      </c>
      <c r="V870">
        <v>0</v>
      </c>
      <c r="W870">
        <v>0</v>
      </c>
      <c r="X870">
        <v>0.19985100591682659</v>
      </c>
      <c r="Y870">
        <v>0</v>
      </c>
      <c r="Z870">
        <v>0</v>
      </c>
      <c r="AA870">
        <v>0</v>
      </c>
      <c r="AB870">
        <v>3.2108746708265845</v>
      </c>
      <c r="AC870">
        <v>0</v>
      </c>
      <c r="AD870">
        <v>0</v>
      </c>
      <c r="AE870">
        <v>3.4107256767434109</v>
      </c>
    </row>
    <row r="871" spans="1:31" x14ac:dyDescent="0.3">
      <c r="A871">
        <v>2647636</v>
      </c>
      <c r="B871">
        <v>1</v>
      </c>
      <c r="C871" t="s">
        <v>81</v>
      </c>
      <c r="D871" t="s">
        <v>119</v>
      </c>
      <c r="E871" t="s">
        <v>152</v>
      </c>
      <c r="F871" t="s">
        <v>2608</v>
      </c>
      <c r="G871" t="s">
        <v>191</v>
      </c>
      <c r="H871" t="s">
        <v>135</v>
      </c>
      <c r="I871" t="s">
        <v>136</v>
      </c>
      <c r="J871" t="s">
        <v>137</v>
      </c>
      <c r="K871" t="s">
        <v>138</v>
      </c>
      <c r="L871" t="s">
        <v>2691</v>
      </c>
      <c r="M871" t="s">
        <v>2692</v>
      </c>
      <c r="N871">
        <v>2.1888888880000001</v>
      </c>
      <c r="O871">
        <v>0</v>
      </c>
      <c r="P871">
        <v>146</v>
      </c>
      <c r="Q871">
        <v>0</v>
      </c>
      <c r="R871">
        <v>15</v>
      </c>
      <c r="S871">
        <v>0</v>
      </c>
      <c r="T871">
        <v>23</v>
      </c>
      <c r="U871">
        <v>0</v>
      </c>
      <c r="V871">
        <v>0</v>
      </c>
      <c r="W871">
        <v>0</v>
      </c>
      <c r="X871">
        <v>39.266169335295963</v>
      </c>
      <c r="Y871">
        <v>0</v>
      </c>
      <c r="Z871">
        <v>150.98419846418037</v>
      </c>
      <c r="AA871">
        <v>0</v>
      </c>
      <c r="AB871">
        <v>24.689510956997722</v>
      </c>
      <c r="AC871">
        <v>0</v>
      </c>
      <c r="AD871">
        <v>0</v>
      </c>
      <c r="AE871">
        <v>214.93987875647406</v>
      </c>
    </row>
    <row r="872" spans="1:31" x14ac:dyDescent="0.3">
      <c r="A872">
        <v>2647645</v>
      </c>
      <c r="B872">
        <v>2</v>
      </c>
      <c r="C872" t="s">
        <v>80</v>
      </c>
      <c r="D872" t="s">
        <v>88</v>
      </c>
      <c r="E872" t="s">
        <v>214</v>
      </c>
      <c r="F872" t="s">
        <v>2693</v>
      </c>
      <c r="G872" t="s">
        <v>134</v>
      </c>
      <c r="H872" t="s">
        <v>135</v>
      </c>
      <c r="I872" t="s">
        <v>136</v>
      </c>
      <c r="J872" t="s">
        <v>137</v>
      </c>
      <c r="K872" t="s">
        <v>138</v>
      </c>
      <c r="L872" t="s">
        <v>2694</v>
      </c>
      <c r="M872" t="s">
        <v>2695</v>
      </c>
      <c r="N872">
        <v>0.45500000000000002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15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7.0624962033274734</v>
      </c>
      <c r="AC872">
        <v>0</v>
      </c>
      <c r="AD872">
        <v>0</v>
      </c>
      <c r="AE872">
        <v>7.0624962033274734</v>
      </c>
    </row>
    <row r="873" spans="1:31" x14ac:dyDescent="0.3">
      <c r="A873">
        <v>2647742</v>
      </c>
      <c r="B873">
        <v>1</v>
      </c>
      <c r="C873" t="s">
        <v>80</v>
      </c>
      <c r="D873" t="s">
        <v>106</v>
      </c>
      <c r="E873" t="s">
        <v>165</v>
      </c>
      <c r="F873" t="s">
        <v>2696</v>
      </c>
      <c r="G873" t="s">
        <v>220</v>
      </c>
      <c r="H873" t="s">
        <v>135</v>
      </c>
      <c r="I873" t="s">
        <v>136</v>
      </c>
      <c r="J873" t="s">
        <v>137</v>
      </c>
      <c r="K873" t="s">
        <v>162</v>
      </c>
      <c r="L873" t="s">
        <v>2697</v>
      </c>
      <c r="M873" t="s">
        <v>2698</v>
      </c>
      <c r="N873">
        <v>7.99</v>
      </c>
      <c r="O873">
        <v>0</v>
      </c>
      <c r="P873">
        <v>4</v>
      </c>
      <c r="Q873">
        <v>0</v>
      </c>
      <c r="R873">
        <v>2</v>
      </c>
      <c r="S873">
        <v>0</v>
      </c>
      <c r="T873">
        <v>1</v>
      </c>
      <c r="U873">
        <v>0</v>
      </c>
      <c r="V873">
        <v>0</v>
      </c>
      <c r="W873">
        <v>0</v>
      </c>
      <c r="X873">
        <v>10.460427110305409</v>
      </c>
      <c r="Y873">
        <v>0</v>
      </c>
      <c r="Z873">
        <v>25.937154747603518</v>
      </c>
      <c r="AA873">
        <v>0</v>
      </c>
      <c r="AB873">
        <v>8.5563676561405025E-2</v>
      </c>
      <c r="AC873">
        <v>0</v>
      </c>
      <c r="AD873">
        <v>0</v>
      </c>
      <c r="AE873">
        <v>36.483145534470331</v>
      </c>
    </row>
    <row r="874" spans="1:31" x14ac:dyDescent="0.3">
      <c r="A874">
        <v>2648140</v>
      </c>
      <c r="B874">
        <v>1</v>
      </c>
      <c r="C874" t="s">
        <v>81</v>
      </c>
      <c r="D874" t="s">
        <v>128</v>
      </c>
      <c r="E874" t="s">
        <v>147</v>
      </c>
      <c r="F874" t="s">
        <v>2699</v>
      </c>
      <c r="G874" t="s">
        <v>149</v>
      </c>
      <c r="H874" t="s">
        <v>144</v>
      </c>
      <c r="I874" t="s">
        <v>136</v>
      </c>
      <c r="J874" t="s">
        <v>137</v>
      </c>
      <c r="K874" t="s">
        <v>138</v>
      </c>
      <c r="L874" t="s">
        <v>2700</v>
      </c>
      <c r="M874" t="s">
        <v>2701</v>
      </c>
      <c r="N874">
        <v>4.0372222219999996</v>
      </c>
      <c r="O874">
        <v>6</v>
      </c>
      <c r="P874">
        <v>583</v>
      </c>
      <c r="Q874">
        <v>5</v>
      </c>
      <c r="R874">
        <v>8</v>
      </c>
      <c r="S874">
        <v>21</v>
      </c>
      <c r="T874">
        <v>60</v>
      </c>
      <c r="U874">
        <v>7</v>
      </c>
      <c r="V874">
        <v>0</v>
      </c>
      <c r="W874">
        <v>7.8569919256674874</v>
      </c>
      <c r="X874">
        <v>500.12158468889771</v>
      </c>
      <c r="Y874">
        <v>97.049904147946094</v>
      </c>
      <c r="Z874">
        <v>8.785010311493</v>
      </c>
      <c r="AA874">
        <v>362.36208992140166</v>
      </c>
      <c r="AB874">
        <v>169.60957533307638</v>
      </c>
      <c r="AC874">
        <v>2391.2119663029621</v>
      </c>
      <c r="AD874">
        <v>0</v>
      </c>
      <c r="AE874">
        <v>3536.9971226314447</v>
      </c>
    </row>
    <row r="875" spans="1:31" x14ac:dyDescent="0.3">
      <c r="A875">
        <v>2647599</v>
      </c>
      <c r="B875">
        <v>1</v>
      </c>
      <c r="C875" t="s">
        <v>81</v>
      </c>
      <c r="D875" t="s">
        <v>128</v>
      </c>
      <c r="E875" t="s">
        <v>214</v>
      </c>
      <c r="F875" t="s">
        <v>2702</v>
      </c>
      <c r="G875" t="s">
        <v>406</v>
      </c>
      <c r="H875" t="s">
        <v>135</v>
      </c>
      <c r="I875" t="s">
        <v>136</v>
      </c>
      <c r="J875" t="s">
        <v>137</v>
      </c>
      <c r="K875" t="s">
        <v>138</v>
      </c>
      <c r="L875" t="s">
        <v>2703</v>
      </c>
      <c r="M875" t="s">
        <v>2704</v>
      </c>
      <c r="N875">
        <v>1.8911111110000001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1.2959377621204833</v>
      </c>
      <c r="AC875">
        <v>0</v>
      </c>
      <c r="AD875">
        <v>0</v>
      </c>
      <c r="AE875">
        <v>1.2959377621204833</v>
      </c>
    </row>
    <row r="876" spans="1:31" x14ac:dyDescent="0.3">
      <c r="A876">
        <v>2647891</v>
      </c>
      <c r="B876">
        <v>1</v>
      </c>
      <c r="C876" t="s">
        <v>80</v>
      </c>
      <c r="D876" t="s">
        <v>103</v>
      </c>
      <c r="E876" t="s">
        <v>147</v>
      </c>
      <c r="F876" t="s">
        <v>2705</v>
      </c>
      <c r="G876" t="s">
        <v>149</v>
      </c>
      <c r="H876" t="s">
        <v>144</v>
      </c>
      <c r="I876" t="s">
        <v>136</v>
      </c>
      <c r="J876" t="s">
        <v>137</v>
      </c>
      <c r="K876" t="s">
        <v>138</v>
      </c>
      <c r="L876" t="s">
        <v>2706</v>
      </c>
      <c r="M876" t="s">
        <v>2707</v>
      </c>
      <c r="N876">
        <v>1.1299999999999999</v>
      </c>
      <c r="O876">
        <v>0</v>
      </c>
      <c r="P876">
        <v>297</v>
      </c>
      <c r="Q876">
        <v>39</v>
      </c>
      <c r="R876">
        <v>7</v>
      </c>
      <c r="S876">
        <v>6</v>
      </c>
      <c r="T876">
        <v>19</v>
      </c>
      <c r="U876">
        <v>0</v>
      </c>
      <c r="V876">
        <v>0</v>
      </c>
      <c r="W876">
        <v>0</v>
      </c>
      <c r="X876">
        <v>83.859795843264422</v>
      </c>
      <c r="Y876">
        <v>910.81389478234178</v>
      </c>
      <c r="Z876">
        <v>24.47155226332551</v>
      </c>
      <c r="AA876">
        <v>47.028002740792736</v>
      </c>
      <c r="AB876">
        <v>42.305503193062215</v>
      </c>
      <c r="AC876">
        <v>0</v>
      </c>
      <c r="AD876">
        <v>0</v>
      </c>
      <c r="AE876">
        <v>1108.4787488227867</v>
      </c>
    </row>
    <row r="877" spans="1:31" x14ac:dyDescent="0.3">
      <c r="A877">
        <v>2647957</v>
      </c>
      <c r="B877">
        <v>1</v>
      </c>
      <c r="C877" t="s">
        <v>81</v>
      </c>
      <c r="D877" t="s">
        <v>128</v>
      </c>
      <c r="E877" t="s">
        <v>194</v>
      </c>
      <c r="F877" t="s">
        <v>2708</v>
      </c>
      <c r="G877" t="s">
        <v>149</v>
      </c>
      <c r="H877" t="s">
        <v>144</v>
      </c>
      <c r="I877" t="s">
        <v>136</v>
      </c>
      <c r="J877" t="s">
        <v>137</v>
      </c>
      <c r="K877" t="s">
        <v>138</v>
      </c>
      <c r="L877" t="s">
        <v>2709</v>
      </c>
      <c r="M877" t="s">
        <v>2710</v>
      </c>
      <c r="N877">
        <v>0.20888888799999999</v>
      </c>
      <c r="O877">
        <v>0</v>
      </c>
      <c r="P877">
        <v>0</v>
      </c>
      <c r="Q877">
        <v>12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13.791150451900743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13.791150451900743</v>
      </c>
    </row>
    <row r="878" spans="1:31" x14ac:dyDescent="0.3">
      <c r="A878">
        <v>2647727</v>
      </c>
      <c r="B878">
        <v>2</v>
      </c>
      <c r="C878" t="s">
        <v>81</v>
      </c>
      <c r="D878" t="s">
        <v>118</v>
      </c>
      <c r="E878" t="s">
        <v>152</v>
      </c>
      <c r="F878" t="s">
        <v>2711</v>
      </c>
      <c r="G878" t="s">
        <v>224</v>
      </c>
      <c r="H878" t="s">
        <v>135</v>
      </c>
      <c r="I878" t="s">
        <v>136</v>
      </c>
      <c r="J878" t="s">
        <v>137</v>
      </c>
      <c r="K878" t="s">
        <v>138</v>
      </c>
      <c r="L878" t="s">
        <v>2429</v>
      </c>
      <c r="M878" t="s">
        <v>2712</v>
      </c>
      <c r="N878">
        <v>0.11444444400000001</v>
      </c>
      <c r="O878">
        <v>0</v>
      </c>
      <c r="P878">
        <v>136</v>
      </c>
      <c r="Q878">
        <v>0</v>
      </c>
      <c r="R878">
        <v>1</v>
      </c>
      <c r="S878">
        <v>0</v>
      </c>
      <c r="T878">
        <v>5</v>
      </c>
      <c r="U878">
        <v>0</v>
      </c>
      <c r="V878">
        <v>0</v>
      </c>
      <c r="W878">
        <v>0</v>
      </c>
      <c r="X878">
        <v>2.9664154441503991</v>
      </c>
      <c r="Y878">
        <v>0</v>
      </c>
      <c r="Z878">
        <v>7.2113160143345997E-2</v>
      </c>
      <c r="AA878">
        <v>0</v>
      </c>
      <c r="AB878">
        <v>0.12153453437824448</v>
      </c>
      <c r="AC878">
        <v>0</v>
      </c>
      <c r="AD878">
        <v>0</v>
      </c>
      <c r="AE878">
        <v>3.1600631386719895</v>
      </c>
    </row>
    <row r="879" spans="1:31" x14ac:dyDescent="0.3">
      <c r="A879">
        <v>2647811</v>
      </c>
      <c r="B879">
        <v>1</v>
      </c>
      <c r="C879" t="s">
        <v>81</v>
      </c>
      <c r="D879" t="s">
        <v>127</v>
      </c>
      <c r="E879" t="s">
        <v>194</v>
      </c>
      <c r="F879" t="s">
        <v>2713</v>
      </c>
      <c r="G879" t="s">
        <v>149</v>
      </c>
      <c r="H879" t="s">
        <v>144</v>
      </c>
      <c r="I879" t="s">
        <v>136</v>
      </c>
      <c r="J879" t="s">
        <v>137</v>
      </c>
      <c r="K879" t="s">
        <v>138</v>
      </c>
      <c r="L879" t="s">
        <v>2714</v>
      </c>
      <c r="M879" t="s">
        <v>2715</v>
      </c>
      <c r="N879">
        <v>1.5280555549999999</v>
      </c>
      <c r="O879">
        <v>0</v>
      </c>
      <c r="P879">
        <v>17</v>
      </c>
      <c r="Q879">
        <v>0</v>
      </c>
      <c r="R879">
        <v>4</v>
      </c>
      <c r="S879">
        <v>5</v>
      </c>
      <c r="T879">
        <v>11</v>
      </c>
      <c r="U879">
        <v>0</v>
      </c>
      <c r="V879">
        <v>0</v>
      </c>
      <c r="W879">
        <v>0</v>
      </c>
      <c r="X879">
        <v>9.7199573470476004</v>
      </c>
      <c r="Y879">
        <v>0</v>
      </c>
      <c r="Z879">
        <v>9.2421354361724273</v>
      </c>
      <c r="AA879">
        <v>124.50110688924502</v>
      </c>
      <c r="AB879">
        <v>41.652985908986061</v>
      </c>
      <c r="AC879">
        <v>0</v>
      </c>
      <c r="AD879">
        <v>0</v>
      </c>
      <c r="AE879">
        <v>185.11618558145113</v>
      </c>
    </row>
    <row r="880" spans="1:31" x14ac:dyDescent="0.3">
      <c r="A880">
        <v>2647671</v>
      </c>
      <c r="B880">
        <v>1</v>
      </c>
      <c r="C880" t="s">
        <v>80</v>
      </c>
      <c r="D880" t="s">
        <v>98</v>
      </c>
      <c r="E880" t="s">
        <v>141</v>
      </c>
      <c r="F880" t="s">
        <v>2716</v>
      </c>
      <c r="G880" t="s">
        <v>161</v>
      </c>
      <c r="H880" t="s">
        <v>144</v>
      </c>
      <c r="I880" t="s">
        <v>136</v>
      </c>
      <c r="J880" t="s">
        <v>137</v>
      </c>
      <c r="K880" t="s">
        <v>162</v>
      </c>
      <c r="L880" t="s">
        <v>2717</v>
      </c>
      <c r="M880" t="s">
        <v>2718</v>
      </c>
      <c r="N880">
        <v>3.2497222219999999</v>
      </c>
      <c r="O880">
        <v>0</v>
      </c>
      <c r="P880">
        <v>70</v>
      </c>
      <c r="Q880">
        <v>0</v>
      </c>
      <c r="R880">
        <v>193</v>
      </c>
      <c r="S880">
        <v>3</v>
      </c>
      <c r="T880">
        <v>104</v>
      </c>
      <c r="U880">
        <v>0</v>
      </c>
      <c r="V880">
        <v>0</v>
      </c>
      <c r="W880">
        <v>0</v>
      </c>
      <c r="X880">
        <v>105.26139967917764</v>
      </c>
      <c r="Y880">
        <v>0</v>
      </c>
      <c r="Z880">
        <v>1067.2481934979262</v>
      </c>
      <c r="AA880">
        <v>511.05423250152927</v>
      </c>
      <c r="AB880">
        <v>520.85305536094802</v>
      </c>
      <c r="AC880">
        <v>0</v>
      </c>
      <c r="AD880">
        <v>0</v>
      </c>
      <c r="AE880">
        <v>2204.4168810395813</v>
      </c>
    </row>
    <row r="881" spans="1:31" x14ac:dyDescent="0.3">
      <c r="A881">
        <v>2647771</v>
      </c>
      <c r="B881">
        <v>1</v>
      </c>
      <c r="C881" t="s">
        <v>80</v>
      </c>
      <c r="D881" t="s">
        <v>93</v>
      </c>
      <c r="E881" t="s">
        <v>165</v>
      </c>
      <c r="F881" t="s">
        <v>2719</v>
      </c>
      <c r="G881" t="s">
        <v>224</v>
      </c>
      <c r="H881" t="s">
        <v>135</v>
      </c>
      <c r="I881" t="s">
        <v>136</v>
      </c>
      <c r="J881" t="s">
        <v>137</v>
      </c>
      <c r="K881" t="s">
        <v>138</v>
      </c>
      <c r="L881" t="s">
        <v>2720</v>
      </c>
      <c r="M881" t="s">
        <v>2214</v>
      </c>
      <c r="N881">
        <v>1.0447222220000001</v>
      </c>
      <c r="O881">
        <v>0</v>
      </c>
      <c r="P881">
        <v>6</v>
      </c>
      <c r="Q881">
        <v>0</v>
      </c>
      <c r="R881">
        <v>2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3.6085270482764589</v>
      </c>
      <c r="Y881">
        <v>0</v>
      </c>
      <c r="Z881">
        <v>2.3569637263628205</v>
      </c>
      <c r="AA881">
        <v>0</v>
      </c>
      <c r="AB881">
        <v>0</v>
      </c>
      <c r="AC881">
        <v>0</v>
      </c>
      <c r="AD881">
        <v>0</v>
      </c>
      <c r="AE881">
        <v>5.9654907746392798</v>
      </c>
    </row>
    <row r="882" spans="1:31" x14ac:dyDescent="0.3">
      <c r="A882">
        <v>2648063</v>
      </c>
      <c r="B882">
        <v>1</v>
      </c>
      <c r="C882" t="s">
        <v>81</v>
      </c>
      <c r="D882" t="s">
        <v>119</v>
      </c>
      <c r="E882" t="s">
        <v>152</v>
      </c>
      <c r="F882" t="s">
        <v>669</v>
      </c>
      <c r="G882" t="s">
        <v>191</v>
      </c>
      <c r="H882" t="s">
        <v>135</v>
      </c>
      <c r="I882" t="s">
        <v>136</v>
      </c>
      <c r="J882" t="s">
        <v>137</v>
      </c>
      <c r="K882" t="s">
        <v>138</v>
      </c>
      <c r="L882" t="s">
        <v>2721</v>
      </c>
      <c r="M882" t="s">
        <v>2722</v>
      </c>
      <c r="N882">
        <v>0.64611111099999996</v>
      </c>
      <c r="O882">
        <v>0</v>
      </c>
      <c r="P882">
        <v>8</v>
      </c>
      <c r="Q882">
        <v>0</v>
      </c>
      <c r="R882">
        <v>13</v>
      </c>
      <c r="S882">
        <v>0</v>
      </c>
      <c r="T882">
        <v>1</v>
      </c>
      <c r="U882">
        <v>0</v>
      </c>
      <c r="V882">
        <v>0</v>
      </c>
      <c r="W882">
        <v>0</v>
      </c>
      <c r="X882">
        <v>1.0919171017366041</v>
      </c>
      <c r="Y882">
        <v>0</v>
      </c>
      <c r="Z882">
        <v>36.041584815767429</v>
      </c>
      <c r="AA882">
        <v>0</v>
      </c>
      <c r="AB882">
        <v>0.13476343003441502</v>
      </c>
      <c r="AC882">
        <v>0</v>
      </c>
      <c r="AD882">
        <v>0</v>
      </c>
      <c r="AE882">
        <v>37.268265347538453</v>
      </c>
    </row>
    <row r="883" spans="1:31" x14ac:dyDescent="0.3">
      <c r="A883">
        <v>2648043</v>
      </c>
      <c r="B883">
        <v>1</v>
      </c>
      <c r="C883" t="s">
        <v>80</v>
      </c>
      <c r="D883" t="s">
        <v>94</v>
      </c>
      <c r="E883" t="s">
        <v>165</v>
      </c>
      <c r="F883" t="s">
        <v>2723</v>
      </c>
      <c r="G883" t="s">
        <v>224</v>
      </c>
      <c r="H883" t="s">
        <v>135</v>
      </c>
      <c r="I883" t="s">
        <v>136</v>
      </c>
      <c r="J883" t="s">
        <v>137</v>
      </c>
      <c r="K883" t="s">
        <v>138</v>
      </c>
      <c r="L883" t="s">
        <v>2724</v>
      </c>
      <c r="M883" t="s">
        <v>2725</v>
      </c>
      <c r="N883">
        <v>2.1152777770000002</v>
      </c>
      <c r="O883">
        <v>0</v>
      </c>
      <c r="P883">
        <v>67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28.038604060091057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28.038604060091057</v>
      </c>
    </row>
    <row r="884" spans="1:31" x14ac:dyDescent="0.3">
      <c r="A884">
        <v>2647708</v>
      </c>
      <c r="B884">
        <v>1</v>
      </c>
      <c r="C884" t="s">
        <v>81</v>
      </c>
      <c r="D884" t="s">
        <v>128</v>
      </c>
      <c r="E884" t="s">
        <v>152</v>
      </c>
      <c r="F884" t="s">
        <v>500</v>
      </c>
      <c r="G884" t="s">
        <v>161</v>
      </c>
      <c r="H884" t="s">
        <v>135</v>
      </c>
      <c r="I884" t="s">
        <v>136</v>
      </c>
      <c r="J884" t="s">
        <v>137</v>
      </c>
      <c r="K884" t="s">
        <v>162</v>
      </c>
      <c r="L884" t="s">
        <v>2726</v>
      </c>
      <c r="M884" t="s">
        <v>2727</v>
      </c>
      <c r="N884">
        <v>7.13</v>
      </c>
      <c r="O884">
        <v>0</v>
      </c>
      <c r="P884">
        <v>989</v>
      </c>
      <c r="Q884">
        <v>0</v>
      </c>
      <c r="R884">
        <v>0</v>
      </c>
      <c r="S884">
        <v>0</v>
      </c>
      <c r="T884">
        <v>37</v>
      </c>
      <c r="U884">
        <v>0</v>
      </c>
      <c r="V884">
        <v>0</v>
      </c>
      <c r="W884">
        <v>0</v>
      </c>
      <c r="X884">
        <v>1715.9162554467021</v>
      </c>
      <c r="Y884">
        <v>0</v>
      </c>
      <c r="Z884">
        <v>0</v>
      </c>
      <c r="AA884">
        <v>0</v>
      </c>
      <c r="AB884">
        <v>296.95742169080108</v>
      </c>
      <c r="AC884">
        <v>0</v>
      </c>
      <c r="AD884">
        <v>0</v>
      </c>
      <c r="AE884">
        <v>2012.8736771375031</v>
      </c>
    </row>
    <row r="885" spans="1:31" x14ac:dyDescent="0.3">
      <c r="A885">
        <v>2647731</v>
      </c>
      <c r="B885">
        <v>1</v>
      </c>
      <c r="C885" t="s">
        <v>80</v>
      </c>
      <c r="D885" t="s">
        <v>86</v>
      </c>
      <c r="E885" t="s">
        <v>152</v>
      </c>
      <c r="F885" t="s">
        <v>2728</v>
      </c>
      <c r="G885" t="s">
        <v>540</v>
      </c>
      <c r="H885" t="s">
        <v>135</v>
      </c>
      <c r="I885" t="s">
        <v>136</v>
      </c>
      <c r="J885" t="s">
        <v>137</v>
      </c>
      <c r="K885" t="s">
        <v>162</v>
      </c>
      <c r="L885" t="s">
        <v>2729</v>
      </c>
      <c r="M885" t="s">
        <v>2730</v>
      </c>
      <c r="N885">
        <v>6.1777777770000002</v>
      </c>
      <c r="O885">
        <v>0</v>
      </c>
      <c r="P885">
        <v>103</v>
      </c>
      <c r="Q885">
        <v>0</v>
      </c>
      <c r="R885">
        <v>1</v>
      </c>
      <c r="S885">
        <v>0</v>
      </c>
      <c r="T885">
        <v>5</v>
      </c>
      <c r="U885">
        <v>0</v>
      </c>
      <c r="V885">
        <v>0</v>
      </c>
      <c r="W885">
        <v>0</v>
      </c>
      <c r="X885">
        <v>453.56490594240285</v>
      </c>
      <c r="Y885">
        <v>0</v>
      </c>
      <c r="Z885">
        <v>3.0248469272648877</v>
      </c>
      <c r="AA885">
        <v>0</v>
      </c>
      <c r="AB885">
        <v>14.023187319370249</v>
      </c>
      <c r="AC885">
        <v>0</v>
      </c>
      <c r="AD885">
        <v>0</v>
      </c>
      <c r="AE885">
        <v>470.612940189038</v>
      </c>
    </row>
    <row r="886" spans="1:31" x14ac:dyDescent="0.3">
      <c r="A886">
        <v>2647751</v>
      </c>
      <c r="B886">
        <v>1</v>
      </c>
      <c r="C886" t="s">
        <v>80</v>
      </c>
      <c r="D886" t="s">
        <v>88</v>
      </c>
      <c r="E886" t="s">
        <v>132</v>
      </c>
      <c r="F886" t="s">
        <v>2731</v>
      </c>
      <c r="G886" t="s">
        <v>268</v>
      </c>
      <c r="H886" t="s">
        <v>135</v>
      </c>
      <c r="I886" t="s">
        <v>136</v>
      </c>
      <c r="J886" t="s">
        <v>137</v>
      </c>
      <c r="K886" t="s">
        <v>138</v>
      </c>
      <c r="L886" t="s">
        <v>2732</v>
      </c>
      <c r="M886" t="s">
        <v>2733</v>
      </c>
      <c r="N886">
        <v>2.608333333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2.6798628887394536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2.6798628887394536</v>
      </c>
    </row>
    <row r="887" spans="1:31" x14ac:dyDescent="0.3">
      <c r="A887">
        <v>2648143</v>
      </c>
      <c r="B887">
        <v>1</v>
      </c>
      <c r="C887" t="s">
        <v>80</v>
      </c>
      <c r="D887" t="s">
        <v>105</v>
      </c>
      <c r="E887" t="s">
        <v>132</v>
      </c>
      <c r="F887" t="s">
        <v>2734</v>
      </c>
      <c r="G887" t="s">
        <v>268</v>
      </c>
      <c r="H887" t="s">
        <v>135</v>
      </c>
      <c r="I887" t="s">
        <v>136</v>
      </c>
      <c r="J887" t="s">
        <v>137</v>
      </c>
      <c r="K887" t="s">
        <v>138</v>
      </c>
      <c r="L887" t="s">
        <v>2735</v>
      </c>
      <c r="M887" t="s">
        <v>2736</v>
      </c>
      <c r="N887">
        <v>1.3561111109999999</v>
      </c>
      <c r="O887">
        <v>0</v>
      </c>
      <c r="P887">
        <v>2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0.64916086770127057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0.64916086770127057</v>
      </c>
    </row>
    <row r="888" spans="1:31" x14ac:dyDescent="0.3">
      <c r="A888">
        <v>2647937</v>
      </c>
      <c r="B888">
        <v>1</v>
      </c>
      <c r="C888" t="s">
        <v>80</v>
      </c>
      <c r="D888" t="s">
        <v>84</v>
      </c>
      <c r="E888" t="s">
        <v>165</v>
      </c>
      <c r="F888" t="s">
        <v>2737</v>
      </c>
      <c r="G888" t="s">
        <v>224</v>
      </c>
      <c r="H888" t="s">
        <v>135</v>
      </c>
      <c r="I888" t="s">
        <v>136</v>
      </c>
      <c r="J888" t="s">
        <v>137</v>
      </c>
      <c r="K888" t="s">
        <v>138</v>
      </c>
      <c r="L888" t="s">
        <v>2738</v>
      </c>
      <c r="M888" t="s">
        <v>2739</v>
      </c>
      <c r="N888">
        <v>3.2427777770000001</v>
      </c>
      <c r="O888">
        <v>0</v>
      </c>
      <c r="P888">
        <v>149</v>
      </c>
      <c r="Q888">
        <v>0</v>
      </c>
      <c r="R888">
        <v>0</v>
      </c>
      <c r="S888">
        <v>0</v>
      </c>
      <c r="T888">
        <v>35</v>
      </c>
      <c r="U888">
        <v>0</v>
      </c>
      <c r="V888">
        <v>0</v>
      </c>
      <c r="W888">
        <v>0</v>
      </c>
      <c r="X888">
        <v>114.01743746795393</v>
      </c>
      <c r="Y888">
        <v>0</v>
      </c>
      <c r="Z888">
        <v>0</v>
      </c>
      <c r="AA888">
        <v>0</v>
      </c>
      <c r="AB888">
        <v>216.97998401592389</v>
      </c>
      <c r="AC888">
        <v>0</v>
      </c>
      <c r="AD888">
        <v>0</v>
      </c>
      <c r="AE888">
        <v>330.99742148387782</v>
      </c>
    </row>
    <row r="889" spans="1:31" x14ac:dyDescent="0.3">
      <c r="A889">
        <v>2647794</v>
      </c>
      <c r="B889">
        <v>1</v>
      </c>
      <c r="C889" t="s">
        <v>81</v>
      </c>
      <c r="D889" t="s">
        <v>123</v>
      </c>
      <c r="E889" t="s">
        <v>132</v>
      </c>
      <c r="F889" t="s">
        <v>2740</v>
      </c>
      <c r="G889" t="s">
        <v>268</v>
      </c>
      <c r="H889" t="s">
        <v>135</v>
      </c>
      <c r="I889" t="s">
        <v>136</v>
      </c>
      <c r="J889" t="s">
        <v>137</v>
      </c>
      <c r="K889" t="s">
        <v>138</v>
      </c>
      <c r="L889" t="s">
        <v>2741</v>
      </c>
      <c r="M889" t="s">
        <v>2742</v>
      </c>
      <c r="N889">
        <v>4.9958333330000002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1.3392501486344446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1.3392501486344446</v>
      </c>
    </row>
    <row r="890" spans="1:31" x14ac:dyDescent="0.3">
      <c r="A890">
        <v>2647645</v>
      </c>
      <c r="B890">
        <v>1</v>
      </c>
      <c r="C890" t="s">
        <v>80</v>
      </c>
      <c r="D890" t="s">
        <v>88</v>
      </c>
      <c r="E890" t="s">
        <v>132</v>
      </c>
      <c r="F890" t="s">
        <v>2743</v>
      </c>
      <c r="G890" t="s">
        <v>134</v>
      </c>
      <c r="H890" t="s">
        <v>135</v>
      </c>
      <c r="I890" t="s">
        <v>136</v>
      </c>
      <c r="J890" t="s">
        <v>137</v>
      </c>
      <c r="K890" t="s">
        <v>138</v>
      </c>
      <c r="L890" t="s">
        <v>2744</v>
      </c>
      <c r="M890" t="s">
        <v>2694</v>
      </c>
      <c r="N890">
        <v>1.4594444440000001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2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1.9168375268848745</v>
      </c>
      <c r="AC890">
        <v>0</v>
      </c>
      <c r="AD890">
        <v>0</v>
      </c>
      <c r="AE890">
        <v>1.9168375268848745</v>
      </c>
    </row>
    <row r="891" spans="1:31" x14ac:dyDescent="0.3">
      <c r="A891">
        <v>2647628</v>
      </c>
      <c r="B891">
        <v>1</v>
      </c>
      <c r="C891" t="s">
        <v>81</v>
      </c>
      <c r="D891" t="s">
        <v>113</v>
      </c>
      <c r="E891" t="s">
        <v>141</v>
      </c>
      <c r="F891" t="s">
        <v>1386</v>
      </c>
      <c r="G891" t="s">
        <v>143</v>
      </c>
      <c r="H891" t="s">
        <v>144</v>
      </c>
      <c r="I891" t="s">
        <v>136</v>
      </c>
      <c r="J891" t="s">
        <v>137</v>
      </c>
      <c r="K891" t="s">
        <v>138</v>
      </c>
      <c r="L891" t="s">
        <v>2745</v>
      </c>
      <c r="M891" t="s">
        <v>2746</v>
      </c>
      <c r="N891">
        <v>1.679444444</v>
      </c>
      <c r="O891">
        <v>0</v>
      </c>
      <c r="P891">
        <v>90</v>
      </c>
      <c r="Q891">
        <v>0</v>
      </c>
      <c r="R891">
        <v>52</v>
      </c>
      <c r="S891">
        <v>0</v>
      </c>
      <c r="T891">
        <v>2</v>
      </c>
      <c r="U891">
        <v>0</v>
      </c>
      <c r="V891">
        <v>0</v>
      </c>
      <c r="W891">
        <v>0</v>
      </c>
      <c r="X891">
        <v>19.420694336481144</v>
      </c>
      <c r="Y891">
        <v>0</v>
      </c>
      <c r="Z891">
        <v>132.86572707788451</v>
      </c>
      <c r="AA891">
        <v>0</v>
      </c>
      <c r="AB891">
        <v>3.2815046374905843</v>
      </c>
      <c r="AC891">
        <v>0</v>
      </c>
      <c r="AD891">
        <v>0</v>
      </c>
      <c r="AE891">
        <v>155.56792605185623</v>
      </c>
    </row>
    <row r="892" spans="1:31" x14ac:dyDescent="0.3">
      <c r="A892">
        <v>2647960</v>
      </c>
      <c r="B892">
        <v>1</v>
      </c>
      <c r="C892" t="s">
        <v>81</v>
      </c>
      <c r="D892" t="s">
        <v>118</v>
      </c>
      <c r="E892" t="s">
        <v>141</v>
      </c>
      <c r="F892" t="s">
        <v>470</v>
      </c>
      <c r="G892" t="s">
        <v>149</v>
      </c>
      <c r="H892" t="s">
        <v>144</v>
      </c>
      <c r="I892" t="s">
        <v>241</v>
      </c>
      <c r="J892" t="s">
        <v>137</v>
      </c>
      <c r="K892" t="s">
        <v>138</v>
      </c>
      <c r="L892" t="s">
        <v>2747</v>
      </c>
      <c r="M892" t="s">
        <v>2234</v>
      </c>
      <c r="N892">
        <v>1.0277777E-2</v>
      </c>
      <c r="O892">
        <v>0</v>
      </c>
      <c r="P892">
        <v>2</v>
      </c>
      <c r="Q892">
        <v>11</v>
      </c>
      <c r="R892">
        <v>68</v>
      </c>
      <c r="S892">
        <v>6</v>
      </c>
      <c r="T892">
        <v>8</v>
      </c>
      <c r="U892">
        <v>0</v>
      </c>
      <c r="V892">
        <v>0</v>
      </c>
      <c r="W892">
        <v>0</v>
      </c>
      <c r="X892">
        <v>3.9041008096023615E-3</v>
      </c>
      <c r="Y892">
        <v>3.5847071609885459</v>
      </c>
      <c r="Z892">
        <v>2.6830616857572833</v>
      </c>
      <c r="AA892">
        <v>0.32842848317933332</v>
      </c>
      <c r="AB892">
        <v>0.11706929262385485</v>
      </c>
      <c r="AC892">
        <v>0</v>
      </c>
      <c r="AD892">
        <v>0</v>
      </c>
      <c r="AE892">
        <v>6.7171707233586204</v>
      </c>
    </row>
    <row r="893" spans="1:31" x14ac:dyDescent="0.3">
      <c r="A893">
        <v>2647582</v>
      </c>
      <c r="B893">
        <v>1</v>
      </c>
      <c r="C893" t="s">
        <v>80</v>
      </c>
      <c r="D893" t="s">
        <v>83</v>
      </c>
      <c r="E893" t="s">
        <v>132</v>
      </c>
      <c r="F893" t="s">
        <v>2748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2749</v>
      </c>
      <c r="M893" t="s">
        <v>2750</v>
      </c>
      <c r="N893">
        <v>1.373888888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1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1.5564604542055556</v>
      </c>
      <c r="AC893">
        <v>0</v>
      </c>
      <c r="AD893">
        <v>0</v>
      </c>
      <c r="AE893">
        <v>1.5564604542055556</v>
      </c>
    </row>
    <row r="894" spans="1:31" x14ac:dyDescent="0.3">
      <c r="A894">
        <v>2647977</v>
      </c>
      <c r="B894">
        <v>1</v>
      </c>
      <c r="C894" t="s">
        <v>80</v>
      </c>
      <c r="D894" t="s">
        <v>103</v>
      </c>
      <c r="E894" t="s">
        <v>181</v>
      </c>
      <c r="F894" t="s">
        <v>1304</v>
      </c>
      <c r="G894" t="s">
        <v>149</v>
      </c>
      <c r="H894" t="s">
        <v>144</v>
      </c>
      <c r="I894" t="s">
        <v>136</v>
      </c>
      <c r="J894" t="s">
        <v>137</v>
      </c>
      <c r="K894" t="s">
        <v>138</v>
      </c>
      <c r="L894" t="s">
        <v>2751</v>
      </c>
      <c r="M894" t="s">
        <v>2752</v>
      </c>
      <c r="N894">
        <v>0.110555555</v>
      </c>
      <c r="O894">
        <v>1</v>
      </c>
      <c r="P894">
        <v>1717</v>
      </c>
      <c r="Q894">
        <v>37</v>
      </c>
      <c r="R894">
        <v>183</v>
      </c>
      <c r="S894">
        <v>19</v>
      </c>
      <c r="T894">
        <v>224</v>
      </c>
      <c r="U894">
        <v>1</v>
      </c>
      <c r="V894">
        <v>1</v>
      </c>
      <c r="W894">
        <v>1.4495857947161168E-2</v>
      </c>
      <c r="X894">
        <v>58.145577154636214</v>
      </c>
      <c r="Y894">
        <v>32.459716359722314</v>
      </c>
      <c r="Z894">
        <v>64.187140764218128</v>
      </c>
      <c r="AA894">
        <v>14.504273585921656</v>
      </c>
      <c r="AB894">
        <v>35.844341614514107</v>
      </c>
      <c r="AC894">
        <v>9.4531750218825046</v>
      </c>
      <c r="AD894">
        <v>0.24391215240880448</v>
      </c>
      <c r="AE894">
        <v>214.85263251125087</v>
      </c>
    </row>
    <row r="895" spans="1:31" x14ac:dyDescent="0.3">
      <c r="A895">
        <v>2647668</v>
      </c>
      <c r="B895">
        <v>1</v>
      </c>
      <c r="C895" t="s">
        <v>80</v>
      </c>
      <c r="D895" t="s">
        <v>110</v>
      </c>
      <c r="E895" t="s">
        <v>141</v>
      </c>
      <c r="F895" t="s">
        <v>2753</v>
      </c>
      <c r="G895" t="s">
        <v>154</v>
      </c>
      <c r="H895" t="s">
        <v>144</v>
      </c>
      <c r="I895" t="s">
        <v>136</v>
      </c>
      <c r="J895" t="s">
        <v>137</v>
      </c>
      <c r="K895" t="s">
        <v>138</v>
      </c>
      <c r="L895" t="s">
        <v>2754</v>
      </c>
      <c r="M895" t="s">
        <v>2755</v>
      </c>
      <c r="N895">
        <v>4.3838888880000004</v>
      </c>
      <c r="O895">
        <v>0</v>
      </c>
      <c r="P895">
        <v>338</v>
      </c>
      <c r="Q895">
        <v>0</v>
      </c>
      <c r="R895">
        <v>0</v>
      </c>
      <c r="S895">
        <v>0</v>
      </c>
      <c r="T895">
        <v>18</v>
      </c>
      <c r="U895">
        <v>0</v>
      </c>
      <c r="V895">
        <v>0</v>
      </c>
      <c r="W895">
        <v>0</v>
      </c>
      <c r="X895">
        <v>796.23585814129558</v>
      </c>
      <c r="Y895">
        <v>0</v>
      </c>
      <c r="Z895">
        <v>0</v>
      </c>
      <c r="AA895">
        <v>0</v>
      </c>
      <c r="AB895">
        <v>383.63084493421246</v>
      </c>
      <c r="AC895">
        <v>0</v>
      </c>
      <c r="AD895">
        <v>0</v>
      </c>
      <c r="AE895">
        <v>1179.866703075508</v>
      </c>
    </row>
    <row r="896" spans="1:31" x14ac:dyDescent="0.3">
      <c r="A896">
        <v>2647728</v>
      </c>
      <c r="B896">
        <v>1</v>
      </c>
      <c r="C896" t="s">
        <v>80</v>
      </c>
      <c r="D896" t="s">
        <v>103</v>
      </c>
      <c r="E896" t="s">
        <v>147</v>
      </c>
      <c r="F896" t="s">
        <v>2756</v>
      </c>
      <c r="G896" t="s">
        <v>161</v>
      </c>
      <c r="H896" t="s">
        <v>144</v>
      </c>
      <c r="I896" t="s">
        <v>136</v>
      </c>
      <c r="J896" t="s">
        <v>137</v>
      </c>
      <c r="K896" t="s">
        <v>162</v>
      </c>
      <c r="L896" t="s">
        <v>2757</v>
      </c>
      <c r="M896" t="s">
        <v>2758</v>
      </c>
      <c r="N896">
        <v>8.1908333330000005</v>
      </c>
      <c r="O896">
        <v>0</v>
      </c>
      <c r="P896">
        <v>0</v>
      </c>
      <c r="Q896">
        <v>0</v>
      </c>
      <c r="R896">
        <v>0</v>
      </c>
      <c r="S896">
        <v>16</v>
      </c>
      <c r="T896">
        <v>0</v>
      </c>
      <c r="U896">
        <v>16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394.0260554045268</v>
      </c>
      <c r="AB896">
        <v>0</v>
      </c>
      <c r="AC896">
        <v>6382.8420509282269</v>
      </c>
      <c r="AD896">
        <v>0</v>
      </c>
      <c r="AE896">
        <v>6776.868106332754</v>
      </c>
    </row>
    <row r="897" spans="1:31" x14ac:dyDescent="0.3">
      <c r="A897">
        <v>2648023</v>
      </c>
      <c r="B897">
        <v>1</v>
      </c>
      <c r="C897" t="s">
        <v>80</v>
      </c>
      <c r="D897" t="s">
        <v>105</v>
      </c>
      <c r="E897" t="s">
        <v>194</v>
      </c>
      <c r="F897" t="s">
        <v>2759</v>
      </c>
      <c r="G897" t="s">
        <v>183</v>
      </c>
      <c r="H897" t="s">
        <v>144</v>
      </c>
      <c r="I897" t="s">
        <v>136</v>
      </c>
      <c r="J897" t="s">
        <v>137</v>
      </c>
      <c r="K897" t="s">
        <v>138</v>
      </c>
      <c r="L897" t="s">
        <v>2231</v>
      </c>
      <c r="M897" t="s">
        <v>2760</v>
      </c>
      <c r="N897">
        <v>0.47277777700000001</v>
      </c>
      <c r="O897">
        <v>0</v>
      </c>
      <c r="P897">
        <v>7135</v>
      </c>
      <c r="Q897">
        <v>0</v>
      </c>
      <c r="R897">
        <v>0</v>
      </c>
      <c r="S897">
        <v>4</v>
      </c>
      <c r="T897">
        <v>300</v>
      </c>
      <c r="U897">
        <v>0</v>
      </c>
      <c r="V897">
        <v>1</v>
      </c>
      <c r="W897">
        <v>0</v>
      </c>
      <c r="X897">
        <v>960.42232268129248</v>
      </c>
      <c r="Y897">
        <v>0</v>
      </c>
      <c r="Z897">
        <v>0</v>
      </c>
      <c r="AA897">
        <v>80.244606790162905</v>
      </c>
      <c r="AB897">
        <v>218.60183771233727</v>
      </c>
      <c r="AC897">
        <v>0</v>
      </c>
      <c r="AD897">
        <v>0.25058946998613363</v>
      </c>
      <c r="AE897">
        <v>1259.5193566537789</v>
      </c>
    </row>
    <row r="898" spans="1:31" x14ac:dyDescent="0.3">
      <c r="A898">
        <v>2648060</v>
      </c>
      <c r="B898">
        <v>1</v>
      </c>
      <c r="C898" t="s">
        <v>80</v>
      </c>
      <c r="D898" t="s">
        <v>98</v>
      </c>
      <c r="E898" t="s">
        <v>132</v>
      </c>
      <c r="F898" t="s">
        <v>2761</v>
      </c>
      <c r="G898" t="s">
        <v>268</v>
      </c>
      <c r="H898" t="s">
        <v>135</v>
      </c>
      <c r="I898" t="s">
        <v>136</v>
      </c>
      <c r="J898" t="s">
        <v>137</v>
      </c>
      <c r="K898" t="s">
        <v>138</v>
      </c>
      <c r="L898" t="s">
        <v>2762</v>
      </c>
      <c r="M898" t="s">
        <v>2763</v>
      </c>
      <c r="N898">
        <v>2.758888888</v>
      </c>
      <c r="O898">
        <v>0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46.466270799778556</v>
      </c>
      <c r="AA898">
        <v>0</v>
      </c>
      <c r="AB898">
        <v>0</v>
      </c>
      <c r="AC898">
        <v>0</v>
      </c>
      <c r="AD898">
        <v>0</v>
      </c>
      <c r="AE898">
        <v>46.466270799778556</v>
      </c>
    </row>
    <row r="899" spans="1:31" x14ac:dyDescent="0.3">
      <c r="A899">
        <v>2647774</v>
      </c>
      <c r="B899">
        <v>1</v>
      </c>
      <c r="C899" t="s">
        <v>81</v>
      </c>
      <c r="D899" t="s">
        <v>128</v>
      </c>
      <c r="E899" t="s">
        <v>147</v>
      </c>
      <c r="F899" t="s">
        <v>2764</v>
      </c>
      <c r="G899" t="s">
        <v>149</v>
      </c>
      <c r="H899" t="s">
        <v>144</v>
      </c>
      <c r="I899" t="s">
        <v>136</v>
      </c>
      <c r="J899" t="s">
        <v>137</v>
      </c>
      <c r="K899" t="s">
        <v>138</v>
      </c>
      <c r="L899" t="s">
        <v>2765</v>
      </c>
      <c r="M899" t="s">
        <v>2766</v>
      </c>
      <c r="N899">
        <v>2.3286111109999998</v>
      </c>
      <c r="O899">
        <v>0</v>
      </c>
      <c r="P899">
        <v>154</v>
      </c>
      <c r="Q899">
        <v>0</v>
      </c>
      <c r="R899">
        <v>1</v>
      </c>
      <c r="S899">
        <v>0</v>
      </c>
      <c r="T899">
        <v>28</v>
      </c>
      <c r="U899">
        <v>0</v>
      </c>
      <c r="V899">
        <v>0</v>
      </c>
      <c r="W899">
        <v>0</v>
      </c>
      <c r="X899">
        <v>82.448934706429299</v>
      </c>
      <c r="Y899">
        <v>0</v>
      </c>
      <c r="Z899">
        <v>0.22053899259795701</v>
      </c>
      <c r="AA899">
        <v>0</v>
      </c>
      <c r="AB899">
        <v>110.23661899867558</v>
      </c>
      <c r="AC899">
        <v>0</v>
      </c>
      <c r="AD899">
        <v>0</v>
      </c>
      <c r="AE899">
        <v>192.90609269770283</v>
      </c>
    </row>
    <row r="900" spans="1:31" x14ac:dyDescent="0.3">
      <c r="A900">
        <v>2647920</v>
      </c>
      <c r="B900">
        <v>1</v>
      </c>
      <c r="C900" t="s">
        <v>81</v>
      </c>
      <c r="D900" t="s">
        <v>118</v>
      </c>
      <c r="E900" t="s">
        <v>152</v>
      </c>
      <c r="F900" t="s">
        <v>2767</v>
      </c>
      <c r="G900" t="s">
        <v>191</v>
      </c>
      <c r="H900" t="s">
        <v>135</v>
      </c>
      <c r="I900" t="s">
        <v>136</v>
      </c>
      <c r="J900" t="s">
        <v>137</v>
      </c>
      <c r="K900" t="s">
        <v>138</v>
      </c>
      <c r="L900" t="s">
        <v>2768</v>
      </c>
      <c r="M900" t="s">
        <v>2769</v>
      </c>
      <c r="N900">
        <v>1.329722222</v>
      </c>
      <c r="O900">
        <v>0</v>
      </c>
      <c r="P900">
        <v>66</v>
      </c>
      <c r="Q900">
        <v>0</v>
      </c>
      <c r="R900">
        <v>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25.913028502655219</v>
      </c>
      <c r="Y900">
        <v>0</v>
      </c>
      <c r="Z900">
        <v>8.5129832505436553</v>
      </c>
      <c r="AA900">
        <v>0</v>
      </c>
      <c r="AB900">
        <v>0</v>
      </c>
      <c r="AC900">
        <v>0</v>
      </c>
      <c r="AD900">
        <v>0</v>
      </c>
      <c r="AE900">
        <v>34.426011753198878</v>
      </c>
    </row>
    <row r="901" spans="1:31" x14ac:dyDescent="0.3">
      <c r="A901">
        <v>2647914</v>
      </c>
      <c r="B901">
        <v>1</v>
      </c>
      <c r="C901" t="s">
        <v>80</v>
      </c>
      <c r="D901" t="s">
        <v>107</v>
      </c>
      <c r="E901" t="s">
        <v>132</v>
      </c>
      <c r="F901" t="s">
        <v>2770</v>
      </c>
      <c r="G901" t="s">
        <v>228</v>
      </c>
      <c r="H901" t="s">
        <v>135</v>
      </c>
      <c r="I901" t="s">
        <v>136</v>
      </c>
      <c r="J901" t="s">
        <v>137</v>
      </c>
      <c r="K901" t="s">
        <v>138</v>
      </c>
      <c r="L901" t="s">
        <v>2771</v>
      </c>
      <c r="M901" t="s">
        <v>2772</v>
      </c>
      <c r="N901">
        <v>1.81</v>
      </c>
      <c r="O901">
        <v>0</v>
      </c>
      <c r="P901">
        <v>3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1.0498161810076889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1.0498161810076889</v>
      </c>
    </row>
    <row r="902" spans="1:31" x14ac:dyDescent="0.3">
      <c r="A902">
        <v>2647734</v>
      </c>
      <c r="B902">
        <v>1</v>
      </c>
      <c r="C902" t="s">
        <v>80</v>
      </c>
      <c r="D902" t="s">
        <v>94</v>
      </c>
      <c r="E902" t="s">
        <v>165</v>
      </c>
      <c r="F902" t="s">
        <v>2773</v>
      </c>
      <c r="G902" t="s">
        <v>161</v>
      </c>
      <c r="H902" t="s">
        <v>135</v>
      </c>
      <c r="I902" t="s">
        <v>136</v>
      </c>
      <c r="J902" t="s">
        <v>137</v>
      </c>
      <c r="K902" t="s">
        <v>162</v>
      </c>
      <c r="L902" t="s">
        <v>2774</v>
      </c>
      <c r="M902" t="s">
        <v>2775</v>
      </c>
      <c r="N902">
        <v>10.428611111</v>
      </c>
      <c r="O902">
        <v>0</v>
      </c>
      <c r="P902">
        <v>1</v>
      </c>
      <c r="Q902">
        <v>0</v>
      </c>
      <c r="R902">
        <v>11</v>
      </c>
      <c r="S902">
        <v>0</v>
      </c>
      <c r="T902">
        <v>5</v>
      </c>
      <c r="U902">
        <v>0</v>
      </c>
      <c r="V902">
        <v>0</v>
      </c>
      <c r="W902">
        <v>0</v>
      </c>
      <c r="X902">
        <v>9.3184718261419253</v>
      </c>
      <c r="Y902">
        <v>0</v>
      </c>
      <c r="Z902">
        <v>46.895298194222086</v>
      </c>
      <c r="AA902">
        <v>0</v>
      </c>
      <c r="AB902">
        <v>52.888906148909442</v>
      </c>
      <c r="AC902">
        <v>0</v>
      </c>
      <c r="AD902">
        <v>0</v>
      </c>
      <c r="AE902">
        <v>109.10267616927345</v>
      </c>
    </row>
    <row r="903" spans="1:31" x14ac:dyDescent="0.3">
      <c r="A903">
        <v>2647897</v>
      </c>
      <c r="B903">
        <v>1</v>
      </c>
      <c r="C903" t="s">
        <v>81</v>
      </c>
      <c r="D903" t="s">
        <v>123</v>
      </c>
      <c r="E903" t="s">
        <v>141</v>
      </c>
      <c r="F903" t="s">
        <v>2776</v>
      </c>
      <c r="G903" t="s">
        <v>149</v>
      </c>
      <c r="H903" t="s">
        <v>144</v>
      </c>
      <c r="I903" t="s">
        <v>136</v>
      </c>
      <c r="J903" t="s">
        <v>137</v>
      </c>
      <c r="K903" t="s">
        <v>138</v>
      </c>
      <c r="L903" t="s">
        <v>2777</v>
      </c>
      <c r="M903" t="s">
        <v>2778</v>
      </c>
      <c r="N903">
        <v>0.628611111</v>
      </c>
      <c r="O903">
        <v>14</v>
      </c>
      <c r="P903">
        <v>32</v>
      </c>
      <c r="Q903">
        <v>211</v>
      </c>
      <c r="R903">
        <v>265</v>
      </c>
      <c r="S903">
        <v>38</v>
      </c>
      <c r="T903">
        <v>36</v>
      </c>
      <c r="U903">
        <v>0</v>
      </c>
      <c r="V903">
        <v>0</v>
      </c>
      <c r="W903">
        <v>5.6155763539775219</v>
      </c>
      <c r="X903">
        <v>12.478396750308539</v>
      </c>
      <c r="Y903">
        <v>303.19305128107118</v>
      </c>
      <c r="Z903">
        <v>304.92983418700919</v>
      </c>
      <c r="AA903">
        <v>31.881369547322304</v>
      </c>
      <c r="AB903">
        <v>41.256016437212416</v>
      </c>
      <c r="AC903">
        <v>0</v>
      </c>
      <c r="AD903">
        <v>0</v>
      </c>
      <c r="AE903">
        <v>699.35424455690111</v>
      </c>
    </row>
    <row r="904" spans="1:31" x14ac:dyDescent="0.3">
      <c r="A904">
        <v>2647877</v>
      </c>
      <c r="B904">
        <v>1</v>
      </c>
      <c r="C904" t="s">
        <v>80</v>
      </c>
      <c r="D904" t="s">
        <v>82</v>
      </c>
      <c r="E904" t="s">
        <v>214</v>
      </c>
      <c r="F904" t="s">
        <v>2779</v>
      </c>
      <c r="G904" t="s">
        <v>300</v>
      </c>
      <c r="H904" t="s">
        <v>135</v>
      </c>
      <c r="I904" t="s">
        <v>136</v>
      </c>
      <c r="J904" t="s">
        <v>137</v>
      </c>
      <c r="K904" t="s">
        <v>138</v>
      </c>
      <c r="L904" t="s">
        <v>2780</v>
      </c>
      <c r="M904" t="s">
        <v>2781</v>
      </c>
      <c r="N904">
        <v>1.059722222</v>
      </c>
      <c r="O904">
        <v>0</v>
      </c>
      <c r="P904">
        <v>34</v>
      </c>
      <c r="Q904">
        <v>0</v>
      </c>
      <c r="R904">
        <v>0</v>
      </c>
      <c r="S904">
        <v>0</v>
      </c>
      <c r="T904">
        <v>12</v>
      </c>
      <c r="U904">
        <v>0</v>
      </c>
      <c r="V904">
        <v>0</v>
      </c>
      <c r="W904">
        <v>0</v>
      </c>
      <c r="X904">
        <v>10.718087938764533</v>
      </c>
      <c r="Y904">
        <v>0</v>
      </c>
      <c r="Z904">
        <v>0</v>
      </c>
      <c r="AA904">
        <v>0</v>
      </c>
      <c r="AB904">
        <v>21.038918054424396</v>
      </c>
      <c r="AC904">
        <v>0</v>
      </c>
      <c r="AD904">
        <v>0</v>
      </c>
      <c r="AE904">
        <v>31.75700599318893</v>
      </c>
    </row>
    <row r="905" spans="1:31" x14ac:dyDescent="0.3">
      <c r="A905">
        <v>2647854</v>
      </c>
      <c r="B905">
        <v>1</v>
      </c>
      <c r="C905" t="s">
        <v>80</v>
      </c>
      <c r="D905" t="s">
        <v>94</v>
      </c>
      <c r="E905" t="s">
        <v>132</v>
      </c>
      <c r="F905" t="s">
        <v>2782</v>
      </c>
      <c r="G905" t="s">
        <v>268</v>
      </c>
      <c r="H905" t="s">
        <v>135</v>
      </c>
      <c r="I905" t="s">
        <v>136</v>
      </c>
      <c r="J905" t="s">
        <v>137</v>
      </c>
      <c r="K905" t="s">
        <v>138</v>
      </c>
      <c r="L905" t="s">
        <v>2783</v>
      </c>
      <c r="M905" t="s">
        <v>2784</v>
      </c>
      <c r="N905">
        <v>2.051388888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0.23652047767660944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0.23652047767660944</v>
      </c>
    </row>
    <row r="906" spans="1:31" x14ac:dyDescent="0.3">
      <c r="A906">
        <v>2647648</v>
      </c>
      <c r="B906">
        <v>1</v>
      </c>
      <c r="C906" t="s">
        <v>80</v>
      </c>
      <c r="D906" t="s">
        <v>82</v>
      </c>
      <c r="E906" t="s">
        <v>152</v>
      </c>
      <c r="F906" t="s">
        <v>2785</v>
      </c>
      <c r="G906" t="s">
        <v>161</v>
      </c>
      <c r="H906" t="s">
        <v>135</v>
      </c>
      <c r="I906" t="s">
        <v>136</v>
      </c>
      <c r="J906" t="s">
        <v>137</v>
      </c>
      <c r="K906" t="s">
        <v>162</v>
      </c>
      <c r="L906" t="s">
        <v>2786</v>
      </c>
      <c r="M906" t="s">
        <v>2787</v>
      </c>
      <c r="N906">
        <v>0.53388888800000001</v>
      </c>
      <c r="O906">
        <v>0</v>
      </c>
      <c r="P906">
        <v>1</v>
      </c>
      <c r="Q906">
        <v>0</v>
      </c>
      <c r="R906">
        <v>0</v>
      </c>
      <c r="S906">
        <v>0</v>
      </c>
      <c r="T906">
        <v>148</v>
      </c>
      <c r="U906">
        <v>0</v>
      </c>
      <c r="V906">
        <v>3</v>
      </c>
      <c r="W906">
        <v>0</v>
      </c>
      <c r="X906">
        <v>1.8441407273324442E-3</v>
      </c>
      <c r="Y906">
        <v>0</v>
      </c>
      <c r="Z906">
        <v>0</v>
      </c>
      <c r="AA906">
        <v>0</v>
      </c>
      <c r="AB906">
        <v>53.103478833490961</v>
      </c>
      <c r="AC906">
        <v>0</v>
      </c>
      <c r="AD906">
        <v>69.178420190219441</v>
      </c>
      <c r="AE906">
        <v>122.28374316443774</v>
      </c>
    </row>
    <row r="907" spans="1:31" x14ac:dyDescent="0.3">
      <c r="A907">
        <v>2647791</v>
      </c>
      <c r="B907">
        <v>1</v>
      </c>
      <c r="C907" t="s">
        <v>80</v>
      </c>
      <c r="D907" t="s">
        <v>84</v>
      </c>
      <c r="E907" t="s">
        <v>165</v>
      </c>
      <c r="F907" t="s">
        <v>2788</v>
      </c>
      <c r="G907" t="s">
        <v>224</v>
      </c>
      <c r="H907" t="s">
        <v>135</v>
      </c>
      <c r="I907" t="s">
        <v>136</v>
      </c>
      <c r="J907" t="s">
        <v>137</v>
      </c>
      <c r="K907" t="s">
        <v>138</v>
      </c>
      <c r="L907" t="s">
        <v>2789</v>
      </c>
      <c r="M907" t="s">
        <v>2790</v>
      </c>
      <c r="N907">
        <v>6.9466666659999996</v>
      </c>
      <c r="O907">
        <v>0</v>
      </c>
      <c r="P907">
        <v>57</v>
      </c>
      <c r="Q907">
        <v>0</v>
      </c>
      <c r="R907">
        <v>20</v>
      </c>
      <c r="S907">
        <v>0</v>
      </c>
      <c r="T907">
        <v>9</v>
      </c>
      <c r="U907">
        <v>0</v>
      </c>
      <c r="V907">
        <v>0</v>
      </c>
      <c r="W907">
        <v>0</v>
      </c>
      <c r="X907">
        <v>108.36534060047548</v>
      </c>
      <c r="Y907">
        <v>0</v>
      </c>
      <c r="Z907">
        <v>75.455043682682685</v>
      </c>
      <c r="AA907">
        <v>0</v>
      </c>
      <c r="AB907">
        <v>84.455881050857315</v>
      </c>
      <c r="AC907">
        <v>0</v>
      </c>
      <c r="AD907">
        <v>0</v>
      </c>
      <c r="AE907">
        <v>268.27626533401548</v>
      </c>
    </row>
    <row r="908" spans="1:31" x14ac:dyDescent="0.3">
      <c r="A908">
        <v>2648172</v>
      </c>
      <c r="B908">
        <v>1</v>
      </c>
      <c r="C908" t="s">
        <v>80</v>
      </c>
      <c r="D908" t="s">
        <v>102</v>
      </c>
      <c r="E908" t="s">
        <v>141</v>
      </c>
      <c r="F908" t="s">
        <v>463</v>
      </c>
      <c r="G908" t="s">
        <v>143</v>
      </c>
      <c r="H908" t="s">
        <v>144</v>
      </c>
      <c r="I908" t="s">
        <v>136</v>
      </c>
      <c r="J908" t="s">
        <v>137</v>
      </c>
      <c r="K908" t="s">
        <v>138</v>
      </c>
      <c r="L908" t="s">
        <v>2791</v>
      </c>
      <c r="M908" t="s">
        <v>2792</v>
      </c>
      <c r="N908">
        <v>1.108333333</v>
      </c>
      <c r="O908">
        <v>0</v>
      </c>
      <c r="P908">
        <v>117</v>
      </c>
      <c r="Q908">
        <v>1</v>
      </c>
      <c r="R908">
        <v>86</v>
      </c>
      <c r="S908">
        <v>2</v>
      </c>
      <c r="T908">
        <v>35</v>
      </c>
      <c r="U908">
        <v>0</v>
      </c>
      <c r="V908">
        <v>0</v>
      </c>
      <c r="W908">
        <v>0</v>
      </c>
      <c r="X908">
        <v>66.221537692304793</v>
      </c>
      <c r="Y908">
        <v>11.588393925660842</v>
      </c>
      <c r="Z908">
        <v>125.88488751847932</v>
      </c>
      <c r="AA908">
        <v>17.646033053430511</v>
      </c>
      <c r="AB908">
        <v>40.518466832207139</v>
      </c>
      <c r="AC908">
        <v>0</v>
      </c>
      <c r="AD908">
        <v>0</v>
      </c>
      <c r="AE908">
        <v>261.85931902208256</v>
      </c>
    </row>
    <row r="909" spans="1:31" x14ac:dyDescent="0.3">
      <c r="A909">
        <v>2648241</v>
      </c>
      <c r="B909">
        <v>1</v>
      </c>
      <c r="C909" t="s">
        <v>80</v>
      </c>
      <c r="D909" t="s">
        <v>106</v>
      </c>
      <c r="E909" t="s">
        <v>165</v>
      </c>
      <c r="F909" t="s">
        <v>2793</v>
      </c>
      <c r="G909" t="s">
        <v>224</v>
      </c>
      <c r="H909" t="s">
        <v>135</v>
      </c>
      <c r="I909" t="s">
        <v>136</v>
      </c>
      <c r="J909" t="s">
        <v>137</v>
      </c>
      <c r="K909" t="s">
        <v>138</v>
      </c>
      <c r="L909" t="s">
        <v>2794</v>
      </c>
      <c r="M909" t="s">
        <v>2795</v>
      </c>
      <c r="N909">
        <v>1.3888888880000001</v>
      </c>
      <c r="O909">
        <v>0</v>
      </c>
      <c r="P909">
        <v>0</v>
      </c>
      <c r="Q909">
        <v>0</v>
      </c>
      <c r="R909">
        <v>5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37.055749422534454</v>
      </c>
      <c r="AA909">
        <v>0</v>
      </c>
      <c r="AB909">
        <v>0</v>
      </c>
      <c r="AC909">
        <v>0</v>
      </c>
      <c r="AD909">
        <v>0</v>
      </c>
      <c r="AE909">
        <v>37.055749422534454</v>
      </c>
    </row>
    <row r="910" spans="1:31" x14ac:dyDescent="0.3">
      <c r="A910">
        <v>2648218</v>
      </c>
      <c r="B910">
        <v>1</v>
      </c>
      <c r="C910" t="s">
        <v>81</v>
      </c>
      <c r="D910" t="s">
        <v>117</v>
      </c>
      <c r="E910" t="s">
        <v>194</v>
      </c>
      <c r="F910" t="s">
        <v>2796</v>
      </c>
      <c r="G910" t="s">
        <v>149</v>
      </c>
      <c r="H910" t="s">
        <v>144</v>
      </c>
      <c r="I910" t="s">
        <v>136</v>
      </c>
      <c r="J910" t="s">
        <v>137</v>
      </c>
      <c r="K910" t="s">
        <v>138</v>
      </c>
      <c r="L910" t="s">
        <v>2797</v>
      </c>
      <c r="M910" t="s">
        <v>2798</v>
      </c>
      <c r="N910">
        <v>0.55222222200000004</v>
      </c>
      <c r="O910">
        <v>3</v>
      </c>
      <c r="P910">
        <v>0</v>
      </c>
      <c r="Q910">
        <v>3</v>
      </c>
      <c r="R910">
        <v>0</v>
      </c>
      <c r="S910">
        <v>5</v>
      </c>
      <c r="T910">
        <v>0</v>
      </c>
      <c r="U910">
        <v>1</v>
      </c>
      <c r="V910">
        <v>0</v>
      </c>
      <c r="W910">
        <v>0.30256858588147567</v>
      </c>
      <c r="X910">
        <v>0</v>
      </c>
      <c r="Y910">
        <v>7.4876645028117395</v>
      </c>
      <c r="Z910">
        <v>0</v>
      </c>
      <c r="AA910">
        <v>19.942901032212596</v>
      </c>
      <c r="AB910">
        <v>0</v>
      </c>
      <c r="AC910">
        <v>3.2842084443392512</v>
      </c>
      <c r="AD910">
        <v>0</v>
      </c>
      <c r="AE910">
        <v>31.017342565245059</v>
      </c>
    </row>
    <row r="911" spans="1:31" x14ac:dyDescent="0.3">
      <c r="A911">
        <v>2648510</v>
      </c>
      <c r="B911">
        <v>1</v>
      </c>
      <c r="C911" t="s">
        <v>80</v>
      </c>
      <c r="D911" t="s">
        <v>96</v>
      </c>
      <c r="E911" t="s">
        <v>194</v>
      </c>
      <c r="F911" t="s">
        <v>2799</v>
      </c>
      <c r="G911" t="s">
        <v>562</v>
      </c>
      <c r="H911" t="s">
        <v>144</v>
      </c>
      <c r="I911" t="s">
        <v>136</v>
      </c>
      <c r="J911" t="s">
        <v>137</v>
      </c>
      <c r="K911" t="s">
        <v>138</v>
      </c>
      <c r="L911" t="s">
        <v>2800</v>
      </c>
      <c r="M911" t="s">
        <v>2801</v>
      </c>
      <c r="N911">
        <v>0.13500000000000001</v>
      </c>
      <c r="O911">
        <v>0</v>
      </c>
      <c r="P911">
        <v>1609</v>
      </c>
      <c r="Q911">
        <v>0</v>
      </c>
      <c r="R911">
        <v>0</v>
      </c>
      <c r="S911">
        <v>3</v>
      </c>
      <c r="T911">
        <v>339</v>
      </c>
      <c r="U911">
        <v>0</v>
      </c>
      <c r="V911">
        <v>0</v>
      </c>
      <c r="W911">
        <v>0</v>
      </c>
      <c r="X911">
        <v>73.229159175411169</v>
      </c>
      <c r="Y911">
        <v>0</v>
      </c>
      <c r="Z911">
        <v>0</v>
      </c>
      <c r="AA911">
        <v>23.89596926327426</v>
      </c>
      <c r="AB911">
        <v>74.018697220533767</v>
      </c>
      <c r="AC911">
        <v>0</v>
      </c>
      <c r="AD911">
        <v>0</v>
      </c>
      <c r="AE911">
        <v>171.1438256592192</v>
      </c>
    </row>
    <row r="912" spans="1:31" x14ac:dyDescent="0.3">
      <c r="A912">
        <v>2648318</v>
      </c>
      <c r="B912">
        <v>1</v>
      </c>
      <c r="C912" t="s">
        <v>80</v>
      </c>
      <c r="D912" t="s">
        <v>100</v>
      </c>
      <c r="E912" t="s">
        <v>194</v>
      </c>
      <c r="F912" t="s">
        <v>2802</v>
      </c>
      <c r="G912" t="s">
        <v>149</v>
      </c>
      <c r="H912" t="s">
        <v>144</v>
      </c>
      <c r="I912" t="s">
        <v>136</v>
      </c>
      <c r="J912" t="s">
        <v>137</v>
      </c>
      <c r="K912" t="s">
        <v>138</v>
      </c>
      <c r="L912" t="s">
        <v>2803</v>
      </c>
      <c r="M912" t="s">
        <v>2804</v>
      </c>
      <c r="N912">
        <v>0.79500000000000004</v>
      </c>
      <c r="O912">
        <v>1</v>
      </c>
      <c r="P912">
        <v>1528</v>
      </c>
      <c r="Q912">
        <v>17</v>
      </c>
      <c r="R912">
        <v>462</v>
      </c>
      <c r="S912">
        <v>14</v>
      </c>
      <c r="T912">
        <v>312</v>
      </c>
      <c r="U912">
        <v>0</v>
      </c>
      <c r="V912">
        <v>1</v>
      </c>
      <c r="W912">
        <v>0.67721697763717448</v>
      </c>
      <c r="X912">
        <v>359.29614751466011</v>
      </c>
      <c r="Y912">
        <v>228.24946302812248</v>
      </c>
      <c r="Z912">
        <v>424.55991542631955</v>
      </c>
      <c r="AA912">
        <v>116.98170992293524</v>
      </c>
      <c r="AB912">
        <v>186.43909668853431</v>
      </c>
      <c r="AC912">
        <v>0</v>
      </c>
      <c r="AD912">
        <v>0.53184457702048005</v>
      </c>
      <c r="AE912">
        <v>1316.7353941352296</v>
      </c>
    </row>
    <row r="913" spans="1:31" x14ac:dyDescent="0.3">
      <c r="A913">
        <v>2648364</v>
      </c>
      <c r="B913">
        <v>1</v>
      </c>
      <c r="C913" t="s">
        <v>80</v>
      </c>
      <c r="D913" t="s">
        <v>93</v>
      </c>
      <c r="E913" t="s">
        <v>194</v>
      </c>
      <c r="F913" t="s">
        <v>2805</v>
      </c>
      <c r="G913" t="s">
        <v>149</v>
      </c>
      <c r="H913" t="s">
        <v>144</v>
      </c>
      <c r="I913" t="s">
        <v>136</v>
      </c>
      <c r="J913" t="s">
        <v>137</v>
      </c>
      <c r="K913" t="s">
        <v>138</v>
      </c>
      <c r="L913" t="s">
        <v>2806</v>
      </c>
      <c r="M913" t="s">
        <v>2807</v>
      </c>
      <c r="N913">
        <v>0.21333333300000001</v>
      </c>
      <c r="O913">
        <v>3</v>
      </c>
      <c r="P913">
        <v>14</v>
      </c>
      <c r="Q913">
        <v>41</v>
      </c>
      <c r="R913">
        <v>198</v>
      </c>
      <c r="S913">
        <v>11</v>
      </c>
      <c r="T913">
        <v>49</v>
      </c>
      <c r="U913">
        <v>0</v>
      </c>
      <c r="V913">
        <v>0</v>
      </c>
      <c r="W913">
        <v>1.9460901357795843</v>
      </c>
      <c r="X913">
        <v>1.1816498887753599</v>
      </c>
      <c r="Y913">
        <v>70.053224003957325</v>
      </c>
      <c r="Z913">
        <v>248.71678885315364</v>
      </c>
      <c r="AA913">
        <v>10.21306949661901</v>
      </c>
      <c r="AB913">
        <v>23.50139334880107</v>
      </c>
      <c r="AC913">
        <v>0</v>
      </c>
      <c r="AD913">
        <v>0</v>
      </c>
      <c r="AE913">
        <v>355.61221572708598</v>
      </c>
    </row>
    <row r="914" spans="1:31" x14ac:dyDescent="0.3">
      <c r="A914">
        <v>2648258</v>
      </c>
      <c r="B914">
        <v>1</v>
      </c>
      <c r="C914" t="s">
        <v>80</v>
      </c>
      <c r="D914" t="s">
        <v>94</v>
      </c>
      <c r="E914" t="s">
        <v>165</v>
      </c>
      <c r="F914" t="s">
        <v>2808</v>
      </c>
      <c r="G914" t="s">
        <v>154</v>
      </c>
      <c r="H914" t="s">
        <v>135</v>
      </c>
      <c r="I914" t="s">
        <v>136</v>
      </c>
      <c r="J914" t="s">
        <v>137</v>
      </c>
      <c r="K914" t="s">
        <v>138</v>
      </c>
      <c r="L914" t="s">
        <v>2809</v>
      </c>
      <c r="M914" t="s">
        <v>2810</v>
      </c>
      <c r="N914">
        <v>0.65944444400000002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13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25.29755403288674</v>
      </c>
      <c r="AC914">
        <v>0</v>
      </c>
      <c r="AD914">
        <v>0</v>
      </c>
      <c r="AE914">
        <v>25.29755403288674</v>
      </c>
    </row>
    <row r="915" spans="1:31" x14ac:dyDescent="0.3">
      <c r="A915">
        <v>2648656</v>
      </c>
      <c r="B915">
        <v>1</v>
      </c>
      <c r="C915" t="s">
        <v>80</v>
      </c>
      <c r="D915" t="s">
        <v>93</v>
      </c>
      <c r="E915" t="s">
        <v>152</v>
      </c>
      <c r="F915" t="s">
        <v>2811</v>
      </c>
      <c r="G915" t="s">
        <v>191</v>
      </c>
      <c r="H915" t="s">
        <v>135</v>
      </c>
      <c r="I915" t="s">
        <v>136</v>
      </c>
      <c r="J915" t="s">
        <v>137</v>
      </c>
      <c r="K915" t="s">
        <v>138</v>
      </c>
      <c r="L915" t="s">
        <v>2812</v>
      </c>
      <c r="M915" t="s">
        <v>2813</v>
      </c>
      <c r="N915">
        <v>1.393333333</v>
      </c>
      <c r="O915">
        <v>0</v>
      </c>
      <c r="P915">
        <v>2</v>
      </c>
      <c r="Q915">
        <v>0</v>
      </c>
      <c r="R915">
        <v>9</v>
      </c>
      <c r="S915">
        <v>0</v>
      </c>
      <c r="T915">
        <v>2</v>
      </c>
      <c r="U915">
        <v>0</v>
      </c>
      <c r="V915">
        <v>0</v>
      </c>
      <c r="W915">
        <v>0</v>
      </c>
      <c r="X915">
        <v>1.2608154768150421</v>
      </c>
      <c r="Y915">
        <v>0</v>
      </c>
      <c r="Z915">
        <v>49.964554985932601</v>
      </c>
      <c r="AA915">
        <v>0</v>
      </c>
      <c r="AB915">
        <v>2.2136925500250002</v>
      </c>
      <c r="AC915">
        <v>0</v>
      </c>
      <c r="AD915">
        <v>0</v>
      </c>
      <c r="AE915">
        <v>53.439063012772642</v>
      </c>
    </row>
    <row r="916" spans="1:31" x14ac:dyDescent="0.3">
      <c r="A916">
        <v>2648278</v>
      </c>
      <c r="B916">
        <v>1</v>
      </c>
      <c r="C916" t="s">
        <v>80</v>
      </c>
      <c r="D916" t="s">
        <v>104</v>
      </c>
      <c r="E916" t="s">
        <v>132</v>
      </c>
      <c r="F916" t="s">
        <v>2814</v>
      </c>
      <c r="G916" t="s">
        <v>228</v>
      </c>
      <c r="H916" t="s">
        <v>135</v>
      </c>
      <c r="I916" t="s">
        <v>136</v>
      </c>
      <c r="J916" t="s">
        <v>137</v>
      </c>
      <c r="K916" t="s">
        <v>138</v>
      </c>
      <c r="L916" t="s">
        <v>2815</v>
      </c>
      <c r="M916" t="s">
        <v>2816</v>
      </c>
      <c r="N916">
        <v>6.2891666659999999</v>
      </c>
      <c r="O916">
        <v>0</v>
      </c>
      <c r="P916">
        <v>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3.7165820483586618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3.7165820483586618</v>
      </c>
    </row>
    <row r="917" spans="1:31" x14ac:dyDescent="0.3">
      <c r="A917">
        <v>2648633</v>
      </c>
      <c r="B917">
        <v>1</v>
      </c>
      <c r="C917" t="s">
        <v>80</v>
      </c>
      <c r="D917" t="s">
        <v>103</v>
      </c>
      <c r="E917" t="s">
        <v>165</v>
      </c>
      <c r="F917" t="s">
        <v>2817</v>
      </c>
      <c r="G917" t="s">
        <v>224</v>
      </c>
      <c r="H917" t="s">
        <v>135</v>
      </c>
      <c r="I917" t="s">
        <v>136</v>
      </c>
      <c r="J917" t="s">
        <v>137</v>
      </c>
      <c r="K917" t="s">
        <v>138</v>
      </c>
      <c r="L917" t="s">
        <v>2818</v>
      </c>
      <c r="M917" t="s">
        <v>2819</v>
      </c>
      <c r="N917">
        <v>2.8938888880000002</v>
      </c>
      <c r="O917">
        <v>0</v>
      </c>
      <c r="P917">
        <v>0</v>
      </c>
      <c r="Q917">
        <v>0</v>
      </c>
      <c r="R917">
        <v>14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169.4372867816576</v>
      </c>
      <c r="AA917">
        <v>0</v>
      </c>
      <c r="AB917">
        <v>0</v>
      </c>
      <c r="AC917">
        <v>0</v>
      </c>
      <c r="AD917">
        <v>0</v>
      </c>
      <c r="AE917">
        <v>169.4372867816576</v>
      </c>
    </row>
    <row r="918" spans="1:31" x14ac:dyDescent="0.3">
      <c r="A918">
        <v>2648490</v>
      </c>
      <c r="B918">
        <v>1</v>
      </c>
      <c r="C918" t="s">
        <v>81</v>
      </c>
      <c r="D918" t="s">
        <v>121</v>
      </c>
      <c r="E918" t="s">
        <v>141</v>
      </c>
      <c r="F918" t="s">
        <v>2820</v>
      </c>
      <c r="G918" t="s">
        <v>143</v>
      </c>
      <c r="H918" t="s">
        <v>144</v>
      </c>
      <c r="I918" t="s">
        <v>136</v>
      </c>
      <c r="J918" t="s">
        <v>137</v>
      </c>
      <c r="K918" t="s">
        <v>138</v>
      </c>
      <c r="L918" t="s">
        <v>2821</v>
      </c>
      <c r="M918" t="s">
        <v>2822</v>
      </c>
      <c r="N918">
        <v>2.5211111110000002</v>
      </c>
      <c r="O918">
        <v>1</v>
      </c>
      <c r="P918">
        <v>56</v>
      </c>
      <c r="Q918">
        <v>0</v>
      </c>
      <c r="R918">
        <v>6</v>
      </c>
      <c r="S918">
        <v>0</v>
      </c>
      <c r="T918">
        <v>0</v>
      </c>
      <c r="U918">
        <v>0</v>
      </c>
      <c r="V918">
        <v>0</v>
      </c>
      <c r="W918">
        <v>0.77024707707111106</v>
      </c>
      <c r="X918">
        <v>19.770516297242821</v>
      </c>
      <c r="Y918">
        <v>0</v>
      </c>
      <c r="Z918">
        <v>4.7285513107246286</v>
      </c>
      <c r="AA918">
        <v>0</v>
      </c>
      <c r="AB918">
        <v>0</v>
      </c>
      <c r="AC918">
        <v>0</v>
      </c>
      <c r="AD918">
        <v>0</v>
      </c>
      <c r="AE918">
        <v>25.269314685038562</v>
      </c>
    </row>
    <row r="919" spans="1:31" x14ac:dyDescent="0.3">
      <c r="A919">
        <v>2648255</v>
      </c>
      <c r="B919">
        <v>1</v>
      </c>
      <c r="C919" t="s">
        <v>81</v>
      </c>
      <c r="D919" t="s">
        <v>119</v>
      </c>
      <c r="E919" t="s">
        <v>141</v>
      </c>
      <c r="F919" t="s">
        <v>2823</v>
      </c>
      <c r="G919" t="s">
        <v>149</v>
      </c>
      <c r="H919" t="s">
        <v>144</v>
      </c>
      <c r="I919" t="s">
        <v>136</v>
      </c>
      <c r="J919" t="s">
        <v>137</v>
      </c>
      <c r="K919" t="s">
        <v>138</v>
      </c>
      <c r="L919" t="s">
        <v>2824</v>
      </c>
      <c r="M919" t="s">
        <v>2825</v>
      </c>
      <c r="N919">
        <v>0.74666666599999998</v>
      </c>
      <c r="O919">
        <v>1</v>
      </c>
      <c r="P919">
        <v>97</v>
      </c>
      <c r="Q919">
        <v>0</v>
      </c>
      <c r="R919">
        <v>34</v>
      </c>
      <c r="S919">
        <v>0</v>
      </c>
      <c r="T919">
        <v>3</v>
      </c>
      <c r="U919">
        <v>0</v>
      </c>
      <c r="V919">
        <v>0</v>
      </c>
      <c r="W919">
        <v>0.18722640757333334</v>
      </c>
      <c r="X919">
        <v>16.352129888501192</v>
      </c>
      <c r="Y919">
        <v>0</v>
      </c>
      <c r="Z919">
        <v>51.492896308052124</v>
      </c>
      <c r="AA919">
        <v>0</v>
      </c>
      <c r="AB919">
        <v>2.5794001161050457</v>
      </c>
      <c r="AC919">
        <v>0</v>
      </c>
      <c r="AD919">
        <v>0</v>
      </c>
      <c r="AE919">
        <v>70.611652720231703</v>
      </c>
    </row>
    <row r="920" spans="1:31" x14ac:dyDescent="0.3">
      <c r="A920">
        <v>2648676</v>
      </c>
      <c r="B920">
        <v>1</v>
      </c>
      <c r="C920" t="s">
        <v>80</v>
      </c>
      <c r="D920" t="s">
        <v>85</v>
      </c>
      <c r="E920" t="s">
        <v>132</v>
      </c>
      <c r="F920" t="s">
        <v>2826</v>
      </c>
      <c r="G920" t="s">
        <v>134</v>
      </c>
      <c r="H920" t="s">
        <v>135</v>
      </c>
      <c r="I920" t="s">
        <v>136</v>
      </c>
      <c r="J920" t="s">
        <v>137</v>
      </c>
      <c r="K920" t="s">
        <v>138</v>
      </c>
      <c r="L920" t="s">
        <v>2827</v>
      </c>
      <c r="M920" t="s">
        <v>2828</v>
      </c>
      <c r="N920">
        <v>0.67249999999999999</v>
      </c>
      <c r="O920">
        <v>0</v>
      </c>
      <c r="P920">
        <v>6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1.1611255697466736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1.1611255697466736</v>
      </c>
    </row>
    <row r="921" spans="1:31" x14ac:dyDescent="0.3">
      <c r="A921">
        <v>2648341</v>
      </c>
      <c r="B921">
        <v>1</v>
      </c>
      <c r="C921" t="s">
        <v>81</v>
      </c>
      <c r="D921" t="s">
        <v>116</v>
      </c>
      <c r="E921" t="s">
        <v>141</v>
      </c>
      <c r="F921" t="s">
        <v>2829</v>
      </c>
      <c r="G921" t="s">
        <v>154</v>
      </c>
      <c r="H921" t="s">
        <v>144</v>
      </c>
      <c r="I921" t="s">
        <v>136</v>
      </c>
      <c r="J921" t="s">
        <v>137</v>
      </c>
      <c r="K921" t="s">
        <v>138</v>
      </c>
      <c r="L921" t="s">
        <v>2830</v>
      </c>
      <c r="M921" t="s">
        <v>2831</v>
      </c>
      <c r="N921">
        <v>0.18694444399999999</v>
      </c>
      <c r="O921">
        <v>0</v>
      </c>
      <c r="P921">
        <v>12</v>
      </c>
      <c r="Q921">
        <v>0</v>
      </c>
      <c r="R921">
        <v>3</v>
      </c>
      <c r="S921">
        <v>0</v>
      </c>
      <c r="T921">
        <v>3</v>
      </c>
      <c r="U921">
        <v>0</v>
      </c>
      <c r="V921">
        <v>0</v>
      </c>
      <c r="W921">
        <v>0</v>
      </c>
      <c r="X921">
        <v>0.51924309243612976</v>
      </c>
      <c r="Y921">
        <v>0</v>
      </c>
      <c r="Z921">
        <v>0.59253176812255848</v>
      </c>
      <c r="AA921">
        <v>0</v>
      </c>
      <c r="AB921">
        <v>0.16845574442562694</v>
      </c>
      <c r="AC921">
        <v>0</v>
      </c>
      <c r="AD921">
        <v>0</v>
      </c>
      <c r="AE921">
        <v>1.2802306049843153</v>
      </c>
    </row>
    <row r="922" spans="1:31" x14ac:dyDescent="0.3">
      <c r="A922">
        <v>2648235</v>
      </c>
      <c r="B922">
        <v>1</v>
      </c>
      <c r="C922" t="s">
        <v>81</v>
      </c>
      <c r="D922" t="s">
        <v>127</v>
      </c>
      <c r="E922" t="s">
        <v>141</v>
      </c>
      <c r="F922" t="s">
        <v>2832</v>
      </c>
      <c r="G922" t="s">
        <v>220</v>
      </c>
      <c r="H922" t="s">
        <v>144</v>
      </c>
      <c r="I922" t="s">
        <v>136</v>
      </c>
      <c r="J922" t="s">
        <v>137</v>
      </c>
      <c r="K922" t="s">
        <v>162</v>
      </c>
      <c r="L922" t="s">
        <v>2833</v>
      </c>
      <c r="M922" t="s">
        <v>2834</v>
      </c>
      <c r="N922">
        <v>0.45583333300000001</v>
      </c>
      <c r="O922">
        <v>0</v>
      </c>
      <c r="P922">
        <v>787</v>
      </c>
      <c r="Q922">
        <v>0</v>
      </c>
      <c r="R922">
        <v>14</v>
      </c>
      <c r="S922">
        <v>17</v>
      </c>
      <c r="T922">
        <v>123</v>
      </c>
      <c r="U922">
        <v>0</v>
      </c>
      <c r="V922">
        <v>0</v>
      </c>
      <c r="W922">
        <v>0</v>
      </c>
      <c r="X922">
        <v>67.823620481404163</v>
      </c>
      <c r="Y922">
        <v>0</v>
      </c>
      <c r="Z922">
        <v>5.1920130470658279</v>
      </c>
      <c r="AA922">
        <v>81.869036651701535</v>
      </c>
      <c r="AB922">
        <v>63.682067143315848</v>
      </c>
      <c r="AC922">
        <v>0</v>
      </c>
      <c r="AD922">
        <v>0</v>
      </c>
      <c r="AE922">
        <v>218.56673732348736</v>
      </c>
    </row>
    <row r="923" spans="1:31" x14ac:dyDescent="0.3">
      <c r="A923">
        <v>2648338</v>
      </c>
      <c r="B923">
        <v>1</v>
      </c>
      <c r="C923" t="s">
        <v>81</v>
      </c>
      <c r="D923" t="s">
        <v>128</v>
      </c>
      <c r="E923" t="s">
        <v>141</v>
      </c>
      <c r="F923" t="s">
        <v>2835</v>
      </c>
      <c r="G923" t="s">
        <v>143</v>
      </c>
      <c r="H923" t="s">
        <v>144</v>
      </c>
      <c r="I923" t="s">
        <v>136</v>
      </c>
      <c r="J923" t="s">
        <v>137</v>
      </c>
      <c r="K923" t="s">
        <v>138</v>
      </c>
      <c r="L923" t="s">
        <v>2836</v>
      </c>
      <c r="M923" t="s">
        <v>2837</v>
      </c>
      <c r="N923">
        <v>3.0061111110000001</v>
      </c>
      <c r="O923">
        <v>2</v>
      </c>
      <c r="P923">
        <v>322</v>
      </c>
      <c r="Q923">
        <v>0</v>
      </c>
      <c r="R923">
        <v>0</v>
      </c>
      <c r="S923">
        <v>0</v>
      </c>
      <c r="T923">
        <v>28</v>
      </c>
      <c r="U923">
        <v>0</v>
      </c>
      <c r="V923">
        <v>0</v>
      </c>
      <c r="W923">
        <v>1.808906043238889</v>
      </c>
      <c r="X923">
        <v>103.56272957924413</v>
      </c>
      <c r="Y923">
        <v>0</v>
      </c>
      <c r="Z923">
        <v>0</v>
      </c>
      <c r="AA923">
        <v>0</v>
      </c>
      <c r="AB923">
        <v>21.714888084439782</v>
      </c>
      <c r="AC923">
        <v>0</v>
      </c>
      <c r="AD923">
        <v>0</v>
      </c>
      <c r="AE923">
        <v>127.0865237069228</v>
      </c>
    </row>
    <row r="924" spans="1:31" x14ac:dyDescent="0.3">
      <c r="A924">
        <v>2648547</v>
      </c>
      <c r="B924">
        <v>1</v>
      </c>
      <c r="C924" t="s">
        <v>80</v>
      </c>
      <c r="D924" t="s">
        <v>100</v>
      </c>
      <c r="E924" t="s">
        <v>194</v>
      </c>
      <c r="F924" t="s">
        <v>744</v>
      </c>
      <c r="G924" t="s">
        <v>562</v>
      </c>
      <c r="H924" t="s">
        <v>144</v>
      </c>
      <c r="I924" t="s">
        <v>241</v>
      </c>
      <c r="J924" t="s">
        <v>137</v>
      </c>
      <c r="K924" t="s">
        <v>138</v>
      </c>
      <c r="L924" t="s">
        <v>2838</v>
      </c>
      <c r="M924" t="s">
        <v>2839</v>
      </c>
      <c r="N924">
        <v>2.9166666000000001E-2</v>
      </c>
      <c r="O924">
        <v>0</v>
      </c>
      <c r="P924">
        <v>172</v>
      </c>
      <c r="Q924">
        <v>7</v>
      </c>
      <c r="R924">
        <v>65</v>
      </c>
      <c r="S924">
        <v>11</v>
      </c>
      <c r="T924">
        <v>42</v>
      </c>
      <c r="U924">
        <v>0</v>
      </c>
      <c r="V924">
        <v>0</v>
      </c>
      <c r="W924">
        <v>0</v>
      </c>
      <c r="X924">
        <v>2.2214726282206017</v>
      </c>
      <c r="Y924">
        <v>0.94702230161315015</v>
      </c>
      <c r="Z924">
        <v>2.2010298545884548</v>
      </c>
      <c r="AA924">
        <v>3.0875953193422401</v>
      </c>
      <c r="AB924">
        <v>2.0283501704634985</v>
      </c>
      <c r="AC924">
        <v>0</v>
      </c>
      <c r="AD924">
        <v>0</v>
      </c>
      <c r="AE924">
        <v>10.485470274227945</v>
      </c>
    </row>
    <row r="925" spans="1:31" x14ac:dyDescent="0.3">
      <c r="A925">
        <v>2648215</v>
      </c>
      <c r="B925">
        <v>1</v>
      </c>
      <c r="C925" t="s">
        <v>80</v>
      </c>
      <c r="D925" t="s">
        <v>97</v>
      </c>
      <c r="E925" t="s">
        <v>165</v>
      </c>
      <c r="F925" t="s">
        <v>2840</v>
      </c>
      <c r="G925" t="s">
        <v>224</v>
      </c>
      <c r="H925" t="s">
        <v>135</v>
      </c>
      <c r="I925" t="s">
        <v>136</v>
      </c>
      <c r="J925" t="s">
        <v>137</v>
      </c>
      <c r="K925" t="s">
        <v>138</v>
      </c>
      <c r="L925" t="s">
        <v>2841</v>
      </c>
      <c r="M925" t="s">
        <v>2842</v>
      </c>
      <c r="N925">
        <v>3.2641666659999999</v>
      </c>
      <c r="O925">
        <v>0</v>
      </c>
      <c r="P925">
        <v>5</v>
      </c>
      <c r="Q925">
        <v>0</v>
      </c>
      <c r="R925">
        <v>4</v>
      </c>
      <c r="S925">
        <v>0</v>
      </c>
      <c r="T925">
        <v>4</v>
      </c>
      <c r="U925">
        <v>0</v>
      </c>
      <c r="V925">
        <v>0</v>
      </c>
      <c r="W925">
        <v>0</v>
      </c>
      <c r="X925">
        <v>12.290779007628537</v>
      </c>
      <c r="Y925">
        <v>0</v>
      </c>
      <c r="Z925">
        <v>14.393414214762426</v>
      </c>
      <c r="AA925">
        <v>0</v>
      </c>
      <c r="AB925">
        <v>20.157337446111068</v>
      </c>
      <c r="AC925">
        <v>0</v>
      </c>
      <c r="AD925">
        <v>0</v>
      </c>
      <c r="AE925">
        <v>46.841530668502031</v>
      </c>
    </row>
    <row r="926" spans="1:31" x14ac:dyDescent="0.3">
      <c r="A926">
        <v>2648553</v>
      </c>
      <c r="B926">
        <v>1</v>
      </c>
      <c r="C926" t="s">
        <v>81</v>
      </c>
      <c r="D926" t="s">
        <v>121</v>
      </c>
      <c r="E926" t="s">
        <v>147</v>
      </c>
      <c r="F926" t="s">
        <v>2843</v>
      </c>
      <c r="G926" t="s">
        <v>149</v>
      </c>
      <c r="H926" t="s">
        <v>144</v>
      </c>
      <c r="I926" t="s">
        <v>136</v>
      </c>
      <c r="J926" t="s">
        <v>137</v>
      </c>
      <c r="K926" t="s">
        <v>138</v>
      </c>
      <c r="L926" t="s">
        <v>2844</v>
      </c>
      <c r="M926" t="s">
        <v>2845</v>
      </c>
      <c r="N926">
        <v>0.247777777</v>
      </c>
      <c r="O926">
        <v>4</v>
      </c>
      <c r="P926">
        <v>264</v>
      </c>
      <c r="Q926">
        <v>0</v>
      </c>
      <c r="R926">
        <v>57</v>
      </c>
      <c r="S926">
        <v>3</v>
      </c>
      <c r="T926">
        <v>13</v>
      </c>
      <c r="U926">
        <v>0</v>
      </c>
      <c r="V926">
        <v>0</v>
      </c>
      <c r="W926">
        <v>0.30311927745777778</v>
      </c>
      <c r="X926">
        <v>9.8364436473379424</v>
      </c>
      <c r="Y926">
        <v>0</v>
      </c>
      <c r="Z926">
        <v>9.5519315164004581</v>
      </c>
      <c r="AA926">
        <v>0.8644495025769372</v>
      </c>
      <c r="AB926">
        <v>3.1687791372929275</v>
      </c>
      <c r="AC926">
        <v>0</v>
      </c>
      <c r="AD926">
        <v>0</v>
      </c>
      <c r="AE926">
        <v>23.724723081066042</v>
      </c>
    </row>
    <row r="927" spans="1:31" x14ac:dyDescent="0.3">
      <c r="A927">
        <v>2648407</v>
      </c>
      <c r="B927">
        <v>1</v>
      </c>
      <c r="C927" t="s">
        <v>80</v>
      </c>
      <c r="D927" t="s">
        <v>95</v>
      </c>
      <c r="E927" t="s">
        <v>214</v>
      </c>
      <c r="F927" t="s">
        <v>2846</v>
      </c>
      <c r="G927" t="s">
        <v>406</v>
      </c>
      <c r="H927" t="s">
        <v>135</v>
      </c>
      <c r="I927" t="s">
        <v>136</v>
      </c>
      <c r="J927" t="s">
        <v>137</v>
      </c>
      <c r="K927" t="s">
        <v>138</v>
      </c>
      <c r="L927" t="s">
        <v>2847</v>
      </c>
      <c r="M927" t="s">
        <v>2848</v>
      </c>
      <c r="N927">
        <v>1.4650000000000001</v>
      </c>
      <c r="O927">
        <v>0</v>
      </c>
      <c r="P927">
        <v>14</v>
      </c>
      <c r="Q927">
        <v>0</v>
      </c>
      <c r="R927">
        <v>0</v>
      </c>
      <c r="S927">
        <v>0</v>
      </c>
      <c r="T927">
        <v>4</v>
      </c>
      <c r="U927">
        <v>0</v>
      </c>
      <c r="V927">
        <v>0</v>
      </c>
      <c r="W927">
        <v>0</v>
      </c>
      <c r="X927">
        <v>4.6396795646636031</v>
      </c>
      <c r="Y927">
        <v>0</v>
      </c>
      <c r="Z927">
        <v>0</v>
      </c>
      <c r="AA927">
        <v>0</v>
      </c>
      <c r="AB927">
        <v>7.4981396768185551</v>
      </c>
      <c r="AC927">
        <v>0</v>
      </c>
      <c r="AD927">
        <v>0</v>
      </c>
      <c r="AE927">
        <v>12.137819241482159</v>
      </c>
    </row>
    <row r="928" spans="1:31" x14ac:dyDescent="0.3">
      <c r="A928">
        <v>2648653</v>
      </c>
      <c r="B928">
        <v>1</v>
      </c>
      <c r="C928" t="s">
        <v>81</v>
      </c>
      <c r="D928" t="s">
        <v>113</v>
      </c>
      <c r="E928" t="s">
        <v>165</v>
      </c>
      <c r="F928" t="s">
        <v>2849</v>
      </c>
      <c r="G928" t="s">
        <v>224</v>
      </c>
      <c r="H928" t="s">
        <v>135</v>
      </c>
      <c r="I928" t="s">
        <v>136</v>
      </c>
      <c r="J928" t="s">
        <v>137</v>
      </c>
      <c r="K928" t="s">
        <v>138</v>
      </c>
      <c r="L928" t="s">
        <v>2850</v>
      </c>
      <c r="M928" t="s">
        <v>2851</v>
      </c>
      <c r="N928">
        <v>0.80500000000000005</v>
      </c>
      <c r="O928">
        <v>0</v>
      </c>
      <c r="P928">
        <v>2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0.15283424247608476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0.15283424247608476</v>
      </c>
    </row>
    <row r="929" spans="1:31" x14ac:dyDescent="0.3">
      <c r="A929">
        <v>2648507</v>
      </c>
      <c r="B929">
        <v>1</v>
      </c>
      <c r="C929" t="s">
        <v>80</v>
      </c>
      <c r="D929" t="s">
        <v>108</v>
      </c>
      <c r="E929" t="s">
        <v>165</v>
      </c>
      <c r="F929" t="s">
        <v>2852</v>
      </c>
      <c r="G929" t="s">
        <v>1456</v>
      </c>
      <c r="H929" t="s">
        <v>135</v>
      </c>
      <c r="I929" t="s">
        <v>136</v>
      </c>
      <c r="J929" t="s">
        <v>137</v>
      </c>
      <c r="K929" t="s">
        <v>138</v>
      </c>
      <c r="L929" t="s">
        <v>2853</v>
      </c>
      <c r="M929" t="s">
        <v>2854</v>
      </c>
      <c r="N929">
        <v>2.8686111109999999</v>
      </c>
      <c r="O929">
        <v>0</v>
      </c>
      <c r="P929">
        <v>10</v>
      </c>
      <c r="Q929">
        <v>0</v>
      </c>
      <c r="R929">
        <v>1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6.5359637938652213</v>
      </c>
      <c r="Y929">
        <v>0</v>
      </c>
      <c r="Z929">
        <v>2.1795195261954174</v>
      </c>
      <c r="AA929">
        <v>0</v>
      </c>
      <c r="AB929">
        <v>0</v>
      </c>
      <c r="AC929">
        <v>0</v>
      </c>
      <c r="AD929">
        <v>0</v>
      </c>
      <c r="AE929">
        <v>8.7154833200606383</v>
      </c>
    </row>
    <row r="930" spans="1:31" x14ac:dyDescent="0.3">
      <c r="A930">
        <v>2648301</v>
      </c>
      <c r="B930">
        <v>1</v>
      </c>
      <c r="C930" t="s">
        <v>80</v>
      </c>
      <c r="D930" t="s">
        <v>107</v>
      </c>
      <c r="E930" t="s">
        <v>132</v>
      </c>
      <c r="F930" t="s">
        <v>2855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2856</v>
      </c>
      <c r="M930" t="s">
        <v>2857</v>
      </c>
      <c r="N930">
        <v>2.6886111110000002</v>
      </c>
      <c r="O930">
        <v>0</v>
      </c>
      <c r="P930">
        <v>11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5.2015391365243033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5.2015391365243033</v>
      </c>
    </row>
    <row r="931" spans="1:31" x14ac:dyDescent="0.3">
      <c r="A931">
        <v>2648424</v>
      </c>
      <c r="B931">
        <v>1</v>
      </c>
      <c r="C931" t="s">
        <v>81</v>
      </c>
      <c r="D931" t="s">
        <v>127</v>
      </c>
      <c r="E931" t="s">
        <v>165</v>
      </c>
      <c r="F931" t="s">
        <v>2858</v>
      </c>
      <c r="G931" t="s">
        <v>224</v>
      </c>
      <c r="H931" t="s">
        <v>135</v>
      </c>
      <c r="I931" t="s">
        <v>136</v>
      </c>
      <c r="J931" t="s">
        <v>137</v>
      </c>
      <c r="K931" t="s">
        <v>138</v>
      </c>
      <c r="L931" t="s">
        <v>2859</v>
      </c>
      <c r="M931" t="s">
        <v>2860</v>
      </c>
      <c r="N931">
        <v>2.3330555550000001</v>
      </c>
      <c r="O931">
        <v>0</v>
      </c>
      <c r="P931">
        <v>5</v>
      </c>
      <c r="Q931">
        <v>0</v>
      </c>
      <c r="R931">
        <v>4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2.1173078160920351</v>
      </c>
      <c r="Y931">
        <v>0</v>
      </c>
      <c r="Z931">
        <v>18.534356658144809</v>
      </c>
      <c r="AA931">
        <v>0</v>
      </c>
      <c r="AB931">
        <v>0</v>
      </c>
      <c r="AC931">
        <v>0</v>
      </c>
      <c r="AD931">
        <v>0</v>
      </c>
      <c r="AE931">
        <v>20.651664474236846</v>
      </c>
    </row>
    <row r="932" spans="1:31" x14ac:dyDescent="0.3">
      <c r="A932">
        <v>2648324</v>
      </c>
      <c r="B932">
        <v>1</v>
      </c>
      <c r="C932" t="s">
        <v>81</v>
      </c>
      <c r="D932" t="s">
        <v>121</v>
      </c>
      <c r="E932" t="s">
        <v>147</v>
      </c>
      <c r="F932" t="s">
        <v>2861</v>
      </c>
      <c r="G932" t="s">
        <v>220</v>
      </c>
      <c r="H932" t="s">
        <v>144</v>
      </c>
      <c r="I932" t="s">
        <v>136</v>
      </c>
      <c r="J932" t="s">
        <v>137</v>
      </c>
      <c r="K932" t="s">
        <v>162</v>
      </c>
      <c r="L932" t="s">
        <v>2862</v>
      </c>
      <c r="M932" t="s">
        <v>2863</v>
      </c>
      <c r="N932">
        <v>6.375277777</v>
      </c>
      <c r="O932">
        <v>4</v>
      </c>
      <c r="P932">
        <v>720</v>
      </c>
      <c r="Q932">
        <v>0</v>
      </c>
      <c r="R932">
        <v>13</v>
      </c>
      <c r="S932">
        <v>0</v>
      </c>
      <c r="T932">
        <v>49</v>
      </c>
      <c r="U932">
        <v>0</v>
      </c>
      <c r="V932">
        <v>0</v>
      </c>
      <c r="W932">
        <v>7.5657233282866674</v>
      </c>
      <c r="X932">
        <v>519.94723491632271</v>
      </c>
      <c r="Y932">
        <v>0</v>
      </c>
      <c r="Z932">
        <v>36.67509724886088</v>
      </c>
      <c r="AA932">
        <v>0</v>
      </c>
      <c r="AB932">
        <v>107.72030386493108</v>
      </c>
      <c r="AC932">
        <v>0</v>
      </c>
      <c r="AD932">
        <v>0</v>
      </c>
      <c r="AE932">
        <v>671.90835935840141</v>
      </c>
    </row>
    <row r="933" spans="1:31" x14ac:dyDescent="0.3">
      <c r="A933">
        <v>2648567</v>
      </c>
      <c r="B933">
        <v>1</v>
      </c>
      <c r="C933" t="s">
        <v>80</v>
      </c>
      <c r="D933" t="s">
        <v>87</v>
      </c>
      <c r="E933" t="s">
        <v>194</v>
      </c>
      <c r="F933" t="s">
        <v>2864</v>
      </c>
      <c r="G933" t="s">
        <v>149</v>
      </c>
      <c r="H933" t="s">
        <v>144</v>
      </c>
      <c r="I933" t="s">
        <v>136</v>
      </c>
      <c r="J933" t="s">
        <v>137</v>
      </c>
      <c r="K933" t="s">
        <v>138</v>
      </c>
      <c r="L933" t="s">
        <v>2865</v>
      </c>
      <c r="M933" t="s">
        <v>2866</v>
      </c>
      <c r="N933">
        <v>0.18222222199999999</v>
      </c>
      <c r="O933">
        <v>1</v>
      </c>
      <c r="P933">
        <v>2119</v>
      </c>
      <c r="Q933">
        <v>0</v>
      </c>
      <c r="R933">
        <v>0</v>
      </c>
      <c r="S933">
        <v>10</v>
      </c>
      <c r="T933">
        <v>209</v>
      </c>
      <c r="U933">
        <v>1</v>
      </c>
      <c r="V933">
        <v>0</v>
      </c>
      <c r="W933">
        <v>0.12426352281327199</v>
      </c>
      <c r="X933">
        <v>112.21123558135348</v>
      </c>
      <c r="Y933">
        <v>0</v>
      </c>
      <c r="Z933">
        <v>0</v>
      </c>
      <c r="AA933">
        <v>79.462077970083087</v>
      </c>
      <c r="AB933">
        <v>88.582745219579962</v>
      </c>
      <c r="AC933">
        <v>0</v>
      </c>
      <c r="AD933">
        <v>0</v>
      </c>
      <c r="AE933">
        <v>280.38032229382981</v>
      </c>
    </row>
    <row r="934" spans="1:31" x14ac:dyDescent="0.3">
      <c r="A934">
        <v>2648344</v>
      </c>
      <c r="B934">
        <v>1</v>
      </c>
      <c r="C934" t="s">
        <v>80</v>
      </c>
      <c r="D934" t="s">
        <v>83</v>
      </c>
      <c r="E934" t="s">
        <v>141</v>
      </c>
      <c r="F934" t="s">
        <v>2867</v>
      </c>
      <c r="G934" t="s">
        <v>161</v>
      </c>
      <c r="H934" t="s">
        <v>144</v>
      </c>
      <c r="I934" t="s">
        <v>136</v>
      </c>
      <c r="J934" t="s">
        <v>137</v>
      </c>
      <c r="K934" t="s">
        <v>162</v>
      </c>
      <c r="L934" t="s">
        <v>2868</v>
      </c>
      <c r="M934" t="s">
        <v>2869</v>
      </c>
      <c r="N934">
        <v>5.9052777770000002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137.90588426942219</v>
      </c>
      <c r="AC934">
        <v>0</v>
      </c>
      <c r="AD934">
        <v>0</v>
      </c>
      <c r="AE934">
        <v>137.90588426942219</v>
      </c>
    </row>
    <row r="935" spans="1:31" x14ac:dyDescent="0.3">
      <c r="A935">
        <v>2648487</v>
      </c>
      <c r="B935">
        <v>1</v>
      </c>
      <c r="C935" t="s">
        <v>81</v>
      </c>
      <c r="D935" t="s">
        <v>120</v>
      </c>
      <c r="E935" t="s">
        <v>152</v>
      </c>
      <c r="F935" t="s">
        <v>2870</v>
      </c>
      <c r="G935" t="s">
        <v>191</v>
      </c>
      <c r="H935" t="s">
        <v>135</v>
      </c>
      <c r="I935" t="s">
        <v>136</v>
      </c>
      <c r="J935" t="s">
        <v>137</v>
      </c>
      <c r="K935" t="s">
        <v>138</v>
      </c>
      <c r="L935" t="s">
        <v>2871</v>
      </c>
      <c r="M935" t="s">
        <v>2872</v>
      </c>
      <c r="N935">
        <v>4.6458333329999997</v>
      </c>
      <c r="O935">
        <v>0</v>
      </c>
      <c r="P935">
        <v>88</v>
      </c>
      <c r="Q935">
        <v>0</v>
      </c>
      <c r="R935">
        <v>12</v>
      </c>
      <c r="S935">
        <v>0</v>
      </c>
      <c r="T935">
        <v>4</v>
      </c>
      <c r="U935">
        <v>0</v>
      </c>
      <c r="V935">
        <v>0</v>
      </c>
      <c r="W935">
        <v>0</v>
      </c>
      <c r="X935">
        <v>63.082970129413418</v>
      </c>
      <c r="Y935">
        <v>0</v>
      </c>
      <c r="Z935">
        <v>76.9498262134681</v>
      </c>
      <c r="AA935">
        <v>0</v>
      </c>
      <c r="AB935">
        <v>10.988449335391657</v>
      </c>
      <c r="AC935">
        <v>0</v>
      </c>
      <c r="AD935">
        <v>0</v>
      </c>
      <c r="AE935">
        <v>151.02124567827317</v>
      </c>
    </row>
    <row r="936" spans="1:31" x14ac:dyDescent="0.3">
      <c r="A936">
        <v>2648530</v>
      </c>
      <c r="B936">
        <v>1</v>
      </c>
      <c r="C936" t="s">
        <v>80</v>
      </c>
      <c r="D936" t="s">
        <v>103</v>
      </c>
      <c r="E936" t="s">
        <v>165</v>
      </c>
      <c r="F936" t="s">
        <v>2873</v>
      </c>
      <c r="G936" t="s">
        <v>224</v>
      </c>
      <c r="H936" t="s">
        <v>135</v>
      </c>
      <c r="I936" t="s">
        <v>136</v>
      </c>
      <c r="J936" t="s">
        <v>137</v>
      </c>
      <c r="K936" t="s">
        <v>138</v>
      </c>
      <c r="L936" t="s">
        <v>2874</v>
      </c>
      <c r="M936" t="s">
        <v>2875</v>
      </c>
      <c r="N936">
        <v>0.70166666600000005</v>
      </c>
      <c r="O936">
        <v>0</v>
      </c>
      <c r="P936">
        <v>23</v>
      </c>
      <c r="Q936">
        <v>0</v>
      </c>
      <c r="R936">
        <v>6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4.3344744112801354</v>
      </c>
      <c r="Y936">
        <v>0</v>
      </c>
      <c r="Z936">
        <v>9.9314227593312747</v>
      </c>
      <c r="AA936">
        <v>0</v>
      </c>
      <c r="AB936">
        <v>0</v>
      </c>
      <c r="AC936">
        <v>0</v>
      </c>
      <c r="AD936">
        <v>0</v>
      </c>
      <c r="AE936">
        <v>14.26589717061141</v>
      </c>
    </row>
    <row r="937" spans="1:31" x14ac:dyDescent="0.3">
      <c r="A937">
        <v>2648381</v>
      </c>
      <c r="B937">
        <v>1</v>
      </c>
      <c r="C937" t="s">
        <v>81</v>
      </c>
      <c r="D937" t="s">
        <v>112</v>
      </c>
      <c r="E937" t="s">
        <v>141</v>
      </c>
      <c r="F937" t="s">
        <v>2876</v>
      </c>
      <c r="G937" t="s">
        <v>149</v>
      </c>
      <c r="H937" t="s">
        <v>144</v>
      </c>
      <c r="I937" t="s">
        <v>136</v>
      </c>
      <c r="J937" t="s">
        <v>137</v>
      </c>
      <c r="K937" t="s">
        <v>138</v>
      </c>
      <c r="L937" t="s">
        <v>2877</v>
      </c>
      <c r="M937" t="s">
        <v>2878</v>
      </c>
      <c r="N937">
        <v>0.343888888</v>
      </c>
      <c r="O937">
        <v>0</v>
      </c>
      <c r="P937">
        <v>1217</v>
      </c>
      <c r="Q937">
        <v>0</v>
      </c>
      <c r="R937">
        <v>0</v>
      </c>
      <c r="S937">
        <v>2</v>
      </c>
      <c r="T937">
        <v>135</v>
      </c>
      <c r="U937">
        <v>1</v>
      </c>
      <c r="V937">
        <v>3</v>
      </c>
      <c r="W937">
        <v>0</v>
      </c>
      <c r="X937">
        <v>83.249960003105684</v>
      </c>
      <c r="Y937">
        <v>0</v>
      </c>
      <c r="Z937">
        <v>0</v>
      </c>
      <c r="AA937">
        <v>1.0643986163555557</v>
      </c>
      <c r="AB937">
        <v>29.200303833878429</v>
      </c>
      <c r="AC937">
        <v>19.109326372730557</v>
      </c>
      <c r="AD937">
        <v>11.020479541697261</v>
      </c>
      <c r="AE937">
        <v>143.64446836776747</v>
      </c>
    </row>
    <row r="938" spans="1:31" x14ac:dyDescent="0.3">
      <c r="A938">
        <v>2648387</v>
      </c>
      <c r="B938">
        <v>1</v>
      </c>
      <c r="C938" t="s">
        <v>80</v>
      </c>
      <c r="D938" t="s">
        <v>97</v>
      </c>
      <c r="E938" t="s">
        <v>165</v>
      </c>
      <c r="F938" t="s">
        <v>2879</v>
      </c>
      <c r="G938" t="s">
        <v>154</v>
      </c>
      <c r="H938" t="s">
        <v>135</v>
      </c>
      <c r="I938" t="s">
        <v>136</v>
      </c>
      <c r="J938" t="s">
        <v>137</v>
      </c>
      <c r="K938" t="s">
        <v>138</v>
      </c>
      <c r="L938" t="s">
        <v>2880</v>
      </c>
      <c r="M938" t="s">
        <v>2881</v>
      </c>
      <c r="N938">
        <v>0.73555555500000003</v>
      </c>
      <c r="O938">
        <v>0</v>
      </c>
      <c r="P938">
        <v>53</v>
      </c>
      <c r="Q938">
        <v>0</v>
      </c>
      <c r="R938">
        <v>1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11.698787303164146</v>
      </c>
      <c r="Y938">
        <v>0</v>
      </c>
      <c r="Z938">
        <v>1.9699523207016203</v>
      </c>
      <c r="AA938">
        <v>0</v>
      </c>
      <c r="AB938">
        <v>2.7716212779672782E-2</v>
      </c>
      <c r="AC938">
        <v>0</v>
      </c>
      <c r="AD938">
        <v>0</v>
      </c>
      <c r="AE938">
        <v>13.696455836645439</v>
      </c>
    </row>
    <row r="939" spans="1:31" x14ac:dyDescent="0.3">
      <c r="A939">
        <v>2648619</v>
      </c>
      <c r="B939">
        <v>1</v>
      </c>
      <c r="C939" t="s">
        <v>81</v>
      </c>
      <c r="D939" t="s">
        <v>120</v>
      </c>
      <c r="E939" t="s">
        <v>141</v>
      </c>
      <c r="F939" t="s">
        <v>2882</v>
      </c>
      <c r="G939" t="s">
        <v>143</v>
      </c>
      <c r="H939" t="s">
        <v>144</v>
      </c>
      <c r="I939" t="s">
        <v>136</v>
      </c>
      <c r="J939" t="s">
        <v>137</v>
      </c>
      <c r="K939" t="s">
        <v>138</v>
      </c>
      <c r="L939" t="s">
        <v>2883</v>
      </c>
      <c r="M939" t="s">
        <v>2884</v>
      </c>
      <c r="N939">
        <v>2.3716666659999999</v>
      </c>
      <c r="O939">
        <v>0</v>
      </c>
      <c r="P939">
        <v>205</v>
      </c>
      <c r="Q939">
        <v>17</v>
      </c>
      <c r="R939">
        <v>18</v>
      </c>
      <c r="S939">
        <v>0</v>
      </c>
      <c r="T939">
        <v>17</v>
      </c>
      <c r="U939">
        <v>0</v>
      </c>
      <c r="V939">
        <v>0</v>
      </c>
      <c r="W939">
        <v>0</v>
      </c>
      <c r="X939">
        <v>96.548639406112017</v>
      </c>
      <c r="Y939">
        <v>95.637967600926657</v>
      </c>
      <c r="Z939">
        <v>86.195676427768575</v>
      </c>
      <c r="AA939">
        <v>0</v>
      </c>
      <c r="AB939">
        <v>9.3177062675663027</v>
      </c>
      <c r="AC939">
        <v>0</v>
      </c>
      <c r="AD939">
        <v>0</v>
      </c>
      <c r="AE939">
        <v>287.69998970237356</v>
      </c>
    </row>
    <row r="940" spans="1:31" x14ac:dyDescent="0.3">
      <c r="A940">
        <v>2648270</v>
      </c>
      <c r="B940">
        <v>1</v>
      </c>
      <c r="C940" t="s">
        <v>81</v>
      </c>
      <c r="D940" t="s">
        <v>128</v>
      </c>
      <c r="E940" t="s">
        <v>194</v>
      </c>
      <c r="F940" t="s">
        <v>491</v>
      </c>
      <c r="G940" t="s">
        <v>149</v>
      </c>
      <c r="H940" t="s">
        <v>144</v>
      </c>
      <c r="I940" t="s">
        <v>136</v>
      </c>
      <c r="J940" t="s">
        <v>137</v>
      </c>
      <c r="K940" t="s">
        <v>138</v>
      </c>
      <c r="L940" t="s">
        <v>2885</v>
      </c>
      <c r="M940" t="s">
        <v>2886</v>
      </c>
      <c r="N940">
        <v>0.30944444399999999</v>
      </c>
      <c r="O940">
        <v>69</v>
      </c>
      <c r="P940">
        <v>5364</v>
      </c>
      <c r="Q940">
        <v>566</v>
      </c>
      <c r="R940">
        <v>402</v>
      </c>
      <c r="S940">
        <v>63</v>
      </c>
      <c r="T940">
        <v>569</v>
      </c>
      <c r="U940">
        <v>4</v>
      </c>
      <c r="V940">
        <v>0</v>
      </c>
      <c r="W940">
        <v>15.985644415173281</v>
      </c>
      <c r="X940">
        <v>275.60540789546127</v>
      </c>
      <c r="Y940">
        <v>366.91585255843802</v>
      </c>
      <c r="Z940">
        <v>153.59495021177335</v>
      </c>
      <c r="AA940">
        <v>172.65878223872073</v>
      </c>
      <c r="AB940">
        <v>86.393794376188978</v>
      </c>
      <c r="AC940">
        <v>53.905658902577528</v>
      </c>
      <c r="AD940">
        <v>0</v>
      </c>
      <c r="AE940">
        <v>1125.0600905983331</v>
      </c>
    </row>
    <row r="941" spans="1:31" x14ac:dyDescent="0.3">
      <c r="A941">
        <v>2648247</v>
      </c>
      <c r="B941">
        <v>1</v>
      </c>
      <c r="C941" t="s">
        <v>80</v>
      </c>
      <c r="D941" t="s">
        <v>100</v>
      </c>
      <c r="E941" t="s">
        <v>194</v>
      </c>
      <c r="F941" t="s">
        <v>2887</v>
      </c>
      <c r="G941" t="s">
        <v>149</v>
      </c>
      <c r="H941" t="s">
        <v>144</v>
      </c>
      <c r="I941" t="s">
        <v>136</v>
      </c>
      <c r="J941" t="s">
        <v>137</v>
      </c>
      <c r="K941" t="s">
        <v>138</v>
      </c>
      <c r="L941" t="s">
        <v>2888</v>
      </c>
      <c r="M941" t="s">
        <v>2889</v>
      </c>
      <c r="N941">
        <v>0.152777777</v>
      </c>
      <c r="O941">
        <v>0</v>
      </c>
      <c r="P941">
        <v>763</v>
      </c>
      <c r="Q941">
        <v>2</v>
      </c>
      <c r="R941">
        <v>35</v>
      </c>
      <c r="S941">
        <v>13</v>
      </c>
      <c r="T941">
        <v>128</v>
      </c>
      <c r="U941">
        <v>3</v>
      </c>
      <c r="V941">
        <v>3</v>
      </c>
      <c r="W941">
        <v>0</v>
      </c>
      <c r="X941">
        <v>28.63223388674481</v>
      </c>
      <c r="Y941">
        <v>0.43467291055099999</v>
      </c>
      <c r="Z941">
        <v>5.2788270673140305</v>
      </c>
      <c r="AA941">
        <v>8.1716986771835707</v>
      </c>
      <c r="AB941">
        <v>13.173575053460755</v>
      </c>
      <c r="AC941">
        <v>8.8744343080074319</v>
      </c>
      <c r="AD941">
        <v>6.024400273529138</v>
      </c>
      <c r="AE941">
        <v>70.589842176790739</v>
      </c>
    </row>
    <row r="942" spans="1:31" x14ac:dyDescent="0.3">
      <c r="A942">
        <v>2648224</v>
      </c>
      <c r="B942">
        <v>1</v>
      </c>
      <c r="C942" t="s">
        <v>81</v>
      </c>
      <c r="D942" t="s">
        <v>118</v>
      </c>
      <c r="E942" t="s">
        <v>194</v>
      </c>
      <c r="F942" t="s">
        <v>2890</v>
      </c>
      <c r="G942" t="s">
        <v>149</v>
      </c>
      <c r="H942" t="s">
        <v>144</v>
      </c>
      <c r="I942" t="s">
        <v>136</v>
      </c>
      <c r="J942" t="s">
        <v>137</v>
      </c>
      <c r="K942" t="s">
        <v>138</v>
      </c>
      <c r="L942" t="s">
        <v>2891</v>
      </c>
      <c r="M942" t="s">
        <v>2892</v>
      </c>
      <c r="N942">
        <v>0.78444444400000002</v>
      </c>
      <c r="O942">
        <v>1</v>
      </c>
      <c r="P942">
        <v>1821</v>
      </c>
      <c r="Q942">
        <v>96</v>
      </c>
      <c r="R942">
        <v>124</v>
      </c>
      <c r="S942">
        <v>36</v>
      </c>
      <c r="T942">
        <v>167</v>
      </c>
      <c r="U942">
        <v>13</v>
      </c>
      <c r="V942">
        <v>0</v>
      </c>
      <c r="W942">
        <v>0.33540674846315799</v>
      </c>
      <c r="X942">
        <v>253.24020246440224</v>
      </c>
      <c r="Y942">
        <v>308.4131696055988</v>
      </c>
      <c r="Z942">
        <v>147.67733374143648</v>
      </c>
      <c r="AA942">
        <v>143.39989258203204</v>
      </c>
      <c r="AB942">
        <v>111.44668081404026</v>
      </c>
      <c r="AC942">
        <v>359.26277651234062</v>
      </c>
      <c r="AD942">
        <v>0</v>
      </c>
      <c r="AE942">
        <v>1323.7754624683137</v>
      </c>
    </row>
    <row r="943" spans="1:31" x14ac:dyDescent="0.3">
      <c r="A943">
        <v>2648450</v>
      </c>
      <c r="B943">
        <v>1</v>
      </c>
      <c r="C943" t="s">
        <v>81</v>
      </c>
      <c r="D943" t="s">
        <v>112</v>
      </c>
      <c r="E943" t="s">
        <v>141</v>
      </c>
      <c r="F943" t="s">
        <v>2893</v>
      </c>
      <c r="G943" t="s">
        <v>149</v>
      </c>
      <c r="H943" t="s">
        <v>144</v>
      </c>
      <c r="I943" t="s">
        <v>136</v>
      </c>
      <c r="J943" t="s">
        <v>137</v>
      </c>
      <c r="K943" t="s">
        <v>138</v>
      </c>
      <c r="L943" t="s">
        <v>2894</v>
      </c>
      <c r="M943" t="s">
        <v>2895</v>
      </c>
      <c r="N943">
        <v>0.49444444399999998</v>
      </c>
      <c r="O943">
        <v>2</v>
      </c>
      <c r="P943">
        <v>532</v>
      </c>
      <c r="Q943">
        <v>18</v>
      </c>
      <c r="R943">
        <v>66</v>
      </c>
      <c r="S943">
        <v>1</v>
      </c>
      <c r="T943">
        <v>72</v>
      </c>
      <c r="U943">
        <v>0</v>
      </c>
      <c r="V943">
        <v>0</v>
      </c>
      <c r="W943">
        <v>0.29428345153932667</v>
      </c>
      <c r="X943">
        <v>52.841646167999656</v>
      </c>
      <c r="Y943">
        <v>10.415063115311733</v>
      </c>
      <c r="Z943">
        <v>72.295489789248279</v>
      </c>
      <c r="AA943">
        <v>0.31284920273337613</v>
      </c>
      <c r="AB943">
        <v>18.841807584705073</v>
      </c>
      <c r="AC943">
        <v>0</v>
      </c>
      <c r="AD943">
        <v>0</v>
      </c>
      <c r="AE943">
        <v>155.00113931153746</v>
      </c>
    </row>
    <row r="944" spans="1:31" x14ac:dyDescent="0.3">
      <c r="A944">
        <v>2648702</v>
      </c>
      <c r="B944">
        <v>1</v>
      </c>
      <c r="C944" t="s">
        <v>81</v>
      </c>
      <c r="D944" t="s">
        <v>127</v>
      </c>
      <c r="E944" t="s">
        <v>152</v>
      </c>
      <c r="F944" t="s">
        <v>2896</v>
      </c>
      <c r="G944" t="s">
        <v>191</v>
      </c>
      <c r="H944" t="s">
        <v>135</v>
      </c>
      <c r="I944" t="s">
        <v>136</v>
      </c>
      <c r="J944" t="s">
        <v>137</v>
      </c>
      <c r="K944" t="s">
        <v>138</v>
      </c>
      <c r="L944" t="s">
        <v>2897</v>
      </c>
      <c r="M944" t="s">
        <v>2898</v>
      </c>
      <c r="N944">
        <v>1.4283333330000001</v>
      </c>
      <c r="O944">
        <v>0</v>
      </c>
      <c r="P944">
        <v>61</v>
      </c>
      <c r="Q944">
        <v>0</v>
      </c>
      <c r="R944">
        <v>3</v>
      </c>
      <c r="S944">
        <v>0</v>
      </c>
      <c r="T944">
        <v>5</v>
      </c>
      <c r="U944">
        <v>0</v>
      </c>
      <c r="V944">
        <v>0</v>
      </c>
      <c r="W944">
        <v>0</v>
      </c>
      <c r="X944">
        <v>14.028323024632799</v>
      </c>
      <c r="Y944">
        <v>0</v>
      </c>
      <c r="Z944">
        <v>3.4129470901409191</v>
      </c>
      <c r="AA944">
        <v>0</v>
      </c>
      <c r="AB944">
        <v>0.23125605429804164</v>
      </c>
      <c r="AC944">
        <v>0</v>
      </c>
      <c r="AD944">
        <v>0</v>
      </c>
      <c r="AE944">
        <v>17.672526169071759</v>
      </c>
    </row>
    <row r="945" spans="1:31" x14ac:dyDescent="0.3">
      <c r="A945">
        <v>2648556</v>
      </c>
      <c r="B945">
        <v>1</v>
      </c>
      <c r="C945" t="s">
        <v>81</v>
      </c>
      <c r="D945" t="s">
        <v>119</v>
      </c>
      <c r="E945" t="s">
        <v>147</v>
      </c>
      <c r="F945" t="s">
        <v>2899</v>
      </c>
      <c r="G945" t="s">
        <v>149</v>
      </c>
      <c r="H945" t="s">
        <v>144</v>
      </c>
      <c r="I945" t="s">
        <v>241</v>
      </c>
      <c r="J945" t="s">
        <v>137</v>
      </c>
      <c r="K945" t="s">
        <v>138</v>
      </c>
      <c r="L945" t="s">
        <v>2900</v>
      </c>
      <c r="M945" t="s">
        <v>2901</v>
      </c>
      <c r="N945">
        <v>2.7777769999999999E-3</v>
      </c>
      <c r="O945">
        <v>3</v>
      </c>
      <c r="P945">
        <v>1400</v>
      </c>
      <c r="Q945">
        <v>126</v>
      </c>
      <c r="R945">
        <v>264</v>
      </c>
      <c r="S945">
        <v>2</v>
      </c>
      <c r="T945">
        <v>95</v>
      </c>
      <c r="U945">
        <v>0</v>
      </c>
      <c r="V945">
        <v>0</v>
      </c>
      <c r="W945">
        <v>2.2528108318155557E-3</v>
      </c>
      <c r="X945">
        <v>0.58198342438931727</v>
      </c>
      <c r="Y945">
        <v>1.0258517964397189</v>
      </c>
      <c r="Z945">
        <v>2.0993877976497992</v>
      </c>
      <c r="AA945">
        <v>4.002719070017223E-3</v>
      </c>
      <c r="AB945">
        <v>0.17204373652828553</v>
      </c>
      <c r="AC945">
        <v>0</v>
      </c>
      <c r="AD945">
        <v>0</v>
      </c>
      <c r="AE945">
        <v>3.8855222849089537</v>
      </c>
    </row>
    <row r="946" spans="1:31" x14ac:dyDescent="0.3">
      <c r="A946">
        <v>2648682</v>
      </c>
      <c r="B946">
        <v>1</v>
      </c>
      <c r="C946" t="s">
        <v>81</v>
      </c>
      <c r="D946" t="s">
        <v>119</v>
      </c>
      <c r="E946" t="s">
        <v>141</v>
      </c>
      <c r="F946" t="s">
        <v>2902</v>
      </c>
      <c r="G946" t="s">
        <v>143</v>
      </c>
      <c r="H946" t="s">
        <v>144</v>
      </c>
      <c r="I946" t="s">
        <v>136</v>
      </c>
      <c r="J946" t="s">
        <v>137</v>
      </c>
      <c r="K946" t="s">
        <v>138</v>
      </c>
      <c r="L946" t="s">
        <v>2903</v>
      </c>
      <c r="M946" t="s">
        <v>2904</v>
      </c>
      <c r="N946">
        <v>2.7022222220000001</v>
      </c>
      <c r="O946">
        <v>0</v>
      </c>
      <c r="P946">
        <v>229</v>
      </c>
      <c r="Q946">
        <v>18</v>
      </c>
      <c r="R946">
        <v>19</v>
      </c>
      <c r="S946">
        <v>1</v>
      </c>
      <c r="T946">
        <v>10</v>
      </c>
      <c r="U946">
        <v>0</v>
      </c>
      <c r="V946">
        <v>0</v>
      </c>
      <c r="W946">
        <v>0</v>
      </c>
      <c r="X946">
        <v>146.37466160008589</v>
      </c>
      <c r="Y946">
        <v>96.338845790103477</v>
      </c>
      <c r="Z946">
        <v>42.156291484323511</v>
      </c>
      <c r="AA946">
        <v>2.2205580649739054</v>
      </c>
      <c r="AB946">
        <v>10.11770103207065</v>
      </c>
      <c r="AC946">
        <v>0</v>
      </c>
      <c r="AD946">
        <v>0</v>
      </c>
      <c r="AE946">
        <v>297.20805797155742</v>
      </c>
    </row>
    <row r="947" spans="1:31" x14ac:dyDescent="0.3">
      <c r="A947">
        <v>2648370</v>
      </c>
      <c r="B947">
        <v>1</v>
      </c>
      <c r="C947" t="s">
        <v>80</v>
      </c>
      <c r="D947" t="s">
        <v>104</v>
      </c>
      <c r="E947" t="s">
        <v>165</v>
      </c>
      <c r="F947" t="s">
        <v>2905</v>
      </c>
      <c r="G947" t="s">
        <v>199</v>
      </c>
      <c r="H947" t="s">
        <v>135</v>
      </c>
      <c r="I947" t="s">
        <v>136</v>
      </c>
      <c r="J947" t="s">
        <v>3</v>
      </c>
      <c r="K947" t="s">
        <v>138</v>
      </c>
      <c r="L947" t="s">
        <v>2906</v>
      </c>
      <c r="M947" t="s">
        <v>2907</v>
      </c>
      <c r="N947">
        <v>2.7111111110000001</v>
      </c>
      <c r="O947">
        <v>0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25.668565732006549</v>
      </c>
      <c r="AA947">
        <v>0</v>
      </c>
      <c r="AB947">
        <v>0</v>
      </c>
      <c r="AC947">
        <v>0</v>
      </c>
      <c r="AD947">
        <v>0</v>
      </c>
      <c r="AE947">
        <v>25.668565732006549</v>
      </c>
    </row>
    <row r="948" spans="1:31" x14ac:dyDescent="0.3">
      <c r="A948">
        <v>2648227</v>
      </c>
      <c r="B948">
        <v>1</v>
      </c>
      <c r="C948" t="s">
        <v>81</v>
      </c>
      <c r="D948" t="s">
        <v>126</v>
      </c>
      <c r="E948" t="s">
        <v>147</v>
      </c>
      <c r="F948" t="s">
        <v>2113</v>
      </c>
      <c r="G948" t="s">
        <v>149</v>
      </c>
      <c r="H948" t="s">
        <v>144</v>
      </c>
      <c r="I948" t="s">
        <v>241</v>
      </c>
      <c r="J948" t="s">
        <v>137</v>
      </c>
      <c r="K948" t="s">
        <v>138</v>
      </c>
      <c r="L948" t="s">
        <v>2908</v>
      </c>
      <c r="M948" t="s">
        <v>2909</v>
      </c>
      <c r="N948">
        <v>5.0000000000000001E-3</v>
      </c>
      <c r="O948">
        <v>7</v>
      </c>
      <c r="P948">
        <v>2054</v>
      </c>
      <c r="Q948">
        <v>51</v>
      </c>
      <c r="R948">
        <v>207</v>
      </c>
      <c r="S948">
        <v>8</v>
      </c>
      <c r="T948">
        <v>294</v>
      </c>
      <c r="U948">
        <v>0</v>
      </c>
      <c r="V948">
        <v>0</v>
      </c>
      <c r="W948">
        <v>6.3428842050000005E-3</v>
      </c>
      <c r="X948">
        <v>1.0134633393552364</v>
      </c>
      <c r="Y948">
        <v>2.0700603115138514</v>
      </c>
      <c r="Z948">
        <v>0.69613738160483096</v>
      </c>
      <c r="AA948">
        <v>4.1121650886329998E-2</v>
      </c>
      <c r="AB948">
        <v>0.33451111149917084</v>
      </c>
      <c r="AC948">
        <v>0</v>
      </c>
      <c r="AD948">
        <v>0</v>
      </c>
      <c r="AE948">
        <v>4.1616366790644204</v>
      </c>
    </row>
    <row r="949" spans="1:31" x14ac:dyDescent="0.3">
      <c r="A949">
        <v>2648496</v>
      </c>
      <c r="B949">
        <v>1</v>
      </c>
      <c r="C949" t="s">
        <v>81</v>
      </c>
      <c r="D949" t="s">
        <v>118</v>
      </c>
      <c r="E949" t="s">
        <v>165</v>
      </c>
      <c r="F949" t="s">
        <v>2910</v>
      </c>
      <c r="G949" t="s">
        <v>224</v>
      </c>
      <c r="H949" t="s">
        <v>135</v>
      </c>
      <c r="I949" t="s">
        <v>136</v>
      </c>
      <c r="J949" t="s">
        <v>137</v>
      </c>
      <c r="K949" t="s">
        <v>138</v>
      </c>
      <c r="L949" t="s">
        <v>2911</v>
      </c>
      <c r="M949" t="s">
        <v>2912</v>
      </c>
      <c r="N949">
        <v>4.7794444440000001</v>
      </c>
      <c r="O949">
        <v>0</v>
      </c>
      <c r="P949">
        <v>40</v>
      </c>
      <c r="Q949">
        <v>0</v>
      </c>
      <c r="R949">
        <v>2</v>
      </c>
      <c r="S949">
        <v>0</v>
      </c>
      <c r="T949">
        <v>4</v>
      </c>
      <c r="U949">
        <v>0</v>
      </c>
      <c r="V949">
        <v>0</v>
      </c>
      <c r="W949">
        <v>0</v>
      </c>
      <c r="X949">
        <v>37.596827585793974</v>
      </c>
      <c r="Y949">
        <v>0</v>
      </c>
      <c r="Z949">
        <v>22.603377195737838</v>
      </c>
      <c r="AA949">
        <v>0</v>
      </c>
      <c r="AB949">
        <v>7.3652830132350706</v>
      </c>
      <c r="AC949">
        <v>0</v>
      </c>
      <c r="AD949">
        <v>0</v>
      </c>
      <c r="AE949">
        <v>67.565487794766881</v>
      </c>
    </row>
    <row r="950" spans="1:31" x14ac:dyDescent="0.3">
      <c r="A950">
        <v>2648519</v>
      </c>
      <c r="B950">
        <v>1</v>
      </c>
      <c r="C950" t="s">
        <v>80</v>
      </c>
      <c r="D950" t="s">
        <v>110</v>
      </c>
      <c r="E950" t="s">
        <v>132</v>
      </c>
      <c r="F950" t="s">
        <v>2913</v>
      </c>
      <c r="G950" t="s">
        <v>134</v>
      </c>
      <c r="H950" t="s">
        <v>135</v>
      </c>
      <c r="I950" t="s">
        <v>136</v>
      </c>
      <c r="J950" t="s">
        <v>137</v>
      </c>
      <c r="K950" t="s">
        <v>138</v>
      </c>
      <c r="L950" t="s">
        <v>2914</v>
      </c>
      <c r="M950" t="s">
        <v>2915</v>
      </c>
      <c r="N950">
        <v>1.496111111</v>
      </c>
      <c r="O950">
        <v>0</v>
      </c>
      <c r="P950">
        <v>7</v>
      </c>
      <c r="Q950">
        <v>0</v>
      </c>
      <c r="R950">
        <v>0</v>
      </c>
      <c r="S950">
        <v>0</v>
      </c>
      <c r="T950">
        <v>3</v>
      </c>
      <c r="U950">
        <v>0</v>
      </c>
      <c r="V950">
        <v>0</v>
      </c>
      <c r="W950">
        <v>0</v>
      </c>
      <c r="X950">
        <v>2.8511796118597887</v>
      </c>
      <c r="Y950">
        <v>0</v>
      </c>
      <c r="Z950">
        <v>0</v>
      </c>
      <c r="AA950">
        <v>0</v>
      </c>
      <c r="AB950">
        <v>1.1405579918810695</v>
      </c>
      <c r="AC950">
        <v>0</v>
      </c>
      <c r="AD950">
        <v>0</v>
      </c>
      <c r="AE950">
        <v>3.9917376037408583</v>
      </c>
    </row>
    <row r="951" spans="1:31" x14ac:dyDescent="0.3">
      <c r="A951">
        <v>2648347</v>
      </c>
      <c r="B951">
        <v>1</v>
      </c>
      <c r="C951" t="s">
        <v>80</v>
      </c>
      <c r="D951" t="s">
        <v>87</v>
      </c>
      <c r="E951" t="s">
        <v>141</v>
      </c>
      <c r="F951" t="s">
        <v>2916</v>
      </c>
      <c r="G951" t="s">
        <v>161</v>
      </c>
      <c r="H951" t="s">
        <v>144</v>
      </c>
      <c r="I951" t="s">
        <v>136</v>
      </c>
      <c r="J951" t="s">
        <v>137</v>
      </c>
      <c r="K951" t="s">
        <v>162</v>
      </c>
      <c r="L951" t="s">
        <v>2917</v>
      </c>
      <c r="M951" t="s">
        <v>2918</v>
      </c>
      <c r="N951">
        <v>8.9591666659999998</v>
      </c>
      <c r="O951">
        <v>0</v>
      </c>
      <c r="P951">
        <v>0</v>
      </c>
      <c r="Q951">
        <v>0</v>
      </c>
      <c r="R951">
        <v>0</v>
      </c>
      <c r="S951">
        <v>5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994.153554242827</v>
      </c>
      <c r="AB951">
        <v>0</v>
      </c>
      <c r="AC951">
        <v>0</v>
      </c>
      <c r="AD951">
        <v>0</v>
      </c>
      <c r="AE951">
        <v>994.153554242827</v>
      </c>
    </row>
    <row r="952" spans="1:31" x14ac:dyDescent="0.3">
      <c r="A952">
        <v>2648284</v>
      </c>
      <c r="B952">
        <v>1</v>
      </c>
      <c r="C952" t="s">
        <v>80</v>
      </c>
      <c r="D952" t="s">
        <v>103</v>
      </c>
      <c r="E952" t="s">
        <v>152</v>
      </c>
      <c r="F952" t="s">
        <v>2919</v>
      </c>
      <c r="G952" t="s">
        <v>161</v>
      </c>
      <c r="H952" t="s">
        <v>135</v>
      </c>
      <c r="I952" t="s">
        <v>136</v>
      </c>
      <c r="J952" t="s">
        <v>137</v>
      </c>
      <c r="K952" t="s">
        <v>162</v>
      </c>
      <c r="L952" t="s">
        <v>2920</v>
      </c>
      <c r="M952" t="s">
        <v>2921</v>
      </c>
      <c r="N952">
        <v>3.9269444440000001</v>
      </c>
      <c r="O952">
        <v>0</v>
      </c>
      <c r="P952">
        <v>231</v>
      </c>
      <c r="Q952">
        <v>0</v>
      </c>
      <c r="R952">
        <v>0</v>
      </c>
      <c r="S952">
        <v>0</v>
      </c>
      <c r="T952">
        <v>22</v>
      </c>
      <c r="U952">
        <v>0</v>
      </c>
      <c r="V952">
        <v>1</v>
      </c>
      <c r="W952">
        <v>0</v>
      </c>
      <c r="X952">
        <v>223.798470478171</v>
      </c>
      <c r="Y952">
        <v>0</v>
      </c>
      <c r="Z952">
        <v>0</v>
      </c>
      <c r="AA952">
        <v>0</v>
      </c>
      <c r="AB952">
        <v>84.422063338934578</v>
      </c>
      <c r="AC952">
        <v>0</v>
      </c>
      <c r="AD952">
        <v>0.15427857782154916</v>
      </c>
      <c r="AE952">
        <v>308.37481239492712</v>
      </c>
    </row>
    <row r="953" spans="1:31" x14ac:dyDescent="0.3">
      <c r="A953">
        <v>2648290</v>
      </c>
      <c r="B953">
        <v>1</v>
      </c>
      <c r="C953" t="s">
        <v>80</v>
      </c>
      <c r="D953" t="s">
        <v>94</v>
      </c>
      <c r="E953" t="s">
        <v>141</v>
      </c>
      <c r="F953" t="s">
        <v>2922</v>
      </c>
      <c r="G953" t="s">
        <v>143</v>
      </c>
      <c r="H953" t="s">
        <v>144</v>
      </c>
      <c r="I953" t="s">
        <v>136</v>
      </c>
      <c r="J953" t="s">
        <v>137</v>
      </c>
      <c r="K953" t="s">
        <v>138</v>
      </c>
      <c r="L953" t="s">
        <v>2923</v>
      </c>
      <c r="M953" t="s">
        <v>2924</v>
      </c>
      <c r="N953">
        <v>2.150833333</v>
      </c>
      <c r="O953">
        <v>0</v>
      </c>
      <c r="P953">
        <v>139</v>
      </c>
      <c r="Q953">
        <v>0</v>
      </c>
      <c r="R953">
        <v>0</v>
      </c>
      <c r="S953">
        <v>0</v>
      </c>
      <c r="T953">
        <v>55</v>
      </c>
      <c r="U953">
        <v>1</v>
      </c>
      <c r="V953">
        <v>0</v>
      </c>
      <c r="W953">
        <v>0</v>
      </c>
      <c r="X953">
        <v>43.856571359408896</v>
      </c>
      <c r="Y953">
        <v>0</v>
      </c>
      <c r="Z953">
        <v>0</v>
      </c>
      <c r="AA953">
        <v>0</v>
      </c>
      <c r="AB953">
        <v>30.619047494229726</v>
      </c>
      <c r="AC953">
        <v>0</v>
      </c>
      <c r="AD953">
        <v>0</v>
      </c>
      <c r="AE953">
        <v>74.475618853638622</v>
      </c>
    </row>
    <row r="954" spans="1:31" x14ac:dyDescent="0.3">
      <c r="A954">
        <v>2648244</v>
      </c>
      <c r="B954">
        <v>1</v>
      </c>
      <c r="C954" t="s">
        <v>80</v>
      </c>
      <c r="D954" t="s">
        <v>108</v>
      </c>
      <c r="E954" t="s">
        <v>194</v>
      </c>
      <c r="F954" t="s">
        <v>2925</v>
      </c>
      <c r="G954" t="s">
        <v>149</v>
      </c>
      <c r="H954" t="s">
        <v>144</v>
      </c>
      <c r="I954" t="s">
        <v>136</v>
      </c>
      <c r="J954" t="s">
        <v>137</v>
      </c>
      <c r="K954" t="s">
        <v>138</v>
      </c>
      <c r="L954" t="s">
        <v>2926</v>
      </c>
      <c r="M954" t="s">
        <v>2927</v>
      </c>
      <c r="N954">
        <v>9.8611111000000001E-2</v>
      </c>
      <c r="O954">
        <v>0</v>
      </c>
      <c r="P954">
        <v>2275</v>
      </c>
      <c r="Q954">
        <v>0</v>
      </c>
      <c r="R954">
        <v>108</v>
      </c>
      <c r="S954">
        <v>4</v>
      </c>
      <c r="T954">
        <v>471</v>
      </c>
      <c r="U954">
        <v>3</v>
      </c>
      <c r="V954">
        <v>1</v>
      </c>
      <c r="W954">
        <v>0</v>
      </c>
      <c r="X954">
        <v>34.269847692188279</v>
      </c>
      <c r="Y954">
        <v>0</v>
      </c>
      <c r="Z954">
        <v>8.7363009387562425</v>
      </c>
      <c r="AA954">
        <v>7.0328883266004922</v>
      </c>
      <c r="AB954">
        <v>27.534194132272209</v>
      </c>
      <c r="AC954">
        <v>5.1927391502028826</v>
      </c>
      <c r="AD954">
        <v>3.6460236444041669</v>
      </c>
      <c r="AE954">
        <v>86.411993884424277</v>
      </c>
    </row>
    <row r="955" spans="1:31" x14ac:dyDescent="0.3">
      <c r="A955">
        <v>2648599</v>
      </c>
      <c r="B955">
        <v>1</v>
      </c>
      <c r="C955" t="s">
        <v>80</v>
      </c>
      <c r="D955" t="s">
        <v>86</v>
      </c>
      <c r="E955" t="s">
        <v>152</v>
      </c>
      <c r="F955" t="s">
        <v>2057</v>
      </c>
      <c r="G955" t="s">
        <v>154</v>
      </c>
      <c r="H955" t="s">
        <v>135</v>
      </c>
      <c r="I955" t="s">
        <v>136</v>
      </c>
      <c r="J955" t="s">
        <v>137</v>
      </c>
      <c r="K955" t="s">
        <v>138</v>
      </c>
      <c r="L955" t="s">
        <v>2928</v>
      </c>
      <c r="M955" t="s">
        <v>2929</v>
      </c>
      <c r="N955">
        <v>0.36361111099999999</v>
      </c>
      <c r="O955">
        <v>0</v>
      </c>
      <c r="P955">
        <v>144</v>
      </c>
      <c r="Q955">
        <v>0</v>
      </c>
      <c r="R955">
        <v>3</v>
      </c>
      <c r="S955">
        <v>0</v>
      </c>
      <c r="T955">
        <v>17</v>
      </c>
      <c r="U955">
        <v>0</v>
      </c>
      <c r="V955">
        <v>0</v>
      </c>
      <c r="W955">
        <v>0</v>
      </c>
      <c r="X955">
        <v>56.370285374550953</v>
      </c>
      <c r="Y955">
        <v>0</v>
      </c>
      <c r="Z955">
        <v>0.84213311596811824</v>
      </c>
      <c r="AA955">
        <v>0</v>
      </c>
      <c r="AB955">
        <v>14.073038418140701</v>
      </c>
      <c r="AC955">
        <v>0</v>
      </c>
      <c r="AD955">
        <v>0</v>
      </c>
      <c r="AE955">
        <v>71.285456908659768</v>
      </c>
    </row>
    <row r="956" spans="1:31" x14ac:dyDescent="0.3">
      <c r="A956">
        <v>2648267</v>
      </c>
      <c r="B956">
        <v>1</v>
      </c>
      <c r="C956" t="s">
        <v>80</v>
      </c>
      <c r="D956" t="s">
        <v>83</v>
      </c>
      <c r="E956" t="s">
        <v>181</v>
      </c>
      <c r="F956" t="s">
        <v>2930</v>
      </c>
      <c r="G956" t="s">
        <v>220</v>
      </c>
      <c r="H956" t="s">
        <v>144</v>
      </c>
      <c r="I956" t="s">
        <v>136</v>
      </c>
      <c r="J956" t="s">
        <v>137</v>
      </c>
      <c r="K956" t="s">
        <v>162</v>
      </c>
      <c r="L956" t="s">
        <v>2931</v>
      </c>
      <c r="M956" t="s">
        <v>2932</v>
      </c>
      <c r="N956">
        <v>1.622433333</v>
      </c>
      <c r="O956">
        <v>0</v>
      </c>
      <c r="P956">
        <v>9953</v>
      </c>
      <c r="Q956">
        <v>0</v>
      </c>
      <c r="R956">
        <v>0</v>
      </c>
      <c r="S956">
        <v>8</v>
      </c>
      <c r="T956">
        <v>1947</v>
      </c>
      <c r="U956">
        <v>2</v>
      </c>
      <c r="V956">
        <v>6</v>
      </c>
      <c r="W956">
        <v>0</v>
      </c>
      <c r="X956">
        <v>4490.0120375085107</v>
      </c>
      <c r="Y956">
        <v>0</v>
      </c>
      <c r="Z956">
        <v>0</v>
      </c>
      <c r="AA956">
        <v>280.800288825476</v>
      </c>
      <c r="AB956">
        <v>2657.2424472612679</v>
      </c>
      <c r="AC956">
        <v>1272.5647480966588</v>
      </c>
      <c r="AD956">
        <v>34.245826086960804</v>
      </c>
      <c r="AE956">
        <v>8734.8653477788739</v>
      </c>
    </row>
    <row r="957" spans="1:31" x14ac:dyDescent="0.3">
      <c r="A957">
        <v>2648221</v>
      </c>
      <c r="B957">
        <v>1</v>
      </c>
      <c r="C957" t="s">
        <v>80</v>
      </c>
      <c r="D957" t="s">
        <v>100</v>
      </c>
      <c r="E957" t="s">
        <v>141</v>
      </c>
      <c r="F957" t="s">
        <v>2933</v>
      </c>
      <c r="G957" t="s">
        <v>143</v>
      </c>
      <c r="H957" t="s">
        <v>144</v>
      </c>
      <c r="I957" t="s">
        <v>136</v>
      </c>
      <c r="J957" t="s">
        <v>137</v>
      </c>
      <c r="K957" t="s">
        <v>138</v>
      </c>
      <c r="L957" t="s">
        <v>2934</v>
      </c>
      <c r="M957" t="s">
        <v>2935</v>
      </c>
      <c r="N957">
        <v>3.1972222220000002</v>
      </c>
      <c r="O957">
        <v>0</v>
      </c>
      <c r="P957">
        <v>0</v>
      </c>
      <c r="Q957">
        <v>0</v>
      </c>
      <c r="R957">
        <v>0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28.751252778364741</v>
      </c>
      <c r="AB957">
        <v>0</v>
      </c>
      <c r="AC957">
        <v>0</v>
      </c>
      <c r="AD957">
        <v>0</v>
      </c>
      <c r="AE957">
        <v>28.751252778364741</v>
      </c>
    </row>
    <row r="958" spans="1:31" x14ac:dyDescent="0.3">
      <c r="A958">
        <v>2648207</v>
      </c>
      <c r="B958">
        <v>1</v>
      </c>
      <c r="C958" t="s">
        <v>80</v>
      </c>
      <c r="D958" t="s">
        <v>97</v>
      </c>
      <c r="E958" t="s">
        <v>194</v>
      </c>
      <c r="F958" t="s">
        <v>2936</v>
      </c>
      <c r="G958" t="s">
        <v>149</v>
      </c>
      <c r="H958" t="s">
        <v>144</v>
      </c>
      <c r="I958" t="s">
        <v>136</v>
      </c>
      <c r="J958" t="s">
        <v>137</v>
      </c>
      <c r="K958" t="s">
        <v>138</v>
      </c>
      <c r="L958" t="s">
        <v>2937</v>
      </c>
      <c r="M958" t="s">
        <v>2938</v>
      </c>
      <c r="N958">
        <v>0.2225</v>
      </c>
      <c r="O958">
        <v>0</v>
      </c>
      <c r="P958">
        <v>0</v>
      </c>
      <c r="Q958">
        <v>0</v>
      </c>
      <c r="R958">
        <v>0</v>
      </c>
      <c r="S958">
        <v>1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0.24781140642499999</v>
      </c>
      <c r="AB958">
        <v>0</v>
      </c>
      <c r="AC958">
        <v>0</v>
      </c>
      <c r="AD958">
        <v>0</v>
      </c>
      <c r="AE958">
        <v>0.24781140642499999</v>
      </c>
    </row>
    <row r="959" spans="1:31" x14ac:dyDescent="0.3">
      <c r="A959">
        <v>2648350</v>
      </c>
      <c r="B959">
        <v>1</v>
      </c>
      <c r="C959" t="s">
        <v>81</v>
      </c>
      <c r="D959" t="s">
        <v>112</v>
      </c>
      <c r="E959" t="s">
        <v>147</v>
      </c>
      <c r="F959" t="s">
        <v>2939</v>
      </c>
      <c r="G959" t="s">
        <v>149</v>
      </c>
      <c r="H959" t="s">
        <v>144</v>
      </c>
      <c r="I959" t="s">
        <v>136</v>
      </c>
      <c r="J959" t="s">
        <v>137</v>
      </c>
      <c r="K959" t="s">
        <v>138</v>
      </c>
      <c r="L959" t="s">
        <v>2940</v>
      </c>
      <c r="M959" t="s">
        <v>2941</v>
      </c>
      <c r="N959">
        <v>1.213055555</v>
      </c>
      <c r="O959">
        <v>1</v>
      </c>
      <c r="P959">
        <v>0</v>
      </c>
      <c r="Q959">
        <v>29</v>
      </c>
      <c r="R959">
        <v>13</v>
      </c>
      <c r="S959">
        <v>0</v>
      </c>
      <c r="T959">
        <v>0</v>
      </c>
      <c r="U959">
        <v>0</v>
      </c>
      <c r="V959">
        <v>0</v>
      </c>
      <c r="W959">
        <v>0.36265268106222226</v>
      </c>
      <c r="X959">
        <v>0</v>
      </c>
      <c r="Y959">
        <v>107.3003463205074</v>
      </c>
      <c r="Z959">
        <v>22.710785330684857</v>
      </c>
      <c r="AA959">
        <v>0</v>
      </c>
      <c r="AB959">
        <v>0</v>
      </c>
      <c r="AC959">
        <v>0</v>
      </c>
      <c r="AD959">
        <v>0</v>
      </c>
      <c r="AE959">
        <v>130.37378433225447</v>
      </c>
    </row>
    <row r="960" spans="1:31" x14ac:dyDescent="0.3">
      <c r="A960">
        <v>2648393</v>
      </c>
      <c r="B960">
        <v>1</v>
      </c>
      <c r="C960" t="s">
        <v>80</v>
      </c>
      <c r="D960" t="s">
        <v>96</v>
      </c>
      <c r="E960" t="s">
        <v>152</v>
      </c>
      <c r="F960" t="s">
        <v>2942</v>
      </c>
      <c r="G960" t="s">
        <v>154</v>
      </c>
      <c r="H960" t="s">
        <v>135</v>
      </c>
      <c r="I960" t="s">
        <v>136</v>
      </c>
      <c r="J960" t="s">
        <v>137</v>
      </c>
      <c r="K960" t="s">
        <v>138</v>
      </c>
      <c r="L960" t="s">
        <v>2943</v>
      </c>
      <c r="M960" t="s">
        <v>2944</v>
      </c>
      <c r="N960">
        <v>0.161111111</v>
      </c>
      <c r="O960">
        <v>0</v>
      </c>
      <c r="P960">
        <v>93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4.5697830810744184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4.5697830810744184</v>
      </c>
    </row>
    <row r="961" spans="1:31" x14ac:dyDescent="0.3">
      <c r="A961">
        <v>2648473</v>
      </c>
      <c r="B961">
        <v>1</v>
      </c>
      <c r="C961" t="s">
        <v>80</v>
      </c>
      <c r="D961" t="s">
        <v>105</v>
      </c>
      <c r="E961" t="s">
        <v>194</v>
      </c>
      <c r="F961" t="s">
        <v>2945</v>
      </c>
      <c r="G961" t="s">
        <v>161</v>
      </c>
      <c r="H961" t="s">
        <v>144</v>
      </c>
      <c r="I961" t="s">
        <v>136</v>
      </c>
      <c r="J961" t="s">
        <v>137</v>
      </c>
      <c r="K961" t="s">
        <v>162</v>
      </c>
      <c r="L961" t="s">
        <v>2946</v>
      </c>
      <c r="M961" t="s">
        <v>2947</v>
      </c>
      <c r="N961">
        <v>3.0830555550000001</v>
      </c>
      <c r="O961">
        <v>0</v>
      </c>
      <c r="P961">
        <v>3340</v>
      </c>
      <c r="Q961">
        <v>0</v>
      </c>
      <c r="R961">
        <v>0</v>
      </c>
      <c r="S961">
        <v>0</v>
      </c>
      <c r="T961">
        <v>141</v>
      </c>
      <c r="U961">
        <v>0</v>
      </c>
      <c r="V961">
        <v>1</v>
      </c>
      <c r="W961">
        <v>0</v>
      </c>
      <c r="X961">
        <v>2824.5918587996912</v>
      </c>
      <c r="Y961">
        <v>0</v>
      </c>
      <c r="Z961">
        <v>0</v>
      </c>
      <c r="AA961">
        <v>0</v>
      </c>
      <c r="AB961">
        <v>864.64171471066766</v>
      </c>
      <c r="AC961">
        <v>0</v>
      </c>
      <c r="AD961">
        <v>3.1580624786161882</v>
      </c>
      <c r="AE961">
        <v>3692.3916359889749</v>
      </c>
    </row>
    <row r="962" spans="1:31" x14ac:dyDescent="0.3">
      <c r="A962">
        <v>2648330</v>
      </c>
      <c r="B962">
        <v>1</v>
      </c>
      <c r="C962" t="s">
        <v>81</v>
      </c>
      <c r="D962" t="s">
        <v>117</v>
      </c>
      <c r="E962" t="s">
        <v>132</v>
      </c>
      <c r="F962" t="s">
        <v>2948</v>
      </c>
      <c r="G962" t="s">
        <v>2949</v>
      </c>
      <c r="H962" t="s">
        <v>135</v>
      </c>
      <c r="I962" t="s">
        <v>136</v>
      </c>
      <c r="J962" t="s">
        <v>137</v>
      </c>
      <c r="K962" t="s">
        <v>138</v>
      </c>
      <c r="L962" t="s">
        <v>2950</v>
      </c>
      <c r="M962" t="s">
        <v>2951</v>
      </c>
      <c r="N962">
        <v>4.1697222219999999</v>
      </c>
      <c r="O962">
        <v>0</v>
      </c>
      <c r="P962">
        <v>6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3.465722808983545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3.465722808983545</v>
      </c>
    </row>
    <row r="963" spans="1:31" x14ac:dyDescent="0.3">
      <c r="A963">
        <v>2648430</v>
      </c>
      <c r="B963">
        <v>1</v>
      </c>
      <c r="C963" t="s">
        <v>80</v>
      </c>
      <c r="D963" t="s">
        <v>103</v>
      </c>
      <c r="E963" t="s">
        <v>147</v>
      </c>
      <c r="F963" t="s">
        <v>2952</v>
      </c>
      <c r="G963" t="s">
        <v>149</v>
      </c>
      <c r="H963" t="s">
        <v>144</v>
      </c>
      <c r="I963" t="s">
        <v>241</v>
      </c>
      <c r="J963" t="s">
        <v>137</v>
      </c>
      <c r="K963" t="s">
        <v>138</v>
      </c>
      <c r="L963" t="s">
        <v>2953</v>
      </c>
      <c r="M963" t="s">
        <v>2954</v>
      </c>
      <c r="N963">
        <v>5.0000000000000001E-3</v>
      </c>
      <c r="O963">
        <v>22</v>
      </c>
      <c r="P963">
        <v>2691</v>
      </c>
      <c r="Q963">
        <v>35</v>
      </c>
      <c r="R963">
        <v>208</v>
      </c>
      <c r="S963">
        <v>64</v>
      </c>
      <c r="T963">
        <v>811</v>
      </c>
      <c r="U963">
        <v>6</v>
      </c>
      <c r="V963">
        <v>1</v>
      </c>
      <c r="W963">
        <v>0.10495637285228253</v>
      </c>
      <c r="X963">
        <v>2.4966487762406748</v>
      </c>
      <c r="Y963">
        <v>0.82362923377563502</v>
      </c>
      <c r="Z963">
        <v>0.67870572115712402</v>
      </c>
      <c r="AA963">
        <v>1.2123875532169175</v>
      </c>
      <c r="AB963">
        <v>2.2208662800669656</v>
      </c>
      <c r="AC963">
        <v>0.77126342069718001</v>
      </c>
      <c r="AD963">
        <v>4.3219418614263497E-2</v>
      </c>
      <c r="AE963">
        <v>8.3516767766210425</v>
      </c>
    </row>
    <row r="964" spans="1:31" x14ac:dyDescent="0.3">
      <c r="A964">
        <v>2648579</v>
      </c>
      <c r="B964">
        <v>1</v>
      </c>
      <c r="C964" t="s">
        <v>80</v>
      </c>
      <c r="D964" t="s">
        <v>95</v>
      </c>
      <c r="E964" t="s">
        <v>141</v>
      </c>
      <c r="F964" t="s">
        <v>2955</v>
      </c>
      <c r="G964" t="s">
        <v>143</v>
      </c>
      <c r="H964" t="s">
        <v>144</v>
      </c>
      <c r="I964" t="s">
        <v>136</v>
      </c>
      <c r="J964" t="s">
        <v>137</v>
      </c>
      <c r="K964" t="s">
        <v>138</v>
      </c>
      <c r="L964" t="s">
        <v>2956</v>
      </c>
      <c r="M964" t="s">
        <v>2957</v>
      </c>
      <c r="N964">
        <v>1.7466666660000001</v>
      </c>
      <c r="O964">
        <v>0</v>
      </c>
      <c r="P964">
        <v>188</v>
      </c>
      <c r="Q964">
        <v>0</v>
      </c>
      <c r="R964">
        <v>2</v>
      </c>
      <c r="S964">
        <v>0</v>
      </c>
      <c r="T964">
        <v>18</v>
      </c>
      <c r="U964">
        <v>0</v>
      </c>
      <c r="V964">
        <v>0</v>
      </c>
      <c r="W964">
        <v>0</v>
      </c>
      <c r="X964">
        <v>58.56449879602431</v>
      </c>
      <c r="Y964">
        <v>0</v>
      </c>
      <c r="Z964">
        <v>0.37076985821179204</v>
      </c>
      <c r="AA964">
        <v>0</v>
      </c>
      <c r="AB964">
        <v>21.819557633223457</v>
      </c>
      <c r="AC964">
        <v>0</v>
      </c>
      <c r="AD964">
        <v>0</v>
      </c>
      <c r="AE964">
        <v>80.754826287459565</v>
      </c>
    </row>
    <row r="965" spans="1:31" x14ac:dyDescent="0.3">
      <c r="A965">
        <v>2648694</v>
      </c>
      <c r="B965">
        <v>1</v>
      </c>
      <c r="C965" t="s">
        <v>80</v>
      </c>
      <c r="D965" t="s">
        <v>87</v>
      </c>
      <c r="E965" t="s">
        <v>181</v>
      </c>
      <c r="F965" t="s">
        <v>2958</v>
      </c>
      <c r="G965" t="s">
        <v>149</v>
      </c>
      <c r="H965" t="s">
        <v>144</v>
      </c>
      <c r="I965" t="s">
        <v>136</v>
      </c>
      <c r="J965" t="s">
        <v>137</v>
      </c>
      <c r="K965" t="s">
        <v>138</v>
      </c>
      <c r="L965" t="s">
        <v>2959</v>
      </c>
      <c r="M965" t="s">
        <v>2960</v>
      </c>
      <c r="N965">
        <v>0.18444444400000001</v>
      </c>
      <c r="O965">
        <v>1</v>
      </c>
      <c r="P965">
        <v>20730</v>
      </c>
      <c r="Q965">
        <v>0</v>
      </c>
      <c r="R965">
        <v>3</v>
      </c>
      <c r="S965">
        <v>56</v>
      </c>
      <c r="T965">
        <v>2382</v>
      </c>
      <c r="U965">
        <v>31</v>
      </c>
      <c r="V965">
        <v>38</v>
      </c>
      <c r="W965">
        <v>0.12369110048592601</v>
      </c>
      <c r="X965">
        <v>1176.2239654814705</v>
      </c>
      <c r="Y965">
        <v>0</v>
      </c>
      <c r="Z965">
        <v>0.43970685061825426</v>
      </c>
      <c r="AA965">
        <v>399.38789974875095</v>
      </c>
      <c r="AB965">
        <v>584.01927250093854</v>
      </c>
      <c r="AC965">
        <v>172.20968145506748</v>
      </c>
      <c r="AD965">
        <v>77.554939101220683</v>
      </c>
      <c r="AE965">
        <v>2409.9591562385522</v>
      </c>
    </row>
    <row r="966" spans="1:31" x14ac:dyDescent="0.3">
      <c r="A966">
        <v>2648671</v>
      </c>
      <c r="B966">
        <v>1</v>
      </c>
      <c r="C966" t="s">
        <v>80</v>
      </c>
      <c r="D966" t="s">
        <v>104</v>
      </c>
      <c r="E966" t="s">
        <v>147</v>
      </c>
      <c r="F966" t="s">
        <v>2961</v>
      </c>
      <c r="G966" t="s">
        <v>149</v>
      </c>
      <c r="H966" t="s">
        <v>144</v>
      </c>
      <c r="I966" t="s">
        <v>136</v>
      </c>
      <c r="J966" t="s">
        <v>137</v>
      </c>
      <c r="K966" t="s">
        <v>138</v>
      </c>
      <c r="L966" t="s">
        <v>2962</v>
      </c>
      <c r="M966" t="s">
        <v>2963</v>
      </c>
      <c r="N966">
        <v>0.69555555499999999</v>
      </c>
      <c r="O966">
        <v>0</v>
      </c>
      <c r="P966">
        <v>34</v>
      </c>
      <c r="Q966">
        <v>0</v>
      </c>
      <c r="R966">
        <v>59</v>
      </c>
      <c r="S966">
        <v>2</v>
      </c>
      <c r="T966">
        <v>15</v>
      </c>
      <c r="U966">
        <v>4</v>
      </c>
      <c r="V966">
        <v>0</v>
      </c>
      <c r="W966">
        <v>0</v>
      </c>
      <c r="X966">
        <v>10.991921408319662</v>
      </c>
      <c r="Y966">
        <v>0</v>
      </c>
      <c r="Z966">
        <v>32.576081221895663</v>
      </c>
      <c r="AA966">
        <v>46.553504780765607</v>
      </c>
      <c r="AB966">
        <v>4.1211473413330264</v>
      </c>
      <c r="AC966">
        <v>117.4572443282896</v>
      </c>
      <c r="AD966">
        <v>0</v>
      </c>
      <c r="AE966">
        <v>211.69989908060359</v>
      </c>
    </row>
    <row r="967" spans="1:31" x14ac:dyDescent="0.3">
      <c r="A967">
        <v>2648242</v>
      </c>
      <c r="B967">
        <v>2</v>
      </c>
      <c r="C967" t="s">
        <v>81</v>
      </c>
      <c r="D967" t="s">
        <v>113</v>
      </c>
      <c r="E967" t="s">
        <v>147</v>
      </c>
      <c r="F967" t="s">
        <v>2964</v>
      </c>
      <c r="G967" t="s">
        <v>143</v>
      </c>
      <c r="H967" t="s">
        <v>144</v>
      </c>
      <c r="I967" t="s">
        <v>136</v>
      </c>
      <c r="J967" t="s">
        <v>137</v>
      </c>
      <c r="K967" t="s">
        <v>138</v>
      </c>
      <c r="L967" t="s">
        <v>2965</v>
      </c>
      <c r="M967" t="s">
        <v>2966</v>
      </c>
      <c r="N967">
        <v>0.83250000000000002</v>
      </c>
      <c r="O967">
        <v>0</v>
      </c>
      <c r="P967">
        <v>245</v>
      </c>
      <c r="Q967">
        <v>26</v>
      </c>
      <c r="R967">
        <v>62</v>
      </c>
      <c r="S967">
        <v>0</v>
      </c>
      <c r="T967">
        <v>13</v>
      </c>
      <c r="U967">
        <v>0</v>
      </c>
      <c r="V967">
        <v>0</v>
      </c>
      <c r="W967">
        <v>0</v>
      </c>
      <c r="X967">
        <v>47.449987733755258</v>
      </c>
      <c r="Y967">
        <v>218.4634354426023</v>
      </c>
      <c r="Z967">
        <v>232.13433164785297</v>
      </c>
      <c r="AA967">
        <v>0</v>
      </c>
      <c r="AB967">
        <v>6.6148973885336417</v>
      </c>
      <c r="AC967">
        <v>0</v>
      </c>
      <c r="AD967">
        <v>0</v>
      </c>
      <c r="AE967">
        <v>504.66265221274415</v>
      </c>
    </row>
    <row r="968" spans="1:31" x14ac:dyDescent="0.3">
      <c r="A968">
        <v>2648548</v>
      </c>
      <c r="B968">
        <v>1</v>
      </c>
      <c r="C968" t="s">
        <v>81</v>
      </c>
      <c r="D968" t="s">
        <v>118</v>
      </c>
      <c r="E968" t="s">
        <v>165</v>
      </c>
      <c r="F968" t="s">
        <v>2967</v>
      </c>
      <c r="G968" t="s">
        <v>224</v>
      </c>
      <c r="H968" t="s">
        <v>135</v>
      </c>
      <c r="I968" t="s">
        <v>136</v>
      </c>
      <c r="J968" t="s">
        <v>137</v>
      </c>
      <c r="K968" t="s">
        <v>138</v>
      </c>
      <c r="L968" t="s">
        <v>2968</v>
      </c>
      <c r="M968" t="s">
        <v>2969</v>
      </c>
      <c r="N968">
        <v>3.2233333329999998</v>
      </c>
      <c r="O968">
        <v>0</v>
      </c>
      <c r="P968">
        <v>31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32.787157578580825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32.787157578580825</v>
      </c>
    </row>
    <row r="969" spans="1:31" x14ac:dyDescent="0.3">
      <c r="A969">
        <v>2648462</v>
      </c>
      <c r="B969">
        <v>1</v>
      </c>
      <c r="C969" t="s">
        <v>81</v>
      </c>
      <c r="D969" t="s">
        <v>120</v>
      </c>
      <c r="E969" t="s">
        <v>152</v>
      </c>
      <c r="F969" t="s">
        <v>2970</v>
      </c>
      <c r="G969" t="s">
        <v>191</v>
      </c>
      <c r="H969" t="s">
        <v>135</v>
      </c>
      <c r="I969" t="s">
        <v>136</v>
      </c>
      <c r="J969" t="s">
        <v>137</v>
      </c>
      <c r="K969" t="s">
        <v>138</v>
      </c>
      <c r="L969" t="s">
        <v>2971</v>
      </c>
      <c r="M969" t="s">
        <v>2972</v>
      </c>
      <c r="N969">
        <v>3.6511111110000001</v>
      </c>
      <c r="O969">
        <v>0</v>
      </c>
      <c r="P969">
        <v>0</v>
      </c>
      <c r="Q969">
        <v>0</v>
      </c>
      <c r="R969">
        <v>9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251.75612187014147</v>
      </c>
      <c r="AA969">
        <v>0</v>
      </c>
      <c r="AB969">
        <v>0</v>
      </c>
      <c r="AC969">
        <v>0</v>
      </c>
      <c r="AD969">
        <v>0</v>
      </c>
      <c r="AE969">
        <v>251.75612187014147</v>
      </c>
    </row>
    <row r="970" spans="1:31" x14ac:dyDescent="0.3">
      <c r="A970">
        <v>2648356</v>
      </c>
      <c r="B970">
        <v>1</v>
      </c>
      <c r="C970" t="s">
        <v>80</v>
      </c>
      <c r="D970" t="s">
        <v>85</v>
      </c>
      <c r="E970" t="s">
        <v>132</v>
      </c>
      <c r="F970" t="s">
        <v>2973</v>
      </c>
      <c r="G970" t="s">
        <v>268</v>
      </c>
      <c r="H970" t="s">
        <v>135</v>
      </c>
      <c r="I970" t="s">
        <v>136</v>
      </c>
      <c r="J970" t="s">
        <v>137</v>
      </c>
      <c r="K970" t="s">
        <v>138</v>
      </c>
      <c r="L970" t="s">
        <v>2974</v>
      </c>
      <c r="M970" t="s">
        <v>2975</v>
      </c>
      <c r="N970">
        <v>1.9827777769999999</v>
      </c>
      <c r="O970">
        <v>0</v>
      </c>
      <c r="P970">
        <v>10</v>
      </c>
      <c r="Q970">
        <v>0</v>
      </c>
      <c r="R970">
        <v>0</v>
      </c>
      <c r="S970">
        <v>0</v>
      </c>
      <c r="T970">
        <v>3</v>
      </c>
      <c r="U970">
        <v>0</v>
      </c>
      <c r="V970">
        <v>0</v>
      </c>
      <c r="W970">
        <v>0</v>
      </c>
      <c r="X970">
        <v>4.8124633426406342</v>
      </c>
      <c r="Y970">
        <v>0</v>
      </c>
      <c r="Z970">
        <v>0</v>
      </c>
      <c r="AA970">
        <v>0</v>
      </c>
      <c r="AB970">
        <v>0.41895967693990405</v>
      </c>
      <c r="AC970">
        <v>0</v>
      </c>
      <c r="AD970">
        <v>0</v>
      </c>
      <c r="AE970">
        <v>5.2314230195805385</v>
      </c>
    </row>
    <row r="971" spans="1:31" x14ac:dyDescent="0.3">
      <c r="A971">
        <v>2648416</v>
      </c>
      <c r="B971">
        <v>1</v>
      </c>
      <c r="C971" t="s">
        <v>81</v>
      </c>
      <c r="D971" t="s">
        <v>128</v>
      </c>
      <c r="E971" t="s">
        <v>147</v>
      </c>
      <c r="F971" t="s">
        <v>1070</v>
      </c>
      <c r="G971" t="s">
        <v>154</v>
      </c>
      <c r="H971" t="s">
        <v>144</v>
      </c>
      <c r="I971" t="s">
        <v>136</v>
      </c>
      <c r="J971" t="s">
        <v>137</v>
      </c>
      <c r="K971" t="s">
        <v>138</v>
      </c>
      <c r="L971" t="s">
        <v>2976</v>
      </c>
      <c r="M971" t="s">
        <v>2977</v>
      </c>
      <c r="N971">
        <v>0.41888888800000001</v>
      </c>
      <c r="O971">
        <v>6</v>
      </c>
      <c r="P971">
        <v>619</v>
      </c>
      <c r="Q971">
        <v>4</v>
      </c>
      <c r="R971">
        <v>4</v>
      </c>
      <c r="S971">
        <v>2</v>
      </c>
      <c r="T971">
        <v>54</v>
      </c>
      <c r="U971">
        <v>0</v>
      </c>
      <c r="V971">
        <v>0</v>
      </c>
      <c r="W971">
        <v>0.80681719991376433</v>
      </c>
      <c r="X971">
        <v>29.796687411543864</v>
      </c>
      <c r="Y971">
        <v>11.902383288453816</v>
      </c>
      <c r="Z971">
        <v>3.753008958642396</v>
      </c>
      <c r="AA971">
        <v>11.802447560841712</v>
      </c>
      <c r="AB971">
        <v>8.9915868263231946</v>
      </c>
      <c r="AC971">
        <v>0</v>
      </c>
      <c r="AD971">
        <v>0</v>
      </c>
      <c r="AE971">
        <v>67.052931245718753</v>
      </c>
    </row>
    <row r="972" spans="1:31" x14ac:dyDescent="0.3">
      <c r="A972">
        <v>2648402</v>
      </c>
      <c r="B972">
        <v>1</v>
      </c>
      <c r="C972" t="s">
        <v>81</v>
      </c>
      <c r="D972" t="s">
        <v>113</v>
      </c>
      <c r="E972" t="s">
        <v>132</v>
      </c>
      <c r="F972" t="s">
        <v>2978</v>
      </c>
      <c r="G972" t="s">
        <v>183</v>
      </c>
      <c r="H972" t="s">
        <v>135</v>
      </c>
      <c r="I972" t="s">
        <v>136</v>
      </c>
      <c r="J972" t="s">
        <v>3</v>
      </c>
      <c r="K972" t="s">
        <v>138</v>
      </c>
      <c r="L972" t="s">
        <v>2979</v>
      </c>
      <c r="M972" t="s">
        <v>2980</v>
      </c>
      <c r="N972">
        <v>3.471944444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2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9.9912926739321577</v>
      </c>
      <c r="AC972">
        <v>0</v>
      </c>
      <c r="AD972">
        <v>0</v>
      </c>
      <c r="AE972">
        <v>9.9912926739321577</v>
      </c>
    </row>
    <row r="973" spans="1:31" x14ac:dyDescent="0.3">
      <c r="A973">
        <v>2648210</v>
      </c>
      <c r="B973">
        <v>1</v>
      </c>
      <c r="C973" t="s">
        <v>80</v>
      </c>
      <c r="D973" t="s">
        <v>100</v>
      </c>
      <c r="E973" t="s">
        <v>141</v>
      </c>
      <c r="F973" t="s">
        <v>2981</v>
      </c>
      <c r="G973" t="s">
        <v>149</v>
      </c>
      <c r="H973" t="s">
        <v>144</v>
      </c>
      <c r="I973" t="s">
        <v>136</v>
      </c>
      <c r="J973" t="s">
        <v>137</v>
      </c>
      <c r="K973" t="s">
        <v>138</v>
      </c>
      <c r="L973" t="s">
        <v>2982</v>
      </c>
      <c r="M973" t="s">
        <v>2983</v>
      </c>
      <c r="N973">
        <v>0.57222222199999995</v>
      </c>
      <c r="O973">
        <v>0</v>
      </c>
      <c r="P973">
        <v>1059</v>
      </c>
      <c r="Q973">
        <v>0</v>
      </c>
      <c r="R973">
        <v>126</v>
      </c>
      <c r="S973">
        <v>0</v>
      </c>
      <c r="T973">
        <v>115</v>
      </c>
      <c r="U973">
        <v>0</v>
      </c>
      <c r="V973">
        <v>0</v>
      </c>
      <c r="W973">
        <v>0</v>
      </c>
      <c r="X973">
        <v>228.60929567098805</v>
      </c>
      <c r="Y973">
        <v>0</v>
      </c>
      <c r="Z973">
        <v>78.307791807225541</v>
      </c>
      <c r="AA973">
        <v>0</v>
      </c>
      <c r="AB973">
        <v>41.562742963168098</v>
      </c>
      <c r="AC973">
        <v>0</v>
      </c>
      <c r="AD973">
        <v>0</v>
      </c>
      <c r="AE973">
        <v>348.47983044138169</v>
      </c>
    </row>
    <row r="974" spans="1:31" x14ac:dyDescent="0.3">
      <c r="A974">
        <v>2674081</v>
      </c>
      <c r="B974">
        <v>1</v>
      </c>
      <c r="C974" t="s">
        <v>81</v>
      </c>
      <c r="D974" t="s">
        <v>127</v>
      </c>
      <c r="E974" t="s">
        <v>194</v>
      </c>
      <c r="F974" t="s">
        <v>2984</v>
      </c>
      <c r="G974" t="s">
        <v>149</v>
      </c>
      <c r="H974" t="s">
        <v>144</v>
      </c>
      <c r="I974" t="s">
        <v>136</v>
      </c>
      <c r="J974" t="s">
        <v>137</v>
      </c>
      <c r="K974" t="s">
        <v>138</v>
      </c>
      <c r="L974" t="s">
        <v>2985</v>
      </c>
      <c r="M974" t="s">
        <v>2986</v>
      </c>
      <c r="N974">
        <v>2.3538888880000002</v>
      </c>
      <c r="O974">
        <v>0</v>
      </c>
      <c r="P974">
        <v>1374</v>
      </c>
      <c r="Q974">
        <v>0</v>
      </c>
      <c r="R974">
        <v>7</v>
      </c>
      <c r="S974">
        <v>15</v>
      </c>
      <c r="T974">
        <v>206</v>
      </c>
      <c r="U974">
        <v>1</v>
      </c>
      <c r="V974">
        <v>2</v>
      </c>
      <c r="W974">
        <v>0</v>
      </c>
      <c r="X974">
        <v>892.84252614135096</v>
      </c>
      <c r="Y974">
        <v>0</v>
      </c>
      <c r="Z974">
        <v>9.8334480226669854</v>
      </c>
      <c r="AA974">
        <v>756.20710834570957</v>
      </c>
      <c r="AB974">
        <v>604.64134127177238</v>
      </c>
      <c r="AC974">
        <v>58.468043118260574</v>
      </c>
      <c r="AD974">
        <v>29.392543008016698</v>
      </c>
      <c r="AE974">
        <v>2351.3850099077772</v>
      </c>
    </row>
    <row r="975" spans="1:31" x14ac:dyDescent="0.3">
      <c r="A975">
        <v>2648253</v>
      </c>
      <c r="B975">
        <v>1</v>
      </c>
      <c r="C975" t="s">
        <v>80</v>
      </c>
      <c r="D975" t="s">
        <v>83</v>
      </c>
      <c r="E975" t="s">
        <v>147</v>
      </c>
      <c r="F975" t="s">
        <v>2987</v>
      </c>
      <c r="G975" t="s">
        <v>161</v>
      </c>
      <c r="H975" t="s">
        <v>144</v>
      </c>
      <c r="I975" t="s">
        <v>136</v>
      </c>
      <c r="J975" t="s">
        <v>137</v>
      </c>
      <c r="K975" t="s">
        <v>162</v>
      </c>
      <c r="L975" t="s">
        <v>2988</v>
      </c>
      <c r="M975" t="s">
        <v>2989</v>
      </c>
      <c r="N975">
        <v>0.52500000000000002</v>
      </c>
      <c r="O975">
        <v>0</v>
      </c>
      <c r="P975">
        <v>939</v>
      </c>
      <c r="Q975">
        <v>0</v>
      </c>
      <c r="R975">
        <v>2</v>
      </c>
      <c r="S975">
        <v>12</v>
      </c>
      <c r="T975">
        <v>82</v>
      </c>
      <c r="U975">
        <v>4</v>
      </c>
      <c r="V975">
        <v>0</v>
      </c>
      <c r="W975">
        <v>0</v>
      </c>
      <c r="X975">
        <v>108.24127276894411</v>
      </c>
      <c r="Y975">
        <v>0</v>
      </c>
      <c r="Z975">
        <v>3.9797563905246885E-2</v>
      </c>
      <c r="AA975">
        <v>26.195761309183215</v>
      </c>
      <c r="AB975">
        <v>37.253202730587141</v>
      </c>
      <c r="AC975">
        <v>30.822435985672733</v>
      </c>
      <c r="AD975">
        <v>0</v>
      </c>
      <c r="AE975">
        <v>202.55247035829245</v>
      </c>
    </row>
    <row r="976" spans="1:31" x14ac:dyDescent="0.3">
      <c r="A976">
        <v>2648562</v>
      </c>
      <c r="B976">
        <v>1</v>
      </c>
      <c r="C976" t="s">
        <v>81</v>
      </c>
      <c r="D976" t="s">
        <v>120</v>
      </c>
      <c r="E976" t="s">
        <v>147</v>
      </c>
      <c r="F976" t="s">
        <v>2990</v>
      </c>
      <c r="G976" t="s">
        <v>149</v>
      </c>
      <c r="H976" t="s">
        <v>144</v>
      </c>
      <c r="I976" t="s">
        <v>136</v>
      </c>
      <c r="J976" t="s">
        <v>137</v>
      </c>
      <c r="K976" t="s">
        <v>138</v>
      </c>
      <c r="L976" t="s">
        <v>2991</v>
      </c>
      <c r="M976" t="s">
        <v>2992</v>
      </c>
      <c r="N976">
        <v>1.3955555550000001</v>
      </c>
      <c r="O976">
        <v>0</v>
      </c>
      <c r="P976">
        <v>0</v>
      </c>
      <c r="Q976">
        <v>76</v>
      </c>
      <c r="R976">
        <v>0</v>
      </c>
      <c r="S976">
        <v>2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850.51638150015015</v>
      </c>
      <c r="Z976">
        <v>0</v>
      </c>
      <c r="AA976">
        <v>12.834174380696064</v>
      </c>
      <c r="AB976">
        <v>0</v>
      </c>
      <c r="AC976">
        <v>0</v>
      </c>
      <c r="AD976">
        <v>0</v>
      </c>
      <c r="AE976">
        <v>863.35055588084617</v>
      </c>
    </row>
    <row r="977" spans="1:31" x14ac:dyDescent="0.3">
      <c r="A977">
        <v>2648396</v>
      </c>
      <c r="B977">
        <v>1</v>
      </c>
      <c r="C977" t="s">
        <v>81</v>
      </c>
      <c r="D977" t="s">
        <v>127</v>
      </c>
      <c r="E977" t="s">
        <v>194</v>
      </c>
      <c r="F977" t="s">
        <v>2993</v>
      </c>
      <c r="G977" t="s">
        <v>149</v>
      </c>
      <c r="H977" t="s">
        <v>144</v>
      </c>
      <c r="I977" t="s">
        <v>136</v>
      </c>
      <c r="J977" t="s">
        <v>137</v>
      </c>
      <c r="K977" t="s">
        <v>138</v>
      </c>
      <c r="L977" t="s">
        <v>2994</v>
      </c>
      <c r="M977" t="s">
        <v>2995</v>
      </c>
      <c r="N977">
        <v>2.3933333330000002</v>
      </c>
      <c r="O977">
        <v>0</v>
      </c>
      <c r="P977">
        <v>790</v>
      </c>
      <c r="Q977">
        <v>9</v>
      </c>
      <c r="R977">
        <v>14</v>
      </c>
      <c r="S977">
        <v>26</v>
      </c>
      <c r="T977">
        <v>136</v>
      </c>
      <c r="U977">
        <v>0</v>
      </c>
      <c r="V977">
        <v>0</v>
      </c>
      <c r="W977">
        <v>0</v>
      </c>
      <c r="X977">
        <v>438.13266389778028</v>
      </c>
      <c r="Y977">
        <v>130.84738402896622</v>
      </c>
      <c r="Z977">
        <v>29.518979393749564</v>
      </c>
      <c r="AA977">
        <v>880.4893469107692</v>
      </c>
      <c r="AB977">
        <v>619.92926773828674</v>
      </c>
      <c r="AC977">
        <v>0</v>
      </c>
      <c r="AD977">
        <v>0</v>
      </c>
      <c r="AE977">
        <v>2098.9176419695518</v>
      </c>
    </row>
    <row r="978" spans="1:31" x14ac:dyDescent="0.3">
      <c r="A978">
        <v>2648233</v>
      </c>
      <c r="B978">
        <v>1</v>
      </c>
      <c r="C978" t="s">
        <v>81</v>
      </c>
      <c r="D978" t="s">
        <v>123</v>
      </c>
      <c r="E978" t="s">
        <v>147</v>
      </c>
      <c r="F978" t="s">
        <v>2996</v>
      </c>
      <c r="G978" t="s">
        <v>149</v>
      </c>
      <c r="H978" t="s">
        <v>144</v>
      </c>
      <c r="I978" t="s">
        <v>136</v>
      </c>
      <c r="J978" t="s">
        <v>137</v>
      </c>
      <c r="K978" t="s">
        <v>138</v>
      </c>
      <c r="L978" t="s">
        <v>2997</v>
      </c>
      <c r="M978" t="s">
        <v>2998</v>
      </c>
      <c r="N978">
        <v>0.96111111100000002</v>
      </c>
      <c r="O978">
        <v>4</v>
      </c>
      <c r="P978">
        <v>62</v>
      </c>
      <c r="Q978">
        <v>130</v>
      </c>
      <c r="R978">
        <v>329</v>
      </c>
      <c r="S978">
        <v>17</v>
      </c>
      <c r="T978">
        <v>79</v>
      </c>
      <c r="U978">
        <v>0</v>
      </c>
      <c r="V978">
        <v>0</v>
      </c>
      <c r="W978">
        <v>3.4205723932189214</v>
      </c>
      <c r="X978">
        <v>17.557706707872203</v>
      </c>
      <c r="Y978">
        <v>185.24170500331579</v>
      </c>
      <c r="Z978">
        <v>247.35398944372483</v>
      </c>
      <c r="AA978">
        <v>13.00149032004146</v>
      </c>
      <c r="AB978">
        <v>38.858029341154683</v>
      </c>
      <c r="AC978">
        <v>0</v>
      </c>
      <c r="AD978">
        <v>0</v>
      </c>
      <c r="AE978">
        <v>505.43349320932788</v>
      </c>
    </row>
    <row r="979" spans="1:31" x14ac:dyDescent="0.3">
      <c r="A979">
        <v>2648333</v>
      </c>
      <c r="B979">
        <v>1</v>
      </c>
      <c r="C979" t="s">
        <v>80</v>
      </c>
      <c r="D979" t="s">
        <v>106</v>
      </c>
      <c r="E979" t="s">
        <v>194</v>
      </c>
      <c r="F979" t="s">
        <v>2999</v>
      </c>
      <c r="G979" t="s">
        <v>161</v>
      </c>
      <c r="H979" t="s">
        <v>144</v>
      </c>
      <c r="I979" t="s">
        <v>136</v>
      </c>
      <c r="J979" t="s">
        <v>137</v>
      </c>
      <c r="K979" t="s">
        <v>162</v>
      </c>
      <c r="L979" t="s">
        <v>3000</v>
      </c>
      <c r="M979" t="s">
        <v>3001</v>
      </c>
      <c r="N979">
        <v>1.6975</v>
      </c>
      <c r="O979">
        <v>0</v>
      </c>
      <c r="P979">
        <v>8</v>
      </c>
      <c r="Q979">
        <v>32</v>
      </c>
      <c r="R979">
        <v>74</v>
      </c>
      <c r="S979">
        <v>10</v>
      </c>
      <c r="T979">
        <v>20</v>
      </c>
      <c r="U979">
        <v>2</v>
      </c>
      <c r="V979">
        <v>0</v>
      </c>
      <c r="W979">
        <v>0</v>
      </c>
      <c r="X979">
        <v>11.103370738636485</v>
      </c>
      <c r="Y979">
        <v>331.71084326808256</v>
      </c>
      <c r="Z979">
        <v>412.09665569074718</v>
      </c>
      <c r="AA979">
        <v>41.551131046683281</v>
      </c>
      <c r="AB979">
        <v>221.9028348514708</v>
      </c>
      <c r="AC979">
        <v>22.886996790656092</v>
      </c>
      <c r="AD979">
        <v>0</v>
      </c>
      <c r="AE979">
        <v>1041.2518323862764</v>
      </c>
    </row>
    <row r="980" spans="1:31" x14ac:dyDescent="0.3">
      <c r="A980">
        <v>2648319</v>
      </c>
      <c r="B980">
        <v>1</v>
      </c>
      <c r="C980" t="s">
        <v>81</v>
      </c>
      <c r="D980" t="s">
        <v>123</v>
      </c>
      <c r="E980" t="s">
        <v>141</v>
      </c>
      <c r="F980" t="s">
        <v>3002</v>
      </c>
      <c r="G980" t="s">
        <v>161</v>
      </c>
      <c r="H980" t="s">
        <v>144</v>
      </c>
      <c r="I980" t="s">
        <v>136</v>
      </c>
      <c r="J980" t="s">
        <v>137</v>
      </c>
      <c r="K980" t="s">
        <v>162</v>
      </c>
      <c r="L980" t="s">
        <v>3003</v>
      </c>
      <c r="M980" t="s">
        <v>3004</v>
      </c>
      <c r="N980">
        <v>6.8802777769999999</v>
      </c>
      <c r="O980">
        <v>0</v>
      </c>
      <c r="P980">
        <v>5</v>
      </c>
      <c r="Q980">
        <v>0</v>
      </c>
      <c r="R980">
        <v>0</v>
      </c>
      <c r="S980">
        <v>0</v>
      </c>
      <c r="T980">
        <v>635</v>
      </c>
      <c r="U980">
        <v>1</v>
      </c>
      <c r="V980">
        <v>9</v>
      </c>
      <c r="W980">
        <v>0</v>
      </c>
      <c r="X980">
        <v>14.864324681400303</v>
      </c>
      <c r="Y980">
        <v>0</v>
      </c>
      <c r="Z980">
        <v>0</v>
      </c>
      <c r="AA980">
        <v>0</v>
      </c>
      <c r="AB980">
        <v>2146.4012335481389</v>
      </c>
      <c r="AC980">
        <v>67.923535184619027</v>
      </c>
      <c r="AD980">
        <v>264.97770006510063</v>
      </c>
      <c r="AE980">
        <v>2494.166793479259</v>
      </c>
    </row>
    <row r="981" spans="1:31" x14ac:dyDescent="0.3">
      <c r="A981">
        <v>2648505</v>
      </c>
      <c r="B981">
        <v>1</v>
      </c>
      <c r="C981" t="s">
        <v>80</v>
      </c>
      <c r="D981" t="s">
        <v>87</v>
      </c>
      <c r="E981" t="s">
        <v>152</v>
      </c>
      <c r="F981" t="s">
        <v>3005</v>
      </c>
      <c r="G981" t="s">
        <v>154</v>
      </c>
      <c r="H981" t="s">
        <v>135</v>
      </c>
      <c r="I981" t="s">
        <v>136</v>
      </c>
      <c r="J981" t="s">
        <v>137</v>
      </c>
      <c r="K981" t="s">
        <v>138</v>
      </c>
      <c r="L981" t="s">
        <v>3006</v>
      </c>
      <c r="M981" t="s">
        <v>3007</v>
      </c>
      <c r="N981">
        <v>1.5522222219999999</v>
      </c>
      <c r="O981">
        <v>0</v>
      </c>
      <c r="P981">
        <v>5</v>
      </c>
      <c r="Q981">
        <v>0</v>
      </c>
      <c r="R981">
        <v>0</v>
      </c>
      <c r="S981">
        <v>0</v>
      </c>
      <c r="T981">
        <v>7</v>
      </c>
      <c r="U981">
        <v>0</v>
      </c>
      <c r="V981">
        <v>0</v>
      </c>
      <c r="W981">
        <v>0</v>
      </c>
      <c r="X981">
        <v>3.5860523970754699</v>
      </c>
      <c r="Y981">
        <v>0</v>
      </c>
      <c r="Z981">
        <v>0</v>
      </c>
      <c r="AA981">
        <v>0</v>
      </c>
      <c r="AB981">
        <v>14.599545981513616</v>
      </c>
      <c r="AC981">
        <v>0</v>
      </c>
      <c r="AD981">
        <v>0</v>
      </c>
      <c r="AE981">
        <v>18.185598378589084</v>
      </c>
    </row>
    <row r="982" spans="1:31" x14ac:dyDescent="0.3">
      <c r="A982">
        <v>2648359</v>
      </c>
      <c r="B982">
        <v>1</v>
      </c>
      <c r="C982" t="s">
        <v>80</v>
      </c>
      <c r="D982" t="s">
        <v>83</v>
      </c>
      <c r="E982" t="s">
        <v>165</v>
      </c>
      <c r="F982" t="s">
        <v>3008</v>
      </c>
      <c r="G982" t="s">
        <v>224</v>
      </c>
      <c r="H982" t="s">
        <v>135</v>
      </c>
      <c r="I982" t="s">
        <v>136</v>
      </c>
      <c r="J982" t="s">
        <v>137</v>
      </c>
      <c r="K982" t="s">
        <v>138</v>
      </c>
      <c r="L982" t="s">
        <v>3009</v>
      </c>
      <c r="M982" t="s">
        <v>3010</v>
      </c>
      <c r="N982">
        <v>0.44750000000000001</v>
      </c>
      <c r="O982">
        <v>0</v>
      </c>
      <c r="P982">
        <v>184</v>
      </c>
      <c r="Q982">
        <v>0</v>
      </c>
      <c r="R982">
        <v>0</v>
      </c>
      <c r="S982">
        <v>0</v>
      </c>
      <c r="T982">
        <v>5</v>
      </c>
      <c r="U982">
        <v>0</v>
      </c>
      <c r="V982">
        <v>0</v>
      </c>
      <c r="W982">
        <v>0</v>
      </c>
      <c r="X982">
        <v>17.254652905182866</v>
      </c>
      <c r="Y982">
        <v>0</v>
      </c>
      <c r="Z982">
        <v>0</v>
      </c>
      <c r="AA982">
        <v>0</v>
      </c>
      <c r="AB982">
        <v>1.6732297115227202</v>
      </c>
      <c r="AC982">
        <v>0</v>
      </c>
      <c r="AD982">
        <v>0</v>
      </c>
      <c r="AE982">
        <v>18.927882616705585</v>
      </c>
    </row>
    <row r="983" spans="1:31" x14ac:dyDescent="0.3">
      <c r="A983">
        <v>2648256</v>
      </c>
      <c r="B983">
        <v>1</v>
      </c>
      <c r="C983" t="s">
        <v>81</v>
      </c>
      <c r="D983" t="s">
        <v>114</v>
      </c>
      <c r="E983" t="s">
        <v>152</v>
      </c>
      <c r="F983" t="s">
        <v>3011</v>
      </c>
      <c r="G983" t="s">
        <v>161</v>
      </c>
      <c r="H983" t="s">
        <v>135</v>
      </c>
      <c r="I983" t="s">
        <v>136</v>
      </c>
      <c r="J983" t="s">
        <v>137</v>
      </c>
      <c r="K983" t="s">
        <v>162</v>
      </c>
      <c r="L983" t="s">
        <v>3012</v>
      </c>
      <c r="M983" t="s">
        <v>3013</v>
      </c>
      <c r="N983">
        <v>5.1219444440000004</v>
      </c>
      <c r="O983">
        <v>0</v>
      </c>
      <c r="P983">
        <v>32</v>
      </c>
      <c r="Q983">
        <v>0</v>
      </c>
      <c r="R983">
        <v>0</v>
      </c>
      <c r="S983">
        <v>0</v>
      </c>
      <c r="T983">
        <v>55</v>
      </c>
      <c r="U983">
        <v>0</v>
      </c>
      <c r="V983">
        <v>1</v>
      </c>
      <c r="W983">
        <v>0</v>
      </c>
      <c r="X983">
        <v>13.363615427627337</v>
      </c>
      <c r="Y983">
        <v>0</v>
      </c>
      <c r="Z983">
        <v>0</v>
      </c>
      <c r="AA983">
        <v>0</v>
      </c>
      <c r="AB983">
        <v>91.081147154195307</v>
      </c>
      <c r="AC983">
        <v>0</v>
      </c>
      <c r="AD983">
        <v>57.519032676353227</v>
      </c>
      <c r="AE983">
        <v>161.96379525817588</v>
      </c>
    </row>
    <row r="984" spans="1:31" x14ac:dyDescent="0.3">
      <c r="A984">
        <v>2648230</v>
      </c>
      <c r="B984">
        <v>1</v>
      </c>
      <c r="C984" t="s">
        <v>80</v>
      </c>
      <c r="D984" t="s">
        <v>105</v>
      </c>
      <c r="E984" t="s">
        <v>194</v>
      </c>
      <c r="F984" t="s">
        <v>3014</v>
      </c>
      <c r="G984" t="s">
        <v>149</v>
      </c>
      <c r="H984" t="s">
        <v>144</v>
      </c>
      <c r="I984" t="s">
        <v>136</v>
      </c>
      <c r="J984" t="s">
        <v>137</v>
      </c>
      <c r="K984" t="s">
        <v>138</v>
      </c>
      <c r="L984" t="s">
        <v>3015</v>
      </c>
      <c r="M984" t="s">
        <v>3016</v>
      </c>
      <c r="N984">
        <v>0.50305555499999999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5.4708928713181448E-2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5.4708928713181448E-2</v>
      </c>
    </row>
    <row r="985" spans="1:31" x14ac:dyDescent="0.3">
      <c r="A985">
        <v>2648399</v>
      </c>
      <c r="B985">
        <v>1</v>
      </c>
      <c r="C985" t="s">
        <v>81</v>
      </c>
      <c r="D985" t="s">
        <v>118</v>
      </c>
      <c r="E985" t="s">
        <v>141</v>
      </c>
      <c r="F985" t="s">
        <v>3017</v>
      </c>
      <c r="G985" t="s">
        <v>1177</v>
      </c>
      <c r="H985" t="s">
        <v>144</v>
      </c>
      <c r="I985" t="s">
        <v>136</v>
      </c>
      <c r="J985" t="s">
        <v>137</v>
      </c>
      <c r="K985" t="s">
        <v>138</v>
      </c>
      <c r="L985" t="s">
        <v>3018</v>
      </c>
      <c r="M985" t="s">
        <v>3019</v>
      </c>
      <c r="N985">
        <v>2.0722222220000002</v>
      </c>
      <c r="O985">
        <v>0</v>
      </c>
      <c r="P985">
        <v>186</v>
      </c>
      <c r="Q985">
        <v>0</v>
      </c>
      <c r="R985">
        <v>0</v>
      </c>
      <c r="S985">
        <v>0</v>
      </c>
      <c r="T985">
        <v>80</v>
      </c>
      <c r="U985">
        <v>0</v>
      </c>
      <c r="V985">
        <v>0</v>
      </c>
      <c r="W985">
        <v>0</v>
      </c>
      <c r="X985">
        <v>84.415966092032548</v>
      </c>
      <c r="Y985">
        <v>0</v>
      </c>
      <c r="Z985">
        <v>0</v>
      </c>
      <c r="AA985">
        <v>0</v>
      </c>
      <c r="AB985">
        <v>191.7501252112352</v>
      </c>
      <c r="AC985">
        <v>0</v>
      </c>
      <c r="AD985">
        <v>0</v>
      </c>
      <c r="AE985">
        <v>276.16609130326776</v>
      </c>
    </row>
    <row r="986" spans="1:31" x14ac:dyDescent="0.3">
      <c r="A986">
        <v>2648250</v>
      </c>
      <c r="B986">
        <v>1</v>
      </c>
      <c r="C986" t="s">
        <v>80</v>
      </c>
      <c r="D986" t="s">
        <v>83</v>
      </c>
      <c r="E986" t="s">
        <v>194</v>
      </c>
      <c r="F986" t="s">
        <v>3020</v>
      </c>
      <c r="G986" t="s">
        <v>149</v>
      </c>
      <c r="H986" t="s">
        <v>144</v>
      </c>
      <c r="I986" t="s">
        <v>136</v>
      </c>
      <c r="J986" t="s">
        <v>137</v>
      </c>
      <c r="K986" t="s">
        <v>138</v>
      </c>
      <c r="L986" t="s">
        <v>3021</v>
      </c>
      <c r="M986" t="s">
        <v>3022</v>
      </c>
      <c r="N986">
        <v>1.9511111109999999</v>
      </c>
      <c r="O986">
        <v>0</v>
      </c>
      <c r="P986">
        <v>0</v>
      </c>
      <c r="Q986">
        <v>0</v>
      </c>
      <c r="R986">
        <v>0</v>
      </c>
      <c r="S986">
        <v>1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2.738447712702778</v>
      </c>
      <c r="AB986">
        <v>0</v>
      </c>
      <c r="AC986">
        <v>0</v>
      </c>
      <c r="AD986">
        <v>0</v>
      </c>
      <c r="AE986">
        <v>2.738447712702778</v>
      </c>
    </row>
    <row r="987" spans="1:31" x14ac:dyDescent="0.3">
      <c r="A987">
        <v>2648273</v>
      </c>
      <c r="B987">
        <v>1</v>
      </c>
      <c r="C987" t="s">
        <v>81</v>
      </c>
      <c r="D987" t="s">
        <v>115</v>
      </c>
      <c r="E987" t="s">
        <v>152</v>
      </c>
      <c r="F987" t="s">
        <v>3023</v>
      </c>
      <c r="G987" t="s">
        <v>183</v>
      </c>
      <c r="H987" t="s">
        <v>135</v>
      </c>
      <c r="I987" t="s">
        <v>136</v>
      </c>
      <c r="J987" t="s">
        <v>137</v>
      </c>
      <c r="K987" t="s">
        <v>138</v>
      </c>
      <c r="L987" t="s">
        <v>3024</v>
      </c>
      <c r="M987" t="s">
        <v>3025</v>
      </c>
      <c r="N987">
        <v>1.845555555</v>
      </c>
      <c r="O987">
        <v>0</v>
      </c>
      <c r="P987">
        <v>66</v>
      </c>
      <c r="Q987">
        <v>0</v>
      </c>
      <c r="R987">
        <v>14</v>
      </c>
      <c r="S987">
        <v>0</v>
      </c>
      <c r="T987">
        <v>5</v>
      </c>
      <c r="U987">
        <v>0</v>
      </c>
      <c r="V987">
        <v>0</v>
      </c>
      <c r="W987">
        <v>0</v>
      </c>
      <c r="X987">
        <v>12.943346441646643</v>
      </c>
      <c r="Y987">
        <v>0</v>
      </c>
      <c r="Z987">
        <v>18.501266100989902</v>
      </c>
      <c r="AA987">
        <v>0</v>
      </c>
      <c r="AB987">
        <v>3.7392801998667387</v>
      </c>
      <c r="AC987">
        <v>0</v>
      </c>
      <c r="AD987">
        <v>0</v>
      </c>
      <c r="AE987">
        <v>35.183892742503282</v>
      </c>
    </row>
    <row r="988" spans="1:31" x14ac:dyDescent="0.3">
      <c r="A988">
        <v>2648522</v>
      </c>
      <c r="B988">
        <v>1</v>
      </c>
      <c r="C988" t="s">
        <v>81</v>
      </c>
      <c r="D988" t="s">
        <v>123</v>
      </c>
      <c r="E988" t="s">
        <v>132</v>
      </c>
      <c r="F988" t="s">
        <v>3026</v>
      </c>
      <c r="G988" t="s">
        <v>134</v>
      </c>
      <c r="H988" t="s">
        <v>135</v>
      </c>
      <c r="I988" t="s">
        <v>136</v>
      </c>
      <c r="J988" t="s">
        <v>137</v>
      </c>
      <c r="K988" t="s">
        <v>138</v>
      </c>
      <c r="L988" t="s">
        <v>3027</v>
      </c>
      <c r="M988" t="s">
        <v>3028</v>
      </c>
      <c r="N988">
        <v>1.3572222220000001</v>
      </c>
      <c r="O988">
        <v>0</v>
      </c>
      <c r="P988">
        <v>6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2.1555390504771195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2.1555390504771195</v>
      </c>
    </row>
    <row r="989" spans="1:31" x14ac:dyDescent="0.3">
      <c r="A989">
        <v>2648222</v>
      </c>
      <c r="B989">
        <v>1</v>
      </c>
      <c r="C989" t="s">
        <v>80</v>
      </c>
      <c r="D989" t="s">
        <v>91</v>
      </c>
      <c r="E989" t="s">
        <v>147</v>
      </c>
      <c r="F989" t="s">
        <v>3029</v>
      </c>
      <c r="G989" t="s">
        <v>149</v>
      </c>
      <c r="H989" t="s">
        <v>144</v>
      </c>
      <c r="I989" t="s">
        <v>136</v>
      </c>
      <c r="J989" t="s">
        <v>137</v>
      </c>
      <c r="K989" t="s">
        <v>138</v>
      </c>
      <c r="L989" t="s">
        <v>3030</v>
      </c>
      <c r="M989" t="s">
        <v>3031</v>
      </c>
      <c r="N989">
        <v>1.3161111109999999</v>
      </c>
      <c r="O989">
        <v>3</v>
      </c>
      <c r="P989">
        <v>16</v>
      </c>
      <c r="Q989">
        <v>25</v>
      </c>
      <c r="R989">
        <v>4</v>
      </c>
      <c r="S989">
        <v>26</v>
      </c>
      <c r="T989">
        <v>2</v>
      </c>
      <c r="U989">
        <v>0</v>
      </c>
      <c r="V989">
        <v>0</v>
      </c>
      <c r="W989">
        <v>12.496908742903514</v>
      </c>
      <c r="X989">
        <v>6.9187369393378155</v>
      </c>
      <c r="Y989">
        <v>88.783098855251907</v>
      </c>
      <c r="Z989">
        <v>2.2245591264802025</v>
      </c>
      <c r="AA989">
        <v>225.93352651463258</v>
      </c>
      <c r="AB989">
        <v>7.4828042581473779</v>
      </c>
      <c r="AC989">
        <v>0</v>
      </c>
      <c r="AD989">
        <v>0</v>
      </c>
      <c r="AE989">
        <v>343.83963443675339</v>
      </c>
    </row>
    <row r="990" spans="1:31" x14ac:dyDescent="0.3">
      <c r="A990">
        <v>2648594</v>
      </c>
      <c r="B990">
        <v>1</v>
      </c>
      <c r="C990" t="s">
        <v>80</v>
      </c>
      <c r="D990" t="s">
        <v>93</v>
      </c>
      <c r="E990" t="s">
        <v>132</v>
      </c>
      <c r="F990" t="s">
        <v>3032</v>
      </c>
      <c r="G990" t="s">
        <v>183</v>
      </c>
      <c r="H990" t="s">
        <v>135</v>
      </c>
      <c r="I990" t="s">
        <v>136</v>
      </c>
      <c r="J990" t="s">
        <v>3</v>
      </c>
      <c r="K990" t="s">
        <v>138</v>
      </c>
      <c r="L990" t="s">
        <v>3033</v>
      </c>
      <c r="M990" t="s">
        <v>3034</v>
      </c>
      <c r="N990">
        <v>2.0724999999999998</v>
      </c>
      <c r="O990">
        <v>0</v>
      </c>
      <c r="P990">
        <v>2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0.52553789560758346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0.52553789560758346</v>
      </c>
    </row>
    <row r="991" spans="1:31" x14ac:dyDescent="0.3">
      <c r="A991">
        <v>2648199</v>
      </c>
      <c r="B991">
        <v>1</v>
      </c>
      <c r="C991" t="s">
        <v>80</v>
      </c>
      <c r="D991" t="s">
        <v>96</v>
      </c>
      <c r="E991" t="s">
        <v>165</v>
      </c>
      <c r="F991" t="s">
        <v>3035</v>
      </c>
      <c r="G991" t="s">
        <v>224</v>
      </c>
      <c r="H991" t="s">
        <v>135</v>
      </c>
      <c r="I991" t="s">
        <v>136</v>
      </c>
      <c r="J991" t="s">
        <v>137</v>
      </c>
      <c r="K991" t="s">
        <v>138</v>
      </c>
      <c r="L991" t="s">
        <v>3036</v>
      </c>
      <c r="M991" t="s">
        <v>3037</v>
      </c>
      <c r="N991">
        <v>4.102777777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3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172.85578607902073</v>
      </c>
      <c r="AC991">
        <v>0</v>
      </c>
      <c r="AD991">
        <v>0</v>
      </c>
      <c r="AE991">
        <v>172.85578607902073</v>
      </c>
    </row>
    <row r="992" spans="1:31" x14ac:dyDescent="0.3">
      <c r="A992">
        <v>2648368</v>
      </c>
      <c r="B992">
        <v>1</v>
      </c>
      <c r="C992" t="s">
        <v>81</v>
      </c>
      <c r="D992" t="s">
        <v>118</v>
      </c>
      <c r="E992" t="s">
        <v>181</v>
      </c>
      <c r="F992" t="s">
        <v>3038</v>
      </c>
      <c r="G992" t="s">
        <v>149</v>
      </c>
      <c r="H992" t="s">
        <v>144</v>
      </c>
      <c r="I992" t="s">
        <v>136</v>
      </c>
      <c r="J992" t="s">
        <v>137</v>
      </c>
      <c r="K992" t="s">
        <v>138</v>
      </c>
      <c r="L992" t="s">
        <v>3039</v>
      </c>
      <c r="M992" t="s">
        <v>3040</v>
      </c>
      <c r="N992">
        <v>9.6111110999999999E-2</v>
      </c>
      <c r="O992">
        <v>17</v>
      </c>
      <c r="P992">
        <v>1150</v>
      </c>
      <c r="Q992">
        <v>202</v>
      </c>
      <c r="R992">
        <v>87</v>
      </c>
      <c r="S992">
        <v>32</v>
      </c>
      <c r="T992">
        <v>89</v>
      </c>
      <c r="U992">
        <v>0</v>
      </c>
      <c r="V992">
        <v>0</v>
      </c>
      <c r="W992">
        <v>0.52228527948239889</v>
      </c>
      <c r="X992">
        <v>19.452453703262453</v>
      </c>
      <c r="Y992">
        <v>131.76961609114827</v>
      </c>
      <c r="Z992">
        <v>21.770327854560946</v>
      </c>
      <c r="AA992">
        <v>8.3965475372886971</v>
      </c>
      <c r="AB992">
        <v>4.9604168171625318</v>
      </c>
      <c r="AC992">
        <v>0</v>
      </c>
      <c r="AD992">
        <v>0</v>
      </c>
      <c r="AE992">
        <v>186.87164728290531</v>
      </c>
    </row>
    <row r="993" spans="1:31" x14ac:dyDescent="0.3">
      <c r="A993">
        <v>2648216</v>
      </c>
      <c r="B993">
        <v>1</v>
      </c>
      <c r="C993" t="s">
        <v>81</v>
      </c>
      <c r="D993" t="s">
        <v>122</v>
      </c>
      <c r="E993" t="s">
        <v>194</v>
      </c>
      <c r="F993" t="s">
        <v>3041</v>
      </c>
      <c r="G993" t="s">
        <v>562</v>
      </c>
      <c r="H993" t="s">
        <v>144</v>
      </c>
      <c r="I993" t="s">
        <v>136</v>
      </c>
      <c r="J993" t="s">
        <v>137</v>
      </c>
      <c r="K993" t="s">
        <v>162</v>
      </c>
      <c r="L993" t="s">
        <v>3042</v>
      </c>
      <c r="M993" t="s">
        <v>3043</v>
      </c>
      <c r="N993">
        <v>0.17972222199999999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133.80638382917397</v>
      </c>
      <c r="AD993">
        <v>0</v>
      </c>
      <c r="AE993">
        <v>133.80638382917397</v>
      </c>
    </row>
    <row r="994" spans="1:31" x14ac:dyDescent="0.3">
      <c r="A994">
        <v>2648654</v>
      </c>
      <c r="B994">
        <v>1</v>
      </c>
      <c r="C994" t="s">
        <v>80</v>
      </c>
      <c r="D994" t="s">
        <v>93</v>
      </c>
      <c r="E994" t="s">
        <v>165</v>
      </c>
      <c r="F994" t="s">
        <v>3044</v>
      </c>
      <c r="G994" t="s">
        <v>224</v>
      </c>
      <c r="H994" t="s">
        <v>135</v>
      </c>
      <c r="I994" t="s">
        <v>136</v>
      </c>
      <c r="J994" t="s">
        <v>137</v>
      </c>
      <c r="K994" t="s">
        <v>138</v>
      </c>
      <c r="L994" t="s">
        <v>3045</v>
      </c>
      <c r="M994" t="s">
        <v>3046</v>
      </c>
      <c r="N994">
        <v>0.64972222199999996</v>
      </c>
      <c r="O994">
        <v>0</v>
      </c>
      <c r="P994">
        <v>15</v>
      </c>
      <c r="Q994">
        <v>0</v>
      </c>
      <c r="R994">
        <v>7</v>
      </c>
      <c r="S994">
        <v>0</v>
      </c>
      <c r="T994">
        <v>3</v>
      </c>
      <c r="U994">
        <v>0</v>
      </c>
      <c r="V994">
        <v>0</v>
      </c>
      <c r="W994">
        <v>0</v>
      </c>
      <c r="X994">
        <v>4.5125403415452618</v>
      </c>
      <c r="Y994">
        <v>0</v>
      </c>
      <c r="Z994">
        <v>5.9068601506847536</v>
      </c>
      <c r="AA994">
        <v>0</v>
      </c>
      <c r="AB994">
        <v>0.49428733187633361</v>
      </c>
      <c r="AC994">
        <v>0</v>
      </c>
      <c r="AD994">
        <v>0</v>
      </c>
      <c r="AE994">
        <v>10.913687824106349</v>
      </c>
    </row>
    <row r="995" spans="1:31" x14ac:dyDescent="0.3">
      <c r="A995">
        <v>2648302</v>
      </c>
      <c r="B995">
        <v>1</v>
      </c>
      <c r="C995" t="s">
        <v>80</v>
      </c>
      <c r="D995" t="s">
        <v>93</v>
      </c>
      <c r="E995" t="s">
        <v>194</v>
      </c>
      <c r="F995" t="s">
        <v>3047</v>
      </c>
      <c r="G995" t="s">
        <v>161</v>
      </c>
      <c r="H995" t="s">
        <v>144</v>
      </c>
      <c r="I995" t="s">
        <v>136</v>
      </c>
      <c r="J995" t="s">
        <v>137</v>
      </c>
      <c r="K995" t="s">
        <v>162</v>
      </c>
      <c r="L995" t="s">
        <v>3048</v>
      </c>
      <c r="M995" t="s">
        <v>3049</v>
      </c>
      <c r="N995">
        <v>2.8030555549999998</v>
      </c>
      <c r="O995">
        <v>1</v>
      </c>
      <c r="P995">
        <v>0</v>
      </c>
      <c r="Q995">
        <v>7</v>
      </c>
      <c r="R995">
        <v>0</v>
      </c>
      <c r="S995">
        <v>5</v>
      </c>
      <c r="T995">
        <v>0</v>
      </c>
      <c r="U995">
        <v>0</v>
      </c>
      <c r="V995">
        <v>0</v>
      </c>
      <c r="W995">
        <v>1.6023259270866057</v>
      </c>
      <c r="X995">
        <v>0</v>
      </c>
      <c r="Y995">
        <v>192.63093963928148</v>
      </c>
      <c r="Z995">
        <v>0</v>
      </c>
      <c r="AA995">
        <v>145.09738289206291</v>
      </c>
      <c r="AB995">
        <v>0</v>
      </c>
      <c r="AC995">
        <v>0</v>
      </c>
      <c r="AD995">
        <v>0</v>
      </c>
      <c r="AE995">
        <v>339.33064845843103</v>
      </c>
    </row>
    <row r="996" spans="1:31" x14ac:dyDescent="0.3">
      <c r="A996">
        <v>2648325</v>
      </c>
      <c r="B996">
        <v>1</v>
      </c>
      <c r="C996" t="s">
        <v>81</v>
      </c>
      <c r="D996" t="s">
        <v>127</v>
      </c>
      <c r="E996" t="s">
        <v>147</v>
      </c>
      <c r="F996" t="s">
        <v>2531</v>
      </c>
      <c r="G996" t="s">
        <v>154</v>
      </c>
      <c r="H996" t="s">
        <v>144</v>
      </c>
      <c r="I996" t="s">
        <v>136</v>
      </c>
      <c r="J996" t="s">
        <v>137</v>
      </c>
      <c r="K996" t="s">
        <v>138</v>
      </c>
      <c r="L996" t="s">
        <v>3050</v>
      </c>
      <c r="M996" t="s">
        <v>3051</v>
      </c>
      <c r="N996">
        <v>0.89111111099999996</v>
      </c>
      <c r="O996">
        <v>6</v>
      </c>
      <c r="P996">
        <v>12</v>
      </c>
      <c r="Q996">
        <v>193</v>
      </c>
      <c r="R996">
        <v>121</v>
      </c>
      <c r="S996">
        <v>15</v>
      </c>
      <c r="T996">
        <v>8</v>
      </c>
      <c r="U996">
        <v>0</v>
      </c>
      <c r="V996">
        <v>0</v>
      </c>
      <c r="W996">
        <v>3.0511847523044073</v>
      </c>
      <c r="X996">
        <v>2.5463310551732006</v>
      </c>
      <c r="Y996">
        <v>550.07418719378109</v>
      </c>
      <c r="Z996">
        <v>159.35153523977166</v>
      </c>
      <c r="AA996">
        <v>17.117999873237974</v>
      </c>
      <c r="AB996">
        <v>5.0031808369570205</v>
      </c>
      <c r="AC996">
        <v>0</v>
      </c>
      <c r="AD996">
        <v>0</v>
      </c>
      <c r="AE996">
        <v>737.14441895122536</v>
      </c>
    </row>
    <row r="997" spans="1:31" x14ac:dyDescent="0.3">
      <c r="A997">
        <v>2648611</v>
      </c>
      <c r="B997">
        <v>1</v>
      </c>
      <c r="C997" t="s">
        <v>81</v>
      </c>
      <c r="D997" t="s">
        <v>116</v>
      </c>
      <c r="E997" t="s">
        <v>141</v>
      </c>
      <c r="F997" t="s">
        <v>3052</v>
      </c>
      <c r="G997" t="s">
        <v>2078</v>
      </c>
      <c r="H997" t="s">
        <v>144</v>
      </c>
      <c r="I997" t="s">
        <v>136</v>
      </c>
      <c r="J997" t="s">
        <v>3</v>
      </c>
      <c r="K997" t="s">
        <v>138</v>
      </c>
      <c r="L997" t="s">
        <v>3053</v>
      </c>
      <c r="M997" t="s">
        <v>3054</v>
      </c>
      <c r="N997">
        <v>1.6133333329999999</v>
      </c>
      <c r="O997">
        <v>1</v>
      </c>
      <c r="P997">
        <v>393</v>
      </c>
      <c r="Q997">
        <v>0</v>
      </c>
      <c r="R997">
        <v>5</v>
      </c>
      <c r="S997">
        <v>4</v>
      </c>
      <c r="T997">
        <v>36</v>
      </c>
      <c r="U997">
        <v>1</v>
      </c>
      <c r="V997">
        <v>0</v>
      </c>
      <c r="W997">
        <v>0.55080598871999997</v>
      </c>
      <c r="X997">
        <v>112.33299327371816</v>
      </c>
      <c r="Y997">
        <v>0</v>
      </c>
      <c r="Z997">
        <v>23.518036060000256</v>
      </c>
      <c r="AA997">
        <v>26.549777790394064</v>
      </c>
      <c r="AB997">
        <v>35.338837495481563</v>
      </c>
      <c r="AC997">
        <v>15.426853461169845</v>
      </c>
      <c r="AD997">
        <v>0</v>
      </c>
      <c r="AE997">
        <v>213.7173040694839</v>
      </c>
    </row>
    <row r="998" spans="1:31" x14ac:dyDescent="0.3">
      <c r="A998">
        <v>2648674</v>
      </c>
      <c r="B998">
        <v>1</v>
      </c>
      <c r="C998" t="s">
        <v>81</v>
      </c>
      <c r="D998" t="s">
        <v>112</v>
      </c>
      <c r="E998" t="s">
        <v>132</v>
      </c>
      <c r="F998" t="s">
        <v>3055</v>
      </c>
      <c r="G998" t="s">
        <v>268</v>
      </c>
      <c r="H998" t="s">
        <v>135</v>
      </c>
      <c r="I998" t="s">
        <v>136</v>
      </c>
      <c r="J998" t="s">
        <v>137</v>
      </c>
      <c r="K998" t="s">
        <v>138</v>
      </c>
      <c r="L998" t="s">
        <v>3056</v>
      </c>
      <c r="M998" t="s">
        <v>3057</v>
      </c>
      <c r="N998">
        <v>1.4769444439999999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1</v>
      </c>
      <c r="U998">
        <v>0</v>
      </c>
      <c r="V998">
        <v>0</v>
      </c>
      <c r="W998">
        <v>0</v>
      </c>
      <c r="X998">
        <v>0.34127719455897526</v>
      </c>
      <c r="Y998">
        <v>0</v>
      </c>
      <c r="Z998">
        <v>0</v>
      </c>
      <c r="AA998">
        <v>0</v>
      </c>
      <c r="AB998">
        <v>1.0179346215418623</v>
      </c>
      <c r="AC998">
        <v>0</v>
      </c>
      <c r="AD998">
        <v>0</v>
      </c>
      <c r="AE998">
        <v>1.3592118161008375</v>
      </c>
    </row>
    <row r="999" spans="1:31" x14ac:dyDescent="0.3">
      <c r="A999">
        <v>2648425</v>
      </c>
      <c r="B999">
        <v>1</v>
      </c>
      <c r="C999" t="s">
        <v>80</v>
      </c>
      <c r="D999" t="s">
        <v>96</v>
      </c>
      <c r="E999" t="s">
        <v>194</v>
      </c>
      <c r="F999" t="s">
        <v>3058</v>
      </c>
      <c r="G999" t="s">
        <v>1177</v>
      </c>
      <c r="H999" t="s">
        <v>144</v>
      </c>
      <c r="I999" t="s">
        <v>136</v>
      </c>
      <c r="J999" t="s">
        <v>137</v>
      </c>
      <c r="K999" t="s">
        <v>138</v>
      </c>
      <c r="L999" t="s">
        <v>3059</v>
      </c>
      <c r="M999" t="s">
        <v>3060</v>
      </c>
      <c r="N999">
        <v>1.081388888</v>
      </c>
      <c r="O999">
        <v>4</v>
      </c>
      <c r="P999">
        <v>3113</v>
      </c>
      <c r="Q999">
        <v>2</v>
      </c>
      <c r="R999">
        <v>12</v>
      </c>
      <c r="S999">
        <v>27</v>
      </c>
      <c r="T999">
        <v>238</v>
      </c>
      <c r="U999">
        <v>0</v>
      </c>
      <c r="V999">
        <v>1</v>
      </c>
      <c r="W999">
        <v>31.291990171051342</v>
      </c>
      <c r="X999">
        <v>1429.7533775101112</v>
      </c>
      <c r="Y999">
        <v>2.1190068245640594</v>
      </c>
      <c r="Z999">
        <v>7.1108041761067042</v>
      </c>
      <c r="AA999">
        <v>424.41993394046949</v>
      </c>
      <c r="AB999">
        <v>589.7061953372023</v>
      </c>
      <c r="AC999">
        <v>0</v>
      </c>
      <c r="AD999">
        <v>7.529170264880777E-3</v>
      </c>
      <c r="AE999">
        <v>2484.4088371297698</v>
      </c>
    </row>
    <row r="1000" spans="1:31" x14ac:dyDescent="0.3">
      <c r="A1000">
        <v>2648229</v>
      </c>
      <c r="B1000">
        <v>2</v>
      </c>
      <c r="C1000" t="s">
        <v>80</v>
      </c>
      <c r="D1000" t="s">
        <v>108</v>
      </c>
      <c r="E1000" t="s">
        <v>152</v>
      </c>
      <c r="F1000" t="s">
        <v>3061</v>
      </c>
      <c r="G1000" t="s">
        <v>187</v>
      </c>
      <c r="H1000" t="s">
        <v>135</v>
      </c>
      <c r="I1000" t="s">
        <v>136</v>
      </c>
      <c r="J1000" t="s">
        <v>137</v>
      </c>
      <c r="K1000" t="s">
        <v>138</v>
      </c>
      <c r="L1000" t="s">
        <v>3062</v>
      </c>
      <c r="M1000" t="s">
        <v>3063</v>
      </c>
      <c r="N1000">
        <v>1.5152777770000001</v>
      </c>
      <c r="O1000">
        <v>0</v>
      </c>
      <c r="P1000">
        <v>25</v>
      </c>
      <c r="Q1000">
        <v>0</v>
      </c>
      <c r="R1000">
        <v>24</v>
      </c>
      <c r="S1000">
        <v>0</v>
      </c>
      <c r="T1000">
        <v>13</v>
      </c>
      <c r="U1000">
        <v>0</v>
      </c>
      <c r="V1000">
        <v>0</v>
      </c>
      <c r="W1000">
        <v>0</v>
      </c>
      <c r="X1000">
        <v>10.41182333048434</v>
      </c>
      <c r="Y1000">
        <v>0</v>
      </c>
      <c r="Z1000">
        <v>108.00289020276306</v>
      </c>
      <c r="AA1000">
        <v>0</v>
      </c>
      <c r="AB1000">
        <v>27.491741744429486</v>
      </c>
      <c r="AC1000">
        <v>0</v>
      </c>
      <c r="AD1000">
        <v>0</v>
      </c>
      <c r="AE1000">
        <v>145.90645527767688</v>
      </c>
    </row>
    <row r="1001" spans="1:31" x14ac:dyDescent="0.3">
      <c r="A1001">
        <v>2648531</v>
      </c>
      <c r="B1001">
        <v>1</v>
      </c>
      <c r="C1001" t="s">
        <v>80</v>
      </c>
      <c r="D1001" t="s">
        <v>95</v>
      </c>
      <c r="E1001" t="s">
        <v>152</v>
      </c>
      <c r="F1001" t="s">
        <v>3064</v>
      </c>
      <c r="G1001" t="s">
        <v>191</v>
      </c>
      <c r="H1001" t="s">
        <v>135</v>
      </c>
      <c r="I1001" t="s">
        <v>136</v>
      </c>
      <c r="J1001" t="s">
        <v>137</v>
      </c>
      <c r="K1001" t="s">
        <v>138</v>
      </c>
      <c r="L1001" t="s">
        <v>3065</v>
      </c>
      <c r="M1001" t="s">
        <v>3066</v>
      </c>
      <c r="N1001">
        <v>0.41666666600000002</v>
      </c>
      <c r="O1001">
        <v>0</v>
      </c>
      <c r="P1001">
        <v>18</v>
      </c>
      <c r="Q1001">
        <v>0</v>
      </c>
      <c r="R1001">
        <v>1</v>
      </c>
      <c r="S1001">
        <v>0</v>
      </c>
      <c r="T1001">
        <v>2</v>
      </c>
      <c r="U1001">
        <v>0</v>
      </c>
      <c r="V1001">
        <v>0</v>
      </c>
      <c r="W1001">
        <v>0</v>
      </c>
      <c r="X1001">
        <v>0.72007944198437512</v>
      </c>
      <c r="Y1001">
        <v>0</v>
      </c>
      <c r="Z1001">
        <v>0.11007188760425002</v>
      </c>
      <c r="AA1001">
        <v>0</v>
      </c>
      <c r="AB1001">
        <v>0.12383534316933334</v>
      </c>
      <c r="AC1001">
        <v>0</v>
      </c>
      <c r="AD1001">
        <v>0</v>
      </c>
      <c r="AE1001">
        <v>0.95398667275795845</v>
      </c>
    </row>
    <row r="1002" spans="1:31" x14ac:dyDescent="0.3">
      <c r="A1002">
        <v>2648219</v>
      </c>
      <c r="B1002">
        <v>1</v>
      </c>
      <c r="C1002" t="s">
        <v>81</v>
      </c>
      <c r="D1002" t="s">
        <v>122</v>
      </c>
      <c r="E1002" t="s">
        <v>194</v>
      </c>
      <c r="F1002" t="s">
        <v>3067</v>
      </c>
      <c r="G1002" t="s">
        <v>562</v>
      </c>
      <c r="H1002" t="s">
        <v>144</v>
      </c>
      <c r="I1002" t="s">
        <v>241</v>
      </c>
      <c r="J1002" t="s">
        <v>137</v>
      </c>
      <c r="K1002" t="s">
        <v>162</v>
      </c>
      <c r="L1002" t="s">
        <v>3068</v>
      </c>
      <c r="M1002" t="s">
        <v>3069</v>
      </c>
      <c r="N1002">
        <v>4.7222222000000001E-2</v>
      </c>
      <c r="O1002">
        <v>0</v>
      </c>
      <c r="P1002">
        <v>0</v>
      </c>
      <c r="Q1002">
        <v>0</v>
      </c>
      <c r="R1002">
        <v>0</v>
      </c>
      <c r="S1002">
        <v>17</v>
      </c>
      <c r="T1002">
        <v>0</v>
      </c>
      <c r="U1002">
        <v>2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0.22674982091553753</v>
      </c>
      <c r="AB1002">
        <v>0</v>
      </c>
      <c r="AC1002">
        <v>202.56755661627164</v>
      </c>
      <c r="AD1002">
        <v>0</v>
      </c>
      <c r="AE1002">
        <v>202.79430643718717</v>
      </c>
    </row>
    <row r="1003" spans="1:31" x14ac:dyDescent="0.3">
      <c r="A1003">
        <v>2648597</v>
      </c>
      <c r="B1003">
        <v>1</v>
      </c>
      <c r="C1003" t="s">
        <v>80</v>
      </c>
      <c r="D1003" t="s">
        <v>103</v>
      </c>
      <c r="E1003" t="s">
        <v>165</v>
      </c>
      <c r="F1003" t="s">
        <v>3070</v>
      </c>
      <c r="G1003" t="s">
        <v>224</v>
      </c>
      <c r="H1003" t="s">
        <v>135</v>
      </c>
      <c r="I1003" t="s">
        <v>136</v>
      </c>
      <c r="J1003" t="s">
        <v>137</v>
      </c>
      <c r="K1003" t="s">
        <v>138</v>
      </c>
      <c r="L1003" t="s">
        <v>3071</v>
      </c>
      <c r="M1003" t="s">
        <v>3072</v>
      </c>
      <c r="N1003">
        <v>2.8872222220000001</v>
      </c>
      <c r="O1003">
        <v>0</v>
      </c>
      <c r="P1003">
        <v>166</v>
      </c>
      <c r="Q1003">
        <v>0</v>
      </c>
      <c r="R1003">
        <v>4</v>
      </c>
      <c r="S1003">
        <v>0</v>
      </c>
      <c r="T1003">
        <v>10</v>
      </c>
      <c r="U1003">
        <v>0</v>
      </c>
      <c r="V1003">
        <v>0</v>
      </c>
      <c r="W1003">
        <v>0</v>
      </c>
      <c r="X1003">
        <v>132.64849395804751</v>
      </c>
      <c r="Y1003">
        <v>0</v>
      </c>
      <c r="Z1003">
        <v>30.2979358801168</v>
      </c>
      <c r="AA1003">
        <v>0</v>
      </c>
      <c r="AB1003">
        <v>37.774387254354323</v>
      </c>
      <c r="AC1003">
        <v>0</v>
      </c>
      <c r="AD1003">
        <v>0</v>
      </c>
      <c r="AE1003">
        <v>200.72081709251864</v>
      </c>
    </row>
    <row r="1004" spans="1:31" x14ac:dyDescent="0.3">
      <c r="A1004">
        <v>2648242</v>
      </c>
      <c r="B1004">
        <v>1</v>
      </c>
      <c r="C1004" t="s">
        <v>81</v>
      </c>
      <c r="D1004" t="s">
        <v>113</v>
      </c>
      <c r="E1004" t="s">
        <v>141</v>
      </c>
      <c r="F1004" t="s">
        <v>3073</v>
      </c>
      <c r="G1004" t="s">
        <v>143</v>
      </c>
      <c r="H1004" t="s">
        <v>144</v>
      </c>
      <c r="I1004" t="s">
        <v>136</v>
      </c>
      <c r="J1004" t="s">
        <v>137</v>
      </c>
      <c r="K1004" t="s">
        <v>138</v>
      </c>
      <c r="L1004" t="s">
        <v>3074</v>
      </c>
      <c r="M1004" t="s">
        <v>2965</v>
      </c>
      <c r="N1004">
        <v>2.1913888880000001</v>
      </c>
      <c r="O1004">
        <v>0</v>
      </c>
      <c r="P1004">
        <v>0</v>
      </c>
      <c r="Q1004">
        <v>22</v>
      </c>
      <c r="R1004">
        <v>25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456.07620213149903</v>
      </c>
      <c r="Z1004">
        <v>287.78262483719817</v>
      </c>
      <c r="AA1004">
        <v>0</v>
      </c>
      <c r="AB1004">
        <v>0</v>
      </c>
      <c r="AC1004">
        <v>0</v>
      </c>
      <c r="AD1004">
        <v>0</v>
      </c>
      <c r="AE1004">
        <v>743.85882696869726</v>
      </c>
    </row>
    <row r="1005" spans="1:31" x14ac:dyDescent="0.3">
      <c r="A1005">
        <v>2648365</v>
      </c>
      <c r="B1005">
        <v>1</v>
      </c>
      <c r="C1005" t="s">
        <v>81</v>
      </c>
      <c r="D1005" t="s">
        <v>117</v>
      </c>
      <c r="E1005" t="s">
        <v>147</v>
      </c>
      <c r="F1005" t="s">
        <v>3075</v>
      </c>
      <c r="G1005" t="s">
        <v>149</v>
      </c>
      <c r="H1005" t="s">
        <v>144</v>
      </c>
      <c r="I1005" t="s">
        <v>136</v>
      </c>
      <c r="J1005" t="s">
        <v>137</v>
      </c>
      <c r="K1005" t="s">
        <v>138</v>
      </c>
      <c r="L1005" t="s">
        <v>3076</v>
      </c>
      <c r="M1005" t="s">
        <v>3077</v>
      </c>
      <c r="N1005">
        <v>0.18333333299999999</v>
      </c>
      <c r="O1005">
        <v>6</v>
      </c>
      <c r="P1005">
        <v>572</v>
      </c>
      <c r="Q1005">
        <v>76</v>
      </c>
      <c r="R1005">
        <v>130</v>
      </c>
      <c r="S1005">
        <v>8</v>
      </c>
      <c r="T1005">
        <v>71</v>
      </c>
      <c r="U1005">
        <v>0</v>
      </c>
      <c r="V1005">
        <v>0</v>
      </c>
      <c r="W1005">
        <v>0.29654983236769</v>
      </c>
      <c r="X1005">
        <v>22.740001483864937</v>
      </c>
      <c r="Y1005">
        <v>61.752042331204912</v>
      </c>
      <c r="Z1005">
        <v>50.189857371093304</v>
      </c>
      <c r="AA1005">
        <v>1.9640737154221335</v>
      </c>
      <c r="AB1005">
        <v>13.219602523639415</v>
      </c>
      <c r="AC1005">
        <v>0</v>
      </c>
      <c r="AD1005">
        <v>0</v>
      </c>
      <c r="AE1005">
        <v>150.1621272575924</v>
      </c>
    </row>
    <row r="1006" spans="1:31" x14ac:dyDescent="0.3">
      <c r="A1006">
        <v>2648259</v>
      </c>
      <c r="B1006">
        <v>1</v>
      </c>
      <c r="C1006" t="s">
        <v>81</v>
      </c>
      <c r="D1006" t="s">
        <v>121</v>
      </c>
      <c r="E1006" t="s">
        <v>147</v>
      </c>
      <c r="F1006" t="s">
        <v>3078</v>
      </c>
      <c r="G1006" t="s">
        <v>149</v>
      </c>
      <c r="H1006" t="s">
        <v>144</v>
      </c>
      <c r="I1006" t="s">
        <v>136</v>
      </c>
      <c r="J1006" t="s">
        <v>137</v>
      </c>
      <c r="K1006" t="s">
        <v>138</v>
      </c>
      <c r="L1006" t="s">
        <v>3079</v>
      </c>
      <c r="M1006" t="s">
        <v>3080</v>
      </c>
      <c r="N1006">
        <v>0.196111111</v>
      </c>
      <c r="O1006">
        <v>3</v>
      </c>
      <c r="P1006">
        <v>535</v>
      </c>
      <c r="Q1006">
        <v>0</v>
      </c>
      <c r="R1006">
        <v>15</v>
      </c>
      <c r="S1006">
        <v>2</v>
      </c>
      <c r="T1006">
        <v>21</v>
      </c>
      <c r="U1006">
        <v>0</v>
      </c>
      <c r="V1006">
        <v>0</v>
      </c>
      <c r="W1006">
        <v>0.14752437918166666</v>
      </c>
      <c r="X1006">
        <v>13.758115922756085</v>
      </c>
      <c r="Y1006">
        <v>0</v>
      </c>
      <c r="Z1006">
        <v>1.5308581853255081</v>
      </c>
      <c r="AA1006">
        <v>3.4885951212607034</v>
      </c>
      <c r="AB1006">
        <v>1.5055133788163282</v>
      </c>
      <c r="AC1006">
        <v>0</v>
      </c>
      <c r="AD1006">
        <v>0</v>
      </c>
      <c r="AE1006">
        <v>20.43060698734029</v>
      </c>
    </row>
    <row r="1007" spans="1:31" x14ac:dyDescent="0.3">
      <c r="A1007">
        <v>2648657</v>
      </c>
      <c r="B1007">
        <v>1</v>
      </c>
      <c r="C1007" t="s">
        <v>81</v>
      </c>
      <c r="D1007" t="s">
        <v>124</v>
      </c>
      <c r="E1007" t="s">
        <v>141</v>
      </c>
      <c r="F1007" t="s">
        <v>3081</v>
      </c>
      <c r="G1007" t="s">
        <v>448</v>
      </c>
      <c r="H1007" t="s">
        <v>144</v>
      </c>
      <c r="I1007" t="s">
        <v>136</v>
      </c>
      <c r="J1007" t="s">
        <v>137</v>
      </c>
      <c r="K1007" t="s">
        <v>138</v>
      </c>
      <c r="L1007" t="s">
        <v>3082</v>
      </c>
      <c r="M1007" t="s">
        <v>3083</v>
      </c>
      <c r="N1007">
        <v>1.534166666</v>
      </c>
      <c r="O1007">
        <v>0</v>
      </c>
      <c r="P1007">
        <v>86</v>
      </c>
      <c r="Q1007">
        <v>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29.663027493216166</v>
      </c>
      <c r="Y1007">
        <v>0</v>
      </c>
      <c r="Z1007">
        <v>0</v>
      </c>
      <c r="AA1007">
        <v>0</v>
      </c>
      <c r="AB1007">
        <v>1.5340902820280611E-2</v>
      </c>
      <c r="AC1007">
        <v>0</v>
      </c>
      <c r="AD1007">
        <v>0</v>
      </c>
      <c r="AE1007">
        <v>29.678368396036447</v>
      </c>
    </row>
    <row r="1008" spans="1:31" x14ac:dyDescent="0.3">
      <c r="A1008">
        <v>2648299</v>
      </c>
      <c r="B1008">
        <v>1</v>
      </c>
      <c r="C1008" t="s">
        <v>80</v>
      </c>
      <c r="D1008" t="s">
        <v>105</v>
      </c>
      <c r="E1008" t="s">
        <v>147</v>
      </c>
      <c r="F1008" t="s">
        <v>3084</v>
      </c>
      <c r="G1008" t="s">
        <v>161</v>
      </c>
      <c r="H1008" t="s">
        <v>144</v>
      </c>
      <c r="I1008" t="s">
        <v>136</v>
      </c>
      <c r="J1008" t="s">
        <v>137</v>
      </c>
      <c r="K1008" t="s">
        <v>162</v>
      </c>
      <c r="L1008" t="s">
        <v>3085</v>
      </c>
      <c r="M1008" t="s">
        <v>3086</v>
      </c>
      <c r="N1008">
        <v>5.6783333330000003</v>
      </c>
      <c r="O1008">
        <v>2</v>
      </c>
      <c r="P1008">
        <v>1030</v>
      </c>
      <c r="Q1008">
        <v>4</v>
      </c>
      <c r="R1008">
        <v>120</v>
      </c>
      <c r="S1008">
        <v>25</v>
      </c>
      <c r="T1008">
        <v>104</v>
      </c>
      <c r="U1008">
        <v>4</v>
      </c>
      <c r="V1008">
        <v>0</v>
      </c>
      <c r="W1008">
        <v>8.2447687892788259</v>
      </c>
      <c r="X1008">
        <v>1305.892268888467</v>
      </c>
      <c r="Y1008">
        <v>30.205190652753416</v>
      </c>
      <c r="Z1008">
        <v>371.58463386970783</v>
      </c>
      <c r="AA1008">
        <v>548.95826032314187</v>
      </c>
      <c r="AB1008">
        <v>435.89981560146674</v>
      </c>
      <c r="AC1008">
        <v>412.61992460000909</v>
      </c>
      <c r="AD1008">
        <v>0</v>
      </c>
      <c r="AE1008">
        <v>3113.4048627248249</v>
      </c>
    </row>
    <row r="1009" spans="1:31" x14ac:dyDescent="0.3">
      <c r="A1009">
        <v>2648471</v>
      </c>
      <c r="B1009">
        <v>1</v>
      </c>
      <c r="C1009" t="s">
        <v>80</v>
      </c>
      <c r="D1009" t="s">
        <v>97</v>
      </c>
      <c r="E1009" t="s">
        <v>132</v>
      </c>
      <c r="F1009" t="s">
        <v>3087</v>
      </c>
      <c r="G1009" t="s">
        <v>268</v>
      </c>
      <c r="H1009" t="s">
        <v>135</v>
      </c>
      <c r="I1009" t="s">
        <v>136</v>
      </c>
      <c r="J1009" t="s">
        <v>137</v>
      </c>
      <c r="K1009" t="s">
        <v>138</v>
      </c>
      <c r="L1009" t="s">
        <v>3088</v>
      </c>
      <c r="M1009" t="s">
        <v>3089</v>
      </c>
      <c r="N1009">
        <v>0.52916666599999995</v>
      </c>
      <c r="O1009">
        <v>0</v>
      </c>
      <c r="P1009">
        <v>4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0.66584428464922729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0.66584428464922729</v>
      </c>
    </row>
    <row r="1010" spans="1:31" x14ac:dyDescent="0.3">
      <c r="A1010">
        <v>2648614</v>
      </c>
      <c r="B1010">
        <v>1</v>
      </c>
      <c r="C1010" t="s">
        <v>80</v>
      </c>
      <c r="D1010" t="s">
        <v>103</v>
      </c>
      <c r="E1010" t="s">
        <v>165</v>
      </c>
      <c r="F1010" t="s">
        <v>3090</v>
      </c>
      <c r="G1010" t="s">
        <v>224</v>
      </c>
      <c r="H1010" t="s">
        <v>135</v>
      </c>
      <c r="I1010" t="s">
        <v>136</v>
      </c>
      <c r="J1010" t="s">
        <v>137</v>
      </c>
      <c r="K1010" t="s">
        <v>138</v>
      </c>
      <c r="L1010" t="s">
        <v>3091</v>
      </c>
      <c r="M1010" t="s">
        <v>3092</v>
      </c>
      <c r="N1010">
        <v>2.4022222219999998</v>
      </c>
      <c r="O1010">
        <v>0</v>
      </c>
      <c r="P1010">
        <v>145</v>
      </c>
      <c r="Q1010">
        <v>0</v>
      </c>
      <c r="R1010">
        <v>0</v>
      </c>
      <c r="S1010">
        <v>0</v>
      </c>
      <c r="T1010">
        <v>20</v>
      </c>
      <c r="U1010">
        <v>0</v>
      </c>
      <c r="V1010">
        <v>0</v>
      </c>
      <c r="W1010">
        <v>0</v>
      </c>
      <c r="X1010">
        <v>97.861948248707634</v>
      </c>
      <c r="Y1010">
        <v>0</v>
      </c>
      <c r="Z1010">
        <v>0</v>
      </c>
      <c r="AA1010">
        <v>0</v>
      </c>
      <c r="AB1010">
        <v>56.485944318208908</v>
      </c>
      <c r="AC1010">
        <v>0</v>
      </c>
      <c r="AD1010">
        <v>0</v>
      </c>
      <c r="AE1010">
        <v>154.34789256691653</v>
      </c>
    </row>
    <row r="1011" spans="1:31" x14ac:dyDescent="0.3">
      <c r="A1011">
        <v>2648534</v>
      </c>
      <c r="B1011">
        <v>1</v>
      </c>
      <c r="C1011" t="s">
        <v>81</v>
      </c>
      <c r="D1011" t="s">
        <v>119</v>
      </c>
      <c r="E1011" t="s">
        <v>147</v>
      </c>
      <c r="F1011" t="s">
        <v>488</v>
      </c>
      <c r="G1011" t="s">
        <v>149</v>
      </c>
      <c r="H1011" t="s">
        <v>144</v>
      </c>
      <c r="I1011" t="s">
        <v>241</v>
      </c>
      <c r="J1011" t="s">
        <v>137</v>
      </c>
      <c r="K1011" t="s">
        <v>138</v>
      </c>
      <c r="L1011" t="s">
        <v>3093</v>
      </c>
      <c r="M1011" t="s">
        <v>3094</v>
      </c>
      <c r="N1011">
        <v>1.1666665999999999E-2</v>
      </c>
      <c r="O1011">
        <v>4</v>
      </c>
      <c r="P1011">
        <v>1671</v>
      </c>
      <c r="Q1011">
        <v>128</v>
      </c>
      <c r="R1011">
        <v>405</v>
      </c>
      <c r="S1011">
        <v>6</v>
      </c>
      <c r="T1011">
        <v>80</v>
      </c>
      <c r="U1011">
        <v>0</v>
      </c>
      <c r="V1011">
        <v>0</v>
      </c>
      <c r="W1011">
        <v>1.4153607393333335E-2</v>
      </c>
      <c r="X1011">
        <v>3.1256018285244842</v>
      </c>
      <c r="Y1011">
        <v>12.779742430454588</v>
      </c>
      <c r="Z1011">
        <v>23.240354551403556</v>
      </c>
      <c r="AA1011">
        <v>0.31850118508477498</v>
      </c>
      <c r="AB1011">
        <v>0.56973544790422415</v>
      </c>
      <c r="AC1011">
        <v>0</v>
      </c>
      <c r="AD1011">
        <v>0</v>
      </c>
      <c r="AE1011">
        <v>40.048089050764965</v>
      </c>
    </row>
    <row r="1012" spans="1:31" x14ac:dyDescent="0.3">
      <c r="A1012">
        <v>2648314</v>
      </c>
      <c r="B1012">
        <v>1</v>
      </c>
      <c r="C1012" t="s">
        <v>80</v>
      </c>
      <c r="D1012" t="s">
        <v>106</v>
      </c>
      <c r="E1012" t="s">
        <v>194</v>
      </c>
      <c r="F1012" t="s">
        <v>3095</v>
      </c>
      <c r="G1012" t="s">
        <v>161</v>
      </c>
      <c r="H1012" t="s">
        <v>144</v>
      </c>
      <c r="I1012" t="s">
        <v>136</v>
      </c>
      <c r="J1012" t="s">
        <v>137</v>
      </c>
      <c r="K1012" t="s">
        <v>162</v>
      </c>
      <c r="L1012" t="s">
        <v>3096</v>
      </c>
      <c r="M1012" t="s">
        <v>3097</v>
      </c>
      <c r="N1012">
        <v>7.3388888879999996</v>
      </c>
      <c r="O1012">
        <v>0</v>
      </c>
      <c r="P1012">
        <v>31</v>
      </c>
      <c r="Q1012">
        <v>14</v>
      </c>
      <c r="R1012">
        <v>48</v>
      </c>
      <c r="S1012">
        <v>11</v>
      </c>
      <c r="T1012">
        <v>23</v>
      </c>
      <c r="U1012">
        <v>3</v>
      </c>
      <c r="V1012">
        <v>0</v>
      </c>
      <c r="W1012">
        <v>0</v>
      </c>
      <c r="X1012">
        <v>127.03913447403735</v>
      </c>
      <c r="Y1012">
        <v>1005.0844358805572</v>
      </c>
      <c r="Z1012">
        <v>2085.2944787960291</v>
      </c>
      <c r="AA1012">
        <v>1529.4710296123826</v>
      </c>
      <c r="AB1012">
        <v>402.67988318297807</v>
      </c>
      <c r="AC1012">
        <v>1005.4850402389476</v>
      </c>
      <c r="AD1012">
        <v>0</v>
      </c>
      <c r="AE1012">
        <v>6155.054002184932</v>
      </c>
    </row>
    <row r="1013" spans="1:31" x14ac:dyDescent="0.3">
      <c r="A1013">
        <v>2648414</v>
      </c>
      <c r="B1013">
        <v>1</v>
      </c>
      <c r="C1013" t="s">
        <v>81</v>
      </c>
      <c r="D1013" t="s">
        <v>118</v>
      </c>
      <c r="E1013" t="s">
        <v>141</v>
      </c>
      <c r="F1013" t="s">
        <v>3098</v>
      </c>
      <c r="G1013" t="s">
        <v>143</v>
      </c>
      <c r="H1013" t="s">
        <v>144</v>
      </c>
      <c r="I1013" t="s">
        <v>136</v>
      </c>
      <c r="J1013" t="s">
        <v>137</v>
      </c>
      <c r="K1013" t="s">
        <v>138</v>
      </c>
      <c r="L1013" t="s">
        <v>3099</v>
      </c>
      <c r="M1013" t="s">
        <v>3100</v>
      </c>
      <c r="N1013">
        <v>1.855</v>
      </c>
      <c r="O1013">
        <v>0</v>
      </c>
      <c r="P1013">
        <v>151</v>
      </c>
      <c r="Q1013">
        <v>1</v>
      </c>
      <c r="R1013">
        <v>4</v>
      </c>
      <c r="S1013">
        <v>0</v>
      </c>
      <c r="T1013">
        <v>5</v>
      </c>
      <c r="U1013">
        <v>0</v>
      </c>
      <c r="V1013">
        <v>0</v>
      </c>
      <c r="W1013">
        <v>0</v>
      </c>
      <c r="X1013">
        <v>39.465594579725227</v>
      </c>
      <c r="Y1013">
        <v>13.724524504261668</v>
      </c>
      <c r="Z1013">
        <v>34.410296206261087</v>
      </c>
      <c r="AA1013">
        <v>0</v>
      </c>
      <c r="AB1013">
        <v>5.5719361508545449</v>
      </c>
      <c r="AC1013">
        <v>0</v>
      </c>
      <c r="AD1013">
        <v>0</v>
      </c>
      <c r="AE1013">
        <v>93.172351441102521</v>
      </c>
    </row>
    <row r="1014" spans="1:31" x14ac:dyDescent="0.3">
      <c r="A1014">
        <v>2648560</v>
      </c>
      <c r="B1014">
        <v>1</v>
      </c>
      <c r="C1014" t="s">
        <v>81</v>
      </c>
      <c r="D1014" t="s">
        <v>119</v>
      </c>
      <c r="E1014" t="s">
        <v>152</v>
      </c>
      <c r="F1014" t="s">
        <v>3101</v>
      </c>
      <c r="G1014" t="s">
        <v>1575</v>
      </c>
      <c r="H1014" t="s">
        <v>135</v>
      </c>
      <c r="I1014" t="s">
        <v>136</v>
      </c>
      <c r="J1014" t="s">
        <v>137</v>
      </c>
      <c r="K1014" t="s">
        <v>138</v>
      </c>
      <c r="L1014" t="s">
        <v>3102</v>
      </c>
      <c r="M1014" t="s">
        <v>3103</v>
      </c>
      <c r="N1014">
        <v>4.8611111109999996</v>
      </c>
      <c r="O1014">
        <v>0</v>
      </c>
      <c r="P1014">
        <v>14</v>
      </c>
      <c r="Q1014">
        <v>0</v>
      </c>
      <c r="R1014">
        <v>20</v>
      </c>
      <c r="S1014">
        <v>0</v>
      </c>
      <c r="T1014">
        <v>2</v>
      </c>
      <c r="U1014">
        <v>0</v>
      </c>
      <c r="V1014">
        <v>0</v>
      </c>
      <c r="W1014">
        <v>0</v>
      </c>
      <c r="X1014">
        <v>6.4580760411139089</v>
      </c>
      <c r="Y1014">
        <v>0</v>
      </c>
      <c r="Z1014">
        <v>649.14901892097487</v>
      </c>
      <c r="AA1014">
        <v>0</v>
      </c>
      <c r="AB1014">
        <v>16.088621227250002</v>
      </c>
      <c r="AC1014">
        <v>0</v>
      </c>
      <c r="AD1014">
        <v>0</v>
      </c>
      <c r="AE1014">
        <v>671.69571618933878</v>
      </c>
    </row>
    <row r="1015" spans="1:31" x14ac:dyDescent="0.3">
      <c r="A1015">
        <v>2648399</v>
      </c>
      <c r="B1015">
        <v>2</v>
      </c>
      <c r="C1015" t="s">
        <v>81</v>
      </c>
      <c r="D1015" t="s">
        <v>118</v>
      </c>
      <c r="E1015" t="s">
        <v>141</v>
      </c>
      <c r="F1015" t="s">
        <v>3104</v>
      </c>
      <c r="G1015" t="s">
        <v>1177</v>
      </c>
      <c r="H1015" t="s">
        <v>144</v>
      </c>
      <c r="I1015" t="s">
        <v>136</v>
      </c>
      <c r="J1015" t="s">
        <v>137</v>
      </c>
      <c r="K1015" t="s">
        <v>138</v>
      </c>
      <c r="L1015" t="s">
        <v>3019</v>
      </c>
      <c r="M1015" t="s">
        <v>3105</v>
      </c>
      <c r="N1015">
        <v>2.1563888879999999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70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78.310284025582547</v>
      </c>
      <c r="AC1015">
        <v>0</v>
      </c>
      <c r="AD1015">
        <v>0</v>
      </c>
      <c r="AE1015">
        <v>78.310284025582547</v>
      </c>
    </row>
    <row r="1016" spans="1:31" x14ac:dyDescent="0.3">
      <c r="A1016">
        <v>2648231</v>
      </c>
      <c r="B1016">
        <v>1</v>
      </c>
      <c r="C1016" t="s">
        <v>80</v>
      </c>
      <c r="D1016" t="s">
        <v>105</v>
      </c>
      <c r="E1016" t="s">
        <v>147</v>
      </c>
      <c r="F1016" t="s">
        <v>3106</v>
      </c>
      <c r="G1016" t="s">
        <v>149</v>
      </c>
      <c r="H1016" t="s">
        <v>144</v>
      </c>
      <c r="I1016" t="s">
        <v>136</v>
      </c>
      <c r="J1016" t="s">
        <v>137</v>
      </c>
      <c r="K1016" t="s">
        <v>138</v>
      </c>
      <c r="L1016" t="s">
        <v>3107</v>
      </c>
      <c r="M1016" t="s">
        <v>3108</v>
      </c>
      <c r="N1016">
        <v>0.71111111100000002</v>
      </c>
      <c r="O1016">
        <v>2</v>
      </c>
      <c r="P1016">
        <v>1526</v>
      </c>
      <c r="Q1016">
        <v>4</v>
      </c>
      <c r="R1016">
        <v>116</v>
      </c>
      <c r="S1016">
        <v>8</v>
      </c>
      <c r="T1016">
        <v>157</v>
      </c>
      <c r="U1016">
        <v>0</v>
      </c>
      <c r="V1016">
        <v>0</v>
      </c>
      <c r="W1016">
        <v>2.0552082798903251</v>
      </c>
      <c r="X1016">
        <v>214.66714765688906</v>
      </c>
      <c r="Y1016">
        <v>115.09229221316328</v>
      </c>
      <c r="Z1016">
        <v>26.90586025215384</v>
      </c>
      <c r="AA1016">
        <v>24.694233202434745</v>
      </c>
      <c r="AB1016">
        <v>58.92855377507307</v>
      </c>
      <c r="AC1016">
        <v>0</v>
      </c>
      <c r="AD1016">
        <v>0</v>
      </c>
      <c r="AE1016">
        <v>442.34329537960434</v>
      </c>
    </row>
    <row r="1017" spans="1:31" x14ac:dyDescent="0.3">
      <c r="A1017">
        <v>2648208</v>
      </c>
      <c r="B1017">
        <v>1</v>
      </c>
      <c r="C1017" t="s">
        <v>81</v>
      </c>
      <c r="D1017" t="s">
        <v>120</v>
      </c>
      <c r="E1017" t="s">
        <v>147</v>
      </c>
      <c r="F1017" t="s">
        <v>3109</v>
      </c>
      <c r="G1017" t="s">
        <v>149</v>
      </c>
      <c r="H1017" t="s">
        <v>144</v>
      </c>
      <c r="I1017" t="s">
        <v>136</v>
      </c>
      <c r="J1017" t="s">
        <v>137</v>
      </c>
      <c r="K1017" t="s">
        <v>138</v>
      </c>
      <c r="L1017" t="s">
        <v>3110</v>
      </c>
      <c r="M1017" t="s">
        <v>3111</v>
      </c>
      <c r="N1017">
        <v>0.67222222200000004</v>
      </c>
      <c r="O1017">
        <v>1</v>
      </c>
      <c r="P1017">
        <v>0</v>
      </c>
      <c r="Q1017">
        <v>39</v>
      </c>
      <c r="R1017">
        <v>44</v>
      </c>
      <c r="S1017">
        <v>4</v>
      </c>
      <c r="T1017">
        <v>0</v>
      </c>
      <c r="U1017">
        <v>0</v>
      </c>
      <c r="V1017">
        <v>0</v>
      </c>
      <c r="W1017">
        <v>0.11861507655555557</v>
      </c>
      <c r="X1017">
        <v>0</v>
      </c>
      <c r="Y1017">
        <v>151.1514637867719</v>
      </c>
      <c r="Z1017">
        <v>110.81126546778206</v>
      </c>
      <c r="AA1017">
        <v>4.97563485405332</v>
      </c>
      <c r="AB1017">
        <v>0</v>
      </c>
      <c r="AC1017">
        <v>0</v>
      </c>
      <c r="AD1017">
        <v>0</v>
      </c>
      <c r="AE1017">
        <v>267.05697918516285</v>
      </c>
    </row>
    <row r="1018" spans="1:31" x14ac:dyDescent="0.3">
      <c r="A1018">
        <v>2648351</v>
      </c>
      <c r="B1018">
        <v>1</v>
      </c>
      <c r="C1018" t="s">
        <v>80</v>
      </c>
      <c r="D1018" t="s">
        <v>106</v>
      </c>
      <c r="E1018" t="s">
        <v>181</v>
      </c>
      <c r="F1018" t="s">
        <v>3112</v>
      </c>
      <c r="G1018" t="s">
        <v>161</v>
      </c>
      <c r="H1018" t="s">
        <v>144</v>
      </c>
      <c r="I1018" t="s">
        <v>136</v>
      </c>
      <c r="J1018" t="s">
        <v>137</v>
      </c>
      <c r="K1018" t="s">
        <v>162</v>
      </c>
      <c r="L1018" t="s">
        <v>3113</v>
      </c>
      <c r="M1018" t="s">
        <v>3114</v>
      </c>
      <c r="N1018">
        <v>1.1130555550000001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2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509.98518108476117</v>
      </c>
      <c r="AD1018">
        <v>0</v>
      </c>
      <c r="AE1018">
        <v>509.98518108476117</v>
      </c>
    </row>
    <row r="1019" spans="1:31" x14ac:dyDescent="0.3">
      <c r="A1019">
        <v>2648537</v>
      </c>
      <c r="B1019">
        <v>1</v>
      </c>
      <c r="C1019" t="s">
        <v>80</v>
      </c>
      <c r="D1019" t="s">
        <v>106</v>
      </c>
      <c r="E1019" t="s">
        <v>141</v>
      </c>
      <c r="F1019" t="s">
        <v>3115</v>
      </c>
      <c r="G1019" t="s">
        <v>448</v>
      </c>
      <c r="H1019" t="s">
        <v>144</v>
      </c>
      <c r="I1019" t="s">
        <v>136</v>
      </c>
      <c r="J1019" t="s">
        <v>137</v>
      </c>
      <c r="K1019" t="s">
        <v>138</v>
      </c>
      <c r="L1019" t="s">
        <v>3116</v>
      </c>
      <c r="M1019" t="s">
        <v>3117</v>
      </c>
      <c r="N1019">
        <v>1.3805555549999999</v>
      </c>
      <c r="O1019">
        <v>0</v>
      </c>
      <c r="P1019">
        <v>0</v>
      </c>
      <c r="Q1019">
        <v>0</v>
      </c>
      <c r="R1019">
        <v>25</v>
      </c>
      <c r="S1019">
        <v>1</v>
      </c>
      <c r="T1019">
        <v>1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176.47056454058585</v>
      </c>
      <c r="AA1019">
        <v>22.08204371246903</v>
      </c>
      <c r="AB1019">
        <v>1.65616665666</v>
      </c>
      <c r="AC1019">
        <v>0</v>
      </c>
      <c r="AD1019">
        <v>0</v>
      </c>
      <c r="AE1019">
        <v>200.20877490971486</v>
      </c>
    </row>
    <row r="1020" spans="1:31" x14ac:dyDescent="0.3">
      <c r="A1020">
        <v>2648251</v>
      </c>
      <c r="B1020">
        <v>1</v>
      </c>
      <c r="C1020" t="s">
        <v>81</v>
      </c>
      <c r="D1020" t="s">
        <v>118</v>
      </c>
      <c r="E1020" t="s">
        <v>141</v>
      </c>
      <c r="F1020" t="s">
        <v>3118</v>
      </c>
      <c r="G1020" t="s">
        <v>149</v>
      </c>
      <c r="H1020" t="s">
        <v>144</v>
      </c>
      <c r="I1020" t="s">
        <v>136</v>
      </c>
      <c r="J1020" t="s">
        <v>137</v>
      </c>
      <c r="K1020" t="s">
        <v>138</v>
      </c>
      <c r="L1020" t="s">
        <v>3119</v>
      </c>
      <c r="M1020" t="s">
        <v>3120</v>
      </c>
      <c r="N1020">
        <v>0.55722222200000004</v>
      </c>
      <c r="O1020">
        <v>0</v>
      </c>
      <c r="P1020">
        <v>265</v>
      </c>
      <c r="Q1020">
        <v>0</v>
      </c>
      <c r="R1020">
        <v>14</v>
      </c>
      <c r="S1020">
        <v>1</v>
      </c>
      <c r="T1020">
        <v>21</v>
      </c>
      <c r="U1020">
        <v>0</v>
      </c>
      <c r="V1020">
        <v>0</v>
      </c>
      <c r="W1020">
        <v>0</v>
      </c>
      <c r="X1020">
        <v>32.065251358420831</v>
      </c>
      <c r="Y1020">
        <v>0</v>
      </c>
      <c r="Z1020">
        <v>13.551115420880722</v>
      </c>
      <c r="AA1020">
        <v>0.50777237722582558</v>
      </c>
      <c r="AB1020">
        <v>4.1413275376449565</v>
      </c>
      <c r="AC1020">
        <v>0</v>
      </c>
      <c r="AD1020">
        <v>0</v>
      </c>
      <c r="AE1020">
        <v>50.265466694172332</v>
      </c>
    </row>
    <row r="1021" spans="1:31" x14ac:dyDescent="0.3">
      <c r="A1021">
        <v>2648543</v>
      </c>
      <c r="B1021">
        <v>1</v>
      </c>
      <c r="C1021" t="s">
        <v>81</v>
      </c>
      <c r="D1021" t="s">
        <v>122</v>
      </c>
      <c r="E1021" t="s">
        <v>132</v>
      </c>
      <c r="F1021" t="s">
        <v>3121</v>
      </c>
      <c r="G1021" t="s">
        <v>228</v>
      </c>
      <c r="H1021" t="s">
        <v>135</v>
      </c>
      <c r="I1021" t="s">
        <v>136</v>
      </c>
      <c r="J1021" t="s">
        <v>137</v>
      </c>
      <c r="K1021" t="s">
        <v>138</v>
      </c>
      <c r="L1021" t="s">
        <v>3122</v>
      </c>
      <c r="M1021" t="s">
        <v>3123</v>
      </c>
      <c r="N1021">
        <v>5.5491666659999996</v>
      </c>
      <c r="O1021">
        <v>0</v>
      </c>
      <c r="P1021">
        <v>5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4.3354044448280273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4.3354044448280273</v>
      </c>
    </row>
    <row r="1022" spans="1:31" x14ac:dyDescent="0.3">
      <c r="A1022">
        <v>2648225</v>
      </c>
      <c r="B1022">
        <v>1</v>
      </c>
      <c r="C1022" t="s">
        <v>81</v>
      </c>
      <c r="D1022" t="s">
        <v>118</v>
      </c>
      <c r="E1022" t="s">
        <v>194</v>
      </c>
      <c r="F1022" t="s">
        <v>3124</v>
      </c>
      <c r="G1022" t="s">
        <v>149</v>
      </c>
      <c r="H1022" t="s">
        <v>144</v>
      </c>
      <c r="I1022" t="s">
        <v>136</v>
      </c>
      <c r="J1022" t="s">
        <v>137</v>
      </c>
      <c r="K1022" t="s">
        <v>138</v>
      </c>
      <c r="L1022" t="s">
        <v>3125</v>
      </c>
      <c r="M1022" t="s">
        <v>3126</v>
      </c>
      <c r="N1022">
        <v>0.87083333299999999</v>
      </c>
      <c r="O1022">
        <v>1</v>
      </c>
      <c r="P1022">
        <v>1962</v>
      </c>
      <c r="Q1022">
        <v>5</v>
      </c>
      <c r="R1022">
        <v>154</v>
      </c>
      <c r="S1022">
        <v>1</v>
      </c>
      <c r="T1022">
        <v>280</v>
      </c>
      <c r="U1022">
        <v>0</v>
      </c>
      <c r="V1022">
        <v>1</v>
      </c>
      <c r="W1022">
        <v>0.17119502758833333</v>
      </c>
      <c r="X1022">
        <v>271.11402684455021</v>
      </c>
      <c r="Y1022">
        <v>23.82083593954329</v>
      </c>
      <c r="Z1022">
        <v>152.35234513688977</v>
      </c>
      <c r="AA1022">
        <v>0.72227076552093838</v>
      </c>
      <c r="AB1022">
        <v>125.16062468075584</v>
      </c>
      <c r="AC1022">
        <v>0</v>
      </c>
      <c r="AD1022">
        <v>12.803457150062705</v>
      </c>
      <c r="AE1022">
        <v>586.14475554491116</v>
      </c>
    </row>
    <row r="1023" spans="1:31" x14ac:dyDescent="0.3">
      <c r="A1023">
        <v>2648580</v>
      </c>
      <c r="B1023">
        <v>1</v>
      </c>
      <c r="C1023" t="s">
        <v>80</v>
      </c>
      <c r="D1023" t="s">
        <v>107</v>
      </c>
      <c r="E1023" t="s">
        <v>214</v>
      </c>
      <c r="F1023" t="s">
        <v>3127</v>
      </c>
      <c r="G1023" t="s">
        <v>154</v>
      </c>
      <c r="H1023" t="s">
        <v>135</v>
      </c>
      <c r="I1023" t="s">
        <v>136</v>
      </c>
      <c r="J1023" t="s">
        <v>137</v>
      </c>
      <c r="K1023" t="s">
        <v>138</v>
      </c>
      <c r="L1023" t="s">
        <v>3128</v>
      </c>
      <c r="M1023" t="s">
        <v>3129</v>
      </c>
      <c r="N1023">
        <v>0.55722222200000004</v>
      </c>
      <c r="O1023">
        <v>0</v>
      </c>
      <c r="P1023">
        <v>44</v>
      </c>
      <c r="Q1023">
        <v>0</v>
      </c>
      <c r="R1023">
        <v>0</v>
      </c>
      <c r="S1023">
        <v>0</v>
      </c>
      <c r="T1023">
        <v>2</v>
      </c>
      <c r="U1023">
        <v>0</v>
      </c>
      <c r="V1023">
        <v>0</v>
      </c>
      <c r="W1023">
        <v>0</v>
      </c>
      <c r="X1023">
        <v>8.9040646308137141</v>
      </c>
      <c r="Y1023">
        <v>0</v>
      </c>
      <c r="Z1023">
        <v>0</v>
      </c>
      <c r="AA1023">
        <v>0</v>
      </c>
      <c r="AB1023">
        <v>0.98224822254166666</v>
      </c>
      <c r="AC1023">
        <v>0</v>
      </c>
      <c r="AD1023">
        <v>0</v>
      </c>
      <c r="AE1023">
        <v>9.8863128533553812</v>
      </c>
    </row>
    <row r="1024" spans="1:31" x14ac:dyDescent="0.3">
      <c r="A1024">
        <v>2648265</v>
      </c>
      <c r="B1024">
        <v>1</v>
      </c>
      <c r="C1024" t="s">
        <v>81</v>
      </c>
      <c r="D1024" t="s">
        <v>112</v>
      </c>
      <c r="E1024" t="s">
        <v>165</v>
      </c>
      <c r="F1024" t="s">
        <v>3130</v>
      </c>
      <c r="G1024" t="s">
        <v>220</v>
      </c>
      <c r="H1024" t="s">
        <v>135</v>
      </c>
      <c r="I1024" t="s">
        <v>136</v>
      </c>
      <c r="J1024" t="s">
        <v>137</v>
      </c>
      <c r="K1024" t="s">
        <v>162</v>
      </c>
      <c r="L1024" t="s">
        <v>3131</v>
      </c>
      <c r="M1024" t="s">
        <v>3132</v>
      </c>
      <c r="N1024">
        <v>1.112222222</v>
      </c>
      <c r="O1024">
        <v>0</v>
      </c>
      <c r="P1024">
        <v>141</v>
      </c>
      <c r="Q1024">
        <v>0</v>
      </c>
      <c r="R1024">
        <v>0</v>
      </c>
      <c r="S1024">
        <v>0</v>
      </c>
      <c r="T1024">
        <v>18</v>
      </c>
      <c r="U1024">
        <v>0</v>
      </c>
      <c r="V1024">
        <v>0</v>
      </c>
      <c r="W1024">
        <v>0</v>
      </c>
      <c r="X1024">
        <v>29.94729375869473</v>
      </c>
      <c r="Y1024">
        <v>0</v>
      </c>
      <c r="Z1024">
        <v>0</v>
      </c>
      <c r="AA1024">
        <v>0</v>
      </c>
      <c r="AB1024">
        <v>32.131373654140795</v>
      </c>
      <c r="AC1024">
        <v>0</v>
      </c>
      <c r="AD1024">
        <v>0</v>
      </c>
      <c r="AE1024">
        <v>62.078667412835529</v>
      </c>
    </row>
    <row r="1025" spans="1:31" x14ac:dyDescent="0.3">
      <c r="A1025">
        <v>2648248</v>
      </c>
      <c r="B1025">
        <v>1</v>
      </c>
      <c r="C1025" t="s">
        <v>81</v>
      </c>
      <c r="D1025" t="s">
        <v>114</v>
      </c>
      <c r="E1025" t="s">
        <v>165</v>
      </c>
      <c r="F1025" t="s">
        <v>3133</v>
      </c>
      <c r="G1025" t="s">
        <v>224</v>
      </c>
      <c r="H1025" t="s">
        <v>135</v>
      </c>
      <c r="I1025" t="s">
        <v>136</v>
      </c>
      <c r="J1025" t="s">
        <v>137</v>
      </c>
      <c r="K1025" t="s">
        <v>138</v>
      </c>
      <c r="L1025" t="s">
        <v>3134</v>
      </c>
      <c r="M1025" t="s">
        <v>3135</v>
      </c>
      <c r="N1025">
        <v>1.2127777769999999</v>
      </c>
      <c r="O1025">
        <v>0</v>
      </c>
      <c r="P1025">
        <v>24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2.2444336681532953</v>
      </c>
      <c r="Y1025">
        <v>0</v>
      </c>
      <c r="Z1025">
        <v>0</v>
      </c>
      <c r="AA1025">
        <v>0</v>
      </c>
      <c r="AB1025">
        <v>8.4492233235919454E-4</v>
      </c>
      <c r="AC1025">
        <v>0</v>
      </c>
      <c r="AD1025">
        <v>0</v>
      </c>
      <c r="AE1025">
        <v>2.2452785904856545</v>
      </c>
    </row>
    <row r="1026" spans="1:31" x14ac:dyDescent="0.3">
      <c r="A1026">
        <v>2648311</v>
      </c>
      <c r="B1026">
        <v>1</v>
      </c>
      <c r="C1026" t="s">
        <v>81</v>
      </c>
      <c r="D1026" t="s">
        <v>127</v>
      </c>
      <c r="E1026" t="s">
        <v>194</v>
      </c>
      <c r="F1026" t="s">
        <v>3136</v>
      </c>
      <c r="G1026" t="s">
        <v>149</v>
      </c>
      <c r="H1026" t="s">
        <v>144</v>
      </c>
      <c r="I1026" t="s">
        <v>136</v>
      </c>
      <c r="J1026" t="s">
        <v>137</v>
      </c>
      <c r="K1026" t="s">
        <v>138</v>
      </c>
      <c r="L1026" t="s">
        <v>3137</v>
      </c>
      <c r="M1026" t="s">
        <v>3138</v>
      </c>
      <c r="N1026">
        <v>0.54083333300000003</v>
      </c>
      <c r="O1026">
        <v>0</v>
      </c>
      <c r="P1026">
        <v>849</v>
      </c>
      <c r="Q1026">
        <v>0</v>
      </c>
      <c r="R1026">
        <v>10</v>
      </c>
      <c r="S1026">
        <v>14</v>
      </c>
      <c r="T1026">
        <v>73</v>
      </c>
      <c r="U1026">
        <v>0</v>
      </c>
      <c r="V1026">
        <v>1</v>
      </c>
      <c r="W1026">
        <v>0</v>
      </c>
      <c r="X1026">
        <v>103.12811248332243</v>
      </c>
      <c r="Y1026">
        <v>0</v>
      </c>
      <c r="Z1026">
        <v>3.6191384179577963</v>
      </c>
      <c r="AA1026">
        <v>1366.8243640837788</v>
      </c>
      <c r="AB1026">
        <v>53.708841242504391</v>
      </c>
      <c r="AC1026">
        <v>0</v>
      </c>
      <c r="AD1026">
        <v>13.23429508447005</v>
      </c>
      <c r="AE1026">
        <v>1540.5147513120335</v>
      </c>
    </row>
    <row r="1027" spans="1:31" x14ac:dyDescent="0.3">
      <c r="A1027">
        <v>2648411</v>
      </c>
      <c r="B1027">
        <v>1</v>
      </c>
      <c r="C1027" t="s">
        <v>80</v>
      </c>
      <c r="D1027" t="s">
        <v>82</v>
      </c>
      <c r="E1027" t="s">
        <v>141</v>
      </c>
      <c r="F1027" t="s">
        <v>3139</v>
      </c>
      <c r="G1027" t="s">
        <v>149</v>
      </c>
      <c r="H1027" t="s">
        <v>144</v>
      </c>
      <c r="I1027" t="s">
        <v>241</v>
      </c>
      <c r="J1027" t="s">
        <v>137</v>
      </c>
      <c r="K1027" t="s">
        <v>138</v>
      </c>
      <c r="L1027" t="s">
        <v>3140</v>
      </c>
      <c r="M1027" t="s">
        <v>3141</v>
      </c>
      <c r="N1027">
        <v>3.3888887999999999E-2</v>
      </c>
      <c r="O1027">
        <v>0</v>
      </c>
      <c r="P1027">
        <v>8625</v>
      </c>
      <c r="Q1027">
        <v>0</v>
      </c>
      <c r="R1027">
        <v>0</v>
      </c>
      <c r="S1027">
        <v>2</v>
      </c>
      <c r="T1027">
        <v>1038</v>
      </c>
      <c r="U1027">
        <v>0</v>
      </c>
      <c r="V1027">
        <v>0</v>
      </c>
      <c r="W1027">
        <v>0</v>
      </c>
      <c r="X1027">
        <v>65.695333651295471</v>
      </c>
      <c r="Y1027">
        <v>0</v>
      </c>
      <c r="Z1027">
        <v>0</v>
      </c>
      <c r="AA1027">
        <v>8.8416851478084144</v>
      </c>
      <c r="AB1027">
        <v>32.50594513056636</v>
      </c>
      <c r="AC1027">
        <v>0</v>
      </c>
      <c r="AD1027">
        <v>0</v>
      </c>
      <c r="AE1027">
        <v>107.04296392967025</v>
      </c>
    </row>
    <row r="1028" spans="1:31" x14ac:dyDescent="0.3">
      <c r="A1028">
        <v>2648703</v>
      </c>
      <c r="B1028">
        <v>1</v>
      </c>
      <c r="C1028" t="s">
        <v>80</v>
      </c>
      <c r="D1028" t="s">
        <v>103</v>
      </c>
      <c r="E1028" t="s">
        <v>132</v>
      </c>
      <c r="F1028" t="s">
        <v>3142</v>
      </c>
      <c r="G1028" t="s">
        <v>134</v>
      </c>
      <c r="H1028" t="s">
        <v>135</v>
      </c>
      <c r="I1028" t="s">
        <v>136</v>
      </c>
      <c r="J1028" t="s">
        <v>137</v>
      </c>
      <c r="K1028" t="s">
        <v>138</v>
      </c>
      <c r="L1028" t="s">
        <v>3143</v>
      </c>
      <c r="M1028" t="s">
        <v>3144</v>
      </c>
      <c r="N1028">
        <v>1.362222222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2.4661107083776428</v>
      </c>
      <c r="AC1028">
        <v>0</v>
      </c>
      <c r="AD1028">
        <v>0</v>
      </c>
      <c r="AE1028">
        <v>2.4661107083776428</v>
      </c>
    </row>
    <row r="1029" spans="1:31" x14ac:dyDescent="0.3">
      <c r="A1029">
        <v>2648683</v>
      </c>
      <c r="B1029">
        <v>1</v>
      </c>
      <c r="C1029" t="s">
        <v>80</v>
      </c>
      <c r="D1029" t="s">
        <v>87</v>
      </c>
      <c r="E1029" t="s">
        <v>141</v>
      </c>
      <c r="F1029" t="s">
        <v>3145</v>
      </c>
      <c r="G1029" t="s">
        <v>161</v>
      </c>
      <c r="H1029" t="s">
        <v>144</v>
      </c>
      <c r="I1029" t="s">
        <v>136</v>
      </c>
      <c r="J1029" t="s">
        <v>137</v>
      </c>
      <c r="K1029" t="s">
        <v>162</v>
      </c>
      <c r="L1029" t="s">
        <v>2917</v>
      </c>
      <c r="M1029" t="s">
        <v>3146</v>
      </c>
      <c r="N1029">
        <v>14.923333333</v>
      </c>
      <c r="O1029">
        <v>0</v>
      </c>
      <c r="P1029">
        <v>0</v>
      </c>
      <c r="Q1029">
        <v>0</v>
      </c>
      <c r="R1029">
        <v>0</v>
      </c>
      <c r="S1029">
        <v>1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628.88985221411667</v>
      </c>
      <c r="AB1029">
        <v>0</v>
      </c>
      <c r="AC1029">
        <v>0</v>
      </c>
      <c r="AD1029">
        <v>0</v>
      </c>
      <c r="AE1029">
        <v>628.88985221411667</v>
      </c>
    </row>
    <row r="1030" spans="1:31" x14ac:dyDescent="0.3">
      <c r="A1030">
        <v>2648228</v>
      </c>
      <c r="B1030">
        <v>1</v>
      </c>
      <c r="C1030" t="s">
        <v>81</v>
      </c>
      <c r="D1030" t="s">
        <v>127</v>
      </c>
      <c r="E1030" t="s">
        <v>141</v>
      </c>
      <c r="F1030" t="s">
        <v>3147</v>
      </c>
      <c r="G1030" t="s">
        <v>143</v>
      </c>
      <c r="H1030" t="s">
        <v>144</v>
      </c>
      <c r="I1030" t="s">
        <v>136</v>
      </c>
      <c r="J1030" t="s">
        <v>137</v>
      </c>
      <c r="K1030" t="s">
        <v>138</v>
      </c>
      <c r="L1030" t="s">
        <v>3148</v>
      </c>
      <c r="M1030" t="s">
        <v>3149</v>
      </c>
      <c r="N1030">
        <v>3.699166666</v>
      </c>
      <c r="O1030">
        <v>4</v>
      </c>
      <c r="P1030">
        <v>9</v>
      </c>
      <c r="Q1030">
        <v>124</v>
      </c>
      <c r="R1030">
        <v>81</v>
      </c>
      <c r="S1030">
        <v>12</v>
      </c>
      <c r="T1030">
        <v>5</v>
      </c>
      <c r="U1030">
        <v>0</v>
      </c>
      <c r="V1030">
        <v>0</v>
      </c>
      <c r="W1030">
        <v>5.0342570383489988</v>
      </c>
      <c r="X1030">
        <v>3.7192263258655314</v>
      </c>
      <c r="Y1030">
        <v>656.04281572303273</v>
      </c>
      <c r="Z1030">
        <v>385.11035916616663</v>
      </c>
      <c r="AA1030">
        <v>39.844510591433092</v>
      </c>
      <c r="AB1030">
        <v>4.984545335685131</v>
      </c>
      <c r="AC1030">
        <v>0</v>
      </c>
      <c r="AD1030">
        <v>0</v>
      </c>
      <c r="AE1030">
        <v>1094.7357141805321</v>
      </c>
    </row>
    <row r="1031" spans="1:31" x14ac:dyDescent="0.3">
      <c r="A1031">
        <v>2648577</v>
      </c>
      <c r="B1031">
        <v>1</v>
      </c>
      <c r="C1031" t="s">
        <v>80</v>
      </c>
      <c r="D1031" t="s">
        <v>96</v>
      </c>
      <c r="E1031" t="s">
        <v>132</v>
      </c>
      <c r="F1031" t="s">
        <v>3150</v>
      </c>
      <c r="G1031" t="s">
        <v>228</v>
      </c>
      <c r="H1031" t="s">
        <v>135</v>
      </c>
      <c r="I1031" t="s">
        <v>136</v>
      </c>
      <c r="J1031" t="s">
        <v>137</v>
      </c>
      <c r="K1031" t="s">
        <v>138</v>
      </c>
      <c r="L1031" t="s">
        <v>3151</v>
      </c>
      <c r="M1031" t="s">
        <v>3152</v>
      </c>
      <c r="N1031">
        <v>3.4738888879999998</v>
      </c>
      <c r="O1031">
        <v>0</v>
      </c>
      <c r="P1031">
        <v>4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4.1203601527990674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4.1203601527990674</v>
      </c>
    </row>
    <row r="1032" spans="1:31" x14ac:dyDescent="0.3">
      <c r="A1032">
        <v>2648434</v>
      </c>
      <c r="B1032">
        <v>1</v>
      </c>
      <c r="C1032" t="s">
        <v>81</v>
      </c>
      <c r="D1032" t="s">
        <v>113</v>
      </c>
      <c r="E1032" t="s">
        <v>152</v>
      </c>
      <c r="F1032" t="s">
        <v>3153</v>
      </c>
      <c r="G1032" t="s">
        <v>191</v>
      </c>
      <c r="H1032" t="s">
        <v>135</v>
      </c>
      <c r="I1032" t="s">
        <v>136</v>
      </c>
      <c r="J1032" t="s">
        <v>137</v>
      </c>
      <c r="K1032" t="s">
        <v>138</v>
      </c>
      <c r="L1032" t="s">
        <v>3154</v>
      </c>
      <c r="M1032" t="s">
        <v>3155</v>
      </c>
      <c r="N1032">
        <v>1.9675</v>
      </c>
      <c r="O1032">
        <v>0</v>
      </c>
      <c r="P1032">
        <v>162</v>
      </c>
      <c r="Q1032">
        <v>0</v>
      </c>
      <c r="R1032">
        <v>3</v>
      </c>
      <c r="S1032">
        <v>0</v>
      </c>
      <c r="T1032">
        <v>10</v>
      </c>
      <c r="U1032">
        <v>0</v>
      </c>
      <c r="V1032">
        <v>0</v>
      </c>
      <c r="W1032">
        <v>0</v>
      </c>
      <c r="X1032">
        <v>60.332689888389659</v>
      </c>
      <c r="Y1032">
        <v>0</v>
      </c>
      <c r="Z1032">
        <v>6.953841047672956</v>
      </c>
      <c r="AA1032">
        <v>0</v>
      </c>
      <c r="AB1032">
        <v>15.817623196122657</v>
      </c>
      <c r="AC1032">
        <v>0</v>
      </c>
      <c r="AD1032">
        <v>0</v>
      </c>
      <c r="AE1032">
        <v>83.104154132185272</v>
      </c>
    </row>
    <row r="1033" spans="1:31" x14ac:dyDescent="0.3">
      <c r="A1033">
        <v>2648337</v>
      </c>
      <c r="B1033">
        <v>1</v>
      </c>
      <c r="C1033" t="s">
        <v>80</v>
      </c>
      <c r="D1033" t="s">
        <v>107</v>
      </c>
      <c r="E1033" t="s">
        <v>132</v>
      </c>
      <c r="F1033" t="s">
        <v>3156</v>
      </c>
      <c r="G1033" t="s">
        <v>228</v>
      </c>
      <c r="H1033" t="s">
        <v>135</v>
      </c>
      <c r="I1033" t="s">
        <v>136</v>
      </c>
      <c r="J1033" t="s">
        <v>137</v>
      </c>
      <c r="K1033" t="s">
        <v>138</v>
      </c>
      <c r="L1033" t="s">
        <v>3157</v>
      </c>
      <c r="M1033" t="s">
        <v>3158</v>
      </c>
      <c r="N1033">
        <v>4.7763888879999996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1.4004738057428776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1.4004738057428776</v>
      </c>
    </row>
    <row r="1034" spans="1:31" x14ac:dyDescent="0.3">
      <c r="A1034">
        <v>2648692</v>
      </c>
      <c r="B1034">
        <v>1</v>
      </c>
      <c r="C1034" t="s">
        <v>81</v>
      </c>
      <c r="D1034" t="s">
        <v>127</v>
      </c>
      <c r="E1034" t="s">
        <v>152</v>
      </c>
      <c r="F1034" t="s">
        <v>2896</v>
      </c>
      <c r="G1034" t="s">
        <v>191</v>
      </c>
      <c r="H1034" t="s">
        <v>135</v>
      </c>
      <c r="I1034" t="s">
        <v>136</v>
      </c>
      <c r="J1034" t="s">
        <v>137</v>
      </c>
      <c r="K1034" t="s">
        <v>138</v>
      </c>
      <c r="L1034" t="s">
        <v>3159</v>
      </c>
      <c r="M1034" t="s">
        <v>3160</v>
      </c>
      <c r="N1034">
        <v>0.56666666600000004</v>
      </c>
      <c r="O1034">
        <v>0</v>
      </c>
      <c r="P1034">
        <v>61</v>
      </c>
      <c r="Q1034">
        <v>0</v>
      </c>
      <c r="R1034">
        <v>3</v>
      </c>
      <c r="S1034">
        <v>0</v>
      </c>
      <c r="T1034">
        <v>5</v>
      </c>
      <c r="U1034">
        <v>0</v>
      </c>
      <c r="V1034">
        <v>0</v>
      </c>
      <c r="W1034">
        <v>0</v>
      </c>
      <c r="X1034">
        <v>6.0713381373306854</v>
      </c>
      <c r="Y1034">
        <v>0</v>
      </c>
      <c r="Z1034">
        <v>1.4746727670068507</v>
      </c>
      <c r="AA1034">
        <v>0</v>
      </c>
      <c r="AB1034">
        <v>0.10533684239192402</v>
      </c>
      <c r="AC1034">
        <v>0</v>
      </c>
      <c r="AD1034">
        <v>0</v>
      </c>
      <c r="AE1034">
        <v>7.6513477467294599</v>
      </c>
    </row>
    <row r="1035" spans="1:31" x14ac:dyDescent="0.3">
      <c r="A1035">
        <v>2648214</v>
      </c>
      <c r="B1035">
        <v>1</v>
      </c>
      <c r="C1035" t="s">
        <v>80</v>
      </c>
      <c r="D1035" t="s">
        <v>100</v>
      </c>
      <c r="E1035" t="s">
        <v>194</v>
      </c>
      <c r="F1035" t="s">
        <v>2887</v>
      </c>
      <c r="G1035" t="s">
        <v>149</v>
      </c>
      <c r="H1035" t="s">
        <v>144</v>
      </c>
      <c r="I1035" t="s">
        <v>136</v>
      </c>
      <c r="J1035" t="s">
        <v>137</v>
      </c>
      <c r="K1035" t="s">
        <v>138</v>
      </c>
      <c r="L1035" t="s">
        <v>3161</v>
      </c>
      <c r="M1035" t="s">
        <v>3162</v>
      </c>
      <c r="N1035">
        <v>0.36388888800000002</v>
      </c>
      <c r="O1035">
        <v>0</v>
      </c>
      <c r="P1035">
        <v>681</v>
      </c>
      <c r="Q1035">
        <v>2</v>
      </c>
      <c r="R1035">
        <v>29</v>
      </c>
      <c r="S1035">
        <v>13</v>
      </c>
      <c r="T1035">
        <v>105</v>
      </c>
      <c r="U1035">
        <v>3</v>
      </c>
      <c r="V1035">
        <v>3</v>
      </c>
      <c r="W1035">
        <v>0</v>
      </c>
      <c r="X1035">
        <v>58.792849316801814</v>
      </c>
      <c r="Y1035">
        <v>0.909969851848485</v>
      </c>
      <c r="Z1035">
        <v>9.8009224784586877</v>
      </c>
      <c r="AA1035">
        <v>17.323383233304561</v>
      </c>
      <c r="AB1035">
        <v>20.026567306150515</v>
      </c>
      <c r="AC1035">
        <v>17.91332436820052</v>
      </c>
      <c r="AD1035">
        <v>13.075707905335847</v>
      </c>
      <c r="AE1035">
        <v>137.84272446010044</v>
      </c>
    </row>
    <row r="1036" spans="1:31" x14ac:dyDescent="0.3">
      <c r="A1036">
        <v>2648606</v>
      </c>
      <c r="B1036">
        <v>1</v>
      </c>
      <c r="C1036" t="s">
        <v>81</v>
      </c>
      <c r="D1036" t="s">
        <v>116</v>
      </c>
      <c r="E1036" t="s">
        <v>141</v>
      </c>
      <c r="F1036" t="s">
        <v>3163</v>
      </c>
      <c r="G1036" t="s">
        <v>149</v>
      </c>
      <c r="H1036" t="s">
        <v>144</v>
      </c>
      <c r="I1036" t="s">
        <v>136</v>
      </c>
      <c r="J1036" t="s">
        <v>137</v>
      </c>
      <c r="K1036" t="s">
        <v>138</v>
      </c>
      <c r="L1036" t="s">
        <v>3164</v>
      </c>
      <c r="M1036" t="s">
        <v>3165</v>
      </c>
      <c r="N1036">
        <v>0.58611111100000002</v>
      </c>
      <c r="O1036">
        <v>0</v>
      </c>
      <c r="P1036">
        <v>1822</v>
      </c>
      <c r="Q1036">
        <v>0</v>
      </c>
      <c r="R1036">
        <v>0</v>
      </c>
      <c r="S1036">
        <v>0</v>
      </c>
      <c r="T1036">
        <v>64</v>
      </c>
      <c r="U1036">
        <v>0</v>
      </c>
      <c r="V1036">
        <v>0</v>
      </c>
      <c r="W1036">
        <v>0</v>
      </c>
      <c r="X1036">
        <v>178.61794212041386</v>
      </c>
      <c r="Y1036">
        <v>0</v>
      </c>
      <c r="Z1036">
        <v>0</v>
      </c>
      <c r="AA1036">
        <v>0</v>
      </c>
      <c r="AB1036">
        <v>28.463511813522942</v>
      </c>
      <c r="AC1036">
        <v>0</v>
      </c>
      <c r="AD1036">
        <v>0</v>
      </c>
      <c r="AE1036">
        <v>207.08145393393681</v>
      </c>
    </row>
    <row r="1037" spans="1:31" x14ac:dyDescent="0.3">
      <c r="A1037">
        <v>2648280</v>
      </c>
      <c r="B1037">
        <v>1</v>
      </c>
      <c r="C1037" t="s">
        <v>80</v>
      </c>
      <c r="D1037" t="s">
        <v>82</v>
      </c>
      <c r="E1037" t="s">
        <v>141</v>
      </c>
      <c r="F1037" t="s">
        <v>3166</v>
      </c>
      <c r="G1037" t="s">
        <v>220</v>
      </c>
      <c r="H1037" t="s">
        <v>144</v>
      </c>
      <c r="I1037" t="s">
        <v>136</v>
      </c>
      <c r="J1037" t="s">
        <v>137</v>
      </c>
      <c r="K1037" t="s">
        <v>162</v>
      </c>
      <c r="L1037" t="s">
        <v>3167</v>
      </c>
      <c r="M1037" t="s">
        <v>3168</v>
      </c>
      <c r="N1037">
        <v>2.935277777</v>
      </c>
      <c r="O1037">
        <v>0</v>
      </c>
      <c r="P1037">
        <v>466</v>
      </c>
      <c r="Q1037">
        <v>0</v>
      </c>
      <c r="R1037">
        <v>0</v>
      </c>
      <c r="S1037">
        <v>1</v>
      </c>
      <c r="T1037">
        <v>1515</v>
      </c>
      <c r="U1037">
        <v>0</v>
      </c>
      <c r="V1037">
        <v>20</v>
      </c>
      <c r="W1037">
        <v>0</v>
      </c>
      <c r="X1037">
        <v>320.77923418548005</v>
      </c>
      <c r="Y1037">
        <v>0</v>
      </c>
      <c r="Z1037">
        <v>0</v>
      </c>
      <c r="AA1037">
        <v>1619.6615892392995</v>
      </c>
      <c r="AB1037">
        <v>3501.6724986688478</v>
      </c>
      <c r="AC1037">
        <v>0</v>
      </c>
      <c r="AD1037">
        <v>133.20850234398705</v>
      </c>
      <c r="AE1037">
        <v>5575.3218244376139</v>
      </c>
    </row>
    <row r="1038" spans="1:31" x14ac:dyDescent="0.3">
      <c r="A1038">
        <v>2648609</v>
      </c>
      <c r="B1038">
        <v>1</v>
      </c>
      <c r="C1038" t="s">
        <v>81</v>
      </c>
      <c r="D1038" t="s">
        <v>123</v>
      </c>
      <c r="E1038" t="s">
        <v>152</v>
      </c>
      <c r="F1038" t="s">
        <v>3169</v>
      </c>
      <c r="G1038" t="s">
        <v>191</v>
      </c>
      <c r="H1038" t="s">
        <v>135</v>
      </c>
      <c r="I1038" t="s">
        <v>136</v>
      </c>
      <c r="J1038" t="s">
        <v>137</v>
      </c>
      <c r="K1038" t="s">
        <v>138</v>
      </c>
      <c r="L1038" t="s">
        <v>3170</v>
      </c>
      <c r="M1038" t="s">
        <v>3171</v>
      </c>
      <c r="N1038">
        <v>2.0566666659999999</v>
      </c>
      <c r="O1038">
        <v>0</v>
      </c>
      <c r="P1038">
        <v>134</v>
      </c>
      <c r="Q1038">
        <v>0</v>
      </c>
      <c r="R1038">
        <v>20</v>
      </c>
      <c r="S1038">
        <v>0</v>
      </c>
      <c r="T1038">
        <v>19</v>
      </c>
      <c r="U1038">
        <v>0</v>
      </c>
      <c r="V1038">
        <v>0</v>
      </c>
      <c r="W1038">
        <v>0</v>
      </c>
      <c r="X1038">
        <v>52.807314002533417</v>
      </c>
      <c r="Y1038">
        <v>0</v>
      </c>
      <c r="Z1038">
        <v>40.734832228095719</v>
      </c>
      <c r="AA1038">
        <v>0</v>
      </c>
      <c r="AB1038">
        <v>19.544526135597561</v>
      </c>
      <c r="AC1038">
        <v>0</v>
      </c>
      <c r="AD1038">
        <v>0</v>
      </c>
      <c r="AE1038">
        <v>113.08667236622669</v>
      </c>
    </row>
    <row r="1039" spans="1:31" x14ac:dyDescent="0.3">
      <c r="A1039">
        <v>2648466</v>
      </c>
      <c r="B1039">
        <v>1</v>
      </c>
      <c r="C1039" t="s">
        <v>81</v>
      </c>
      <c r="D1039" t="s">
        <v>128</v>
      </c>
      <c r="E1039" t="s">
        <v>214</v>
      </c>
      <c r="F1039" t="s">
        <v>3172</v>
      </c>
      <c r="G1039" t="s">
        <v>1575</v>
      </c>
      <c r="H1039" t="s">
        <v>135</v>
      </c>
      <c r="I1039" t="s">
        <v>136</v>
      </c>
      <c r="J1039" t="s">
        <v>137</v>
      </c>
      <c r="K1039" t="s">
        <v>138</v>
      </c>
      <c r="L1039" t="s">
        <v>3173</v>
      </c>
      <c r="M1039" t="s">
        <v>3174</v>
      </c>
      <c r="N1039">
        <v>3.9166666659999998</v>
      </c>
      <c r="O1039">
        <v>0</v>
      </c>
      <c r="P1039">
        <v>39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39.827055511342166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39.827055511342166</v>
      </c>
    </row>
    <row r="1040" spans="1:31" x14ac:dyDescent="0.3">
      <c r="A1040">
        <v>2648300</v>
      </c>
      <c r="B1040">
        <v>1</v>
      </c>
      <c r="C1040" t="s">
        <v>80</v>
      </c>
      <c r="D1040" t="s">
        <v>106</v>
      </c>
      <c r="E1040" t="s">
        <v>165</v>
      </c>
      <c r="F1040" t="s">
        <v>3175</v>
      </c>
      <c r="G1040" t="s">
        <v>220</v>
      </c>
      <c r="H1040" t="s">
        <v>135</v>
      </c>
      <c r="I1040" t="s">
        <v>136</v>
      </c>
      <c r="J1040" t="s">
        <v>137</v>
      </c>
      <c r="K1040" t="s">
        <v>162</v>
      </c>
      <c r="L1040" t="s">
        <v>3176</v>
      </c>
      <c r="M1040" t="s">
        <v>3177</v>
      </c>
      <c r="N1040">
        <v>9.3838888879999995</v>
      </c>
      <c r="O1040">
        <v>0</v>
      </c>
      <c r="P1040">
        <v>16</v>
      </c>
      <c r="Q1040">
        <v>0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20.098301989291958</v>
      </c>
      <c r="Y1040">
        <v>0</v>
      </c>
      <c r="Z1040">
        <v>0</v>
      </c>
      <c r="AA1040">
        <v>0</v>
      </c>
      <c r="AB1040">
        <v>2.3216427926446626</v>
      </c>
      <c r="AC1040">
        <v>0</v>
      </c>
      <c r="AD1040">
        <v>0</v>
      </c>
      <c r="AE1040">
        <v>22.419944781936621</v>
      </c>
    </row>
    <row r="1041" spans="1:31" x14ac:dyDescent="0.3">
      <c r="A1041">
        <v>2648274</v>
      </c>
      <c r="B1041">
        <v>1</v>
      </c>
      <c r="C1041" t="s">
        <v>80</v>
      </c>
      <c r="D1041" t="s">
        <v>83</v>
      </c>
      <c r="E1041" t="s">
        <v>147</v>
      </c>
      <c r="F1041" t="s">
        <v>1580</v>
      </c>
      <c r="G1041" t="s">
        <v>149</v>
      </c>
      <c r="H1041" t="s">
        <v>144</v>
      </c>
      <c r="I1041" t="s">
        <v>241</v>
      </c>
      <c r="J1041" t="s">
        <v>137</v>
      </c>
      <c r="K1041" t="s">
        <v>138</v>
      </c>
      <c r="L1041" t="s">
        <v>3178</v>
      </c>
      <c r="M1041" t="s">
        <v>3179</v>
      </c>
      <c r="N1041">
        <v>2.8611111000000002E-2</v>
      </c>
      <c r="O1041">
        <v>0</v>
      </c>
      <c r="P1041">
        <v>262</v>
      </c>
      <c r="Q1041">
        <v>0</v>
      </c>
      <c r="R1041">
        <v>0</v>
      </c>
      <c r="S1041">
        <v>8</v>
      </c>
      <c r="T1041">
        <v>31</v>
      </c>
      <c r="U1041">
        <v>3</v>
      </c>
      <c r="V1041">
        <v>0</v>
      </c>
      <c r="W1041">
        <v>0</v>
      </c>
      <c r="X1041">
        <v>1.6607963620993265</v>
      </c>
      <c r="Y1041">
        <v>0</v>
      </c>
      <c r="Z1041">
        <v>0</v>
      </c>
      <c r="AA1041">
        <v>0.73658351641996611</v>
      </c>
      <c r="AB1041">
        <v>1.2725514886939244</v>
      </c>
      <c r="AC1041">
        <v>1.3367063310798208</v>
      </c>
      <c r="AD1041">
        <v>0</v>
      </c>
      <c r="AE1041">
        <v>5.0066376982930381</v>
      </c>
    </row>
    <row r="1042" spans="1:31" x14ac:dyDescent="0.3">
      <c r="A1042">
        <v>2648237</v>
      </c>
      <c r="B1042">
        <v>1</v>
      </c>
      <c r="C1042" t="s">
        <v>81</v>
      </c>
      <c r="D1042" t="s">
        <v>125</v>
      </c>
      <c r="E1042" t="s">
        <v>194</v>
      </c>
      <c r="F1042" t="s">
        <v>3180</v>
      </c>
      <c r="G1042" t="s">
        <v>149</v>
      </c>
      <c r="H1042" t="s">
        <v>144</v>
      </c>
      <c r="I1042" t="s">
        <v>136</v>
      </c>
      <c r="J1042" t="s">
        <v>137</v>
      </c>
      <c r="K1042" t="s">
        <v>138</v>
      </c>
      <c r="L1042" t="s">
        <v>3181</v>
      </c>
      <c r="M1042" t="s">
        <v>3182</v>
      </c>
      <c r="N1042">
        <v>1.311111111</v>
      </c>
      <c r="O1042">
        <v>2</v>
      </c>
      <c r="P1042">
        <v>425</v>
      </c>
      <c r="Q1042">
        <v>118</v>
      </c>
      <c r="R1042">
        <v>13</v>
      </c>
      <c r="S1042">
        <v>4</v>
      </c>
      <c r="T1042">
        <v>19</v>
      </c>
      <c r="U1042">
        <v>0</v>
      </c>
      <c r="V1042">
        <v>0</v>
      </c>
      <c r="W1042">
        <v>2.7879033429118665</v>
      </c>
      <c r="X1042">
        <v>108.31638603304461</v>
      </c>
      <c r="Y1042">
        <v>1078.4051903584059</v>
      </c>
      <c r="Z1042">
        <v>53.781704028335042</v>
      </c>
      <c r="AA1042">
        <v>6.6480587928010895</v>
      </c>
      <c r="AB1042">
        <v>10.138381810216327</v>
      </c>
      <c r="AC1042">
        <v>0</v>
      </c>
      <c r="AD1042">
        <v>0</v>
      </c>
      <c r="AE1042">
        <v>1260.0776243657149</v>
      </c>
    </row>
    <row r="1043" spans="1:31" x14ac:dyDescent="0.3">
      <c r="A1043">
        <v>2648380</v>
      </c>
      <c r="B1043">
        <v>1</v>
      </c>
      <c r="C1043" t="s">
        <v>80</v>
      </c>
      <c r="D1043" t="s">
        <v>103</v>
      </c>
      <c r="E1043" t="s">
        <v>194</v>
      </c>
      <c r="F1043" t="s">
        <v>3183</v>
      </c>
      <c r="G1043" t="s">
        <v>149</v>
      </c>
      <c r="H1043" t="s">
        <v>144</v>
      </c>
      <c r="I1043" t="s">
        <v>136</v>
      </c>
      <c r="J1043" t="s">
        <v>137</v>
      </c>
      <c r="K1043" t="s">
        <v>138</v>
      </c>
      <c r="L1043" t="s">
        <v>3184</v>
      </c>
      <c r="M1043" t="s">
        <v>3185</v>
      </c>
      <c r="N1043">
        <v>0.24722222199999999</v>
      </c>
      <c r="O1043">
        <v>0</v>
      </c>
      <c r="P1043">
        <v>0</v>
      </c>
      <c r="Q1043">
        <v>4</v>
      </c>
      <c r="R1043">
        <v>0</v>
      </c>
      <c r="S1043">
        <v>9</v>
      </c>
      <c r="T1043">
        <v>1</v>
      </c>
      <c r="U1043">
        <v>2</v>
      </c>
      <c r="V1043">
        <v>0</v>
      </c>
      <c r="W1043">
        <v>0</v>
      </c>
      <c r="X1043">
        <v>0</v>
      </c>
      <c r="Y1043">
        <v>6.2261602970448333</v>
      </c>
      <c r="Z1043">
        <v>0</v>
      </c>
      <c r="AA1043">
        <v>17.700340308892571</v>
      </c>
      <c r="AB1043">
        <v>0</v>
      </c>
      <c r="AC1043">
        <v>1.9143612269707138</v>
      </c>
      <c r="AD1043">
        <v>0</v>
      </c>
      <c r="AE1043">
        <v>25.840861832908118</v>
      </c>
    </row>
    <row r="1044" spans="1:31" x14ac:dyDescent="0.3">
      <c r="A1044">
        <v>2648529</v>
      </c>
      <c r="B1044">
        <v>1</v>
      </c>
      <c r="C1044" t="s">
        <v>81</v>
      </c>
      <c r="D1044" t="s">
        <v>127</v>
      </c>
      <c r="E1044" t="s">
        <v>147</v>
      </c>
      <c r="F1044" t="s">
        <v>3186</v>
      </c>
      <c r="G1044" t="s">
        <v>149</v>
      </c>
      <c r="H1044" t="s">
        <v>144</v>
      </c>
      <c r="I1044" t="s">
        <v>136</v>
      </c>
      <c r="J1044" t="s">
        <v>137</v>
      </c>
      <c r="K1044" t="s">
        <v>138</v>
      </c>
      <c r="L1044" t="s">
        <v>3187</v>
      </c>
      <c r="M1044" t="s">
        <v>3188</v>
      </c>
      <c r="N1044">
        <v>1.2411111109999999</v>
      </c>
      <c r="O1044">
        <v>2</v>
      </c>
      <c r="P1044">
        <v>3</v>
      </c>
      <c r="Q1044">
        <v>59</v>
      </c>
      <c r="R1044">
        <v>37</v>
      </c>
      <c r="S1044">
        <v>6</v>
      </c>
      <c r="T1044">
        <v>0</v>
      </c>
      <c r="U1044">
        <v>0</v>
      </c>
      <c r="V1044">
        <v>0</v>
      </c>
      <c r="W1044">
        <v>2.8600873207678039</v>
      </c>
      <c r="X1044">
        <v>2.3668899504770669</v>
      </c>
      <c r="Y1044">
        <v>468.8063295326665</v>
      </c>
      <c r="Z1044">
        <v>641.30046283176102</v>
      </c>
      <c r="AA1044">
        <v>42.70746967547926</v>
      </c>
      <c r="AB1044">
        <v>0</v>
      </c>
      <c r="AC1044">
        <v>0</v>
      </c>
      <c r="AD1044">
        <v>0</v>
      </c>
      <c r="AE1044">
        <v>1158.0412393111517</v>
      </c>
    </row>
    <row r="1045" spans="1:31" x14ac:dyDescent="0.3">
      <c r="A1045">
        <v>2648629</v>
      </c>
      <c r="B1045">
        <v>1</v>
      </c>
      <c r="C1045" t="s">
        <v>80</v>
      </c>
      <c r="D1045" t="s">
        <v>105</v>
      </c>
      <c r="E1045" t="s">
        <v>132</v>
      </c>
      <c r="F1045" t="s">
        <v>2676</v>
      </c>
      <c r="G1045" t="s">
        <v>228</v>
      </c>
      <c r="H1045" t="s">
        <v>135</v>
      </c>
      <c r="I1045" t="s">
        <v>136</v>
      </c>
      <c r="J1045" t="s">
        <v>137</v>
      </c>
      <c r="K1045" t="s">
        <v>138</v>
      </c>
      <c r="L1045" t="s">
        <v>3189</v>
      </c>
      <c r="M1045" t="s">
        <v>3190</v>
      </c>
      <c r="N1045">
        <v>0.64694444399999995</v>
      </c>
      <c r="O1045">
        <v>0</v>
      </c>
      <c r="P1045">
        <v>13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2.5760882820537212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2.5760882820537212</v>
      </c>
    </row>
    <row r="1046" spans="1:31" x14ac:dyDescent="0.3">
      <c r="A1046">
        <v>2648171</v>
      </c>
      <c r="B1046">
        <v>1</v>
      </c>
      <c r="C1046" t="s">
        <v>80</v>
      </c>
      <c r="D1046" t="s">
        <v>107</v>
      </c>
      <c r="E1046" t="s">
        <v>132</v>
      </c>
      <c r="F1046" t="s">
        <v>3191</v>
      </c>
      <c r="G1046" t="s">
        <v>228</v>
      </c>
      <c r="H1046" t="s">
        <v>135</v>
      </c>
      <c r="I1046" t="s">
        <v>136</v>
      </c>
      <c r="J1046" t="s">
        <v>137</v>
      </c>
      <c r="K1046" t="s">
        <v>138</v>
      </c>
      <c r="L1046" t="s">
        <v>3192</v>
      </c>
      <c r="M1046" t="s">
        <v>3193</v>
      </c>
      <c r="N1046">
        <v>0.94416666599999999</v>
      </c>
      <c r="O1046">
        <v>0</v>
      </c>
      <c r="P1046">
        <v>7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0.88474671344802969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0.88474671344802969</v>
      </c>
    </row>
    <row r="1047" spans="1:31" x14ac:dyDescent="0.3">
      <c r="A1047">
        <v>2648317</v>
      </c>
      <c r="B1047">
        <v>1</v>
      </c>
      <c r="C1047" t="s">
        <v>81</v>
      </c>
      <c r="D1047" t="s">
        <v>113</v>
      </c>
      <c r="E1047" t="s">
        <v>141</v>
      </c>
      <c r="F1047" t="s">
        <v>3194</v>
      </c>
      <c r="G1047" t="s">
        <v>143</v>
      </c>
      <c r="H1047" t="s">
        <v>144</v>
      </c>
      <c r="I1047" t="s">
        <v>136</v>
      </c>
      <c r="J1047" t="s">
        <v>137</v>
      </c>
      <c r="K1047" t="s">
        <v>138</v>
      </c>
      <c r="L1047" t="s">
        <v>3195</v>
      </c>
      <c r="M1047" t="s">
        <v>3196</v>
      </c>
      <c r="N1047">
        <v>1.8625</v>
      </c>
      <c r="O1047">
        <v>1</v>
      </c>
      <c r="P1047">
        <v>299</v>
      </c>
      <c r="Q1047">
        <v>1</v>
      </c>
      <c r="R1047">
        <v>9</v>
      </c>
      <c r="S1047">
        <v>3</v>
      </c>
      <c r="T1047">
        <v>6</v>
      </c>
      <c r="U1047">
        <v>0</v>
      </c>
      <c r="V1047">
        <v>0</v>
      </c>
      <c r="W1047">
        <v>0.54669880118222214</v>
      </c>
      <c r="X1047">
        <v>49.150468842431245</v>
      </c>
      <c r="Y1047">
        <v>33.578595240929296</v>
      </c>
      <c r="Z1047">
        <v>3.7251980644817815</v>
      </c>
      <c r="AA1047">
        <v>5.6500572802496976</v>
      </c>
      <c r="AB1047">
        <v>1.6637509315595194</v>
      </c>
      <c r="AC1047">
        <v>0</v>
      </c>
      <c r="AD1047">
        <v>0</v>
      </c>
      <c r="AE1047">
        <v>94.314769160833762</v>
      </c>
    </row>
    <row r="1048" spans="1:31" x14ac:dyDescent="0.3">
      <c r="A1048">
        <v>2648689</v>
      </c>
      <c r="B1048">
        <v>1</v>
      </c>
      <c r="C1048" t="s">
        <v>80</v>
      </c>
      <c r="D1048" t="s">
        <v>87</v>
      </c>
      <c r="E1048" t="s">
        <v>132</v>
      </c>
      <c r="F1048" t="s">
        <v>3197</v>
      </c>
      <c r="G1048" t="s">
        <v>134</v>
      </c>
      <c r="H1048" t="s">
        <v>135</v>
      </c>
      <c r="I1048" t="s">
        <v>136</v>
      </c>
      <c r="J1048" t="s">
        <v>137</v>
      </c>
      <c r="K1048" t="s">
        <v>138</v>
      </c>
      <c r="L1048" t="s">
        <v>3198</v>
      </c>
      <c r="M1048" t="s">
        <v>3199</v>
      </c>
      <c r="N1048">
        <v>1.4063888879999999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3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44.876756037676209</v>
      </c>
      <c r="AC1048">
        <v>0</v>
      </c>
      <c r="AD1048">
        <v>0</v>
      </c>
      <c r="AE1048">
        <v>44.876756037676209</v>
      </c>
    </row>
    <row r="1049" spans="1:31" x14ac:dyDescent="0.3">
      <c r="A1049">
        <v>2648403</v>
      </c>
      <c r="B1049">
        <v>1</v>
      </c>
      <c r="C1049" t="s">
        <v>81</v>
      </c>
      <c r="D1049" t="s">
        <v>114</v>
      </c>
      <c r="E1049" t="s">
        <v>165</v>
      </c>
      <c r="F1049" t="s">
        <v>3200</v>
      </c>
      <c r="G1049" t="s">
        <v>224</v>
      </c>
      <c r="H1049" t="s">
        <v>135</v>
      </c>
      <c r="I1049" t="s">
        <v>136</v>
      </c>
      <c r="J1049" t="s">
        <v>137</v>
      </c>
      <c r="K1049" t="s">
        <v>138</v>
      </c>
      <c r="L1049" t="s">
        <v>3201</v>
      </c>
      <c r="M1049" t="s">
        <v>3202</v>
      </c>
      <c r="N1049">
        <v>3.1333333329999999</v>
      </c>
      <c r="O1049">
        <v>0</v>
      </c>
      <c r="P1049">
        <v>32</v>
      </c>
      <c r="Q1049">
        <v>0</v>
      </c>
      <c r="R1049">
        <v>0</v>
      </c>
      <c r="S1049">
        <v>0</v>
      </c>
      <c r="T1049">
        <v>2</v>
      </c>
      <c r="U1049">
        <v>0</v>
      </c>
      <c r="V1049">
        <v>0</v>
      </c>
      <c r="W1049">
        <v>0</v>
      </c>
      <c r="X1049">
        <v>9.4246480816640421</v>
      </c>
      <c r="Y1049">
        <v>0</v>
      </c>
      <c r="Z1049">
        <v>0</v>
      </c>
      <c r="AA1049">
        <v>0</v>
      </c>
      <c r="AB1049">
        <v>0.38752823009196807</v>
      </c>
      <c r="AC1049">
        <v>0</v>
      </c>
      <c r="AD1049">
        <v>0</v>
      </c>
      <c r="AE1049">
        <v>9.8121763117560103</v>
      </c>
    </row>
    <row r="1050" spans="1:31" x14ac:dyDescent="0.3">
      <c r="A1050">
        <v>2648649</v>
      </c>
      <c r="B1050">
        <v>1</v>
      </c>
      <c r="C1050" t="s">
        <v>81</v>
      </c>
      <c r="D1050" t="s">
        <v>117</v>
      </c>
      <c r="E1050" t="s">
        <v>141</v>
      </c>
      <c r="F1050" t="s">
        <v>3203</v>
      </c>
      <c r="G1050" t="s">
        <v>143</v>
      </c>
      <c r="H1050" t="s">
        <v>144</v>
      </c>
      <c r="I1050" t="s">
        <v>136</v>
      </c>
      <c r="J1050" t="s">
        <v>137</v>
      </c>
      <c r="K1050" t="s">
        <v>138</v>
      </c>
      <c r="L1050" t="s">
        <v>3204</v>
      </c>
      <c r="M1050" t="s">
        <v>3205</v>
      </c>
      <c r="N1050">
        <v>2.1463888880000002</v>
      </c>
      <c r="O1050">
        <v>0</v>
      </c>
      <c r="P1050">
        <v>13</v>
      </c>
      <c r="Q1050">
        <v>0</v>
      </c>
      <c r="R1050">
        <v>4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27.669463935561744</v>
      </c>
      <c r="Y1050">
        <v>0</v>
      </c>
      <c r="Z1050">
        <v>25.188693437530087</v>
      </c>
      <c r="AA1050">
        <v>0</v>
      </c>
      <c r="AB1050">
        <v>8.2571837096395827E-3</v>
      </c>
      <c r="AC1050">
        <v>0</v>
      </c>
      <c r="AD1050">
        <v>0</v>
      </c>
      <c r="AE1050">
        <v>52.866414556801466</v>
      </c>
    </row>
    <row r="1051" spans="1:31" x14ac:dyDescent="0.3">
      <c r="A1051">
        <v>2648357</v>
      </c>
      <c r="B1051">
        <v>1</v>
      </c>
      <c r="C1051" t="s">
        <v>81</v>
      </c>
      <c r="D1051" t="s">
        <v>113</v>
      </c>
      <c r="E1051" t="s">
        <v>141</v>
      </c>
      <c r="F1051" t="s">
        <v>3206</v>
      </c>
      <c r="G1051" t="s">
        <v>220</v>
      </c>
      <c r="H1051" t="s">
        <v>144</v>
      </c>
      <c r="I1051" t="s">
        <v>136</v>
      </c>
      <c r="J1051" t="s">
        <v>137</v>
      </c>
      <c r="K1051" t="s">
        <v>162</v>
      </c>
      <c r="L1051" t="s">
        <v>3207</v>
      </c>
      <c r="M1051" t="s">
        <v>3208</v>
      </c>
      <c r="N1051">
        <v>2.0952777770000002</v>
      </c>
      <c r="O1051">
        <v>0</v>
      </c>
      <c r="P1051">
        <v>0</v>
      </c>
      <c r="Q1051">
        <v>8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202.3535897370208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202.3535897370208</v>
      </c>
    </row>
    <row r="1052" spans="1:31" x14ac:dyDescent="0.3">
      <c r="A1052">
        <v>2648254</v>
      </c>
      <c r="B1052">
        <v>1</v>
      </c>
      <c r="C1052" t="s">
        <v>80</v>
      </c>
      <c r="D1052" t="s">
        <v>105</v>
      </c>
      <c r="E1052" t="s">
        <v>181</v>
      </c>
      <c r="F1052" t="s">
        <v>3209</v>
      </c>
      <c r="G1052" t="s">
        <v>220</v>
      </c>
      <c r="H1052" t="s">
        <v>144</v>
      </c>
      <c r="I1052" t="s">
        <v>136</v>
      </c>
      <c r="J1052" t="s">
        <v>137</v>
      </c>
      <c r="K1052" t="s">
        <v>162</v>
      </c>
      <c r="L1052" t="s">
        <v>3210</v>
      </c>
      <c r="M1052" t="s">
        <v>3211</v>
      </c>
      <c r="N1052">
        <v>6.3113888879999998</v>
      </c>
      <c r="O1052">
        <v>1</v>
      </c>
      <c r="P1052">
        <v>1802</v>
      </c>
      <c r="Q1052">
        <v>8</v>
      </c>
      <c r="R1052">
        <v>12</v>
      </c>
      <c r="S1052">
        <v>33</v>
      </c>
      <c r="T1052">
        <v>225</v>
      </c>
      <c r="U1052">
        <v>10</v>
      </c>
      <c r="V1052">
        <v>10</v>
      </c>
      <c r="W1052">
        <v>3.730062544016854</v>
      </c>
      <c r="X1052">
        <v>2956.5983492196424</v>
      </c>
      <c r="Y1052">
        <v>479.08042914574617</v>
      </c>
      <c r="Z1052">
        <v>37.425837261808397</v>
      </c>
      <c r="AA1052">
        <v>2826.4982926436674</v>
      </c>
      <c r="AB1052">
        <v>2265.7394870560761</v>
      </c>
      <c r="AC1052">
        <v>6913.3150631635481</v>
      </c>
      <c r="AD1052">
        <v>790.18890544844862</v>
      </c>
      <c r="AE1052">
        <v>16272.576426482956</v>
      </c>
    </row>
    <row r="1053" spans="1:31" x14ac:dyDescent="0.3">
      <c r="A1053">
        <v>2648589</v>
      </c>
      <c r="B1053">
        <v>1</v>
      </c>
      <c r="C1053" t="s">
        <v>81</v>
      </c>
      <c r="D1053" t="s">
        <v>119</v>
      </c>
      <c r="E1053" t="s">
        <v>147</v>
      </c>
      <c r="F1053" t="s">
        <v>488</v>
      </c>
      <c r="G1053" t="s">
        <v>448</v>
      </c>
      <c r="H1053" t="s">
        <v>144</v>
      </c>
      <c r="I1053" t="s">
        <v>136</v>
      </c>
      <c r="J1053" t="s">
        <v>137</v>
      </c>
      <c r="K1053" t="s">
        <v>138</v>
      </c>
      <c r="L1053" t="s">
        <v>3212</v>
      </c>
      <c r="M1053" t="s">
        <v>3213</v>
      </c>
      <c r="N1053">
        <v>0.45</v>
      </c>
      <c r="O1053">
        <v>4</v>
      </c>
      <c r="P1053">
        <v>1671</v>
      </c>
      <c r="Q1053">
        <v>128</v>
      </c>
      <c r="R1053">
        <v>405</v>
      </c>
      <c r="S1053">
        <v>6</v>
      </c>
      <c r="T1053">
        <v>80</v>
      </c>
      <c r="U1053">
        <v>0</v>
      </c>
      <c r="V1053">
        <v>0</v>
      </c>
      <c r="W1053">
        <v>0.5718349908</v>
      </c>
      <c r="X1053">
        <v>121.34088243446888</v>
      </c>
      <c r="Y1053">
        <v>498.27993049045114</v>
      </c>
      <c r="Z1053">
        <v>962.25394598199819</v>
      </c>
      <c r="AA1053">
        <v>11.92697241464916</v>
      </c>
      <c r="AB1053">
        <v>21.14104068401581</v>
      </c>
      <c r="AC1053">
        <v>0</v>
      </c>
      <c r="AD1053">
        <v>0</v>
      </c>
      <c r="AE1053">
        <v>1615.514606996383</v>
      </c>
    </row>
    <row r="1054" spans="1:31" x14ac:dyDescent="0.3">
      <c r="A1054">
        <v>2648446</v>
      </c>
      <c r="B1054">
        <v>1</v>
      </c>
      <c r="C1054" t="s">
        <v>80</v>
      </c>
      <c r="D1054" t="s">
        <v>90</v>
      </c>
      <c r="E1054" t="s">
        <v>132</v>
      </c>
      <c r="F1054" t="s">
        <v>3214</v>
      </c>
      <c r="G1054" t="s">
        <v>268</v>
      </c>
      <c r="H1054" t="s">
        <v>135</v>
      </c>
      <c r="I1054" t="s">
        <v>136</v>
      </c>
      <c r="J1054" t="s">
        <v>137</v>
      </c>
      <c r="K1054" t="s">
        <v>138</v>
      </c>
      <c r="L1054" t="s">
        <v>3215</v>
      </c>
      <c r="M1054" t="s">
        <v>3216</v>
      </c>
      <c r="N1054">
        <v>2.9258333329999999</v>
      </c>
      <c r="O1054">
        <v>0</v>
      </c>
      <c r="P1054">
        <v>3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1.4935549247614464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1.4935549247614464</v>
      </c>
    </row>
    <row r="1055" spans="1:31" x14ac:dyDescent="0.3">
      <c r="A1055">
        <v>2648297</v>
      </c>
      <c r="B1055">
        <v>1</v>
      </c>
      <c r="C1055" t="s">
        <v>80</v>
      </c>
      <c r="D1055" t="s">
        <v>87</v>
      </c>
      <c r="E1055" t="s">
        <v>141</v>
      </c>
      <c r="F1055" t="s">
        <v>3217</v>
      </c>
      <c r="G1055" t="s">
        <v>562</v>
      </c>
      <c r="H1055" t="s">
        <v>144</v>
      </c>
      <c r="I1055" t="s">
        <v>136</v>
      </c>
      <c r="J1055" t="s">
        <v>137</v>
      </c>
      <c r="K1055" t="s">
        <v>162</v>
      </c>
      <c r="L1055" t="s">
        <v>3218</v>
      </c>
      <c r="M1055" t="s">
        <v>3219</v>
      </c>
      <c r="N1055">
        <v>0.25027777699999998</v>
      </c>
      <c r="O1055">
        <v>1</v>
      </c>
      <c r="P1055">
        <v>0</v>
      </c>
      <c r="Q1055">
        <v>0</v>
      </c>
      <c r="R1055">
        <v>0</v>
      </c>
      <c r="S1055">
        <v>14</v>
      </c>
      <c r="T1055">
        <v>60</v>
      </c>
      <c r="U1055">
        <v>1</v>
      </c>
      <c r="V1055">
        <v>0</v>
      </c>
      <c r="W1055">
        <v>0.13775432823515826</v>
      </c>
      <c r="X1055">
        <v>0</v>
      </c>
      <c r="Y1055">
        <v>0</v>
      </c>
      <c r="Z1055">
        <v>0</v>
      </c>
      <c r="AA1055">
        <v>53.40308512163984</v>
      </c>
      <c r="AB1055">
        <v>61.137909223284076</v>
      </c>
      <c r="AC1055">
        <v>0</v>
      </c>
      <c r="AD1055">
        <v>0</v>
      </c>
      <c r="AE1055">
        <v>114.67874867315908</v>
      </c>
    </row>
    <row r="1056" spans="1:31" x14ac:dyDescent="0.3">
      <c r="A1056">
        <v>2648675</v>
      </c>
      <c r="B1056">
        <v>1</v>
      </c>
      <c r="C1056" t="s">
        <v>80</v>
      </c>
      <c r="D1056" t="s">
        <v>96</v>
      </c>
      <c r="E1056" t="s">
        <v>165</v>
      </c>
      <c r="F1056" t="s">
        <v>3220</v>
      </c>
      <c r="G1056" t="s">
        <v>224</v>
      </c>
      <c r="H1056" t="s">
        <v>135</v>
      </c>
      <c r="I1056" t="s">
        <v>136</v>
      </c>
      <c r="J1056" t="s">
        <v>137</v>
      </c>
      <c r="K1056" t="s">
        <v>138</v>
      </c>
      <c r="L1056" t="s">
        <v>3221</v>
      </c>
      <c r="M1056" t="s">
        <v>3222</v>
      </c>
      <c r="N1056">
        <v>2.4647222219999998</v>
      </c>
      <c r="O1056">
        <v>0</v>
      </c>
      <c r="P1056">
        <v>35</v>
      </c>
      <c r="Q1056">
        <v>0</v>
      </c>
      <c r="R1056">
        <v>0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40.766544848169318</v>
      </c>
      <c r="Y1056">
        <v>0</v>
      </c>
      <c r="Z1056">
        <v>0</v>
      </c>
      <c r="AA1056">
        <v>0</v>
      </c>
      <c r="AB1056">
        <v>1.0730228681271958</v>
      </c>
      <c r="AC1056">
        <v>0</v>
      </c>
      <c r="AD1056">
        <v>0</v>
      </c>
      <c r="AE1056">
        <v>41.839567716296514</v>
      </c>
    </row>
    <row r="1057" spans="1:31" x14ac:dyDescent="0.3">
      <c r="A1057">
        <v>2648377</v>
      </c>
      <c r="B1057">
        <v>1</v>
      </c>
      <c r="C1057" t="s">
        <v>81</v>
      </c>
      <c r="D1057" t="s">
        <v>128</v>
      </c>
      <c r="E1057" t="s">
        <v>194</v>
      </c>
      <c r="F1057" t="s">
        <v>3223</v>
      </c>
      <c r="G1057" t="s">
        <v>220</v>
      </c>
      <c r="H1057" t="s">
        <v>144</v>
      </c>
      <c r="I1057" t="s">
        <v>136</v>
      </c>
      <c r="J1057" t="s">
        <v>137</v>
      </c>
      <c r="K1057" t="s">
        <v>162</v>
      </c>
      <c r="L1057" t="s">
        <v>3224</v>
      </c>
      <c r="M1057" t="s">
        <v>3225</v>
      </c>
      <c r="N1057">
        <v>2.7680555550000001</v>
      </c>
      <c r="O1057">
        <v>0</v>
      </c>
      <c r="P1057">
        <v>0</v>
      </c>
      <c r="Q1057">
        <v>0</v>
      </c>
      <c r="R1057">
        <v>0</v>
      </c>
      <c r="S1057">
        <v>1</v>
      </c>
      <c r="T1057">
        <v>1</v>
      </c>
      <c r="U1057">
        <v>7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4.4052539405111109</v>
      </c>
      <c r="AB1057">
        <v>82.898845230900733</v>
      </c>
      <c r="AC1057">
        <v>762.44324621784574</v>
      </c>
      <c r="AD1057">
        <v>0</v>
      </c>
      <c r="AE1057">
        <v>849.74734538925759</v>
      </c>
    </row>
    <row r="1058" spans="1:31" x14ac:dyDescent="0.3">
      <c r="A1058">
        <v>2648234</v>
      </c>
      <c r="B1058">
        <v>1</v>
      </c>
      <c r="C1058" t="s">
        <v>80</v>
      </c>
      <c r="D1058" t="s">
        <v>103</v>
      </c>
      <c r="E1058" t="s">
        <v>147</v>
      </c>
      <c r="F1058" t="s">
        <v>2952</v>
      </c>
      <c r="G1058" t="s">
        <v>149</v>
      </c>
      <c r="H1058" t="s">
        <v>144</v>
      </c>
      <c r="I1058" t="s">
        <v>241</v>
      </c>
      <c r="J1058" t="s">
        <v>137</v>
      </c>
      <c r="K1058" t="s">
        <v>138</v>
      </c>
      <c r="L1058" t="s">
        <v>3226</v>
      </c>
      <c r="M1058" t="s">
        <v>3227</v>
      </c>
      <c r="N1058">
        <v>2.7777769999999999E-3</v>
      </c>
      <c r="O1058">
        <v>22</v>
      </c>
      <c r="P1058">
        <v>2691</v>
      </c>
      <c r="Q1058">
        <v>35</v>
      </c>
      <c r="R1058">
        <v>208</v>
      </c>
      <c r="S1058">
        <v>64</v>
      </c>
      <c r="T1058">
        <v>811</v>
      </c>
      <c r="U1058">
        <v>6</v>
      </c>
      <c r="V1058">
        <v>1</v>
      </c>
      <c r="W1058">
        <v>3.4641036091607506E-2</v>
      </c>
      <c r="X1058">
        <v>1.0544238948204003</v>
      </c>
      <c r="Y1058">
        <v>0.37637448023540837</v>
      </c>
      <c r="Z1058">
        <v>0.33967630725185871</v>
      </c>
      <c r="AA1058">
        <v>0.47519963759024164</v>
      </c>
      <c r="AB1058">
        <v>0.73502509385588799</v>
      </c>
      <c r="AC1058">
        <v>0.31911604322426007</v>
      </c>
      <c r="AD1058">
        <v>2.0706693130408058E-2</v>
      </c>
      <c r="AE1058">
        <v>3.3551631862000724</v>
      </c>
    </row>
    <row r="1059" spans="1:31" x14ac:dyDescent="0.3">
      <c r="A1059">
        <v>2648483</v>
      </c>
      <c r="B1059">
        <v>1</v>
      </c>
      <c r="C1059" t="s">
        <v>80</v>
      </c>
      <c r="D1059" t="s">
        <v>93</v>
      </c>
      <c r="E1059" t="s">
        <v>194</v>
      </c>
      <c r="F1059" t="s">
        <v>3228</v>
      </c>
      <c r="G1059" t="s">
        <v>149</v>
      </c>
      <c r="H1059" t="s">
        <v>144</v>
      </c>
      <c r="I1059" t="s">
        <v>136</v>
      </c>
      <c r="J1059" t="s">
        <v>137</v>
      </c>
      <c r="K1059" t="s">
        <v>138</v>
      </c>
      <c r="L1059" t="s">
        <v>3229</v>
      </c>
      <c r="M1059" t="s">
        <v>3230</v>
      </c>
      <c r="N1059">
        <v>1.430555555</v>
      </c>
      <c r="O1059">
        <v>0</v>
      </c>
      <c r="P1059">
        <v>0</v>
      </c>
      <c r="Q1059">
        <v>11</v>
      </c>
      <c r="R1059">
        <v>0</v>
      </c>
      <c r="S1059">
        <v>1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245.55146314127646</v>
      </c>
      <c r="Z1059">
        <v>0</v>
      </c>
      <c r="AA1059">
        <v>19.259285957786211</v>
      </c>
      <c r="AB1059">
        <v>0</v>
      </c>
      <c r="AC1059">
        <v>0</v>
      </c>
      <c r="AD1059">
        <v>0</v>
      </c>
      <c r="AE1059">
        <v>264.81074909906266</v>
      </c>
    </row>
    <row r="1060" spans="1:31" x14ac:dyDescent="0.3">
      <c r="A1060">
        <v>2648632</v>
      </c>
      <c r="B1060">
        <v>1</v>
      </c>
      <c r="C1060" t="s">
        <v>80</v>
      </c>
      <c r="D1060" t="s">
        <v>85</v>
      </c>
      <c r="E1060" t="s">
        <v>132</v>
      </c>
      <c r="F1060" t="s">
        <v>3231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3232</v>
      </c>
      <c r="M1060" t="s">
        <v>3233</v>
      </c>
      <c r="N1060">
        <v>1.7155555549999999</v>
      </c>
      <c r="O1060">
        <v>0</v>
      </c>
      <c r="P1060">
        <v>5</v>
      </c>
      <c r="Q1060">
        <v>0</v>
      </c>
      <c r="R1060">
        <v>0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3.761813654578205</v>
      </c>
      <c r="Y1060">
        <v>0</v>
      </c>
      <c r="Z1060">
        <v>0</v>
      </c>
      <c r="AA1060">
        <v>0</v>
      </c>
      <c r="AB1060">
        <v>21.278380417258031</v>
      </c>
      <c r="AC1060">
        <v>0</v>
      </c>
      <c r="AD1060">
        <v>0</v>
      </c>
      <c r="AE1060">
        <v>25.040194071836236</v>
      </c>
    </row>
    <row r="1061" spans="1:31" x14ac:dyDescent="0.3">
      <c r="A1061">
        <v>2648243</v>
      </c>
      <c r="B1061">
        <v>1</v>
      </c>
      <c r="C1061" t="s">
        <v>80</v>
      </c>
      <c r="D1061" t="s">
        <v>100</v>
      </c>
      <c r="E1061" t="s">
        <v>152</v>
      </c>
      <c r="F1061" t="s">
        <v>3234</v>
      </c>
      <c r="G1061" t="s">
        <v>224</v>
      </c>
      <c r="H1061" t="s">
        <v>135</v>
      </c>
      <c r="I1061" t="s">
        <v>136</v>
      </c>
      <c r="J1061" t="s">
        <v>137</v>
      </c>
      <c r="K1061" t="s">
        <v>138</v>
      </c>
      <c r="L1061" t="s">
        <v>3235</v>
      </c>
      <c r="M1061" t="s">
        <v>3236</v>
      </c>
      <c r="N1061">
        <v>1.3330555550000001</v>
      </c>
      <c r="O1061">
        <v>0</v>
      </c>
      <c r="P1061">
        <v>100</v>
      </c>
      <c r="Q1061">
        <v>0</v>
      </c>
      <c r="R1061">
        <v>12</v>
      </c>
      <c r="S1061">
        <v>0</v>
      </c>
      <c r="T1061">
        <v>25</v>
      </c>
      <c r="U1061">
        <v>0</v>
      </c>
      <c r="V1061">
        <v>1</v>
      </c>
      <c r="W1061">
        <v>0</v>
      </c>
      <c r="X1061">
        <v>29.633298844341894</v>
      </c>
      <c r="Y1061">
        <v>0</v>
      </c>
      <c r="Z1061">
        <v>6.1218053686588494</v>
      </c>
      <c r="AA1061">
        <v>0</v>
      </c>
      <c r="AB1061">
        <v>16.220706824487067</v>
      </c>
      <c r="AC1061">
        <v>0</v>
      </c>
      <c r="AD1061">
        <v>2.7910290073179507</v>
      </c>
      <c r="AE1061">
        <v>54.766840044805761</v>
      </c>
    </row>
    <row r="1062" spans="1:31" x14ac:dyDescent="0.3">
      <c r="A1062">
        <v>2648220</v>
      </c>
      <c r="B1062">
        <v>1</v>
      </c>
      <c r="C1062" t="s">
        <v>81</v>
      </c>
      <c r="D1062" t="s">
        <v>121</v>
      </c>
      <c r="E1062" t="s">
        <v>194</v>
      </c>
      <c r="F1062" t="s">
        <v>3237</v>
      </c>
      <c r="G1062" t="s">
        <v>149</v>
      </c>
      <c r="H1062" t="s">
        <v>144</v>
      </c>
      <c r="I1062" t="s">
        <v>136</v>
      </c>
      <c r="J1062" t="s">
        <v>137</v>
      </c>
      <c r="K1062" t="s">
        <v>138</v>
      </c>
      <c r="L1062" t="s">
        <v>3238</v>
      </c>
      <c r="M1062" t="s">
        <v>3239</v>
      </c>
      <c r="N1062">
        <v>0.83611111100000002</v>
      </c>
      <c r="O1062">
        <v>5</v>
      </c>
      <c r="P1062">
        <v>313</v>
      </c>
      <c r="Q1062">
        <v>0</v>
      </c>
      <c r="R1062">
        <v>139</v>
      </c>
      <c r="S1062">
        <v>3</v>
      </c>
      <c r="T1062">
        <v>27</v>
      </c>
      <c r="U1062">
        <v>0</v>
      </c>
      <c r="V1062">
        <v>1</v>
      </c>
      <c r="W1062">
        <v>0.78874564660833346</v>
      </c>
      <c r="X1062">
        <v>29.554558422252981</v>
      </c>
      <c r="Y1062">
        <v>0</v>
      </c>
      <c r="Z1062">
        <v>95.161851677704902</v>
      </c>
      <c r="AA1062">
        <v>2.1358056821853499</v>
      </c>
      <c r="AB1062">
        <v>15.81550707109303</v>
      </c>
      <c r="AC1062">
        <v>0</v>
      </c>
      <c r="AD1062">
        <v>29.138645857450555</v>
      </c>
      <c r="AE1062">
        <v>172.59511435729513</v>
      </c>
    </row>
    <row r="1063" spans="1:31" x14ac:dyDescent="0.3">
      <c r="A1063">
        <v>2648558</v>
      </c>
      <c r="B1063">
        <v>1</v>
      </c>
      <c r="C1063" t="s">
        <v>80</v>
      </c>
      <c r="D1063" t="s">
        <v>100</v>
      </c>
      <c r="E1063" t="s">
        <v>141</v>
      </c>
      <c r="F1063" t="s">
        <v>3240</v>
      </c>
      <c r="G1063" t="s">
        <v>562</v>
      </c>
      <c r="H1063" t="s">
        <v>144</v>
      </c>
      <c r="I1063" t="s">
        <v>136</v>
      </c>
      <c r="J1063" t="s">
        <v>137</v>
      </c>
      <c r="K1063" t="s">
        <v>162</v>
      </c>
      <c r="L1063" t="s">
        <v>3241</v>
      </c>
      <c r="M1063" t="s">
        <v>3242</v>
      </c>
      <c r="N1063">
        <v>0.150277777</v>
      </c>
      <c r="O1063">
        <v>0</v>
      </c>
      <c r="P1063">
        <v>6</v>
      </c>
      <c r="Q1063">
        <v>0</v>
      </c>
      <c r="R1063">
        <v>0</v>
      </c>
      <c r="S1063">
        <v>6</v>
      </c>
      <c r="T1063">
        <v>91</v>
      </c>
      <c r="U1063">
        <v>0</v>
      </c>
      <c r="V1063">
        <v>0</v>
      </c>
      <c r="W1063">
        <v>0</v>
      </c>
      <c r="X1063">
        <v>0.42447359875085522</v>
      </c>
      <c r="Y1063">
        <v>0</v>
      </c>
      <c r="Z1063">
        <v>0</v>
      </c>
      <c r="AA1063">
        <v>8.807406783812997</v>
      </c>
      <c r="AB1063">
        <v>47.104229588742243</v>
      </c>
      <c r="AC1063">
        <v>0</v>
      </c>
      <c r="AD1063">
        <v>0</v>
      </c>
      <c r="AE1063">
        <v>56.336109971306094</v>
      </c>
    </row>
    <row r="1064" spans="1:31" x14ac:dyDescent="0.3">
      <c r="A1064">
        <v>2648366</v>
      </c>
      <c r="B1064">
        <v>1</v>
      </c>
      <c r="C1064" t="s">
        <v>80</v>
      </c>
      <c r="D1064" t="s">
        <v>96</v>
      </c>
      <c r="E1064" t="s">
        <v>152</v>
      </c>
      <c r="F1064" t="s">
        <v>2330</v>
      </c>
      <c r="G1064" t="s">
        <v>224</v>
      </c>
      <c r="H1064" t="s">
        <v>135</v>
      </c>
      <c r="I1064" t="s">
        <v>136</v>
      </c>
      <c r="J1064" t="s">
        <v>137</v>
      </c>
      <c r="K1064" t="s">
        <v>138</v>
      </c>
      <c r="L1064" t="s">
        <v>3243</v>
      </c>
      <c r="M1064" t="s">
        <v>3244</v>
      </c>
      <c r="N1064">
        <v>1.665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5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223.22096019326756</v>
      </c>
      <c r="AC1064">
        <v>0</v>
      </c>
      <c r="AD1064">
        <v>0</v>
      </c>
      <c r="AE1064">
        <v>223.22096019326756</v>
      </c>
    </row>
    <row r="1065" spans="1:31" x14ac:dyDescent="0.3">
      <c r="A1065">
        <v>2648306</v>
      </c>
      <c r="B1065">
        <v>1</v>
      </c>
      <c r="C1065" t="s">
        <v>81</v>
      </c>
      <c r="D1065" t="s">
        <v>112</v>
      </c>
      <c r="E1065" t="s">
        <v>194</v>
      </c>
      <c r="F1065" t="s">
        <v>3245</v>
      </c>
      <c r="G1065" t="s">
        <v>149</v>
      </c>
      <c r="H1065" t="s">
        <v>144</v>
      </c>
      <c r="I1065" t="s">
        <v>136</v>
      </c>
      <c r="J1065" t="s">
        <v>137</v>
      </c>
      <c r="K1065" t="s">
        <v>138</v>
      </c>
      <c r="L1065" t="s">
        <v>3246</v>
      </c>
      <c r="M1065" t="s">
        <v>3247</v>
      </c>
      <c r="N1065">
        <v>0.505</v>
      </c>
      <c r="O1065">
        <v>1</v>
      </c>
      <c r="P1065">
        <v>3</v>
      </c>
      <c r="Q1065">
        <v>55</v>
      </c>
      <c r="R1065">
        <v>90</v>
      </c>
      <c r="S1065">
        <v>5</v>
      </c>
      <c r="T1065">
        <v>1</v>
      </c>
      <c r="U1065">
        <v>0</v>
      </c>
      <c r="V1065">
        <v>0</v>
      </c>
      <c r="W1065">
        <v>0.76229057392586252</v>
      </c>
      <c r="X1065">
        <v>0.39678263921060802</v>
      </c>
      <c r="Y1065">
        <v>157.94375489322573</v>
      </c>
      <c r="Z1065">
        <v>213.13751794826098</v>
      </c>
      <c r="AA1065">
        <v>2.261000972400165</v>
      </c>
      <c r="AB1065">
        <v>2.6639728462814221</v>
      </c>
      <c r="AC1065">
        <v>0</v>
      </c>
      <c r="AD1065">
        <v>0</v>
      </c>
      <c r="AE1065">
        <v>377.16531987330472</v>
      </c>
    </row>
    <row r="1066" spans="1:31" x14ac:dyDescent="0.3">
      <c r="A1066">
        <v>2648492</v>
      </c>
      <c r="B1066">
        <v>1</v>
      </c>
      <c r="C1066" t="s">
        <v>80</v>
      </c>
      <c r="D1066" t="s">
        <v>96</v>
      </c>
      <c r="E1066" t="s">
        <v>132</v>
      </c>
      <c r="F1066" t="s">
        <v>3248</v>
      </c>
      <c r="G1066" t="s">
        <v>228</v>
      </c>
      <c r="H1066" t="s">
        <v>135</v>
      </c>
      <c r="I1066" t="s">
        <v>136</v>
      </c>
      <c r="J1066" t="s">
        <v>137</v>
      </c>
      <c r="K1066" t="s">
        <v>138</v>
      </c>
      <c r="L1066" t="s">
        <v>3249</v>
      </c>
      <c r="M1066" t="s">
        <v>3250</v>
      </c>
      <c r="N1066">
        <v>2.7252777770000001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0.21435834771998202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0.21435834771998202</v>
      </c>
    </row>
    <row r="1067" spans="1:31" x14ac:dyDescent="0.3">
      <c r="A1067">
        <v>2648635</v>
      </c>
      <c r="B1067">
        <v>1</v>
      </c>
      <c r="C1067" t="s">
        <v>80</v>
      </c>
      <c r="D1067" t="s">
        <v>93</v>
      </c>
      <c r="E1067" t="s">
        <v>165</v>
      </c>
      <c r="F1067" t="s">
        <v>3251</v>
      </c>
      <c r="G1067" t="s">
        <v>224</v>
      </c>
      <c r="H1067" t="s">
        <v>135</v>
      </c>
      <c r="I1067" t="s">
        <v>136</v>
      </c>
      <c r="J1067" t="s">
        <v>137</v>
      </c>
      <c r="K1067" t="s">
        <v>138</v>
      </c>
      <c r="L1067" t="s">
        <v>3252</v>
      </c>
      <c r="M1067" t="s">
        <v>3253</v>
      </c>
      <c r="N1067">
        <v>1.750555555</v>
      </c>
      <c r="O1067">
        <v>0</v>
      </c>
      <c r="P1067">
        <v>4</v>
      </c>
      <c r="Q1067">
        <v>0</v>
      </c>
      <c r="R1067">
        <v>2</v>
      </c>
      <c r="S1067">
        <v>0</v>
      </c>
      <c r="T1067">
        <v>1</v>
      </c>
      <c r="U1067">
        <v>0</v>
      </c>
      <c r="V1067">
        <v>0</v>
      </c>
      <c r="W1067">
        <v>0</v>
      </c>
      <c r="X1067">
        <v>2.6764266780082324</v>
      </c>
      <c r="Y1067">
        <v>0</v>
      </c>
      <c r="Z1067">
        <v>5.6908368079547724</v>
      </c>
      <c r="AA1067">
        <v>0</v>
      </c>
      <c r="AB1067">
        <v>1.7117085064075774</v>
      </c>
      <c r="AC1067">
        <v>0</v>
      </c>
      <c r="AD1067">
        <v>0</v>
      </c>
      <c r="AE1067">
        <v>10.078971992370581</v>
      </c>
    </row>
    <row r="1068" spans="1:31" x14ac:dyDescent="0.3">
      <c r="A1068">
        <v>2648615</v>
      </c>
      <c r="B1068">
        <v>1</v>
      </c>
      <c r="C1068" t="s">
        <v>81</v>
      </c>
      <c r="D1068" t="s">
        <v>121</v>
      </c>
      <c r="E1068" t="s">
        <v>141</v>
      </c>
      <c r="F1068" t="s">
        <v>2820</v>
      </c>
      <c r="G1068" t="s">
        <v>143</v>
      </c>
      <c r="H1068" t="s">
        <v>144</v>
      </c>
      <c r="I1068" t="s">
        <v>136</v>
      </c>
      <c r="J1068" t="s">
        <v>137</v>
      </c>
      <c r="K1068" t="s">
        <v>138</v>
      </c>
      <c r="L1068" t="s">
        <v>3254</v>
      </c>
      <c r="M1068" t="s">
        <v>3255</v>
      </c>
      <c r="N1068">
        <v>0.51972222199999996</v>
      </c>
      <c r="O1068">
        <v>1</v>
      </c>
      <c r="P1068">
        <v>56</v>
      </c>
      <c r="Q1068">
        <v>0</v>
      </c>
      <c r="R1068">
        <v>6</v>
      </c>
      <c r="S1068">
        <v>0</v>
      </c>
      <c r="T1068">
        <v>0</v>
      </c>
      <c r="U1068">
        <v>0</v>
      </c>
      <c r="V1068">
        <v>0</v>
      </c>
      <c r="W1068">
        <v>0.17519453699500001</v>
      </c>
      <c r="X1068">
        <v>3.9127361181739264</v>
      </c>
      <c r="Y1068">
        <v>0</v>
      </c>
      <c r="Z1068">
        <v>1.0240106742146657</v>
      </c>
      <c r="AA1068">
        <v>0</v>
      </c>
      <c r="AB1068">
        <v>0</v>
      </c>
      <c r="AC1068">
        <v>0</v>
      </c>
      <c r="AD1068">
        <v>0</v>
      </c>
      <c r="AE1068">
        <v>5.1119413293835922</v>
      </c>
    </row>
    <row r="1069" spans="1:31" x14ac:dyDescent="0.3">
      <c r="A1069">
        <v>2648392</v>
      </c>
      <c r="B1069">
        <v>1</v>
      </c>
      <c r="C1069" t="s">
        <v>80</v>
      </c>
      <c r="D1069" t="s">
        <v>83</v>
      </c>
      <c r="E1069" t="s">
        <v>165</v>
      </c>
      <c r="F1069" t="s">
        <v>3256</v>
      </c>
      <c r="G1069" t="s">
        <v>540</v>
      </c>
      <c r="H1069" t="s">
        <v>135</v>
      </c>
      <c r="I1069" t="s">
        <v>136</v>
      </c>
      <c r="J1069" t="s">
        <v>137</v>
      </c>
      <c r="K1069" t="s">
        <v>162</v>
      </c>
      <c r="L1069" t="s">
        <v>3257</v>
      </c>
      <c r="M1069" t="s">
        <v>3258</v>
      </c>
      <c r="N1069">
        <v>1.108055555</v>
      </c>
      <c r="O1069">
        <v>0</v>
      </c>
      <c r="P1069">
        <v>11</v>
      </c>
      <c r="Q1069">
        <v>0</v>
      </c>
      <c r="R1069">
        <v>0</v>
      </c>
      <c r="S1069">
        <v>0</v>
      </c>
      <c r="T1069">
        <v>53</v>
      </c>
      <c r="U1069">
        <v>0</v>
      </c>
      <c r="V1069">
        <v>0</v>
      </c>
      <c r="W1069">
        <v>0</v>
      </c>
      <c r="X1069">
        <v>1.908949030317775</v>
      </c>
      <c r="Y1069">
        <v>0</v>
      </c>
      <c r="Z1069">
        <v>0</v>
      </c>
      <c r="AA1069">
        <v>0</v>
      </c>
      <c r="AB1069">
        <v>51.413810622742758</v>
      </c>
      <c r="AC1069">
        <v>0</v>
      </c>
      <c r="AD1069">
        <v>0</v>
      </c>
      <c r="AE1069">
        <v>53.322759653060537</v>
      </c>
    </row>
    <row r="1070" spans="1:31" x14ac:dyDescent="0.3">
      <c r="A1070">
        <v>2648595</v>
      </c>
      <c r="B1070">
        <v>1</v>
      </c>
      <c r="C1070" t="s">
        <v>81</v>
      </c>
      <c r="D1070" t="s">
        <v>122</v>
      </c>
      <c r="E1070" t="s">
        <v>141</v>
      </c>
      <c r="F1070" t="s">
        <v>3259</v>
      </c>
      <c r="G1070" t="s">
        <v>149</v>
      </c>
      <c r="H1070" t="s">
        <v>144</v>
      </c>
      <c r="I1070" t="s">
        <v>136</v>
      </c>
      <c r="J1070" t="s">
        <v>137</v>
      </c>
      <c r="K1070" t="s">
        <v>138</v>
      </c>
      <c r="L1070" t="s">
        <v>3260</v>
      </c>
      <c r="M1070" t="s">
        <v>3261</v>
      </c>
      <c r="N1070">
        <v>1.139444444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5.6072548977170626</v>
      </c>
      <c r="AC1070">
        <v>0</v>
      </c>
      <c r="AD1070">
        <v>0</v>
      </c>
      <c r="AE1070">
        <v>5.6072548977170626</v>
      </c>
    </row>
    <row r="1071" spans="1:31" x14ac:dyDescent="0.3">
      <c r="A1071">
        <v>2648618</v>
      </c>
      <c r="B1071">
        <v>1</v>
      </c>
      <c r="C1071" t="s">
        <v>80</v>
      </c>
      <c r="D1071" t="s">
        <v>106</v>
      </c>
      <c r="E1071" t="s">
        <v>152</v>
      </c>
      <c r="F1071" t="s">
        <v>3262</v>
      </c>
      <c r="G1071" t="s">
        <v>191</v>
      </c>
      <c r="H1071" t="s">
        <v>135</v>
      </c>
      <c r="I1071" t="s">
        <v>136</v>
      </c>
      <c r="J1071" t="s">
        <v>137</v>
      </c>
      <c r="K1071" t="s">
        <v>138</v>
      </c>
      <c r="L1071" t="s">
        <v>3263</v>
      </c>
      <c r="M1071" t="s">
        <v>3264</v>
      </c>
      <c r="N1071">
        <v>3.889444444</v>
      </c>
      <c r="O1071">
        <v>0</v>
      </c>
      <c r="P1071">
        <v>2</v>
      </c>
      <c r="Q1071">
        <v>0</v>
      </c>
      <c r="R1071">
        <v>22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45.712637100792222</v>
      </c>
      <c r="Y1071">
        <v>0</v>
      </c>
      <c r="Z1071">
        <v>425.37839708906989</v>
      </c>
      <c r="AA1071">
        <v>0</v>
      </c>
      <c r="AB1071">
        <v>9.0516587318954667</v>
      </c>
      <c r="AC1071">
        <v>0</v>
      </c>
      <c r="AD1071">
        <v>0</v>
      </c>
      <c r="AE1071">
        <v>480.1426929217576</v>
      </c>
    </row>
    <row r="1072" spans="1:31" x14ac:dyDescent="0.3">
      <c r="A1072">
        <v>2648200</v>
      </c>
      <c r="B1072">
        <v>1</v>
      </c>
      <c r="C1072" t="s">
        <v>81</v>
      </c>
      <c r="D1072" t="s">
        <v>118</v>
      </c>
      <c r="E1072" t="s">
        <v>152</v>
      </c>
      <c r="F1072" t="s">
        <v>3265</v>
      </c>
      <c r="G1072" t="s">
        <v>191</v>
      </c>
      <c r="H1072" t="s">
        <v>135</v>
      </c>
      <c r="I1072" t="s">
        <v>136</v>
      </c>
      <c r="J1072" t="s">
        <v>137</v>
      </c>
      <c r="K1072" t="s">
        <v>138</v>
      </c>
      <c r="L1072" t="s">
        <v>3266</v>
      </c>
      <c r="M1072" t="s">
        <v>3267</v>
      </c>
      <c r="N1072">
        <v>1.5263888880000001</v>
      </c>
      <c r="O1072">
        <v>0</v>
      </c>
      <c r="P1072">
        <v>17</v>
      </c>
      <c r="Q1072">
        <v>0</v>
      </c>
      <c r="R1072">
        <v>3</v>
      </c>
      <c r="S1072">
        <v>0</v>
      </c>
      <c r="T1072">
        <v>1</v>
      </c>
      <c r="U1072">
        <v>0</v>
      </c>
      <c r="V1072">
        <v>0</v>
      </c>
      <c r="W1072">
        <v>0</v>
      </c>
      <c r="X1072">
        <v>3.4899593563654236</v>
      </c>
      <c r="Y1072">
        <v>0</v>
      </c>
      <c r="Z1072">
        <v>43.693903338259034</v>
      </c>
      <c r="AA1072">
        <v>0</v>
      </c>
      <c r="AB1072">
        <v>1.9121011751794215</v>
      </c>
      <c r="AC1072">
        <v>0</v>
      </c>
      <c r="AD1072">
        <v>0</v>
      </c>
      <c r="AE1072">
        <v>49.095963869803882</v>
      </c>
    </row>
    <row r="1073" spans="1:31" x14ac:dyDescent="0.3">
      <c r="A1073">
        <v>2648641</v>
      </c>
      <c r="B1073">
        <v>1</v>
      </c>
      <c r="C1073" t="s">
        <v>80</v>
      </c>
      <c r="D1073" t="s">
        <v>92</v>
      </c>
      <c r="E1073" t="s">
        <v>132</v>
      </c>
      <c r="F1073" t="s">
        <v>3268</v>
      </c>
      <c r="G1073" t="s">
        <v>134</v>
      </c>
      <c r="H1073" t="s">
        <v>135</v>
      </c>
      <c r="I1073" t="s">
        <v>136</v>
      </c>
      <c r="J1073" t="s">
        <v>137</v>
      </c>
      <c r="K1073" t="s">
        <v>138</v>
      </c>
      <c r="L1073" t="s">
        <v>3269</v>
      </c>
      <c r="M1073" t="s">
        <v>3270</v>
      </c>
      <c r="N1073">
        <v>1.5722222219999999</v>
      </c>
      <c r="O1073">
        <v>0</v>
      </c>
      <c r="P1073">
        <v>4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0.24709961907292191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0.24709961907292191</v>
      </c>
    </row>
    <row r="1074" spans="1:31" x14ac:dyDescent="0.3">
      <c r="A1074">
        <v>2648449</v>
      </c>
      <c r="B1074">
        <v>1</v>
      </c>
      <c r="C1074" t="s">
        <v>81</v>
      </c>
      <c r="D1074" t="s">
        <v>119</v>
      </c>
      <c r="E1074" t="s">
        <v>132</v>
      </c>
      <c r="F1074" t="s">
        <v>3271</v>
      </c>
      <c r="G1074" t="s">
        <v>134</v>
      </c>
      <c r="H1074" t="s">
        <v>135</v>
      </c>
      <c r="I1074" t="s">
        <v>136</v>
      </c>
      <c r="J1074" t="s">
        <v>137</v>
      </c>
      <c r="K1074" t="s">
        <v>138</v>
      </c>
      <c r="L1074" t="s">
        <v>3272</v>
      </c>
      <c r="M1074" t="s">
        <v>3273</v>
      </c>
      <c r="N1074">
        <v>1.0052777770000001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0.68954219483418355</v>
      </c>
      <c r="AC1074">
        <v>0</v>
      </c>
      <c r="AD1074">
        <v>0</v>
      </c>
      <c r="AE1074">
        <v>0.68954219483418355</v>
      </c>
    </row>
    <row r="1075" spans="1:31" x14ac:dyDescent="0.3">
      <c r="A1075">
        <v>2648263</v>
      </c>
      <c r="B1075">
        <v>1</v>
      </c>
      <c r="C1075" t="s">
        <v>80</v>
      </c>
      <c r="D1075" t="s">
        <v>87</v>
      </c>
      <c r="E1075" t="s">
        <v>132</v>
      </c>
      <c r="F1075" t="s">
        <v>3274</v>
      </c>
      <c r="G1075" t="s">
        <v>268</v>
      </c>
      <c r="H1075" t="s">
        <v>135</v>
      </c>
      <c r="I1075" t="s">
        <v>136</v>
      </c>
      <c r="J1075" t="s">
        <v>137</v>
      </c>
      <c r="K1075" t="s">
        <v>138</v>
      </c>
      <c r="L1075" t="s">
        <v>3275</v>
      </c>
      <c r="M1075" t="s">
        <v>3276</v>
      </c>
      <c r="N1075">
        <v>2.000555555</v>
      </c>
      <c r="O1075">
        <v>0</v>
      </c>
      <c r="P1075">
        <v>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1.0659646939249776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1.0659646939249776</v>
      </c>
    </row>
    <row r="1076" spans="1:31" x14ac:dyDescent="0.3">
      <c r="A1076">
        <v>2648701</v>
      </c>
      <c r="B1076">
        <v>1</v>
      </c>
      <c r="C1076" t="s">
        <v>80</v>
      </c>
      <c r="D1076" t="s">
        <v>98</v>
      </c>
      <c r="E1076" t="s">
        <v>214</v>
      </c>
      <c r="F1076" t="s">
        <v>3277</v>
      </c>
      <c r="G1076" t="s">
        <v>224</v>
      </c>
      <c r="H1076" t="s">
        <v>135</v>
      </c>
      <c r="I1076" t="s">
        <v>136</v>
      </c>
      <c r="J1076" t="s">
        <v>137</v>
      </c>
      <c r="K1076" t="s">
        <v>138</v>
      </c>
      <c r="L1076" t="s">
        <v>3278</v>
      </c>
      <c r="M1076" t="s">
        <v>3279</v>
      </c>
      <c r="N1076">
        <v>3.2338888880000001</v>
      </c>
      <c r="O1076">
        <v>0</v>
      </c>
      <c r="P1076">
        <v>14</v>
      </c>
      <c r="Q1076">
        <v>0</v>
      </c>
      <c r="R1076">
        <v>0</v>
      </c>
      <c r="S1076">
        <v>0</v>
      </c>
      <c r="T1076">
        <v>1</v>
      </c>
      <c r="U1076">
        <v>0</v>
      </c>
      <c r="V1076">
        <v>0</v>
      </c>
      <c r="W1076">
        <v>0</v>
      </c>
      <c r="X1076">
        <v>13.939698035133288</v>
      </c>
      <c r="Y1076">
        <v>0</v>
      </c>
      <c r="Z1076">
        <v>0</v>
      </c>
      <c r="AA1076">
        <v>0</v>
      </c>
      <c r="AB1076">
        <v>9.3046828733643602E-2</v>
      </c>
      <c r="AC1076">
        <v>0</v>
      </c>
      <c r="AD1076">
        <v>0</v>
      </c>
      <c r="AE1076">
        <v>14.032744863866931</v>
      </c>
    </row>
    <row r="1077" spans="1:31" x14ac:dyDescent="0.3">
      <c r="A1077">
        <v>2648309</v>
      </c>
      <c r="B1077">
        <v>1</v>
      </c>
      <c r="C1077" t="s">
        <v>80</v>
      </c>
      <c r="D1077" t="s">
        <v>100</v>
      </c>
      <c r="E1077" t="s">
        <v>194</v>
      </c>
      <c r="F1077" t="s">
        <v>1133</v>
      </c>
      <c r="G1077" t="s">
        <v>154</v>
      </c>
      <c r="H1077" t="s">
        <v>144</v>
      </c>
      <c r="I1077" t="s">
        <v>136</v>
      </c>
      <c r="J1077" t="s">
        <v>137</v>
      </c>
      <c r="K1077" t="s">
        <v>138</v>
      </c>
      <c r="L1077" t="s">
        <v>3280</v>
      </c>
      <c r="M1077" t="s">
        <v>3281</v>
      </c>
      <c r="N1077">
        <v>0.333055555</v>
      </c>
      <c r="O1077">
        <v>2</v>
      </c>
      <c r="P1077">
        <v>1089</v>
      </c>
      <c r="Q1077">
        <v>11</v>
      </c>
      <c r="R1077">
        <v>109</v>
      </c>
      <c r="S1077">
        <v>22</v>
      </c>
      <c r="T1077">
        <v>111</v>
      </c>
      <c r="U1077">
        <v>0</v>
      </c>
      <c r="V1077">
        <v>0</v>
      </c>
      <c r="W1077">
        <v>0.18021733421951111</v>
      </c>
      <c r="X1077">
        <v>164.52540161920885</v>
      </c>
      <c r="Y1077">
        <v>11.250355944693688</v>
      </c>
      <c r="Z1077">
        <v>41.204146989546381</v>
      </c>
      <c r="AA1077">
        <v>54.459495202500996</v>
      </c>
      <c r="AB1077">
        <v>44.310884202708394</v>
      </c>
      <c r="AC1077">
        <v>0</v>
      </c>
      <c r="AD1077">
        <v>0</v>
      </c>
      <c r="AE1077">
        <v>315.93050129287786</v>
      </c>
    </row>
    <row r="1078" spans="1:31" x14ac:dyDescent="0.3">
      <c r="A1078">
        <v>2648555</v>
      </c>
      <c r="B1078">
        <v>1</v>
      </c>
      <c r="C1078" t="s">
        <v>81</v>
      </c>
      <c r="D1078" t="s">
        <v>123</v>
      </c>
      <c r="E1078" t="s">
        <v>152</v>
      </c>
      <c r="F1078" t="s">
        <v>3282</v>
      </c>
      <c r="G1078" t="s">
        <v>191</v>
      </c>
      <c r="H1078" t="s">
        <v>135</v>
      </c>
      <c r="I1078" t="s">
        <v>136</v>
      </c>
      <c r="J1078" t="s">
        <v>137</v>
      </c>
      <c r="K1078" t="s">
        <v>138</v>
      </c>
      <c r="L1078" t="s">
        <v>3283</v>
      </c>
      <c r="M1078" t="s">
        <v>3284</v>
      </c>
      <c r="N1078">
        <v>0.54555555499999997</v>
      </c>
      <c r="O1078">
        <v>0</v>
      </c>
      <c r="P1078">
        <v>93</v>
      </c>
      <c r="Q1078">
        <v>0</v>
      </c>
      <c r="R1078">
        <v>11</v>
      </c>
      <c r="S1078">
        <v>0</v>
      </c>
      <c r="T1078">
        <v>11</v>
      </c>
      <c r="U1078">
        <v>0</v>
      </c>
      <c r="V1078">
        <v>0</v>
      </c>
      <c r="W1078">
        <v>0</v>
      </c>
      <c r="X1078">
        <v>10.780684450044969</v>
      </c>
      <c r="Y1078">
        <v>0</v>
      </c>
      <c r="Z1078">
        <v>11.767664690449246</v>
      </c>
      <c r="AA1078">
        <v>0</v>
      </c>
      <c r="AB1078">
        <v>4.0825232686670505</v>
      </c>
      <c r="AC1078">
        <v>0</v>
      </c>
      <c r="AD1078">
        <v>0</v>
      </c>
      <c r="AE1078">
        <v>26.630872409161267</v>
      </c>
    </row>
    <row r="1079" spans="1:31" x14ac:dyDescent="0.3">
      <c r="A1079">
        <v>2648183</v>
      </c>
      <c r="B1079">
        <v>1</v>
      </c>
      <c r="C1079" t="s">
        <v>80</v>
      </c>
      <c r="D1079" t="s">
        <v>84</v>
      </c>
      <c r="E1079" t="s">
        <v>165</v>
      </c>
      <c r="F1079" t="s">
        <v>3285</v>
      </c>
      <c r="G1079" t="s">
        <v>224</v>
      </c>
      <c r="H1079" t="s">
        <v>135</v>
      </c>
      <c r="I1079" t="s">
        <v>136</v>
      </c>
      <c r="J1079" t="s">
        <v>137</v>
      </c>
      <c r="K1079" t="s">
        <v>138</v>
      </c>
      <c r="L1079" t="s">
        <v>3286</v>
      </c>
      <c r="M1079" t="s">
        <v>3287</v>
      </c>
      <c r="N1079">
        <v>2.9002777769999999</v>
      </c>
      <c r="O1079">
        <v>0</v>
      </c>
      <c r="P1079">
        <v>122</v>
      </c>
      <c r="Q1079">
        <v>0</v>
      </c>
      <c r="R1079">
        <v>0</v>
      </c>
      <c r="S1079">
        <v>0</v>
      </c>
      <c r="T1079">
        <v>7</v>
      </c>
      <c r="U1079">
        <v>0</v>
      </c>
      <c r="V1079">
        <v>0</v>
      </c>
      <c r="W1079">
        <v>0</v>
      </c>
      <c r="X1079">
        <v>84.953406176251846</v>
      </c>
      <c r="Y1079">
        <v>0</v>
      </c>
      <c r="Z1079">
        <v>0</v>
      </c>
      <c r="AA1079">
        <v>0</v>
      </c>
      <c r="AB1079">
        <v>4.8703950655800554</v>
      </c>
      <c r="AC1079">
        <v>0</v>
      </c>
      <c r="AD1079">
        <v>0</v>
      </c>
      <c r="AE1079">
        <v>89.823801241831902</v>
      </c>
    </row>
    <row r="1080" spans="1:31" x14ac:dyDescent="0.3">
      <c r="A1080">
        <v>2648638</v>
      </c>
      <c r="B1080">
        <v>1</v>
      </c>
      <c r="C1080" t="s">
        <v>81</v>
      </c>
      <c r="D1080" t="s">
        <v>120</v>
      </c>
      <c r="E1080" t="s">
        <v>147</v>
      </c>
      <c r="F1080" t="s">
        <v>3288</v>
      </c>
      <c r="G1080" t="s">
        <v>149</v>
      </c>
      <c r="H1080" t="s">
        <v>144</v>
      </c>
      <c r="I1080" t="s">
        <v>136</v>
      </c>
      <c r="J1080" t="s">
        <v>137</v>
      </c>
      <c r="K1080" t="s">
        <v>138</v>
      </c>
      <c r="L1080" t="s">
        <v>3289</v>
      </c>
      <c r="M1080" t="s">
        <v>3290</v>
      </c>
      <c r="N1080">
        <v>2.9730555550000002</v>
      </c>
      <c r="O1080">
        <v>0</v>
      </c>
      <c r="P1080">
        <v>119</v>
      </c>
      <c r="Q1080">
        <v>20</v>
      </c>
      <c r="R1080">
        <v>9</v>
      </c>
      <c r="S1080">
        <v>4</v>
      </c>
      <c r="T1080">
        <v>11</v>
      </c>
      <c r="U1080">
        <v>0</v>
      </c>
      <c r="V1080">
        <v>0</v>
      </c>
      <c r="W1080">
        <v>0</v>
      </c>
      <c r="X1080">
        <v>166.69220220025164</v>
      </c>
      <c r="Y1080">
        <v>629.38876034869554</v>
      </c>
      <c r="Z1080">
        <v>142.15017277219619</v>
      </c>
      <c r="AA1080">
        <v>40.584285037909609</v>
      </c>
      <c r="AB1080">
        <v>12.292348845047364</v>
      </c>
      <c r="AC1080">
        <v>0</v>
      </c>
      <c r="AD1080">
        <v>0</v>
      </c>
      <c r="AE1080">
        <v>991.10776920410024</v>
      </c>
    </row>
    <row r="1081" spans="1:31" x14ac:dyDescent="0.3">
      <c r="A1081">
        <v>2648469</v>
      </c>
      <c r="B1081">
        <v>1</v>
      </c>
      <c r="C1081" t="s">
        <v>80</v>
      </c>
      <c r="D1081" t="s">
        <v>96</v>
      </c>
      <c r="E1081" t="s">
        <v>141</v>
      </c>
      <c r="F1081" t="s">
        <v>3291</v>
      </c>
      <c r="G1081" t="s">
        <v>1651</v>
      </c>
      <c r="H1081" t="s">
        <v>144</v>
      </c>
      <c r="I1081" t="s">
        <v>136</v>
      </c>
      <c r="J1081" t="s">
        <v>137</v>
      </c>
      <c r="K1081" t="s">
        <v>138</v>
      </c>
      <c r="L1081" t="s">
        <v>3292</v>
      </c>
      <c r="M1081" t="s">
        <v>3293</v>
      </c>
      <c r="N1081">
        <v>2.0772222220000001</v>
      </c>
      <c r="O1081">
        <v>1</v>
      </c>
      <c r="P1081">
        <v>132</v>
      </c>
      <c r="Q1081">
        <v>1</v>
      </c>
      <c r="R1081">
        <v>10</v>
      </c>
      <c r="S1081">
        <v>7</v>
      </c>
      <c r="T1081">
        <v>46</v>
      </c>
      <c r="U1081">
        <v>0</v>
      </c>
      <c r="V1081">
        <v>0</v>
      </c>
      <c r="W1081">
        <v>0.63935956889361112</v>
      </c>
      <c r="X1081">
        <v>206.04166515487631</v>
      </c>
      <c r="Y1081">
        <v>4.1649382879489156</v>
      </c>
      <c r="Z1081">
        <v>13.622755030942594</v>
      </c>
      <c r="AA1081">
        <v>43.41443184009357</v>
      </c>
      <c r="AB1081">
        <v>342.27695479758404</v>
      </c>
      <c r="AC1081">
        <v>0</v>
      </c>
      <c r="AD1081">
        <v>0</v>
      </c>
      <c r="AE1081">
        <v>610.16010468033903</v>
      </c>
    </row>
    <row r="1082" spans="1:31" x14ac:dyDescent="0.3">
      <c r="A1082">
        <v>2648240</v>
      </c>
      <c r="B1082">
        <v>1</v>
      </c>
      <c r="C1082" t="s">
        <v>80</v>
      </c>
      <c r="D1082" t="s">
        <v>100</v>
      </c>
      <c r="E1082" t="s">
        <v>165</v>
      </c>
      <c r="F1082" t="s">
        <v>3294</v>
      </c>
      <c r="G1082" t="s">
        <v>224</v>
      </c>
      <c r="H1082" t="s">
        <v>135</v>
      </c>
      <c r="I1082" t="s">
        <v>136</v>
      </c>
      <c r="J1082" t="s">
        <v>137</v>
      </c>
      <c r="K1082" t="s">
        <v>138</v>
      </c>
      <c r="L1082" t="s">
        <v>3295</v>
      </c>
      <c r="M1082" t="s">
        <v>3296</v>
      </c>
      <c r="N1082">
        <v>1.338055555</v>
      </c>
      <c r="O1082">
        <v>0</v>
      </c>
      <c r="P1082">
        <v>11</v>
      </c>
      <c r="Q1082">
        <v>0</v>
      </c>
      <c r="R1082">
        <v>6</v>
      </c>
      <c r="S1082">
        <v>0</v>
      </c>
      <c r="T1082">
        <v>4</v>
      </c>
      <c r="U1082">
        <v>0</v>
      </c>
      <c r="V1082">
        <v>0</v>
      </c>
      <c r="W1082">
        <v>0</v>
      </c>
      <c r="X1082">
        <v>3.1373323261603732</v>
      </c>
      <c r="Y1082">
        <v>0</v>
      </c>
      <c r="Z1082">
        <v>55.431674862891114</v>
      </c>
      <c r="AA1082">
        <v>0</v>
      </c>
      <c r="AB1082">
        <v>3.8892956954755102</v>
      </c>
      <c r="AC1082">
        <v>0</v>
      </c>
      <c r="AD1082">
        <v>0</v>
      </c>
      <c r="AE1082">
        <v>62.458302884527001</v>
      </c>
    </row>
    <row r="1083" spans="1:31" x14ac:dyDescent="0.3">
      <c r="A1083">
        <v>2648289</v>
      </c>
      <c r="B1083">
        <v>1</v>
      </c>
      <c r="C1083" t="s">
        <v>81</v>
      </c>
      <c r="D1083" t="s">
        <v>128</v>
      </c>
      <c r="E1083" t="s">
        <v>141</v>
      </c>
      <c r="F1083" t="s">
        <v>3297</v>
      </c>
      <c r="G1083" t="s">
        <v>540</v>
      </c>
      <c r="H1083" t="s">
        <v>144</v>
      </c>
      <c r="I1083" t="s">
        <v>136</v>
      </c>
      <c r="J1083" t="s">
        <v>137</v>
      </c>
      <c r="K1083" t="s">
        <v>162</v>
      </c>
      <c r="L1083" t="s">
        <v>3298</v>
      </c>
      <c r="M1083" t="s">
        <v>3299</v>
      </c>
      <c r="N1083">
        <v>6.2338888880000001</v>
      </c>
      <c r="O1083">
        <v>0</v>
      </c>
      <c r="P1083">
        <v>0</v>
      </c>
      <c r="Q1083">
        <v>0</v>
      </c>
      <c r="R1083">
        <v>0</v>
      </c>
      <c r="S1083">
        <v>7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4733.7949509634263</v>
      </c>
      <c r="AB1083">
        <v>0</v>
      </c>
      <c r="AC1083">
        <v>0</v>
      </c>
      <c r="AD1083">
        <v>0</v>
      </c>
      <c r="AE1083">
        <v>4733.7949509634263</v>
      </c>
    </row>
    <row r="1084" spans="1:31" x14ac:dyDescent="0.3">
      <c r="A1084">
        <v>2648667</v>
      </c>
      <c r="B1084">
        <v>1</v>
      </c>
      <c r="C1084" t="s">
        <v>80</v>
      </c>
      <c r="D1084" t="s">
        <v>96</v>
      </c>
      <c r="E1084" t="s">
        <v>165</v>
      </c>
      <c r="F1084" t="s">
        <v>3300</v>
      </c>
      <c r="G1084" t="s">
        <v>224</v>
      </c>
      <c r="H1084" t="s">
        <v>135</v>
      </c>
      <c r="I1084" t="s">
        <v>136</v>
      </c>
      <c r="J1084" t="s">
        <v>137</v>
      </c>
      <c r="K1084" t="s">
        <v>138</v>
      </c>
      <c r="L1084" t="s">
        <v>3301</v>
      </c>
      <c r="M1084" t="s">
        <v>3302</v>
      </c>
      <c r="N1084">
        <v>2.6669444439999999</v>
      </c>
      <c r="O1084">
        <v>0</v>
      </c>
      <c r="P1084">
        <v>31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18.685211365053817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18.685211365053817</v>
      </c>
    </row>
    <row r="1085" spans="1:31" x14ac:dyDescent="0.3">
      <c r="A1085">
        <v>2648690</v>
      </c>
      <c r="B1085">
        <v>1</v>
      </c>
      <c r="C1085" t="s">
        <v>80</v>
      </c>
      <c r="D1085" t="s">
        <v>107</v>
      </c>
      <c r="E1085" t="s">
        <v>132</v>
      </c>
      <c r="F1085" t="s">
        <v>3303</v>
      </c>
      <c r="G1085" t="s">
        <v>134</v>
      </c>
      <c r="H1085" t="s">
        <v>135</v>
      </c>
      <c r="I1085" t="s">
        <v>136</v>
      </c>
      <c r="J1085" t="s">
        <v>137</v>
      </c>
      <c r="K1085" t="s">
        <v>138</v>
      </c>
      <c r="L1085" t="s">
        <v>3304</v>
      </c>
      <c r="M1085" t="s">
        <v>3305</v>
      </c>
      <c r="N1085">
        <v>0.92444444400000003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0.22391630314920002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0.22391630314920002</v>
      </c>
    </row>
    <row r="1086" spans="1:31" x14ac:dyDescent="0.3">
      <c r="A1086">
        <v>2648249</v>
      </c>
      <c r="B1086">
        <v>1</v>
      </c>
      <c r="C1086" t="s">
        <v>80</v>
      </c>
      <c r="D1086" t="s">
        <v>100</v>
      </c>
      <c r="E1086" t="s">
        <v>194</v>
      </c>
      <c r="F1086" t="s">
        <v>3306</v>
      </c>
      <c r="G1086" t="s">
        <v>149</v>
      </c>
      <c r="H1086" t="s">
        <v>144</v>
      </c>
      <c r="I1086" t="s">
        <v>136</v>
      </c>
      <c r="J1086" t="s">
        <v>137</v>
      </c>
      <c r="K1086" t="s">
        <v>138</v>
      </c>
      <c r="L1086" t="s">
        <v>3307</v>
      </c>
      <c r="M1086" t="s">
        <v>3308</v>
      </c>
      <c r="N1086">
        <v>0.39444444400000001</v>
      </c>
      <c r="O1086">
        <v>2</v>
      </c>
      <c r="P1086">
        <v>1486</v>
      </c>
      <c r="Q1086">
        <v>0</v>
      </c>
      <c r="R1086">
        <v>3</v>
      </c>
      <c r="S1086">
        <v>0</v>
      </c>
      <c r="T1086">
        <v>100</v>
      </c>
      <c r="U1086">
        <v>0</v>
      </c>
      <c r="V1086">
        <v>0</v>
      </c>
      <c r="W1086">
        <v>14.633869293411477</v>
      </c>
      <c r="X1086">
        <v>142.40157221172785</v>
      </c>
      <c r="Y1086">
        <v>0</v>
      </c>
      <c r="Z1086">
        <v>1.5691065456866777</v>
      </c>
      <c r="AA1086">
        <v>0</v>
      </c>
      <c r="AB1086">
        <v>79.721261356762497</v>
      </c>
      <c r="AC1086">
        <v>0</v>
      </c>
      <c r="AD1086">
        <v>0</v>
      </c>
      <c r="AE1086">
        <v>238.32580940758851</v>
      </c>
    </row>
    <row r="1087" spans="1:31" x14ac:dyDescent="0.3">
      <c r="A1087">
        <v>2648212</v>
      </c>
      <c r="B1087">
        <v>1</v>
      </c>
      <c r="C1087" t="s">
        <v>81</v>
      </c>
      <c r="D1087" t="s">
        <v>123</v>
      </c>
      <c r="E1087" t="s">
        <v>147</v>
      </c>
      <c r="F1087" t="s">
        <v>3309</v>
      </c>
      <c r="G1087" t="s">
        <v>149</v>
      </c>
      <c r="H1087" t="s">
        <v>144</v>
      </c>
      <c r="I1087" t="s">
        <v>136</v>
      </c>
      <c r="J1087" t="s">
        <v>137</v>
      </c>
      <c r="K1087" t="s">
        <v>138</v>
      </c>
      <c r="L1087" t="s">
        <v>3310</v>
      </c>
      <c r="M1087" t="s">
        <v>3311</v>
      </c>
      <c r="N1087">
        <v>2.4869444440000001</v>
      </c>
      <c r="O1087">
        <v>0</v>
      </c>
      <c r="P1087">
        <v>9</v>
      </c>
      <c r="Q1087">
        <v>0</v>
      </c>
      <c r="R1087">
        <v>115</v>
      </c>
      <c r="S1087">
        <v>0</v>
      </c>
      <c r="T1087">
        <v>11</v>
      </c>
      <c r="U1087">
        <v>0</v>
      </c>
      <c r="V1087">
        <v>0</v>
      </c>
      <c r="W1087">
        <v>0</v>
      </c>
      <c r="X1087">
        <v>12.389974481318431</v>
      </c>
      <c r="Y1087">
        <v>0</v>
      </c>
      <c r="Z1087">
        <v>765.15906495360309</v>
      </c>
      <c r="AA1087">
        <v>0</v>
      </c>
      <c r="AB1087">
        <v>20.25902253858002</v>
      </c>
      <c r="AC1087">
        <v>0</v>
      </c>
      <c r="AD1087">
        <v>0</v>
      </c>
      <c r="AE1087">
        <v>797.80806197350148</v>
      </c>
    </row>
    <row r="1088" spans="1:31" x14ac:dyDescent="0.3">
      <c r="A1088">
        <v>2648604</v>
      </c>
      <c r="B1088">
        <v>1</v>
      </c>
      <c r="C1088" t="s">
        <v>80</v>
      </c>
      <c r="D1088" t="s">
        <v>104</v>
      </c>
      <c r="E1088" t="s">
        <v>194</v>
      </c>
      <c r="F1088" t="s">
        <v>3312</v>
      </c>
      <c r="G1088" t="s">
        <v>149</v>
      </c>
      <c r="H1088" t="s">
        <v>144</v>
      </c>
      <c r="I1088" t="s">
        <v>136</v>
      </c>
      <c r="J1088" t="s">
        <v>137</v>
      </c>
      <c r="K1088" t="s">
        <v>138</v>
      </c>
      <c r="L1088" t="s">
        <v>3313</v>
      </c>
      <c r="M1088" t="s">
        <v>3314</v>
      </c>
      <c r="N1088">
        <v>9.2777777000000006E-2</v>
      </c>
      <c r="O1088">
        <v>47</v>
      </c>
      <c r="P1088">
        <v>3204</v>
      </c>
      <c r="Q1088">
        <v>129</v>
      </c>
      <c r="R1088">
        <v>208</v>
      </c>
      <c r="S1088">
        <v>58</v>
      </c>
      <c r="T1088">
        <v>414</v>
      </c>
      <c r="U1088">
        <v>2</v>
      </c>
      <c r="V1088">
        <v>1</v>
      </c>
      <c r="W1088">
        <v>7.71661235401029</v>
      </c>
      <c r="X1088">
        <v>76.678383495560496</v>
      </c>
      <c r="Y1088">
        <v>18.409587375833247</v>
      </c>
      <c r="Z1088">
        <v>23.315778117661146</v>
      </c>
      <c r="AA1088">
        <v>24.249786765523989</v>
      </c>
      <c r="AB1088">
        <v>31.656008787538017</v>
      </c>
      <c r="AC1088">
        <v>9.5389734601784112E-2</v>
      </c>
      <c r="AD1088">
        <v>5.7240169359889639E-2</v>
      </c>
      <c r="AE1088">
        <v>182.17878680008886</v>
      </c>
    </row>
    <row r="1089" spans="1:31" x14ac:dyDescent="0.3">
      <c r="A1089">
        <v>2648537</v>
      </c>
      <c r="B1089">
        <v>2</v>
      </c>
      <c r="C1089" t="s">
        <v>80</v>
      </c>
      <c r="D1089" t="s">
        <v>106</v>
      </c>
      <c r="E1089" t="s">
        <v>147</v>
      </c>
      <c r="F1089" t="s">
        <v>512</v>
      </c>
      <c r="G1089" t="s">
        <v>448</v>
      </c>
      <c r="H1089" t="s">
        <v>144</v>
      </c>
      <c r="I1089" t="s">
        <v>136</v>
      </c>
      <c r="J1089" t="s">
        <v>137</v>
      </c>
      <c r="K1089" t="s">
        <v>138</v>
      </c>
      <c r="L1089" t="s">
        <v>3117</v>
      </c>
      <c r="M1089" t="s">
        <v>3315</v>
      </c>
      <c r="N1089">
        <v>1.8333333329999999</v>
      </c>
      <c r="O1089">
        <v>0</v>
      </c>
      <c r="P1089">
        <v>0</v>
      </c>
      <c r="Q1089">
        <v>10</v>
      </c>
      <c r="R1089">
        <v>68</v>
      </c>
      <c r="S1089">
        <v>4</v>
      </c>
      <c r="T1089">
        <v>7</v>
      </c>
      <c r="U1089">
        <v>0</v>
      </c>
      <c r="V1089">
        <v>0</v>
      </c>
      <c r="W1089">
        <v>0</v>
      </c>
      <c r="X1089">
        <v>0</v>
      </c>
      <c r="Y1089">
        <v>89.945311391989222</v>
      </c>
      <c r="Z1089">
        <v>694.75355209738905</v>
      </c>
      <c r="AA1089">
        <v>82.564670771228336</v>
      </c>
      <c r="AB1089">
        <v>48.874665739268714</v>
      </c>
      <c r="AC1089">
        <v>0</v>
      </c>
      <c r="AD1089">
        <v>0</v>
      </c>
      <c r="AE1089">
        <v>916.13819999987527</v>
      </c>
    </row>
    <row r="1090" spans="1:31" x14ac:dyDescent="0.3">
      <c r="A1090">
        <v>2648229</v>
      </c>
      <c r="B1090">
        <v>1</v>
      </c>
      <c r="C1090" t="s">
        <v>80</v>
      </c>
      <c r="D1090" t="s">
        <v>108</v>
      </c>
      <c r="E1090" t="s">
        <v>165</v>
      </c>
      <c r="F1090" t="s">
        <v>3316</v>
      </c>
      <c r="G1090" t="s">
        <v>187</v>
      </c>
      <c r="H1090" t="s">
        <v>135</v>
      </c>
      <c r="I1090" t="s">
        <v>136</v>
      </c>
      <c r="J1090" t="s">
        <v>137</v>
      </c>
      <c r="K1090" t="s">
        <v>138</v>
      </c>
      <c r="L1090" t="s">
        <v>3317</v>
      </c>
      <c r="M1090" t="s">
        <v>3318</v>
      </c>
      <c r="N1090">
        <v>1.789722222</v>
      </c>
      <c r="O1090">
        <v>0</v>
      </c>
      <c r="P1090">
        <v>1</v>
      </c>
      <c r="Q1090">
        <v>0</v>
      </c>
      <c r="R1090">
        <v>2</v>
      </c>
      <c r="S1090">
        <v>0</v>
      </c>
      <c r="T1090">
        <v>1</v>
      </c>
      <c r="U1090">
        <v>0</v>
      </c>
      <c r="V1090">
        <v>0</v>
      </c>
      <c r="W1090">
        <v>0</v>
      </c>
      <c r="X1090">
        <v>0.64433917451753953</v>
      </c>
      <c r="Y1090">
        <v>0</v>
      </c>
      <c r="Z1090">
        <v>4.7323291817276241</v>
      </c>
      <c r="AA1090">
        <v>0</v>
      </c>
      <c r="AB1090">
        <v>6.4303378229134891</v>
      </c>
      <c r="AC1090">
        <v>0</v>
      </c>
      <c r="AD1090">
        <v>0</v>
      </c>
      <c r="AE1090">
        <v>11.807006179158652</v>
      </c>
    </row>
    <row r="1091" spans="1:31" x14ac:dyDescent="0.3">
      <c r="A1091">
        <v>2648441</v>
      </c>
      <c r="B1091">
        <v>1</v>
      </c>
      <c r="C1091" t="s">
        <v>80</v>
      </c>
      <c r="D1091" t="s">
        <v>83</v>
      </c>
      <c r="E1091" t="s">
        <v>141</v>
      </c>
      <c r="F1091" t="s">
        <v>3319</v>
      </c>
      <c r="G1091" t="s">
        <v>220</v>
      </c>
      <c r="H1091" t="s">
        <v>144</v>
      </c>
      <c r="I1091" t="s">
        <v>136</v>
      </c>
      <c r="J1091" t="s">
        <v>137</v>
      </c>
      <c r="K1091" t="s">
        <v>162</v>
      </c>
      <c r="L1091" t="s">
        <v>3320</v>
      </c>
      <c r="M1091" t="s">
        <v>3321</v>
      </c>
      <c r="N1091">
        <v>5.6797222219999997</v>
      </c>
      <c r="O1091">
        <v>0</v>
      </c>
      <c r="P1091">
        <v>5972</v>
      </c>
      <c r="Q1091">
        <v>0</v>
      </c>
      <c r="R1091">
        <v>0</v>
      </c>
      <c r="S1091">
        <v>3</v>
      </c>
      <c r="T1091">
        <v>988</v>
      </c>
      <c r="U1091">
        <v>2</v>
      </c>
      <c r="V1091">
        <v>4</v>
      </c>
      <c r="W1091">
        <v>0</v>
      </c>
      <c r="X1091">
        <v>10543.146371848876</v>
      </c>
      <c r="Y1091">
        <v>0</v>
      </c>
      <c r="Z1091">
        <v>0</v>
      </c>
      <c r="AA1091">
        <v>412.60025264037995</v>
      </c>
      <c r="AB1091">
        <v>5451.8546371666116</v>
      </c>
      <c r="AC1091">
        <v>4236.4087992290733</v>
      </c>
      <c r="AD1091">
        <v>47.985313962518973</v>
      </c>
      <c r="AE1091">
        <v>20691.995374847462</v>
      </c>
    </row>
    <row r="1092" spans="1:31" x14ac:dyDescent="0.3">
      <c r="A1092">
        <v>2648372</v>
      </c>
      <c r="B1092">
        <v>1</v>
      </c>
      <c r="C1092" t="s">
        <v>81</v>
      </c>
      <c r="D1092" t="s">
        <v>123</v>
      </c>
      <c r="E1092" t="s">
        <v>194</v>
      </c>
      <c r="F1092" t="s">
        <v>3322</v>
      </c>
      <c r="G1092" t="s">
        <v>220</v>
      </c>
      <c r="H1092" t="s">
        <v>144</v>
      </c>
      <c r="I1092" t="s">
        <v>136</v>
      </c>
      <c r="J1092" t="s">
        <v>137</v>
      </c>
      <c r="K1092" t="s">
        <v>162</v>
      </c>
      <c r="L1092" t="s">
        <v>3323</v>
      </c>
      <c r="M1092" t="s">
        <v>3324</v>
      </c>
      <c r="N1092">
        <v>0.34361111100000002</v>
      </c>
      <c r="O1092">
        <v>0</v>
      </c>
      <c r="P1092">
        <v>0</v>
      </c>
      <c r="Q1092">
        <v>3</v>
      </c>
      <c r="R1092">
        <v>1</v>
      </c>
      <c r="S1092">
        <v>8</v>
      </c>
      <c r="T1092">
        <v>0</v>
      </c>
      <c r="U1092">
        <v>2</v>
      </c>
      <c r="V1092">
        <v>0</v>
      </c>
      <c r="W1092">
        <v>0</v>
      </c>
      <c r="X1092">
        <v>0</v>
      </c>
      <c r="Y1092">
        <v>0.95793491774399997</v>
      </c>
      <c r="Z1092">
        <v>3.6376879776167582E-2</v>
      </c>
      <c r="AA1092">
        <v>22.86717431983535</v>
      </c>
      <c r="AB1092">
        <v>0</v>
      </c>
      <c r="AC1092">
        <v>55.221177653759526</v>
      </c>
      <c r="AD1092">
        <v>0</v>
      </c>
      <c r="AE1092">
        <v>79.082663771115051</v>
      </c>
    </row>
    <row r="1093" spans="1:31" x14ac:dyDescent="0.3">
      <c r="A1093">
        <v>2648378</v>
      </c>
      <c r="B1093">
        <v>1</v>
      </c>
      <c r="C1093" t="s">
        <v>80</v>
      </c>
      <c r="D1093" t="s">
        <v>83</v>
      </c>
      <c r="E1093" t="s">
        <v>147</v>
      </c>
      <c r="F1093" t="s">
        <v>3325</v>
      </c>
      <c r="G1093" t="s">
        <v>149</v>
      </c>
      <c r="H1093" t="s">
        <v>144</v>
      </c>
      <c r="I1093" t="s">
        <v>136</v>
      </c>
      <c r="J1093" t="s">
        <v>137</v>
      </c>
      <c r="K1093" t="s">
        <v>138</v>
      </c>
      <c r="L1093" t="s">
        <v>3326</v>
      </c>
      <c r="M1093" t="s">
        <v>3327</v>
      </c>
      <c r="N1093">
        <v>0.52722222200000002</v>
      </c>
      <c r="O1093">
        <v>0</v>
      </c>
      <c r="P1093">
        <v>0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0.81670280773888881</v>
      </c>
      <c r="AB1093">
        <v>0</v>
      </c>
      <c r="AC1093">
        <v>0</v>
      </c>
      <c r="AD1093">
        <v>0</v>
      </c>
      <c r="AE1093">
        <v>0.81670280773888881</v>
      </c>
    </row>
    <row r="1094" spans="1:31" x14ac:dyDescent="0.3">
      <c r="A1094">
        <v>2648478</v>
      </c>
      <c r="B1094">
        <v>1</v>
      </c>
      <c r="C1094" t="s">
        <v>81</v>
      </c>
      <c r="D1094" t="s">
        <v>118</v>
      </c>
      <c r="E1094" t="s">
        <v>147</v>
      </c>
      <c r="F1094" t="s">
        <v>3328</v>
      </c>
      <c r="G1094" t="s">
        <v>149</v>
      </c>
      <c r="H1094" t="s">
        <v>144</v>
      </c>
      <c r="I1094" t="s">
        <v>241</v>
      </c>
      <c r="J1094" t="s">
        <v>137</v>
      </c>
      <c r="K1094" t="s">
        <v>138</v>
      </c>
      <c r="L1094" t="s">
        <v>3329</v>
      </c>
      <c r="M1094" t="s">
        <v>3330</v>
      </c>
      <c r="N1094">
        <v>8.3333330000000001E-3</v>
      </c>
      <c r="O1094">
        <v>2</v>
      </c>
      <c r="P1094">
        <v>466</v>
      </c>
      <c r="Q1094">
        <v>50</v>
      </c>
      <c r="R1094">
        <v>69</v>
      </c>
      <c r="S1094">
        <v>20</v>
      </c>
      <c r="T1094">
        <v>51</v>
      </c>
      <c r="U1094">
        <v>0</v>
      </c>
      <c r="V1094">
        <v>0</v>
      </c>
      <c r="W1094">
        <v>1.161577987812E-2</v>
      </c>
      <c r="X1094">
        <v>1.1350036816255857</v>
      </c>
      <c r="Y1094">
        <v>2.2744295945908837</v>
      </c>
      <c r="Z1094">
        <v>1.7691213205804888</v>
      </c>
      <c r="AA1094">
        <v>1.3836931360083318</v>
      </c>
      <c r="AB1094">
        <v>0.38559044540107917</v>
      </c>
      <c r="AC1094">
        <v>0</v>
      </c>
      <c r="AD1094">
        <v>0</v>
      </c>
      <c r="AE1094">
        <v>6.959453958084489</v>
      </c>
    </row>
    <row r="1095" spans="1:31" x14ac:dyDescent="0.3">
      <c r="A1095">
        <v>2648435</v>
      </c>
      <c r="B1095">
        <v>1</v>
      </c>
      <c r="C1095" t="s">
        <v>81</v>
      </c>
      <c r="D1095" t="s">
        <v>123</v>
      </c>
      <c r="E1095" t="s">
        <v>141</v>
      </c>
      <c r="F1095" t="s">
        <v>3331</v>
      </c>
      <c r="G1095" t="s">
        <v>149</v>
      </c>
      <c r="H1095" t="s">
        <v>144</v>
      </c>
      <c r="I1095" t="s">
        <v>136</v>
      </c>
      <c r="J1095" t="s">
        <v>137</v>
      </c>
      <c r="K1095" t="s">
        <v>138</v>
      </c>
      <c r="L1095" t="s">
        <v>3332</v>
      </c>
      <c r="M1095" t="s">
        <v>3333</v>
      </c>
      <c r="N1095">
        <v>0.56944444400000005</v>
      </c>
      <c r="O1095">
        <v>0</v>
      </c>
      <c r="P1095">
        <v>1719</v>
      </c>
      <c r="Q1095">
        <v>0</v>
      </c>
      <c r="R1095">
        <v>9</v>
      </c>
      <c r="S1095">
        <v>4</v>
      </c>
      <c r="T1095">
        <v>86</v>
      </c>
      <c r="U1095">
        <v>3</v>
      </c>
      <c r="V1095">
        <v>0</v>
      </c>
      <c r="W1095">
        <v>0</v>
      </c>
      <c r="X1095">
        <v>227.45240589068862</v>
      </c>
      <c r="Y1095">
        <v>0</v>
      </c>
      <c r="Z1095">
        <v>2.3470239629028478</v>
      </c>
      <c r="AA1095">
        <v>1.8377530412782517</v>
      </c>
      <c r="AB1095">
        <v>50.688161458243847</v>
      </c>
      <c r="AC1095">
        <v>16.60021322900381</v>
      </c>
      <c r="AD1095">
        <v>0</v>
      </c>
      <c r="AE1095">
        <v>298.92555758211739</v>
      </c>
    </row>
    <row r="1096" spans="1:31" x14ac:dyDescent="0.3">
      <c r="A1096">
        <v>2648624</v>
      </c>
      <c r="B1096">
        <v>1</v>
      </c>
      <c r="C1096" t="s">
        <v>81</v>
      </c>
      <c r="D1096" t="s">
        <v>119</v>
      </c>
      <c r="E1096" t="s">
        <v>152</v>
      </c>
      <c r="F1096" t="s">
        <v>669</v>
      </c>
      <c r="G1096" t="s">
        <v>191</v>
      </c>
      <c r="H1096" t="s">
        <v>135</v>
      </c>
      <c r="I1096" t="s">
        <v>136</v>
      </c>
      <c r="J1096" t="s">
        <v>137</v>
      </c>
      <c r="K1096" t="s">
        <v>138</v>
      </c>
      <c r="L1096" t="s">
        <v>3334</v>
      </c>
      <c r="M1096" t="s">
        <v>3335</v>
      </c>
      <c r="N1096">
        <v>0.42222222199999998</v>
      </c>
      <c r="O1096">
        <v>0</v>
      </c>
      <c r="P1096">
        <v>8</v>
      </c>
      <c r="Q1096">
        <v>0</v>
      </c>
      <c r="R1096">
        <v>13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0.72749174239016667</v>
      </c>
      <c r="Y1096">
        <v>0</v>
      </c>
      <c r="Z1096">
        <v>24.053980278855001</v>
      </c>
      <c r="AA1096">
        <v>0</v>
      </c>
      <c r="AB1096">
        <v>8.431989675277779E-2</v>
      </c>
      <c r="AC1096">
        <v>0</v>
      </c>
      <c r="AD1096">
        <v>0</v>
      </c>
      <c r="AE1096">
        <v>24.865791917997946</v>
      </c>
    </row>
    <row r="1097" spans="1:31" x14ac:dyDescent="0.3">
      <c r="A1097">
        <v>2648647</v>
      </c>
      <c r="B1097">
        <v>1</v>
      </c>
      <c r="C1097" t="s">
        <v>81</v>
      </c>
      <c r="D1097" t="s">
        <v>118</v>
      </c>
      <c r="E1097" t="s">
        <v>147</v>
      </c>
      <c r="F1097" t="s">
        <v>3336</v>
      </c>
      <c r="G1097" t="s">
        <v>149</v>
      </c>
      <c r="H1097" t="s">
        <v>144</v>
      </c>
      <c r="I1097" t="s">
        <v>241</v>
      </c>
      <c r="J1097" t="s">
        <v>137</v>
      </c>
      <c r="K1097" t="s">
        <v>138</v>
      </c>
      <c r="L1097" t="s">
        <v>3337</v>
      </c>
      <c r="M1097" t="s">
        <v>3338</v>
      </c>
      <c r="N1097">
        <v>3.1111111E-2</v>
      </c>
      <c r="O1097">
        <v>0</v>
      </c>
      <c r="P1097">
        <v>575</v>
      </c>
      <c r="Q1097">
        <v>31</v>
      </c>
      <c r="R1097">
        <v>24</v>
      </c>
      <c r="S1097">
        <v>1</v>
      </c>
      <c r="T1097">
        <v>54</v>
      </c>
      <c r="U1097">
        <v>0</v>
      </c>
      <c r="V1097">
        <v>0</v>
      </c>
      <c r="W1097">
        <v>0</v>
      </c>
      <c r="X1097">
        <v>4.1478983956661937</v>
      </c>
      <c r="Y1097">
        <v>2.4173057437510646</v>
      </c>
      <c r="Z1097">
        <v>0.73428509419268284</v>
      </c>
      <c r="AA1097">
        <v>0.16770869412384268</v>
      </c>
      <c r="AB1097">
        <v>0.68435743713120001</v>
      </c>
      <c r="AC1097">
        <v>0</v>
      </c>
      <c r="AD1097">
        <v>0</v>
      </c>
      <c r="AE1097">
        <v>8.1515553648649828</v>
      </c>
    </row>
    <row r="1098" spans="1:31" x14ac:dyDescent="0.3">
      <c r="A1098">
        <v>2648355</v>
      </c>
      <c r="B1098">
        <v>1</v>
      </c>
      <c r="C1098" t="s">
        <v>80</v>
      </c>
      <c r="D1098" t="s">
        <v>86</v>
      </c>
      <c r="E1098" t="s">
        <v>132</v>
      </c>
      <c r="F1098" t="s">
        <v>3339</v>
      </c>
      <c r="G1098" t="s">
        <v>228</v>
      </c>
      <c r="H1098" t="s">
        <v>135</v>
      </c>
      <c r="I1098" t="s">
        <v>136</v>
      </c>
      <c r="J1098" t="s">
        <v>137</v>
      </c>
      <c r="K1098" t="s">
        <v>138</v>
      </c>
      <c r="L1098" t="s">
        <v>3340</v>
      </c>
      <c r="M1098" t="s">
        <v>3341</v>
      </c>
      <c r="N1098">
        <v>1.451944444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1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43.560932470538361</v>
      </c>
      <c r="AC1098">
        <v>0</v>
      </c>
      <c r="AD1098">
        <v>0</v>
      </c>
      <c r="AE1098">
        <v>43.560932470538361</v>
      </c>
    </row>
    <row r="1099" spans="1:31" x14ac:dyDescent="0.3">
      <c r="A1099">
        <v>2648587</v>
      </c>
      <c r="B1099">
        <v>1</v>
      </c>
      <c r="C1099" t="s">
        <v>81</v>
      </c>
      <c r="D1099" t="s">
        <v>113</v>
      </c>
      <c r="E1099" t="s">
        <v>132</v>
      </c>
      <c r="F1099" t="s">
        <v>3342</v>
      </c>
      <c r="G1099" t="s">
        <v>268</v>
      </c>
      <c r="H1099" t="s">
        <v>135</v>
      </c>
      <c r="I1099" t="s">
        <v>136</v>
      </c>
      <c r="J1099" t="s">
        <v>137</v>
      </c>
      <c r="K1099" t="s">
        <v>138</v>
      </c>
      <c r="L1099" t="s">
        <v>3343</v>
      </c>
      <c r="M1099" t="s">
        <v>3344</v>
      </c>
      <c r="N1099">
        <v>1.1727777770000001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4.2921149951426228E-2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4.2921149951426228E-2</v>
      </c>
    </row>
    <row r="1100" spans="1:31" x14ac:dyDescent="0.3">
      <c r="A1100">
        <v>2648232</v>
      </c>
      <c r="B1100">
        <v>1</v>
      </c>
      <c r="C1100" t="s">
        <v>81</v>
      </c>
      <c r="D1100" t="s">
        <v>112</v>
      </c>
      <c r="E1100" t="s">
        <v>132</v>
      </c>
      <c r="F1100" t="s">
        <v>3345</v>
      </c>
      <c r="G1100" t="s">
        <v>268</v>
      </c>
      <c r="H1100" t="s">
        <v>135</v>
      </c>
      <c r="I1100" t="s">
        <v>136</v>
      </c>
      <c r="J1100" t="s">
        <v>137</v>
      </c>
      <c r="K1100" t="s">
        <v>138</v>
      </c>
      <c r="L1100" t="s">
        <v>3346</v>
      </c>
      <c r="M1100" t="s">
        <v>3347</v>
      </c>
      <c r="N1100">
        <v>5.0930555550000003</v>
      </c>
      <c r="O1100">
        <v>0</v>
      </c>
      <c r="P1100">
        <v>10</v>
      </c>
      <c r="Q1100">
        <v>0</v>
      </c>
      <c r="R1100">
        <v>0</v>
      </c>
      <c r="S1100">
        <v>0</v>
      </c>
      <c r="T1100">
        <v>2</v>
      </c>
      <c r="U1100">
        <v>0</v>
      </c>
      <c r="V1100">
        <v>0</v>
      </c>
      <c r="W1100">
        <v>0</v>
      </c>
      <c r="X1100">
        <v>10.272408354098898</v>
      </c>
      <c r="Y1100">
        <v>0</v>
      </c>
      <c r="Z1100">
        <v>0</v>
      </c>
      <c r="AA1100">
        <v>0</v>
      </c>
      <c r="AB1100">
        <v>14.032656066623559</v>
      </c>
      <c r="AC1100">
        <v>0</v>
      </c>
      <c r="AD1100">
        <v>0</v>
      </c>
      <c r="AE1100">
        <v>24.305064420722459</v>
      </c>
    </row>
    <row r="1101" spans="1:31" x14ac:dyDescent="0.3">
      <c r="A1101">
        <v>2648538</v>
      </c>
      <c r="B1101">
        <v>1</v>
      </c>
      <c r="C1101" t="s">
        <v>80</v>
      </c>
      <c r="D1101" t="s">
        <v>83</v>
      </c>
      <c r="E1101" t="s">
        <v>147</v>
      </c>
      <c r="F1101" t="s">
        <v>3348</v>
      </c>
      <c r="G1101" t="s">
        <v>149</v>
      </c>
      <c r="H1101" t="s">
        <v>144</v>
      </c>
      <c r="I1101" t="s">
        <v>136</v>
      </c>
      <c r="J1101" t="s">
        <v>137</v>
      </c>
      <c r="K1101" t="s">
        <v>138</v>
      </c>
      <c r="L1101" t="s">
        <v>3349</v>
      </c>
      <c r="M1101" t="s">
        <v>3350</v>
      </c>
      <c r="N1101">
        <v>0.12416666599999999</v>
      </c>
      <c r="O1101">
        <v>0</v>
      </c>
      <c r="P1101">
        <v>0</v>
      </c>
      <c r="Q1101">
        <v>0</v>
      </c>
      <c r="R1101">
        <v>0</v>
      </c>
      <c r="S1101">
        <v>4</v>
      </c>
      <c r="T1101">
        <v>0</v>
      </c>
      <c r="U1101">
        <v>5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2.9590544064833999</v>
      </c>
      <c r="AB1101">
        <v>0</v>
      </c>
      <c r="AC1101">
        <v>11.812260802643673</v>
      </c>
      <c r="AD1101">
        <v>0</v>
      </c>
      <c r="AE1101">
        <v>14.771315209127073</v>
      </c>
    </row>
    <row r="1102" spans="1:31" x14ac:dyDescent="0.3">
      <c r="A1102">
        <v>2648359</v>
      </c>
      <c r="B1102">
        <v>2</v>
      </c>
      <c r="C1102" t="s">
        <v>80</v>
      </c>
      <c r="D1102" t="s">
        <v>83</v>
      </c>
      <c r="E1102" t="s">
        <v>152</v>
      </c>
      <c r="F1102" t="s">
        <v>3351</v>
      </c>
      <c r="G1102" t="s">
        <v>224</v>
      </c>
      <c r="H1102" t="s">
        <v>135</v>
      </c>
      <c r="I1102" t="s">
        <v>136</v>
      </c>
      <c r="J1102" t="s">
        <v>137</v>
      </c>
      <c r="K1102" t="s">
        <v>138</v>
      </c>
      <c r="L1102" t="s">
        <v>3010</v>
      </c>
      <c r="M1102" t="s">
        <v>3352</v>
      </c>
      <c r="N1102">
        <v>0.315</v>
      </c>
      <c r="O1102">
        <v>0</v>
      </c>
      <c r="P1102">
        <v>637</v>
      </c>
      <c r="Q1102">
        <v>0</v>
      </c>
      <c r="R1102">
        <v>0</v>
      </c>
      <c r="S1102">
        <v>0</v>
      </c>
      <c r="T1102">
        <v>14</v>
      </c>
      <c r="U1102">
        <v>0</v>
      </c>
      <c r="V1102">
        <v>0</v>
      </c>
      <c r="W1102">
        <v>0</v>
      </c>
      <c r="X1102">
        <v>41.528004346369961</v>
      </c>
      <c r="Y1102">
        <v>0</v>
      </c>
      <c r="Z1102">
        <v>0</v>
      </c>
      <c r="AA1102">
        <v>0</v>
      </c>
      <c r="AB1102">
        <v>2.9996328349716754</v>
      </c>
      <c r="AC1102">
        <v>0</v>
      </c>
      <c r="AD1102">
        <v>0</v>
      </c>
      <c r="AE1102">
        <v>44.527637181341639</v>
      </c>
    </row>
    <row r="1103" spans="1:31" x14ac:dyDescent="0.3">
      <c r="A1103">
        <v>2648395</v>
      </c>
      <c r="B1103">
        <v>1</v>
      </c>
      <c r="C1103" t="s">
        <v>81</v>
      </c>
      <c r="D1103" t="s">
        <v>113</v>
      </c>
      <c r="E1103" t="s">
        <v>152</v>
      </c>
      <c r="F1103" t="s">
        <v>3353</v>
      </c>
      <c r="G1103" t="s">
        <v>191</v>
      </c>
      <c r="H1103" t="s">
        <v>135</v>
      </c>
      <c r="I1103" t="s">
        <v>136</v>
      </c>
      <c r="J1103" t="s">
        <v>137</v>
      </c>
      <c r="K1103" t="s">
        <v>138</v>
      </c>
      <c r="L1103" t="s">
        <v>3354</v>
      </c>
      <c r="M1103" t="s">
        <v>3355</v>
      </c>
      <c r="N1103">
        <v>0.78972222199999997</v>
      </c>
      <c r="O1103">
        <v>0</v>
      </c>
      <c r="P1103">
        <v>124</v>
      </c>
      <c r="Q1103">
        <v>0</v>
      </c>
      <c r="R1103">
        <v>13</v>
      </c>
      <c r="S1103">
        <v>0</v>
      </c>
      <c r="T1103">
        <v>9</v>
      </c>
      <c r="U1103">
        <v>0</v>
      </c>
      <c r="V1103">
        <v>0</v>
      </c>
      <c r="W1103">
        <v>0</v>
      </c>
      <c r="X1103">
        <v>21.389278096930461</v>
      </c>
      <c r="Y1103">
        <v>0</v>
      </c>
      <c r="Z1103">
        <v>11.078058058291715</v>
      </c>
      <c r="AA1103">
        <v>0</v>
      </c>
      <c r="AB1103">
        <v>10.945442294583566</v>
      </c>
      <c r="AC1103">
        <v>0</v>
      </c>
      <c r="AD1103">
        <v>0</v>
      </c>
      <c r="AE1103">
        <v>43.412778449805742</v>
      </c>
    </row>
    <row r="1104" spans="1:31" x14ac:dyDescent="0.3">
      <c r="A1104">
        <v>2648332</v>
      </c>
      <c r="B1104">
        <v>1</v>
      </c>
      <c r="C1104" t="s">
        <v>80</v>
      </c>
      <c r="D1104" t="s">
        <v>100</v>
      </c>
      <c r="E1104" t="s">
        <v>141</v>
      </c>
      <c r="F1104" t="s">
        <v>1144</v>
      </c>
      <c r="G1104" t="s">
        <v>161</v>
      </c>
      <c r="H1104" t="s">
        <v>144</v>
      </c>
      <c r="I1104" t="s">
        <v>136</v>
      </c>
      <c r="J1104" t="s">
        <v>137</v>
      </c>
      <c r="K1104" t="s">
        <v>162</v>
      </c>
      <c r="L1104" t="s">
        <v>3356</v>
      </c>
      <c r="M1104" t="s">
        <v>3357</v>
      </c>
      <c r="N1104">
        <v>6.7597222219999997</v>
      </c>
      <c r="O1104">
        <v>2</v>
      </c>
      <c r="P1104">
        <v>917</v>
      </c>
      <c r="Q1104">
        <v>4</v>
      </c>
      <c r="R1104">
        <v>44</v>
      </c>
      <c r="S1104">
        <v>11</v>
      </c>
      <c r="T1104">
        <v>69</v>
      </c>
      <c r="U1104">
        <v>0</v>
      </c>
      <c r="V1104">
        <v>0</v>
      </c>
      <c r="W1104">
        <v>3.9184122890067044</v>
      </c>
      <c r="X1104">
        <v>3101.443481839839</v>
      </c>
      <c r="Y1104">
        <v>26.704176646088317</v>
      </c>
      <c r="Z1104">
        <v>423.7784045052415</v>
      </c>
      <c r="AA1104">
        <v>477.0282830310644</v>
      </c>
      <c r="AB1104">
        <v>528.84902474651108</v>
      </c>
      <c r="AC1104">
        <v>0</v>
      </c>
      <c r="AD1104">
        <v>0</v>
      </c>
      <c r="AE1104">
        <v>4561.7217830577501</v>
      </c>
    </row>
    <row r="1105" spans="1:31" x14ac:dyDescent="0.3">
      <c r="A1105">
        <v>2648226</v>
      </c>
      <c r="B1105">
        <v>1</v>
      </c>
      <c r="C1105" t="s">
        <v>81</v>
      </c>
      <c r="D1105" t="s">
        <v>126</v>
      </c>
      <c r="E1105" t="s">
        <v>147</v>
      </c>
      <c r="F1105" t="s">
        <v>609</v>
      </c>
      <c r="G1105" t="s">
        <v>149</v>
      </c>
      <c r="H1105" t="s">
        <v>144</v>
      </c>
      <c r="I1105" t="s">
        <v>136</v>
      </c>
      <c r="J1105" t="s">
        <v>137</v>
      </c>
      <c r="K1105" t="s">
        <v>138</v>
      </c>
      <c r="L1105" t="s">
        <v>3358</v>
      </c>
      <c r="M1105" t="s">
        <v>3359</v>
      </c>
      <c r="N1105">
        <v>0.65777777699999995</v>
      </c>
      <c r="O1105">
        <v>7</v>
      </c>
      <c r="P1105">
        <v>305</v>
      </c>
      <c r="Q1105">
        <v>36</v>
      </c>
      <c r="R1105">
        <v>133</v>
      </c>
      <c r="S1105">
        <v>7</v>
      </c>
      <c r="T1105">
        <v>20</v>
      </c>
      <c r="U1105">
        <v>1</v>
      </c>
      <c r="V1105">
        <v>0</v>
      </c>
      <c r="W1105">
        <v>0.7948397710412588</v>
      </c>
      <c r="X1105">
        <v>22.232960158363142</v>
      </c>
      <c r="Y1105">
        <v>249.73482010378109</v>
      </c>
      <c r="Z1105">
        <v>126.94486121002672</v>
      </c>
      <c r="AA1105">
        <v>34.172936670265521</v>
      </c>
      <c r="AB1105">
        <v>10.06107186664955</v>
      </c>
      <c r="AC1105">
        <v>28.574169553031112</v>
      </c>
      <c r="AD1105">
        <v>0</v>
      </c>
      <c r="AE1105">
        <v>472.5156593331584</v>
      </c>
    </row>
    <row r="1106" spans="1:31" x14ac:dyDescent="0.3">
      <c r="A1106">
        <v>2648657</v>
      </c>
      <c r="B1106">
        <v>2</v>
      </c>
      <c r="C1106" t="s">
        <v>81</v>
      </c>
      <c r="D1106" t="s">
        <v>124</v>
      </c>
      <c r="E1106" t="s">
        <v>147</v>
      </c>
      <c r="F1106" t="s">
        <v>3360</v>
      </c>
      <c r="G1106" t="s">
        <v>448</v>
      </c>
      <c r="H1106" t="s">
        <v>144</v>
      </c>
      <c r="I1106" t="s">
        <v>136</v>
      </c>
      <c r="J1106" t="s">
        <v>137</v>
      </c>
      <c r="K1106" t="s">
        <v>138</v>
      </c>
      <c r="L1106" t="s">
        <v>3083</v>
      </c>
      <c r="M1106" t="s">
        <v>3361</v>
      </c>
      <c r="N1106">
        <v>0.78666666600000001</v>
      </c>
      <c r="O1106">
        <v>15</v>
      </c>
      <c r="P1106">
        <v>458</v>
      </c>
      <c r="Q1106">
        <v>285</v>
      </c>
      <c r="R1106">
        <v>62</v>
      </c>
      <c r="S1106">
        <v>13</v>
      </c>
      <c r="T1106">
        <v>28</v>
      </c>
      <c r="U1106">
        <v>0</v>
      </c>
      <c r="V1106">
        <v>0</v>
      </c>
      <c r="W1106">
        <v>23.889270852782918</v>
      </c>
      <c r="X1106">
        <v>107.85309496694848</v>
      </c>
      <c r="Y1106">
        <v>977.66448424834346</v>
      </c>
      <c r="Z1106">
        <v>162.59783856382484</v>
      </c>
      <c r="AA1106">
        <v>69.222589609559662</v>
      </c>
      <c r="AB1106">
        <v>7.7319659684453441</v>
      </c>
      <c r="AC1106">
        <v>0</v>
      </c>
      <c r="AD1106">
        <v>0</v>
      </c>
      <c r="AE1106">
        <v>1348.9592442099047</v>
      </c>
    </row>
    <row r="1107" spans="1:31" x14ac:dyDescent="0.3">
      <c r="A1107">
        <v>2649214</v>
      </c>
      <c r="B1107">
        <v>1</v>
      </c>
      <c r="C1107" t="s">
        <v>80</v>
      </c>
      <c r="D1107" t="s">
        <v>100</v>
      </c>
      <c r="E1107" t="s">
        <v>141</v>
      </c>
      <c r="F1107" t="s">
        <v>3362</v>
      </c>
      <c r="G1107" t="s">
        <v>2078</v>
      </c>
      <c r="H1107" t="s">
        <v>144</v>
      </c>
      <c r="I1107" t="s">
        <v>136</v>
      </c>
      <c r="J1107" t="s">
        <v>5</v>
      </c>
      <c r="K1107" t="s">
        <v>138</v>
      </c>
      <c r="L1107" t="s">
        <v>3363</v>
      </c>
      <c r="M1107" t="s">
        <v>3364</v>
      </c>
      <c r="N1107">
        <v>1.4827777769999999</v>
      </c>
      <c r="O1107">
        <v>0</v>
      </c>
      <c r="P1107">
        <v>404</v>
      </c>
      <c r="Q1107">
        <v>0</v>
      </c>
      <c r="R1107">
        <v>3</v>
      </c>
      <c r="S1107">
        <v>0</v>
      </c>
      <c r="T1107">
        <v>17</v>
      </c>
      <c r="U1107">
        <v>0</v>
      </c>
      <c r="V1107">
        <v>0</v>
      </c>
      <c r="W1107">
        <v>0</v>
      </c>
      <c r="X1107">
        <v>152.37638521932317</v>
      </c>
      <c r="Y1107">
        <v>0</v>
      </c>
      <c r="Z1107">
        <v>17.269265365849922</v>
      </c>
      <c r="AA1107">
        <v>0</v>
      </c>
      <c r="AB1107">
        <v>28.530743945331572</v>
      </c>
      <c r="AC1107">
        <v>0</v>
      </c>
      <c r="AD1107">
        <v>0</v>
      </c>
      <c r="AE1107">
        <v>198.17639453050467</v>
      </c>
    </row>
    <row r="1108" spans="1:31" x14ac:dyDescent="0.3">
      <c r="A1108">
        <v>2649360</v>
      </c>
      <c r="B1108">
        <v>1</v>
      </c>
      <c r="C1108" t="s">
        <v>81</v>
      </c>
      <c r="D1108" t="s">
        <v>121</v>
      </c>
      <c r="E1108" t="s">
        <v>141</v>
      </c>
      <c r="F1108" t="s">
        <v>3365</v>
      </c>
      <c r="G1108" t="s">
        <v>149</v>
      </c>
      <c r="H1108" t="s">
        <v>144</v>
      </c>
      <c r="I1108" t="s">
        <v>136</v>
      </c>
      <c r="J1108" t="s">
        <v>137</v>
      </c>
      <c r="K1108" t="s">
        <v>138</v>
      </c>
      <c r="L1108" t="s">
        <v>3366</v>
      </c>
      <c r="M1108" t="s">
        <v>3367</v>
      </c>
      <c r="N1108">
        <v>0.235555555</v>
      </c>
      <c r="O1108">
        <v>0</v>
      </c>
      <c r="P1108">
        <v>44</v>
      </c>
      <c r="Q1108">
        <v>0</v>
      </c>
      <c r="R1108">
        <v>33</v>
      </c>
      <c r="S1108">
        <v>0</v>
      </c>
      <c r="T1108">
        <v>2</v>
      </c>
      <c r="U1108">
        <v>0</v>
      </c>
      <c r="V1108">
        <v>0</v>
      </c>
      <c r="W1108">
        <v>0</v>
      </c>
      <c r="X1108">
        <v>2.5452506121421834</v>
      </c>
      <c r="Y1108">
        <v>0</v>
      </c>
      <c r="Z1108">
        <v>5.1161593955922822</v>
      </c>
      <c r="AA1108">
        <v>0</v>
      </c>
      <c r="AB1108">
        <v>0.29572094671171734</v>
      </c>
      <c r="AC1108">
        <v>0</v>
      </c>
      <c r="AD1108">
        <v>0</v>
      </c>
      <c r="AE1108">
        <v>7.9571309544461828</v>
      </c>
    </row>
    <row r="1109" spans="1:31" x14ac:dyDescent="0.3">
      <c r="A1109">
        <v>2649383</v>
      </c>
      <c r="B1109">
        <v>1</v>
      </c>
      <c r="C1109" t="s">
        <v>81</v>
      </c>
      <c r="D1109" t="s">
        <v>112</v>
      </c>
      <c r="E1109" t="s">
        <v>194</v>
      </c>
      <c r="F1109" t="s">
        <v>1424</v>
      </c>
      <c r="G1109" t="s">
        <v>149</v>
      </c>
      <c r="H1109" t="s">
        <v>144</v>
      </c>
      <c r="I1109" t="s">
        <v>136</v>
      </c>
      <c r="J1109" t="s">
        <v>137</v>
      </c>
      <c r="K1109" t="s">
        <v>138</v>
      </c>
      <c r="L1109" t="s">
        <v>3368</v>
      </c>
      <c r="M1109" t="s">
        <v>3369</v>
      </c>
      <c r="N1109">
        <v>0.18416666600000001</v>
      </c>
      <c r="O1109">
        <v>1</v>
      </c>
      <c r="P1109">
        <v>3</v>
      </c>
      <c r="Q1109">
        <v>13</v>
      </c>
      <c r="R1109">
        <v>71</v>
      </c>
      <c r="S1109">
        <v>4</v>
      </c>
      <c r="T1109">
        <v>6</v>
      </c>
      <c r="U1109">
        <v>1</v>
      </c>
      <c r="V1109">
        <v>0</v>
      </c>
      <c r="W1109">
        <v>5.8195895376666668E-2</v>
      </c>
      <c r="X1109">
        <v>0.5487694586290367</v>
      </c>
      <c r="Y1109">
        <v>209.54154139626328</v>
      </c>
      <c r="Z1109">
        <v>133.15591556423763</v>
      </c>
      <c r="AA1109">
        <v>1.5799618326394327</v>
      </c>
      <c r="AB1109">
        <v>9.7993478886771612</v>
      </c>
      <c r="AC1109">
        <v>0.30059357000663256</v>
      </c>
      <c r="AD1109">
        <v>0</v>
      </c>
      <c r="AE1109">
        <v>354.98432560582984</v>
      </c>
    </row>
    <row r="1110" spans="1:31" x14ac:dyDescent="0.3">
      <c r="A1110">
        <v>2649406</v>
      </c>
      <c r="B1110">
        <v>1</v>
      </c>
      <c r="C1110" t="s">
        <v>81</v>
      </c>
      <c r="D1110" t="s">
        <v>127</v>
      </c>
      <c r="E1110" t="s">
        <v>147</v>
      </c>
      <c r="F1110" t="s">
        <v>3370</v>
      </c>
      <c r="G1110" t="s">
        <v>149</v>
      </c>
      <c r="H1110" t="s">
        <v>144</v>
      </c>
      <c r="I1110" t="s">
        <v>136</v>
      </c>
      <c r="J1110" t="s">
        <v>137</v>
      </c>
      <c r="K1110" t="s">
        <v>138</v>
      </c>
      <c r="L1110" t="s">
        <v>3371</v>
      </c>
      <c r="M1110" t="s">
        <v>3372</v>
      </c>
      <c r="N1110">
        <v>1.5061111110000001</v>
      </c>
      <c r="O1110">
        <v>0</v>
      </c>
      <c r="P1110">
        <v>3</v>
      </c>
      <c r="Q1110">
        <v>40</v>
      </c>
      <c r="R1110">
        <v>37</v>
      </c>
      <c r="S1110">
        <v>4</v>
      </c>
      <c r="T1110">
        <v>1</v>
      </c>
      <c r="U1110">
        <v>0</v>
      </c>
      <c r="V1110">
        <v>0</v>
      </c>
      <c r="W1110">
        <v>0</v>
      </c>
      <c r="X1110">
        <v>0.38725994752899295</v>
      </c>
      <c r="Y1110">
        <v>150.80152865687009</v>
      </c>
      <c r="Z1110">
        <v>152.41907737509382</v>
      </c>
      <c r="AA1110">
        <v>17.857033344741996</v>
      </c>
      <c r="AB1110">
        <v>0.4317024427413475</v>
      </c>
      <c r="AC1110">
        <v>0</v>
      </c>
      <c r="AD1110">
        <v>0</v>
      </c>
      <c r="AE1110">
        <v>321.89660176697623</v>
      </c>
    </row>
    <row r="1111" spans="1:31" x14ac:dyDescent="0.3">
      <c r="A1111">
        <v>2649117</v>
      </c>
      <c r="B1111">
        <v>2</v>
      </c>
      <c r="C1111" t="s">
        <v>80</v>
      </c>
      <c r="D1111" t="s">
        <v>109</v>
      </c>
      <c r="E1111" t="s">
        <v>152</v>
      </c>
      <c r="F1111" t="s">
        <v>3373</v>
      </c>
      <c r="G1111" t="s">
        <v>224</v>
      </c>
      <c r="H1111" t="s">
        <v>135</v>
      </c>
      <c r="I1111" t="s">
        <v>136</v>
      </c>
      <c r="J1111" t="s">
        <v>137</v>
      </c>
      <c r="K1111" t="s">
        <v>138</v>
      </c>
      <c r="L1111" t="s">
        <v>3374</v>
      </c>
      <c r="M1111" t="s">
        <v>3375</v>
      </c>
      <c r="N1111">
        <v>0.15555555500000001</v>
      </c>
      <c r="O1111">
        <v>0</v>
      </c>
      <c r="P1111">
        <v>98</v>
      </c>
      <c r="Q1111">
        <v>0</v>
      </c>
      <c r="R1111">
        <v>13</v>
      </c>
      <c r="S1111">
        <v>0</v>
      </c>
      <c r="T1111">
        <v>23</v>
      </c>
      <c r="U1111">
        <v>0</v>
      </c>
      <c r="V1111">
        <v>0</v>
      </c>
      <c r="W1111">
        <v>0</v>
      </c>
      <c r="X1111">
        <v>3.3423134321412258</v>
      </c>
      <c r="Y1111">
        <v>0</v>
      </c>
      <c r="Z1111">
        <v>3.0016846946731253</v>
      </c>
      <c r="AA1111">
        <v>0</v>
      </c>
      <c r="AB1111">
        <v>2.8580041840603396</v>
      </c>
      <c r="AC1111">
        <v>0</v>
      </c>
      <c r="AD1111">
        <v>0</v>
      </c>
      <c r="AE1111">
        <v>9.2020023108746898</v>
      </c>
    </row>
    <row r="1112" spans="1:31" x14ac:dyDescent="0.3">
      <c r="A1112">
        <v>2649446</v>
      </c>
      <c r="B1112">
        <v>1</v>
      </c>
      <c r="C1112" t="s">
        <v>81</v>
      </c>
      <c r="D1112" t="s">
        <v>117</v>
      </c>
      <c r="E1112" t="s">
        <v>141</v>
      </c>
      <c r="F1112" t="s">
        <v>3376</v>
      </c>
      <c r="G1112" t="s">
        <v>143</v>
      </c>
      <c r="H1112" t="s">
        <v>144</v>
      </c>
      <c r="I1112" t="s">
        <v>136</v>
      </c>
      <c r="J1112" t="s">
        <v>137</v>
      </c>
      <c r="K1112" t="s">
        <v>138</v>
      </c>
      <c r="L1112" t="s">
        <v>3377</v>
      </c>
      <c r="M1112" t="s">
        <v>3378</v>
      </c>
      <c r="N1112">
        <v>0.78222222200000002</v>
      </c>
      <c r="O1112">
        <v>0</v>
      </c>
      <c r="P1112">
        <v>43</v>
      </c>
      <c r="Q1112">
        <v>0</v>
      </c>
      <c r="R1112">
        <v>0</v>
      </c>
      <c r="S1112">
        <v>0</v>
      </c>
      <c r="T1112">
        <v>1</v>
      </c>
      <c r="U1112">
        <v>0</v>
      </c>
      <c r="V1112">
        <v>0</v>
      </c>
      <c r="W1112">
        <v>0</v>
      </c>
      <c r="X1112">
        <v>3.2939471046173341</v>
      </c>
      <c r="Y1112">
        <v>0</v>
      </c>
      <c r="Z1112">
        <v>0</v>
      </c>
      <c r="AA1112">
        <v>0</v>
      </c>
      <c r="AB1112">
        <v>9.2234887074900004E-2</v>
      </c>
      <c r="AC1112">
        <v>0</v>
      </c>
      <c r="AD1112">
        <v>0</v>
      </c>
      <c r="AE1112">
        <v>3.3861819916922342</v>
      </c>
    </row>
    <row r="1113" spans="1:31" x14ac:dyDescent="0.3">
      <c r="A1113">
        <v>2649151</v>
      </c>
      <c r="B1113">
        <v>1</v>
      </c>
      <c r="C1113" t="s">
        <v>81</v>
      </c>
      <c r="D1113" t="s">
        <v>112</v>
      </c>
      <c r="E1113" t="s">
        <v>141</v>
      </c>
      <c r="F1113" t="s">
        <v>2893</v>
      </c>
      <c r="G1113" t="s">
        <v>149</v>
      </c>
      <c r="H1113" t="s">
        <v>144</v>
      </c>
      <c r="I1113" t="s">
        <v>136</v>
      </c>
      <c r="J1113" t="s">
        <v>137</v>
      </c>
      <c r="K1113" t="s">
        <v>138</v>
      </c>
      <c r="L1113" t="s">
        <v>3379</v>
      </c>
      <c r="M1113" t="s">
        <v>3380</v>
      </c>
      <c r="N1113">
        <v>0.73305555499999997</v>
      </c>
      <c r="O1113">
        <v>2</v>
      </c>
      <c r="P1113">
        <v>532</v>
      </c>
      <c r="Q1113">
        <v>18</v>
      </c>
      <c r="R1113">
        <v>66</v>
      </c>
      <c r="S1113">
        <v>1</v>
      </c>
      <c r="T1113">
        <v>72</v>
      </c>
      <c r="U1113">
        <v>0</v>
      </c>
      <c r="V1113">
        <v>0</v>
      </c>
      <c r="W1113">
        <v>0.40693778788367796</v>
      </c>
      <c r="X1113">
        <v>88.446540979564134</v>
      </c>
      <c r="Y1113">
        <v>16.177773221786406</v>
      </c>
      <c r="Z1113">
        <v>104.49842750472537</v>
      </c>
      <c r="AA1113">
        <v>0.69805413895461044</v>
      </c>
      <c r="AB1113">
        <v>40.098055310979476</v>
      </c>
      <c r="AC1113">
        <v>0</v>
      </c>
      <c r="AD1113">
        <v>0</v>
      </c>
      <c r="AE1113">
        <v>250.32578894389366</v>
      </c>
    </row>
    <row r="1114" spans="1:31" x14ac:dyDescent="0.3">
      <c r="A1114">
        <v>2649400</v>
      </c>
      <c r="B1114">
        <v>1</v>
      </c>
      <c r="C1114" t="s">
        <v>80</v>
      </c>
      <c r="D1114" t="s">
        <v>93</v>
      </c>
      <c r="E1114" t="s">
        <v>194</v>
      </c>
      <c r="F1114" t="s">
        <v>3381</v>
      </c>
      <c r="G1114" t="s">
        <v>149</v>
      </c>
      <c r="H1114" t="s">
        <v>144</v>
      </c>
      <c r="I1114" t="s">
        <v>241</v>
      </c>
      <c r="J1114" t="s">
        <v>137</v>
      </c>
      <c r="K1114" t="s">
        <v>138</v>
      </c>
      <c r="L1114" t="s">
        <v>3382</v>
      </c>
      <c r="M1114" t="s">
        <v>3383</v>
      </c>
      <c r="N1114">
        <v>3.333333E-3</v>
      </c>
      <c r="O1114">
        <v>3</v>
      </c>
      <c r="P1114">
        <v>14</v>
      </c>
      <c r="Q1114">
        <v>41</v>
      </c>
      <c r="R1114">
        <v>198</v>
      </c>
      <c r="S1114">
        <v>11</v>
      </c>
      <c r="T1114">
        <v>49</v>
      </c>
      <c r="U1114">
        <v>0</v>
      </c>
      <c r="V1114">
        <v>0</v>
      </c>
      <c r="W1114">
        <v>3.1823957873928006E-2</v>
      </c>
      <c r="X1114">
        <v>2.1266018387373336E-2</v>
      </c>
      <c r="Y1114">
        <v>1.2050073910623831</v>
      </c>
      <c r="Z1114">
        <v>4.6107109111089395</v>
      </c>
      <c r="AA1114">
        <v>0.17765192905390401</v>
      </c>
      <c r="AB1114">
        <v>0.40114691380850687</v>
      </c>
      <c r="AC1114">
        <v>0</v>
      </c>
      <c r="AD1114">
        <v>0</v>
      </c>
      <c r="AE1114">
        <v>6.447607121295035</v>
      </c>
    </row>
    <row r="1115" spans="1:31" x14ac:dyDescent="0.3">
      <c r="A1115">
        <v>2648759</v>
      </c>
      <c r="B1115">
        <v>1</v>
      </c>
      <c r="C1115" t="s">
        <v>81</v>
      </c>
      <c r="D1115" t="s">
        <v>113</v>
      </c>
      <c r="E1115" t="s">
        <v>194</v>
      </c>
      <c r="F1115" t="s">
        <v>846</v>
      </c>
      <c r="G1115" t="s">
        <v>149</v>
      </c>
      <c r="H1115" t="s">
        <v>144</v>
      </c>
      <c r="I1115" t="s">
        <v>136</v>
      </c>
      <c r="J1115" t="s">
        <v>137</v>
      </c>
      <c r="K1115" t="s">
        <v>138</v>
      </c>
      <c r="L1115" t="s">
        <v>3384</v>
      </c>
      <c r="M1115" t="s">
        <v>3385</v>
      </c>
      <c r="N1115">
        <v>0.70222222199999995</v>
      </c>
      <c r="O1115">
        <v>8</v>
      </c>
      <c r="P1115">
        <v>62</v>
      </c>
      <c r="Q1115">
        <v>26</v>
      </c>
      <c r="R1115">
        <v>381</v>
      </c>
      <c r="S1115">
        <v>6</v>
      </c>
      <c r="T1115">
        <v>15</v>
      </c>
      <c r="U1115">
        <v>0</v>
      </c>
      <c r="V1115">
        <v>0</v>
      </c>
      <c r="W1115">
        <v>8.3548319526450214</v>
      </c>
      <c r="X1115">
        <v>9.4857581291763164</v>
      </c>
      <c r="Y1115">
        <v>76.587774184562193</v>
      </c>
      <c r="Z1115">
        <v>414.43440706895927</v>
      </c>
      <c r="AA1115">
        <v>6.4819017412945135</v>
      </c>
      <c r="AB1115">
        <v>14.430459641376176</v>
      </c>
      <c r="AC1115">
        <v>0</v>
      </c>
      <c r="AD1115">
        <v>0</v>
      </c>
      <c r="AE1115">
        <v>529.77513271801354</v>
      </c>
    </row>
    <row r="1116" spans="1:31" x14ac:dyDescent="0.3">
      <c r="A1116">
        <v>2648945</v>
      </c>
      <c r="B1116">
        <v>1</v>
      </c>
      <c r="C1116" t="s">
        <v>80</v>
      </c>
      <c r="D1116" t="s">
        <v>94</v>
      </c>
      <c r="E1116" t="s">
        <v>194</v>
      </c>
      <c r="F1116" t="s">
        <v>3386</v>
      </c>
      <c r="G1116" t="s">
        <v>161</v>
      </c>
      <c r="H1116" t="s">
        <v>144</v>
      </c>
      <c r="I1116" t="s">
        <v>136</v>
      </c>
      <c r="J1116" t="s">
        <v>137</v>
      </c>
      <c r="K1116" t="s">
        <v>162</v>
      </c>
      <c r="L1116" t="s">
        <v>3387</v>
      </c>
      <c r="M1116" t="s">
        <v>3388</v>
      </c>
      <c r="N1116">
        <v>6.6291666659999997</v>
      </c>
      <c r="O1116">
        <v>0</v>
      </c>
      <c r="P1116">
        <v>3768</v>
      </c>
      <c r="Q1116">
        <v>0</v>
      </c>
      <c r="R1116">
        <v>0</v>
      </c>
      <c r="S1116">
        <v>0</v>
      </c>
      <c r="T1116">
        <v>202</v>
      </c>
      <c r="U1116">
        <v>0</v>
      </c>
      <c r="V1116">
        <v>0</v>
      </c>
      <c r="W1116">
        <v>0</v>
      </c>
      <c r="X1116">
        <v>6350.6477670483437</v>
      </c>
      <c r="Y1116">
        <v>0</v>
      </c>
      <c r="Z1116">
        <v>0</v>
      </c>
      <c r="AA1116">
        <v>0</v>
      </c>
      <c r="AB1116">
        <v>2646.4656283984177</v>
      </c>
      <c r="AC1116">
        <v>0</v>
      </c>
      <c r="AD1116">
        <v>0</v>
      </c>
      <c r="AE1116">
        <v>8997.1133954467623</v>
      </c>
    </row>
    <row r="1117" spans="1:31" x14ac:dyDescent="0.3">
      <c r="A1117">
        <v>2649343</v>
      </c>
      <c r="B1117">
        <v>1</v>
      </c>
      <c r="C1117" t="s">
        <v>80</v>
      </c>
      <c r="D1117" t="s">
        <v>96</v>
      </c>
      <c r="E1117" t="s">
        <v>132</v>
      </c>
      <c r="F1117" t="s">
        <v>3389</v>
      </c>
      <c r="G1117" t="s">
        <v>134</v>
      </c>
      <c r="H1117" t="s">
        <v>135</v>
      </c>
      <c r="I1117" t="s">
        <v>136</v>
      </c>
      <c r="J1117" t="s">
        <v>137</v>
      </c>
      <c r="K1117" t="s">
        <v>138</v>
      </c>
      <c r="L1117" t="s">
        <v>3390</v>
      </c>
      <c r="M1117" t="s">
        <v>3391</v>
      </c>
      <c r="N1117">
        <v>3.6380555550000002</v>
      </c>
      <c r="O1117">
        <v>0</v>
      </c>
      <c r="P1117">
        <v>2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6.9900857509762533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6.9900857509762533</v>
      </c>
    </row>
    <row r="1118" spans="1:31" x14ac:dyDescent="0.3">
      <c r="A1118">
        <v>2649154</v>
      </c>
      <c r="B1118">
        <v>1</v>
      </c>
      <c r="C1118" t="s">
        <v>81</v>
      </c>
      <c r="D1118" t="s">
        <v>127</v>
      </c>
      <c r="E1118" t="s">
        <v>194</v>
      </c>
      <c r="F1118" t="s">
        <v>2713</v>
      </c>
      <c r="G1118" t="s">
        <v>149</v>
      </c>
      <c r="H1118" t="s">
        <v>144</v>
      </c>
      <c r="I1118" t="s">
        <v>136</v>
      </c>
      <c r="J1118" t="s">
        <v>137</v>
      </c>
      <c r="K1118" t="s">
        <v>138</v>
      </c>
      <c r="L1118" t="s">
        <v>3392</v>
      </c>
      <c r="M1118" t="s">
        <v>3393</v>
      </c>
      <c r="N1118">
        <v>0.159722222</v>
      </c>
      <c r="O1118">
        <v>0</v>
      </c>
      <c r="P1118">
        <v>17</v>
      </c>
      <c r="Q1118">
        <v>0</v>
      </c>
      <c r="R1118">
        <v>4</v>
      </c>
      <c r="S1118">
        <v>5</v>
      </c>
      <c r="T1118">
        <v>11</v>
      </c>
      <c r="U1118">
        <v>0</v>
      </c>
      <c r="V1118">
        <v>0</v>
      </c>
      <c r="W1118">
        <v>0</v>
      </c>
      <c r="X1118">
        <v>1.1410406436982443</v>
      </c>
      <c r="Y1118">
        <v>0</v>
      </c>
      <c r="Z1118">
        <v>1.0286643846788519</v>
      </c>
      <c r="AA1118">
        <v>18.106308396641584</v>
      </c>
      <c r="AB1118">
        <v>5.7086550290614113</v>
      </c>
      <c r="AC1118">
        <v>0</v>
      </c>
      <c r="AD1118">
        <v>0</v>
      </c>
      <c r="AE1118">
        <v>25.98466845408009</v>
      </c>
    </row>
    <row r="1119" spans="1:31" x14ac:dyDescent="0.3">
      <c r="A1119">
        <v>2648968</v>
      </c>
      <c r="B1119">
        <v>1</v>
      </c>
      <c r="C1119" t="s">
        <v>81</v>
      </c>
      <c r="D1119" t="s">
        <v>127</v>
      </c>
      <c r="E1119" t="s">
        <v>147</v>
      </c>
      <c r="F1119" t="s">
        <v>3394</v>
      </c>
      <c r="G1119" t="s">
        <v>220</v>
      </c>
      <c r="H1119" t="s">
        <v>144</v>
      </c>
      <c r="I1119" t="s">
        <v>136</v>
      </c>
      <c r="J1119" t="s">
        <v>137</v>
      </c>
      <c r="K1119" t="s">
        <v>162</v>
      </c>
      <c r="L1119" t="s">
        <v>3395</v>
      </c>
      <c r="M1119" t="s">
        <v>3396</v>
      </c>
      <c r="N1119">
        <v>0.86</v>
      </c>
      <c r="O1119">
        <v>3</v>
      </c>
      <c r="P1119">
        <v>142</v>
      </c>
      <c r="Q1119">
        <v>42</v>
      </c>
      <c r="R1119">
        <v>25</v>
      </c>
      <c r="S1119">
        <v>5</v>
      </c>
      <c r="T1119">
        <v>17</v>
      </c>
      <c r="U1119">
        <v>1</v>
      </c>
      <c r="V1119">
        <v>0</v>
      </c>
      <c r="W1119">
        <v>0.81147795139824952</v>
      </c>
      <c r="X1119">
        <v>24.989952024648506</v>
      </c>
      <c r="Y1119">
        <v>109.89629620851555</v>
      </c>
      <c r="Z1119">
        <v>57.745134056881199</v>
      </c>
      <c r="AA1119">
        <v>2.6382544666374779</v>
      </c>
      <c r="AB1119">
        <v>19.061412886606977</v>
      </c>
      <c r="AC1119">
        <v>6.4191564081873107</v>
      </c>
      <c r="AD1119">
        <v>0</v>
      </c>
      <c r="AE1119">
        <v>221.56168400287527</v>
      </c>
    </row>
    <row r="1120" spans="1:31" x14ac:dyDescent="0.3">
      <c r="A1120">
        <v>2649254</v>
      </c>
      <c r="B1120">
        <v>1</v>
      </c>
      <c r="C1120" t="s">
        <v>81</v>
      </c>
      <c r="D1120" t="s">
        <v>119</v>
      </c>
      <c r="E1120" t="s">
        <v>141</v>
      </c>
      <c r="F1120" t="s">
        <v>3397</v>
      </c>
      <c r="G1120" t="s">
        <v>149</v>
      </c>
      <c r="H1120" t="s">
        <v>144</v>
      </c>
      <c r="I1120" t="s">
        <v>136</v>
      </c>
      <c r="J1120" t="s">
        <v>137</v>
      </c>
      <c r="K1120" t="s">
        <v>138</v>
      </c>
      <c r="L1120" t="s">
        <v>3398</v>
      </c>
      <c r="M1120" t="s">
        <v>3399</v>
      </c>
      <c r="N1120">
        <v>0.83666666599999995</v>
      </c>
      <c r="O1120">
        <v>1</v>
      </c>
      <c r="P1120">
        <v>1540</v>
      </c>
      <c r="Q1120">
        <v>0</v>
      </c>
      <c r="R1120">
        <v>135</v>
      </c>
      <c r="S1120">
        <v>0</v>
      </c>
      <c r="T1120">
        <v>54</v>
      </c>
      <c r="U1120">
        <v>0</v>
      </c>
      <c r="V1120">
        <v>0</v>
      </c>
      <c r="W1120">
        <v>0.23584030650000001</v>
      </c>
      <c r="X1120">
        <v>322.98199228299245</v>
      </c>
      <c r="Y1120">
        <v>0</v>
      </c>
      <c r="Z1120">
        <v>287.11665499714366</v>
      </c>
      <c r="AA1120">
        <v>0</v>
      </c>
      <c r="AB1120">
        <v>49.119655823384122</v>
      </c>
      <c r="AC1120">
        <v>0</v>
      </c>
      <c r="AD1120">
        <v>0</v>
      </c>
      <c r="AE1120">
        <v>659.45414341002027</v>
      </c>
    </row>
    <row r="1121" spans="1:31" x14ac:dyDescent="0.3">
      <c r="A1121">
        <v>2648988</v>
      </c>
      <c r="B1121">
        <v>1</v>
      </c>
      <c r="C1121" t="s">
        <v>80</v>
      </c>
      <c r="D1121" t="s">
        <v>110</v>
      </c>
      <c r="E1121" t="s">
        <v>214</v>
      </c>
      <c r="F1121" t="s">
        <v>3400</v>
      </c>
      <c r="G1121" t="s">
        <v>300</v>
      </c>
      <c r="H1121" t="s">
        <v>135</v>
      </c>
      <c r="I1121" t="s">
        <v>136</v>
      </c>
      <c r="J1121" t="s">
        <v>137</v>
      </c>
      <c r="K1121" t="s">
        <v>138</v>
      </c>
      <c r="L1121" t="s">
        <v>3401</v>
      </c>
      <c r="M1121" t="s">
        <v>3402</v>
      </c>
      <c r="N1121">
        <v>1.5347222220000001</v>
      </c>
      <c r="O1121">
        <v>0</v>
      </c>
      <c r="P1121">
        <v>23</v>
      </c>
      <c r="Q1121">
        <v>0</v>
      </c>
      <c r="R1121">
        <v>0</v>
      </c>
      <c r="S1121">
        <v>0</v>
      </c>
      <c r="T1121">
        <v>5</v>
      </c>
      <c r="U1121">
        <v>0</v>
      </c>
      <c r="V1121">
        <v>0</v>
      </c>
      <c r="W1121">
        <v>0</v>
      </c>
      <c r="X1121">
        <v>11.36527536222648</v>
      </c>
      <c r="Y1121">
        <v>0</v>
      </c>
      <c r="Z1121">
        <v>0</v>
      </c>
      <c r="AA1121">
        <v>0</v>
      </c>
      <c r="AB1121">
        <v>24.265740251384397</v>
      </c>
      <c r="AC1121">
        <v>0</v>
      </c>
      <c r="AD1121">
        <v>0</v>
      </c>
      <c r="AE1121">
        <v>35.631015613610877</v>
      </c>
    </row>
    <row r="1122" spans="1:31" x14ac:dyDescent="0.3">
      <c r="A1122">
        <v>2649174</v>
      </c>
      <c r="B1122">
        <v>1</v>
      </c>
      <c r="C1122" t="s">
        <v>80</v>
      </c>
      <c r="D1122" t="s">
        <v>96</v>
      </c>
      <c r="E1122" t="s">
        <v>132</v>
      </c>
      <c r="F1122" t="s">
        <v>3403</v>
      </c>
      <c r="G1122" t="s">
        <v>134</v>
      </c>
      <c r="H1122" t="s">
        <v>135</v>
      </c>
      <c r="I1122" t="s">
        <v>136</v>
      </c>
      <c r="J1122" t="s">
        <v>137</v>
      </c>
      <c r="K1122" t="s">
        <v>138</v>
      </c>
      <c r="L1122" t="s">
        <v>3404</v>
      </c>
      <c r="M1122" t="s">
        <v>3405</v>
      </c>
      <c r="N1122">
        <v>3.4422222219999998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1.0130056477930556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1.0130056477930556</v>
      </c>
    </row>
    <row r="1123" spans="1:31" x14ac:dyDescent="0.3">
      <c r="A1123">
        <v>2649001</v>
      </c>
      <c r="B1123">
        <v>2</v>
      </c>
      <c r="C1123" t="s">
        <v>80</v>
      </c>
      <c r="D1123" t="s">
        <v>104</v>
      </c>
      <c r="E1123" t="s">
        <v>194</v>
      </c>
      <c r="F1123" t="s">
        <v>3406</v>
      </c>
      <c r="G1123" t="s">
        <v>448</v>
      </c>
      <c r="H1123" t="s">
        <v>144</v>
      </c>
      <c r="I1123" t="s">
        <v>136</v>
      </c>
      <c r="J1123" t="s">
        <v>137</v>
      </c>
      <c r="K1123" t="s">
        <v>138</v>
      </c>
      <c r="L1123" t="s">
        <v>3407</v>
      </c>
      <c r="M1123" t="s">
        <v>3408</v>
      </c>
      <c r="N1123">
        <v>0.35638888800000001</v>
      </c>
      <c r="O1123">
        <v>10</v>
      </c>
      <c r="P1123">
        <v>0</v>
      </c>
      <c r="Q1123">
        <v>74</v>
      </c>
      <c r="R1123">
        <v>0</v>
      </c>
      <c r="S1123">
        <v>25</v>
      </c>
      <c r="T1123">
        <v>2</v>
      </c>
      <c r="U1123">
        <v>0</v>
      </c>
      <c r="V1123">
        <v>0</v>
      </c>
      <c r="W1123">
        <v>12.690741606010205</v>
      </c>
      <c r="X1123">
        <v>0</v>
      </c>
      <c r="Y1123">
        <v>196.21863541409209</v>
      </c>
      <c r="Z1123">
        <v>0</v>
      </c>
      <c r="AA1123">
        <v>86.838331053537331</v>
      </c>
      <c r="AB1123">
        <v>12.605894187868966</v>
      </c>
      <c r="AC1123">
        <v>0</v>
      </c>
      <c r="AD1123">
        <v>0</v>
      </c>
      <c r="AE1123">
        <v>308.35360226150857</v>
      </c>
    </row>
    <row r="1124" spans="1:31" x14ac:dyDescent="0.3">
      <c r="A1124">
        <v>2648925</v>
      </c>
      <c r="B1124">
        <v>1</v>
      </c>
      <c r="C1124" t="s">
        <v>80</v>
      </c>
      <c r="D1124" t="s">
        <v>83</v>
      </c>
      <c r="E1124" t="s">
        <v>132</v>
      </c>
      <c r="F1124" t="s">
        <v>3409</v>
      </c>
      <c r="G1124" t="s">
        <v>268</v>
      </c>
      <c r="H1124" t="s">
        <v>135</v>
      </c>
      <c r="I1124" t="s">
        <v>136</v>
      </c>
      <c r="J1124" t="s">
        <v>137</v>
      </c>
      <c r="K1124" t="s">
        <v>138</v>
      </c>
      <c r="L1124" t="s">
        <v>3410</v>
      </c>
      <c r="M1124" t="s">
        <v>3411</v>
      </c>
      <c r="N1124">
        <v>1.1261111109999999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5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16.939288636613966</v>
      </c>
      <c r="AC1124">
        <v>0</v>
      </c>
      <c r="AD1124">
        <v>0</v>
      </c>
      <c r="AE1124">
        <v>16.939288636613966</v>
      </c>
    </row>
    <row r="1125" spans="1:31" x14ac:dyDescent="0.3">
      <c r="A1125">
        <v>2649240</v>
      </c>
      <c r="B1125">
        <v>1</v>
      </c>
      <c r="C1125" t="s">
        <v>80</v>
      </c>
      <c r="D1125" t="s">
        <v>106</v>
      </c>
      <c r="E1125" t="s">
        <v>152</v>
      </c>
      <c r="F1125" t="s">
        <v>3412</v>
      </c>
      <c r="G1125" t="s">
        <v>191</v>
      </c>
      <c r="H1125" t="s">
        <v>135</v>
      </c>
      <c r="I1125" t="s">
        <v>136</v>
      </c>
      <c r="J1125" t="s">
        <v>137</v>
      </c>
      <c r="K1125" t="s">
        <v>138</v>
      </c>
      <c r="L1125" t="s">
        <v>3413</v>
      </c>
      <c r="M1125" t="s">
        <v>3414</v>
      </c>
      <c r="N1125">
        <v>0.568333333</v>
      </c>
      <c r="O1125">
        <v>0</v>
      </c>
      <c r="P1125">
        <v>240</v>
      </c>
      <c r="Q1125">
        <v>0</v>
      </c>
      <c r="R1125">
        <v>0</v>
      </c>
      <c r="S1125">
        <v>0</v>
      </c>
      <c r="T1125">
        <v>11</v>
      </c>
      <c r="U1125">
        <v>0</v>
      </c>
      <c r="V1125">
        <v>0</v>
      </c>
      <c r="W1125">
        <v>0</v>
      </c>
      <c r="X1125">
        <v>42.824273029210225</v>
      </c>
      <c r="Y1125">
        <v>0</v>
      </c>
      <c r="Z1125">
        <v>0</v>
      </c>
      <c r="AA1125">
        <v>0</v>
      </c>
      <c r="AB1125">
        <v>14.022965416208111</v>
      </c>
      <c r="AC1125">
        <v>0</v>
      </c>
      <c r="AD1125">
        <v>0</v>
      </c>
      <c r="AE1125">
        <v>56.847238445418334</v>
      </c>
    </row>
    <row r="1126" spans="1:31" x14ac:dyDescent="0.3">
      <c r="A1126">
        <v>2648862</v>
      </c>
      <c r="B1126">
        <v>1</v>
      </c>
      <c r="C1126" t="s">
        <v>80</v>
      </c>
      <c r="D1126" t="s">
        <v>97</v>
      </c>
      <c r="E1126" t="s">
        <v>194</v>
      </c>
      <c r="F1126" t="s">
        <v>3415</v>
      </c>
      <c r="G1126" t="s">
        <v>220</v>
      </c>
      <c r="H1126" t="s">
        <v>144</v>
      </c>
      <c r="I1126" t="s">
        <v>136</v>
      </c>
      <c r="J1126" t="s">
        <v>137</v>
      </c>
      <c r="K1126" t="s">
        <v>162</v>
      </c>
      <c r="L1126" t="s">
        <v>3416</v>
      </c>
      <c r="M1126" t="s">
        <v>3417</v>
      </c>
      <c r="N1126">
        <v>2.4072222220000001</v>
      </c>
      <c r="O1126">
        <v>2</v>
      </c>
      <c r="P1126">
        <v>579</v>
      </c>
      <c r="Q1126">
        <v>4</v>
      </c>
      <c r="R1126">
        <v>74</v>
      </c>
      <c r="S1126">
        <v>21</v>
      </c>
      <c r="T1126">
        <v>107</v>
      </c>
      <c r="U1126">
        <v>0</v>
      </c>
      <c r="V1126">
        <v>0</v>
      </c>
      <c r="W1126">
        <v>17.949389933193039</v>
      </c>
      <c r="X1126">
        <v>462.15983493431173</v>
      </c>
      <c r="Y1126">
        <v>15.652109778778495</v>
      </c>
      <c r="Z1126">
        <v>91.058575700237213</v>
      </c>
      <c r="AA1126">
        <v>344.28391417643724</v>
      </c>
      <c r="AB1126">
        <v>317.06874110830978</v>
      </c>
      <c r="AC1126">
        <v>0</v>
      </c>
      <c r="AD1126">
        <v>0</v>
      </c>
      <c r="AE1126">
        <v>1248.1725656312674</v>
      </c>
    </row>
    <row r="1127" spans="1:31" x14ac:dyDescent="0.3">
      <c r="A1127">
        <v>2649426</v>
      </c>
      <c r="B1127">
        <v>1</v>
      </c>
      <c r="C1127" t="s">
        <v>80</v>
      </c>
      <c r="D1127" t="s">
        <v>93</v>
      </c>
      <c r="E1127" t="s">
        <v>165</v>
      </c>
      <c r="F1127" t="s">
        <v>3418</v>
      </c>
      <c r="G1127" t="s">
        <v>224</v>
      </c>
      <c r="H1127" t="s">
        <v>135</v>
      </c>
      <c r="I1127" t="s">
        <v>136</v>
      </c>
      <c r="J1127" t="s">
        <v>137</v>
      </c>
      <c r="K1127" t="s">
        <v>138</v>
      </c>
      <c r="L1127" t="s">
        <v>3419</v>
      </c>
      <c r="M1127" t="s">
        <v>3420</v>
      </c>
      <c r="N1127">
        <v>1.900555555</v>
      </c>
      <c r="O1127">
        <v>0</v>
      </c>
      <c r="P1127">
        <v>7</v>
      </c>
      <c r="Q1127">
        <v>0</v>
      </c>
      <c r="R1127">
        <v>1</v>
      </c>
      <c r="S1127">
        <v>0</v>
      </c>
      <c r="T1127">
        <v>2</v>
      </c>
      <c r="U1127">
        <v>0</v>
      </c>
      <c r="V1127">
        <v>0</v>
      </c>
      <c r="W1127">
        <v>0</v>
      </c>
      <c r="X1127">
        <v>3.2087859158067906</v>
      </c>
      <c r="Y1127">
        <v>0</v>
      </c>
      <c r="Z1127">
        <v>6.8344367419101886</v>
      </c>
      <c r="AA1127">
        <v>0</v>
      </c>
      <c r="AB1127">
        <v>6.5233538384666661</v>
      </c>
      <c r="AC1127">
        <v>0</v>
      </c>
      <c r="AD1127">
        <v>0</v>
      </c>
      <c r="AE1127">
        <v>16.566576496183647</v>
      </c>
    </row>
    <row r="1128" spans="1:31" x14ac:dyDescent="0.3">
      <c r="A1128">
        <v>2649403</v>
      </c>
      <c r="B1128">
        <v>1</v>
      </c>
      <c r="C1128" t="s">
        <v>80</v>
      </c>
      <c r="D1128" t="s">
        <v>83</v>
      </c>
      <c r="E1128" t="s">
        <v>214</v>
      </c>
      <c r="F1128" t="s">
        <v>3421</v>
      </c>
      <c r="G1128" t="s">
        <v>216</v>
      </c>
      <c r="H1128" t="s">
        <v>135</v>
      </c>
      <c r="I1128" t="s">
        <v>136</v>
      </c>
      <c r="J1128" t="s">
        <v>137</v>
      </c>
      <c r="K1128" t="s">
        <v>138</v>
      </c>
      <c r="L1128" t="s">
        <v>3422</v>
      </c>
      <c r="M1128" t="s">
        <v>3423</v>
      </c>
      <c r="N1128">
        <v>3.4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7</v>
      </c>
      <c r="U1128">
        <v>0</v>
      </c>
      <c r="V1128">
        <v>3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52.367749232989482</v>
      </c>
      <c r="AC1128">
        <v>0</v>
      </c>
      <c r="AD1128">
        <v>109.53254451576771</v>
      </c>
      <c r="AE1128">
        <v>161.90029374875718</v>
      </c>
    </row>
    <row r="1129" spans="1:31" x14ac:dyDescent="0.3">
      <c r="A1129">
        <v>2648839</v>
      </c>
      <c r="B1129">
        <v>1</v>
      </c>
      <c r="C1129" t="s">
        <v>81</v>
      </c>
      <c r="D1129" t="s">
        <v>115</v>
      </c>
      <c r="E1129" t="s">
        <v>152</v>
      </c>
      <c r="F1129" t="s">
        <v>3424</v>
      </c>
      <c r="G1129" t="s">
        <v>220</v>
      </c>
      <c r="H1129" t="s">
        <v>135</v>
      </c>
      <c r="I1129" t="s">
        <v>136</v>
      </c>
      <c r="J1129" t="s">
        <v>137</v>
      </c>
      <c r="K1129" t="s">
        <v>162</v>
      </c>
      <c r="L1129" t="s">
        <v>3425</v>
      </c>
      <c r="M1129" t="s">
        <v>3426</v>
      </c>
      <c r="N1129">
        <v>2.264444444</v>
      </c>
      <c r="O1129">
        <v>0</v>
      </c>
      <c r="P1129">
        <v>124</v>
      </c>
      <c r="Q1129">
        <v>0</v>
      </c>
      <c r="R1129">
        <v>0</v>
      </c>
      <c r="S1129">
        <v>0</v>
      </c>
      <c r="T1129">
        <v>6</v>
      </c>
      <c r="U1129">
        <v>0</v>
      </c>
      <c r="V1129">
        <v>0</v>
      </c>
      <c r="W1129">
        <v>0</v>
      </c>
      <c r="X1129">
        <v>38.263750837945047</v>
      </c>
      <c r="Y1129">
        <v>0</v>
      </c>
      <c r="Z1129">
        <v>0</v>
      </c>
      <c r="AA1129">
        <v>0</v>
      </c>
      <c r="AB1129">
        <v>6.7074394144381726</v>
      </c>
      <c r="AC1129">
        <v>0</v>
      </c>
      <c r="AD1129">
        <v>0</v>
      </c>
      <c r="AE1129">
        <v>44.971190252383217</v>
      </c>
    </row>
    <row r="1130" spans="1:31" x14ac:dyDescent="0.3">
      <c r="A1130">
        <v>2648948</v>
      </c>
      <c r="B1130">
        <v>1</v>
      </c>
      <c r="C1130" t="s">
        <v>80</v>
      </c>
      <c r="D1130" t="s">
        <v>110</v>
      </c>
      <c r="E1130" t="s">
        <v>165</v>
      </c>
      <c r="F1130" t="s">
        <v>3427</v>
      </c>
      <c r="G1130" t="s">
        <v>161</v>
      </c>
      <c r="H1130" t="s">
        <v>135</v>
      </c>
      <c r="I1130" t="s">
        <v>136</v>
      </c>
      <c r="J1130" t="s">
        <v>137</v>
      </c>
      <c r="K1130" t="s">
        <v>162</v>
      </c>
      <c r="L1130" t="s">
        <v>3428</v>
      </c>
      <c r="M1130" t="s">
        <v>3429</v>
      </c>
      <c r="N1130">
        <v>5.9366666659999998</v>
      </c>
      <c r="O1130">
        <v>0</v>
      </c>
      <c r="P1130">
        <v>210</v>
      </c>
      <c r="Q1130">
        <v>0</v>
      </c>
      <c r="R1130">
        <v>0</v>
      </c>
      <c r="S1130">
        <v>0</v>
      </c>
      <c r="T1130">
        <v>29</v>
      </c>
      <c r="U1130">
        <v>0</v>
      </c>
      <c r="V1130">
        <v>0</v>
      </c>
      <c r="W1130">
        <v>0</v>
      </c>
      <c r="X1130">
        <v>394.88036761600296</v>
      </c>
      <c r="Y1130">
        <v>0</v>
      </c>
      <c r="Z1130">
        <v>0</v>
      </c>
      <c r="AA1130">
        <v>0</v>
      </c>
      <c r="AB1130">
        <v>286.57281935086763</v>
      </c>
      <c r="AC1130">
        <v>0</v>
      </c>
      <c r="AD1130">
        <v>0</v>
      </c>
      <c r="AE1130">
        <v>681.45318696687059</v>
      </c>
    </row>
    <row r="1131" spans="1:31" x14ac:dyDescent="0.3">
      <c r="A1131">
        <v>2649008</v>
      </c>
      <c r="B1131">
        <v>1</v>
      </c>
      <c r="C1131" t="s">
        <v>81</v>
      </c>
      <c r="D1131" t="s">
        <v>113</v>
      </c>
      <c r="E1131" t="s">
        <v>194</v>
      </c>
      <c r="F1131" t="s">
        <v>3430</v>
      </c>
      <c r="G1131" t="s">
        <v>149</v>
      </c>
      <c r="H1131" t="s">
        <v>144</v>
      </c>
      <c r="I1131" t="s">
        <v>136</v>
      </c>
      <c r="J1131" t="s">
        <v>137</v>
      </c>
      <c r="K1131" t="s">
        <v>138</v>
      </c>
      <c r="L1131" t="s">
        <v>3431</v>
      </c>
      <c r="M1131" t="s">
        <v>3432</v>
      </c>
      <c r="N1131">
        <v>0.76388888799999999</v>
      </c>
      <c r="O1131">
        <v>19</v>
      </c>
      <c r="P1131">
        <v>378</v>
      </c>
      <c r="Q1131">
        <v>153</v>
      </c>
      <c r="R1131">
        <v>183</v>
      </c>
      <c r="S1131">
        <v>18</v>
      </c>
      <c r="T1131">
        <v>33</v>
      </c>
      <c r="U1131">
        <v>1</v>
      </c>
      <c r="V1131">
        <v>0</v>
      </c>
      <c r="W1131">
        <v>4.3745631660090281</v>
      </c>
      <c r="X1131">
        <v>90.200638862523505</v>
      </c>
      <c r="Y1131">
        <v>390.48884700284015</v>
      </c>
      <c r="Z1131">
        <v>362.05112056906643</v>
      </c>
      <c r="AA1131">
        <v>54.122514596657538</v>
      </c>
      <c r="AB1131">
        <v>27.364896995331105</v>
      </c>
      <c r="AC1131">
        <v>136.99051751911446</v>
      </c>
      <c r="AD1131">
        <v>0</v>
      </c>
      <c r="AE1131">
        <v>1065.5930987115423</v>
      </c>
    </row>
    <row r="1132" spans="1:31" x14ac:dyDescent="0.3">
      <c r="A1132">
        <v>2649386</v>
      </c>
      <c r="B1132">
        <v>1</v>
      </c>
      <c r="C1132" t="s">
        <v>80</v>
      </c>
      <c r="D1132" t="s">
        <v>101</v>
      </c>
      <c r="E1132" t="s">
        <v>132</v>
      </c>
      <c r="F1132" t="s">
        <v>3433</v>
      </c>
      <c r="G1132" t="s">
        <v>228</v>
      </c>
      <c r="H1132" t="s">
        <v>135</v>
      </c>
      <c r="I1132" t="s">
        <v>136</v>
      </c>
      <c r="J1132" t="s">
        <v>137</v>
      </c>
      <c r="K1132" t="s">
        <v>138</v>
      </c>
      <c r="L1132" t="s">
        <v>3434</v>
      </c>
      <c r="M1132" t="s">
        <v>3435</v>
      </c>
      <c r="N1132">
        <v>2.8938888880000002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0.90730831904985065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0.90730831904985065</v>
      </c>
    </row>
    <row r="1133" spans="1:31" x14ac:dyDescent="0.3">
      <c r="A1133">
        <v>2649194</v>
      </c>
      <c r="B1133">
        <v>1</v>
      </c>
      <c r="C1133" t="s">
        <v>80</v>
      </c>
      <c r="D1133" t="s">
        <v>104</v>
      </c>
      <c r="E1133" t="s">
        <v>141</v>
      </c>
      <c r="F1133" t="s">
        <v>1700</v>
      </c>
      <c r="G1133" t="s">
        <v>448</v>
      </c>
      <c r="H1133" t="s">
        <v>144</v>
      </c>
      <c r="I1133" t="s">
        <v>136</v>
      </c>
      <c r="J1133" t="s">
        <v>137</v>
      </c>
      <c r="K1133" t="s">
        <v>138</v>
      </c>
      <c r="L1133" t="s">
        <v>3436</v>
      </c>
      <c r="M1133" t="s">
        <v>3437</v>
      </c>
      <c r="N1133">
        <v>7.6052777770000004</v>
      </c>
      <c r="O1133">
        <v>0</v>
      </c>
      <c r="P1133">
        <v>4</v>
      </c>
      <c r="Q1133">
        <v>0</v>
      </c>
      <c r="R1133">
        <v>12</v>
      </c>
      <c r="S1133">
        <v>0</v>
      </c>
      <c r="T1133">
        <v>19</v>
      </c>
      <c r="U1133">
        <v>0</v>
      </c>
      <c r="V1133">
        <v>0</v>
      </c>
      <c r="W1133">
        <v>0</v>
      </c>
      <c r="X1133">
        <v>68.972163103023661</v>
      </c>
      <c r="Y1133">
        <v>0</v>
      </c>
      <c r="Z1133">
        <v>137.60945291659888</v>
      </c>
      <c r="AA1133">
        <v>0</v>
      </c>
      <c r="AB1133">
        <v>239.42608391239386</v>
      </c>
      <c r="AC1133">
        <v>0</v>
      </c>
      <c r="AD1133">
        <v>0</v>
      </c>
      <c r="AE1133">
        <v>446.00769993201641</v>
      </c>
    </row>
    <row r="1134" spans="1:31" x14ac:dyDescent="0.3">
      <c r="A1134">
        <v>2648756</v>
      </c>
      <c r="B1134">
        <v>1</v>
      </c>
      <c r="C1134" t="s">
        <v>80</v>
      </c>
      <c r="D1134" t="s">
        <v>88</v>
      </c>
      <c r="E1134" t="s">
        <v>141</v>
      </c>
      <c r="F1134" t="s">
        <v>3438</v>
      </c>
      <c r="G1134" t="s">
        <v>149</v>
      </c>
      <c r="H1134" t="s">
        <v>144</v>
      </c>
      <c r="I1134" t="s">
        <v>136</v>
      </c>
      <c r="J1134" t="s">
        <v>137</v>
      </c>
      <c r="K1134" t="s">
        <v>138</v>
      </c>
      <c r="L1134" t="s">
        <v>3439</v>
      </c>
      <c r="M1134" t="s">
        <v>3440</v>
      </c>
      <c r="N1134">
        <v>0.22305555499999999</v>
      </c>
      <c r="O1134">
        <v>0</v>
      </c>
      <c r="P1134">
        <v>0</v>
      </c>
      <c r="Q1134">
        <v>0</v>
      </c>
      <c r="R1134">
        <v>0</v>
      </c>
      <c r="S1134">
        <v>2</v>
      </c>
      <c r="T1134">
        <v>3</v>
      </c>
      <c r="U1134">
        <v>1</v>
      </c>
      <c r="V1134">
        <v>1</v>
      </c>
      <c r="W1134">
        <v>0</v>
      </c>
      <c r="X1134">
        <v>0</v>
      </c>
      <c r="Y1134">
        <v>0</v>
      </c>
      <c r="Z1134">
        <v>0</v>
      </c>
      <c r="AA1134">
        <v>24.583084373962748</v>
      </c>
      <c r="AB1134">
        <v>0.46755520157499997</v>
      </c>
      <c r="AC1134">
        <v>9.1930182576572097</v>
      </c>
      <c r="AD1134">
        <v>1.1680895566269247</v>
      </c>
      <c r="AE1134">
        <v>35.411747389821883</v>
      </c>
    </row>
    <row r="1135" spans="1:31" x14ac:dyDescent="0.3">
      <c r="A1135">
        <v>2648802</v>
      </c>
      <c r="B1135">
        <v>1</v>
      </c>
      <c r="C1135" t="s">
        <v>81</v>
      </c>
      <c r="D1135" t="s">
        <v>114</v>
      </c>
      <c r="E1135" t="s">
        <v>141</v>
      </c>
      <c r="F1135" t="s">
        <v>3441</v>
      </c>
      <c r="G1135" t="s">
        <v>143</v>
      </c>
      <c r="H1135" t="s">
        <v>144</v>
      </c>
      <c r="I1135" t="s">
        <v>136</v>
      </c>
      <c r="J1135" t="s">
        <v>137</v>
      </c>
      <c r="K1135" t="s">
        <v>138</v>
      </c>
      <c r="L1135" t="s">
        <v>3442</v>
      </c>
      <c r="M1135" t="s">
        <v>3443</v>
      </c>
      <c r="N1135">
        <v>1.6033333329999999</v>
      </c>
      <c r="O1135">
        <v>0</v>
      </c>
      <c r="P1135">
        <v>66</v>
      </c>
      <c r="Q1135">
        <v>0</v>
      </c>
      <c r="R1135">
        <v>0</v>
      </c>
      <c r="S1135">
        <v>0</v>
      </c>
      <c r="T1135">
        <v>5</v>
      </c>
      <c r="U1135">
        <v>0</v>
      </c>
      <c r="V1135">
        <v>0</v>
      </c>
      <c r="W1135">
        <v>0</v>
      </c>
      <c r="X1135">
        <v>10.030873286941679</v>
      </c>
      <c r="Y1135">
        <v>0</v>
      </c>
      <c r="Z1135">
        <v>0</v>
      </c>
      <c r="AA1135">
        <v>0</v>
      </c>
      <c r="AB1135">
        <v>6.2789080421222887E-2</v>
      </c>
      <c r="AC1135">
        <v>0</v>
      </c>
      <c r="AD1135">
        <v>0</v>
      </c>
      <c r="AE1135">
        <v>10.093662367362901</v>
      </c>
    </row>
    <row r="1136" spans="1:31" x14ac:dyDescent="0.3">
      <c r="A1136">
        <v>2649108</v>
      </c>
      <c r="B1136">
        <v>1</v>
      </c>
      <c r="C1136" t="s">
        <v>81</v>
      </c>
      <c r="D1136" t="s">
        <v>112</v>
      </c>
      <c r="E1136" t="s">
        <v>141</v>
      </c>
      <c r="F1136" t="s">
        <v>3444</v>
      </c>
      <c r="G1136" t="s">
        <v>149</v>
      </c>
      <c r="H1136" t="s">
        <v>144</v>
      </c>
      <c r="I1136" t="s">
        <v>136</v>
      </c>
      <c r="J1136" t="s">
        <v>137</v>
      </c>
      <c r="K1136" t="s">
        <v>138</v>
      </c>
      <c r="L1136" t="s">
        <v>3445</v>
      </c>
      <c r="M1136" t="s">
        <v>3446</v>
      </c>
      <c r="N1136">
        <v>0.514444444</v>
      </c>
      <c r="O1136">
        <v>5</v>
      </c>
      <c r="P1136">
        <v>2685</v>
      </c>
      <c r="Q1136">
        <v>61</v>
      </c>
      <c r="R1136">
        <v>577</v>
      </c>
      <c r="S1136">
        <v>14</v>
      </c>
      <c r="T1136">
        <v>367</v>
      </c>
      <c r="U1136">
        <v>4</v>
      </c>
      <c r="V1136">
        <v>1</v>
      </c>
      <c r="W1136">
        <v>0.72790544782098288</v>
      </c>
      <c r="X1136">
        <v>307.80660641371952</v>
      </c>
      <c r="Y1136">
        <v>103.27359111500961</v>
      </c>
      <c r="Z1136">
        <v>339.20270409237628</v>
      </c>
      <c r="AA1136">
        <v>39.266890493375669</v>
      </c>
      <c r="AB1136">
        <v>148.71327501419438</v>
      </c>
      <c r="AC1136">
        <v>88.031414408450942</v>
      </c>
      <c r="AD1136">
        <v>7.6423023786709336</v>
      </c>
      <c r="AE1136">
        <v>1034.6646893636184</v>
      </c>
    </row>
    <row r="1137" spans="1:31" x14ac:dyDescent="0.3">
      <c r="A1137">
        <v>2649463</v>
      </c>
      <c r="B1137">
        <v>1</v>
      </c>
      <c r="C1137" t="s">
        <v>81</v>
      </c>
      <c r="D1137" t="s">
        <v>118</v>
      </c>
      <c r="E1137" t="s">
        <v>165</v>
      </c>
      <c r="F1137" t="s">
        <v>3447</v>
      </c>
      <c r="G1137" t="s">
        <v>224</v>
      </c>
      <c r="H1137" t="s">
        <v>135</v>
      </c>
      <c r="I1137" t="s">
        <v>136</v>
      </c>
      <c r="J1137" t="s">
        <v>137</v>
      </c>
      <c r="K1137" t="s">
        <v>138</v>
      </c>
      <c r="L1137" t="s">
        <v>3448</v>
      </c>
      <c r="M1137" t="s">
        <v>3449</v>
      </c>
      <c r="N1137">
        <v>0.51888888799999999</v>
      </c>
      <c r="O1137">
        <v>0</v>
      </c>
      <c r="P1137">
        <v>199</v>
      </c>
      <c r="Q1137">
        <v>0</v>
      </c>
      <c r="R1137">
        <v>13</v>
      </c>
      <c r="S1137">
        <v>0</v>
      </c>
      <c r="T1137">
        <v>14</v>
      </c>
      <c r="U1137">
        <v>0</v>
      </c>
      <c r="V1137">
        <v>0</v>
      </c>
      <c r="W1137">
        <v>0</v>
      </c>
      <c r="X1137">
        <v>24.663339813242555</v>
      </c>
      <c r="Y1137">
        <v>0</v>
      </c>
      <c r="Z1137">
        <v>5.2638776729113737</v>
      </c>
      <c r="AA1137">
        <v>0</v>
      </c>
      <c r="AB1137">
        <v>3.3984835983079766</v>
      </c>
      <c r="AC1137">
        <v>0</v>
      </c>
      <c r="AD1137">
        <v>0</v>
      </c>
      <c r="AE1137">
        <v>33.325701084461905</v>
      </c>
    </row>
    <row r="1138" spans="1:31" x14ac:dyDescent="0.3">
      <c r="A1138">
        <v>2648965</v>
      </c>
      <c r="B1138">
        <v>1</v>
      </c>
      <c r="C1138" t="s">
        <v>80</v>
      </c>
      <c r="D1138" t="s">
        <v>86</v>
      </c>
      <c r="E1138" t="s">
        <v>165</v>
      </c>
      <c r="F1138" t="s">
        <v>3450</v>
      </c>
      <c r="G1138" t="s">
        <v>540</v>
      </c>
      <c r="H1138" t="s">
        <v>135</v>
      </c>
      <c r="I1138" t="s">
        <v>136</v>
      </c>
      <c r="J1138" t="s">
        <v>137</v>
      </c>
      <c r="K1138" t="s">
        <v>162</v>
      </c>
      <c r="L1138" t="s">
        <v>3451</v>
      </c>
      <c r="M1138" t="s">
        <v>3452</v>
      </c>
      <c r="N1138">
        <v>7.0791666659999999</v>
      </c>
      <c r="O1138">
        <v>0</v>
      </c>
      <c r="P1138">
        <v>44</v>
      </c>
      <c r="Q1138">
        <v>0</v>
      </c>
      <c r="R1138">
        <v>0</v>
      </c>
      <c r="S1138">
        <v>0</v>
      </c>
      <c r="T1138">
        <v>11</v>
      </c>
      <c r="U1138">
        <v>0</v>
      </c>
      <c r="V1138">
        <v>0</v>
      </c>
      <c r="W1138">
        <v>0</v>
      </c>
      <c r="X1138">
        <v>321.21203699879283</v>
      </c>
      <c r="Y1138">
        <v>0</v>
      </c>
      <c r="Z1138">
        <v>0</v>
      </c>
      <c r="AA1138">
        <v>0</v>
      </c>
      <c r="AB1138">
        <v>340.76967494139535</v>
      </c>
      <c r="AC1138">
        <v>0</v>
      </c>
      <c r="AD1138">
        <v>0</v>
      </c>
      <c r="AE1138">
        <v>661.98171194018823</v>
      </c>
    </row>
    <row r="1139" spans="1:31" x14ac:dyDescent="0.3">
      <c r="A1139">
        <v>2648822</v>
      </c>
      <c r="B1139">
        <v>1</v>
      </c>
      <c r="C1139" t="s">
        <v>81</v>
      </c>
      <c r="D1139" t="s">
        <v>117</v>
      </c>
      <c r="E1139" t="s">
        <v>141</v>
      </c>
      <c r="F1139" t="s">
        <v>3453</v>
      </c>
      <c r="G1139" t="s">
        <v>183</v>
      </c>
      <c r="H1139" t="s">
        <v>144</v>
      </c>
      <c r="I1139" t="s">
        <v>136</v>
      </c>
      <c r="J1139" t="s">
        <v>3</v>
      </c>
      <c r="K1139" t="s">
        <v>138</v>
      </c>
      <c r="L1139" t="s">
        <v>3454</v>
      </c>
      <c r="M1139" t="s">
        <v>3455</v>
      </c>
      <c r="N1139">
        <v>0.33611111100000002</v>
      </c>
      <c r="O1139">
        <v>2</v>
      </c>
      <c r="P1139">
        <v>9</v>
      </c>
      <c r="Q1139">
        <v>0</v>
      </c>
      <c r="R1139">
        <v>7</v>
      </c>
      <c r="S1139">
        <v>0</v>
      </c>
      <c r="T1139">
        <v>9</v>
      </c>
      <c r="U1139">
        <v>1</v>
      </c>
      <c r="V1139">
        <v>0</v>
      </c>
      <c r="W1139">
        <v>0.16207609614555557</v>
      </c>
      <c r="X1139">
        <v>0.51293153178248119</v>
      </c>
      <c r="Y1139">
        <v>0</v>
      </c>
      <c r="Z1139">
        <v>0.98761810836068131</v>
      </c>
      <c r="AA1139">
        <v>0</v>
      </c>
      <c r="AB1139">
        <v>2.4552791991301479</v>
      </c>
      <c r="AC1139">
        <v>4.873339540478085</v>
      </c>
      <c r="AD1139">
        <v>0</v>
      </c>
      <c r="AE1139">
        <v>8.9912444758969521</v>
      </c>
    </row>
    <row r="1140" spans="1:31" x14ac:dyDescent="0.3">
      <c r="A1140">
        <v>2649300</v>
      </c>
      <c r="B1140">
        <v>1</v>
      </c>
      <c r="C1140" t="s">
        <v>80</v>
      </c>
      <c r="D1140" t="s">
        <v>102</v>
      </c>
      <c r="E1140" t="s">
        <v>194</v>
      </c>
      <c r="F1140" t="s">
        <v>2273</v>
      </c>
      <c r="G1140" t="s">
        <v>149</v>
      </c>
      <c r="H1140" t="s">
        <v>144</v>
      </c>
      <c r="I1140" t="s">
        <v>136</v>
      </c>
      <c r="J1140" t="s">
        <v>137</v>
      </c>
      <c r="K1140" t="s">
        <v>138</v>
      </c>
      <c r="L1140" t="s">
        <v>3456</v>
      </c>
      <c r="M1140" t="s">
        <v>3457</v>
      </c>
      <c r="N1140">
        <v>6.8611111000000002E-2</v>
      </c>
      <c r="O1140">
        <v>1</v>
      </c>
      <c r="P1140">
        <v>1056</v>
      </c>
      <c r="Q1140">
        <v>2</v>
      </c>
      <c r="R1140">
        <v>17</v>
      </c>
      <c r="S1140">
        <v>9</v>
      </c>
      <c r="T1140">
        <v>82</v>
      </c>
      <c r="U1140">
        <v>0</v>
      </c>
      <c r="V1140">
        <v>0</v>
      </c>
      <c r="W1140">
        <v>2.5596530070909777E-2</v>
      </c>
      <c r="X1140">
        <v>11.862992180140681</v>
      </c>
      <c r="Y1140">
        <v>0.37615817205311008</v>
      </c>
      <c r="Z1140">
        <v>5.0120706080889992</v>
      </c>
      <c r="AA1140">
        <v>10.447684346180651</v>
      </c>
      <c r="AB1140">
        <v>4.3489564053982397</v>
      </c>
      <c r="AC1140">
        <v>0</v>
      </c>
      <c r="AD1140">
        <v>0</v>
      </c>
      <c r="AE1140">
        <v>32.073458241932592</v>
      </c>
    </row>
    <row r="1141" spans="1:31" x14ac:dyDescent="0.3">
      <c r="A1141">
        <v>2648985</v>
      </c>
      <c r="B1141">
        <v>1</v>
      </c>
      <c r="C1141" t="s">
        <v>81</v>
      </c>
      <c r="D1141" t="s">
        <v>127</v>
      </c>
      <c r="E1141" t="s">
        <v>141</v>
      </c>
      <c r="F1141" t="s">
        <v>3458</v>
      </c>
      <c r="G1141" t="s">
        <v>149</v>
      </c>
      <c r="H1141" t="s">
        <v>144</v>
      </c>
      <c r="I1141" t="s">
        <v>136</v>
      </c>
      <c r="J1141" t="s">
        <v>137</v>
      </c>
      <c r="K1141" t="s">
        <v>138</v>
      </c>
      <c r="L1141" t="s">
        <v>3459</v>
      </c>
      <c r="M1141" t="s">
        <v>3460</v>
      </c>
      <c r="N1141">
        <v>0.70277777699999999</v>
      </c>
      <c r="O1141">
        <v>0</v>
      </c>
      <c r="P1141">
        <v>462</v>
      </c>
      <c r="Q1141">
        <v>32</v>
      </c>
      <c r="R1141">
        <v>61</v>
      </c>
      <c r="S1141">
        <v>3</v>
      </c>
      <c r="T1141">
        <v>31</v>
      </c>
      <c r="U1141">
        <v>0</v>
      </c>
      <c r="V1141">
        <v>0</v>
      </c>
      <c r="W1141">
        <v>0</v>
      </c>
      <c r="X1141">
        <v>69.648070996226195</v>
      </c>
      <c r="Y1141">
        <v>54.546363169275132</v>
      </c>
      <c r="Z1141">
        <v>67.554823645306783</v>
      </c>
      <c r="AA1141">
        <v>3.1903986002326041</v>
      </c>
      <c r="AB1141">
        <v>12.146208064742336</v>
      </c>
      <c r="AC1141">
        <v>0</v>
      </c>
      <c r="AD1141">
        <v>0</v>
      </c>
      <c r="AE1141">
        <v>207.08586447578304</v>
      </c>
    </row>
    <row r="1142" spans="1:31" x14ac:dyDescent="0.3">
      <c r="A1142">
        <v>2649157</v>
      </c>
      <c r="B1142">
        <v>1</v>
      </c>
      <c r="C1142" t="s">
        <v>80</v>
      </c>
      <c r="D1142" t="s">
        <v>86</v>
      </c>
      <c r="E1142" t="s">
        <v>132</v>
      </c>
      <c r="F1142" t="s">
        <v>3461</v>
      </c>
      <c r="G1142" t="s">
        <v>228</v>
      </c>
      <c r="H1142" t="s">
        <v>135</v>
      </c>
      <c r="I1142" t="s">
        <v>136</v>
      </c>
      <c r="J1142" t="s">
        <v>137</v>
      </c>
      <c r="K1142" t="s">
        <v>138</v>
      </c>
      <c r="L1142" t="s">
        <v>3462</v>
      </c>
      <c r="M1142" t="s">
        <v>3463</v>
      </c>
      <c r="N1142">
        <v>3.488611111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0.96957201362991552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0.96957201362991552</v>
      </c>
    </row>
    <row r="1143" spans="1:31" x14ac:dyDescent="0.3">
      <c r="A1143">
        <v>2649134</v>
      </c>
      <c r="B1143">
        <v>1</v>
      </c>
      <c r="C1143" t="s">
        <v>80</v>
      </c>
      <c r="D1143" t="s">
        <v>100</v>
      </c>
      <c r="E1143" t="s">
        <v>194</v>
      </c>
      <c r="F1143" t="s">
        <v>3464</v>
      </c>
      <c r="G1143" t="s">
        <v>149</v>
      </c>
      <c r="H1143" t="s">
        <v>144</v>
      </c>
      <c r="I1143" t="s">
        <v>136</v>
      </c>
      <c r="J1143" t="s">
        <v>137</v>
      </c>
      <c r="K1143" t="s">
        <v>138</v>
      </c>
      <c r="L1143" t="s">
        <v>3465</v>
      </c>
      <c r="M1143" t="s">
        <v>3466</v>
      </c>
      <c r="N1143">
        <v>0.152777777</v>
      </c>
      <c r="O1143">
        <v>4</v>
      </c>
      <c r="P1143">
        <v>408</v>
      </c>
      <c r="Q1143">
        <v>4</v>
      </c>
      <c r="R1143">
        <v>58</v>
      </c>
      <c r="S1143">
        <v>4</v>
      </c>
      <c r="T1143">
        <v>34</v>
      </c>
      <c r="U1143">
        <v>0</v>
      </c>
      <c r="V1143">
        <v>0</v>
      </c>
      <c r="W1143">
        <v>23.205470806779925</v>
      </c>
      <c r="X1143">
        <v>20.846815372878051</v>
      </c>
      <c r="Y1143">
        <v>2.1137330410605295</v>
      </c>
      <c r="Z1143">
        <v>8.9237006073188727</v>
      </c>
      <c r="AA1143">
        <v>77.148899884040972</v>
      </c>
      <c r="AB1143">
        <v>4.2137084560328999</v>
      </c>
      <c r="AC1143">
        <v>0</v>
      </c>
      <c r="AD1143">
        <v>0</v>
      </c>
      <c r="AE1143">
        <v>136.45232816811122</v>
      </c>
    </row>
    <row r="1144" spans="1:31" x14ac:dyDescent="0.3">
      <c r="A1144">
        <v>2649363</v>
      </c>
      <c r="B1144">
        <v>1</v>
      </c>
      <c r="C1144" t="s">
        <v>80</v>
      </c>
      <c r="D1144" t="s">
        <v>103</v>
      </c>
      <c r="E1144" t="s">
        <v>147</v>
      </c>
      <c r="F1144" t="s">
        <v>2952</v>
      </c>
      <c r="G1144" t="s">
        <v>149</v>
      </c>
      <c r="H1144" t="s">
        <v>144</v>
      </c>
      <c r="I1144" t="s">
        <v>241</v>
      </c>
      <c r="J1144" t="s">
        <v>137</v>
      </c>
      <c r="K1144" t="s">
        <v>138</v>
      </c>
      <c r="L1144" t="s">
        <v>3467</v>
      </c>
      <c r="M1144" t="s">
        <v>3468</v>
      </c>
      <c r="N1144">
        <v>3.0555555000000002E-2</v>
      </c>
      <c r="O1144">
        <v>24</v>
      </c>
      <c r="P1144">
        <v>2694</v>
      </c>
      <c r="Q1144">
        <v>35</v>
      </c>
      <c r="R1144">
        <v>208</v>
      </c>
      <c r="S1144">
        <v>65</v>
      </c>
      <c r="T1144">
        <v>810</v>
      </c>
      <c r="U1144">
        <v>6</v>
      </c>
      <c r="V1144">
        <v>1</v>
      </c>
      <c r="W1144">
        <v>0.63991111202754991</v>
      </c>
      <c r="X1144">
        <v>17.096211665814522</v>
      </c>
      <c r="Y1144">
        <v>5.2914670657861222</v>
      </c>
      <c r="Z1144">
        <v>4.7289631756645027</v>
      </c>
      <c r="AA1144">
        <v>8.3869458498246008</v>
      </c>
      <c r="AB1144">
        <v>15.354707647239652</v>
      </c>
      <c r="AC1144">
        <v>9.1131790373124595</v>
      </c>
      <c r="AD1144">
        <v>0.77380837473642683</v>
      </c>
      <c r="AE1144">
        <v>61.385193928405833</v>
      </c>
    </row>
    <row r="1145" spans="1:31" x14ac:dyDescent="0.3">
      <c r="A1145">
        <v>2649114</v>
      </c>
      <c r="B1145">
        <v>1</v>
      </c>
      <c r="C1145" t="s">
        <v>80</v>
      </c>
      <c r="D1145" t="s">
        <v>94</v>
      </c>
      <c r="E1145" t="s">
        <v>141</v>
      </c>
      <c r="F1145" t="s">
        <v>3469</v>
      </c>
      <c r="G1145" t="s">
        <v>143</v>
      </c>
      <c r="H1145" t="s">
        <v>144</v>
      </c>
      <c r="I1145" t="s">
        <v>136</v>
      </c>
      <c r="J1145" t="s">
        <v>137</v>
      </c>
      <c r="K1145" t="s">
        <v>138</v>
      </c>
      <c r="L1145" t="s">
        <v>3470</v>
      </c>
      <c r="M1145" t="s">
        <v>3471</v>
      </c>
      <c r="N1145">
        <v>2.0022222219999999</v>
      </c>
      <c r="O1145">
        <v>0</v>
      </c>
      <c r="P1145">
        <v>12</v>
      </c>
      <c r="Q1145">
        <v>0</v>
      </c>
      <c r="R1145">
        <v>4</v>
      </c>
      <c r="S1145">
        <v>0</v>
      </c>
      <c r="T1145">
        <v>2</v>
      </c>
      <c r="U1145">
        <v>0</v>
      </c>
      <c r="V1145">
        <v>0</v>
      </c>
      <c r="W1145">
        <v>0</v>
      </c>
      <c r="X1145">
        <v>6.2180283659235265</v>
      </c>
      <c r="Y1145">
        <v>0</v>
      </c>
      <c r="Z1145">
        <v>2.115830771226769</v>
      </c>
      <c r="AA1145">
        <v>0</v>
      </c>
      <c r="AB1145">
        <v>5.6090883088514349</v>
      </c>
      <c r="AC1145">
        <v>0</v>
      </c>
      <c r="AD1145">
        <v>0</v>
      </c>
      <c r="AE1145">
        <v>13.94294744600173</v>
      </c>
    </row>
    <row r="1146" spans="1:31" x14ac:dyDescent="0.3">
      <c r="A1146">
        <v>2649368</v>
      </c>
      <c r="B1146">
        <v>2</v>
      </c>
      <c r="C1146" t="s">
        <v>80</v>
      </c>
      <c r="D1146" t="s">
        <v>94</v>
      </c>
      <c r="E1146" t="s">
        <v>152</v>
      </c>
      <c r="F1146" t="s">
        <v>3472</v>
      </c>
      <c r="G1146" t="s">
        <v>228</v>
      </c>
      <c r="H1146" t="s">
        <v>135</v>
      </c>
      <c r="I1146" t="s">
        <v>136</v>
      </c>
      <c r="J1146" t="s">
        <v>137</v>
      </c>
      <c r="K1146" t="s">
        <v>138</v>
      </c>
      <c r="L1146" t="s">
        <v>3473</v>
      </c>
      <c r="M1146" t="s">
        <v>3474</v>
      </c>
      <c r="N1146">
        <v>0.67694444399999998</v>
      </c>
      <c r="O1146">
        <v>0</v>
      </c>
      <c r="P1146">
        <v>253</v>
      </c>
      <c r="Q1146">
        <v>0</v>
      </c>
      <c r="R1146">
        <v>0</v>
      </c>
      <c r="S1146">
        <v>0</v>
      </c>
      <c r="T1146">
        <v>20</v>
      </c>
      <c r="U1146">
        <v>0</v>
      </c>
      <c r="V1146">
        <v>0</v>
      </c>
      <c r="W1146">
        <v>0</v>
      </c>
      <c r="X1146">
        <v>42.959025138607501</v>
      </c>
      <c r="Y1146">
        <v>0</v>
      </c>
      <c r="Z1146">
        <v>0</v>
      </c>
      <c r="AA1146">
        <v>0</v>
      </c>
      <c r="AB1146">
        <v>8.9947176466284748</v>
      </c>
      <c r="AC1146">
        <v>0</v>
      </c>
      <c r="AD1146">
        <v>0</v>
      </c>
      <c r="AE1146">
        <v>51.953742785235974</v>
      </c>
    </row>
    <row r="1147" spans="1:31" x14ac:dyDescent="0.3">
      <c r="A1147">
        <v>2649320</v>
      </c>
      <c r="B1147">
        <v>1</v>
      </c>
      <c r="C1147" t="s">
        <v>80</v>
      </c>
      <c r="D1147" t="s">
        <v>94</v>
      </c>
      <c r="E1147" t="s">
        <v>194</v>
      </c>
      <c r="F1147" t="s">
        <v>3475</v>
      </c>
      <c r="G1147" t="s">
        <v>149</v>
      </c>
      <c r="H1147" t="s">
        <v>144</v>
      </c>
      <c r="I1147" t="s">
        <v>136</v>
      </c>
      <c r="J1147" t="s">
        <v>137</v>
      </c>
      <c r="K1147" t="s">
        <v>138</v>
      </c>
      <c r="L1147" t="s">
        <v>3476</v>
      </c>
      <c r="M1147" t="s">
        <v>3477</v>
      </c>
      <c r="N1147">
        <v>0.34527777700000001</v>
      </c>
      <c r="O1147">
        <v>0</v>
      </c>
      <c r="P1147">
        <v>0</v>
      </c>
      <c r="Q1147">
        <v>9</v>
      </c>
      <c r="R1147">
        <v>7</v>
      </c>
      <c r="S1147">
        <v>1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13.601852815238107</v>
      </c>
      <c r="Z1147">
        <v>5.6238516353919774</v>
      </c>
      <c r="AA1147">
        <v>0.62840722497361112</v>
      </c>
      <c r="AB1147">
        <v>0</v>
      </c>
      <c r="AC1147">
        <v>0</v>
      </c>
      <c r="AD1147">
        <v>0</v>
      </c>
      <c r="AE1147">
        <v>19.854111675603693</v>
      </c>
    </row>
    <row r="1148" spans="1:31" x14ac:dyDescent="0.3">
      <c r="A1148">
        <v>2649020</v>
      </c>
      <c r="B1148">
        <v>2</v>
      </c>
      <c r="C1148" t="s">
        <v>80</v>
      </c>
      <c r="D1148" t="s">
        <v>82</v>
      </c>
      <c r="E1148" t="s">
        <v>152</v>
      </c>
      <c r="F1148" t="s">
        <v>3478</v>
      </c>
      <c r="G1148" t="s">
        <v>228</v>
      </c>
      <c r="H1148" t="s">
        <v>135</v>
      </c>
      <c r="I1148" t="s">
        <v>136</v>
      </c>
      <c r="J1148" t="s">
        <v>137</v>
      </c>
      <c r="K1148" t="s">
        <v>138</v>
      </c>
      <c r="L1148" t="s">
        <v>3479</v>
      </c>
      <c r="M1148" t="s">
        <v>3480</v>
      </c>
      <c r="N1148">
        <v>0.20527777699999999</v>
      </c>
      <c r="O1148">
        <v>0</v>
      </c>
      <c r="P1148">
        <v>6</v>
      </c>
      <c r="Q1148">
        <v>0</v>
      </c>
      <c r="R1148">
        <v>0</v>
      </c>
      <c r="S1148">
        <v>0</v>
      </c>
      <c r="T1148">
        <v>355</v>
      </c>
      <c r="U1148">
        <v>0</v>
      </c>
      <c r="V1148">
        <v>0</v>
      </c>
      <c r="W1148">
        <v>0</v>
      </c>
      <c r="X1148">
        <v>0.56589486276247103</v>
      </c>
      <c r="Y1148">
        <v>0</v>
      </c>
      <c r="Z1148">
        <v>0</v>
      </c>
      <c r="AA1148">
        <v>0</v>
      </c>
      <c r="AB1148">
        <v>81.418245616941874</v>
      </c>
      <c r="AC1148">
        <v>0</v>
      </c>
      <c r="AD1148">
        <v>0</v>
      </c>
      <c r="AE1148">
        <v>81.984140479704351</v>
      </c>
    </row>
    <row r="1149" spans="1:31" x14ac:dyDescent="0.3">
      <c r="A1149">
        <v>2648811</v>
      </c>
      <c r="B1149">
        <v>1</v>
      </c>
      <c r="C1149" t="s">
        <v>81</v>
      </c>
      <c r="D1149" t="s">
        <v>123</v>
      </c>
      <c r="E1149" t="s">
        <v>165</v>
      </c>
      <c r="F1149" t="s">
        <v>3481</v>
      </c>
      <c r="G1149" t="s">
        <v>224</v>
      </c>
      <c r="H1149" t="s">
        <v>135</v>
      </c>
      <c r="I1149" t="s">
        <v>136</v>
      </c>
      <c r="J1149" t="s">
        <v>137</v>
      </c>
      <c r="K1149" t="s">
        <v>138</v>
      </c>
      <c r="L1149" t="s">
        <v>3482</v>
      </c>
      <c r="M1149" t="s">
        <v>3483</v>
      </c>
      <c r="N1149">
        <v>3.2630555550000002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26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45.774633108083826</v>
      </c>
      <c r="AC1149">
        <v>0</v>
      </c>
      <c r="AD1149">
        <v>0</v>
      </c>
      <c r="AE1149">
        <v>45.774633108083826</v>
      </c>
    </row>
    <row r="1150" spans="1:31" x14ac:dyDescent="0.3">
      <c r="A1150">
        <v>2648934</v>
      </c>
      <c r="B1150">
        <v>1</v>
      </c>
      <c r="C1150" t="s">
        <v>80</v>
      </c>
      <c r="D1150" t="s">
        <v>104</v>
      </c>
      <c r="E1150" t="s">
        <v>194</v>
      </c>
      <c r="F1150" t="s">
        <v>3484</v>
      </c>
      <c r="G1150" t="s">
        <v>149</v>
      </c>
      <c r="H1150" t="s">
        <v>144</v>
      </c>
      <c r="I1150" t="s">
        <v>241</v>
      </c>
      <c r="J1150" t="s">
        <v>137</v>
      </c>
      <c r="K1150" t="s">
        <v>138</v>
      </c>
      <c r="L1150" t="s">
        <v>3485</v>
      </c>
      <c r="M1150" t="s">
        <v>3486</v>
      </c>
      <c r="N1150">
        <v>3.5555555000000003E-2</v>
      </c>
      <c r="O1150">
        <v>45</v>
      </c>
      <c r="P1150">
        <v>1347</v>
      </c>
      <c r="Q1150">
        <v>291</v>
      </c>
      <c r="R1150">
        <v>478</v>
      </c>
      <c r="S1150">
        <v>123</v>
      </c>
      <c r="T1150">
        <v>371</v>
      </c>
      <c r="U1150">
        <v>19</v>
      </c>
      <c r="V1150">
        <v>0</v>
      </c>
      <c r="W1150">
        <v>1.7195874604031083</v>
      </c>
      <c r="X1150">
        <v>14.157258696823975</v>
      </c>
      <c r="Y1150">
        <v>48.226347070114564</v>
      </c>
      <c r="Z1150">
        <v>33.057263920041287</v>
      </c>
      <c r="AA1150">
        <v>39.870929342349406</v>
      </c>
      <c r="AB1150">
        <v>13.726591711638921</v>
      </c>
      <c r="AC1150">
        <v>71.61486065229289</v>
      </c>
      <c r="AD1150">
        <v>0</v>
      </c>
      <c r="AE1150">
        <v>222.37283885366415</v>
      </c>
    </row>
    <row r="1151" spans="1:31" x14ac:dyDescent="0.3">
      <c r="A1151">
        <v>2649429</v>
      </c>
      <c r="B1151">
        <v>1</v>
      </c>
      <c r="C1151" t="s">
        <v>81</v>
      </c>
      <c r="D1151" t="s">
        <v>121</v>
      </c>
      <c r="E1151" t="s">
        <v>141</v>
      </c>
      <c r="F1151" t="s">
        <v>3365</v>
      </c>
      <c r="G1151" t="s">
        <v>143</v>
      </c>
      <c r="H1151" t="s">
        <v>144</v>
      </c>
      <c r="I1151" t="s">
        <v>136</v>
      </c>
      <c r="J1151" t="s">
        <v>137</v>
      </c>
      <c r="K1151" t="s">
        <v>138</v>
      </c>
      <c r="L1151" t="s">
        <v>3487</v>
      </c>
      <c r="M1151" t="s">
        <v>3488</v>
      </c>
      <c r="N1151">
        <v>0.65861111100000003</v>
      </c>
      <c r="O1151">
        <v>0</v>
      </c>
      <c r="P1151">
        <v>44</v>
      </c>
      <c r="Q1151">
        <v>0</v>
      </c>
      <c r="R1151">
        <v>33</v>
      </c>
      <c r="S1151">
        <v>0</v>
      </c>
      <c r="T1151">
        <v>2</v>
      </c>
      <c r="U1151">
        <v>0</v>
      </c>
      <c r="V1151">
        <v>0</v>
      </c>
      <c r="W1151">
        <v>0</v>
      </c>
      <c r="X1151">
        <v>7.2591300044848435</v>
      </c>
      <c r="Y1151">
        <v>0</v>
      </c>
      <c r="Z1151">
        <v>14.048969998330497</v>
      </c>
      <c r="AA1151">
        <v>0</v>
      </c>
      <c r="AB1151">
        <v>0.73008607429622518</v>
      </c>
      <c r="AC1151">
        <v>0</v>
      </c>
      <c r="AD1151">
        <v>0</v>
      </c>
      <c r="AE1151">
        <v>22.038186077111565</v>
      </c>
    </row>
    <row r="1152" spans="1:31" x14ac:dyDescent="0.3">
      <c r="A1152">
        <v>2648765</v>
      </c>
      <c r="B1152">
        <v>1</v>
      </c>
      <c r="C1152" t="s">
        <v>81</v>
      </c>
      <c r="D1152" t="s">
        <v>117</v>
      </c>
      <c r="E1152" t="s">
        <v>141</v>
      </c>
      <c r="F1152" t="s">
        <v>1565</v>
      </c>
      <c r="G1152" t="s">
        <v>143</v>
      </c>
      <c r="H1152" t="s">
        <v>144</v>
      </c>
      <c r="I1152" t="s">
        <v>136</v>
      </c>
      <c r="J1152" t="s">
        <v>137</v>
      </c>
      <c r="K1152" t="s">
        <v>138</v>
      </c>
      <c r="L1152" t="s">
        <v>3489</v>
      </c>
      <c r="M1152" t="s">
        <v>3490</v>
      </c>
      <c r="N1152">
        <v>3.6352777770000002</v>
      </c>
      <c r="O1152">
        <v>0</v>
      </c>
      <c r="P1152">
        <v>8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5.1600191842323717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5.1600191842323717</v>
      </c>
    </row>
    <row r="1153" spans="1:31" x14ac:dyDescent="0.3">
      <c r="A1153">
        <v>2648805</v>
      </c>
      <c r="B1153">
        <v>1</v>
      </c>
      <c r="C1153" t="s">
        <v>81</v>
      </c>
      <c r="D1153" t="s">
        <v>127</v>
      </c>
      <c r="E1153" t="s">
        <v>147</v>
      </c>
      <c r="F1153" t="s">
        <v>3491</v>
      </c>
      <c r="G1153" t="s">
        <v>149</v>
      </c>
      <c r="H1153" t="s">
        <v>144</v>
      </c>
      <c r="I1153" t="s">
        <v>136</v>
      </c>
      <c r="J1153" t="s">
        <v>137</v>
      </c>
      <c r="K1153" t="s">
        <v>138</v>
      </c>
      <c r="L1153" t="s">
        <v>3492</v>
      </c>
      <c r="M1153" t="s">
        <v>3493</v>
      </c>
      <c r="N1153">
        <v>1.68</v>
      </c>
      <c r="O1153">
        <v>0</v>
      </c>
      <c r="P1153">
        <v>528</v>
      </c>
      <c r="Q1153">
        <v>8</v>
      </c>
      <c r="R1153">
        <v>26</v>
      </c>
      <c r="S1153">
        <v>4</v>
      </c>
      <c r="T1153">
        <v>98</v>
      </c>
      <c r="U1153">
        <v>7</v>
      </c>
      <c r="V1153">
        <v>1</v>
      </c>
      <c r="W1153">
        <v>0</v>
      </c>
      <c r="X1153">
        <v>198.97261681210836</v>
      </c>
      <c r="Y1153">
        <v>10.498657301446073</v>
      </c>
      <c r="Z1153">
        <v>82.44949835260887</v>
      </c>
      <c r="AA1153">
        <v>482.42476588175202</v>
      </c>
      <c r="AB1153">
        <v>109.57380260923773</v>
      </c>
      <c r="AC1153">
        <v>991.16705337520602</v>
      </c>
      <c r="AD1153">
        <v>2.8656427785569907</v>
      </c>
      <c r="AE1153">
        <v>1877.9520371109163</v>
      </c>
    </row>
    <row r="1154" spans="1:31" x14ac:dyDescent="0.3">
      <c r="A1154">
        <v>2628799</v>
      </c>
      <c r="B1154">
        <v>1</v>
      </c>
      <c r="C1154" t="s">
        <v>81</v>
      </c>
      <c r="D1154" t="s">
        <v>127</v>
      </c>
      <c r="E1154" t="s">
        <v>147</v>
      </c>
      <c r="F1154" t="s">
        <v>2685</v>
      </c>
      <c r="G1154" t="s">
        <v>149</v>
      </c>
      <c r="H1154" t="s">
        <v>144</v>
      </c>
      <c r="I1154" t="s">
        <v>136</v>
      </c>
      <c r="J1154" t="s">
        <v>137</v>
      </c>
      <c r="K1154" t="s">
        <v>138</v>
      </c>
      <c r="L1154" t="s">
        <v>3494</v>
      </c>
      <c r="M1154" t="s">
        <v>3495</v>
      </c>
      <c r="N1154">
        <v>1.102222222</v>
      </c>
      <c r="O1154">
        <v>3</v>
      </c>
      <c r="P1154">
        <v>4</v>
      </c>
      <c r="Q1154">
        <v>45</v>
      </c>
      <c r="R1154">
        <v>21</v>
      </c>
      <c r="S1154">
        <v>2</v>
      </c>
      <c r="T1154">
        <v>2</v>
      </c>
      <c r="U1154">
        <v>0</v>
      </c>
      <c r="V1154">
        <v>0</v>
      </c>
      <c r="W1154">
        <v>2.8924105486815002</v>
      </c>
      <c r="X1154">
        <v>1.9866295790245234</v>
      </c>
      <c r="Y1154">
        <v>147.4735298590339</v>
      </c>
      <c r="Z1154">
        <v>215.72240002712533</v>
      </c>
      <c r="AA1154">
        <v>10.817908450677368</v>
      </c>
      <c r="AB1154">
        <v>11.671656480698831</v>
      </c>
      <c r="AC1154">
        <v>0</v>
      </c>
      <c r="AD1154">
        <v>0</v>
      </c>
      <c r="AE1154">
        <v>390.56453494524146</v>
      </c>
    </row>
    <row r="1155" spans="1:31" x14ac:dyDescent="0.3">
      <c r="A1155">
        <v>2628991</v>
      </c>
      <c r="B1155">
        <v>1</v>
      </c>
      <c r="C1155" t="s">
        <v>80</v>
      </c>
      <c r="D1155" t="s">
        <v>99</v>
      </c>
      <c r="E1155" t="s">
        <v>194</v>
      </c>
      <c r="F1155" t="s">
        <v>3496</v>
      </c>
      <c r="G1155" t="s">
        <v>149</v>
      </c>
      <c r="H1155" t="s">
        <v>144</v>
      </c>
      <c r="I1155" t="s">
        <v>136</v>
      </c>
      <c r="J1155" t="s">
        <v>137</v>
      </c>
      <c r="K1155" t="s">
        <v>138</v>
      </c>
      <c r="L1155" t="s">
        <v>3497</v>
      </c>
      <c r="M1155" t="s">
        <v>3498</v>
      </c>
      <c r="N1155">
        <v>6.6388887999999993E-2</v>
      </c>
      <c r="O1155">
        <v>6</v>
      </c>
      <c r="P1155">
        <v>5994</v>
      </c>
      <c r="Q1155">
        <v>0</v>
      </c>
      <c r="R1155">
        <v>101</v>
      </c>
      <c r="S1155">
        <v>15</v>
      </c>
      <c r="T1155">
        <v>708</v>
      </c>
      <c r="U1155">
        <v>1</v>
      </c>
      <c r="V1155">
        <v>2</v>
      </c>
      <c r="W1155">
        <v>6.418351002834318</v>
      </c>
      <c r="X1155">
        <v>116.156206524149</v>
      </c>
      <c r="Y1155">
        <v>0</v>
      </c>
      <c r="Z1155">
        <v>3.8358422691977361</v>
      </c>
      <c r="AA1155">
        <v>14.200131298890685</v>
      </c>
      <c r="AB1155">
        <v>65.782165563194596</v>
      </c>
      <c r="AC1155">
        <v>5.6552927498537251</v>
      </c>
      <c r="AD1155">
        <v>7.6554373041127499E-2</v>
      </c>
      <c r="AE1155">
        <v>212.12454378116118</v>
      </c>
    </row>
    <row r="1156" spans="1:31" x14ac:dyDescent="0.3">
      <c r="A1156">
        <v>2628530</v>
      </c>
      <c r="B1156">
        <v>1</v>
      </c>
      <c r="C1156" t="s">
        <v>80</v>
      </c>
      <c r="D1156" t="s">
        <v>105</v>
      </c>
      <c r="E1156" t="s">
        <v>194</v>
      </c>
      <c r="F1156" t="s">
        <v>3499</v>
      </c>
      <c r="G1156" t="s">
        <v>161</v>
      </c>
      <c r="H1156" t="s">
        <v>144</v>
      </c>
      <c r="I1156" t="s">
        <v>136</v>
      </c>
      <c r="J1156" t="s">
        <v>137</v>
      </c>
      <c r="K1156" t="s">
        <v>162</v>
      </c>
      <c r="L1156" t="s">
        <v>3500</v>
      </c>
      <c r="M1156" t="s">
        <v>3501</v>
      </c>
      <c r="N1156">
        <v>2.8197222219999998</v>
      </c>
      <c r="O1156">
        <v>12</v>
      </c>
      <c r="P1156">
        <v>1076</v>
      </c>
      <c r="Q1156">
        <v>18</v>
      </c>
      <c r="R1156">
        <v>591</v>
      </c>
      <c r="S1156">
        <v>33</v>
      </c>
      <c r="T1156">
        <v>169</v>
      </c>
      <c r="U1156">
        <v>0</v>
      </c>
      <c r="V1156">
        <v>1</v>
      </c>
      <c r="W1156">
        <v>17.943333025351137</v>
      </c>
      <c r="X1156">
        <v>804.30916737118662</v>
      </c>
      <c r="Y1156">
        <v>406.16927923965216</v>
      </c>
      <c r="Z1156">
        <v>841.7077161631255</v>
      </c>
      <c r="AA1156">
        <v>384.38353959883705</v>
      </c>
      <c r="AB1156">
        <v>383.02854524189348</v>
      </c>
      <c r="AC1156">
        <v>0</v>
      </c>
      <c r="AD1156">
        <v>29.658180558246162</v>
      </c>
      <c r="AE1156">
        <v>2867.1997611982924</v>
      </c>
    </row>
    <row r="1157" spans="1:31" x14ac:dyDescent="0.3">
      <c r="A1157">
        <v>2628590</v>
      </c>
      <c r="B1157">
        <v>1</v>
      </c>
      <c r="C1157" t="s">
        <v>81</v>
      </c>
      <c r="D1157" t="s">
        <v>120</v>
      </c>
      <c r="E1157" t="s">
        <v>194</v>
      </c>
      <c r="F1157" t="s">
        <v>1224</v>
      </c>
      <c r="G1157" t="s">
        <v>149</v>
      </c>
      <c r="H1157" t="s">
        <v>144</v>
      </c>
      <c r="I1157" t="s">
        <v>241</v>
      </c>
      <c r="J1157" t="s">
        <v>137</v>
      </c>
      <c r="K1157" t="s">
        <v>138</v>
      </c>
      <c r="L1157" t="s">
        <v>3502</v>
      </c>
      <c r="M1157" t="s">
        <v>3503</v>
      </c>
      <c r="N1157">
        <v>9.4444439999999998E-3</v>
      </c>
      <c r="O1157">
        <v>2</v>
      </c>
      <c r="P1157">
        <v>885</v>
      </c>
      <c r="Q1157">
        <v>119</v>
      </c>
      <c r="R1157">
        <v>91</v>
      </c>
      <c r="S1157">
        <v>13</v>
      </c>
      <c r="T1157">
        <v>91</v>
      </c>
      <c r="U1157">
        <v>1</v>
      </c>
      <c r="V1157">
        <v>0</v>
      </c>
      <c r="W1157">
        <v>0.13067426034303301</v>
      </c>
      <c r="X1157">
        <v>1.8210083124600454</v>
      </c>
      <c r="Y1157">
        <v>7.9855695864205005</v>
      </c>
      <c r="Z1157">
        <v>5.424481344280113</v>
      </c>
      <c r="AA1157">
        <v>0.96931449199413322</v>
      </c>
      <c r="AB1157">
        <v>0.52742627164580091</v>
      </c>
      <c r="AC1157">
        <v>0</v>
      </c>
      <c r="AD1157">
        <v>0</v>
      </c>
      <c r="AE1157">
        <v>16.858474267143627</v>
      </c>
    </row>
    <row r="1158" spans="1:31" x14ac:dyDescent="0.3">
      <c r="A1158">
        <v>2628344</v>
      </c>
      <c r="B1158">
        <v>1</v>
      </c>
      <c r="C1158" t="s">
        <v>80</v>
      </c>
      <c r="D1158" t="s">
        <v>82</v>
      </c>
      <c r="E1158" t="s">
        <v>214</v>
      </c>
      <c r="F1158" t="s">
        <v>616</v>
      </c>
      <c r="G1158" t="s">
        <v>161</v>
      </c>
      <c r="H1158" t="s">
        <v>135</v>
      </c>
      <c r="I1158" t="s">
        <v>136</v>
      </c>
      <c r="J1158" t="s">
        <v>137</v>
      </c>
      <c r="K1158" t="s">
        <v>162</v>
      </c>
      <c r="L1158" t="s">
        <v>3504</v>
      </c>
      <c r="M1158" t="s">
        <v>3505</v>
      </c>
      <c r="N1158">
        <v>5.6694444439999998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24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234.52027351591349</v>
      </c>
      <c r="AC1158">
        <v>0</v>
      </c>
      <c r="AD1158">
        <v>0</v>
      </c>
      <c r="AE1158">
        <v>234.52027351591349</v>
      </c>
    </row>
    <row r="1159" spans="1:31" x14ac:dyDescent="0.3">
      <c r="A1159">
        <v>2628736</v>
      </c>
      <c r="B1159">
        <v>1</v>
      </c>
      <c r="C1159" t="s">
        <v>80</v>
      </c>
      <c r="D1159" t="s">
        <v>83</v>
      </c>
      <c r="E1159" t="s">
        <v>152</v>
      </c>
      <c r="F1159" t="s">
        <v>3506</v>
      </c>
      <c r="G1159" t="s">
        <v>191</v>
      </c>
      <c r="H1159" t="s">
        <v>135</v>
      </c>
      <c r="I1159" t="s">
        <v>136</v>
      </c>
      <c r="J1159" t="s">
        <v>137</v>
      </c>
      <c r="K1159" t="s">
        <v>138</v>
      </c>
      <c r="L1159" t="s">
        <v>3507</v>
      </c>
      <c r="M1159" t="s">
        <v>3508</v>
      </c>
      <c r="N1159">
        <v>1.5563888880000001</v>
      </c>
      <c r="O1159">
        <v>0</v>
      </c>
      <c r="P1159">
        <v>2</v>
      </c>
      <c r="Q1159">
        <v>0</v>
      </c>
      <c r="R1159">
        <v>1</v>
      </c>
      <c r="S1159">
        <v>0</v>
      </c>
      <c r="T1159">
        <v>20</v>
      </c>
      <c r="U1159">
        <v>0</v>
      </c>
      <c r="V1159">
        <v>0</v>
      </c>
      <c r="W1159">
        <v>0</v>
      </c>
      <c r="X1159">
        <v>0.93060341197666663</v>
      </c>
      <c r="Y1159">
        <v>0</v>
      </c>
      <c r="Z1159">
        <v>0</v>
      </c>
      <c r="AA1159">
        <v>0</v>
      </c>
      <c r="AB1159">
        <v>160.82766459306282</v>
      </c>
      <c r="AC1159">
        <v>0</v>
      </c>
      <c r="AD1159">
        <v>0</v>
      </c>
      <c r="AE1159">
        <v>161.7582680050395</v>
      </c>
    </row>
    <row r="1160" spans="1:31" x14ac:dyDescent="0.3">
      <c r="A1160">
        <v>2629003</v>
      </c>
      <c r="B1160">
        <v>2</v>
      </c>
      <c r="C1160" t="s">
        <v>81</v>
      </c>
      <c r="D1160" t="s">
        <v>128</v>
      </c>
      <c r="E1160" t="s">
        <v>147</v>
      </c>
      <c r="F1160" t="s">
        <v>3509</v>
      </c>
      <c r="G1160" t="s">
        <v>448</v>
      </c>
      <c r="H1160" t="s">
        <v>144</v>
      </c>
      <c r="I1160" t="s">
        <v>136</v>
      </c>
      <c r="J1160" t="s">
        <v>137</v>
      </c>
      <c r="K1160" t="s">
        <v>138</v>
      </c>
      <c r="L1160" t="s">
        <v>3510</v>
      </c>
      <c r="M1160" t="s">
        <v>3511</v>
      </c>
      <c r="N1160">
        <v>0.50805555499999999</v>
      </c>
      <c r="O1160">
        <v>5</v>
      </c>
      <c r="P1160">
        <v>582</v>
      </c>
      <c r="Q1160">
        <v>4</v>
      </c>
      <c r="R1160">
        <v>8</v>
      </c>
      <c r="S1160">
        <v>16</v>
      </c>
      <c r="T1160">
        <v>57</v>
      </c>
      <c r="U1160">
        <v>4</v>
      </c>
      <c r="V1160">
        <v>0</v>
      </c>
      <c r="W1160">
        <v>0.83645578942083332</v>
      </c>
      <c r="X1160">
        <v>74.407406588497977</v>
      </c>
      <c r="Y1160">
        <v>3.5110158621901939</v>
      </c>
      <c r="Z1160">
        <v>2.7787419394069865</v>
      </c>
      <c r="AA1160">
        <v>42.811678397680538</v>
      </c>
      <c r="AB1160">
        <v>25.83849124691454</v>
      </c>
      <c r="AC1160">
        <v>218.12563435452611</v>
      </c>
      <c r="AD1160">
        <v>0</v>
      </c>
      <c r="AE1160">
        <v>368.30942417863719</v>
      </c>
    </row>
    <row r="1161" spans="1:31" x14ac:dyDescent="0.3">
      <c r="A1161">
        <v>2628381</v>
      </c>
      <c r="B1161">
        <v>1</v>
      </c>
      <c r="C1161" t="s">
        <v>81</v>
      </c>
      <c r="D1161" t="s">
        <v>112</v>
      </c>
      <c r="E1161" t="s">
        <v>194</v>
      </c>
      <c r="F1161" t="s">
        <v>3512</v>
      </c>
      <c r="G1161" t="s">
        <v>161</v>
      </c>
      <c r="H1161" t="s">
        <v>144</v>
      </c>
      <c r="I1161" t="s">
        <v>136</v>
      </c>
      <c r="J1161" t="s">
        <v>137</v>
      </c>
      <c r="K1161" t="s">
        <v>162</v>
      </c>
      <c r="L1161" t="s">
        <v>3513</v>
      </c>
      <c r="M1161" t="s">
        <v>3514</v>
      </c>
      <c r="N1161">
        <v>7.2569444440000002</v>
      </c>
      <c r="O1161">
        <v>3</v>
      </c>
      <c r="P1161">
        <v>1283</v>
      </c>
      <c r="Q1161">
        <v>5</v>
      </c>
      <c r="R1161">
        <v>37</v>
      </c>
      <c r="S1161">
        <v>7</v>
      </c>
      <c r="T1161">
        <v>69</v>
      </c>
      <c r="U1161">
        <v>0</v>
      </c>
      <c r="V1161">
        <v>0</v>
      </c>
      <c r="W1161">
        <v>5.5346821737083349</v>
      </c>
      <c r="X1161">
        <v>780.71231931814282</v>
      </c>
      <c r="Y1161">
        <v>277.82785094501116</v>
      </c>
      <c r="Z1161">
        <v>105.1934672878397</v>
      </c>
      <c r="AA1161">
        <v>149.8558630225545</v>
      </c>
      <c r="AB1161">
        <v>198.76677044764114</v>
      </c>
      <c r="AC1161">
        <v>0</v>
      </c>
      <c r="AD1161">
        <v>0</v>
      </c>
      <c r="AE1161">
        <v>1517.8909531948977</v>
      </c>
    </row>
    <row r="1162" spans="1:31" x14ac:dyDescent="0.3">
      <c r="A1162">
        <v>2628547</v>
      </c>
      <c r="B1162">
        <v>1</v>
      </c>
      <c r="C1162" t="s">
        <v>80</v>
      </c>
      <c r="D1162" t="s">
        <v>94</v>
      </c>
      <c r="E1162" t="s">
        <v>194</v>
      </c>
      <c r="F1162" t="s">
        <v>3515</v>
      </c>
      <c r="G1162" t="s">
        <v>149</v>
      </c>
      <c r="H1162" t="s">
        <v>144</v>
      </c>
      <c r="I1162" t="s">
        <v>136</v>
      </c>
      <c r="J1162" t="s">
        <v>137</v>
      </c>
      <c r="K1162" t="s">
        <v>138</v>
      </c>
      <c r="L1162" t="s">
        <v>3516</v>
      </c>
      <c r="M1162" t="s">
        <v>3517</v>
      </c>
      <c r="N1162">
        <v>0.60305555499999997</v>
      </c>
      <c r="O1162">
        <v>0</v>
      </c>
      <c r="P1162">
        <v>0</v>
      </c>
      <c r="Q1162">
        <v>0</v>
      </c>
      <c r="R1162">
        <v>123</v>
      </c>
      <c r="S1162">
        <v>1</v>
      </c>
      <c r="T1162">
        <v>5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87.714758269673013</v>
      </c>
      <c r="AA1162">
        <v>0</v>
      </c>
      <c r="AB1162">
        <v>1.149245085205896</v>
      </c>
      <c r="AC1162">
        <v>0</v>
      </c>
      <c r="AD1162">
        <v>0</v>
      </c>
      <c r="AE1162">
        <v>88.864003354878903</v>
      </c>
    </row>
    <row r="1163" spans="1:31" x14ac:dyDescent="0.3">
      <c r="A1163">
        <v>2628928</v>
      </c>
      <c r="B1163">
        <v>1</v>
      </c>
      <c r="C1163" t="s">
        <v>81</v>
      </c>
      <c r="D1163" t="s">
        <v>118</v>
      </c>
      <c r="E1163" t="s">
        <v>165</v>
      </c>
      <c r="F1163" t="s">
        <v>3518</v>
      </c>
      <c r="G1163" t="s">
        <v>154</v>
      </c>
      <c r="H1163" t="s">
        <v>135</v>
      </c>
      <c r="I1163" t="s">
        <v>136</v>
      </c>
      <c r="J1163" t="s">
        <v>137</v>
      </c>
      <c r="K1163" t="s">
        <v>138</v>
      </c>
      <c r="L1163" t="s">
        <v>3519</v>
      </c>
      <c r="M1163" t="s">
        <v>3520</v>
      </c>
      <c r="N1163">
        <v>0.641666666</v>
      </c>
      <c r="O1163">
        <v>0</v>
      </c>
      <c r="P1163">
        <v>102</v>
      </c>
      <c r="Q1163">
        <v>0</v>
      </c>
      <c r="R1163">
        <v>5</v>
      </c>
      <c r="S1163">
        <v>0</v>
      </c>
      <c r="T1163">
        <v>1</v>
      </c>
      <c r="U1163">
        <v>0</v>
      </c>
      <c r="V1163">
        <v>0</v>
      </c>
      <c r="W1163">
        <v>0</v>
      </c>
      <c r="X1163">
        <v>16.188928329517211</v>
      </c>
      <c r="Y1163">
        <v>0</v>
      </c>
      <c r="Z1163">
        <v>0.44981707620208344</v>
      </c>
      <c r="AA1163">
        <v>0</v>
      </c>
      <c r="AB1163">
        <v>0.11320163794490835</v>
      </c>
      <c r="AC1163">
        <v>0</v>
      </c>
      <c r="AD1163">
        <v>0</v>
      </c>
      <c r="AE1163">
        <v>16.751947043664202</v>
      </c>
    </row>
    <row r="1164" spans="1:31" x14ac:dyDescent="0.3">
      <c r="A1164">
        <v>2628902</v>
      </c>
      <c r="B1164">
        <v>1</v>
      </c>
      <c r="C1164" t="s">
        <v>80</v>
      </c>
      <c r="D1164" t="s">
        <v>107</v>
      </c>
      <c r="E1164" t="s">
        <v>165</v>
      </c>
      <c r="F1164" t="s">
        <v>3521</v>
      </c>
      <c r="G1164" t="s">
        <v>154</v>
      </c>
      <c r="H1164" t="s">
        <v>135</v>
      </c>
      <c r="I1164" t="s">
        <v>136</v>
      </c>
      <c r="J1164" t="s">
        <v>137</v>
      </c>
      <c r="K1164" t="s">
        <v>138</v>
      </c>
      <c r="L1164" t="s">
        <v>3522</v>
      </c>
      <c r="M1164" t="s">
        <v>3523</v>
      </c>
      <c r="N1164">
        <v>0.92361111100000004</v>
      </c>
      <c r="O1164">
        <v>0</v>
      </c>
      <c r="P1164">
        <v>66</v>
      </c>
      <c r="Q1164">
        <v>0</v>
      </c>
      <c r="R1164">
        <v>2</v>
      </c>
      <c r="S1164">
        <v>0</v>
      </c>
      <c r="T1164">
        <v>5</v>
      </c>
      <c r="U1164">
        <v>0</v>
      </c>
      <c r="V1164">
        <v>0</v>
      </c>
      <c r="W1164">
        <v>0</v>
      </c>
      <c r="X1164">
        <v>17.98196196360832</v>
      </c>
      <c r="Y1164">
        <v>0</v>
      </c>
      <c r="Z1164">
        <v>0.54563999409471253</v>
      </c>
      <c r="AA1164">
        <v>0</v>
      </c>
      <c r="AB1164">
        <v>2.309362227282501</v>
      </c>
      <c r="AC1164">
        <v>0</v>
      </c>
      <c r="AD1164">
        <v>0</v>
      </c>
      <c r="AE1164">
        <v>20.836964184985536</v>
      </c>
    </row>
    <row r="1165" spans="1:31" x14ac:dyDescent="0.3">
      <c r="A1165">
        <v>2629071</v>
      </c>
      <c r="B1165">
        <v>1</v>
      </c>
      <c r="C1165" t="s">
        <v>81</v>
      </c>
      <c r="D1165" t="s">
        <v>121</v>
      </c>
      <c r="E1165" t="s">
        <v>147</v>
      </c>
      <c r="F1165" t="s">
        <v>3524</v>
      </c>
      <c r="G1165" t="s">
        <v>149</v>
      </c>
      <c r="H1165" t="s">
        <v>144</v>
      </c>
      <c r="I1165" t="s">
        <v>136</v>
      </c>
      <c r="J1165" t="s">
        <v>137</v>
      </c>
      <c r="K1165" t="s">
        <v>138</v>
      </c>
      <c r="L1165" t="s">
        <v>3525</v>
      </c>
      <c r="M1165" t="s">
        <v>3526</v>
      </c>
      <c r="N1165">
        <v>0.101111111</v>
      </c>
      <c r="O1165">
        <v>2</v>
      </c>
      <c r="P1165">
        <v>514</v>
      </c>
      <c r="Q1165">
        <v>1</v>
      </c>
      <c r="R1165">
        <v>46</v>
      </c>
      <c r="S1165">
        <v>1</v>
      </c>
      <c r="T1165">
        <v>11</v>
      </c>
      <c r="U1165">
        <v>0</v>
      </c>
      <c r="V1165">
        <v>0</v>
      </c>
      <c r="W1165">
        <v>5.5503727439999997E-2</v>
      </c>
      <c r="X1165">
        <v>7.5306542763621671</v>
      </c>
      <c r="Y1165">
        <v>0.25320258113999999</v>
      </c>
      <c r="Z1165">
        <v>2.4313938930114394</v>
      </c>
      <c r="AA1165">
        <v>0.27012361123549095</v>
      </c>
      <c r="AB1165">
        <v>0.2434045871157853</v>
      </c>
      <c r="AC1165">
        <v>0</v>
      </c>
      <c r="AD1165">
        <v>0</v>
      </c>
      <c r="AE1165">
        <v>10.784282676304882</v>
      </c>
    </row>
    <row r="1166" spans="1:31" x14ac:dyDescent="0.3">
      <c r="A1166">
        <v>2628802</v>
      </c>
      <c r="B1166">
        <v>1</v>
      </c>
      <c r="C1166" t="s">
        <v>80</v>
      </c>
      <c r="D1166" t="s">
        <v>90</v>
      </c>
      <c r="E1166" t="s">
        <v>165</v>
      </c>
      <c r="F1166" t="s">
        <v>3527</v>
      </c>
      <c r="G1166" t="s">
        <v>224</v>
      </c>
      <c r="H1166" t="s">
        <v>135</v>
      </c>
      <c r="I1166" t="s">
        <v>136</v>
      </c>
      <c r="J1166" t="s">
        <v>137</v>
      </c>
      <c r="K1166" t="s">
        <v>138</v>
      </c>
      <c r="L1166" t="s">
        <v>3528</v>
      </c>
      <c r="M1166" t="s">
        <v>3529</v>
      </c>
      <c r="N1166">
        <v>4.1094444440000002</v>
      </c>
      <c r="O1166">
        <v>0</v>
      </c>
      <c r="P1166">
        <v>220</v>
      </c>
      <c r="Q1166">
        <v>0</v>
      </c>
      <c r="R1166">
        <v>0</v>
      </c>
      <c r="S1166">
        <v>0</v>
      </c>
      <c r="T1166">
        <v>25</v>
      </c>
      <c r="U1166">
        <v>0</v>
      </c>
      <c r="V1166">
        <v>0</v>
      </c>
      <c r="W1166">
        <v>0</v>
      </c>
      <c r="X1166">
        <v>258.39055368222091</v>
      </c>
      <c r="Y1166">
        <v>0</v>
      </c>
      <c r="Z1166">
        <v>0</v>
      </c>
      <c r="AA1166">
        <v>0</v>
      </c>
      <c r="AB1166">
        <v>210.77521372728467</v>
      </c>
      <c r="AC1166">
        <v>0</v>
      </c>
      <c r="AD1166">
        <v>0</v>
      </c>
      <c r="AE1166">
        <v>469.16576740950558</v>
      </c>
    </row>
    <row r="1167" spans="1:31" x14ac:dyDescent="0.3">
      <c r="A1167">
        <v>2628424</v>
      </c>
      <c r="B1167">
        <v>1</v>
      </c>
      <c r="C1167" t="s">
        <v>80</v>
      </c>
      <c r="D1167" t="s">
        <v>83</v>
      </c>
      <c r="E1167" t="s">
        <v>132</v>
      </c>
      <c r="F1167" t="s">
        <v>3530</v>
      </c>
      <c r="G1167" t="s">
        <v>134</v>
      </c>
      <c r="H1167" t="s">
        <v>135</v>
      </c>
      <c r="I1167" t="s">
        <v>136</v>
      </c>
      <c r="J1167" t="s">
        <v>137</v>
      </c>
      <c r="K1167" t="s">
        <v>138</v>
      </c>
      <c r="L1167" t="s">
        <v>3531</v>
      </c>
      <c r="M1167" t="s">
        <v>3532</v>
      </c>
      <c r="N1167">
        <v>1.5363888880000001</v>
      </c>
      <c r="O1167">
        <v>0</v>
      </c>
      <c r="P1167">
        <v>38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12.968053686112997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12.968053686112997</v>
      </c>
    </row>
    <row r="1168" spans="1:31" x14ac:dyDescent="0.3">
      <c r="A1168">
        <v>2628361</v>
      </c>
      <c r="B1168">
        <v>1</v>
      </c>
      <c r="C1168" t="s">
        <v>80</v>
      </c>
      <c r="D1168" t="s">
        <v>82</v>
      </c>
      <c r="E1168" t="s">
        <v>132</v>
      </c>
      <c r="F1168" t="s">
        <v>3533</v>
      </c>
      <c r="G1168" t="s">
        <v>228</v>
      </c>
      <c r="H1168" t="s">
        <v>135</v>
      </c>
      <c r="I1168" t="s">
        <v>136</v>
      </c>
      <c r="J1168" t="s">
        <v>137</v>
      </c>
      <c r="K1168" t="s">
        <v>138</v>
      </c>
      <c r="L1168" t="s">
        <v>3534</v>
      </c>
      <c r="M1168" t="s">
        <v>3535</v>
      </c>
      <c r="N1168">
        <v>3.7880555550000001</v>
      </c>
      <c r="O1168">
        <v>0</v>
      </c>
      <c r="P1168">
        <v>37</v>
      </c>
      <c r="Q1168">
        <v>0</v>
      </c>
      <c r="R1168">
        <v>0</v>
      </c>
      <c r="S1168">
        <v>0</v>
      </c>
      <c r="T1168">
        <v>9</v>
      </c>
      <c r="U1168">
        <v>0</v>
      </c>
      <c r="V1168">
        <v>0</v>
      </c>
      <c r="W1168">
        <v>0</v>
      </c>
      <c r="X1168">
        <v>37.9515494455203</v>
      </c>
      <c r="Y1168">
        <v>0</v>
      </c>
      <c r="Z1168">
        <v>0</v>
      </c>
      <c r="AA1168">
        <v>0</v>
      </c>
      <c r="AB1168">
        <v>67.096167490850448</v>
      </c>
      <c r="AC1168">
        <v>0</v>
      </c>
      <c r="AD1168">
        <v>0</v>
      </c>
      <c r="AE1168">
        <v>105.04771693637075</v>
      </c>
    </row>
    <row r="1169" spans="1:31" x14ac:dyDescent="0.3">
      <c r="A1169">
        <v>2628467</v>
      </c>
      <c r="B1169">
        <v>1</v>
      </c>
      <c r="C1169" t="s">
        <v>81</v>
      </c>
      <c r="D1169" t="s">
        <v>118</v>
      </c>
      <c r="E1169" t="s">
        <v>141</v>
      </c>
      <c r="F1169" t="s">
        <v>3536</v>
      </c>
      <c r="G1169" t="s">
        <v>149</v>
      </c>
      <c r="H1169" t="s">
        <v>144</v>
      </c>
      <c r="I1169" t="s">
        <v>241</v>
      </c>
      <c r="J1169" t="s">
        <v>137</v>
      </c>
      <c r="K1169" t="s">
        <v>138</v>
      </c>
      <c r="L1169" t="s">
        <v>3537</v>
      </c>
      <c r="M1169" t="s">
        <v>3538</v>
      </c>
      <c r="N1169">
        <v>2.7777769999999999E-3</v>
      </c>
      <c r="O1169">
        <v>3</v>
      </c>
      <c r="P1169">
        <v>761</v>
      </c>
      <c r="Q1169">
        <v>1</v>
      </c>
      <c r="R1169">
        <v>20</v>
      </c>
      <c r="S1169">
        <v>0</v>
      </c>
      <c r="T1169">
        <v>26</v>
      </c>
      <c r="U1169">
        <v>0</v>
      </c>
      <c r="V1169">
        <v>0</v>
      </c>
      <c r="W1169">
        <v>2.0809436916666662E-3</v>
      </c>
      <c r="X1169">
        <v>0.31863826767714792</v>
      </c>
      <c r="Y1169">
        <v>5.5972956874895563E-2</v>
      </c>
      <c r="Z1169">
        <v>5.9931686758404712E-2</v>
      </c>
      <c r="AA1169">
        <v>0</v>
      </c>
      <c r="AB1169">
        <v>6.5184629640346395E-2</v>
      </c>
      <c r="AC1169">
        <v>0</v>
      </c>
      <c r="AD1169">
        <v>0</v>
      </c>
      <c r="AE1169">
        <v>0.50180848464246131</v>
      </c>
    </row>
    <row r="1170" spans="1:31" x14ac:dyDescent="0.3">
      <c r="A1170">
        <v>2628759</v>
      </c>
      <c r="B1170">
        <v>1</v>
      </c>
      <c r="C1170" t="s">
        <v>80</v>
      </c>
      <c r="D1170" t="s">
        <v>93</v>
      </c>
      <c r="E1170" t="s">
        <v>194</v>
      </c>
      <c r="F1170" t="s">
        <v>352</v>
      </c>
      <c r="G1170" t="s">
        <v>149</v>
      </c>
      <c r="H1170" t="s">
        <v>144</v>
      </c>
      <c r="I1170" t="s">
        <v>136</v>
      </c>
      <c r="J1170" t="s">
        <v>137</v>
      </c>
      <c r="K1170" t="s">
        <v>138</v>
      </c>
      <c r="L1170" t="s">
        <v>3539</v>
      </c>
      <c r="M1170" t="s">
        <v>3540</v>
      </c>
      <c r="N1170">
        <v>0.14277777699999999</v>
      </c>
      <c r="O1170">
        <v>0</v>
      </c>
      <c r="P1170">
        <v>584</v>
      </c>
      <c r="Q1170">
        <v>2</v>
      </c>
      <c r="R1170">
        <v>124</v>
      </c>
      <c r="S1170">
        <v>6</v>
      </c>
      <c r="T1170">
        <v>112</v>
      </c>
      <c r="U1170">
        <v>1</v>
      </c>
      <c r="V1170">
        <v>0</v>
      </c>
      <c r="W1170">
        <v>0</v>
      </c>
      <c r="X1170">
        <v>17.141701952673667</v>
      </c>
      <c r="Y1170">
        <v>4.4456963901429676</v>
      </c>
      <c r="Z1170">
        <v>32.497886225348672</v>
      </c>
      <c r="AA1170">
        <v>3.9660727909004057</v>
      </c>
      <c r="AB1170">
        <v>20.565831252810565</v>
      </c>
      <c r="AC1170">
        <v>0.97991390839177406</v>
      </c>
      <c r="AD1170">
        <v>0</v>
      </c>
      <c r="AE1170">
        <v>79.597102520268052</v>
      </c>
    </row>
    <row r="1171" spans="1:31" x14ac:dyDescent="0.3">
      <c r="A1171">
        <v>2628908</v>
      </c>
      <c r="B1171">
        <v>1</v>
      </c>
      <c r="C1171" t="s">
        <v>80</v>
      </c>
      <c r="D1171" t="s">
        <v>103</v>
      </c>
      <c r="E1171" t="s">
        <v>147</v>
      </c>
      <c r="F1171" t="s">
        <v>3541</v>
      </c>
      <c r="G1171" t="s">
        <v>149</v>
      </c>
      <c r="H1171" t="s">
        <v>144</v>
      </c>
      <c r="I1171" t="s">
        <v>136</v>
      </c>
      <c r="J1171" t="s">
        <v>137</v>
      </c>
      <c r="K1171" t="s">
        <v>138</v>
      </c>
      <c r="L1171" t="s">
        <v>3542</v>
      </c>
      <c r="M1171" t="s">
        <v>3543</v>
      </c>
      <c r="N1171">
        <v>0.1125</v>
      </c>
      <c r="O1171">
        <v>0</v>
      </c>
      <c r="P1171">
        <v>58</v>
      </c>
      <c r="Q1171">
        <v>2</v>
      </c>
      <c r="R1171">
        <v>51</v>
      </c>
      <c r="S1171">
        <v>19</v>
      </c>
      <c r="T1171">
        <v>48</v>
      </c>
      <c r="U1171">
        <v>16</v>
      </c>
      <c r="V1171">
        <v>0</v>
      </c>
      <c r="W1171">
        <v>0</v>
      </c>
      <c r="X1171">
        <v>1.9171859548038193</v>
      </c>
      <c r="Y1171">
        <v>0.56822690399737508</v>
      </c>
      <c r="Z1171">
        <v>2.0285158692144485</v>
      </c>
      <c r="AA1171">
        <v>24.49852368981615</v>
      </c>
      <c r="AB1171">
        <v>4.6352586107353506</v>
      </c>
      <c r="AC1171">
        <v>250.26317544511173</v>
      </c>
      <c r="AD1171">
        <v>0</v>
      </c>
      <c r="AE1171">
        <v>283.91088647367889</v>
      </c>
    </row>
    <row r="1172" spans="1:31" x14ac:dyDescent="0.3">
      <c r="A1172">
        <v>2628859</v>
      </c>
      <c r="B1172">
        <v>1</v>
      </c>
      <c r="C1172" t="s">
        <v>80</v>
      </c>
      <c r="D1172" t="s">
        <v>105</v>
      </c>
      <c r="E1172" t="s">
        <v>141</v>
      </c>
      <c r="F1172" t="s">
        <v>3544</v>
      </c>
      <c r="G1172" t="s">
        <v>143</v>
      </c>
      <c r="H1172" t="s">
        <v>144</v>
      </c>
      <c r="I1172" t="s">
        <v>136</v>
      </c>
      <c r="J1172" t="s">
        <v>137</v>
      </c>
      <c r="K1172" t="s">
        <v>138</v>
      </c>
      <c r="L1172" t="s">
        <v>3545</v>
      </c>
      <c r="M1172" t="s">
        <v>3546</v>
      </c>
      <c r="N1172">
        <v>4.7225000000000001</v>
      </c>
      <c r="O1172">
        <v>4</v>
      </c>
      <c r="P1172">
        <v>0</v>
      </c>
      <c r="Q1172">
        <v>14</v>
      </c>
      <c r="R1172">
        <v>0</v>
      </c>
      <c r="S1172">
        <v>3</v>
      </c>
      <c r="T1172">
        <v>0</v>
      </c>
      <c r="U1172">
        <v>0</v>
      </c>
      <c r="V1172">
        <v>0</v>
      </c>
      <c r="W1172">
        <v>19.615544369841103</v>
      </c>
      <c r="X1172">
        <v>0</v>
      </c>
      <c r="Y1172">
        <v>100.97998792889669</v>
      </c>
      <c r="Z1172">
        <v>0</v>
      </c>
      <c r="AA1172">
        <v>117.43271944528217</v>
      </c>
      <c r="AB1172">
        <v>0</v>
      </c>
      <c r="AC1172">
        <v>0</v>
      </c>
      <c r="AD1172">
        <v>0</v>
      </c>
      <c r="AE1172">
        <v>238.02825174401997</v>
      </c>
    </row>
    <row r="1173" spans="1:31" x14ac:dyDescent="0.3">
      <c r="A1173">
        <v>2628679</v>
      </c>
      <c r="B1173">
        <v>1</v>
      </c>
      <c r="C1173" t="s">
        <v>80</v>
      </c>
      <c r="D1173" t="s">
        <v>94</v>
      </c>
      <c r="E1173" t="s">
        <v>141</v>
      </c>
      <c r="F1173" t="s">
        <v>3547</v>
      </c>
      <c r="G1173" t="s">
        <v>143</v>
      </c>
      <c r="H1173" t="s">
        <v>144</v>
      </c>
      <c r="I1173" t="s">
        <v>136</v>
      </c>
      <c r="J1173" t="s">
        <v>137</v>
      </c>
      <c r="K1173" t="s">
        <v>138</v>
      </c>
      <c r="L1173" t="s">
        <v>3548</v>
      </c>
      <c r="M1173" t="s">
        <v>3549</v>
      </c>
      <c r="N1173">
        <v>1.814444444</v>
      </c>
      <c r="O1173">
        <v>0</v>
      </c>
      <c r="P1173">
        <v>61</v>
      </c>
      <c r="Q1173">
        <v>0</v>
      </c>
      <c r="R1173">
        <v>2</v>
      </c>
      <c r="S1173">
        <v>0</v>
      </c>
      <c r="T1173">
        <v>16</v>
      </c>
      <c r="U1173">
        <v>0</v>
      </c>
      <c r="V1173">
        <v>0</v>
      </c>
      <c r="W1173">
        <v>0</v>
      </c>
      <c r="X1173">
        <v>20.739028707052093</v>
      </c>
      <c r="Y1173">
        <v>0</v>
      </c>
      <c r="Z1173">
        <v>1.0465030538131972</v>
      </c>
      <c r="AA1173">
        <v>0</v>
      </c>
      <c r="AB1173">
        <v>23.433855149576953</v>
      </c>
      <c r="AC1173">
        <v>0</v>
      </c>
      <c r="AD1173">
        <v>0</v>
      </c>
      <c r="AE1173">
        <v>45.219386910442239</v>
      </c>
    </row>
    <row r="1174" spans="1:31" x14ac:dyDescent="0.3">
      <c r="A1174">
        <v>2628656</v>
      </c>
      <c r="B1174">
        <v>1</v>
      </c>
      <c r="C1174" t="s">
        <v>80</v>
      </c>
      <c r="D1174" t="s">
        <v>106</v>
      </c>
      <c r="E1174" t="s">
        <v>194</v>
      </c>
      <c r="F1174" t="s">
        <v>3550</v>
      </c>
      <c r="G1174" t="s">
        <v>149</v>
      </c>
      <c r="H1174" t="s">
        <v>144</v>
      </c>
      <c r="I1174" t="s">
        <v>136</v>
      </c>
      <c r="J1174" t="s">
        <v>137</v>
      </c>
      <c r="K1174" t="s">
        <v>138</v>
      </c>
      <c r="L1174" t="s">
        <v>3551</v>
      </c>
      <c r="M1174" t="s">
        <v>3552</v>
      </c>
      <c r="N1174">
        <v>1.6730555549999999</v>
      </c>
      <c r="O1174">
        <v>14</v>
      </c>
      <c r="P1174">
        <v>9284</v>
      </c>
      <c r="Q1174">
        <v>550</v>
      </c>
      <c r="R1174">
        <v>1552</v>
      </c>
      <c r="S1174">
        <v>137</v>
      </c>
      <c r="T1174">
        <v>1604</v>
      </c>
      <c r="U1174">
        <v>6</v>
      </c>
      <c r="V1174">
        <v>0</v>
      </c>
      <c r="W1174">
        <v>11.292747639530235</v>
      </c>
      <c r="X1174">
        <v>3709.208647709188</v>
      </c>
      <c r="Y1174">
        <v>9085.7484454987371</v>
      </c>
      <c r="Z1174">
        <v>9151.2466373443422</v>
      </c>
      <c r="AA1174">
        <v>2594.3934024245013</v>
      </c>
      <c r="AB1174">
        <v>4404.2633239426796</v>
      </c>
      <c r="AC1174">
        <v>1134.2939831405902</v>
      </c>
      <c r="AD1174">
        <v>0</v>
      </c>
      <c r="AE1174">
        <v>30090.447187699567</v>
      </c>
    </row>
    <row r="1175" spans="1:31" x14ac:dyDescent="0.3">
      <c r="A1175">
        <v>2628673</v>
      </c>
      <c r="B1175">
        <v>1</v>
      </c>
      <c r="C1175" t="s">
        <v>81</v>
      </c>
      <c r="D1175" t="s">
        <v>128</v>
      </c>
      <c r="E1175" t="s">
        <v>141</v>
      </c>
      <c r="F1175" t="s">
        <v>3553</v>
      </c>
      <c r="G1175" t="s">
        <v>149</v>
      </c>
      <c r="H1175" t="s">
        <v>144</v>
      </c>
      <c r="I1175" t="s">
        <v>136</v>
      </c>
      <c r="J1175" t="s">
        <v>137</v>
      </c>
      <c r="K1175" t="s">
        <v>138</v>
      </c>
      <c r="L1175" t="s">
        <v>3554</v>
      </c>
      <c r="M1175" t="s">
        <v>3555</v>
      </c>
      <c r="N1175">
        <v>2.4583333330000001</v>
      </c>
      <c r="O1175">
        <v>1</v>
      </c>
      <c r="P1175">
        <v>526</v>
      </c>
      <c r="Q1175">
        <v>1</v>
      </c>
      <c r="R1175">
        <v>16</v>
      </c>
      <c r="S1175">
        <v>0</v>
      </c>
      <c r="T1175">
        <v>46</v>
      </c>
      <c r="U1175">
        <v>0</v>
      </c>
      <c r="V1175">
        <v>0</v>
      </c>
      <c r="W1175">
        <v>0.69697015402805551</v>
      </c>
      <c r="X1175">
        <v>252.51800524582282</v>
      </c>
      <c r="Y1175">
        <v>1.755599845301449</v>
      </c>
      <c r="Z1175">
        <v>35.637250770334362</v>
      </c>
      <c r="AA1175">
        <v>0</v>
      </c>
      <c r="AB1175">
        <v>93.781520311943396</v>
      </c>
      <c r="AC1175">
        <v>0</v>
      </c>
      <c r="AD1175">
        <v>0</v>
      </c>
      <c r="AE1175">
        <v>384.38934632743008</v>
      </c>
    </row>
    <row r="1176" spans="1:31" x14ac:dyDescent="0.3">
      <c r="A1176">
        <v>2628882</v>
      </c>
      <c r="B1176">
        <v>1</v>
      </c>
      <c r="C1176" t="s">
        <v>80</v>
      </c>
      <c r="D1176" t="s">
        <v>99</v>
      </c>
      <c r="E1176" t="s">
        <v>165</v>
      </c>
      <c r="F1176" t="s">
        <v>3556</v>
      </c>
      <c r="G1176" t="s">
        <v>224</v>
      </c>
      <c r="H1176" t="s">
        <v>135</v>
      </c>
      <c r="I1176" t="s">
        <v>136</v>
      </c>
      <c r="J1176" t="s">
        <v>137</v>
      </c>
      <c r="K1176" t="s">
        <v>138</v>
      </c>
      <c r="L1176" t="s">
        <v>3557</v>
      </c>
      <c r="M1176" t="s">
        <v>3558</v>
      </c>
      <c r="N1176">
        <v>1.645</v>
      </c>
      <c r="O1176">
        <v>0</v>
      </c>
      <c r="P1176">
        <v>2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0.24215397765879468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0.24215397765879468</v>
      </c>
    </row>
    <row r="1177" spans="1:31" x14ac:dyDescent="0.3">
      <c r="A1177">
        <v>2628384</v>
      </c>
      <c r="B1177">
        <v>1</v>
      </c>
      <c r="C1177" t="s">
        <v>80</v>
      </c>
      <c r="D1177" t="s">
        <v>93</v>
      </c>
      <c r="E1177" t="s">
        <v>165</v>
      </c>
      <c r="F1177" t="s">
        <v>3559</v>
      </c>
      <c r="G1177" t="s">
        <v>224</v>
      </c>
      <c r="H1177" t="s">
        <v>135</v>
      </c>
      <c r="I1177" t="s">
        <v>136</v>
      </c>
      <c r="J1177" t="s">
        <v>137</v>
      </c>
      <c r="K1177" t="s">
        <v>138</v>
      </c>
      <c r="L1177" t="s">
        <v>3560</v>
      </c>
      <c r="M1177" t="s">
        <v>3561</v>
      </c>
      <c r="N1177">
        <v>1.7013888880000001</v>
      </c>
      <c r="O1177">
        <v>0</v>
      </c>
      <c r="P1177">
        <v>2</v>
      </c>
      <c r="Q1177">
        <v>0</v>
      </c>
      <c r="R1177">
        <v>8</v>
      </c>
      <c r="S1177">
        <v>0</v>
      </c>
      <c r="T1177">
        <v>4</v>
      </c>
      <c r="U1177">
        <v>0</v>
      </c>
      <c r="V1177">
        <v>0</v>
      </c>
      <c r="W1177">
        <v>0</v>
      </c>
      <c r="X1177">
        <v>0.53555097635797333</v>
      </c>
      <c r="Y1177">
        <v>0</v>
      </c>
      <c r="Z1177">
        <v>78.575612570055171</v>
      </c>
      <c r="AA1177">
        <v>0</v>
      </c>
      <c r="AB1177">
        <v>13.200878498597652</v>
      </c>
      <c r="AC1177">
        <v>0</v>
      </c>
      <c r="AD1177">
        <v>0</v>
      </c>
      <c r="AE1177">
        <v>92.312042045010784</v>
      </c>
    </row>
    <row r="1178" spans="1:31" x14ac:dyDescent="0.3">
      <c r="A1178">
        <v>2628550</v>
      </c>
      <c r="B1178">
        <v>1</v>
      </c>
      <c r="C1178" t="s">
        <v>80</v>
      </c>
      <c r="D1178" t="s">
        <v>96</v>
      </c>
      <c r="E1178" t="s">
        <v>147</v>
      </c>
      <c r="F1178" t="s">
        <v>3562</v>
      </c>
      <c r="G1178" t="s">
        <v>1177</v>
      </c>
      <c r="H1178" t="s">
        <v>144</v>
      </c>
      <c r="I1178" t="s">
        <v>136</v>
      </c>
      <c r="J1178" t="s">
        <v>137</v>
      </c>
      <c r="K1178" t="s">
        <v>138</v>
      </c>
      <c r="L1178" t="s">
        <v>3563</v>
      </c>
      <c r="M1178" t="s">
        <v>3564</v>
      </c>
      <c r="N1178">
        <v>1.303055555</v>
      </c>
      <c r="O1178">
        <v>0</v>
      </c>
      <c r="P1178">
        <v>0</v>
      </c>
      <c r="Q1178">
        <v>0</v>
      </c>
      <c r="R1178">
        <v>0</v>
      </c>
      <c r="S1178">
        <v>1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328.80685565169199</v>
      </c>
      <c r="AB1178">
        <v>0</v>
      </c>
      <c r="AC1178">
        <v>0</v>
      </c>
      <c r="AD1178">
        <v>0</v>
      </c>
      <c r="AE1178">
        <v>328.80685565169199</v>
      </c>
    </row>
    <row r="1179" spans="1:31" x14ac:dyDescent="0.3">
      <c r="A1179">
        <v>2628450</v>
      </c>
      <c r="B1179">
        <v>1</v>
      </c>
      <c r="C1179" t="s">
        <v>80</v>
      </c>
      <c r="D1179" t="s">
        <v>100</v>
      </c>
      <c r="E1179" t="s">
        <v>147</v>
      </c>
      <c r="F1179" t="s">
        <v>3565</v>
      </c>
      <c r="G1179" t="s">
        <v>149</v>
      </c>
      <c r="H1179" t="s">
        <v>144</v>
      </c>
      <c r="I1179" t="s">
        <v>136</v>
      </c>
      <c r="J1179" t="s">
        <v>137</v>
      </c>
      <c r="K1179" t="s">
        <v>138</v>
      </c>
      <c r="L1179" t="s">
        <v>3566</v>
      </c>
      <c r="M1179" t="s">
        <v>3567</v>
      </c>
      <c r="N1179">
        <v>0.82861111099999996</v>
      </c>
      <c r="O1179">
        <v>1</v>
      </c>
      <c r="P1179">
        <v>390</v>
      </c>
      <c r="Q1179">
        <v>120</v>
      </c>
      <c r="R1179">
        <v>133</v>
      </c>
      <c r="S1179">
        <v>14</v>
      </c>
      <c r="T1179">
        <v>46</v>
      </c>
      <c r="U1179">
        <v>1</v>
      </c>
      <c r="V1179">
        <v>0</v>
      </c>
      <c r="W1179">
        <v>1.1443402612163553</v>
      </c>
      <c r="X1179">
        <v>113.12930770678054</v>
      </c>
      <c r="Y1179">
        <v>1175.4108399571298</v>
      </c>
      <c r="Z1179">
        <v>703.70252375522057</v>
      </c>
      <c r="AA1179">
        <v>62.912545839449102</v>
      </c>
      <c r="AB1179">
        <v>54.712209433884183</v>
      </c>
      <c r="AC1179">
        <v>170.51608407100775</v>
      </c>
      <c r="AD1179">
        <v>0</v>
      </c>
      <c r="AE1179">
        <v>2281.5278510246885</v>
      </c>
    </row>
    <row r="1180" spans="1:31" x14ac:dyDescent="0.3">
      <c r="A1180">
        <v>2628470</v>
      </c>
      <c r="B1180">
        <v>1</v>
      </c>
      <c r="C1180" t="s">
        <v>81</v>
      </c>
      <c r="D1180" t="s">
        <v>115</v>
      </c>
      <c r="E1180" t="s">
        <v>147</v>
      </c>
      <c r="F1180" t="s">
        <v>3568</v>
      </c>
      <c r="G1180" t="s">
        <v>161</v>
      </c>
      <c r="H1180" t="s">
        <v>144</v>
      </c>
      <c r="I1180" t="s">
        <v>136</v>
      </c>
      <c r="J1180" t="s">
        <v>137</v>
      </c>
      <c r="K1180" t="s">
        <v>162</v>
      </c>
      <c r="L1180" t="s">
        <v>3569</v>
      </c>
      <c r="M1180" t="s">
        <v>3570</v>
      </c>
      <c r="N1180">
        <v>6.3713888880000003</v>
      </c>
      <c r="O1180">
        <v>0</v>
      </c>
      <c r="P1180">
        <v>412</v>
      </c>
      <c r="Q1180">
        <v>2</v>
      </c>
      <c r="R1180">
        <v>20</v>
      </c>
      <c r="S1180">
        <v>1</v>
      </c>
      <c r="T1180">
        <v>23</v>
      </c>
      <c r="U1180">
        <v>0</v>
      </c>
      <c r="V1180">
        <v>0</v>
      </c>
      <c r="W1180">
        <v>0</v>
      </c>
      <c r="X1180">
        <v>299.71917830783752</v>
      </c>
      <c r="Y1180">
        <v>79.10939048346232</v>
      </c>
      <c r="Z1180">
        <v>80.257938088210466</v>
      </c>
      <c r="AA1180">
        <v>263.78714088369293</v>
      </c>
      <c r="AB1180">
        <v>38.273102317323328</v>
      </c>
      <c r="AC1180">
        <v>0</v>
      </c>
      <c r="AD1180">
        <v>0</v>
      </c>
      <c r="AE1180">
        <v>761.14675008052666</v>
      </c>
    </row>
    <row r="1181" spans="1:31" x14ac:dyDescent="0.3">
      <c r="A1181">
        <v>2628968</v>
      </c>
      <c r="B1181">
        <v>1</v>
      </c>
      <c r="C1181" t="s">
        <v>80</v>
      </c>
      <c r="D1181" t="s">
        <v>103</v>
      </c>
      <c r="E1181" t="s">
        <v>132</v>
      </c>
      <c r="F1181" t="s">
        <v>3571</v>
      </c>
      <c r="G1181" t="s">
        <v>228</v>
      </c>
      <c r="H1181" t="s">
        <v>135</v>
      </c>
      <c r="I1181" t="s">
        <v>136</v>
      </c>
      <c r="J1181" t="s">
        <v>137</v>
      </c>
      <c r="K1181" t="s">
        <v>138</v>
      </c>
      <c r="L1181" t="s">
        <v>3572</v>
      </c>
      <c r="M1181" t="s">
        <v>3573</v>
      </c>
      <c r="N1181">
        <v>0.53805555500000002</v>
      </c>
      <c r="O1181">
        <v>0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1.5438392394421361</v>
      </c>
      <c r="AA1181">
        <v>0</v>
      </c>
      <c r="AB1181">
        <v>0</v>
      </c>
      <c r="AC1181">
        <v>0</v>
      </c>
      <c r="AD1181">
        <v>0</v>
      </c>
      <c r="AE1181">
        <v>1.5438392394421361</v>
      </c>
    </row>
    <row r="1182" spans="1:31" x14ac:dyDescent="0.3">
      <c r="A1182">
        <v>2628507</v>
      </c>
      <c r="B1182">
        <v>1</v>
      </c>
      <c r="C1182" t="s">
        <v>81</v>
      </c>
      <c r="D1182" t="s">
        <v>118</v>
      </c>
      <c r="E1182" t="s">
        <v>141</v>
      </c>
      <c r="F1182" t="s">
        <v>3574</v>
      </c>
      <c r="G1182" t="s">
        <v>143</v>
      </c>
      <c r="H1182" t="s">
        <v>144</v>
      </c>
      <c r="I1182" t="s">
        <v>136</v>
      </c>
      <c r="J1182" t="s">
        <v>137</v>
      </c>
      <c r="K1182" t="s">
        <v>138</v>
      </c>
      <c r="L1182" t="s">
        <v>3575</v>
      </c>
      <c r="M1182" t="s">
        <v>3576</v>
      </c>
      <c r="N1182">
        <v>1.074166666</v>
      </c>
      <c r="O1182">
        <v>0</v>
      </c>
      <c r="P1182">
        <v>26</v>
      </c>
      <c r="Q1182">
        <v>0</v>
      </c>
      <c r="R1182">
        <v>4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4.7750262926711811</v>
      </c>
      <c r="Y1182">
        <v>0</v>
      </c>
      <c r="Z1182">
        <v>3.2438407514168746</v>
      </c>
      <c r="AA1182">
        <v>0</v>
      </c>
      <c r="AB1182">
        <v>0</v>
      </c>
      <c r="AC1182">
        <v>0</v>
      </c>
      <c r="AD1182">
        <v>0</v>
      </c>
      <c r="AE1182">
        <v>8.0188670440880561</v>
      </c>
    </row>
    <row r="1183" spans="1:31" x14ac:dyDescent="0.3">
      <c r="A1183">
        <v>2628905</v>
      </c>
      <c r="B1183">
        <v>1</v>
      </c>
      <c r="C1183" t="s">
        <v>80</v>
      </c>
      <c r="D1183" t="s">
        <v>96</v>
      </c>
      <c r="E1183" t="s">
        <v>152</v>
      </c>
      <c r="F1183" t="s">
        <v>3577</v>
      </c>
      <c r="G1183" t="s">
        <v>3578</v>
      </c>
      <c r="H1183" t="s">
        <v>135</v>
      </c>
      <c r="I1183" t="s">
        <v>136</v>
      </c>
      <c r="J1183" t="s">
        <v>137</v>
      </c>
      <c r="K1183" t="s">
        <v>138</v>
      </c>
      <c r="L1183" t="s">
        <v>3579</v>
      </c>
      <c r="M1183" t="s">
        <v>3580</v>
      </c>
      <c r="N1183">
        <v>1.830833333</v>
      </c>
      <c r="O1183">
        <v>0</v>
      </c>
      <c r="P1183">
        <v>356</v>
      </c>
      <c r="Q1183">
        <v>0</v>
      </c>
      <c r="R1183">
        <v>0</v>
      </c>
      <c r="S1183">
        <v>0</v>
      </c>
      <c r="T1183">
        <v>30</v>
      </c>
      <c r="U1183">
        <v>0</v>
      </c>
      <c r="V1183">
        <v>0</v>
      </c>
      <c r="W1183">
        <v>0</v>
      </c>
      <c r="X1183">
        <v>475.4815568480409</v>
      </c>
      <c r="Y1183">
        <v>0</v>
      </c>
      <c r="Z1183">
        <v>0</v>
      </c>
      <c r="AA1183">
        <v>0</v>
      </c>
      <c r="AB1183">
        <v>184.23643860722544</v>
      </c>
      <c r="AC1183">
        <v>0</v>
      </c>
      <c r="AD1183">
        <v>0</v>
      </c>
      <c r="AE1183">
        <v>659.7179954552663</v>
      </c>
    </row>
    <row r="1184" spans="1:31" x14ac:dyDescent="0.3">
      <c r="A1184">
        <v>2629005</v>
      </c>
      <c r="B1184">
        <v>1</v>
      </c>
      <c r="C1184" t="s">
        <v>81</v>
      </c>
      <c r="D1184" t="s">
        <v>118</v>
      </c>
      <c r="E1184" t="s">
        <v>165</v>
      </c>
      <c r="F1184" t="s">
        <v>3581</v>
      </c>
      <c r="G1184" t="s">
        <v>224</v>
      </c>
      <c r="H1184" t="s">
        <v>135</v>
      </c>
      <c r="I1184" t="s">
        <v>136</v>
      </c>
      <c r="J1184" t="s">
        <v>137</v>
      </c>
      <c r="K1184" t="s">
        <v>138</v>
      </c>
      <c r="L1184" t="s">
        <v>3582</v>
      </c>
      <c r="M1184" t="s">
        <v>3583</v>
      </c>
      <c r="N1184">
        <v>0.694722222</v>
      </c>
      <c r="O1184">
        <v>0</v>
      </c>
      <c r="P1184">
        <v>47</v>
      </c>
      <c r="Q1184">
        <v>0</v>
      </c>
      <c r="R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7.676997734327097</v>
      </c>
      <c r="Y1184">
        <v>0</v>
      </c>
      <c r="Z1184">
        <v>0</v>
      </c>
      <c r="AA1184">
        <v>0</v>
      </c>
      <c r="AB1184">
        <v>1.6496990150930667E-2</v>
      </c>
      <c r="AC1184">
        <v>0</v>
      </c>
      <c r="AD1184">
        <v>0</v>
      </c>
      <c r="AE1184">
        <v>7.6934947244780281</v>
      </c>
    </row>
    <row r="1185" spans="1:31" x14ac:dyDescent="0.3">
      <c r="A1185">
        <v>2628891</v>
      </c>
      <c r="B1185">
        <v>1</v>
      </c>
      <c r="C1185" t="s">
        <v>81</v>
      </c>
      <c r="D1185" t="s">
        <v>117</v>
      </c>
      <c r="E1185" t="s">
        <v>141</v>
      </c>
      <c r="F1185" t="s">
        <v>3584</v>
      </c>
      <c r="G1185" t="s">
        <v>149</v>
      </c>
      <c r="H1185" t="s">
        <v>144</v>
      </c>
      <c r="I1185" t="s">
        <v>136</v>
      </c>
      <c r="J1185" t="s">
        <v>137</v>
      </c>
      <c r="K1185" t="s">
        <v>138</v>
      </c>
      <c r="L1185" t="s">
        <v>3585</v>
      </c>
      <c r="M1185" t="s">
        <v>3586</v>
      </c>
      <c r="N1185">
        <v>0.97166666599999996</v>
      </c>
      <c r="O1185">
        <v>1</v>
      </c>
      <c r="P1185">
        <v>398</v>
      </c>
      <c r="Q1185">
        <v>8</v>
      </c>
      <c r="R1185">
        <v>6</v>
      </c>
      <c r="S1185">
        <v>2</v>
      </c>
      <c r="T1185">
        <v>10</v>
      </c>
      <c r="U1185">
        <v>0</v>
      </c>
      <c r="V1185">
        <v>0</v>
      </c>
      <c r="W1185">
        <v>0.2781786700727778</v>
      </c>
      <c r="X1185">
        <v>38.008732248190121</v>
      </c>
      <c r="Y1185">
        <v>86.666256157032407</v>
      </c>
      <c r="Z1185">
        <v>2.5152534997018829</v>
      </c>
      <c r="AA1185">
        <v>3.9747867939388892</v>
      </c>
      <c r="AB1185">
        <v>2.881716445715905</v>
      </c>
      <c r="AC1185">
        <v>0</v>
      </c>
      <c r="AD1185">
        <v>0</v>
      </c>
      <c r="AE1185">
        <v>134.32492381465198</v>
      </c>
    </row>
    <row r="1186" spans="1:31" x14ac:dyDescent="0.3">
      <c r="A1186">
        <v>2628728</v>
      </c>
      <c r="B1186">
        <v>1</v>
      </c>
      <c r="C1186" t="s">
        <v>80</v>
      </c>
      <c r="D1186" t="s">
        <v>93</v>
      </c>
      <c r="E1186" t="s">
        <v>194</v>
      </c>
      <c r="F1186" t="s">
        <v>2805</v>
      </c>
      <c r="G1186" t="s">
        <v>149</v>
      </c>
      <c r="H1186" t="s">
        <v>144</v>
      </c>
      <c r="I1186" t="s">
        <v>136</v>
      </c>
      <c r="J1186" t="s">
        <v>137</v>
      </c>
      <c r="K1186" t="s">
        <v>138</v>
      </c>
      <c r="L1186" t="s">
        <v>3587</v>
      </c>
      <c r="M1186" t="s">
        <v>3588</v>
      </c>
      <c r="N1186">
        <v>0.233333333</v>
      </c>
      <c r="O1186">
        <v>3</v>
      </c>
      <c r="P1186">
        <v>14</v>
      </c>
      <c r="Q1186">
        <v>41</v>
      </c>
      <c r="R1186">
        <v>197</v>
      </c>
      <c r="S1186">
        <v>11</v>
      </c>
      <c r="T1186">
        <v>50</v>
      </c>
      <c r="U1186">
        <v>0</v>
      </c>
      <c r="V1186">
        <v>0</v>
      </c>
      <c r="W1186">
        <v>1.9989028724645401</v>
      </c>
      <c r="X1186">
        <v>1.5391996080855801</v>
      </c>
      <c r="Y1186">
        <v>82.88322598692163</v>
      </c>
      <c r="Z1186">
        <v>282.31380806142585</v>
      </c>
      <c r="AA1186">
        <v>17.145291315371665</v>
      </c>
      <c r="AB1186">
        <v>40.29481550157157</v>
      </c>
      <c r="AC1186">
        <v>0</v>
      </c>
      <c r="AD1186">
        <v>0</v>
      </c>
      <c r="AE1186">
        <v>426.17524334584084</v>
      </c>
    </row>
    <row r="1187" spans="1:31" x14ac:dyDescent="0.3">
      <c r="A1187">
        <v>2628436</v>
      </c>
      <c r="B1187">
        <v>1</v>
      </c>
      <c r="C1187" t="s">
        <v>80</v>
      </c>
      <c r="D1187" t="s">
        <v>100</v>
      </c>
      <c r="E1187" t="s">
        <v>152</v>
      </c>
      <c r="F1187" t="s">
        <v>3589</v>
      </c>
      <c r="G1187" t="s">
        <v>191</v>
      </c>
      <c r="H1187" t="s">
        <v>135</v>
      </c>
      <c r="I1187" t="s">
        <v>136</v>
      </c>
      <c r="J1187" t="s">
        <v>137</v>
      </c>
      <c r="K1187" t="s">
        <v>138</v>
      </c>
      <c r="L1187" t="s">
        <v>3590</v>
      </c>
      <c r="M1187" t="s">
        <v>3591</v>
      </c>
      <c r="N1187">
        <v>1.845555555</v>
      </c>
      <c r="O1187">
        <v>0</v>
      </c>
      <c r="P1187">
        <v>3</v>
      </c>
      <c r="Q1187">
        <v>0</v>
      </c>
      <c r="R1187">
        <v>22</v>
      </c>
      <c r="S1187">
        <v>0</v>
      </c>
      <c r="T1187">
        <v>4</v>
      </c>
      <c r="U1187">
        <v>0</v>
      </c>
      <c r="V1187">
        <v>0</v>
      </c>
      <c r="W1187">
        <v>0</v>
      </c>
      <c r="X1187">
        <v>6.3673425243838526</v>
      </c>
      <c r="Y1187">
        <v>0</v>
      </c>
      <c r="Z1187">
        <v>160.42433661815912</v>
      </c>
      <c r="AA1187">
        <v>0</v>
      </c>
      <c r="AB1187">
        <v>32.192484383990084</v>
      </c>
      <c r="AC1187">
        <v>0</v>
      </c>
      <c r="AD1187">
        <v>0</v>
      </c>
      <c r="AE1187">
        <v>198.98416352653305</v>
      </c>
    </row>
    <row r="1188" spans="1:31" x14ac:dyDescent="0.3">
      <c r="A1188">
        <v>2628350</v>
      </c>
      <c r="B1188">
        <v>1</v>
      </c>
      <c r="C1188" t="s">
        <v>80</v>
      </c>
      <c r="D1188" t="s">
        <v>84</v>
      </c>
      <c r="E1188" t="s">
        <v>165</v>
      </c>
      <c r="F1188" t="s">
        <v>3592</v>
      </c>
      <c r="G1188" t="s">
        <v>224</v>
      </c>
      <c r="H1188" t="s">
        <v>135</v>
      </c>
      <c r="I1188" t="s">
        <v>136</v>
      </c>
      <c r="J1188" t="s">
        <v>137</v>
      </c>
      <c r="K1188" t="s">
        <v>138</v>
      </c>
      <c r="L1188" t="s">
        <v>3593</v>
      </c>
      <c r="M1188" t="s">
        <v>3594</v>
      </c>
      <c r="N1188">
        <v>1.230277777</v>
      </c>
      <c r="O1188">
        <v>0</v>
      </c>
      <c r="P1188">
        <v>33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9.0981432476496149</v>
      </c>
      <c r="Y1188">
        <v>0</v>
      </c>
      <c r="Z1188">
        <v>0</v>
      </c>
      <c r="AA1188">
        <v>0</v>
      </c>
      <c r="AB1188">
        <v>1.3531412879875</v>
      </c>
      <c r="AC1188">
        <v>0</v>
      </c>
      <c r="AD1188">
        <v>0</v>
      </c>
      <c r="AE1188">
        <v>10.451284535637114</v>
      </c>
    </row>
    <row r="1189" spans="1:31" x14ac:dyDescent="0.3">
      <c r="A1189">
        <v>2628390</v>
      </c>
      <c r="B1189">
        <v>1</v>
      </c>
      <c r="C1189" t="s">
        <v>80</v>
      </c>
      <c r="D1189" t="s">
        <v>97</v>
      </c>
      <c r="E1189" t="s">
        <v>141</v>
      </c>
      <c r="F1189" t="s">
        <v>3595</v>
      </c>
      <c r="G1189" t="s">
        <v>143</v>
      </c>
      <c r="H1189" t="s">
        <v>144</v>
      </c>
      <c r="I1189" t="s">
        <v>136</v>
      </c>
      <c r="J1189" t="s">
        <v>137</v>
      </c>
      <c r="K1189" t="s">
        <v>138</v>
      </c>
      <c r="L1189" t="s">
        <v>3596</v>
      </c>
      <c r="M1189" t="s">
        <v>3597</v>
      </c>
      <c r="N1189">
        <v>1.785555555</v>
      </c>
      <c r="O1189">
        <v>0</v>
      </c>
      <c r="P1189">
        <v>104</v>
      </c>
      <c r="Q1189">
        <v>0</v>
      </c>
      <c r="R1189">
        <v>33</v>
      </c>
      <c r="S1189">
        <v>0</v>
      </c>
      <c r="T1189">
        <v>20</v>
      </c>
      <c r="U1189">
        <v>0</v>
      </c>
      <c r="V1189">
        <v>0</v>
      </c>
      <c r="W1189">
        <v>0</v>
      </c>
      <c r="X1189">
        <v>77.119288488878681</v>
      </c>
      <c r="Y1189">
        <v>0</v>
      </c>
      <c r="Z1189">
        <v>29.673994922626648</v>
      </c>
      <c r="AA1189">
        <v>0</v>
      </c>
      <c r="AB1189">
        <v>33.103250014501661</v>
      </c>
      <c r="AC1189">
        <v>0</v>
      </c>
      <c r="AD1189">
        <v>0</v>
      </c>
      <c r="AE1189">
        <v>139.89653342600698</v>
      </c>
    </row>
    <row r="1190" spans="1:31" x14ac:dyDescent="0.3">
      <c r="A1190">
        <v>2628931</v>
      </c>
      <c r="B1190">
        <v>1</v>
      </c>
      <c r="C1190" t="s">
        <v>81</v>
      </c>
      <c r="D1190" t="s">
        <v>113</v>
      </c>
      <c r="E1190" t="s">
        <v>165</v>
      </c>
      <c r="F1190" t="s">
        <v>3598</v>
      </c>
      <c r="G1190" t="s">
        <v>224</v>
      </c>
      <c r="H1190" t="s">
        <v>135</v>
      </c>
      <c r="I1190" t="s">
        <v>136</v>
      </c>
      <c r="J1190" t="s">
        <v>137</v>
      </c>
      <c r="K1190" t="s">
        <v>138</v>
      </c>
      <c r="L1190" t="s">
        <v>3599</v>
      </c>
      <c r="M1190" t="s">
        <v>3600</v>
      </c>
      <c r="N1190">
        <v>3.7888888879999998</v>
      </c>
      <c r="O1190">
        <v>0</v>
      </c>
      <c r="P1190">
        <v>6</v>
      </c>
      <c r="Q1190">
        <v>0</v>
      </c>
      <c r="R1190">
        <v>3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6.3465959686603259</v>
      </c>
      <c r="Y1190">
        <v>0</v>
      </c>
      <c r="Z1190">
        <v>14.54362070830906</v>
      </c>
      <c r="AA1190">
        <v>0</v>
      </c>
      <c r="AB1190">
        <v>0</v>
      </c>
      <c r="AC1190">
        <v>0</v>
      </c>
      <c r="AD1190">
        <v>0</v>
      </c>
      <c r="AE1190">
        <v>20.890216676969388</v>
      </c>
    </row>
    <row r="1191" spans="1:31" x14ac:dyDescent="0.3">
      <c r="A1191">
        <v>2628645</v>
      </c>
      <c r="B1191">
        <v>1</v>
      </c>
      <c r="C1191" t="s">
        <v>81</v>
      </c>
      <c r="D1191" t="s">
        <v>118</v>
      </c>
      <c r="E1191" t="s">
        <v>132</v>
      </c>
      <c r="F1191" t="s">
        <v>3601</v>
      </c>
      <c r="G1191" t="s">
        <v>183</v>
      </c>
      <c r="H1191" t="s">
        <v>135</v>
      </c>
      <c r="I1191" t="s">
        <v>136</v>
      </c>
      <c r="J1191" t="s">
        <v>3</v>
      </c>
      <c r="K1191" t="s">
        <v>138</v>
      </c>
      <c r="L1191" t="s">
        <v>3602</v>
      </c>
      <c r="M1191" t="s">
        <v>3603</v>
      </c>
      <c r="N1191">
        <v>2.2641666659999999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3.0804294706230797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3.0804294706230797</v>
      </c>
    </row>
    <row r="1192" spans="1:31" x14ac:dyDescent="0.3">
      <c r="A1192">
        <v>2628353</v>
      </c>
      <c r="B1192">
        <v>1</v>
      </c>
      <c r="C1192" t="s">
        <v>80</v>
      </c>
      <c r="D1192" t="s">
        <v>108</v>
      </c>
      <c r="E1192" t="s">
        <v>165</v>
      </c>
      <c r="F1192" t="s">
        <v>3604</v>
      </c>
      <c r="G1192" t="s">
        <v>183</v>
      </c>
      <c r="H1192" t="s">
        <v>135</v>
      </c>
      <c r="I1192" t="s">
        <v>136</v>
      </c>
      <c r="J1192" t="s">
        <v>3</v>
      </c>
      <c r="K1192" t="s">
        <v>138</v>
      </c>
      <c r="L1192" t="s">
        <v>3605</v>
      </c>
      <c r="M1192" t="s">
        <v>3606</v>
      </c>
      <c r="N1192">
        <v>0.97083333299999997</v>
      </c>
      <c r="O1192">
        <v>0</v>
      </c>
      <c r="P1192">
        <v>12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1.9554092211229801</v>
      </c>
      <c r="Y1192">
        <v>0</v>
      </c>
      <c r="Z1192">
        <v>0</v>
      </c>
      <c r="AA1192">
        <v>0</v>
      </c>
      <c r="AB1192">
        <v>0.43707724931985203</v>
      </c>
      <c r="AC1192">
        <v>0</v>
      </c>
      <c r="AD1192">
        <v>0</v>
      </c>
      <c r="AE1192">
        <v>2.3924864704428321</v>
      </c>
    </row>
    <row r="1193" spans="1:31" x14ac:dyDescent="0.3">
      <c r="A1193">
        <v>2628453</v>
      </c>
      <c r="B1193">
        <v>1</v>
      </c>
      <c r="C1193" t="s">
        <v>81</v>
      </c>
      <c r="D1193" t="s">
        <v>113</v>
      </c>
      <c r="E1193" t="s">
        <v>152</v>
      </c>
      <c r="F1193" t="s">
        <v>3607</v>
      </c>
      <c r="G1193" t="s">
        <v>220</v>
      </c>
      <c r="H1193" t="s">
        <v>135</v>
      </c>
      <c r="I1193" t="s">
        <v>136</v>
      </c>
      <c r="J1193" t="s">
        <v>137</v>
      </c>
      <c r="K1193" t="s">
        <v>162</v>
      </c>
      <c r="L1193" t="s">
        <v>3608</v>
      </c>
      <c r="M1193" t="s">
        <v>3609</v>
      </c>
      <c r="N1193">
        <v>4.7294444440000003</v>
      </c>
      <c r="O1193">
        <v>0</v>
      </c>
      <c r="P1193">
        <v>172</v>
      </c>
      <c r="Q1193">
        <v>0</v>
      </c>
      <c r="R1193">
        <v>2</v>
      </c>
      <c r="S1193">
        <v>0</v>
      </c>
      <c r="T1193">
        <v>50</v>
      </c>
      <c r="U1193">
        <v>0</v>
      </c>
      <c r="V1193">
        <v>0</v>
      </c>
      <c r="W1193">
        <v>0</v>
      </c>
      <c r="X1193">
        <v>300.76389617706303</v>
      </c>
      <c r="Y1193">
        <v>0</v>
      </c>
      <c r="Z1193">
        <v>0</v>
      </c>
      <c r="AA1193">
        <v>0</v>
      </c>
      <c r="AB1193">
        <v>188.60612623470618</v>
      </c>
      <c r="AC1193">
        <v>0</v>
      </c>
      <c r="AD1193">
        <v>0</v>
      </c>
      <c r="AE1193">
        <v>489.37002241176924</v>
      </c>
    </row>
    <row r="1194" spans="1:31" x14ac:dyDescent="0.3">
      <c r="A1194">
        <v>2628765</v>
      </c>
      <c r="B1194">
        <v>1</v>
      </c>
      <c r="C1194" t="s">
        <v>81</v>
      </c>
      <c r="D1194" t="s">
        <v>127</v>
      </c>
      <c r="E1194" t="s">
        <v>214</v>
      </c>
      <c r="F1194" t="s">
        <v>3610</v>
      </c>
      <c r="G1194" t="s">
        <v>300</v>
      </c>
      <c r="H1194" t="s">
        <v>135</v>
      </c>
      <c r="I1194" t="s">
        <v>136</v>
      </c>
      <c r="J1194" t="s">
        <v>137</v>
      </c>
      <c r="K1194" t="s">
        <v>138</v>
      </c>
      <c r="L1194" t="s">
        <v>3611</v>
      </c>
      <c r="M1194" t="s">
        <v>3612</v>
      </c>
      <c r="N1194">
        <v>0.35472222199999998</v>
      </c>
      <c r="O1194">
        <v>0</v>
      </c>
      <c r="P1194">
        <v>39</v>
      </c>
      <c r="Q1194">
        <v>0</v>
      </c>
      <c r="R1194">
        <v>0</v>
      </c>
      <c r="S1194">
        <v>0</v>
      </c>
      <c r="T1194">
        <v>11</v>
      </c>
      <c r="U1194">
        <v>0</v>
      </c>
      <c r="V1194">
        <v>0</v>
      </c>
      <c r="W1194">
        <v>0</v>
      </c>
      <c r="X1194">
        <v>3.6862542278392896</v>
      </c>
      <c r="Y1194">
        <v>0</v>
      </c>
      <c r="Z1194">
        <v>0</v>
      </c>
      <c r="AA1194">
        <v>0</v>
      </c>
      <c r="AB1194">
        <v>16.113419622981446</v>
      </c>
      <c r="AC1194">
        <v>0</v>
      </c>
      <c r="AD1194">
        <v>0</v>
      </c>
      <c r="AE1194">
        <v>19.799673850820735</v>
      </c>
    </row>
    <row r="1195" spans="1:31" x14ac:dyDescent="0.3">
      <c r="A1195">
        <v>2628963</v>
      </c>
      <c r="B1195">
        <v>2</v>
      </c>
      <c r="C1195" t="s">
        <v>80</v>
      </c>
      <c r="D1195" t="s">
        <v>93</v>
      </c>
      <c r="E1195" t="s">
        <v>152</v>
      </c>
      <c r="F1195" t="s">
        <v>3613</v>
      </c>
      <c r="G1195" t="s">
        <v>1575</v>
      </c>
      <c r="H1195" t="s">
        <v>135</v>
      </c>
      <c r="I1195" t="s">
        <v>136</v>
      </c>
      <c r="J1195" t="s">
        <v>137</v>
      </c>
      <c r="K1195" t="s">
        <v>138</v>
      </c>
      <c r="L1195" t="s">
        <v>3614</v>
      </c>
      <c r="M1195" t="s">
        <v>3615</v>
      </c>
      <c r="N1195">
        <v>1.366666666</v>
      </c>
      <c r="O1195">
        <v>0</v>
      </c>
      <c r="P1195">
        <v>7</v>
      </c>
      <c r="Q1195">
        <v>0</v>
      </c>
      <c r="R1195">
        <v>23</v>
      </c>
      <c r="S1195">
        <v>0</v>
      </c>
      <c r="T1195">
        <v>10</v>
      </c>
      <c r="U1195">
        <v>0</v>
      </c>
      <c r="V1195">
        <v>0</v>
      </c>
      <c r="W1195">
        <v>0</v>
      </c>
      <c r="X1195">
        <v>2.6111400588569431</v>
      </c>
      <c r="Y1195">
        <v>0</v>
      </c>
      <c r="Z1195">
        <v>185.9465015894622</v>
      </c>
      <c r="AA1195">
        <v>0</v>
      </c>
      <c r="AB1195">
        <v>51.44869532949582</v>
      </c>
      <c r="AC1195">
        <v>0</v>
      </c>
      <c r="AD1195">
        <v>0</v>
      </c>
      <c r="AE1195">
        <v>240.00633697781495</v>
      </c>
    </row>
    <row r="1196" spans="1:31" x14ac:dyDescent="0.3">
      <c r="A1196">
        <v>2628851</v>
      </c>
      <c r="B1196">
        <v>1</v>
      </c>
      <c r="C1196" t="s">
        <v>80</v>
      </c>
      <c r="D1196" t="s">
        <v>103</v>
      </c>
      <c r="E1196" t="s">
        <v>147</v>
      </c>
      <c r="F1196" t="s">
        <v>3541</v>
      </c>
      <c r="G1196" t="s">
        <v>149</v>
      </c>
      <c r="H1196" t="s">
        <v>144</v>
      </c>
      <c r="I1196" t="s">
        <v>136</v>
      </c>
      <c r="J1196" t="s">
        <v>137</v>
      </c>
      <c r="K1196" t="s">
        <v>138</v>
      </c>
      <c r="L1196" t="s">
        <v>3616</v>
      </c>
      <c r="M1196" t="s">
        <v>3617</v>
      </c>
      <c r="N1196">
        <v>1.250555555</v>
      </c>
      <c r="O1196">
        <v>0</v>
      </c>
      <c r="P1196">
        <v>58</v>
      </c>
      <c r="Q1196">
        <v>2</v>
      </c>
      <c r="R1196">
        <v>51</v>
      </c>
      <c r="S1196">
        <v>19</v>
      </c>
      <c r="T1196">
        <v>48</v>
      </c>
      <c r="U1196">
        <v>16</v>
      </c>
      <c r="V1196">
        <v>0</v>
      </c>
      <c r="W1196">
        <v>0</v>
      </c>
      <c r="X1196">
        <v>21.696502249148242</v>
      </c>
      <c r="Y1196">
        <v>6.4408074774019592</v>
      </c>
      <c r="Z1196">
        <v>20.398895510998024</v>
      </c>
      <c r="AA1196">
        <v>303.44729551488325</v>
      </c>
      <c r="AB1196">
        <v>56.440768617771248</v>
      </c>
      <c r="AC1196">
        <v>3143.0077123278411</v>
      </c>
      <c r="AD1196">
        <v>0</v>
      </c>
      <c r="AE1196">
        <v>3551.4319816980437</v>
      </c>
    </row>
    <row r="1197" spans="1:31" x14ac:dyDescent="0.3">
      <c r="A1197">
        <v>2629057</v>
      </c>
      <c r="B1197">
        <v>1</v>
      </c>
      <c r="C1197" t="s">
        <v>81</v>
      </c>
      <c r="D1197" t="s">
        <v>119</v>
      </c>
      <c r="E1197" t="s">
        <v>194</v>
      </c>
      <c r="F1197" t="s">
        <v>3618</v>
      </c>
      <c r="G1197" t="s">
        <v>149</v>
      </c>
      <c r="H1197" t="s">
        <v>144</v>
      </c>
      <c r="I1197" t="s">
        <v>136</v>
      </c>
      <c r="J1197" t="s">
        <v>137</v>
      </c>
      <c r="K1197" t="s">
        <v>138</v>
      </c>
      <c r="L1197" t="s">
        <v>3619</v>
      </c>
      <c r="M1197" t="s">
        <v>3620</v>
      </c>
      <c r="N1197">
        <v>0.89944444400000001</v>
      </c>
      <c r="O1197">
        <v>2</v>
      </c>
      <c r="P1197">
        <v>1023</v>
      </c>
      <c r="Q1197">
        <v>17</v>
      </c>
      <c r="R1197">
        <v>244</v>
      </c>
      <c r="S1197">
        <v>1</v>
      </c>
      <c r="T1197">
        <v>61</v>
      </c>
      <c r="U1197">
        <v>0</v>
      </c>
      <c r="V1197">
        <v>0</v>
      </c>
      <c r="W1197">
        <v>0.53139667330555562</v>
      </c>
      <c r="X1197">
        <v>195.35595703960257</v>
      </c>
      <c r="Y1197">
        <v>52.404937425456318</v>
      </c>
      <c r="Z1197">
        <v>646.22232069160975</v>
      </c>
      <c r="AA1197">
        <v>1.5890077788508208</v>
      </c>
      <c r="AB1197">
        <v>23.634135513856094</v>
      </c>
      <c r="AC1197">
        <v>0</v>
      </c>
      <c r="AD1197">
        <v>0</v>
      </c>
      <c r="AE1197">
        <v>919.73775512268116</v>
      </c>
    </row>
    <row r="1198" spans="1:31" x14ac:dyDescent="0.3">
      <c r="A1198">
        <v>2628370</v>
      </c>
      <c r="B1198">
        <v>1</v>
      </c>
      <c r="C1198" t="s">
        <v>80</v>
      </c>
      <c r="D1198" t="s">
        <v>106</v>
      </c>
      <c r="E1198" t="s">
        <v>194</v>
      </c>
      <c r="F1198" t="s">
        <v>3550</v>
      </c>
      <c r="G1198" t="s">
        <v>149</v>
      </c>
      <c r="H1198" t="s">
        <v>144</v>
      </c>
      <c r="I1198" t="s">
        <v>136</v>
      </c>
      <c r="J1198" t="s">
        <v>137</v>
      </c>
      <c r="K1198" t="s">
        <v>138</v>
      </c>
      <c r="L1198" t="s">
        <v>3621</v>
      </c>
      <c r="M1198" t="s">
        <v>3622</v>
      </c>
      <c r="N1198">
        <v>1.794444444</v>
      </c>
      <c r="O1198">
        <v>14</v>
      </c>
      <c r="P1198">
        <v>9268</v>
      </c>
      <c r="Q1198">
        <v>550</v>
      </c>
      <c r="R1198">
        <v>1552</v>
      </c>
      <c r="S1198">
        <v>137</v>
      </c>
      <c r="T1198">
        <v>1606</v>
      </c>
      <c r="U1198">
        <v>6</v>
      </c>
      <c r="V1198">
        <v>0</v>
      </c>
      <c r="W1198">
        <v>7.7168222206840955</v>
      </c>
      <c r="X1198">
        <v>2938.6025653170791</v>
      </c>
      <c r="Y1198">
        <v>7248.3946514559066</v>
      </c>
      <c r="Z1198">
        <v>8154.8389075931464</v>
      </c>
      <c r="AA1198">
        <v>1439.1520702441651</v>
      </c>
      <c r="AB1198">
        <v>2002.6466773881214</v>
      </c>
      <c r="AC1198">
        <v>436.96276584718851</v>
      </c>
      <c r="AD1198">
        <v>0</v>
      </c>
      <c r="AE1198">
        <v>22228.314460066293</v>
      </c>
    </row>
    <row r="1199" spans="1:31" x14ac:dyDescent="0.3">
      <c r="A1199">
        <v>2628347</v>
      </c>
      <c r="B1199">
        <v>1</v>
      </c>
      <c r="C1199" t="s">
        <v>80</v>
      </c>
      <c r="D1199" t="s">
        <v>83</v>
      </c>
      <c r="E1199" t="s">
        <v>132</v>
      </c>
      <c r="F1199" t="s">
        <v>3623</v>
      </c>
      <c r="G1199" t="s">
        <v>183</v>
      </c>
      <c r="H1199" t="s">
        <v>135</v>
      </c>
      <c r="I1199" t="s">
        <v>136</v>
      </c>
      <c r="J1199" t="s">
        <v>3</v>
      </c>
      <c r="K1199" t="s">
        <v>138</v>
      </c>
      <c r="L1199" t="s">
        <v>3624</v>
      </c>
      <c r="M1199" t="s">
        <v>3625</v>
      </c>
      <c r="N1199">
        <v>4.9058333330000004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14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24.186803464006157</v>
      </c>
      <c r="AC1199">
        <v>0</v>
      </c>
      <c r="AD1199">
        <v>0</v>
      </c>
      <c r="AE1199">
        <v>24.186803464006157</v>
      </c>
    </row>
    <row r="1200" spans="1:31" x14ac:dyDescent="0.3">
      <c r="A1200">
        <v>2628417</v>
      </c>
      <c r="B1200">
        <v>2</v>
      </c>
      <c r="C1200" t="s">
        <v>81</v>
      </c>
      <c r="D1200" t="s">
        <v>113</v>
      </c>
      <c r="E1200" t="s">
        <v>147</v>
      </c>
      <c r="F1200" t="s">
        <v>3626</v>
      </c>
      <c r="G1200" t="s">
        <v>143</v>
      </c>
      <c r="H1200" t="s">
        <v>144</v>
      </c>
      <c r="I1200" t="s">
        <v>136</v>
      </c>
      <c r="J1200" t="s">
        <v>137</v>
      </c>
      <c r="K1200" t="s">
        <v>138</v>
      </c>
      <c r="L1200" t="s">
        <v>3627</v>
      </c>
      <c r="M1200" t="s">
        <v>3628</v>
      </c>
      <c r="N1200">
        <v>0.59555555500000001</v>
      </c>
      <c r="O1200">
        <v>1</v>
      </c>
      <c r="P1200">
        <v>28</v>
      </c>
      <c r="Q1200">
        <v>4</v>
      </c>
      <c r="R1200">
        <v>56</v>
      </c>
      <c r="S1200">
        <v>0</v>
      </c>
      <c r="T1200">
        <v>7</v>
      </c>
      <c r="U1200">
        <v>0</v>
      </c>
      <c r="V1200">
        <v>0</v>
      </c>
      <c r="W1200">
        <v>0.16539303773138889</v>
      </c>
      <c r="X1200">
        <v>4.0362412988238283</v>
      </c>
      <c r="Y1200">
        <v>15.443093887445132</v>
      </c>
      <c r="Z1200">
        <v>111.55004092872856</v>
      </c>
      <c r="AA1200">
        <v>0</v>
      </c>
      <c r="AB1200">
        <v>5.3596297228411451</v>
      </c>
      <c r="AC1200">
        <v>0</v>
      </c>
      <c r="AD1200">
        <v>0</v>
      </c>
      <c r="AE1200">
        <v>136.55439887557006</v>
      </c>
    </row>
    <row r="1201" spans="1:31" x14ac:dyDescent="0.3">
      <c r="A1201">
        <v>2628793</v>
      </c>
      <c r="B1201">
        <v>2</v>
      </c>
      <c r="C1201" t="s">
        <v>80</v>
      </c>
      <c r="D1201" t="s">
        <v>96</v>
      </c>
      <c r="E1201" t="s">
        <v>194</v>
      </c>
      <c r="F1201" t="s">
        <v>3629</v>
      </c>
      <c r="G1201" t="s">
        <v>154</v>
      </c>
      <c r="H1201" t="s">
        <v>144</v>
      </c>
      <c r="I1201" t="s">
        <v>136</v>
      </c>
      <c r="J1201" t="s">
        <v>137</v>
      </c>
      <c r="K1201" t="s">
        <v>138</v>
      </c>
      <c r="L1201" t="s">
        <v>3630</v>
      </c>
      <c r="M1201" t="s">
        <v>3631</v>
      </c>
      <c r="N1201">
        <v>0.49222222199999999</v>
      </c>
      <c r="O1201">
        <v>1</v>
      </c>
      <c r="P1201">
        <v>1093</v>
      </c>
      <c r="Q1201">
        <v>0</v>
      </c>
      <c r="R1201">
        <v>0</v>
      </c>
      <c r="S1201">
        <v>11</v>
      </c>
      <c r="T1201">
        <v>29</v>
      </c>
      <c r="U1201">
        <v>0</v>
      </c>
      <c r="V1201">
        <v>1</v>
      </c>
      <c r="W1201">
        <v>9.2009710734596499</v>
      </c>
      <c r="X1201">
        <v>209.7201311406204</v>
      </c>
      <c r="Y1201">
        <v>0</v>
      </c>
      <c r="Z1201">
        <v>0</v>
      </c>
      <c r="AA1201">
        <v>135.49819854862545</v>
      </c>
      <c r="AB1201">
        <v>33.773989432556498</v>
      </c>
      <c r="AC1201">
        <v>0</v>
      </c>
      <c r="AD1201">
        <v>1.6219621068122667E-2</v>
      </c>
      <c r="AE1201">
        <v>388.20950981633007</v>
      </c>
    </row>
    <row r="1202" spans="1:31" x14ac:dyDescent="0.3">
      <c r="A1202">
        <v>2628748</v>
      </c>
      <c r="B1202">
        <v>1</v>
      </c>
      <c r="C1202" t="s">
        <v>80</v>
      </c>
      <c r="D1202" t="s">
        <v>95</v>
      </c>
      <c r="E1202" t="s">
        <v>181</v>
      </c>
      <c r="F1202" t="s">
        <v>3632</v>
      </c>
      <c r="G1202" t="s">
        <v>149</v>
      </c>
      <c r="H1202" t="s">
        <v>144</v>
      </c>
      <c r="I1202" t="s">
        <v>136</v>
      </c>
      <c r="J1202" t="s">
        <v>137</v>
      </c>
      <c r="K1202" t="s">
        <v>138</v>
      </c>
      <c r="L1202" t="s">
        <v>3633</v>
      </c>
      <c r="M1202" t="s">
        <v>3634</v>
      </c>
      <c r="N1202">
        <v>9.6944444000000005E-2</v>
      </c>
      <c r="O1202">
        <v>0</v>
      </c>
      <c r="P1202">
        <v>10037</v>
      </c>
      <c r="Q1202">
        <v>0</v>
      </c>
      <c r="R1202">
        <v>0</v>
      </c>
      <c r="S1202">
        <v>9</v>
      </c>
      <c r="T1202">
        <v>604</v>
      </c>
      <c r="U1202">
        <v>0</v>
      </c>
      <c r="V1202">
        <v>0</v>
      </c>
      <c r="W1202">
        <v>0</v>
      </c>
      <c r="X1202">
        <v>261.16762661164535</v>
      </c>
      <c r="Y1202">
        <v>0</v>
      </c>
      <c r="Z1202">
        <v>0</v>
      </c>
      <c r="AA1202">
        <v>154.25206839677972</v>
      </c>
      <c r="AB1202">
        <v>164.09727284829543</v>
      </c>
      <c r="AC1202">
        <v>0</v>
      </c>
      <c r="AD1202">
        <v>0</v>
      </c>
      <c r="AE1202">
        <v>579.5169678567205</v>
      </c>
    </row>
    <row r="1203" spans="1:31" x14ac:dyDescent="0.3">
      <c r="A1203">
        <v>2628433</v>
      </c>
      <c r="B1203">
        <v>1</v>
      </c>
      <c r="C1203" t="s">
        <v>81</v>
      </c>
      <c r="D1203" t="s">
        <v>126</v>
      </c>
      <c r="E1203" t="s">
        <v>147</v>
      </c>
      <c r="F1203" t="s">
        <v>3635</v>
      </c>
      <c r="G1203" t="s">
        <v>149</v>
      </c>
      <c r="H1203" t="s">
        <v>144</v>
      </c>
      <c r="I1203" t="s">
        <v>136</v>
      </c>
      <c r="J1203" t="s">
        <v>137</v>
      </c>
      <c r="K1203" t="s">
        <v>138</v>
      </c>
      <c r="L1203" t="s">
        <v>3636</v>
      </c>
      <c r="M1203" t="s">
        <v>3637</v>
      </c>
      <c r="N1203">
        <v>0.34250000000000003</v>
      </c>
      <c r="O1203">
        <v>7</v>
      </c>
      <c r="P1203">
        <v>305</v>
      </c>
      <c r="Q1203">
        <v>36</v>
      </c>
      <c r="R1203">
        <v>133</v>
      </c>
      <c r="S1203">
        <v>7</v>
      </c>
      <c r="T1203">
        <v>20</v>
      </c>
      <c r="U1203">
        <v>1</v>
      </c>
      <c r="V1203">
        <v>0</v>
      </c>
      <c r="W1203">
        <v>0.46151032753091958</v>
      </c>
      <c r="X1203">
        <v>14.20439282657625</v>
      </c>
      <c r="Y1203">
        <v>143.89743930536292</v>
      </c>
      <c r="Z1203">
        <v>75.201038800031853</v>
      </c>
      <c r="AA1203">
        <v>28.209306740958276</v>
      </c>
      <c r="AB1203">
        <v>8.275583556153947</v>
      </c>
      <c r="AC1203">
        <v>50.164219416240009</v>
      </c>
      <c r="AD1203">
        <v>0</v>
      </c>
      <c r="AE1203">
        <v>320.41349097285422</v>
      </c>
    </row>
    <row r="1204" spans="1:31" x14ac:dyDescent="0.3">
      <c r="A1204">
        <v>2628742</v>
      </c>
      <c r="B1204">
        <v>1</v>
      </c>
      <c r="C1204" t="s">
        <v>80</v>
      </c>
      <c r="D1204" t="s">
        <v>85</v>
      </c>
      <c r="E1204" t="s">
        <v>132</v>
      </c>
      <c r="F1204" t="s">
        <v>3638</v>
      </c>
      <c r="G1204" t="s">
        <v>134</v>
      </c>
      <c r="H1204" t="s">
        <v>135</v>
      </c>
      <c r="I1204" t="s">
        <v>136</v>
      </c>
      <c r="J1204" t="s">
        <v>137</v>
      </c>
      <c r="K1204" t="s">
        <v>138</v>
      </c>
      <c r="L1204" t="s">
        <v>3639</v>
      </c>
      <c r="M1204" t="s">
        <v>3640</v>
      </c>
      <c r="N1204">
        <v>0.70972222200000001</v>
      </c>
      <c r="O1204">
        <v>0</v>
      </c>
      <c r="P1204">
        <v>4</v>
      </c>
      <c r="Q1204">
        <v>0</v>
      </c>
      <c r="R1204">
        <v>0</v>
      </c>
      <c r="S1204">
        <v>0</v>
      </c>
      <c r="T1204">
        <v>14</v>
      </c>
      <c r="U1204">
        <v>0</v>
      </c>
      <c r="V1204">
        <v>0</v>
      </c>
      <c r="W1204">
        <v>0</v>
      </c>
      <c r="X1204">
        <v>1.1480896418181012</v>
      </c>
      <c r="Y1204">
        <v>0</v>
      </c>
      <c r="Z1204">
        <v>0</v>
      </c>
      <c r="AA1204">
        <v>0</v>
      </c>
      <c r="AB1204">
        <v>4.2483010665585512</v>
      </c>
      <c r="AC1204">
        <v>0</v>
      </c>
      <c r="AD1204">
        <v>0</v>
      </c>
      <c r="AE1204">
        <v>5.3963907083766527</v>
      </c>
    </row>
    <row r="1205" spans="1:31" x14ac:dyDescent="0.3">
      <c r="A1205">
        <v>2628934</v>
      </c>
      <c r="B1205">
        <v>1</v>
      </c>
      <c r="C1205" t="s">
        <v>80</v>
      </c>
      <c r="D1205" t="s">
        <v>103</v>
      </c>
      <c r="E1205" t="s">
        <v>152</v>
      </c>
      <c r="F1205" t="s">
        <v>3641</v>
      </c>
      <c r="G1205" t="s">
        <v>191</v>
      </c>
      <c r="H1205" t="s">
        <v>135</v>
      </c>
      <c r="I1205" t="s">
        <v>136</v>
      </c>
      <c r="J1205" t="s">
        <v>137</v>
      </c>
      <c r="K1205" t="s">
        <v>138</v>
      </c>
      <c r="L1205" t="s">
        <v>3642</v>
      </c>
      <c r="M1205" t="s">
        <v>3643</v>
      </c>
      <c r="N1205">
        <v>1.3944444439999999</v>
      </c>
      <c r="O1205">
        <v>0</v>
      </c>
      <c r="P1205">
        <v>103</v>
      </c>
      <c r="Q1205">
        <v>0</v>
      </c>
      <c r="R1205">
        <v>17</v>
      </c>
      <c r="S1205">
        <v>0</v>
      </c>
      <c r="T1205">
        <v>33</v>
      </c>
      <c r="U1205">
        <v>0</v>
      </c>
      <c r="V1205">
        <v>0</v>
      </c>
      <c r="W1205">
        <v>0</v>
      </c>
      <c r="X1205">
        <v>39.531524566091427</v>
      </c>
      <c r="Y1205">
        <v>0</v>
      </c>
      <c r="Z1205">
        <v>12.18918411215077</v>
      </c>
      <c r="AA1205">
        <v>0</v>
      </c>
      <c r="AB1205">
        <v>81.369045759419578</v>
      </c>
      <c r="AC1205">
        <v>0</v>
      </c>
      <c r="AD1205">
        <v>0</v>
      </c>
      <c r="AE1205">
        <v>133.08975443766178</v>
      </c>
    </row>
    <row r="1206" spans="1:31" x14ac:dyDescent="0.3">
      <c r="A1206">
        <v>2628539</v>
      </c>
      <c r="B1206">
        <v>1</v>
      </c>
      <c r="C1206" t="s">
        <v>80</v>
      </c>
      <c r="D1206" t="s">
        <v>99</v>
      </c>
      <c r="E1206" t="s">
        <v>165</v>
      </c>
      <c r="F1206" t="s">
        <v>3644</v>
      </c>
      <c r="G1206" t="s">
        <v>3645</v>
      </c>
      <c r="H1206" t="s">
        <v>135</v>
      </c>
      <c r="I1206" t="s">
        <v>136</v>
      </c>
      <c r="J1206" t="s">
        <v>137</v>
      </c>
      <c r="K1206" t="s">
        <v>138</v>
      </c>
      <c r="L1206" t="s">
        <v>3646</v>
      </c>
      <c r="M1206" t="s">
        <v>3647</v>
      </c>
      <c r="N1206">
        <v>1.2269444439999999</v>
      </c>
      <c r="O1206">
        <v>0</v>
      </c>
      <c r="P1206">
        <v>47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12.597681436765487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12.597681436765487</v>
      </c>
    </row>
    <row r="1207" spans="1:31" x14ac:dyDescent="0.3">
      <c r="A1207">
        <v>2628974</v>
      </c>
      <c r="B1207">
        <v>1</v>
      </c>
      <c r="C1207" t="s">
        <v>81</v>
      </c>
      <c r="D1207" t="s">
        <v>128</v>
      </c>
      <c r="E1207" t="s">
        <v>141</v>
      </c>
      <c r="F1207" t="s">
        <v>2096</v>
      </c>
      <c r="G1207" t="s">
        <v>149</v>
      </c>
      <c r="H1207" t="s">
        <v>144</v>
      </c>
      <c r="I1207" t="s">
        <v>136</v>
      </c>
      <c r="J1207" t="s">
        <v>137</v>
      </c>
      <c r="K1207" t="s">
        <v>138</v>
      </c>
      <c r="L1207" t="s">
        <v>3648</v>
      </c>
      <c r="M1207" t="s">
        <v>3649</v>
      </c>
      <c r="N1207">
        <v>0.54166666600000002</v>
      </c>
      <c r="O1207">
        <v>4</v>
      </c>
      <c r="P1207">
        <v>87</v>
      </c>
      <c r="Q1207">
        <v>10</v>
      </c>
      <c r="R1207">
        <v>103</v>
      </c>
      <c r="S1207">
        <v>10</v>
      </c>
      <c r="T1207">
        <v>13</v>
      </c>
      <c r="U1207">
        <v>1</v>
      </c>
      <c r="V1207">
        <v>0</v>
      </c>
      <c r="W1207">
        <v>0.8559714967385833</v>
      </c>
      <c r="X1207">
        <v>15.200181452898105</v>
      </c>
      <c r="Y1207">
        <v>9.8735319575977503</v>
      </c>
      <c r="Z1207">
        <v>59.187719341909606</v>
      </c>
      <c r="AA1207">
        <v>40.919797300839711</v>
      </c>
      <c r="AB1207">
        <v>7.363732872925163</v>
      </c>
      <c r="AC1207">
        <v>0.75887808101733323</v>
      </c>
      <c r="AD1207">
        <v>0</v>
      </c>
      <c r="AE1207">
        <v>134.15981250392628</v>
      </c>
    </row>
    <row r="1208" spans="1:31" x14ac:dyDescent="0.3">
      <c r="A1208">
        <v>2628997</v>
      </c>
      <c r="B1208">
        <v>1</v>
      </c>
      <c r="C1208" t="s">
        <v>81</v>
      </c>
      <c r="D1208" t="s">
        <v>123</v>
      </c>
      <c r="E1208" t="s">
        <v>165</v>
      </c>
      <c r="F1208" t="s">
        <v>3650</v>
      </c>
      <c r="G1208" t="s">
        <v>183</v>
      </c>
      <c r="H1208" t="s">
        <v>135</v>
      </c>
      <c r="I1208" t="s">
        <v>136</v>
      </c>
      <c r="J1208" t="s">
        <v>3</v>
      </c>
      <c r="K1208" t="s">
        <v>138</v>
      </c>
      <c r="L1208" t="s">
        <v>3651</v>
      </c>
      <c r="M1208" t="s">
        <v>3652</v>
      </c>
      <c r="N1208">
        <v>3.9030555549999999</v>
      </c>
      <c r="O1208">
        <v>0</v>
      </c>
      <c r="P1208">
        <v>34</v>
      </c>
      <c r="Q1208">
        <v>0</v>
      </c>
      <c r="R1208">
        <v>0</v>
      </c>
      <c r="S1208">
        <v>0</v>
      </c>
      <c r="T1208">
        <v>4</v>
      </c>
      <c r="U1208">
        <v>0</v>
      </c>
      <c r="V1208">
        <v>0</v>
      </c>
      <c r="W1208">
        <v>0</v>
      </c>
      <c r="X1208">
        <v>31.772075282065781</v>
      </c>
      <c r="Y1208">
        <v>0</v>
      </c>
      <c r="Z1208">
        <v>0</v>
      </c>
      <c r="AA1208">
        <v>0</v>
      </c>
      <c r="AB1208">
        <v>12.387154424365731</v>
      </c>
      <c r="AC1208">
        <v>0</v>
      </c>
      <c r="AD1208">
        <v>0</v>
      </c>
      <c r="AE1208">
        <v>44.15922970643151</v>
      </c>
    </row>
    <row r="1209" spans="1:31" x14ac:dyDescent="0.3">
      <c r="A1209">
        <v>2628534</v>
      </c>
      <c r="B1209">
        <v>2</v>
      </c>
      <c r="C1209" t="s">
        <v>80</v>
      </c>
      <c r="D1209" t="s">
        <v>86</v>
      </c>
      <c r="E1209" t="s">
        <v>152</v>
      </c>
      <c r="F1209" t="s">
        <v>3653</v>
      </c>
      <c r="G1209" t="s">
        <v>224</v>
      </c>
      <c r="H1209" t="s">
        <v>135</v>
      </c>
      <c r="I1209" t="s">
        <v>136</v>
      </c>
      <c r="J1209" t="s">
        <v>137</v>
      </c>
      <c r="K1209" t="s">
        <v>138</v>
      </c>
      <c r="L1209" t="s">
        <v>3654</v>
      </c>
      <c r="M1209" t="s">
        <v>3655</v>
      </c>
      <c r="N1209">
        <v>0.59777777700000001</v>
      </c>
      <c r="O1209">
        <v>0</v>
      </c>
      <c r="P1209">
        <v>284</v>
      </c>
      <c r="Q1209">
        <v>0</v>
      </c>
      <c r="R1209">
        <v>0</v>
      </c>
      <c r="S1209">
        <v>0</v>
      </c>
      <c r="T1209">
        <v>25</v>
      </c>
      <c r="U1209">
        <v>0</v>
      </c>
      <c r="V1209">
        <v>0</v>
      </c>
      <c r="W1209">
        <v>0</v>
      </c>
      <c r="X1209">
        <v>52.279089272114426</v>
      </c>
      <c r="Y1209">
        <v>0</v>
      </c>
      <c r="Z1209">
        <v>0</v>
      </c>
      <c r="AA1209">
        <v>0</v>
      </c>
      <c r="AB1209">
        <v>51.943021330724001</v>
      </c>
      <c r="AC1209">
        <v>0</v>
      </c>
      <c r="AD1209">
        <v>0</v>
      </c>
      <c r="AE1209">
        <v>104.22211060283843</v>
      </c>
    </row>
    <row r="1210" spans="1:31" x14ac:dyDescent="0.3">
      <c r="A1210">
        <v>2628911</v>
      </c>
      <c r="B1210">
        <v>1</v>
      </c>
      <c r="C1210" t="s">
        <v>81</v>
      </c>
      <c r="D1210" t="s">
        <v>115</v>
      </c>
      <c r="E1210" t="s">
        <v>152</v>
      </c>
      <c r="F1210" t="s">
        <v>3023</v>
      </c>
      <c r="G1210" t="s">
        <v>2078</v>
      </c>
      <c r="H1210" t="s">
        <v>135</v>
      </c>
      <c r="I1210" t="s">
        <v>136</v>
      </c>
      <c r="J1210" t="s">
        <v>5</v>
      </c>
      <c r="K1210" t="s">
        <v>138</v>
      </c>
      <c r="L1210" t="s">
        <v>3656</v>
      </c>
      <c r="M1210" t="s">
        <v>3657</v>
      </c>
      <c r="N1210">
        <v>2.1666666659999998</v>
      </c>
      <c r="O1210">
        <v>0</v>
      </c>
      <c r="P1210">
        <v>66</v>
      </c>
      <c r="Q1210">
        <v>0</v>
      </c>
      <c r="R1210">
        <v>13</v>
      </c>
      <c r="S1210">
        <v>0</v>
      </c>
      <c r="T1210">
        <v>6</v>
      </c>
      <c r="U1210">
        <v>0</v>
      </c>
      <c r="V1210">
        <v>0</v>
      </c>
      <c r="W1210">
        <v>0</v>
      </c>
      <c r="X1210">
        <v>18.939368577525578</v>
      </c>
      <c r="Y1210">
        <v>0</v>
      </c>
      <c r="Z1210">
        <v>19.299064484320336</v>
      </c>
      <c r="AA1210">
        <v>0</v>
      </c>
      <c r="AB1210">
        <v>10.032995079219672</v>
      </c>
      <c r="AC1210">
        <v>0</v>
      </c>
      <c r="AD1210">
        <v>0</v>
      </c>
      <c r="AE1210">
        <v>48.271428141065584</v>
      </c>
    </row>
    <row r="1211" spans="1:31" x14ac:dyDescent="0.3">
      <c r="A1211">
        <v>2628413</v>
      </c>
      <c r="B1211">
        <v>1</v>
      </c>
      <c r="C1211" t="s">
        <v>80</v>
      </c>
      <c r="D1211" t="s">
        <v>82</v>
      </c>
      <c r="E1211" t="s">
        <v>214</v>
      </c>
      <c r="F1211" t="s">
        <v>3658</v>
      </c>
      <c r="G1211" t="s">
        <v>224</v>
      </c>
      <c r="H1211" t="s">
        <v>135</v>
      </c>
      <c r="I1211" t="s">
        <v>136</v>
      </c>
      <c r="J1211" t="s">
        <v>137</v>
      </c>
      <c r="K1211" t="s">
        <v>138</v>
      </c>
      <c r="L1211" t="s">
        <v>3659</v>
      </c>
      <c r="M1211" t="s">
        <v>3660</v>
      </c>
      <c r="N1211">
        <v>2.8219444440000001</v>
      </c>
      <c r="O1211">
        <v>0</v>
      </c>
      <c r="P1211">
        <v>56</v>
      </c>
      <c r="Q1211">
        <v>0</v>
      </c>
      <c r="R1211">
        <v>0</v>
      </c>
      <c r="S1211">
        <v>0</v>
      </c>
      <c r="T1211">
        <v>15</v>
      </c>
      <c r="U1211">
        <v>0</v>
      </c>
      <c r="V1211">
        <v>0</v>
      </c>
      <c r="W1211">
        <v>0</v>
      </c>
      <c r="X1211">
        <v>66.117302515511355</v>
      </c>
      <c r="Y1211">
        <v>0</v>
      </c>
      <c r="Z1211">
        <v>0</v>
      </c>
      <c r="AA1211">
        <v>0</v>
      </c>
      <c r="AB1211">
        <v>204.17694230839913</v>
      </c>
      <c r="AC1211">
        <v>0</v>
      </c>
      <c r="AD1211">
        <v>0</v>
      </c>
      <c r="AE1211">
        <v>270.2942448239105</v>
      </c>
    </row>
    <row r="1212" spans="1:31" x14ac:dyDescent="0.3">
      <c r="A1212">
        <v>2628662</v>
      </c>
      <c r="B1212">
        <v>1</v>
      </c>
      <c r="C1212" t="s">
        <v>80</v>
      </c>
      <c r="D1212" t="s">
        <v>93</v>
      </c>
      <c r="E1212" t="s">
        <v>132</v>
      </c>
      <c r="F1212" t="s">
        <v>3661</v>
      </c>
      <c r="G1212" t="s">
        <v>228</v>
      </c>
      <c r="H1212" t="s">
        <v>135</v>
      </c>
      <c r="I1212" t="s">
        <v>136</v>
      </c>
      <c r="J1212" t="s">
        <v>137</v>
      </c>
      <c r="K1212" t="s">
        <v>138</v>
      </c>
      <c r="L1212" t="s">
        <v>3662</v>
      </c>
      <c r="M1212" t="s">
        <v>3663</v>
      </c>
      <c r="N1212">
        <v>7.4811111109999997</v>
      </c>
      <c r="O1212">
        <v>0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40.476323749857841</v>
      </c>
      <c r="AA1212">
        <v>0</v>
      </c>
      <c r="AB1212">
        <v>0</v>
      </c>
      <c r="AC1212">
        <v>0</v>
      </c>
      <c r="AD1212">
        <v>0</v>
      </c>
      <c r="AE1212">
        <v>40.476323749857841</v>
      </c>
    </row>
    <row r="1213" spans="1:31" x14ac:dyDescent="0.3">
      <c r="A1213">
        <v>2628937</v>
      </c>
      <c r="B1213">
        <v>1</v>
      </c>
      <c r="C1213" t="s">
        <v>80</v>
      </c>
      <c r="D1213" t="s">
        <v>83</v>
      </c>
      <c r="E1213" t="s">
        <v>152</v>
      </c>
      <c r="F1213" t="s">
        <v>3664</v>
      </c>
      <c r="G1213" t="s">
        <v>154</v>
      </c>
      <c r="H1213" t="s">
        <v>135</v>
      </c>
      <c r="I1213" t="s">
        <v>136</v>
      </c>
      <c r="J1213" t="s">
        <v>137</v>
      </c>
      <c r="K1213" t="s">
        <v>138</v>
      </c>
      <c r="L1213" t="s">
        <v>3665</v>
      </c>
      <c r="M1213" t="s">
        <v>3666</v>
      </c>
      <c r="N1213">
        <v>1.354166666</v>
      </c>
      <c r="O1213">
        <v>0</v>
      </c>
      <c r="P1213">
        <v>1234</v>
      </c>
      <c r="Q1213">
        <v>0</v>
      </c>
      <c r="R1213">
        <v>0</v>
      </c>
      <c r="S1213">
        <v>0</v>
      </c>
      <c r="T1213">
        <v>60</v>
      </c>
      <c r="U1213">
        <v>0</v>
      </c>
      <c r="V1213">
        <v>0</v>
      </c>
      <c r="W1213">
        <v>0</v>
      </c>
      <c r="X1213">
        <v>402.99409788037582</v>
      </c>
      <c r="Y1213">
        <v>0</v>
      </c>
      <c r="Z1213">
        <v>0</v>
      </c>
      <c r="AA1213">
        <v>0</v>
      </c>
      <c r="AB1213">
        <v>104.91956929352159</v>
      </c>
      <c r="AC1213">
        <v>0</v>
      </c>
      <c r="AD1213">
        <v>0</v>
      </c>
      <c r="AE1213">
        <v>507.91366717389741</v>
      </c>
    </row>
    <row r="1214" spans="1:31" x14ac:dyDescent="0.3">
      <c r="A1214">
        <v>2628679</v>
      </c>
      <c r="B1214">
        <v>2</v>
      </c>
      <c r="C1214" t="s">
        <v>80</v>
      </c>
      <c r="D1214" t="s">
        <v>94</v>
      </c>
      <c r="E1214" t="s">
        <v>194</v>
      </c>
      <c r="F1214" t="s">
        <v>3667</v>
      </c>
      <c r="G1214" t="s">
        <v>143</v>
      </c>
      <c r="H1214" t="s">
        <v>144</v>
      </c>
      <c r="I1214" t="s">
        <v>136</v>
      </c>
      <c r="J1214" t="s">
        <v>137</v>
      </c>
      <c r="K1214" t="s">
        <v>138</v>
      </c>
      <c r="L1214" t="s">
        <v>3549</v>
      </c>
      <c r="M1214" t="s">
        <v>3668</v>
      </c>
      <c r="N1214">
        <v>0.74916666600000004</v>
      </c>
      <c r="O1214">
        <v>0</v>
      </c>
      <c r="P1214">
        <v>222</v>
      </c>
      <c r="Q1214">
        <v>30</v>
      </c>
      <c r="R1214">
        <v>6</v>
      </c>
      <c r="S1214">
        <v>6</v>
      </c>
      <c r="T1214">
        <v>27</v>
      </c>
      <c r="U1214">
        <v>0</v>
      </c>
      <c r="V1214">
        <v>0</v>
      </c>
      <c r="W1214">
        <v>0</v>
      </c>
      <c r="X1214">
        <v>25.845617544300694</v>
      </c>
      <c r="Y1214">
        <v>62.48510732005186</v>
      </c>
      <c r="Z1214">
        <v>3.161603713644721</v>
      </c>
      <c r="AA1214">
        <v>56.14153983975195</v>
      </c>
      <c r="AB1214">
        <v>12.892292787098629</v>
      </c>
      <c r="AC1214">
        <v>0</v>
      </c>
      <c r="AD1214">
        <v>0</v>
      </c>
      <c r="AE1214">
        <v>160.52616120484785</v>
      </c>
    </row>
    <row r="1215" spans="1:31" x14ac:dyDescent="0.3">
      <c r="A1215">
        <v>2628482</v>
      </c>
      <c r="B1215">
        <v>1</v>
      </c>
      <c r="C1215" t="s">
        <v>81</v>
      </c>
      <c r="D1215" t="s">
        <v>115</v>
      </c>
      <c r="E1215" t="s">
        <v>165</v>
      </c>
      <c r="F1215" t="s">
        <v>3669</v>
      </c>
      <c r="G1215" t="s">
        <v>161</v>
      </c>
      <c r="H1215" t="s">
        <v>135</v>
      </c>
      <c r="I1215" t="s">
        <v>136</v>
      </c>
      <c r="J1215" t="s">
        <v>137</v>
      </c>
      <c r="K1215" t="s">
        <v>162</v>
      </c>
      <c r="L1215" t="s">
        <v>3670</v>
      </c>
      <c r="M1215" t="s">
        <v>3671</v>
      </c>
      <c r="N1215">
        <v>6.6077777769999999</v>
      </c>
      <c r="O1215">
        <v>0</v>
      </c>
      <c r="P1215">
        <v>25</v>
      </c>
      <c r="Q1215">
        <v>0</v>
      </c>
      <c r="R1215">
        <v>3</v>
      </c>
      <c r="S1215">
        <v>0</v>
      </c>
      <c r="T1215">
        <v>3</v>
      </c>
      <c r="U1215">
        <v>0</v>
      </c>
      <c r="V1215">
        <v>0</v>
      </c>
      <c r="W1215">
        <v>0</v>
      </c>
      <c r="X1215">
        <v>22.563313360832748</v>
      </c>
      <c r="Y1215">
        <v>0</v>
      </c>
      <c r="Z1215">
        <v>12.878383841842544</v>
      </c>
      <c r="AA1215">
        <v>0</v>
      </c>
      <c r="AB1215">
        <v>18.870648876813494</v>
      </c>
      <c r="AC1215">
        <v>0</v>
      </c>
      <c r="AD1215">
        <v>0</v>
      </c>
      <c r="AE1215">
        <v>54.31234607948879</v>
      </c>
    </row>
    <row r="1216" spans="1:31" x14ac:dyDescent="0.3">
      <c r="A1216">
        <v>2628442</v>
      </c>
      <c r="B1216">
        <v>1</v>
      </c>
      <c r="C1216" t="s">
        <v>80</v>
      </c>
      <c r="D1216" t="s">
        <v>88</v>
      </c>
      <c r="E1216" t="s">
        <v>181</v>
      </c>
      <c r="F1216" t="s">
        <v>3672</v>
      </c>
      <c r="G1216" t="s">
        <v>220</v>
      </c>
      <c r="H1216" t="s">
        <v>144</v>
      </c>
      <c r="I1216" t="s">
        <v>136</v>
      </c>
      <c r="J1216" t="s">
        <v>137</v>
      </c>
      <c r="K1216" t="s">
        <v>162</v>
      </c>
      <c r="L1216" t="s">
        <v>3673</v>
      </c>
      <c r="M1216" t="s">
        <v>3674</v>
      </c>
      <c r="N1216">
        <v>7.1147222220000002</v>
      </c>
      <c r="O1216">
        <v>0</v>
      </c>
      <c r="P1216">
        <v>797</v>
      </c>
      <c r="Q1216">
        <v>0</v>
      </c>
      <c r="R1216">
        <v>0</v>
      </c>
      <c r="S1216">
        <v>0</v>
      </c>
      <c r="T1216">
        <v>241</v>
      </c>
      <c r="U1216">
        <v>0</v>
      </c>
      <c r="V1216">
        <v>2</v>
      </c>
      <c r="W1216">
        <v>0</v>
      </c>
      <c r="X1216">
        <v>1563.0790866952755</v>
      </c>
      <c r="Y1216">
        <v>0</v>
      </c>
      <c r="Z1216">
        <v>0</v>
      </c>
      <c r="AA1216">
        <v>0</v>
      </c>
      <c r="AB1216">
        <v>2041.3048767622245</v>
      </c>
      <c r="AC1216">
        <v>0</v>
      </c>
      <c r="AD1216">
        <v>280.01022678023941</v>
      </c>
      <c r="AE1216">
        <v>3884.3941902377392</v>
      </c>
    </row>
    <row r="1217" spans="1:31" x14ac:dyDescent="0.3">
      <c r="A1217">
        <v>2629069</v>
      </c>
      <c r="B1217">
        <v>1</v>
      </c>
      <c r="C1217" t="s">
        <v>80</v>
      </c>
      <c r="D1217" t="s">
        <v>96</v>
      </c>
      <c r="E1217" t="s">
        <v>132</v>
      </c>
      <c r="F1217" t="s">
        <v>3675</v>
      </c>
      <c r="G1217" t="s">
        <v>268</v>
      </c>
      <c r="H1217" t="s">
        <v>135</v>
      </c>
      <c r="I1217" t="s">
        <v>136</v>
      </c>
      <c r="J1217" t="s">
        <v>137</v>
      </c>
      <c r="K1217" t="s">
        <v>138</v>
      </c>
      <c r="L1217" t="s">
        <v>3676</v>
      </c>
      <c r="M1217" t="s">
        <v>3677</v>
      </c>
      <c r="N1217">
        <v>1.5594444439999999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1.2322666288417639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1.2322666288417639</v>
      </c>
    </row>
    <row r="1218" spans="1:31" x14ac:dyDescent="0.3">
      <c r="A1218">
        <v>2628877</v>
      </c>
      <c r="B1218">
        <v>1</v>
      </c>
      <c r="C1218" t="s">
        <v>80</v>
      </c>
      <c r="D1218" t="s">
        <v>108</v>
      </c>
      <c r="E1218" t="s">
        <v>194</v>
      </c>
      <c r="F1218" t="s">
        <v>3678</v>
      </c>
      <c r="G1218" t="s">
        <v>149</v>
      </c>
      <c r="H1218" t="s">
        <v>144</v>
      </c>
      <c r="I1218" t="s">
        <v>136</v>
      </c>
      <c r="J1218" t="s">
        <v>137</v>
      </c>
      <c r="K1218" t="s">
        <v>138</v>
      </c>
      <c r="L1218" t="s">
        <v>3679</v>
      </c>
      <c r="M1218" t="s">
        <v>3680</v>
      </c>
      <c r="N1218">
        <v>0.47555555500000002</v>
      </c>
      <c r="O1218">
        <v>0</v>
      </c>
      <c r="P1218">
        <v>2372</v>
      </c>
      <c r="Q1218">
        <v>5</v>
      </c>
      <c r="R1218">
        <v>383</v>
      </c>
      <c r="S1218">
        <v>8</v>
      </c>
      <c r="T1218">
        <v>427</v>
      </c>
      <c r="U1218">
        <v>1</v>
      </c>
      <c r="V1218">
        <v>0</v>
      </c>
      <c r="W1218">
        <v>0</v>
      </c>
      <c r="X1218">
        <v>269.5421593781881</v>
      </c>
      <c r="Y1218">
        <v>29.131968070821436</v>
      </c>
      <c r="Z1218">
        <v>234.35634327002813</v>
      </c>
      <c r="AA1218">
        <v>23.023547672784925</v>
      </c>
      <c r="AB1218">
        <v>268.79014967275936</v>
      </c>
      <c r="AC1218">
        <v>14.730560538640301</v>
      </c>
      <c r="AD1218">
        <v>0</v>
      </c>
      <c r="AE1218">
        <v>839.57472860322218</v>
      </c>
    </row>
    <row r="1219" spans="1:31" x14ac:dyDescent="0.3">
      <c r="A1219">
        <v>2628545</v>
      </c>
      <c r="B1219">
        <v>1</v>
      </c>
      <c r="C1219" t="s">
        <v>80</v>
      </c>
      <c r="D1219" t="s">
        <v>103</v>
      </c>
      <c r="E1219" t="s">
        <v>152</v>
      </c>
      <c r="F1219" t="s">
        <v>3681</v>
      </c>
      <c r="G1219" t="s">
        <v>154</v>
      </c>
      <c r="H1219" t="s">
        <v>135</v>
      </c>
      <c r="I1219" t="s">
        <v>136</v>
      </c>
      <c r="J1219" t="s">
        <v>137</v>
      </c>
      <c r="K1219" t="s">
        <v>138</v>
      </c>
      <c r="L1219" t="s">
        <v>3682</v>
      </c>
      <c r="M1219" t="s">
        <v>3683</v>
      </c>
      <c r="N1219">
        <v>1.301388888</v>
      </c>
      <c r="O1219">
        <v>0</v>
      </c>
      <c r="P1219">
        <v>235</v>
      </c>
      <c r="Q1219">
        <v>0</v>
      </c>
      <c r="R1219">
        <v>7</v>
      </c>
      <c r="S1219">
        <v>0</v>
      </c>
      <c r="T1219">
        <v>11</v>
      </c>
      <c r="U1219">
        <v>0</v>
      </c>
      <c r="V1219">
        <v>0</v>
      </c>
      <c r="W1219">
        <v>0</v>
      </c>
      <c r="X1219">
        <v>88.579916028381248</v>
      </c>
      <c r="Y1219">
        <v>0</v>
      </c>
      <c r="Z1219">
        <v>6.8222857159779258</v>
      </c>
      <c r="AA1219">
        <v>0</v>
      </c>
      <c r="AB1219">
        <v>38.574543709002754</v>
      </c>
      <c r="AC1219">
        <v>0</v>
      </c>
      <c r="AD1219">
        <v>0</v>
      </c>
      <c r="AE1219">
        <v>133.97674545336193</v>
      </c>
    </row>
    <row r="1220" spans="1:31" x14ac:dyDescent="0.3">
      <c r="A1220">
        <v>2628900</v>
      </c>
      <c r="B1220">
        <v>1</v>
      </c>
      <c r="C1220" t="s">
        <v>81</v>
      </c>
      <c r="D1220" t="s">
        <v>117</v>
      </c>
      <c r="E1220" t="s">
        <v>147</v>
      </c>
      <c r="F1220" t="s">
        <v>837</v>
      </c>
      <c r="G1220" t="s">
        <v>149</v>
      </c>
      <c r="H1220" t="s">
        <v>144</v>
      </c>
      <c r="I1220" t="s">
        <v>136</v>
      </c>
      <c r="J1220" t="s">
        <v>137</v>
      </c>
      <c r="K1220" t="s">
        <v>138</v>
      </c>
      <c r="L1220" t="s">
        <v>3684</v>
      </c>
      <c r="M1220" t="s">
        <v>3685</v>
      </c>
      <c r="N1220">
        <v>0.50805555499999999</v>
      </c>
      <c r="O1220">
        <v>1</v>
      </c>
      <c r="P1220">
        <v>1048</v>
      </c>
      <c r="Q1220">
        <v>9</v>
      </c>
      <c r="R1220">
        <v>54</v>
      </c>
      <c r="S1220">
        <v>7</v>
      </c>
      <c r="T1220">
        <v>125</v>
      </c>
      <c r="U1220">
        <v>0</v>
      </c>
      <c r="V1220">
        <v>0</v>
      </c>
      <c r="W1220">
        <v>0.14373831925083336</v>
      </c>
      <c r="X1220">
        <v>82.893964143501336</v>
      </c>
      <c r="Y1220">
        <v>59.351959864883177</v>
      </c>
      <c r="Z1220">
        <v>9.874064313974328</v>
      </c>
      <c r="AA1220">
        <v>89.476408064113002</v>
      </c>
      <c r="AB1220">
        <v>52.144238796341689</v>
      </c>
      <c r="AC1220">
        <v>0</v>
      </c>
      <c r="AD1220">
        <v>0</v>
      </c>
      <c r="AE1220">
        <v>293.88437350206436</v>
      </c>
    </row>
    <row r="1221" spans="1:31" x14ac:dyDescent="0.3">
      <c r="A1221">
        <v>2628528</v>
      </c>
      <c r="B1221">
        <v>1</v>
      </c>
      <c r="C1221" t="s">
        <v>81</v>
      </c>
      <c r="D1221" t="s">
        <v>127</v>
      </c>
      <c r="E1221" t="s">
        <v>141</v>
      </c>
      <c r="F1221" t="s">
        <v>3147</v>
      </c>
      <c r="G1221" t="s">
        <v>143</v>
      </c>
      <c r="H1221" t="s">
        <v>144</v>
      </c>
      <c r="I1221" t="s">
        <v>136</v>
      </c>
      <c r="J1221" t="s">
        <v>137</v>
      </c>
      <c r="K1221" t="s">
        <v>138</v>
      </c>
      <c r="L1221" t="s">
        <v>3686</v>
      </c>
      <c r="M1221" t="s">
        <v>3687</v>
      </c>
      <c r="N1221">
        <v>4.2097222219999999</v>
      </c>
      <c r="O1221">
        <v>4</v>
      </c>
      <c r="P1221">
        <v>9</v>
      </c>
      <c r="Q1221">
        <v>123</v>
      </c>
      <c r="R1221">
        <v>81</v>
      </c>
      <c r="S1221">
        <v>12</v>
      </c>
      <c r="T1221">
        <v>5</v>
      </c>
      <c r="U1221">
        <v>0</v>
      </c>
      <c r="V1221">
        <v>0</v>
      </c>
      <c r="W1221">
        <v>6.5750611592794685</v>
      </c>
      <c r="X1221">
        <v>5.4286225860925414</v>
      </c>
      <c r="Y1221">
        <v>839.02597890642119</v>
      </c>
      <c r="Z1221">
        <v>472.08758221410523</v>
      </c>
      <c r="AA1221">
        <v>85.727731234687525</v>
      </c>
      <c r="AB1221">
        <v>9.903014097409784</v>
      </c>
      <c r="AC1221">
        <v>0</v>
      </c>
      <c r="AD1221">
        <v>0</v>
      </c>
      <c r="AE1221">
        <v>1418.7479901979957</v>
      </c>
    </row>
    <row r="1222" spans="1:31" x14ac:dyDescent="0.3">
      <c r="A1222">
        <v>2628502</v>
      </c>
      <c r="B1222">
        <v>1</v>
      </c>
      <c r="C1222" t="s">
        <v>81</v>
      </c>
      <c r="D1222" t="s">
        <v>117</v>
      </c>
      <c r="E1222" t="s">
        <v>132</v>
      </c>
      <c r="F1222" t="s">
        <v>3688</v>
      </c>
      <c r="G1222" t="s">
        <v>268</v>
      </c>
      <c r="H1222" t="s">
        <v>135</v>
      </c>
      <c r="I1222" t="s">
        <v>136</v>
      </c>
      <c r="J1222" t="s">
        <v>137</v>
      </c>
      <c r="K1222" t="s">
        <v>138</v>
      </c>
      <c r="L1222" t="s">
        <v>3689</v>
      </c>
      <c r="M1222" t="s">
        <v>3690</v>
      </c>
      <c r="N1222">
        <v>1.190833333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1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0.21285790336700325</v>
      </c>
      <c r="AC1222">
        <v>0</v>
      </c>
      <c r="AD1222">
        <v>0</v>
      </c>
      <c r="AE1222">
        <v>0.21285790336700325</v>
      </c>
    </row>
    <row r="1223" spans="1:31" x14ac:dyDescent="0.3">
      <c r="A1223">
        <v>2628565</v>
      </c>
      <c r="B1223">
        <v>1</v>
      </c>
      <c r="C1223" t="s">
        <v>80</v>
      </c>
      <c r="D1223" t="s">
        <v>93</v>
      </c>
      <c r="E1223" t="s">
        <v>152</v>
      </c>
      <c r="F1223" t="s">
        <v>3691</v>
      </c>
      <c r="G1223" t="s">
        <v>161</v>
      </c>
      <c r="H1223" t="s">
        <v>135</v>
      </c>
      <c r="I1223" t="s">
        <v>136</v>
      </c>
      <c r="J1223" t="s">
        <v>137</v>
      </c>
      <c r="K1223" t="s">
        <v>162</v>
      </c>
      <c r="L1223" t="s">
        <v>3692</v>
      </c>
      <c r="M1223" t="s">
        <v>3693</v>
      </c>
      <c r="N1223">
        <v>7.7552777769999999</v>
      </c>
      <c r="O1223">
        <v>0</v>
      </c>
      <c r="P1223">
        <v>147</v>
      </c>
      <c r="Q1223">
        <v>0</v>
      </c>
      <c r="R1223">
        <v>9</v>
      </c>
      <c r="S1223">
        <v>0</v>
      </c>
      <c r="T1223">
        <v>21</v>
      </c>
      <c r="U1223">
        <v>0</v>
      </c>
      <c r="V1223">
        <v>0</v>
      </c>
      <c r="W1223">
        <v>0</v>
      </c>
      <c r="X1223">
        <v>298.82067202578679</v>
      </c>
      <c r="Y1223">
        <v>0</v>
      </c>
      <c r="Z1223">
        <v>187.33604098172265</v>
      </c>
      <c r="AA1223">
        <v>0</v>
      </c>
      <c r="AB1223">
        <v>211.16796024513849</v>
      </c>
      <c r="AC1223">
        <v>0</v>
      </c>
      <c r="AD1223">
        <v>0</v>
      </c>
      <c r="AE1223">
        <v>697.32467325264793</v>
      </c>
    </row>
    <row r="1224" spans="1:31" x14ac:dyDescent="0.3">
      <c r="A1224">
        <v>2629063</v>
      </c>
      <c r="B1224">
        <v>1</v>
      </c>
      <c r="C1224" t="s">
        <v>80</v>
      </c>
      <c r="D1224" t="s">
        <v>84</v>
      </c>
      <c r="E1224" t="s">
        <v>132</v>
      </c>
      <c r="F1224" t="s">
        <v>3694</v>
      </c>
      <c r="G1224" t="s">
        <v>134</v>
      </c>
      <c r="H1224" t="s">
        <v>135</v>
      </c>
      <c r="I1224" t="s">
        <v>136</v>
      </c>
      <c r="J1224" t="s">
        <v>137</v>
      </c>
      <c r="K1224" t="s">
        <v>138</v>
      </c>
      <c r="L1224" t="s">
        <v>3695</v>
      </c>
      <c r="M1224" t="s">
        <v>3696</v>
      </c>
      <c r="N1224">
        <v>1.653333333</v>
      </c>
      <c r="O1224">
        <v>0</v>
      </c>
      <c r="P1224">
        <v>9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5.277069342825639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5.277069342825639</v>
      </c>
    </row>
    <row r="1225" spans="1:31" x14ac:dyDescent="0.3">
      <c r="A1225">
        <v>2628459</v>
      </c>
      <c r="B1225">
        <v>1</v>
      </c>
      <c r="C1225" t="s">
        <v>80</v>
      </c>
      <c r="D1225" t="s">
        <v>104</v>
      </c>
      <c r="E1225" t="s">
        <v>132</v>
      </c>
      <c r="F1225" t="s">
        <v>3697</v>
      </c>
      <c r="G1225" t="s">
        <v>268</v>
      </c>
      <c r="H1225" t="s">
        <v>135</v>
      </c>
      <c r="I1225" t="s">
        <v>136</v>
      </c>
      <c r="J1225" t="s">
        <v>137</v>
      </c>
      <c r="K1225" t="s">
        <v>138</v>
      </c>
      <c r="L1225" t="s">
        <v>3698</v>
      </c>
      <c r="M1225" t="s">
        <v>3699</v>
      </c>
      <c r="N1225">
        <v>1.9813888879999999</v>
      </c>
      <c r="O1225">
        <v>0</v>
      </c>
      <c r="P1225">
        <v>0</v>
      </c>
      <c r="Q1225">
        <v>0</v>
      </c>
      <c r="R1225">
        <v>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1.8443454922841642</v>
      </c>
      <c r="AA1225">
        <v>0</v>
      </c>
      <c r="AB1225">
        <v>0</v>
      </c>
      <c r="AC1225">
        <v>0</v>
      </c>
      <c r="AD1225">
        <v>0</v>
      </c>
      <c r="AE1225">
        <v>1.8443454922841642</v>
      </c>
    </row>
    <row r="1226" spans="1:31" x14ac:dyDescent="0.3">
      <c r="A1226">
        <v>2628465</v>
      </c>
      <c r="B1226">
        <v>1</v>
      </c>
      <c r="C1226" t="s">
        <v>80</v>
      </c>
      <c r="D1226" t="s">
        <v>85</v>
      </c>
      <c r="E1226" t="s">
        <v>165</v>
      </c>
      <c r="F1226" t="s">
        <v>3700</v>
      </c>
      <c r="G1226" t="s">
        <v>216</v>
      </c>
      <c r="H1226" t="s">
        <v>135</v>
      </c>
      <c r="I1226" t="s">
        <v>136</v>
      </c>
      <c r="J1226" t="s">
        <v>137</v>
      </c>
      <c r="K1226" t="s">
        <v>138</v>
      </c>
      <c r="L1226" t="s">
        <v>3701</v>
      </c>
      <c r="M1226" t="s">
        <v>3702</v>
      </c>
      <c r="N1226">
        <v>4.7763888879999996</v>
      </c>
      <c r="O1226">
        <v>0</v>
      </c>
      <c r="P1226">
        <v>186</v>
      </c>
      <c r="Q1226">
        <v>0</v>
      </c>
      <c r="R1226">
        <v>0</v>
      </c>
      <c r="S1226">
        <v>0</v>
      </c>
      <c r="T1226">
        <v>14</v>
      </c>
      <c r="U1226">
        <v>0</v>
      </c>
      <c r="V1226">
        <v>0</v>
      </c>
      <c r="W1226">
        <v>0</v>
      </c>
      <c r="X1226">
        <v>242.09848794014394</v>
      </c>
      <c r="Y1226">
        <v>0</v>
      </c>
      <c r="Z1226">
        <v>0</v>
      </c>
      <c r="AA1226">
        <v>0</v>
      </c>
      <c r="AB1226">
        <v>166.81610150457504</v>
      </c>
      <c r="AC1226">
        <v>0</v>
      </c>
      <c r="AD1226">
        <v>0</v>
      </c>
      <c r="AE1226">
        <v>408.91458944471901</v>
      </c>
    </row>
    <row r="1227" spans="1:31" x14ac:dyDescent="0.3">
      <c r="A1227">
        <v>2628963</v>
      </c>
      <c r="B1227">
        <v>1</v>
      </c>
      <c r="C1227" t="s">
        <v>80</v>
      </c>
      <c r="D1227" t="s">
        <v>93</v>
      </c>
      <c r="E1227" t="s">
        <v>165</v>
      </c>
      <c r="F1227" t="s">
        <v>3703</v>
      </c>
      <c r="G1227" t="s">
        <v>1575</v>
      </c>
      <c r="H1227" t="s">
        <v>135</v>
      </c>
      <c r="I1227" t="s">
        <v>136</v>
      </c>
      <c r="J1227" t="s">
        <v>137</v>
      </c>
      <c r="K1227" t="s">
        <v>138</v>
      </c>
      <c r="L1227" t="s">
        <v>3704</v>
      </c>
      <c r="M1227" t="s">
        <v>3614</v>
      </c>
      <c r="N1227">
        <v>1.483333333</v>
      </c>
      <c r="O1227">
        <v>0</v>
      </c>
      <c r="P1227">
        <v>2</v>
      </c>
      <c r="Q1227">
        <v>0</v>
      </c>
      <c r="R1227">
        <v>8</v>
      </c>
      <c r="S1227">
        <v>0</v>
      </c>
      <c r="T1227">
        <v>3</v>
      </c>
      <c r="U1227">
        <v>0</v>
      </c>
      <c r="V1227">
        <v>0</v>
      </c>
      <c r="W1227">
        <v>0</v>
      </c>
      <c r="X1227">
        <v>1.2408738594746445</v>
      </c>
      <c r="Y1227">
        <v>0</v>
      </c>
      <c r="Z1227">
        <v>100.10192395890842</v>
      </c>
      <c r="AA1227">
        <v>0</v>
      </c>
      <c r="AB1227">
        <v>8.3741453119506133</v>
      </c>
      <c r="AC1227">
        <v>0</v>
      </c>
      <c r="AD1227">
        <v>0</v>
      </c>
      <c r="AE1227">
        <v>109.71694313033368</v>
      </c>
    </row>
    <row r="1228" spans="1:31" x14ac:dyDescent="0.3">
      <c r="A1228">
        <v>2628917</v>
      </c>
      <c r="B1228">
        <v>1</v>
      </c>
      <c r="C1228" t="s">
        <v>81</v>
      </c>
      <c r="D1228" t="s">
        <v>118</v>
      </c>
      <c r="E1228" t="s">
        <v>147</v>
      </c>
      <c r="F1228" t="s">
        <v>2662</v>
      </c>
      <c r="G1228" t="s">
        <v>149</v>
      </c>
      <c r="H1228" t="s">
        <v>144</v>
      </c>
      <c r="I1228" t="s">
        <v>136</v>
      </c>
      <c r="J1228" t="s">
        <v>137</v>
      </c>
      <c r="K1228" t="s">
        <v>138</v>
      </c>
      <c r="L1228" t="s">
        <v>3705</v>
      </c>
      <c r="M1228" t="s">
        <v>3706</v>
      </c>
      <c r="N1228">
        <v>0.17499999999999999</v>
      </c>
      <c r="O1228">
        <v>4</v>
      </c>
      <c r="P1228">
        <v>795</v>
      </c>
      <c r="Q1228">
        <v>7</v>
      </c>
      <c r="R1228">
        <v>27</v>
      </c>
      <c r="S1228">
        <v>0</v>
      </c>
      <c r="T1228">
        <v>27</v>
      </c>
      <c r="U1228">
        <v>0</v>
      </c>
      <c r="V1228">
        <v>0</v>
      </c>
      <c r="W1228">
        <v>0.19804295490000001</v>
      </c>
      <c r="X1228">
        <v>23.602703149398479</v>
      </c>
      <c r="Y1228">
        <v>8.0691853584466244</v>
      </c>
      <c r="Z1228">
        <v>10.552355592368869</v>
      </c>
      <c r="AA1228">
        <v>0</v>
      </c>
      <c r="AB1228">
        <v>4.3063910666185485</v>
      </c>
      <c r="AC1228">
        <v>0</v>
      </c>
      <c r="AD1228">
        <v>0</v>
      </c>
      <c r="AE1228">
        <v>46.728678121732514</v>
      </c>
    </row>
    <row r="1229" spans="1:31" x14ac:dyDescent="0.3">
      <c r="A1229">
        <v>2628980</v>
      </c>
      <c r="B1229">
        <v>1</v>
      </c>
      <c r="C1229" t="s">
        <v>80</v>
      </c>
      <c r="D1229" t="s">
        <v>103</v>
      </c>
      <c r="E1229" t="s">
        <v>147</v>
      </c>
      <c r="F1229" t="s">
        <v>3707</v>
      </c>
      <c r="G1229" t="s">
        <v>149</v>
      </c>
      <c r="H1229" t="s">
        <v>144</v>
      </c>
      <c r="I1229" t="s">
        <v>136</v>
      </c>
      <c r="J1229" t="s">
        <v>137</v>
      </c>
      <c r="K1229" t="s">
        <v>138</v>
      </c>
      <c r="L1229" t="s">
        <v>3708</v>
      </c>
      <c r="M1229" t="s">
        <v>3709</v>
      </c>
      <c r="N1229">
        <v>0.71055555500000001</v>
      </c>
      <c r="O1229">
        <v>0</v>
      </c>
      <c r="P1229">
        <v>0</v>
      </c>
      <c r="Q1229">
        <v>0</v>
      </c>
      <c r="R1229">
        <v>0</v>
      </c>
      <c r="S1229">
        <v>41</v>
      </c>
      <c r="T1229">
        <v>1</v>
      </c>
      <c r="U1229">
        <v>40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255.05144685981102</v>
      </c>
      <c r="AB1229">
        <v>5.2819952625186701</v>
      </c>
      <c r="AC1229">
        <v>2344.8070061855742</v>
      </c>
      <c r="AD1229">
        <v>0</v>
      </c>
      <c r="AE1229">
        <v>2605.1404483079041</v>
      </c>
    </row>
    <row r="1230" spans="1:31" x14ac:dyDescent="0.3">
      <c r="A1230">
        <v>2628445</v>
      </c>
      <c r="B1230">
        <v>1</v>
      </c>
      <c r="C1230" t="s">
        <v>80</v>
      </c>
      <c r="D1230" t="s">
        <v>84</v>
      </c>
      <c r="E1230" t="s">
        <v>165</v>
      </c>
      <c r="F1230" t="s">
        <v>3592</v>
      </c>
      <c r="G1230" t="s">
        <v>216</v>
      </c>
      <c r="H1230" t="s">
        <v>135</v>
      </c>
      <c r="I1230" t="s">
        <v>136</v>
      </c>
      <c r="J1230" t="s">
        <v>137</v>
      </c>
      <c r="K1230" t="s">
        <v>138</v>
      </c>
      <c r="L1230" t="s">
        <v>3710</v>
      </c>
      <c r="M1230" t="s">
        <v>3711</v>
      </c>
      <c r="N1230">
        <v>9.7497222220000008</v>
      </c>
      <c r="O1230">
        <v>0</v>
      </c>
      <c r="P1230">
        <v>33</v>
      </c>
      <c r="Q1230">
        <v>0</v>
      </c>
      <c r="R1230">
        <v>0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86.2373530867537</v>
      </c>
      <c r="Y1230">
        <v>0</v>
      </c>
      <c r="Z1230">
        <v>0</v>
      </c>
      <c r="AA1230">
        <v>0</v>
      </c>
      <c r="AB1230">
        <v>23.602235118672223</v>
      </c>
      <c r="AC1230">
        <v>0</v>
      </c>
      <c r="AD1230">
        <v>0</v>
      </c>
      <c r="AE1230">
        <v>109.83958820542593</v>
      </c>
    </row>
    <row r="1231" spans="1:31" x14ac:dyDescent="0.3">
      <c r="A1231">
        <v>2628485</v>
      </c>
      <c r="B1231">
        <v>1</v>
      </c>
      <c r="C1231" t="s">
        <v>80</v>
      </c>
      <c r="D1231" t="s">
        <v>108</v>
      </c>
      <c r="E1231" t="s">
        <v>152</v>
      </c>
      <c r="F1231" t="s">
        <v>1465</v>
      </c>
      <c r="G1231" t="s">
        <v>161</v>
      </c>
      <c r="H1231" t="s">
        <v>135</v>
      </c>
      <c r="I1231" t="s">
        <v>136</v>
      </c>
      <c r="J1231" t="s">
        <v>137</v>
      </c>
      <c r="K1231" t="s">
        <v>162</v>
      </c>
      <c r="L1231" t="s">
        <v>3712</v>
      </c>
      <c r="M1231" t="s">
        <v>3713</v>
      </c>
      <c r="N1231">
        <v>8.6088888879999992</v>
      </c>
      <c r="O1231">
        <v>0</v>
      </c>
      <c r="P1231">
        <v>29</v>
      </c>
      <c r="Q1231">
        <v>0</v>
      </c>
      <c r="R1231">
        <v>5</v>
      </c>
      <c r="S1231">
        <v>0</v>
      </c>
      <c r="T1231">
        <v>12</v>
      </c>
      <c r="U1231">
        <v>0</v>
      </c>
      <c r="V1231">
        <v>0</v>
      </c>
      <c r="W1231">
        <v>0</v>
      </c>
      <c r="X1231">
        <v>72.24742256773834</v>
      </c>
      <c r="Y1231">
        <v>0</v>
      </c>
      <c r="Z1231">
        <v>60.97876721220252</v>
      </c>
      <c r="AA1231">
        <v>0</v>
      </c>
      <c r="AB1231">
        <v>109.70154942681251</v>
      </c>
      <c r="AC1231">
        <v>0</v>
      </c>
      <c r="AD1231">
        <v>0</v>
      </c>
      <c r="AE1231">
        <v>242.92773920675336</v>
      </c>
    </row>
    <row r="1232" spans="1:31" x14ac:dyDescent="0.3">
      <c r="A1232">
        <v>2628691</v>
      </c>
      <c r="B1232">
        <v>1</v>
      </c>
      <c r="C1232" t="s">
        <v>80</v>
      </c>
      <c r="D1232" t="s">
        <v>84</v>
      </c>
      <c r="E1232" t="s">
        <v>132</v>
      </c>
      <c r="F1232" t="s">
        <v>3714</v>
      </c>
      <c r="G1232" t="s">
        <v>228</v>
      </c>
      <c r="H1232" t="s">
        <v>135</v>
      </c>
      <c r="I1232" t="s">
        <v>136</v>
      </c>
      <c r="J1232" t="s">
        <v>137</v>
      </c>
      <c r="K1232" t="s">
        <v>138</v>
      </c>
      <c r="L1232" t="s">
        <v>3715</v>
      </c>
      <c r="M1232" t="s">
        <v>3716</v>
      </c>
      <c r="N1232">
        <v>5.9302777769999997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65.482580522453105</v>
      </c>
      <c r="AC1232">
        <v>0</v>
      </c>
      <c r="AD1232">
        <v>0</v>
      </c>
      <c r="AE1232">
        <v>65.482580522453105</v>
      </c>
    </row>
    <row r="1233" spans="1:31" x14ac:dyDescent="0.3">
      <c r="A1233">
        <v>2628668</v>
      </c>
      <c r="B1233">
        <v>1</v>
      </c>
      <c r="C1233" t="s">
        <v>81</v>
      </c>
      <c r="D1233" t="s">
        <v>113</v>
      </c>
      <c r="E1233" t="s">
        <v>141</v>
      </c>
      <c r="F1233" t="s">
        <v>3717</v>
      </c>
      <c r="G1233" t="s">
        <v>143</v>
      </c>
      <c r="H1233" t="s">
        <v>144</v>
      </c>
      <c r="I1233" t="s">
        <v>136</v>
      </c>
      <c r="J1233" t="s">
        <v>137</v>
      </c>
      <c r="K1233" t="s">
        <v>138</v>
      </c>
      <c r="L1233" t="s">
        <v>3718</v>
      </c>
      <c r="M1233" t="s">
        <v>3719</v>
      </c>
      <c r="N1233">
        <v>4.6475</v>
      </c>
      <c r="O1233">
        <v>0</v>
      </c>
      <c r="P1233">
        <v>1</v>
      </c>
      <c r="Q1233">
        <v>0</v>
      </c>
      <c r="R1233">
        <v>17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1.3856384752986111</v>
      </c>
      <c r="Y1233">
        <v>0</v>
      </c>
      <c r="Z1233">
        <v>328.35393869947922</v>
      </c>
      <c r="AA1233">
        <v>0</v>
      </c>
      <c r="AB1233">
        <v>0.53450868811873653</v>
      </c>
      <c r="AC1233">
        <v>0</v>
      </c>
      <c r="AD1233">
        <v>0</v>
      </c>
      <c r="AE1233">
        <v>330.27408586289658</v>
      </c>
    </row>
    <row r="1234" spans="1:31" x14ac:dyDescent="0.3">
      <c r="A1234">
        <v>2628923</v>
      </c>
      <c r="B1234">
        <v>1</v>
      </c>
      <c r="C1234" t="s">
        <v>81</v>
      </c>
      <c r="D1234" t="s">
        <v>127</v>
      </c>
      <c r="E1234" t="s">
        <v>141</v>
      </c>
      <c r="F1234" t="s">
        <v>3458</v>
      </c>
      <c r="G1234" t="s">
        <v>149</v>
      </c>
      <c r="H1234" t="s">
        <v>144</v>
      </c>
      <c r="I1234" t="s">
        <v>136</v>
      </c>
      <c r="J1234" t="s">
        <v>137</v>
      </c>
      <c r="K1234" t="s">
        <v>138</v>
      </c>
      <c r="L1234" t="s">
        <v>3720</v>
      </c>
      <c r="M1234" t="s">
        <v>3721</v>
      </c>
      <c r="N1234">
        <v>0.13611111100000001</v>
      </c>
      <c r="O1234">
        <v>0</v>
      </c>
      <c r="P1234">
        <v>460</v>
      </c>
      <c r="Q1234">
        <v>32</v>
      </c>
      <c r="R1234">
        <v>61</v>
      </c>
      <c r="S1234">
        <v>3</v>
      </c>
      <c r="T1234">
        <v>32</v>
      </c>
      <c r="U1234">
        <v>0</v>
      </c>
      <c r="V1234">
        <v>0</v>
      </c>
      <c r="W1234">
        <v>0</v>
      </c>
      <c r="X1234">
        <v>14.09342805626679</v>
      </c>
      <c r="Y1234">
        <v>10.885036816113882</v>
      </c>
      <c r="Z1234">
        <v>13.748293979030953</v>
      </c>
      <c r="AA1234">
        <v>0.4753202239241322</v>
      </c>
      <c r="AB1234">
        <v>2.4252296473663804</v>
      </c>
      <c r="AC1234">
        <v>0</v>
      </c>
      <c r="AD1234">
        <v>0</v>
      </c>
      <c r="AE1234">
        <v>41.627308722702132</v>
      </c>
    </row>
    <row r="1235" spans="1:31" x14ac:dyDescent="0.3">
      <c r="A1235">
        <v>2628356</v>
      </c>
      <c r="B1235">
        <v>1</v>
      </c>
      <c r="C1235" t="s">
        <v>80</v>
      </c>
      <c r="D1235" t="s">
        <v>82</v>
      </c>
      <c r="E1235" t="s">
        <v>165</v>
      </c>
      <c r="F1235" t="s">
        <v>3722</v>
      </c>
      <c r="G1235" t="s">
        <v>183</v>
      </c>
      <c r="H1235" t="s">
        <v>135</v>
      </c>
      <c r="I1235" t="s">
        <v>136</v>
      </c>
      <c r="J1235" t="s">
        <v>3</v>
      </c>
      <c r="K1235" t="s">
        <v>138</v>
      </c>
      <c r="L1235" t="s">
        <v>3723</v>
      </c>
      <c r="M1235" t="s">
        <v>3724</v>
      </c>
      <c r="N1235">
        <v>1.7208333330000001</v>
      </c>
      <c r="O1235">
        <v>0</v>
      </c>
      <c r="P1235">
        <v>61</v>
      </c>
      <c r="Q1235">
        <v>0</v>
      </c>
      <c r="R1235">
        <v>0</v>
      </c>
      <c r="S1235">
        <v>0</v>
      </c>
      <c r="T1235">
        <v>5</v>
      </c>
      <c r="U1235">
        <v>0</v>
      </c>
      <c r="V1235">
        <v>0</v>
      </c>
      <c r="W1235">
        <v>0</v>
      </c>
      <c r="X1235">
        <v>39.247421434643989</v>
      </c>
      <c r="Y1235">
        <v>0</v>
      </c>
      <c r="Z1235">
        <v>0</v>
      </c>
      <c r="AA1235">
        <v>0</v>
      </c>
      <c r="AB1235">
        <v>0.16732749083797335</v>
      </c>
      <c r="AC1235">
        <v>0</v>
      </c>
      <c r="AD1235">
        <v>0</v>
      </c>
      <c r="AE1235">
        <v>39.414748925481966</v>
      </c>
    </row>
    <row r="1236" spans="1:31" x14ac:dyDescent="0.3">
      <c r="A1236">
        <v>2628897</v>
      </c>
      <c r="B1236">
        <v>1</v>
      </c>
      <c r="C1236" t="s">
        <v>80</v>
      </c>
      <c r="D1236" t="s">
        <v>104</v>
      </c>
      <c r="E1236" t="s">
        <v>165</v>
      </c>
      <c r="F1236" t="s">
        <v>3725</v>
      </c>
      <c r="G1236" t="s">
        <v>224</v>
      </c>
      <c r="H1236" t="s">
        <v>135</v>
      </c>
      <c r="I1236" t="s">
        <v>136</v>
      </c>
      <c r="J1236" t="s">
        <v>137</v>
      </c>
      <c r="K1236" t="s">
        <v>138</v>
      </c>
      <c r="L1236" t="s">
        <v>3726</v>
      </c>
      <c r="M1236" t="s">
        <v>3727</v>
      </c>
      <c r="N1236">
        <v>1.6683333330000001</v>
      </c>
      <c r="O1236">
        <v>0</v>
      </c>
      <c r="P1236">
        <v>12</v>
      </c>
      <c r="Q1236">
        <v>0</v>
      </c>
      <c r="R1236">
        <v>7</v>
      </c>
      <c r="S1236">
        <v>0</v>
      </c>
      <c r="T1236">
        <v>6</v>
      </c>
      <c r="U1236">
        <v>0</v>
      </c>
      <c r="V1236">
        <v>0</v>
      </c>
      <c r="W1236">
        <v>0</v>
      </c>
      <c r="X1236">
        <v>4.1453848970283689</v>
      </c>
      <c r="Y1236">
        <v>0</v>
      </c>
      <c r="Z1236">
        <v>6.1170656967542261</v>
      </c>
      <c r="AA1236">
        <v>0</v>
      </c>
      <c r="AB1236">
        <v>1.0422238710989911</v>
      </c>
      <c r="AC1236">
        <v>0</v>
      </c>
      <c r="AD1236">
        <v>0</v>
      </c>
      <c r="AE1236">
        <v>11.304674464881586</v>
      </c>
    </row>
    <row r="1237" spans="1:31" x14ac:dyDescent="0.3">
      <c r="A1237">
        <v>2628376</v>
      </c>
      <c r="B1237">
        <v>1</v>
      </c>
      <c r="C1237" t="s">
        <v>81</v>
      </c>
      <c r="D1237" t="s">
        <v>127</v>
      </c>
      <c r="E1237" t="s">
        <v>132</v>
      </c>
      <c r="F1237" t="s">
        <v>3728</v>
      </c>
      <c r="G1237" t="s">
        <v>134</v>
      </c>
      <c r="H1237" t="s">
        <v>135</v>
      </c>
      <c r="I1237" t="s">
        <v>136</v>
      </c>
      <c r="J1237" t="s">
        <v>137</v>
      </c>
      <c r="K1237" t="s">
        <v>138</v>
      </c>
      <c r="L1237" t="s">
        <v>3729</v>
      </c>
      <c r="M1237" t="s">
        <v>3730</v>
      </c>
      <c r="N1237">
        <v>1.164722222</v>
      </c>
      <c r="O1237">
        <v>0</v>
      </c>
      <c r="P1237">
        <v>13</v>
      </c>
      <c r="Q1237">
        <v>0</v>
      </c>
      <c r="R1237">
        <v>0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2.4842326219157789</v>
      </c>
      <c r="Y1237">
        <v>0</v>
      </c>
      <c r="Z1237">
        <v>0</v>
      </c>
      <c r="AA1237">
        <v>0</v>
      </c>
      <c r="AB1237">
        <v>0.11461266910066499</v>
      </c>
      <c r="AC1237">
        <v>0</v>
      </c>
      <c r="AD1237">
        <v>0</v>
      </c>
      <c r="AE1237">
        <v>2.5988452910164437</v>
      </c>
    </row>
    <row r="1238" spans="1:31" x14ac:dyDescent="0.3">
      <c r="A1238">
        <v>2629003</v>
      </c>
      <c r="B1238">
        <v>1</v>
      </c>
      <c r="C1238" t="s">
        <v>81</v>
      </c>
      <c r="D1238" t="s">
        <v>128</v>
      </c>
      <c r="E1238" t="s">
        <v>141</v>
      </c>
      <c r="F1238" t="s">
        <v>3731</v>
      </c>
      <c r="G1238" t="s">
        <v>448</v>
      </c>
      <c r="H1238" t="s">
        <v>144</v>
      </c>
      <c r="I1238" t="s">
        <v>136</v>
      </c>
      <c r="J1238" t="s">
        <v>137</v>
      </c>
      <c r="K1238" t="s">
        <v>138</v>
      </c>
      <c r="L1238" t="s">
        <v>3732</v>
      </c>
      <c r="M1238" t="s">
        <v>3510</v>
      </c>
      <c r="N1238">
        <v>1.1272222220000001</v>
      </c>
      <c r="O1238">
        <v>0</v>
      </c>
      <c r="P1238">
        <v>41</v>
      </c>
      <c r="Q1238">
        <v>0</v>
      </c>
      <c r="R1238">
        <v>0</v>
      </c>
      <c r="S1238">
        <v>0</v>
      </c>
      <c r="T1238">
        <v>2</v>
      </c>
      <c r="U1238">
        <v>0</v>
      </c>
      <c r="V1238">
        <v>0</v>
      </c>
      <c r="W1238">
        <v>0</v>
      </c>
      <c r="X1238">
        <v>10.411383212760228</v>
      </c>
      <c r="Y1238">
        <v>0</v>
      </c>
      <c r="Z1238">
        <v>0</v>
      </c>
      <c r="AA1238">
        <v>0</v>
      </c>
      <c r="AB1238">
        <v>4.1003379019777784</v>
      </c>
      <c r="AC1238">
        <v>0</v>
      </c>
      <c r="AD1238">
        <v>0</v>
      </c>
      <c r="AE1238">
        <v>14.511721114738005</v>
      </c>
    </row>
    <row r="1239" spans="1:31" x14ac:dyDescent="0.3">
      <c r="A1239">
        <v>2628505</v>
      </c>
      <c r="B1239">
        <v>1</v>
      </c>
      <c r="C1239" t="s">
        <v>80</v>
      </c>
      <c r="D1239" t="s">
        <v>93</v>
      </c>
      <c r="E1239" t="s">
        <v>165</v>
      </c>
      <c r="F1239" t="s">
        <v>3733</v>
      </c>
      <c r="G1239" t="s">
        <v>220</v>
      </c>
      <c r="H1239" t="s">
        <v>135</v>
      </c>
      <c r="I1239" t="s">
        <v>136</v>
      </c>
      <c r="J1239" t="s">
        <v>137</v>
      </c>
      <c r="K1239" t="s">
        <v>162</v>
      </c>
      <c r="L1239" t="s">
        <v>3734</v>
      </c>
      <c r="M1239" t="s">
        <v>3735</v>
      </c>
      <c r="N1239">
        <v>6.313055555</v>
      </c>
      <c r="O1239">
        <v>0</v>
      </c>
      <c r="P1239">
        <v>3</v>
      </c>
      <c r="Q1239">
        <v>0</v>
      </c>
      <c r="R1239">
        <v>20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2.7436255908035094</v>
      </c>
      <c r="Y1239">
        <v>0</v>
      </c>
      <c r="Z1239">
        <v>446.81682402554668</v>
      </c>
      <c r="AA1239">
        <v>0</v>
      </c>
      <c r="AB1239">
        <v>57.371733266950471</v>
      </c>
      <c r="AC1239">
        <v>0</v>
      </c>
      <c r="AD1239">
        <v>0</v>
      </c>
      <c r="AE1239">
        <v>506.93218288330064</v>
      </c>
    </row>
    <row r="1240" spans="1:31" x14ac:dyDescent="0.3">
      <c r="A1240">
        <v>2628754</v>
      </c>
      <c r="B1240">
        <v>1</v>
      </c>
      <c r="C1240" t="s">
        <v>80</v>
      </c>
      <c r="D1240" t="s">
        <v>88</v>
      </c>
      <c r="E1240" t="s">
        <v>181</v>
      </c>
      <c r="F1240" t="s">
        <v>3736</v>
      </c>
      <c r="G1240" t="s">
        <v>220</v>
      </c>
      <c r="H1240" t="s">
        <v>144</v>
      </c>
      <c r="I1240" t="s">
        <v>136</v>
      </c>
      <c r="J1240" t="s">
        <v>137</v>
      </c>
      <c r="K1240" t="s">
        <v>162</v>
      </c>
      <c r="L1240" t="s">
        <v>3737</v>
      </c>
      <c r="M1240" t="s">
        <v>3738</v>
      </c>
      <c r="N1240">
        <v>3.7425000000000002</v>
      </c>
      <c r="O1240">
        <v>0</v>
      </c>
      <c r="P1240">
        <v>2073</v>
      </c>
      <c r="Q1240">
        <v>0</v>
      </c>
      <c r="R1240">
        <v>0</v>
      </c>
      <c r="S1240">
        <v>0</v>
      </c>
      <c r="T1240">
        <v>546</v>
      </c>
      <c r="U1240">
        <v>0</v>
      </c>
      <c r="V1240">
        <v>0</v>
      </c>
      <c r="W1240">
        <v>0</v>
      </c>
      <c r="X1240">
        <v>3000.3012854589947</v>
      </c>
      <c r="Y1240">
        <v>0</v>
      </c>
      <c r="Z1240">
        <v>0</v>
      </c>
      <c r="AA1240">
        <v>0</v>
      </c>
      <c r="AB1240">
        <v>7428.7478153723259</v>
      </c>
      <c r="AC1240">
        <v>0</v>
      </c>
      <c r="AD1240">
        <v>0</v>
      </c>
      <c r="AE1240">
        <v>10429.04910083132</v>
      </c>
    </row>
    <row r="1241" spans="1:31" x14ac:dyDescent="0.3">
      <c r="A1241">
        <v>2628568</v>
      </c>
      <c r="B1241">
        <v>1</v>
      </c>
      <c r="C1241" t="s">
        <v>81</v>
      </c>
      <c r="D1241" t="s">
        <v>113</v>
      </c>
      <c r="E1241" t="s">
        <v>194</v>
      </c>
      <c r="F1241" t="s">
        <v>1269</v>
      </c>
      <c r="G1241" t="s">
        <v>149</v>
      </c>
      <c r="H1241" t="s">
        <v>144</v>
      </c>
      <c r="I1241" t="s">
        <v>136</v>
      </c>
      <c r="J1241" t="s">
        <v>137</v>
      </c>
      <c r="K1241" t="s">
        <v>138</v>
      </c>
      <c r="L1241" t="s">
        <v>3739</v>
      </c>
      <c r="M1241" t="s">
        <v>3740</v>
      </c>
      <c r="N1241">
        <v>0.80638888799999997</v>
      </c>
      <c r="O1241">
        <v>3</v>
      </c>
      <c r="P1241">
        <v>693</v>
      </c>
      <c r="Q1241">
        <v>51</v>
      </c>
      <c r="R1241">
        <v>266</v>
      </c>
      <c r="S1241">
        <v>7</v>
      </c>
      <c r="T1241">
        <v>42</v>
      </c>
      <c r="U1241">
        <v>0</v>
      </c>
      <c r="V1241">
        <v>0</v>
      </c>
      <c r="W1241">
        <v>0.67128937416583345</v>
      </c>
      <c r="X1241">
        <v>129.56034615734171</v>
      </c>
      <c r="Y1241">
        <v>236.42163576986022</v>
      </c>
      <c r="Z1241">
        <v>560.49412811958598</v>
      </c>
      <c r="AA1241">
        <v>185.68356198361113</v>
      </c>
      <c r="AB1241">
        <v>28.41945404788768</v>
      </c>
      <c r="AC1241">
        <v>0</v>
      </c>
      <c r="AD1241">
        <v>0</v>
      </c>
      <c r="AE1241">
        <v>1141.2504154524527</v>
      </c>
    </row>
    <row r="1242" spans="1:31" x14ac:dyDescent="0.3">
      <c r="A1242">
        <v>2628960</v>
      </c>
      <c r="B1242">
        <v>1</v>
      </c>
      <c r="C1242" t="s">
        <v>80</v>
      </c>
      <c r="D1242" t="s">
        <v>103</v>
      </c>
      <c r="E1242" t="s">
        <v>194</v>
      </c>
      <c r="F1242" t="s">
        <v>3741</v>
      </c>
      <c r="G1242" t="s">
        <v>149</v>
      </c>
      <c r="H1242" t="s">
        <v>144</v>
      </c>
      <c r="I1242" t="s">
        <v>136</v>
      </c>
      <c r="J1242" t="s">
        <v>137</v>
      </c>
      <c r="K1242" t="s">
        <v>138</v>
      </c>
      <c r="L1242" t="s">
        <v>3742</v>
      </c>
      <c r="M1242" t="s">
        <v>3743</v>
      </c>
      <c r="N1242">
        <v>0.115833333</v>
      </c>
      <c r="O1242">
        <v>0</v>
      </c>
      <c r="P1242">
        <v>0</v>
      </c>
      <c r="Q1242">
        <v>0</v>
      </c>
      <c r="R1242">
        <v>0</v>
      </c>
      <c r="S1242">
        <v>40</v>
      </c>
      <c r="T1242">
        <v>1</v>
      </c>
      <c r="U1242">
        <v>44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42.778157017528784</v>
      </c>
      <c r="AB1242">
        <v>0.91026302965094041</v>
      </c>
      <c r="AC1242">
        <v>467.49543332248288</v>
      </c>
      <c r="AD1242">
        <v>0</v>
      </c>
      <c r="AE1242">
        <v>511.18385336966259</v>
      </c>
    </row>
    <row r="1243" spans="1:31" x14ac:dyDescent="0.3">
      <c r="A1243">
        <v>2628462</v>
      </c>
      <c r="B1243">
        <v>1</v>
      </c>
      <c r="C1243" t="s">
        <v>80</v>
      </c>
      <c r="D1243" t="s">
        <v>83</v>
      </c>
      <c r="E1243" t="s">
        <v>132</v>
      </c>
      <c r="F1243" t="s">
        <v>3744</v>
      </c>
      <c r="G1243" t="s">
        <v>228</v>
      </c>
      <c r="H1243" t="s">
        <v>135</v>
      </c>
      <c r="I1243" t="s">
        <v>136</v>
      </c>
      <c r="J1243" t="s">
        <v>137</v>
      </c>
      <c r="K1243" t="s">
        <v>138</v>
      </c>
      <c r="L1243" t="s">
        <v>3745</v>
      </c>
      <c r="M1243" t="s">
        <v>3746</v>
      </c>
      <c r="N1243">
        <v>0.55277777699999997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</row>
    <row r="1244" spans="1:31" x14ac:dyDescent="0.3">
      <c r="A1244">
        <v>2628488</v>
      </c>
      <c r="B1244">
        <v>1</v>
      </c>
      <c r="C1244" t="s">
        <v>81</v>
      </c>
      <c r="D1244" t="s">
        <v>123</v>
      </c>
      <c r="E1244" t="s">
        <v>165</v>
      </c>
      <c r="F1244" t="s">
        <v>3747</v>
      </c>
      <c r="G1244" t="s">
        <v>187</v>
      </c>
      <c r="H1244" t="s">
        <v>135</v>
      </c>
      <c r="I1244" t="s">
        <v>136</v>
      </c>
      <c r="J1244" t="s">
        <v>137</v>
      </c>
      <c r="K1244" t="s">
        <v>138</v>
      </c>
      <c r="L1244" t="s">
        <v>3748</v>
      </c>
      <c r="M1244" t="s">
        <v>3749</v>
      </c>
      <c r="N1244">
        <v>1.9369444440000001</v>
      </c>
      <c r="O1244">
        <v>0</v>
      </c>
      <c r="P1244">
        <v>140</v>
      </c>
      <c r="Q1244">
        <v>0</v>
      </c>
      <c r="R1244">
        <v>0</v>
      </c>
      <c r="S1244">
        <v>0</v>
      </c>
      <c r="T1244">
        <v>10</v>
      </c>
      <c r="U1244">
        <v>0</v>
      </c>
      <c r="V1244">
        <v>0</v>
      </c>
      <c r="W1244">
        <v>0</v>
      </c>
      <c r="X1244">
        <v>63.288955622449429</v>
      </c>
      <c r="Y1244">
        <v>0</v>
      </c>
      <c r="Z1244">
        <v>0</v>
      </c>
      <c r="AA1244">
        <v>0</v>
      </c>
      <c r="AB1244">
        <v>15.046410742894928</v>
      </c>
      <c r="AC1244">
        <v>0</v>
      </c>
      <c r="AD1244">
        <v>0</v>
      </c>
      <c r="AE1244">
        <v>78.335366365344356</v>
      </c>
    </row>
    <row r="1245" spans="1:31" x14ac:dyDescent="0.3">
      <c r="A1245">
        <v>2628843</v>
      </c>
      <c r="B1245">
        <v>1</v>
      </c>
      <c r="C1245" t="s">
        <v>80</v>
      </c>
      <c r="D1245" t="s">
        <v>93</v>
      </c>
      <c r="E1245" t="s">
        <v>194</v>
      </c>
      <c r="F1245" t="s">
        <v>3750</v>
      </c>
      <c r="G1245" t="s">
        <v>149</v>
      </c>
      <c r="H1245" t="s">
        <v>144</v>
      </c>
      <c r="I1245" t="s">
        <v>136</v>
      </c>
      <c r="J1245" t="s">
        <v>137</v>
      </c>
      <c r="K1245" t="s">
        <v>138</v>
      </c>
      <c r="L1245" t="s">
        <v>3751</v>
      </c>
      <c r="M1245" t="s">
        <v>3752</v>
      </c>
      <c r="N1245">
        <v>0.33194444400000001</v>
      </c>
      <c r="O1245">
        <v>0</v>
      </c>
      <c r="P1245">
        <v>584</v>
      </c>
      <c r="Q1245">
        <v>2</v>
      </c>
      <c r="R1245">
        <v>124</v>
      </c>
      <c r="S1245">
        <v>7</v>
      </c>
      <c r="T1245">
        <v>112</v>
      </c>
      <c r="U1245">
        <v>0</v>
      </c>
      <c r="V1245">
        <v>0</v>
      </c>
      <c r="W1245">
        <v>0</v>
      </c>
      <c r="X1245">
        <v>40.699951274237421</v>
      </c>
      <c r="Y1245">
        <v>10.509519066041022</v>
      </c>
      <c r="Z1245">
        <v>75.817803836523524</v>
      </c>
      <c r="AA1245">
        <v>9.8667716125468861</v>
      </c>
      <c r="AB1245">
        <v>47.752291568564694</v>
      </c>
      <c r="AC1245">
        <v>0</v>
      </c>
      <c r="AD1245">
        <v>0</v>
      </c>
      <c r="AE1245">
        <v>184.64633735791355</v>
      </c>
    </row>
    <row r="1246" spans="1:31" x14ac:dyDescent="0.3">
      <c r="A1246">
        <v>2629035</v>
      </c>
      <c r="B1246">
        <v>1</v>
      </c>
      <c r="C1246" t="s">
        <v>80</v>
      </c>
      <c r="D1246" t="s">
        <v>98</v>
      </c>
      <c r="E1246" t="s">
        <v>147</v>
      </c>
      <c r="F1246" t="s">
        <v>3753</v>
      </c>
      <c r="G1246" t="s">
        <v>149</v>
      </c>
      <c r="H1246" t="s">
        <v>144</v>
      </c>
      <c r="I1246" t="s">
        <v>241</v>
      </c>
      <c r="J1246" t="s">
        <v>137</v>
      </c>
      <c r="K1246" t="s">
        <v>138</v>
      </c>
      <c r="L1246" t="s">
        <v>3754</v>
      </c>
      <c r="M1246" t="s">
        <v>3755</v>
      </c>
      <c r="N1246">
        <v>3.333333E-3</v>
      </c>
      <c r="O1246">
        <v>1</v>
      </c>
      <c r="P1246">
        <v>565</v>
      </c>
      <c r="Q1246">
        <v>16</v>
      </c>
      <c r="R1246">
        <v>47</v>
      </c>
      <c r="S1246">
        <v>2</v>
      </c>
      <c r="T1246">
        <v>106</v>
      </c>
      <c r="U1246">
        <v>0</v>
      </c>
      <c r="V1246">
        <v>0</v>
      </c>
      <c r="W1246">
        <v>1.09756977E-3</v>
      </c>
      <c r="X1246">
        <v>0.33852273802565208</v>
      </c>
      <c r="Y1246">
        <v>8.9790655909014666E-2</v>
      </c>
      <c r="Z1246">
        <v>0.19879717075882469</v>
      </c>
      <c r="AA1246">
        <v>1.3857318647907998E-2</v>
      </c>
      <c r="AB1246">
        <v>0.19340717128471774</v>
      </c>
      <c r="AC1246">
        <v>0</v>
      </c>
      <c r="AD1246">
        <v>0</v>
      </c>
      <c r="AE1246">
        <v>0.83547262439611703</v>
      </c>
    </row>
    <row r="1247" spans="1:31" x14ac:dyDescent="0.3">
      <c r="A1247">
        <v>2628534</v>
      </c>
      <c r="B1247">
        <v>1</v>
      </c>
      <c r="C1247" t="s">
        <v>80</v>
      </c>
      <c r="D1247" t="s">
        <v>86</v>
      </c>
      <c r="E1247" t="s">
        <v>165</v>
      </c>
      <c r="F1247" t="s">
        <v>3756</v>
      </c>
      <c r="G1247" t="s">
        <v>224</v>
      </c>
      <c r="H1247" t="s">
        <v>135</v>
      </c>
      <c r="I1247" t="s">
        <v>136</v>
      </c>
      <c r="J1247" t="s">
        <v>137</v>
      </c>
      <c r="K1247" t="s">
        <v>138</v>
      </c>
      <c r="L1247" t="s">
        <v>3757</v>
      </c>
      <c r="M1247" t="s">
        <v>3654</v>
      </c>
      <c r="N1247">
        <v>0.83583333299999996</v>
      </c>
      <c r="O1247">
        <v>0</v>
      </c>
      <c r="P1247">
        <v>17</v>
      </c>
      <c r="Q1247">
        <v>0</v>
      </c>
      <c r="R1247">
        <v>0</v>
      </c>
      <c r="S1247">
        <v>0</v>
      </c>
      <c r="T1247">
        <v>2</v>
      </c>
      <c r="U1247">
        <v>0</v>
      </c>
      <c r="V1247">
        <v>0</v>
      </c>
      <c r="W1247">
        <v>0</v>
      </c>
      <c r="X1247">
        <v>4.5878793692842716</v>
      </c>
      <c r="Y1247">
        <v>0</v>
      </c>
      <c r="Z1247">
        <v>0</v>
      </c>
      <c r="AA1247">
        <v>0</v>
      </c>
      <c r="AB1247">
        <v>4.8531461744437276</v>
      </c>
      <c r="AC1247">
        <v>0</v>
      </c>
      <c r="AD1247">
        <v>0</v>
      </c>
      <c r="AE1247">
        <v>9.4410255437279993</v>
      </c>
    </row>
    <row r="1248" spans="1:31" x14ac:dyDescent="0.3">
      <c r="A1248">
        <v>2628743</v>
      </c>
      <c r="B1248">
        <v>1</v>
      </c>
      <c r="C1248" t="s">
        <v>80</v>
      </c>
      <c r="D1248" t="s">
        <v>97</v>
      </c>
      <c r="E1248" t="s">
        <v>152</v>
      </c>
      <c r="F1248" t="s">
        <v>3758</v>
      </c>
      <c r="G1248" t="s">
        <v>1575</v>
      </c>
      <c r="H1248" t="s">
        <v>135</v>
      </c>
      <c r="I1248" t="s">
        <v>136</v>
      </c>
      <c r="J1248" t="s">
        <v>137</v>
      </c>
      <c r="K1248" t="s">
        <v>138</v>
      </c>
      <c r="L1248" t="s">
        <v>3759</v>
      </c>
      <c r="M1248" t="s">
        <v>3760</v>
      </c>
      <c r="N1248">
        <v>1.044166666</v>
      </c>
      <c r="O1248">
        <v>0</v>
      </c>
      <c r="P1248">
        <v>341</v>
      </c>
      <c r="Q1248">
        <v>0</v>
      </c>
      <c r="R1248">
        <v>8</v>
      </c>
      <c r="S1248">
        <v>0</v>
      </c>
      <c r="T1248">
        <v>30</v>
      </c>
      <c r="U1248">
        <v>0</v>
      </c>
      <c r="V1248">
        <v>0</v>
      </c>
      <c r="W1248">
        <v>0</v>
      </c>
      <c r="X1248">
        <v>126.81029030012409</v>
      </c>
      <c r="Y1248">
        <v>0</v>
      </c>
      <c r="Z1248">
        <v>2.1574312397976039</v>
      </c>
      <c r="AA1248">
        <v>0</v>
      </c>
      <c r="AB1248">
        <v>49.894206896250694</v>
      </c>
      <c r="AC1248">
        <v>0</v>
      </c>
      <c r="AD1248">
        <v>0</v>
      </c>
      <c r="AE1248">
        <v>178.86192843617241</v>
      </c>
    </row>
    <row r="1249" spans="1:31" x14ac:dyDescent="0.3">
      <c r="A1249">
        <v>2628494</v>
      </c>
      <c r="B1249">
        <v>1</v>
      </c>
      <c r="C1249" t="s">
        <v>80</v>
      </c>
      <c r="D1249" t="s">
        <v>100</v>
      </c>
      <c r="E1249" t="s">
        <v>152</v>
      </c>
      <c r="F1249" t="s">
        <v>3761</v>
      </c>
      <c r="G1249" t="s">
        <v>220</v>
      </c>
      <c r="H1249" t="s">
        <v>135</v>
      </c>
      <c r="I1249" t="s">
        <v>136</v>
      </c>
      <c r="J1249" t="s">
        <v>137</v>
      </c>
      <c r="K1249" t="s">
        <v>162</v>
      </c>
      <c r="L1249" t="s">
        <v>3762</v>
      </c>
      <c r="M1249" t="s">
        <v>3763</v>
      </c>
      <c r="N1249">
        <v>6.2144444439999997</v>
      </c>
      <c r="O1249">
        <v>0</v>
      </c>
      <c r="P1249">
        <v>188</v>
      </c>
      <c r="Q1249">
        <v>0</v>
      </c>
      <c r="R1249">
        <v>0</v>
      </c>
      <c r="S1249">
        <v>0</v>
      </c>
      <c r="T1249">
        <v>10</v>
      </c>
      <c r="U1249">
        <v>0</v>
      </c>
      <c r="V1249">
        <v>0</v>
      </c>
      <c r="W1249">
        <v>0</v>
      </c>
      <c r="X1249">
        <v>447.19571322340704</v>
      </c>
      <c r="Y1249">
        <v>0</v>
      </c>
      <c r="Z1249">
        <v>0</v>
      </c>
      <c r="AA1249">
        <v>0</v>
      </c>
      <c r="AB1249">
        <v>171.28665945535252</v>
      </c>
      <c r="AC1249">
        <v>0</v>
      </c>
      <c r="AD1249">
        <v>0</v>
      </c>
      <c r="AE1249">
        <v>618.48237267875959</v>
      </c>
    </row>
    <row r="1250" spans="1:31" x14ac:dyDescent="0.3">
      <c r="A1250">
        <v>2628448</v>
      </c>
      <c r="B1250">
        <v>1</v>
      </c>
      <c r="C1250" t="s">
        <v>81</v>
      </c>
      <c r="D1250" t="s">
        <v>120</v>
      </c>
      <c r="E1250" t="s">
        <v>165</v>
      </c>
      <c r="F1250" t="s">
        <v>3764</v>
      </c>
      <c r="G1250" t="s">
        <v>161</v>
      </c>
      <c r="H1250" t="s">
        <v>135</v>
      </c>
      <c r="I1250" t="s">
        <v>136</v>
      </c>
      <c r="J1250" t="s">
        <v>137</v>
      </c>
      <c r="K1250" t="s">
        <v>162</v>
      </c>
      <c r="L1250" t="s">
        <v>3765</v>
      </c>
      <c r="M1250" t="s">
        <v>3766</v>
      </c>
      <c r="N1250">
        <v>7.9852777770000003</v>
      </c>
      <c r="O1250">
        <v>0</v>
      </c>
      <c r="P1250">
        <v>35</v>
      </c>
      <c r="Q1250">
        <v>0</v>
      </c>
      <c r="R1250">
        <v>6</v>
      </c>
      <c r="S1250">
        <v>0</v>
      </c>
      <c r="T1250">
        <v>4</v>
      </c>
      <c r="U1250">
        <v>0</v>
      </c>
      <c r="V1250">
        <v>0</v>
      </c>
      <c r="W1250">
        <v>0</v>
      </c>
      <c r="X1250">
        <v>92.775645566475703</v>
      </c>
      <c r="Y1250">
        <v>0</v>
      </c>
      <c r="Z1250">
        <v>193.93617103079731</v>
      </c>
      <c r="AA1250">
        <v>0</v>
      </c>
      <c r="AB1250">
        <v>56.85528405113299</v>
      </c>
      <c r="AC1250">
        <v>0</v>
      </c>
      <c r="AD1250">
        <v>0</v>
      </c>
      <c r="AE1250">
        <v>343.56710064840598</v>
      </c>
    </row>
    <row r="1251" spans="1:31" x14ac:dyDescent="0.3">
      <c r="A1251">
        <v>2628634</v>
      </c>
      <c r="B1251">
        <v>1</v>
      </c>
      <c r="C1251" t="s">
        <v>80</v>
      </c>
      <c r="D1251" t="s">
        <v>82</v>
      </c>
      <c r="E1251" t="s">
        <v>152</v>
      </c>
      <c r="F1251" t="s">
        <v>3767</v>
      </c>
      <c r="G1251" t="s">
        <v>183</v>
      </c>
      <c r="H1251" t="s">
        <v>135</v>
      </c>
      <c r="I1251" t="s">
        <v>136</v>
      </c>
      <c r="J1251" t="s">
        <v>3</v>
      </c>
      <c r="K1251" t="s">
        <v>138</v>
      </c>
      <c r="L1251" t="s">
        <v>3768</v>
      </c>
      <c r="M1251" t="s">
        <v>3769</v>
      </c>
      <c r="N1251">
        <v>0.65916666599999996</v>
      </c>
      <c r="O1251">
        <v>0</v>
      </c>
      <c r="P1251">
        <v>424</v>
      </c>
      <c r="Q1251">
        <v>0</v>
      </c>
      <c r="R1251">
        <v>0</v>
      </c>
      <c r="S1251">
        <v>0</v>
      </c>
      <c r="T1251">
        <v>10</v>
      </c>
      <c r="U1251">
        <v>0</v>
      </c>
      <c r="V1251">
        <v>0</v>
      </c>
      <c r="W1251">
        <v>0</v>
      </c>
      <c r="X1251">
        <v>87.342599021093662</v>
      </c>
      <c r="Y1251">
        <v>0</v>
      </c>
      <c r="Z1251">
        <v>0</v>
      </c>
      <c r="AA1251">
        <v>0</v>
      </c>
      <c r="AB1251">
        <v>4.8967087121999819</v>
      </c>
      <c r="AC1251">
        <v>0</v>
      </c>
      <c r="AD1251">
        <v>0</v>
      </c>
      <c r="AE1251">
        <v>92.239307733293643</v>
      </c>
    </row>
    <row r="1252" spans="1:31" x14ac:dyDescent="0.3">
      <c r="A1252">
        <v>2628883</v>
      </c>
      <c r="B1252">
        <v>1</v>
      </c>
      <c r="C1252" t="s">
        <v>80</v>
      </c>
      <c r="D1252" t="s">
        <v>88</v>
      </c>
      <c r="E1252" t="s">
        <v>165</v>
      </c>
      <c r="F1252" t="s">
        <v>3770</v>
      </c>
      <c r="G1252" t="s">
        <v>183</v>
      </c>
      <c r="H1252" t="s">
        <v>135</v>
      </c>
      <c r="I1252" t="s">
        <v>136</v>
      </c>
      <c r="J1252" t="s">
        <v>3</v>
      </c>
      <c r="K1252" t="s">
        <v>138</v>
      </c>
      <c r="L1252" t="s">
        <v>3771</v>
      </c>
      <c r="M1252" t="s">
        <v>3772</v>
      </c>
      <c r="N1252">
        <v>2.0269444440000002</v>
      </c>
      <c r="O1252">
        <v>0</v>
      </c>
      <c r="P1252">
        <v>32</v>
      </c>
      <c r="Q1252">
        <v>0</v>
      </c>
      <c r="R1252">
        <v>0</v>
      </c>
      <c r="S1252">
        <v>0</v>
      </c>
      <c r="T1252">
        <v>9</v>
      </c>
      <c r="U1252">
        <v>0</v>
      </c>
      <c r="V1252">
        <v>0</v>
      </c>
      <c r="W1252">
        <v>0</v>
      </c>
      <c r="X1252">
        <v>17.054912876463835</v>
      </c>
      <c r="Y1252">
        <v>0</v>
      </c>
      <c r="Z1252">
        <v>0</v>
      </c>
      <c r="AA1252">
        <v>0</v>
      </c>
      <c r="AB1252">
        <v>75.907029376128747</v>
      </c>
      <c r="AC1252">
        <v>0</v>
      </c>
      <c r="AD1252">
        <v>0</v>
      </c>
      <c r="AE1252">
        <v>92.961942252592578</v>
      </c>
    </row>
    <row r="1253" spans="1:31" x14ac:dyDescent="0.3">
      <c r="A1253">
        <v>2628571</v>
      </c>
      <c r="B1253">
        <v>1</v>
      </c>
      <c r="C1253" t="s">
        <v>80</v>
      </c>
      <c r="D1253" t="s">
        <v>93</v>
      </c>
      <c r="E1253" t="s">
        <v>194</v>
      </c>
      <c r="F1253" t="s">
        <v>3381</v>
      </c>
      <c r="G1253" t="s">
        <v>149</v>
      </c>
      <c r="H1253" t="s">
        <v>144</v>
      </c>
      <c r="I1253" t="s">
        <v>241</v>
      </c>
      <c r="J1253" t="s">
        <v>137</v>
      </c>
      <c r="K1253" t="s">
        <v>138</v>
      </c>
      <c r="L1253" t="s">
        <v>3773</v>
      </c>
      <c r="M1253" t="s">
        <v>3774</v>
      </c>
      <c r="N1253">
        <v>1.5555555E-2</v>
      </c>
      <c r="O1253">
        <v>3</v>
      </c>
      <c r="P1253">
        <v>14</v>
      </c>
      <c r="Q1253">
        <v>41</v>
      </c>
      <c r="R1253">
        <v>197</v>
      </c>
      <c r="S1253">
        <v>10</v>
      </c>
      <c r="T1253">
        <v>50</v>
      </c>
      <c r="U1253">
        <v>0</v>
      </c>
      <c r="V1253">
        <v>0</v>
      </c>
      <c r="W1253">
        <v>0.12859362983202399</v>
      </c>
      <c r="X1253">
        <v>9.6012671593993792E-2</v>
      </c>
      <c r="Y1253">
        <v>5.3466723527047595</v>
      </c>
      <c r="Z1253">
        <v>17.336043669413122</v>
      </c>
      <c r="AA1253">
        <v>0.92201389876304329</v>
      </c>
      <c r="AB1253">
        <v>2.5248057532884092</v>
      </c>
      <c r="AC1253">
        <v>0</v>
      </c>
      <c r="AD1253">
        <v>0</v>
      </c>
      <c r="AE1253">
        <v>26.354141975595354</v>
      </c>
    </row>
    <row r="1254" spans="1:31" x14ac:dyDescent="0.3">
      <c r="A1254">
        <v>2628594</v>
      </c>
      <c r="B1254">
        <v>1</v>
      </c>
      <c r="C1254" t="s">
        <v>80</v>
      </c>
      <c r="D1254" t="s">
        <v>105</v>
      </c>
      <c r="E1254" t="s">
        <v>194</v>
      </c>
      <c r="F1254" t="s">
        <v>3775</v>
      </c>
      <c r="G1254" t="s">
        <v>149</v>
      </c>
      <c r="H1254" t="s">
        <v>144</v>
      </c>
      <c r="I1254" t="s">
        <v>136</v>
      </c>
      <c r="J1254" t="s">
        <v>137</v>
      </c>
      <c r="K1254" t="s">
        <v>138</v>
      </c>
      <c r="L1254" t="s">
        <v>3776</v>
      </c>
      <c r="M1254" t="s">
        <v>3777</v>
      </c>
      <c r="N1254">
        <v>0.34444444400000002</v>
      </c>
      <c r="O1254">
        <v>0</v>
      </c>
      <c r="P1254">
        <v>0</v>
      </c>
      <c r="Q1254">
        <v>0</v>
      </c>
      <c r="R1254">
        <v>0</v>
      </c>
      <c r="S1254">
        <v>1</v>
      </c>
      <c r="T1254">
        <v>0</v>
      </c>
      <c r="U1254">
        <v>1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601.17508497924211</v>
      </c>
      <c r="AB1254">
        <v>0</v>
      </c>
      <c r="AC1254">
        <v>64.18134652596666</v>
      </c>
      <c r="AD1254">
        <v>0</v>
      </c>
      <c r="AE1254">
        <v>665.35643150520877</v>
      </c>
    </row>
    <row r="1255" spans="1:31" x14ac:dyDescent="0.3">
      <c r="A1255">
        <v>2628926</v>
      </c>
      <c r="B1255">
        <v>1</v>
      </c>
      <c r="C1255" t="s">
        <v>80</v>
      </c>
      <c r="D1255" t="s">
        <v>95</v>
      </c>
      <c r="E1255" t="s">
        <v>214</v>
      </c>
      <c r="F1255" t="s">
        <v>3778</v>
      </c>
      <c r="G1255" t="s">
        <v>154</v>
      </c>
      <c r="H1255" t="s">
        <v>135</v>
      </c>
      <c r="I1255" t="s">
        <v>136</v>
      </c>
      <c r="J1255" t="s">
        <v>137</v>
      </c>
      <c r="K1255" t="s">
        <v>138</v>
      </c>
      <c r="L1255" t="s">
        <v>3779</v>
      </c>
      <c r="M1255" t="s">
        <v>3780</v>
      </c>
      <c r="N1255">
        <v>0.446944444</v>
      </c>
      <c r="O1255">
        <v>0</v>
      </c>
      <c r="P1255">
        <v>15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2.4776405118865905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2.4776405118865905</v>
      </c>
    </row>
    <row r="1256" spans="1:31" x14ac:dyDescent="0.3">
      <c r="A1256">
        <v>2628408</v>
      </c>
      <c r="B1256">
        <v>1</v>
      </c>
      <c r="C1256" t="s">
        <v>80</v>
      </c>
      <c r="D1256" t="s">
        <v>104</v>
      </c>
      <c r="E1256" t="s">
        <v>165</v>
      </c>
      <c r="F1256" t="s">
        <v>3781</v>
      </c>
      <c r="G1256" t="s">
        <v>224</v>
      </c>
      <c r="H1256" t="s">
        <v>135</v>
      </c>
      <c r="I1256" t="s">
        <v>136</v>
      </c>
      <c r="J1256" t="s">
        <v>137</v>
      </c>
      <c r="K1256" t="s">
        <v>138</v>
      </c>
      <c r="L1256" t="s">
        <v>3782</v>
      </c>
      <c r="M1256" t="s">
        <v>3783</v>
      </c>
      <c r="N1256">
        <v>2.1816666659999999</v>
      </c>
      <c r="O1256">
        <v>0</v>
      </c>
      <c r="P1256">
        <v>3</v>
      </c>
      <c r="Q1256">
        <v>0</v>
      </c>
      <c r="R1256">
        <v>5</v>
      </c>
      <c r="S1256">
        <v>0</v>
      </c>
      <c r="T1256">
        <v>2</v>
      </c>
      <c r="U1256">
        <v>0</v>
      </c>
      <c r="V1256">
        <v>0</v>
      </c>
      <c r="W1256">
        <v>0</v>
      </c>
      <c r="X1256">
        <v>0.56503141999111106</v>
      </c>
      <c r="Y1256">
        <v>0</v>
      </c>
      <c r="Z1256">
        <v>15.729091007177837</v>
      </c>
      <c r="AA1256">
        <v>0</v>
      </c>
      <c r="AB1256">
        <v>5.2675378435728009</v>
      </c>
      <c r="AC1256">
        <v>0</v>
      </c>
      <c r="AD1256">
        <v>0</v>
      </c>
      <c r="AE1256">
        <v>21.561660270741747</v>
      </c>
    </row>
    <row r="1257" spans="1:31" x14ac:dyDescent="0.3">
      <c r="A1257">
        <v>2628451</v>
      </c>
      <c r="B1257">
        <v>1</v>
      </c>
      <c r="C1257" t="s">
        <v>81</v>
      </c>
      <c r="D1257" t="s">
        <v>118</v>
      </c>
      <c r="E1257" t="s">
        <v>147</v>
      </c>
      <c r="F1257" t="s">
        <v>3784</v>
      </c>
      <c r="G1257" t="s">
        <v>149</v>
      </c>
      <c r="H1257" t="s">
        <v>144</v>
      </c>
      <c r="I1257" t="s">
        <v>136</v>
      </c>
      <c r="J1257" t="s">
        <v>137</v>
      </c>
      <c r="K1257" t="s">
        <v>138</v>
      </c>
      <c r="L1257" t="s">
        <v>3785</v>
      </c>
      <c r="M1257" t="s">
        <v>3786</v>
      </c>
      <c r="N1257">
        <v>0.45277777699999999</v>
      </c>
      <c r="O1257">
        <v>5</v>
      </c>
      <c r="P1257">
        <v>406</v>
      </c>
      <c r="Q1257">
        <v>164</v>
      </c>
      <c r="R1257">
        <v>326</v>
      </c>
      <c r="S1257">
        <v>17</v>
      </c>
      <c r="T1257">
        <v>52</v>
      </c>
      <c r="U1257">
        <v>1</v>
      </c>
      <c r="V1257">
        <v>0</v>
      </c>
      <c r="W1257">
        <v>0.57090514720303287</v>
      </c>
      <c r="X1257">
        <v>43.72454535587017</v>
      </c>
      <c r="Y1257">
        <v>546.42774684792141</v>
      </c>
      <c r="Z1257">
        <v>558.287999732304</v>
      </c>
      <c r="AA1257">
        <v>36.25308861324973</v>
      </c>
      <c r="AB1257">
        <v>34.314696391125047</v>
      </c>
      <c r="AC1257">
        <v>93.566407246827396</v>
      </c>
      <c r="AD1257">
        <v>0</v>
      </c>
      <c r="AE1257">
        <v>1313.1453893345008</v>
      </c>
    </row>
    <row r="1258" spans="1:31" x14ac:dyDescent="0.3">
      <c r="A1258">
        <v>2628969</v>
      </c>
      <c r="B1258">
        <v>1</v>
      </c>
      <c r="C1258" t="s">
        <v>80</v>
      </c>
      <c r="D1258" t="s">
        <v>95</v>
      </c>
      <c r="E1258" t="s">
        <v>214</v>
      </c>
      <c r="F1258" t="s">
        <v>3787</v>
      </c>
      <c r="G1258" t="s">
        <v>154</v>
      </c>
      <c r="H1258" t="s">
        <v>135</v>
      </c>
      <c r="I1258" t="s">
        <v>136</v>
      </c>
      <c r="J1258" t="s">
        <v>137</v>
      </c>
      <c r="K1258" t="s">
        <v>138</v>
      </c>
      <c r="L1258" t="s">
        <v>3788</v>
      </c>
      <c r="M1258" t="s">
        <v>3789</v>
      </c>
      <c r="N1258">
        <v>0.38194444399999999</v>
      </c>
      <c r="O1258">
        <v>0</v>
      </c>
      <c r="P1258">
        <v>9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0.98927951035008332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0.98927951035008332</v>
      </c>
    </row>
    <row r="1259" spans="1:31" x14ac:dyDescent="0.3">
      <c r="A1259">
        <v>2628428</v>
      </c>
      <c r="B1259">
        <v>1</v>
      </c>
      <c r="C1259" t="s">
        <v>81</v>
      </c>
      <c r="D1259" t="s">
        <v>127</v>
      </c>
      <c r="E1259" t="s">
        <v>132</v>
      </c>
      <c r="F1259" t="s">
        <v>3790</v>
      </c>
      <c r="G1259" t="s">
        <v>268</v>
      </c>
      <c r="H1259" t="s">
        <v>135</v>
      </c>
      <c r="I1259" t="s">
        <v>136</v>
      </c>
      <c r="J1259" t="s">
        <v>137</v>
      </c>
      <c r="K1259" t="s">
        <v>138</v>
      </c>
      <c r="L1259" t="s">
        <v>3791</v>
      </c>
      <c r="M1259" t="s">
        <v>3792</v>
      </c>
      <c r="N1259">
        <v>3.6186111109999999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1.042377763945461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1.042377763945461</v>
      </c>
    </row>
    <row r="1260" spans="1:31" x14ac:dyDescent="0.3">
      <c r="A1260">
        <v>2628508</v>
      </c>
      <c r="B1260">
        <v>1</v>
      </c>
      <c r="C1260" t="s">
        <v>81</v>
      </c>
      <c r="D1260" t="s">
        <v>124</v>
      </c>
      <c r="E1260" t="s">
        <v>141</v>
      </c>
      <c r="F1260" t="s">
        <v>3793</v>
      </c>
      <c r="G1260" t="s">
        <v>143</v>
      </c>
      <c r="H1260" t="s">
        <v>144</v>
      </c>
      <c r="I1260" t="s">
        <v>136</v>
      </c>
      <c r="J1260" t="s">
        <v>137</v>
      </c>
      <c r="K1260" t="s">
        <v>138</v>
      </c>
      <c r="L1260" t="s">
        <v>3794</v>
      </c>
      <c r="M1260" t="s">
        <v>3795</v>
      </c>
      <c r="N1260">
        <v>1.216111111</v>
      </c>
      <c r="O1260">
        <v>2</v>
      </c>
      <c r="P1260">
        <v>1</v>
      </c>
      <c r="Q1260">
        <v>9</v>
      </c>
      <c r="R1260">
        <v>38</v>
      </c>
      <c r="S1260">
        <v>5</v>
      </c>
      <c r="T1260">
        <v>3</v>
      </c>
      <c r="U1260">
        <v>0</v>
      </c>
      <c r="V1260">
        <v>0</v>
      </c>
      <c r="W1260">
        <v>5.0369966386849701</v>
      </c>
      <c r="X1260">
        <v>0.44822227022816602</v>
      </c>
      <c r="Y1260">
        <v>17.867137414031134</v>
      </c>
      <c r="Z1260">
        <v>60.627931206230464</v>
      </c>
      <c r="AA1260">
        <v>2.6585148016605418</v>
      </c>
      <c r="AB1260">
        <v>3.5259027520198947</v>
      </c>
      <c r="AC1260">
        <v>0</v>
      </c>
      <c r="AD1260">
        <v>0</v>
      </c>
      <c r="AE1260">
        <v>90.164705082855164</v>
      </c>
    </row>
    <row r="1261" spans="1:31" x14ac:dyDescent="0.3">
      <c r="A1261">
        <v>2628906</v>
      </c>
      <c r="B1261">
        <v>1</v>
      </c>
      <c r="C1261" t="s">
        <v>80</v>
      </c>
      <c r="D1261" t="s">
        <v>97</v>
      </c>
      <c r="E1261" t="s">
        <v>194</v>
      </c>
      <c r="F1261" t="s">
        <v>3796</v>
      </c>
      <c r="G1261" t="s">
        <v>149</v>
      </c>
      <c r="H1261" t="s">
        <v>144</v>
      </c>
      <c r="I1261" t="s">
        <v>241</v>
      </c>
      <c r="J1261" t="s">
        <v>137</v>
      </c>
      <c r="K1261" t="s">
        <v>138</v>
      </c>
      <c r="L1261" t="s">
        <v>3797</v>
      </c>
      <c r="M1261" t="s">
        <v>3798</v>
      </c>
      <c r="N1261">
        <v>5.5555550000000002E-3</v>
      </c>
      <c r="O1261">
        <v>2</v>
      </c>
      <c r="P1261">
        <v>992</v>
      </c>
      <c r="Q1261">
        <v>1</v>
      </c>
      <c r="R1261">
        <v>32</v>
      </c>
      <c r="S1261">
        <v>5</v>
      </c>
      <c r="T1261">
        <v>75</v>
      </c>
      <c r="U1261">
        <v>0</v>
      </c>
      <c r="V1261">
        <v>0</v>
      </c>
      <c r="W1261">
        <v>0.24292891828285168</v>
      </c>
      <c r="X1261">
        <v>1.7991058753616658</v>
      </c>
      <c r="Y1261">
        <v>7.0429391091666679E-4</v>
      </c>
      <c r="Z1261">
        <v>6.7206737307642789E-2</v>
      </c>
      <c r="AA1261">
        <v>7.2341035231688888E-2</v>
      </c>
      <c r="AB1261">
        <v>0.84752326372516007</v>
      </c>
      <c r="AC1261">
        <v>0</v>
      </c>
      <c r="AD1261">
        <v>0</v>
      </c>
      <c r="AE1261">
        <v>3.0298101238199258</v>
      </c>
    </row>
    <row r="1262" spans="1:31" x14ac:dyDescent="0.3">
      <c r="A1262">
        <v>2628657</v>
      </c>
      <c r="B1262">
        <v>1</v>
      </c>
      <c r="C1262" t="s">
        <v>80</v>
      </c>
      <c r="D1262" t="s">
        <v>103</v>
      </c>
      <c r="E1262" t="s">
        <v>165</v>
      </c>
      <c r="F1262" t="s">
        <v>3799</v>
      </c>
      <c r="G1262" t="s">
        <v>187</v>
      </c>
      <c r="H1262" t="s">
        <v>135</v>
      </c>
      <c r="I1262" t="s">
        <v>136</v>
      </c>
      <c r="J1262" t="s">
        <v>137</v>
      </c>
      <c r="K1262" t="s">
        <v>138</v>
      </c>
      <c r="L1262" t="s">
        <v>3800</v>
      </c>
      <c r="M1262" t="s">
        <v>3801</v>
      </c>
      <c r="N1262">
        <v>2.3686111109999999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23.16230356185423</v>
      </c>
      <c r="AC1262">
        <v>0</v>
      </c>
      <c r="AD1262">
        <v>0</v>
      </c>
      <c r="AE1262">
        <v>23.16230356185423</v>
      </c>
    </row>
    <row r="1263" spans="1:31" x14ac:dyDescent="0.3">
      <c r="A1263">
        <v>2628365</v>
      </c>
      <c r="B1263">
        <v>1</v>
      </c>
      <c r="C1263" t="s">
        <v>81</v>
      </c>
      <c r="D1263" t="s">
        <v>126</v>
      </c>
      <c r="E1263" t="s">
        <v>141</v>
      </c>
      <c r="F1263" t="s">
        <v>3802</v>
      </c>
      <c r="G1263" t="s">
        <v>149</v>
      </c>
      <c r="H1263" t="s">
        <v>144</v>
      </c>
      <c r="I1263" t="s">
        <v>136</v>
      </c>
      <c r="J1263" t="s">
        <v>137</v>
      </c>
      <c r="K1263" t="s">
        <v>138</v>
      </c>
      <c r="L1263" t="s">
        <v>3803</v>
      </c>
      <c r="M1263" t="s">
        <v>3804</v>
      </c>
      <c r="N1263">
        <v>1.0436111109999999</v>
      </c>
      <c r="O1263">
        <v>0</v>
      </c>
      <c r="P1263">
        <v>83</v>
      </c>
      <c r="Q1263">
        <v>2</v>
      </c>
      <c r="R1263">
        <v>37</v>
      </c>
      <c r="S1263">
        <v>0</v>
      </c>
      <c r="T1263">
        <v>6</v>
      </c>
      <c r="U1263">
        <v>1</v>
      </c>
      <c r="V1263">
        <v>0</v>
      </c>
      <c r="W1263">
        <v>0</v>
      </c>
      <c r="X1263">
        <v>8.0118734714220103</v>
      </c>
      <c r="Y1263">
        <v>85.324226234803348</v>
      </c>
      <c r="Z1263">
        <v>35.356635037561666</v>
      </c>
      <c r="AA1263">
        <v>0</v>
      </c>
      <c r="AB1263">
        <v>1.9750269037079415</v>
      </c>
      <c r="AC1263">
        <v>0.91408359392633587</v>
      </c>
      <c r="AD1263">
        <v>0</v>
      </c>
      <c r="AE1263">
        <v>131.58184524142129</v>
      </c>
    </row>
    <row r="1264" spans="1:31" x14ac:dyDescent="0.3">
      <c r="A1264">
        <v>2628529</v>
      </c>
      <c r="B1264">
        <v>2</v>
      </c>
      <c r="C1264" t="s">
        <v>80</v>
      </c>
      <c r="D1264" t="s">
        <v>82</v>
      </c>
      <c r="E1264" t="s">
        <v>152</v>
      </c>
      <c r="F1264" t="s">
        <v>3805</v>
      </c>
      <c r="G1264" t="s">
        <v>199</v>
      </c>
      <c r="H1264" t="s">
        <v>135</v>
      </c>
      <c r="I1264" t="s">
        <v>136</v>
      </c>
      <c r="J1264" t="s">
        <v>3</v>
      </c>
      <c r="K1264" t="s">
        <v>138</v>
      </c>
      <c r="L1264" t="s">
        <v>3806</v>
      </c>
      <c r="M1264" t="s">
        <v>3807</v>
      </c>
      <c r="N1264">
        <v>0.97055555500000001</v>
      </c>
      <c r="O1264">
        <v>0</v>
      </c>
      <c r="P1264">
        <v>361</v>
      </c>
      <c r="Q1264">
        <v>0</v>
      </c>
      <c r="R1264">
        <v>0</v>
      </c>
      <c r="S1264">
        <v>0</v>
      </c>
      <c r="T1264">
        <v>13</v>
      </c>
      <c r="U1264">
        <v>0</v>
      </c>
      <c r="V1264">
        <v>0</v>
      </c>
      <c r="W1264">
        <v>0</v>
      </c>
      <c r="X1264">
        <v>103.91434889432007</v>
      </c>
      <c r="Y1264">
        <v>0</v>
      </c>
      <c r="Z1264">
        <v>0</v>
      </c>
      <c r="AA1264">
        <v>0</v>
      </c>
      <c r="AB1264">
        <v>15.378541633414164</v>
      </c>
      <c r="AC1264">
        <v>0</v>
      </c>
      <c r="AD1264">
        <v>0</v>
      </c>
      <c r="AE1264">
        <v>119.29289052773423</v>
      </c>
    </row>
    <row r="1265" spans="1:31" x14ac:dyDescent="0.3">
      <c r="A1265">
        <v>2628869</v>
      </c>
      <c r="B1265">
        <v>1</v>
      </c>
      <c r="C1265" t="s">
        <v>81</v>
      </c>
      <c r="D1265" t="s">
        <v>113</v>
      </c>
      <c r="E1265" t="s">
        <v>214</v>
      </c>
      <c r="F1265" t="s">
        <v>3808</v>
      </c>
      <c r="G1265" t="s">
        <v>3809</v>
      </c>
      <c r="H1265" t="s">
        <v>135</v>
      </c>
      <c r="I1265" t="s">
        <v>136</v>
      </c>
      <c r="J1265" t="s">
        <v>137</v>
      </c>
      <c r="K1265" t="s">
        <v>138</v>
      </c>
      <c r="L1265" t="s">
        <v>3810</v>
      </c>
      <c r="M1265" t="s">
        <v>3811</v>
      </c>
      <c r="N1265">
        <v>1.1088888880000001</v>
      </c>
      <c r="O1265">
        <v>0</v>
      </c>
      <c r="P1265">
        <v>9</v>
      </c>
      <c r="Q1265">
        <v>0</v>
      </c>
      <c r="R1265">
        <v>0</v>
      </c>
      <c r="S1265">
        <v>0</v>
      </c>
      <c r="T1265">
        <v>19</v>
      </c>
      <c r="U1265">
        <v>0</v>
      </c>
      <c r="V1265">
        <v>0</v>
      </c>
      <c r="W1265">
        <v>0</v>
      </c>
      <c r="X1265">
        <v>2.7921592822666415</v>
      </c>
      <c r="Y1265">
        <v>0</v>
      </c>
      <c r="Z1265">
        <v>0</v>
      </c>
      <c r="AA1265">
        <v>0</v>
      </c>
      <c r="AB1265">
        <v>78.551943532053258</v>
      </c>
      <c r="AC1265">
        <v>0</v>
      </c>
      <c r="AD1265">
        <v>0</v>
      </c>
      <c r="AE1265">
        <v>81.344102814319896</v>
      </c>
    </row>
    <row r="1266" spans="1:31" x14ac:dyDescent="0.3">
      <c r="A1266">
        <v>2628577</v>
      </c>
      <c r="B1266">
        <v>1</v>
      </c>
      <c r="C1266" t="s">
        <v>81</v>
      </c>
      <c r="D1266" t="s">
        <v>122</v>
      </c>
      <c r="E1266" t="s">
        <v>194</v>
      </c>
      <c r="F1266" t="s">
        <v>3812</v>
      </c>
      <c r="G1266" t="s">
        <v>149</v>
      </c>
      <c r="H1266" t="s">
        <v>144</v>
      </c>
      <c r="I1266" t="s">
        <v>136</v>
      </c>
      <c r="J1266" t="s">
        <v>137</v>
      </c>
      <c r="K1266" t="s">
        <v>138</v>
      </c>
      <c r="L1266" t="s">
        <v>3813</v>
      </c>
      <c r="M1266" t="s">
        <v>3814</v>
      </c>
      <c r="N1266">
        <v>0.61</v>
      </c>
      <c r="O1266">
        <v>16</v>
      </c>
      <c r="P1266">
        <v>867</v>
      </c>
      <c r="Q1266">
        <v>73</v>
      </c>
      <c r="R1266">
        <v>41</v>
      </c>
      <c r="S1266">
        <v>16</v>
      </c>
      <c r="T1266">
        <v>49</v>
      </c>
      <c r="U1266">
        <v>0</v>
      </c>
      <c r="V1266">
        <v>1</v>
      </c>
      <c r="W1266">
        <v>3.2092188242080848</v>
      </c>
      <c r="X1266">
        <v>81.191012218302888</v>
      </c>
      <c r="Y1266">
        <v>75.10403280717648</v>
      </c>
      <c r="Z1266">
        <v>25.069049517080444</v>
      </c>
      <c r="AA1266">
        <v>42.787724055486812</v>
      </c>
      <c r="AB1266">
        <v>27.072264916241988</v>
      </c>
      <c r="AC1266">
        <v>0</v>
      </c>
      <c r="AD1266">
        <v>5.0484546954185046</v>
      </c>
      <c r="AE1266">
        <v>259.48175703391519</v>
      </c>
    </row>
    <row r="1267" spans="1:31" x14ac:dyDescent="0.3">
      <c r="A1267">
        <v>2628992</v>
      </c>
      <c r="B1267">
        <v>1</v>
      </c>
      <c r="C1267" t="s">
        <v>80</v>
      </c>
      <c r="D1267" t="s">
        <v>108</v>
      </c>
      <c r="E1267" t="s">
        <v>147</v>
      </c>
      <c r="F1267" t="s">
        <v>3815</v>
      </c>
      <c r="G1267" t="s">
        <v>149</v>
      </c>
      <c r="H1267" t="s">
        <v>144</v>
      </c>
      <c r="I1267" t="s">
        <v>136</v>
      </c>
      <c r="J1267" t="s">
        <v>137</v>
      </c>
      <c r="K1267" t="s">
        <v>138</v>
      </c>
      <c r="L1267" t="s">
        <v>3816</v>
      </c>
      <c r="M1267" t="s">
        <v>3817</v>
      </c>
      <c r="N1267">
        <v>1.055555555</v>
      </c>
      <c r="O1267">
        <v>0</v>
      </c>
      <c r="P1267">
        <v>628</v>
      </c>
      <c r="Q1267">
        <v>0</v>
      </c>
      <c r="R1267">
        <v>392</v>
      </c>
      <c r="S1267">
        <v>4</v>
      </c>
      <c r="T1267">
        <v>215</v>
      </c>
      <c r="U1267">
        <v>1</v>
      </c>
      <c r="V1267">
        <v>0</v>
      </c>
      <c r="W1267">
        <v>0</v>
      </c>
      <c r="X1267">
        <v>193.03576003670949</v>
      </c>
      <c r="Y1267">
        <v>0</v>
      </c>
      <c r="Z1267">
        <v>1282.9062652395276</v>
      </c>
      <c r="AA1267">
        <v>112.24610339937861</v>
      </c>
      <c r="AB1267">
        <v>424.24300707884504</v>
      </c>
      <c r="AC1267">
        <v>14.406393713885731</v>
      </c>
      <c r="AD1267">
        <v>0</v>
      </c>
      <c r="AE1267">
        <v>2026.8375294683465</v>
      </c>
    </row>
    <row r="1268" spans="1:31" x14ac:dyDescent="0.3">
      <c r="A1268">
        <v>2628886</v>
      </c>
      <c r="B1268">
        <v>1</v>
      </c>
      <c r="C1268" t="s">
        <v>80</v>
      </c>
      <c r="D1268" t="s">
        <v>98</v>
      </c>
      <c r="E1268" t="s">
        <v>165</v>
      </c>
      <c r="F1268" t="s">
        <v>3818</v>
      </c>
      <c r="G1268" t="s">
        <v>224</v>
      </c>
      <c r="H1268" t="s">
        <v>135</v>
      </c>
      <c r="I1268" t="s">
        <v>136</v>
      </c>
      <c r="J1268" t="s">
        <v>137</v>
      </c>
      <c r="K1268" t="s">
        <v>138</v>
      </c>
      <c r="L1268" t="s">
        <v>3819</v>
      </c>
      <c r="M1268" t="s">
        <v>3820</v>
      </c>
      <c r="N1268">
        <v>6.0525000000000002</v>
      </c>
      <c r="O1268">
        <v>0</v>
      </c>
      <c r="P1268">
        <v>0</v>
      </c>
      <c r="Q1268">
        <v>0</v>
      </c>
      <c r="R1268">
        <v>14</v>
      </c>
      <c r="S1268">
        <v>0</v>
      </c>
      <c r="T1268">
        <v>2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233.94591232771387</v>
      </c>
      <c r="AA1268">
        <v>0</v>
      </c>
      <c r="AB1268">
        <v>126.95739066442412</v>
      </c>
      <c r="AC1268">
        <v>0</v>
      </c>
      <c r="AD1268">
        <v>0</v>
      </c>
      <c r="AE1268">
        <v>360.90330299213798</v>
      </c>
    </row>
    <row r="1269" spans="1:31" x14ac:dyDescent="0.3">
      <c r="A1269">
        <v>2628531</v>
      </c>
      <c r="B1269">
        <v>1</v>
      </c>
      <c r="C1269" t="s">
        <v>80</v>
      </c>
      <c r="D1269" t="s">
        <v>108</v>
      </c>
      <c r="E1269" t="s">
        <v>165</v>
      </c>
      <c r="F1269" t="s">
        <v>3821</v>
      </c>
      <c r="G1269" t="s">
        <v>3645</v>
      </c>
      <c r="H1269" t="s">
        <v>135</v>
      </c>
      <c r="I1269" t="s">
        <v>136</v>
      </c>
      <c r="J1269" t="s">
        <v>137</v>
      </c>
      <c r="K1269" t="s">
        <v>138</v>
      </c>
      <c r="L1269" t="s">
        <v>3822</v>
      </c>
      <c r="M1269" t="s">
        <v>3823</v>
      </c>
      <c r="N1269">
        <v>4.914722222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</row>
    <row r="1270" spans="1:31" x14ac:dyDescent="0.3">
      <c r="A1270">
        <v>2629032</v>
      </c>
      <c r="B1270">
        <v>1</v>
      </c>
      <c r="C1270" t="s">
        <v>81</v>
      </c>
      <c r="D1270" t="s">
        <v>119</v>
      </c>
      <c r="E1270" t="s">
        <v>194</v>
      </c>
      <c r="F1270" t="s">
        <v>3824</v>
      </c>
      <c r="G1270" t="s">
        <v>149</v>
      </c>
      <c r="H1270" t="s">
        <v>144</v>
      </c>
      <c r="I1270" t="s">
        <v>136</v>
      </c>
      <c r="J1270" t="s">
        <v>137</v>
      </c>
      <c r="K1270" t="s">
        <v>138</v>
      </c>
      <c r="L1270" t="s">
        <v>3825</v>
      </c>
      <c r="M1270" t="s">
        <v>3826</v>
      </c>
      <c r="N1270">
        <v>0.186388888</v>
      </c>
      <c r="O1270">
        <v>6</v>
      </c>
      <c r="P1270">
        <v>2836</v>
      </c>
      <c r="Q1270">
        <v>33</v>
      </c>
      <c r="R1270">
        <v>570</v>
      </c>
      <c r="S1270">
        <v>12</v>
      </c>
      <c r="T1270">
        <v>280</v>
      </c>
      <c r="U1270">
        <v>1</v>
      </c>
      <c r="V1270">
        <v>0</v>
      </c>
      <c r="W1270">
        <v>0.75619212929944746</v>
      </c>
      <c r="X1270">
        <v>91.313955904303967</v>
      </c>
      <c r="Y1270">
        <v>27.563782411992985</v>
      </c>
      <c r="Z1270">
        <v>166.6459924890288</v>
      </c>
      <c r="AA1270">
        <v>32.71806338104534</v>
      </c>
      <c r="AB1270">
        <v>22.922608871823478</v>
      </c>
      <c r="AC1270">
        <v>0.26189757565579147</v>
      </c>
      <c r="AD1270">
        <v>0</v>
      </c>
      <c r="AE1270">
        <v>342.18249276314981</v>
      </c>
    </row>
    <row r="1271" spans="1:31" x14ac:dyDescent="0.3">
      <c r="A1271">
        <v>2628637</v>
      </c>
      <c r="B1271">
        <v>1</v>
      </c>
      <c r="C1271" t="s">
        <v>81</v>
      </c>
      <c r="D1271" t="s">
        <v>127</v>
      </c>
      <c r="E1271" t="s">
        <v>147</v>
      </c>
      <c r="F1271" t="s">
        <v>3827</v>
      </c>
      <c r="G1271" t="s">
        <v>149</v>
      </c>
      <c r="H1271" t="s">
        <v>144</v>
      </c>
      <c r="I1271" t="s">
        <v>241</v>
      </c>
      <c r="J1271" t="s">
        <v>137</v>
      </c>
      <c r="K1271" t="s">
        <v>138</v>
      </c>
      <c r="L1271" t="s">
        <v>3828</v>
      </c>
      <c r="M1271" t="s">
        <v>3829</v>
      </c>
      <c r="N1271">
        <v>2.7777769999999999E-3</v>
      </c>
      <c r="O1271">
        <v>6</v>
      </c>
      <c r="P1271">
        <v>610</v>
      </c>
      <c r="Q1271">
        <v>100</v>
      </c>
      <c r="R1271">
        <v>51</v>
      </c>
      <c r="S1271">
        <v>7</v>
      </c>
      <c r="T1271">
        <v>70</v>
      </c>
      <c r="U1271">
        <v>1</v>
      </c>
      <c r="V1271">
        <v>0</v>
      </c>
      <c r="W1271">
        <v>7.6479615719100011E-3</v>
      </c>
      <c r="X1271">
        <v>0.33264127278462557</v>
      </c>
      <c r="Y1271">
        <v>0.91822161136611591</v>
      </c>
      <c r="Z1271">
        <v>0.3257088443888867</v>
      </c>
      <c r="AA1271">
        <v>1.5342441626122222E-2</v>
      </c>
      <c r="AB1271">
        <v>0.15476025252610331</v>
      </c>
      <c r="AC1271">
        <v>2.1423687728184169E-2</v>
      </c>
      <c r="AD1271">
        <v>0</v>
      </c>
      <c r="AE1271">
        <v>1.775746071991948</v>
      </c>
    </row>
    <row r="1272" spans="1:31" x14ac:dyDescent="0.3">
      <c r="A1272">
        <v>2628425</v>
      </c>
      <c r="B1272">
        <v>1</v>
      </c>
      <c r="C1272" t="s">
        <v>80</v>
      </c>
      <c r="D1272" t="s">
        <v>94</v>
      </c>
      <c r="E1272" t="s">
        <v>194</v>
      </c>
      <c r="F1272" t="s">
        <v>3830</v>
      </c>
      <c r="G1272" t="s">
        <v>149</v>
      </c>
      <c r="H1272" t="s">
        <v>144</v>
      </c>
      <c r="I1272" t="s">
        <v>136</v>
      </c>
      <c r="J1272" t="s">
        <v>137</v>
      </c>
      <c r="K1272" t="s">
        <v>138</v>
      </c>
      <c r="L1272" t="s">
        <v>3831</v>
      </c>
      <c r="M1272" t="s">
        <v>3832</v>
      </c>
      <c r="N1272">
        <v>8.8888887999999999E-2</v>
      </c>
      <c r="O1272">
        <v>0</v>
      </c>
      <c r="P1272">
        <v>222</v>
      </c>
      <c r="Q1272">
        <v>30</v>
      </c>
      <c r="R1272">
        <v>6</v>
      </c>
      <c r="S1272">
        <v>6</v>
      </c>
      <c r="T1272">
        <v>27</v>
      </c>
      <c r="U1272">
        <v>0</v>
      </c>
      <c r="V1272">
        <v>0</v>
      </c>
      <c r="W1272">
        <v>0</v>
      </c>
      <c r="X1272">
        <v>2.4678886621452807</v>
      </c>
      <c r="Y1272">
        <v>6.5093274680314313</v>
      </c>
      <c r="Z1272">
        <v>0.41203058061200004</v>
      </c>
      <c r="AA1272">
        <v>5.0389910497177608</v>
      </c>
      <c r="AB1272">
        <v>1.0706972691442662</v>
      </c>
      <c r="AC1272">
        <v>0</v>
      </c>
      <c r="AD1272">
        <v>0</v>
      </c>
      <c r="AE1272">
        <v>15.49893502965074</v>
      </c>
    </row>
    <row r="1273" spans="1:31" x14ac:dyDescent="0.3">
      <c r="A1273">
        <v>2629015</v>
      </c>
      <c r="B1273">
        <v>1</v>
      </c>
      <c r="C1273" t="s">
        <v>80</v>
      </c>
      <c r="D1273" t="s">
        <v>94</v>
      </c>
      <c r="E1273" t="s">
        <v>141</v>
      </c>
      <c r="F1273" t="s">
        <v>3833</v>
      </c>
      <c r="G1273" t="s">
        <v>143</v>
      </c>
      <c r="H1273" t="s">
        <v>144</v>
      </c>
      <c r="I1273" t="s">
        <v>136</v>
      </c>
      <c r="J1273" t="s">
        <v>137</v>
      </c>
      <c r="K1273" t="s">
        <v>138</v>
      </c>
      <c r="L1273" t="s">
        <v>3834</v>
      </c>
      <c r="M1273" t="s">
        <v>3835</v>
      </c>
      <c r="N1273">
        <v>3.5188888880000002</v>
      </c>
      <c r="O1273">
        <v>0</v>
      </c>
      <c r="P1273">
        <v>168</v>
      </c>
      <c r="Q1273">
        <v>0</v>
      </c>
      <c r="R1273">
        <v>0</v>
      </c>
      <c r="S1273">
        <v>0</v>
      </c>
      <c r="T1273">
        <v>6</v>
      </c>
      <c r="U1273">
        <v>0</v>
      </c>
      <c r="V1273">
        <v>0</v>
      </c>
      <c r="W1273">
        <v>0</v>
      </c>
      <c r="X1273">
        <v>60.9327549097586</v>
      </c>
      <c r="Y1273">
        <v>0</v>
      </c>
      <c r="Z1273">
        <v>0</v>
      </c>
      <c r="AA1273">
        <v>0</v>
      </c>
      <c r="AB1273">
        <v>1.5486412926962778</v>
      </c>
      <c r="AC1273">
        <v>0</v>
      </c>
      <c r="AD1273">
        <v>0</v>
      </c>
      <c r="AE1273">
        <v>62.481396202454874</v>
      </c>
    </row>
    <row r="1274" spans="1:31" x14ac:dyDescent="0.3">
      <c r="A1274">
        <v>2629052</v>
      </c>
      <c r="B1274">
        <v>1</v>
      </c>
      <c r="C1274" t="s">
        <v>81</v>
      </c>
      <c r="D1274" t="s">
        <v>115</v>
      </c>
      <c r="E1274" t="s">
        <v>141</v>
      </c>
      <c r="F1274" t="s">
        <v>3836</v>
      </c>
      <c r="G1274" t="s">
        <v>143</v>
      </c>
      <c r="H1274" t="s">
        <v>144</v>
      </c>
      <c r="I1274" t="s">
        <v>136</v>
      </c>
      <c r="J1274" t="s">
        <v>137</v>
      </c>
      <c r="K1274" t="s">
        <v>138</v>
      </c>
      <c r="L1274" t="s">
        <v>3837</v>
      </c>
      <c r="M1274" t="s">
        <v>3838</v>
      </c>
      <c r="N1274">
        <v>1.7224999999999999</v>
      </c>
      <c r="O1274">
        <v>0</v>
      </c>
      <c r="P1274">
        <v>17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3.0802973233638413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3.0802973233638413</v>
      </c>
    </row>
    <row r="1275" spans="1:31" x14ac:dyDescent="0.3">
      <c r="A1275">
        <v>2628390</v>
      </c>
      <c r="B1275">
        <v>2</v>
      </c>
      <c r="C1275" t="s">
        <v>80</v>
      </c>
      <c r="D1275" t="s">
        <v>97</v>
      </c>
      <c r="E1275" t="s">
        <v>194</v>
      </c>
      <c r="F1275" t="s">
        <v>3839</v>
      </c>
      <c r="G1275" t="s">
        <v>143</v>
      </c>
      <c r="H1275" t="s">
        <v>144</v>
      </c>
      <c r="I1275" t="s">
        <v>136</v>
      </c>
      <c r="J1275" t="s">
        <v>137</v>
      </c>
      <c r="K1275" t="s">
        <v>138</v>
      </c>
      <c r="L1275" t="s">
        <v>3597</v>
      </c>
      <c r="M1275" t="s">
        <v>3840</v>
      </c>
      <c r="N1275">
        <v>0.96305555499999995</v>
      </c>
      <c r="O1275">
        <v>8</v>
      </c>
      <c r="P1275">
        <v>788</v>
      </c>
      <c r="Q1275">
        <v>10</v>
      </c>
      <c r="R1275">
        <v>361</v>
      </c>
      <c r="S1275">
        <v>17</v>
      </c>
      <c r="T1275">
        <v>198</v>
      </c>
      <c r="U1275">
        <v>1</v>
      </c>
      <c r="V1275">
        <v>2</v>
      </c>
      <c r="W1275">
        <v>62.558500903535524</v>
      </c>
      <c r="X1275">
        <v>377.1044621417621</v>
      </c>
      <c r="Y1275">
        <v>46.806208277409731</v>
      </c>
      <c r="Z1275">
        <v>230.16527845930608</v>
      </c>
      <c r="AA1275">
        <v>208.02621958003067</v>
      </c>
      <c r="AB1275">
        <v>305.3652854394154</v>
      </c>
      <c r="AC1275">
        <v>82.224191417901508</v>
      </c>
      <c r="AD1275">
        <v>14.637264994283315</v>
      </c>
      <c r="AE1275">
        <v>1326.8874112136443</v>
      </c>
    </row>
    <row r="1276" spans="1:31" x14ac:dyDescent="0.3">
      <c r="A1276">
        <v>2628368</v>
      </c>
      <c r="B1276">
        <v>1</v>
      </c>
      <c r="C1276" t="s">
        <v>80</v>
      </c>
      <c r="D1276" t="s">
        <v>106</v>
      </c>
      <c r="E1276" t="s">
        <v>194</v>
      </c>
      <c r="F1276" t="s">
        <v>3841</v>
      </c>
      <c r="G1276" t="s">
        <v>149</v>
      </c>
      <c r="H1276" t="s">
        <v>144</v>
      </c>
      <c r="I1276" t="s">
        <v>136</v>
      </c>
      <c r="J1276" t="s">
        <v>137</v>
      </c>
      <c r="K1276" t="s">
        <v>138</v>
      </c>
      <c r="L1276" t="s">
        <v>3842</v>
      </c>
      <c r="M1276" t="s">
        <v>3843</v>
      </c>
      <c r="N1276">
        <v>0.29333333299999997</v>
      </c>
      <c r="O1276">
        <v>5</v>
      </c>
      <c r="P1276">
        <v>17211</v>
      </c>
      <c r="Q1276">
        <v>166</v>
      </c>
      <c r="R1276">
        <v>1002</v>
      </c>
      <c r="S1276">
        <v>89</v>
      </c>
      <c r="T1276">
        <v>1874</v>
      </c>
      <c r="U1276">
        <v>12</v>
      </c>
      <c r="V1276">
        <v>8</v>
      </c>
      <c r="W1276">
        <v>0.43839643558660674</v>
      </c>
      <c r="X1276">
        <v>960.73593538228113</v>
      </c>
      <c r="Y1276">
        <v>454.36423204455281</v>
      </c>
      <c r="Z1276">
        <v>911.75944037213617</v>
      </c>
      <c r="AA1276">
        <v>353.82795810682796</v>
      </c>
      <c r="AB1276">
        <v>439.67890065652608</v>
      </c>
      <c r="AC1276">
        <v>147.11576880462002</v>
      </c>
      <c r="AD1276">
        <v>5.3859569494963466</v>
      </c>
      <c r="AE1276">
        <v>3273.3065887520265</v>
      </c>
    </row>
    <row r="1277" spans="1:31" x14ac:dyDescent="0.3">
      <c r="A1277">
        <v>2628417</v>
      </c>
      <c r="B1277">
        <v>1</v>
      </c>
      <c r="C1277" t="s">
        <v>81</v>
      </c>
      <c r="D1277" t="s">
        <v>113</v>
      </c>
      <c r="E1277" t="s">
        <v>141</v>
      </c>
      <c r="F1277" t="s">
        <v>3717</v>
      </c>
      <c r="G1277" t="s">
        <v>143</v>
      </c>
      <c r="H1277" t="s">
        <v>144</v>
      </c>
      <c r="I1277" t="s">
        <v>136</v>
      </c>
      <c r="J1277" t="s">
        <v>137</v>
      </c>
      <c r="K1277" t="s">
        <v>138</v>
      </c>
      <c r="L1277" t="s">
        <v>3844</v>
      </c>
      <c r="M1277" t="s">
        <v>3627</v>
      </c>
      <c r="N1277">
        <v>2.4558333330000002</v>
      </c>
      <c r="O1277">
        <v>0</v>
      </c>
      <c r="P1277">
        <v>1</v>
      </c>
      <c r="Q1277">
        <v>0</v>
      </c>
      <c r="R1277">
        <v>17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0.64643153895888894</v>
      </c>
      <c r="Y1277">
        <v>0</v>
      </c>
      <c r="Z1277">
        <v>168.69763014756143</v>
      </c>
      <c r="AA1277">
        <v>0</v>
      </c>
      <c r="AB1277">
        <v>0.24013795436023971</v>
      </c>
      <c r="AC1277">
        <v>0</v>
      </c>
      <c r="AD1277">
        <v>0</v>
      </c>
      <c r="AE1277">
        <v>169.58419964088057</v>
      </c>
    </row>
    <row r="1278" spans="1:31" x14ac:dyDescent="0.3">
      <c r="A1278">
        <v>2629058</v>
      </c>
      <c r="B1278">
        <v>1</v>
      </c>
      <c r="C1278" t="s">
        <v>81</v>
      </c>
      <c r="D1278" t="s">
        <v>119</v>
      </c>
      <c r="E1278" t="s">
        <v>194</v>
      </c>
      <c r="F1278" t="s">
        <v>3824</v>
      </c>
      <c r="G1278" t="s">
        <v>149</v>
      </c>
      <c r="H1278" t="s">
        <v>144</v>
      </c>
      <c r="I1278" t="s">
        <v>136</v>
      </c>
      <c r="J1278" t="s">
        <v>137</v>
      </c>
      <c r="K1278" t="s">
        <v>138</v>
      </c>
      <c r="L1278" t="s">
        <v>3845</v>
      </c>
      <c r="M1278" t="s">
        <v>3846</v>
      </c>
      <c r="N1278">
        <v>0.748611111</v>
      </c>
      <c r="O1278">
        <v>6</v>
      </c>
      <c r="P1278">
        <v>2836</v>
      </c>
      <c r="Q1278">
        <v>33</v>
      </c>
      <c r="R1278">
        <v>570</v>
      </c>
      <c r="S1278">
        <v>12</v>
      </c>
      <c r="T1278">
        <v>280</v>
      </c>
      <c r="U1278">
        <v>1</v>
      </c>
      <c r="V1278">
        <v>0</v>
      </c>
      <c r="W1278">
        <v>2.7061468252829579</v>
      </c>
      <c r="X1278">
        <v>341.54439089823171</v>
      </c>
      <c r="Y1278">
        <v>102.91928902360095</v>
      </c>
      <c r="Z1278">
        <v>642.7785587950292</v>
      </c>
      <c r="AA1278">
        <v>120.05487720638232</v>
      </c>
      <c r="AB1278">
        <v>76.839852322046454</v>
      </c>
      <c r="AC1278">
        <v>0.95866721435760271</v>
      </c>
      <c r="AD1278">
        <v>0</v>
      </c>
      <c r="AE1278">
        <v>1287.8017822849313</v>
      </c>
    </row>
    <row r="1279" spans="1:31" x14ac:dyDescent="0.3">
      <c r="A1279">
        <v>2628394</v>
      </c>
      <c r="B1279">
        <v>1</v>
      </c>
      <c r="C1279" t="s">
        <v>80</v>
      </c>
      <c r="D1279" t="s">
        <v>91</v>
      </c>
      <c r="E1279" t="s">
        <v>194</v>
      </c>
      <c r="F1279" t="s">
        <v>3847</v>
      </c>
      <c r="G1279" t="s">
        <v>149</v>
      </c>
      <c r="H1279" t="s">
        <v>144</v>
      </c>
      <c r="I1279" t="s">
        <v>136</v>
      </c>
      <c r="J1279" t="s">
        <v>137</v>
      </c>
      <c r="K1279" t="s">
        <v>138</v>
      </c>
      <c r="L1279" t="s">
        <v>3848</v>
      </c>
      <c r="M1279" t="s">
        <v>3849</v>
      </c>
      <c r="N1279">
        <v>0.97972222200000003</v>
      </c>
      <c r="O1279">
        <v>1</v>
      </c>
      <c r="P1279">
        <v>0</v>
      </c>
      <c r="Q1279">
        <v>52</v>
      </c>
      <c r="R1279">
        <v>18</v>
      </c>
      <c r="S1279">
        <v>35</v>
      </c>
      <c r="T1279">
        <v>10</v>
      </c>
      <c r="U1279">
        <v>1</v>
      </c>
      <c r="V1279">
        <v>0</v>
      </c>
      <c r="W1279">
        <v>0.77764454347630085</v>
      </c>
      <c r="X1279">
        <v>0</v>
      </c>
      <c r="Y1279">
        <v>792.15990166582412</v>
      </c>
      <c r="Z1279">
        <v>32.293720962454714</v>
      </c>
      <c r="AA1279">
        <v>338.4469335250343</v>
      </c>
      <c r="AB1279">
        <v>13.822127366117344</v>
      </c>
      <c r="AC1279">
        <v>111.42552675438134</v>
      </c>
      <c r="AD1279">
        <v>0</v>
      </c>
      <c r="AE1279">
        <v>1288.9258548172882</v>
      </c>
    </row>
    <row r="1280" spans="1:31" x14ac:dyDescent="0.3">
      <c r="A1280">
        <v>2628918</v>
      </c>
      <c r="B1280">
        <v>1</v>
      </c>
      <c r="C1280" t="s">
        <v>80</v>
      </c>
      <c r="D1280" t="s">
        <v>104</v>
      </c>
      <c r="E1280" t="s">
        <v>147</v>
      </c>
      <c r="F1280" t="s">
        <v>3850</v>
      </c>
      <c r="G1280" t="s">
        <v>149</v>
      </c>
      <c r="H1280" t="s">
        <v>144</v>
      </c>
      <c r="I1280" t="s">
        <v>136</v>
      </c>
      <c r="J1280" t="s">
        <v>137</v>
      </c>
      <c r="K1280" t="s">
        <v>138</v>
      </c>
      <c r="L1280" t="s">
        <v>3851</v>
      </c>
      <c r="M1280" t="s">
        <v>3852</v>
      </c>
      <c r="N1280">
        <v>0.52972222199999996</v>
      </c>
      <c r="O1280">
        <v>11</v>
      </c>
      <c r="P1280">
        <v>285</v>
      </c>
      <c r="Q1280">
        <v>13</v>
      </c>
      <c r="R1280">
        <v>15</v>
      </c>
      <c r="S1280">
        <v>21</v>
      </c>
      <c r="T1280">
        <v>26</v>
      </c>
      <c r="U1280">
        <v>5</v>
      </c>
      <c r="V1280">
        <v>0</v>
      </c>
      <c r="W1280">
        <v>1.6205598653351483</v>
      </c>
      <c r="X1280">
        <v>48.97671673586899</v>
      </c>
      <c r="Y1280">
        <v>11.568423436163396</v>
      </c>
      <c r="Z1280">
        <v>6.4627782734515291</v>
      </c>
      <c r="AA1280">
        <v>243.7562753197262</v>
      </c>
      <c r="AB1280">
        <v>16.41485970098535</v>
      </c>
      <c r="AC1280">
        <v>181.73116721986332</v>
      </c>
      <c r="AD1280">
        <v>0</v>
      </c>
      <c r="AE1280">
        <v>510.53078055139395</v>
      </c>
    </row>
    <row r="1281" spans="1:31" x14ac:dyDescent="0.3">
      <c r="A1281">
        <v>2628580</v>
      </c>
      <c r="B1281">
        <v>1</v>
      </c>
      <c r="C1281" t="s">
        <v>80</v>
      </c>
      <c r="D1281" t="s">
        <v>92</v>
      </c>
      <c r="E1281" t="s">
        <v>214</v>
      </c>
      <c r="F1281" t="s">
        <v>3853</v>
      </c>
      <c r="G1281" t="s">
        <v>216</v>
      </c>
      <c r="H1281" t="s">
        <v>135</v>
      </c>
      <c r="I1281" t="s">
        <v>136</v>
      </c>
      <c r="J1281" t="s">
        <v>137</v>
      </c>
      <c r="K1281" t="s">
        <v>138</v>
      </c>
      <c r="L1281" t="s">
        <v>3854</v>
      </c>
      <c r="M1281" t="s">
        <v>3855</v>
      </c>
      <c r="N1281">
        <v>8.5763888880000003</v>
      </c>
      <c r="O1281">
        <v>0</v>
      </c>
      <c r="P1281">
        <v>38</v>
      </c>
      <c r="Q1281">
        <v>0</v>
      </c>
      <c r="R1281">
        <v>0</v>
      </c>
      <c r="S1281">
        <v>0</v>
      </c>
      <c r="T1281">
        <v>4</v>
      </c>
      <c r="U1281">
        <v>0</v>
      </c>
      <c r="V1281">
        <v>0</v>
      </c>
      <c r="W1281">
        <v>0</v>
      </c>
      <c r="X1281">
        <v>87.849947470816446</v>
      </c>
      <c r="Y1281">
        <v>0</v>
      </c>
      <c r="Z1281">
        <v>0</v>
      </c>
      <c r="AA1281">
        <v>0</v>
      </c>
      <c r="AB1281">
        <v>48.716883493749421</v>
      </c>
      <c r="AC1281">
        <v>0</v>
      </c>
      <c r="AD1281">
        <v>0</v>
      </c>
      <c r="AE1281">
        <v>136.56683096456587</v>
      </c>
    </row>
    <row r="1282" spans="1:31" x14ac:dyDescent="0.3">
      <c r="A1282">
        <v>2628603</v>
      </c>
      <c r="B1282">
        <v>1</v>
      </c>
      <c r="C1282" t="s">
        <v>81</v>
      </c>
      <c r="D1282" t="s">
        <v>120</v>
      </c>
      <c r="E1282" t="s">
        <v>147</v>
      </c>
      <c r="F1282" t="s">
        <v>3856</v>
      </c>
      <c r="G1282" t="s">
        <v>220</v>
      </c>
      <c r="H1282" t="s">
        <v>144</v>
      </c>
      <c r="I1282" t="s">
        <v>136</v>
      </c>
      <c r="J1282" t="s">
        <v>137</v>
      </c>
      <c r="K1282" t="s">
        <v>162</v>
      </c>
      <c r="L1282" t="s">
        <v>3857</v>
      </c>
      <c r="M1282" t="s">
        <v>3858</v>
      </c>
      <c r="N1282">
        <v>1.1411111110000001</v>
      </c>
      <c r="O1282">
        <v>1</v>
      </c>
      <c r="P1282">
        <v>0</v>
      </c>
      <c r="Q1282">
        <v>39</v>
      </c>
      <c r="R1282">
        <v>44</v>
      </c>
      <c r="S1282">
        <v>4</v>
      </c>
      <c r="T1282">
        <v>0</v>
      </c>
      <c r="U1282">
        <v>0</v>
      </c>
      <c r="V1282">
        <v>0</v>
      </c>
      <c r="W1282">
        <v>0.31837643290333334</v>
      </c>
      <c r="X1282">
        <v>0</v>
      </c>
      <c r="Y1282">
        <v>340.07034687504819</v>
      </c>
      <c r="Z1282">
        <v>231.67588977543176</v>
      </c>
      <c r="AA1282">
        <v>17.800044743317322</v>
      </c>
      <c r="AB1282">
        <v>0</v>
      </c>
      <c r="AC1282">
        <v>0</v>
      </c>
      <c r="AD1282">
        <v>0</v>
      </c>
      <c r="AE1282">
        <v>589.86465782670064</v>
      </c>
    </row>
    <row r="1283" spans="1:31" x14ac:dyDescent="0.3">
      <c r="A1283">
        <v>2628935</v>
      </c>
      <c r="B1283">
        <v>1</v>
      </c>
      <c r="C1283" t="s">
        <v>80</v>
      </c>
      <c r="D1283" t="s">
        <v>101</v>
      </c>
      <c r="E1283" t="s">
        <v>165</v>
      </c>
      <c r="F1283" t="s">
        <v>3859</v>
      </c>
      <c r="G1283" t="s">
        <v>224</v>
      </c>
      <c r="H1283" t="s">
        <v>135</v>
      </c>
      <c r="I1283" t="s">
        <v>136</v>
      </c>
      <c r="J1283" t="s">
        <v>137</v>
      </c>
      <c r="K1283" t="s">
        <v>138</v>
      </c>
      <c r="L1283" t="s">
        <v>3860</v>
      </c>
      <c r="M1283" t="s">
        <v>3861</v>
      </c>
      <c r="N1283">
        <v>4.881388888</v>
      </c>
      <c r="O1283">
        <v>0</v>
      </c>
      <c r="P1283">
        <v>42</v>
      </c>
      <c r="Q1283">
        <v>0</v>
      </c>
      <c r="R1283">
        <v>0</v>
      </c>
      <c r="S1283">
        <v>0</v>
      </c>
      <c r="T1283">
        <v>7</v>
      </c>
      <c r="U1283">
        <v>0</v>
      </c>
      <c r="V1283">
        <v>0</v>
      </c>
      <c r="W1283">
        <v>0</v>
      </c>
      <c r="X1283">
        <v>126.84172670280888</v>
      </c>
      <c r="Y1283">
        <v>0</v>
      </c>
      <c r="Z1283">
        <v>0</v>
      </c>
      <c r="AA1283">
        <v>0</v>
      </c>
      <c r="AB1283">
        <v>35.68495100760957</v>
      </c>
      <c r="AC1283">
        <v>0</v>
      </c>
      <c r="AD1283">
        <v>0</v>
      </c>
      <c r="AE1283">
        <v>162.52667771041845</v>
      </c>
    </row>
    <row r="1284" spans="1:31" x14ac:dyDescent="0.3">
      <c r="A1284">
        <v>2628500</v>
      </c>
      <c r="B1284">
        <v>1</v>
      </c>
      <c r="C1284" t="s">
        <v>80</v>
      </c>
      <c r="D1284" t="s">
        <v>96</v>
      </c>
      <c r="E1284" t="s">
        <v>141</v>
      </c>
      <c r="F1284" t="s">
        <v>3862</v>
      </c>
      <c r="G1284" t="s">
        <v>161</v>
      </c>
      <c r="H1284" t="s">
        <v>144</v>
      </c>
      <c r="I1284" t="s">
        <v>136</v>
      </c>
      <c r="J1284" t="s">
        <v>137</v>
      </c>
      <c r="K1284" t="s">
        <v>162</v>
      </c>
      <c r="L1284" t="s">
        <v>3863</v>
      </c>
      <c r="M1284" t="s">
        <v>3864</v>
      </c>
      <c r="N1284">
        <v>3.440833333</v>
      </c>
      <c r="O1284">
        <v>0</v>
      </c>
      <c r="P1284">
        <v>67</v>
      </c>
      <c r="Q1284">
        <v>0</v>
      </c>
      <c r="R1284">
        <v>0</v>
      </c>
      <c r="S1284">
        <v>0</v>
      </c>
      <c r="T1284">
        <v>9</v>
      </c>
      <c r="U1284">
        <v>0</v>
      </c>
      <c r="V1284">
        <v>0</v>
      </c>
      <c r="W1284">
        <v>0</v>
      </c>
      <c r="X1284">
        <v>251.33212343957121</v>
      </c>
      <c r="Y1284">
        <v>0</v>
      </c>
      <c r="Z1284">
        <v>0</v>
      </c>
      <c r="AA1284">
        <v>0</v>
      </c>
      <c r="AB1284">
        <v>25.806101033078676</v>
      </c>
      <c r="AC1284">
        <v>0</v>
      </c>
      <c r="AD1284">
        <v>0</v>
      </c>
      <c r="AE1284">
        <v>277.13822447264988</v>
      </c>
    </row>
    <row r="1285" spans="1:31" x14ac:dyDescent="0.3">
      <c r="A1285">
        <v>2628855</v>
      </c>
      <c r="B1285">
        <v>1</v>
      </c>
      <c r="C1285" t="s">
        <v>80</v>
      </c>
      <c r="D1285" t="s">
        <v>93</v>
      </c>
      <c r="E1285" t="s">
        <v>194</v>
      </c>
      <c r="F1285" t="s">
        <v>1962</v>
      </c>
      <c r="G1285" t="s">
        <v>149</v>
      </c>
      <c r="H1285" t="s">
        <v>144</v>
      </c>
      <c r="I1285" t="s">
        <v>136</v>
      </c>
      <c r="J1285" t="s">
        <v>137</v>
      </c>
      <c r="K1285" t="s">
        <v>138</v>
      </c>
      <c r="L1285" t="s">
        <v>3865</v>
      </c>
      <c r="M1285" t="s">
        <v>3866</v>
      </c>
      <c r="N1285">
        <v>0.379722222</v>
      </c>
      <c r="O1285">
        <v>0</v>
      </c>
      <c r="P1285">
        <v>430</v>
      </c>
      <c r="Q1285">
        <v>48</v>
      </c>
      <c r="R1285">
        <v>362</v>
      </c>
      <c r="S1285">
        <v>18</v>
      </c>
      <c r="T1285">
        <v>236</v>
      </c>
      <c r="U1285">
        <v>0</v>
      </c>
      <c r="V1285">
        <v>1</v>
      </c>
      <c r="W1285">
        <v>0</v>
      </c>
      <c r="X1285">
        <v>52.890453522871475</v>
      </c>
      <c r="Y1285">
        <v>91.185216886377646</v>
      </c>
      <c r="Z1285">
        <v>410.32249922775276</v>
      </c>
      <c r="AA1285">
        <v>54.765203353563962</v>
      </c>
      <c r="AB1285">
        <v>263.88268080913639</v>
      </c>
      <c r="AC1285">
        <v>0</v>
      </c>
      <c r="AD1285">
        <v>0</v>
      </c>
      <c r="AE1285">
        <v>873.04605379970212</v>
      </c>
    </row>
    <row r="1286" spans="1:31" x14ac:dyDescent="0.3">
      <c r="A1286">
        <v>2628643</v>
      </c>
      <c r="B1286">
        <v>1</v>
      </c>
      <c r="C1286" t="s">
        <v>80</v>
      </c>
      <c r="D1286" t="s">
        <v>85</v>
      </c>
      <c r="E1286" t="s">
        <v>214</v>
      </c>
      <c r="F1286" t="s">
        <v>3867</v>
      </c>
      <c r="G1286" t="s">
        <v>1575</v>
      </c>
      <c r="H1286" t="s">
        <v>135</v>
      </c>
      <c r="I1286" t="s">
        <v>136</v>
      </c>
      <c r="J1286" t="s">
        <v>137</v>
      </c>
      <c r="K1286" t="s">
        <v>138</v>
      </c>
      <c r="L1286" t="s">
        <v>3868</v>
      </c>
      <c r="M1286" t="s">
        <v>3869</v>
      </c>
      <c r="N1286">
        <v>1.0141666659999999</v>
      </c>
      <c r="O1286">
        <v>0</v>
      </c>
      <c r="P1286">
        <v>17</v>
      </c>
      <c r="Q1286">
        <v>0</v>
      </c>
      <c r="R1286">
        <v>0</v>
      </c>
      <c r="S1286">
        <v>0</v>
      </c>
      <c r="T1286">
        <v>7</v>
      </c>
      <c r="U1286">
        <v>0</v>
      </c>
      <c r="V1286">
        <v>0</v>
      </c>
      <c r="W1286">
        <v>0</v>
      </c>
      <c r="X1286">
        <v>12.343873048711183</v>
      </c>
      <c r="Y1286">
        <v>0</v>
      </c>
      <c r="Z1286">
        <v>0</v>
      </c>
      <c r="AA1286">
        <v>0</v>
      </c>
      <c r="AB1286">
        <v>21.263451282599519</v>
      </c>
      <c r="AC1286">
        <v>0</v>
      </c>
      <c r="AD1286">
        <v>0</v>
      </c>
      <c r="AE1286">
        <v>33.6073243313107</v>
      </c>
    </row>
    <row r="1287" spans="1:31" x14ac:dyDescent="0.3">
      <c r="A1287">
        <v>2629041</v>
      </c>
      <c r="B1287">
        <v>1</v>
      </c>
      <c r="C1287" t="s">
        <v>80</v>
      </c>
      <c r="D1287" t="s">
        <v>108</v>
      </c>
      <c r="E1287" t="s">
        <v>152</v>
      </c>
      <c r="F1287" t="s">
        <v>3870</v>
      </c>
      <c r="G1287" t="s">
        <v>224</v>
      </c>
      <c r="H1287" t="s">
        <v>135</v>
      </c>
      <c r="I1287" t="s">
        <v>136</v>
      </c>
      <c r="J1287" t="s">
        <v>137</v>
      </c>
      <c r="K1287" t="s">
        <v>138</v>
      </c>
      <c r="L1287" t="s">
        <v>3871</v>
      </c>
      <c r="M1287" t="s">
        <v>3872</v>
      </c>
      <c r="N1287">
        <v>2.4427777769999999</v>
      </c>
      <c r="O1287">
        <v>0</v>
      </c>
      <c r="P1287">
        <v>36</v>
      </c>
      <c r="Q1287">
        <v>0</v>
      </c>
      <c r="R1287">
        <v>25</v>
      </c>
      <c r="S1287">
        <v>0</v>
      </c>
      <c r="T1287">
        <v>8</v>
      </c>
      <c r="U1287">
        <v>0</v>
      </c>
      <c r="V1287">
        <v>0</v>
      </c>
      <c r="W1287">
        <v>0</v>
      </c>
      <c r="X1287">
        <v>22.057727491531701</v>
      </c>
      <c r="Y1287">
        <v>0</v>
      </c>
      <c r="Z1287">
        <v>131.13671334153457</v>
      </c>
      <c r="AA1287">
        <v>0</v>
      </c>
      <c r="AB1287">
        <v>12.691715513278954</v>
      </c>
      <c r="AC1287">
        <v>0</v>
      </c>
      <c r="AD1287">
        <v>0</v>
      </c>
      <c r="AE1287">
        <v>165.88615634634522</v>
      </c>
    </row>
    <row r="1288" spans="1:31" x14ac:dyDescent="0.3">
      <c r="A1288">
        <v>2628520</v>
      </c>
      <c r="B1288">
        <v>1</v>
      </c>
      <c r="C1288" t="s">
        <v>81</v>
      </c>
      <c r="D1288" t="s">
        <v>126</v>
      </c>
      <c r="E1288" t="s">
        <v>141</v>
      </c>
      <c r="F1288" t="s">
        <v>3873</v>
      </c>
      <c r="G1288" t="s">
        <v>161</v>
      </c>
      <c r="H1288" t="s">
        <v>144</v>
      </c>
      <c r="I1288" t="s">
        <v>136</v>
      </c>
      <c r="J1288" t="s">
        <v>137</v>
      </c>
      <c r="K1288" t="s">
        <v>162</v>
      </c>
      <c r="L1288" t="s">
        <v>3874</v>
      </c>
      <c r="M1288" t="s">
        <v>3875</v>
      </c>
      <c r="N1288">
        <v>6.8319444440000003</v>
      </c>
      <c r="O1288">
        <v>0</v>
      </c>
      <c r="P1288">
        <v>434</v>
      </c>
      <c r="Q1288">
        <v>0</v>
      </c>
      <c r="R1288">
        <v>43</v>
      </c>
      <c r="S1288">
        <v>0</v>
      </c>
      <c r="T1288">
        <v>17</v>
      </c>
      <c r="U1288">
        <v>0</v>
      </c>
      <c r="V1288">
        <v>0</v>
      </c>
      <c r="W1288">
        <v>0</v>
      </c>
      <c r="X1288">
        <v>445.62835167482285</v>
      </c>
      <c r="Y1288">
        <v>0</v>
      </c>
      <c r="Z1288">
        <v>222.31513953316392</v>
      </c>
      <c r="AA1288">
        <v>0</v>
      </c>
      <c r="AB1288">
        <v>255.17129655846321</v>
      </c>
      <c r="AC1288">
        <v>0</v>
      </c>
      <c r="AD1288">
        <v>0</v>
      </c>
      <c r="AE1288">
        <v>923.11478776645004</v>
      </c>
    </row>
    <row r="1289" spans="1:31" x14ac:dyDescent="0.3">
      <c r="A1289">
        <v>2628563</v>
      </c>
      <c r="B1289">
        <v>1</v>
      </c>
      <c r="C1289" t="s">
        <v>80</v>
      </c>
      <c r="D1289" t="s">
        <v>82</v>
      </c>
      <c r="E1289" t="s">
        <v>132</v>
      </c>
      <c r="F1289" t="s">
        <v>3876</v>
      </c>
      <c r="G1289" t="s">
        <v>228</v>
      </c>
      <c r="H1289" t="s">
        <v>135</v>
      </c>
      <c r="I1289" t="s">
        <v>136</v>
      </c>
      <c r="J1289" t="s">
        <v>137</v>
      </c>
      <c r="K1289" t="s">
        <v>138</v>
      </c>
      <c r="L1289" t="s">
        <v>3591</v>
      </c>
      <c r="M1289" t="s">
        <v>3877</v>
      </c>
      <c r="N1289">
        <v>1.0149999999999999</v>
      </c>
      <c r="O1289">
        <v>0</v>
      </c>
      <c r="P1289">
        <v>17</v>
      </c>
      <c r="Q1289">
        <v>0</v>
      </c>
      <c r="R1289">
        <v>0</v>
      </c>
      <c r="S1289">
        <v>0</v>
      </c>
      <c r="T1289">
        <v>1</v>
      </c>
      <c r="U1289">
        <v>0</v>
      </c>
      <c r="V1289">
        <v>0</v>
      </c>
      <c r="W1289">
        <v>0</v>
      </c>
      <c r="X1289">
        <v>7.4994499955900942</v>
      </c>
      <c r="Y1289">
        <v>0</v>
      </c>
      <c r="Z1289">
        <v>0</v>
      </c>
      <c r="AA1289">
        <v>0</v>
      </c>
      <c r="AB1289">
        <v>25.668637349645142</v>
      </c>
      <c r="AC1289">
        <v>0</v>
      </c>
      <c r="AD1289">
        <v>0</v>
      </c>
      <c r="AE1289">
        <v>33.168087345235236</v>
      </c>
    </row>
    <row r="1290" spans="1:31" x14ac:dyDescent="0.3">
      <c r="A1290">
        <v>2628938</v>
      </c>
      <c r="B1290">
        <v>1</v>
      </c>
      <c r="C1290" t="s">
        <v>80</v>
      </c>
      <c r="D1290" t="s">
        <v>84</v>
      </c>
      <c r="E1290" t="s">
        <v>132</v>
      </c>
      <c r="F1290" t="s">
        <v>3878</v>
      </c>
      <c r="G1290" t="s">
        <v>268</v>
      </c>
      <c r="H1290" t="s">
        <v>135</v>
      </c>
      <c r="I1290" t="s">
        <v>136</v>
      </c>
      <c r="J1290" t="s">
        <v>137</v>
      </c>
      <c r="K1290" t="s">
        <v>138</v>
      </c>
      <c r="L1290" t="s">
        <v>3879</v>
      </c>
      <c r="M1290" t="s">
        <v>3880</v>
      </c>
      <c r="N1290">
        <v>1.5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0.45434029251089847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0.45434029251089847</v>
      </c>
    </row>
    <row r="1291" spans="1:31" x14ac:dyDescent="0.3">
      <c r="A1291">
        <v>2628746</v>
      </c>
      <c r="B1291">
        <v>1</v>
      </c>
      <c r="C1291" t="s">
        <v>81</v>
      </c>
      <c r="D1291" t="s">
        <v>123</v>
      </c>
      <c r="E1291" t="s">
        <v>141</v>
      </c>
      <c r="F1291" t="s">
        <v>3881</v>
      </c>
      <c r="G1291" t="s">
        <v>149</v>
      </c>
      <c r="H1291" t="s">
        <v>144</v>
      </c>
      <c r="I1291" t="s">
        <v>136</v>
      </c>
      <c r="J1291" t="s">
        <v>137</v>
      </c>
      <c r="K1291" t="s">
        <v>138</v>
      </c>
      <c r="L1291" t="s">
        <v>3882</v>
      </c>
      <c r="M1291" t="s">
        <v>3883</v>
      </c>
      <c r="N1291">
        <v>2.1147222220000002</v>
      </c>
      <c r="O1291">
        <v>0</v>
      </c>
      <c r="P1291">
        <v>233</v>
      </c>
      <c r="Q1291">
        <v>0</v>
      </c>
      <c r="R1291">
        <v>11</v>
      </c>
      <c r="S1291">
        <v>0</v>
      </c>
      <c r="T1291">
        <v>17</v>
      </c>
      <c r="U1291">
        <v>0</v>
      </c>
      <c r="V1291">
        <v>0</v>
      </c>
      <c r="W1291">
        <v>0</v>
      </c>
      <c r="X1291">
        <v>157.71394328415937</v>
      </c>
      <c r="Y1291">
        <v>0</v>
      </c>
      <c r="Z1291">
        <v>21.522170628692262</v>
      </c>
      <c r="AA1291">
        <v>0</v>
      </c>
      <c r="AB1291">
        <v>36.689019296180845</v>
      </c>
      <c r="AC1291">
        <v>0</v>
      </c>
      <c r="AD1291">
        <v>0</v>
      </c>
      <c r="AE1291">
        <v>215.92513320903248</v>
      </c>
    </row>
    <row r="1292" spans="1:31" x14ac:dyDescent="0.3">
      <c r="A1292">
        <v>2628543</v>
      </c>
      <c r="B1292">
        <v>1</v>
      </c>
      <c r="C1292" t="s">
        <v>81</v>
      </c>
      <c r="D1292" t="s">
        <v>113</v>
      </c>
      <c r="E1292" t="s">
        <v>147</v>
      </c>
      <c r="F1292" t="s">
        <v>1907</v>
      </c>
      <c r="G1292" t="s">
        <v>149</v>
      </c>
      <c r="H1292" t="s">
        <v>144</v>
      </c>
      <c r="I1292" t="s">
        <v>241</v>
      </c>
      <c r="J1292" t="s">
        <v>137</v>
      </c>
      <c r="K1292" t="s">
        <v>138</v>
      </c>
      <c r="L1292" t="s">
        <v>3884</v>
      </c>
      <c r="M1292" t="s">
        <v>3885</v>
      </c>
      <c r="N1292">
        <v>8.3333330000000001E-3</v>
      </c>
      <c r="O1292">
        <v>7</v>
      </c>
      <c r="P1292">
        <v>1616</v>
      </c>
      <c r="Q1292">
        <v>16</v>
      </c>
      <c r="R1292">
        <v>409</v>
      </c>
      <c r="S1292">
        <v>6</v>
      </c>
      <c r="T1292">
        <v>128</v>
      </c>
      <c r="U1292">
        <v>0</v>
      </c>
      <c r="V1292">
        <v>0</v>
      </c>
      <c r="W1292">
        <v>1.7505366530849997E-2</v>
      </c>
      <c r="X1292">
        <v>3.3981378065259542</v>
      </c>
      <c r="Y1292">
        <v>0.45287784230655004</v>
      </c>
      <c r="Z1292">
        <v>6.2569078058642207</v>
      </c>
      <c r="AA1292">
        <v>0.43412646401522498</v>
      </c>
      <c r="AB1292">
        <v>1.1779808113317294</v>
      </c>
      <c r="AC1292">
        <v>0</v>
      </c>
      <c r="AD1292">
        <v>0</v>
      </c>
      <c r="AE1292">
        <v>11.73753609657453</v>
      </c>
    </row>
    <row r="1293" spans="1:31" x14ac:dyDescent="0.3">
      <c r="A1293">
        <v>2628397</v>
      </c>
      <c r="B1293">
        <v>1</v>
      </c>
      <c r="C1293" t="s">
        <v>81</v>
      </c>
      <c r="D1293" t="s">
        <v>123</v>
      </c>
      <c r="E1293" t="s">
        <v>141</v>
      </c>
      <c r="F1293" t="s">
        <v>3886</v>
      </c>
      <c r="G1293" t="s">
        <v>149</v>
      </c>
      <c r="H1293" t="s">
        <v>144</v>
      </c>
      <c r="I1293" t="s">
        <v>136</v>
      </c>
      <c r="J1293" t="s">
        <v>137</v>
      </c>
      <c r="K1293" t="s">
        <v>138</v>
      </c>
      <c r="L1293" t="s">
        <v>3887</v>
      </c>
      <c r="M1293" t="s">
        <v>3888</v>
      </c>
      <c r="N1293">
        <v>1.488888888</v>
      </c>
      <c r="O1293">
        <v>0</v>
      </c>
      <c r="P1293">
        <v>410</v>
      </c>
      <c r="Q1293">
        <v>0</v>
      </c>
      <c r="R1293">
        <v>0</v>
      </c>
      <c r="S1293">
        <v>2</v>
      </c>
      <c r="T1293">
        <v>61</v>
      </c>
      <c r="U1293">
        <v>0</v>
      </c>
      <c r="V1293">
        <v>1</v>
      </c>
      <c r="W1293">
        <v>0</v>
      </c>
      <c r="X1293">
        <v>128.30902780474764</v>
      </c>
      <c r="Y1293">
        <v>0</v>
      </c>
      <c r="Z1293">
        <v>0</v>
      </c>
      <c r="AA1293">
        <v>24.544079998685721</v>
      </c>
      <c r="AB1293">
        <v>131.994316538193</v>
      </c>
      <c r="AC1293">
        <v>0</v>
      </c>
      <c r="AD1293">
        <v>12.9882436927073</v>
      </c>
      <c r="AE1293">
        <v>297.83566803433371</v>
      </c>
    </row>
    <row r="1294" spans="1:31" x14ac:dyDescent="0.3">
      <c r="A1294">
        <v>2628437</v>
      </c>
      <c r="B1294">
        <v>1</v>
      </c>
      <c r="C1294" t="s">
        <v>80</v>
      </c>
      <c r="D1294" t="s">
        <v>83</v>
      </c>
      <c r="E1294" t="s">
        <v>132</v>
      </c>
      <c r="F1294" t="s">
        <v>3889</v>
      </c>
      <c r="G1294" t="s">
        <v>268</v>
      </c>
      <c r="H1294" t="s">
        <v>135</v>
      </c>
      <c r="I1294" t="s">
        <v>136</v>
      </c>
      <c r="J1294" t="s">
        <v>137</v>
      </c>
      <c r="K1294" t="s">
        <v>138</v>
      </c>
      <c r="L1294" t="s">
        <v>3890</v>
      </c>
      <c r="M1294" t="s">
        <v>3891</v>
      </c>
      <c r="N1294">
        <v>3.321111111</v>
      </c>
      <c r="O1294">
        <v>0</v>
      </c>
      <c r="P1294">
        <v>3</v>
      </c>
      <c r="Q1294">
        <v>0</v>
      </c>
      <c r="R1294">
        <v>0</v>
      </c>
      <c r="S1294">
        <v>0</v>
      </c>
      <c r="T1294">
        <v>3</v>
      </c>
      <c r="U1294">
        <v>0</v>
      </c>
      <c r="V1294">
        <v>0</v>
      </c>
      <c r="W1294">
        <v>0</v>
      </c>
      <c r="X1294">
        <v>2.3868656073610572</v>
      </c>
      <c r="Y1294">
        <v>0</v>
      </c>
      <c r="Z1294">
        <v>0</v>
      </c>
      <c r="AA1294">
        <v>0</v>
      </c>
      <c r="AB1294">
        <v>19.190174137946173</v>
      </c>
      <c r="AC1294">
        <v>0</v>
      </c>
      <c r="AD1294">
        <v>0</v>
      </c>
      <c r="AE1294">
        <v>21.577039745307228</v>
      </c>
    </row>
    <row r="1295" spans="1:31" x14ac:dyDescent="0.3">
      <c r="A1295">
        <v>2628537</v>
      </c>
      <c r="B1295">
        <v>1</v>
      </c>
      <c r="C1295" t="s">
        <v>80</v>
      </c>
      <c r="D1295" t="s">
        <v>84</v>
      </c>
      <c r="E1295" t="s">
        <v>132</v>
      </c>
      <c r="F1295" t="s">
        <v>3892</v>
      </c>
      <c r="G1295" t="s">
        <v>183</v>
      </c>
      <c r="H1295" t="s">
        <v>135</v>
      </c>
      <c r="I1295" t="s">
        <v>136</v>
      </c>
      <c r="J1295" t="s">
        <v>3</v>
      </c>
      <c r="K1295" t="s">
        <v>138</v>
      </c>
      <c r="L1295" t="s">
        <v>3893</v>
      </c>
      <c r="M1295" t="s">
        <v>3894</v>
      </c>
      <c r="N1295">
        <v>1.0874999999999999</v>
      </c>
      <c r="O1295">
        <v>0</v>
      </c>
      <c r="P1295">
        <v>9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2.5998912809614936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2.5998912809614936</v>
      </c>
    </row>
    <row r="1296" spans="1:31" x14ac:dyDescent="0.3">
      <c r="A1296">
        <v>2628666</v>
      </c>
      <c r="B1296">
        <v>1</v>
      </c>
      <c r="C1296" t="s">
        <v>80</v>
      </c>
      <c r="D1296" t="s">
        <v>96</v>
      </c>
      <c r="E1296" t="s">
        <v>152</v>
      </c>
      <c r="F1296" t="s">
        <v>3895</v>
      </c>
      <c r="G1296" t="s">
        <v>161</v>
      </c>
      <c r="H1296" t="s">
        <v>135</v>
      </c>
      <c r="I1296" t="s">
        <v>136</v>
      </c>
      <c r="J1296" t="s">
        <v>137</v>
      </c>
      <c r="K1296" t="s">
        <v>162</v>
      </c>
      <c r="L1296" t="s">
        <v>3896</v>
      </c>
      <c r="M1296" t="s">
        <v>3897</v>
      </c>
      <c r="N1296">
        <v>3.8405555549999999</v>
      </c>
      <c r="O1296">
        <v>0</v>
      </c>
      <c r="P1296">
        <v>160</v>
      </c>
      <c r="Q1296">
        <v>0</v>
      </c>
      <c r="R1296">
        <v>0</v>
      </c>
      <c r="S1296">
        <v>0</v>
      </c>
      <c r="T1296">
        <v>5</v>
      </c>
      <c r="U1296">
        <v>0</v>
      </c>
      <c r="V1296">
        <v>0</v>
      </c>
      <c r="W1296">
        <v>0</v>
      </c>
      <c r="X1296">
        <v>344.63865576128092</v>
      </c>
      <c r="Y1296">
        <v>0</v>
      </c>
      <c r="Z1296">
        <v>0</v>
      </c>
      <c r="AA1296">
        <v>0</v>
      </c>
      <c r="AB1296">
        <v>49.74549552651613</v>
      </c>
      <c r="AC1296">
        <v>0</v>
      </c>
      <c r="AD1296">
        <v>0</v>
      </c>
      <c r="AE1296">
        <v>394.38415128779707</v>
      </c>
    </row>
    <row r="1297" spans="1:31" x14ac:dyDescent="0.3">
      <c r="A1297">
        <v>2628689</v>
      </c>
      <c r="B1297">
        <v>1</v>
      </c>
      <c r="C1297" t="s">
        <v>80</v>
      </c>
      <c r="D1297" t="s">
        <v>110</v>
      </c>
      <c r="E1297" t="s">
        <v>214</v>
      </c>
      <c r="F1297" t="s">
        <v>3898</v>
      </c>
      <c r="G1297" t="s">
        <v>224</v>
      </c>
      <c r="H1297" t="s">
        <v>135</v>
      </c>
      <c r="I1297" t="s">
        <v>136</v>
      </c>
      <c r="J1297" t="s">
        <v>137</v>
      </c>
      <c r="K1297" t="s">
        <v>138</v>
      </c>
      <c r="L1297" t="s">
        <v>3899</v>
      </c>
      <c r="M1297" t="s">
        <v>3900</v>
      </c>
      <c r="N1297">
        <v>1.2763888880000001</v>
      </c>
      <c r="O1297">
        <v>0</v>
      </c>
      <c r="P1297">
        <v>29</v>
      </c>
      <c r="Q1297">
        <v>0</v>
      </c>
      <c r="R1297">
        <v>0</v>
      </c>
      <c r="S1297">
        <v>0</v>
      </c>
      <c r="T1297">
        <v>2</v>
      </c>
      <c r="U1297">
        <v>0</v>
      </c>
      <c r="V1297">
        <v>0</v>
      </c>
      <c r="W1297">
        <v>0</v>
      </c>
      <c r="X1297">
        <v>29.286184272608704</v>
      </c>
      <c r="Y1297">
        <v>0</v>
      </c>
      <c r="Z1297">
        <v>0</v>
      </c>
      <c r="AA1297">
        <v>0</v>
      </c>
      <c r="AB1297">
        <v>28.595275992152736</v>
      </c>
      <c r="AC1297">
        <v>0</v>
      </c>
      <c r="AD1297">
        <v>0</v>
      </c>
      <c r="AE1297">
        <v>57.881460264761444</v>
      </c>
    </row>
    <row r="1298" spans="1:31" x14ac:dyDescent="0.3">
      <c r="A1298">
        <v>2628497</v>
      </c>
      <c r="B1298">
        <v>1</v>
      </c>
      <c r="C1298" t="s">
        <v>80</v>
      </c>
      <c r="D1298" t="s">
        <v>93</v>
      </c>
      <c r="E1298" t="s">
        <v>152</v>
      </c>
      <c r="F1298" t="s">
        <v>3901</v>
      </c>
      <c r="G1298" t="s">
        <v>191</v>
      </c>
      <c r="H1298" t="s">
        <v>135</v>
      </c>
      <c r="I1298" t="s">
        <v>136</v>
      </c>
      <c r="J1298" t="s">
        <v>137</v>
      </c>
      <c r="K1298" t="s">
        <v>138</v>
      </c>
      <c r="L1298" t="s">
        <v>3902</v>
      </c>
      <c r="M1298" t="s">
        <v>3903</v>
      </c>
      <c r="N1298">
        <v>4.3833333330000004</v>
      </c>
      <c r="O1298">
        <v>0</v>
      </c>
      <c r="P1298">
        <v>7</v>
      </c>
      <c r="Q1298">
        <v>0</v>
      </c>
      <c r="R1298">
        <v>13</v>
      </c>
      <c r="S1298">
        <v>0</v>
      </c>
      <c r="T1298">
        <v>5</v>
      </c>
      <c r="U1298">
        <v>0</v>
      </c>
      <c r="V1298">
        <v>0</v>
      </c>
      <c r="W1298">
        <v>0</v>
      </c>
      <c r="X1298">
        <v>8.8354241412918579</v>
      </c>
      <c r="Y1298">
        <v>0</v>
      </c>
      <c r="Z1298">
        <v>227.42800961609265</v>
      </c>
      <c r="AA1298">
        <v>0</v>
      </c>
      <c r="AB1298">
        <v>17.244537100292522</v>
      </c>
      <c r="AC1298">
        <v>0</v>
      </c>
      <c r="AD1298">
        <v>0</v>
      </c>
      <c r="AE1298">
        <v>253.50797085767704</v>
      </c>
    </row>
    <row r="1299" spans="1:31" x14ac:dyDescent="0.3">
      <c r="A1299">
        <v>2628480</v>
      </c>
      <c r="B1299">
        <v>1</v>
      </c>
      <c r="C1299" t="s">
        <v>80</v>
      </c>
      <c r="D1299" t="s">
        <v>106</v>
      </c>
      <c r="E1299" t="s">
        <v>147</v>
      </c>
      <c r="F1299" t="s">
        <v>1647</v>
      </c>
      <c r="G1299" t="s">
        <v>220</v>
      </c>
      <c r="H1299" t="s">
        <v>144</v>
      </c>
      <c r="I1299" t="s">
        <v>136</v>
      </c>
      <c r="J1299" t="s">
        <v>137</v>
      </c>
      <c r="K1299" t="s">
        <v>162</v>
      </c>
      <c r="L1299" t="s">
        <v>3904</v>
      </c>
      <c r="M1299" t="s">
        <v>3905</v>
      </c>
      <c r="N1299">
        <v>7.3233333329999999</v>
      </c>
      <c r="O1299">
        <v>0</v>
      </c>
      <c r="P1299">
        <v>281</v>
      </c>
      <c r="Q1299">
        <v>0</v>
      </c>
      <c r="R1299">
        <v>74</v>
      </c>
      <c r="S1299">
        <v>3</v>
      </c>
      <c r="T1299">
        <v>33</v>
      </c>
      <c r="U1299">
        <v>0</v>
      </c>
      <c r="V1299">
        <v>0</v>
      </c>
      <c r="W1299">
        <v>0</v>
      </c>
      <c r="X1299">
        <v>458.61178095304962</v>
      </c>
      <c r="Y1299">
        <v>0</v>
      </c>
      <c r="Z1299">
        <v>399.77750388703276</v>
      </c>
      <c r="AA1299">
        <v>23.50417687998236</v>
      </c>
      <c r="AB1299">
        <v>186.89345804271403</v>
      </c>
      <c r="AC1299">
        <v>0</v>
      </c>
      <c r="AD1299">
        <v>0</v>
      </c>
      <c r="AE1299">
        <v>1068.7869197627788</v>
      </c>
    </row>
    <row r="1300" spans="1:31" x14ac:dyDescent="0.3">
      <c r="A1300">
        <v>2628454</v>
      </c>
      <c r="B1300">
        <v>1</v>
      </c>
      <c r="C1300" t="s">
        <v>80</v>
      </c>
      <c r="D1300" t="s">
        <v>100</v>
      </c>
      <c r="E1300" t="s">
        <v>194</v>
      </c>
      <c r="F1300" t="s">
        <v>3906</v>
      </c>
      <c r="G1300" t="s">
        <v>220</v>
      </c>
      <c r="H1300" t="s">
        <v>144</v>
      </c>
      <c r="I1300" t="s">
        <v>136</v>
      </c>
      <c r="J1300" t="s">
        <v>137</v>
      </c>
      <c r="K1300" t="s">
        <v>162</v>
      </c>
      <c r="L1300" t="s">
        <v>3907</v>
      </c>
      <c r="M1300" t="s">
        <v>3908</v>
      </c>
      <c r="N1300">
        <v>9.011111111</v>
      </c>
      <c r="O1300">
        <v>11</v>
      </c>
      <c r="P1300">
        <v>37</v>
      </c>
      <c r="Q1300">
        <v>67</v>
      </c>
      <c r="R1300">
        <v>85</v>
      </c>
      <c r="S1300">
        <v>14</v>
      </c>
      <c r="T1300">
        <v>39</v>
      </c>
      <c r="U1300">
        <v>0</v>
      </c>
      <c r="V1300">
        <v>1</v>
      </c>
      <c r="W1300">
        <v>47.041312014295805</v>
      </c>
      <c r="X1300">
        <v>104.01541973859273</v>
      </c>
      <c r="Y1300">
        <v>2121.3813824434874</v>
      </c>
      <c r="Z1300">
        <v>1188.9736415957127</v>
      </c>
      <c r="AA1300">
        <v>1462.9437352343691</v>
      </c>
      <c r="AB1300">
        <v>750.34932083468448</v>
      </c>
      <c r="AC1300">
        <v>0</v>
      </c>
      <c r="AD1300">
        <v>96.859292440779456</v>
      </c>
      <c r="AE1300">
        <v>5771.5641043019214</v>
      </c>
    </row>
    <row r="1301" spans="1:31" x14ac:dyDescent="0.3">
      <c r="A1301">
        <v>2629064</v>
      </c>
      <c r="B1301">
        <v>1</v>
      </c>
      <c r="C1301" t="s">
        <v>80</v>
      </c>
      <c r="D1301" t="s">
        <v>105</v>
      </c>
      <c r="E1301" t="s">
        <v>132</v>
      </c>
      <c r="F1301" t="s">
        <v>3909</v>
      </c>
      <c r="G1301" t="s">
        <v>134</v>
      </c>
      <c r="H1301" t="s">
        <v>135</v>
      </c>
      <c r="I1301" t="s">
        <v>136</v>
      </c>
      <c r="J1301" t="s">
        <v>137</v>
      </c>
      <c r="K1301" t="s">
        <v>138</v>
      </c>
      <c r="L1301" t="s">
        <v>3910</v>
      </c>
      <c r="M1301" t="s">
        <v>3911</v>
      </c>
      <c r="N1301">
        <v>0.86138888800000002</v>
      </c>
      <c r="O1301">
        <v>0</v>
      </c>
      <c r="P1301">
        <v>37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8.9191515573638949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8.9191515573638949</v>
      </c>
    </row>
    <row r="1302" spans="1:31" x14ac:dyDescent="0.3">
      <c r="A1302">
        <v>2628460</v>
      </c>
      <c r="B1302">
        <v>1</v>
      </c>
      <c r="C1302" t="s">
        <v>80</v>
      </c>
      <c r="D1302" t="s">
        <v>96</v>
      </c>
      <c r="E1302" t="s">
        <v>194</v>
      </c>
      <c r="F1302" t="s">
        <v>3629</v>
      </c>
      <c r="G1302" t="s">
        <v>161</v>
      </c>
      <c r="H1302" t="s">
        <v>144</v>
      </c>
      <c r="I1302" t="s">
        <v>136</v>
      </c>
      <c r="J1302" t="s">
        <v>137</v>
      </c>
      <c r="K1302" t="s">
        <v>162</v>
      </c>
      <c r="L1302" t="s">
        <v>3912</v>
      </c>
      <c r="M1302" t="s">
        <v>3913</v>
      </c>
      <c r="N1302">
        <v>4.5872222220000003</v>
      </c>
      <c r="O1302">
        <v>1</v>
      </c>
      <c r="P1302">
        <v>1093</v>
      </c>
      <c r="Q1302">
        <v>0</v>
      </c>
      <c r="R1302">
        <v>0</v>
      </c>
      <c r="S1302">
        <v>11</v>
      </c>
      <c r="T1302">
        <v>29</v>
      </c>
      <c r="U1302">
        <v>0</v>
      </c>
      <c r="V1302">
        <v>1</v>
      </c>
      <c r="W1302">
        <v>81.778549116714615</v>
      </c>
      <c r="X1302">
        <v>1805.1429098445542</v>
      </c>
      <c r="Y1302">
        <v>0</v>
      </c>
      <c r="Z1302">
        <v>0</v>
      </c>
      <c r="AA1302">
        <v>1218.1349649753688</v>
      </c>
      <c r="AB1302">
        <v>296.54662722904669</v>
      </c>
      <c r="AC1302">
        <v>0</v>
      </c>
      <c r="AD1302">
        <v>0.14774538836864631</v>
      </c>
      <c r="AE1302">
        <v>3401.7507965540531</v>
      </c>
    </row>
    <row r="1303" spans="1:31" x14ac:dyDescent="0.3">
      <c r="A1303">
        <v>2628374</v>
      </c>
      <c r="B1303">
        <v>1</v>
      </c>
      <c r="C1303" t="s">
        <v>80</v>
      </c>
      <c r="D1303" t="s">
        <v>103</v>
      </c>
      <c r="E1303" t="s">
        <v>147</v>
      </c>
      <c r="F1303" t="s">
        <v>3914</v>
      </c>
      <c r="G1303" t="s">
        <v>149</v>
      </c>
      <c r="H1303" t="s">
        <v>144</v>
      </c>
      <c r="I1303" t="s">
        <v>136</v>
      </c>
      <c r="J1303" t="s">
        <v>137</v>
      </c>
      <c r="K1303" t="s">
        <v>138</v>
      </c>
      <c r="L1303" t="s">
        <v>3915</v>
      </c>
      <c r="M1303" t="s">
        <v>3916</v>
      </c>
      <c r="N1303">
        <v>1.2341666659999999</v>
      </c>
      <c r="O1303">
        <v>1</v>
      </c>
      <c r="P1303">
        <v>0</v>
      </c>
      <c r="Q1303">
        <v>17</v>
      </c>
      <c r="R1303">
        <v>0</v>
      </c>
      <c r="S1303">
        <v>6</v>
      </c>
      <c r="T1303">
        <v>0</v>
      </c>
      <c r="U1303">
        <v>0</v>
      </c>
      <c r="V1303">
        <v>0</v>
      </c>
      <c r="W1303">
        <v>0.61134042721421999</v>
      </c>
      <c r="X1303">
        <v>0</v>
      </c>
      <c r="Y1303">
        <v>269.35926846479765</v>
      </c>
      <c r="Z1303">
        <v>0</v>
      </c>
      <c r="AA1303">
        <v>55.645773341777684</v>
      </c>
      <c r="AB1303">
        <v>0</v>
      </c>
      <c r="AC1303">
        <v>0</v>
      </c>
      <c r="AD1303">
        <v>0</v>
      </c>
      <c r="AE1303">
        <v>325.61638223378952</v>
      </c>
    </row>
    <row r="1304" spans="1:31" x14ac:dyDescent="0.3">
      <c r="A1304">
        <v>2629001</v>
      </c>
      <c r="B1304">
        <v>1</v>
      </c>
      <c r="C1304" t="s">
        <v>81</v>
      </c>
      <c r="D1304" t="s">
        <v>128</v>
      </c>
      <c r="E1304" t="s">
        <v>147</v>
      </c>
      <c r="F1304" t="s">
        <v>2358</v>
      </c>
      <c r="G1304" t="s">
        <v>149</v>
      </c>
      <c r="H1304" t="s">
        <v>144</v>
      </c>
      <c r="I1304" t="s">
        <v>136</v>
      </c>
      <c r="J1304" t="s">
        <v>137</v>
      </c>
      <c r="K1304" t="s">
        <v>138</v>
      </c>
      <c r="L1304" t="s">
        <v>3917</v>
      </c>
      <c r="M1304" t="s">
        <v>3918</v>
      </c>
      <c r="N1304">
        <v>0.64249999999999996</v>
      </c>
      <c r="O1304">
        <v>5</v>
      </c>
      <c r="P1304">
        <v>449</v>
      </c>
      <c r="Q1304">
        <v>98</v>
      </c>
      <c r="R1304">
        <v>24</v>
      </c>
      <c r="S1304">
        <v>5</v>
      </c>
      <c r="T1304">
        <v>47</v>
      </c>
      <c r="U1304">
        <v>0</v>
      </c>
      <c r="V1304">
        <v>0</v>
      </c>
      <c r="W1304">
        <v>1.4403807636808583</v>
      </c>
      <c r="X1304">
        <v>76.617463107981038</v>
      </c>
      <c r="Y1304">
        <v>85.090496440404891</v>
      </c>
      <c r="Z1304">
        <v>13.370030156901903</v>
      </c>
      <c r="AA1304">
        <v>14.239078135222909</v>
      </c>
      <c r="AB1304">
        <v>15.579852564738816</v>
      </c>
      <c r="AC1304">
        <v>0</v>
      </c>
      <c r="AD1304">
        <v>0</v>
      </c>
      <c r="AE1304">
        <v>206.33730116893042</v>
      </c>
    </row>
    <row r="1305" spans="1:31" x14ac:dyDescent="0.3">
      <c r="A1305">
        <v>2628958</v>
      </c>
      <c r="B1305">
        <v>1</v>
      </c>
      <c r="C1305" t="s">
        <v>81</v>
      </c>
      <c r="D1305" t="s">
        <v>118</v>
      </c>
      <c r="E1305" t="s">
        <v>147</v>
      </c>
      <c r="F1305" t="s">
        <v>3919</v>
      </c>
      <c r="G1305" t="s">
        <v>149</v>
      </c>
      <c r="H1305" t="s">
        <v>144</v>
      </c>
      <c r="I1305" t="s">
        <v>136</v>
      </c>
      <c r="J1305" t="s">
        <v>137</v>
      </c>
      <c r="K1305" t="s">
        <v>138</v>
      </c>
      <c r="L1305" t="s">
        <v>3920</v>
      </c>
      <c r="M1305" t="s">
        <v>3921</v>
      </c>
      <c r="N1305">
        <v>1.5175000000000001</v>
      </c>
      <c r="O1305">
        <v>2</v>
      </c>
      <c r="P1305">
        <v>124</v>
      </c>
      <c r="Q1305">
        <v>26</v>
      </c>
      <c r="R1305">
        <v>4</v>
      </c>
      <c r="S1305">
        <v>7</v>
      </c>
      <c r="T1305">
        <v>4</v>
      </c>
      <c r="U1305">
        <v>0</v>
      </c>
      <c r="V1305">
        <v>0</v>
      </c>
      <c r="W1305">
        <v>6.9397055755035932</v>
      </c>
      <c r="X1305">
        <v>27.781198019238794</v>
      </c>
      <c r="Y1305">
        <v>138.85432186817866</v>
      </c>
      <c r="Z1305">
        <v>6.418937309469178</v>
      </c>
      <c r="AA1305">
        <v>13.706054520439684</v>
      </c>
      <c r="AB1305">
        <v>1.8002861846271949</v>
      </c>
      <c r="AC1305">
        <v>0</v>
      </c>
      <c r="AD1305">
        <v>0</v>
      </c>
      <c r="AE1305">
        <v>195.50050347745713</v>
      </c>
    </row>
    <row r="1306" spans="1:31" x14ac:dyDescent="0.3">
      <c r="A1306">
        <v>2628539</v>
      </c>
      <c r="B1306">
        <v>2</v>
      </c>
      <c r="C1306" t="s">
        <v>80</v>
      </c>
      <c r="D1306" t="s">
        <v>99</v>
      </c>
      <c r="E1306" t="s">
        <v>152</v>
      </c>
      <c r="F1306" t="s">
        <v>3922</v>
      </c>
      <c r="G1306" t="s">
        <v>3645</v>
      </c>
      <c r="H1306" t="s">
        <v>135</v>
      </c>
      <c r="I1306" t="s">
        <v>136</v>
      </c>
      <c r="J1306" t="s">
        <v>137</v>
      </c>
      <c r="K1306" t="s">
        <v>138</v>
      </c>
      <c r="L1306" t="s">
        <v>3647</v>
      </c>
      <c r="M1306" t="s">
        <v>3923</v>
      </c>
      <c r="N1306">
        <v>2.2413888879999999</v>
      </c>
      <c r="O1306">
        <v>0</v>
      </c>
      <c r="P1306">
        <v>252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96.945221191611878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96.945221191611878</v>
      </c>
    </row>
    <row r="1307" spans="1:31" x14ac:dyDescent="0.3">
      <c r="A1307">
        <v>2628987</v>
      </c>
      <c r="B1307">
        <v>1</v>
      </c>
      <c r="C1307" t="s">
        <v>81</v>
      </c>
      <c r="D1307" t="s">
        <v>128</v>
      </c>
      <c r="E1307" t="s">
        <v>141</v>
      </c>
      <c r="F1307" t="s">
        <v>3924</v>
      </c>
      <c r="G1307" t="s">
        <v>149</v>
      </c>
      <c r="H1307" t="s">
        <v>144</v>
      </c>
      <c r="I1307" t="s">
        <v>136</v>
      </c>
      <c r="J1307" t="s">
        <v>137</v>
      </c>
      <c r="K1307" t="s">
        <v>138</v>
      </c>
      <c r="L1307" t="s">
        <v>3925</v>
      </c>
      <c r="M1307" t="s">
        <v>3926</v>
      </c>
      <c r="N1307">
        <v>0.71750000000000003</v>
      </c>
      <c r="O1307">
        <v>0</v>
      </c>
      <c r="P1307">
        <v>2974</v>
      </c>
      <c r="Q1307">
        <v>0</v>
      </c>
      <c r="R1307">
        <v>4</v>
      </c>
      <c r="S1307">
        <v>1</v>
      </c>
      <c r="T1307">
        <v>163</v>
      </c>
      <c r="U1307">
        <v>0</v>
      </c>
      <c r="V1307">
        <v>0</v>
      </c>
      <c r="W1307">
        <v>0</v>
      </c>
      <c r="X1307">
        <v>629.48542288868543</v>
      </c>
      <c r="Y1307">
        <v>0</v>
      </c>
      <c r="Z1307">
        <v>2.7235476475525204</v>
      </c>
      <c r="AA1307">
        <v>1.0226268748071179</v>
      </c>
      <c r="AB1307">
        <v>104.87135960540986</v>
      </c>
      <c r="AC1307">
        <v>0</v>
      </c>
      <c r="AD1307">
        <v>0</v>
      </c>
      <c r="AE1307">
        <v>738.10295701645498</v>
      </c>
    </row>
    <row r="1308" spans="1:31" x14ac:dyDescent="0.3">
      <c r="A1308">
        <v>2628655</v>
      </c>
      <c r="B1308">
        <v>1</v>
      </c>
      <c r="C1308" t="s">
        <v>80</v>
      </c>
      <c r="D1308" t="s">
        <v>110</v>
      </c>
      <c r="E1308" t="s">
        <v>152</v>
      </c>
      <c r="F1308" t="s">
        <v>3927</v>
      </c>
      <c r="G1308" t="s">
        <v>220</v>
      </c>
      <c r="H1308" t="s">
        <v>135</v>
      </c>
      <c r="I1308" t="s">
        <v>136</v>
      </c>
      <c r="J1308" t="s">
        <v>137</v>
      </c>
      <c r="K1308" t="s">
        <v>162</v>
      </c>
      <c r="L1308" t="s">
        <v>3928</v>
      </c>
      <c r="M1308" t="s">
        <v>3929</v>
      </c>
      <c r="N1308">
        <v>1.9652777770000001</v>
      </c>
      <c r="O1308">
        <v>0</v>
      </c>
      <c r="P1308">
        <v>839</v>
      </c>
      <c r="Q1308">
        <v>0</v>
      </c>
      <c r="R1308">
        <v>0</v>
      </c>
      <c r="S1308">
        <v>0</v>
      </c>
      <c r="T1308">
        <v>55</v>
      </c>
      <c r="U1308">
        <v>0</v>
      </c>
      <c r="V1308">
        <v>0</v>
      </c>
      <c r="W1308">
        <v>0</v>
      </c>
      <c r="X1308">
        <v>517.37838511734117</v>
      </c>
      <c r="Y1308">
        <v>0</v>
      </c>
      <c r="Z1308">
        <v>0</v>
      </c>
      <c r="AA1308">
        <v>0</v>
      </c>
      <c r="AB1308">
        <v>151.9078925672913</v>
      </c>
      <c r="AC1308">
        <v>0</v>
      </c>
      <c r="AD1308">
        <v>0</v>
      </c>
      <c r="AE1308">
        <v>669.28627768463252</v>
      </c>
    </row>
    <row r="1309" spans="1:31" x14ac:dyDescent="0.3">
      <c r="A1309">
        <v>2628841</v>
      </c>
      <c r="B1309">
        <v>1</v>
      </c>
      <c r="C1309" t="s">
        <v>80</v>
      </c>
      <c r="D1309" t="s">
        <v>103</v>
      </c>
      <c r="E1309" t="s">
        <v>152</v>
      </c>
      <c r="F1309" t="s">
        <v>3930</v>
      </c>
      <c r="G1309" t="s">
        <v>3578</v>
      </c>
      <c r="H1309" t="s">
        <v>135</v>
      </c>
      <c r="I1309" t="s">
        <v>136</v>
      </c>
      <c r="J1309" t="s">
        <v>137</v>
      </c>
      <c r="K1309" t="s">
        <v>138</v>
      </c>
      <c r="L1309" t="s">
        <v>3931</v>
      </c>
      <c r="M1309" t="s">
        <v>3932</v>
      </c>
      <c r="N1309">
        <v>2.5433333330000001</v>
      </c>
      <c r="O1309">
        <v>0</v>
      </c>
      <c r="P1309">
        <v>518</v>
      </c>
      <c r="Q1309">
        <v>0</v>
      </c>
      <c r="R1309">
        <v>2</v>
      </c>
      <c r="S1309">
        <v>0</v>
      </c>
      <c r="T1309">
        <v>39</v>
      </c>
      <c r="U1309">
        <v>0</v>
      </c>
      <c r="V1309">
        <v>0</v>
      </c>
      <c r="W1309">
        <v>0</v>
      </c>
      <c r="X1309">
        <v>507.31980155978454</v>
      </c>
      <c r="Y1309">
        <v>0</v>
      </c>
      <c r="Z1309">
        <v>14.368627208598969</v>
      </c>
      <c r="AA1309">
        <v>0</v>
      </c>
      <c r="AB1309">
        <v>216.23965547097441</v>
      </c>
      <c r="AC1309">
        <v>0</v>
      </c>
      <c r="AD1309">
        <v>0</v>
      </c>
      <c r="AE1309">
        <v>737.92808423935787</v>
      </c>
    </row>
    <row r="1310" spans="1:31" x14ac:dyDescent="0.3">
      <c r="A1310">
        <v>2628941</v>
      </c>
      <c r="B1310">
        <v>1</v>
      </c>
      <c r="C1310" t="s">
        <v>81</v>
      </c>
      <c r="D1310" t="s">
        <v>118</v>
      </c>
      <c r="E1310" t="s">
        <v>165</v>
      </c>
      <c r="F1310" t="s">
        <v>3933</v>
      </c>
      <c r="G1310" t="s">
        <v>224</v>
      </c>
      <c r="H1310" t="s">
        <v>135</v>
      </c>
      <c r="I1310" t="s">
        <v>136</v>
      </c>
      <c r="J1310" t="s">
        <v>137</v>
      </c>
      <c r="K1310" t="s">
        <v>138</v>
      </c>
      <c r="L1310" t="s">
        <v>3934</v>
      </c>
      <c r="M1310" t="s">
        <v>3935</v>
      </c>
      <c r="N1310">
        <v>1.1597222220000001</v>
      </c>
      <c r="O1310">
        <v>0</v>
      </c>
      <c r="P1310">
        <v>23</v>
      </c>
      <c r="Q1310">
        <v>0</v>
      </c>
      <c r="R1310">
        <v>1</v>
      </c>
      <c r="S1310">
        <v>0</v>
      </c>
      <c r="T1310">
        <v>3</v>
      </c>
      <c r="U1310">
        <v>0</v>
      </c>
      <c r="V1310">
        <v>0</v>
      </c>
      <c r="W1310">
        <v>0</v>
      </c>
      <c r="X1310">
        <v>4.3403612421567646</v>
      </c>
      <c r="Y1310">
        <v>0</v>
      </c>
      <c r="Z1310">
        <v>0</v>
      </c>
      <c r="AA1310">
        <v>0</v>
      </c>
      <c r="AB1310">
        <v>3.119549100955767</v>
      </c>
      <c r="AC1310">
        <v>0</v>
      </c>
      <c r="AD1310">
        <v>0</v>
      </c>
      <c r="AE1310">
        <v>7.4599103431125311</v>
      </c>
    </row>
    <row r="1311" spans="1:31" x14ac:dyDescent="0.3">
      <c r="A1311">
        <v>2628743</v>
      </c>
      <c r="B1311">
        <v>2</v>
      </c>
      <c r="C1311" t="s">
        <v>80</v>
      </c>
      <c r="D1311" t="s">
        <v>97</v>
      </c>
      <c r="E1311" t="s">
        <v>141</v>
      </c>
      <c r="F1311" t="s">
        <v>3936</v>
      </c>
      <c r="G1311" t="s">
        <v>3937</v>
      </c>
      <c r="H1311" t="s">
        <v>144</v>
      </c>
      <c r="I1311" t="s">
        <v>136</v>
      </c>
      <c r="J1311" t="s">
        <v>137</v>
      </c>
      <c r="K1311" t="s">
        <v>138</v>
      </c>
      <c r="L1311" t="s">
        <v>3760</v>
      </c>
      <c r="M1311" t="s">
        <v>3938</v>
      </c>
      <c r="N1311">
        <v>1.0041666659999999</v>
      </c>
      <c r="O1311">
        <v>0</v>
      </c>
      <c r="P1311">
        <v>341</v>
      </c>
      <c r="Q1311">
        <v>0</v>
      </c>
      <c r="R1311">
        <v>8</v>
      </c>
      <c r="S1311">
        <v>0</v>
      </c>
      <c r="T1311">
        <v>30</v>
      </c>
      <c r="U1311">
        <v>0</v>
      </c>
      <c r="V1311">
        <v>0</v>
      </c>
      <c r="W1311">
        <v>0</v>
      </c>
      <c r="X1311">
        <v>124.32203356863734</v>
      </c>
      <c r="Y1311">
        <v>0</v>
      </c>
      <c r="Z1311">
        <v>2.0727644267172751</v>
      </c>
      <c r="AA1311">
        <v>0</v>
      </c>
      <c r="AB1311">
        <v>48.265560113985487</v>
      </c>
      <c r="AC1311">
        <v>0</v>
      </c>
      <c r="AD1311">
        <v>0</v>
      </c>
      <c r="AE1311">
        <v>174.66035810934011</v>
      </c>
    </row>
    <row r="1312" spans="1:31" x14ac:dyDescent="0.3">
      <c r="A1312">
        <v>2628400</v>
      </c>
      <c r="B1312">
        <v>1</v>
      </c>
      <c r="C1312" t="s">
        <v>81</v>
      </c>
      <c r="D1312" t="s">
        <v>113</v>
      </c>
      <c r="E1312" t="s">
        <v>141</v>
      </c>
      <c r="F1312" t="s">
        <v>3939</v>
      </c>
      <c r="G1312" t="s">
        <v>143</v>
      </c>
      <c r="H1312" t="s">
        <v>144</v>
      </c>
      <c r="I1312" t="s">
        <v>136</v>
      </c>
      <c r="J1312" t="s">
        <v>137</v>
      </c>
      <c r="K1312" t="s">
        <v>138</v>
      </c>
      <c r="L1312" t="s">
        <v>3940</v>
      </c>
      <c r="M1312" t="s">
        <v>3941</v>
      </c>
      <c r="N1312">
        <v>2.5469444440000002</v>
      </c>
      <c r="O1312">
        <v>1</v>
      </c>
      <c r="P1312">
        <v>29</v>
      </c>
      <c r="Q1312">
        <v>1</v>
      </c>
      <c r="R1312">
        <v>0</v>
      </c>
      <c r="S1312">
        <v>2</v>
      </c>
      <c r="T1312">
        <v>1</v>
      </c>
      <c r="U1312">
        <v>2</v>
      </c>
      <c r="V1312">
        <v>0</v>
      </c>
      <c r="W1312">
        <v>0.61200502435555559</v>
      </c>
      <c r="X1312">
        <v>12.122841666497138</v>
      </c>
      <c r="Y1312">
        <v>3.2655258107651881</v>
      </c>
      <c r="Z1312">
        <v>0</v>
      </c>
      <c r="AA1312">
        <v>8.5147847545038804</v>
      </c>
      <c r="AB1312">
        <v>0</v>
      </c>
      <c r="AC1312">
        <v>556.24357753714139</v>
      </c>
      <c r="AD1312">
        <v>0</v>
      </c>
      <c r="AE1312">
        <v>580.7587347932631</v>
      </c>
    </row>
    <row r="1313" spans="1:31" x14ac:dyDescent="0.3">
      <c r="A1313">
        <v>2628586</v>
      </c>
      <c r="B1313">
        <v>1</v>
      </c>
      <c r="C1313" t="s">
        <v>81</v>
      </c>
      <c r="D1313" t="s">
        <v>119</v>
      </c>
      <c r="E1313" t="s">
        <v>132</v>
      </c>
      <c r="F1313" t="s">
        <v>3942</v>
      </c>
      <c r="G1313" t="s">
        <v>268</v>
      </c>
      <c r="H1313" t="s">
        <v>135</v>
      </c>
      <c r="I1313" t="s">
        <v>136</v>
      </c>
      <c r="J1313" t="s">
        <v>137</v>
      </c>
      <c r="K1313" t="s">
        <v>138</v>
      </c>
      <c r="L1313" t="s">
        <v>3943</v>
      </c>
      <c r="M1313" t="s">
        <v>3944</v>
      </c>
      <c r="N1313">
        <v>1.8180555549999999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0.38668601043467976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0.38668601043467976</v>
      </c>
    </row>
    <row r="1314" spans="1:31" x14ac:dyDescent="0.3">
      <c r="A1314">
        <v>2628486</v>
      </c>
      <c r="B1314">
        <v>1</v>
      </c>
      <c r="C1314" t="s">
        <v>81</v>
      </c>
      <c r="D1314" t="s">
        <v>118</v>
      </c>
      <c r="E1314" t="s">
        <v>147</v>
      </c>
      <c r="F1314" t="s">
        <v>2662</v>
      </c>
      <c r="G1314" t="s">
        <v>149</v>
      </c>
      <c r="H1314" t="s">
        <v>144</v>
      </c>
      <c r="I1314" t="s">
        <v>241</v>
      </c>
      <c r="J1314" t="s">
        <v>137</v>
      </c>
      <c r="K1314" t="s">
        <v>138</v>
      </c>
      <c r="L1314" t="s">
        <v>3945</v>
      </c>
      <c r="M1314" t="s">
        <v>3946</v>
      </c>
      <c r="N1314">
        <v>8.3333330000000001E-3</v>
      </c>
      <c r="O1314">
        <v>4</v>
      </c>
      <c r="P1314">
        <v>795</v>
      </c>
      <c r="Q1314">
        <v>7</v>
      </c>
      <c r="R1314">
        <v>27</v>
      </c>
      <c r="S1314">
        <v>0</v>
      </c>
      <c r="T1314">
        <v>27</v>
      </c>
      <c r="U1314">
        <v>0</v>
      </c>
      <c r="V1314">
        <v>0</v>
      </c>
      <c r="W1314">
        <v>8.3237747666666667E-3</v>
      </c>
      <c r="X1314">
        <v>1.0065452792873018</v>
      </c>
      <c r="Y1314">
        <v>0.36084354393717921</v>
      </c>
      <c r="Z1314">
        <v>0.44377853740415668</v>
      </c>
      <c r="AA1314">
        <v>0</v>
      </c>
      <c r="AB1314">
        <v>0.19677118185351503</v>
      </c>
      <c r="AC1314">
        <v>0</v>
      </c>
      <c r="AD1314">
        <v>0</v>
      </c>
      <c r="AE1314">
        <v>2.0162623172488194</v>
      </c>
    </row>
    <row r="1315" spans="1:31" x14ac:dyDescent="0.3">
      <c r="A1315">
        <v>2628904</v>
      </c>
      <c r="B1315">
        <v>1</v>
      </c>
      <c r="C1315" t="s">
        <v>81</v>
      </c>
      <c r="D1315" t="s">
        <v>128</v>
      </c>
      <c r="E1315" t="s">
        <v>165</v>
      </c>
      <c r="F1315" t="s">
        <v>3947</v>
      </c>
      <c r="G1315" t="s">
        <v>224</v>
      </c>
      <c r="H1315" t="s">
        <v>135</v>
      </c>
      <c r="I1315" t="s">
        <v>136</v>
      </c>
      <c r="J1315" t="s">
        <v>137</v>
      </c>
      <c r="K1315" t="s">
        <v>138</v>
      </c>
      <c r="L1315" t="s">
        <v>3948</v>
      </c>
      <c r="M1315" t="s">
        <v>3949</v>
      </c>
      <c r="N1315">
        <v>2.1769444440000001</v>
      </c>
      <c r="O1315">
        <v>0</v>
      </c>
      <c r="P1315">
        <v>10</v>
      </c>
      <c r="Q1315">
        <v>0</v>
      </c>
      <c r="R1315">
        <v>1</v>
      </c>
      <c r="S1315">
        <v>0</v>
      </c>
      <c r="T1315">
        <v>5</v>
      </c>
      <c r="U1315">
        <v>0</v>
      </c>
      <c r="V1315">
        <v>0</v>
      </c>
      <c r="W1315">
        <v>0</v>
      </c>
      <c r="X1315">
        <v>5.3266680469020713</v>
      </c>
      <c r="Y1315">
        <v>0</v>
      </c>
      <c r="Z1315">
        <v>6.8175835741549999</v>
      </c>
      <c r="AA1315">
        <v>0</v>
      </c>
      <c r="AB1315">
        <v>10.796607977202914</v>
      </c>
      <c r="AC1315">
        <v>0</v>
      </c>
      <c r="AD1315">
        <v>0</v>
      </c>
      <c r="AE1315">
        <v>22.940859598259983</v>
      </c>
    </row>
    <row r="1316" spans="1:31" x14ac:dyDescent="0.3">
      <c r="A1316">
        <v>2628357</v>
      </c>
      <c r="B1316">
        <v>1</v>
      </c>
      <c r="C1316" t="s">
        <v>80</v>
      </c>
      <c r="D1316" t="s">
        <v>98</v>
      </c>
      <c r="E1316" t="s">
        <v>152</v>
      </c>
      <c r="F1316" t="s">
        <v>3950</v>
      </c>
      <c r="G1316" t="s">
        <v>191</v>
      </c>
      <c r="H1316" t="s">
        <v>135</v>
      </c>
      <c r="I1316" t="s">
        <v>136</v>
      </c>
      <c r="J1316" t="s">
        <v>137</v>
      </c>
      <c r="K1316" t="s">
        <v>138</v>
      </c>
      <c r="L1316" t="s">
        <v>3951</v>
      </c>
      <c r="M1316" t="s">
        <v>3952</v>
      </c>
      <c r="N1316">
        <v>4.4124999999999996</v>
      </c>
      <c r="O1316">
        <v>0</v>
      </c>
      <c r="P1316">
        <v>112</v>
      </c>
      <c r="Q1316">
        <v>0</v>
      </c>
      <c r="R1316">
        <v>16</v>
      </c>
      <c r="S1316">
        <v>0</v>
      </c>
      <c r="T1316">
        <v>13</v>
      </c>
      <c r="U1316">
        <v>0</v>
      </c>
      <c r="V1316">
        <v>0</v>
      </c>
      <c r="W1316">
        <v>0</v>
      </c>
      <c r="X1316">
        <v>170.06407539040657</v>
      </c>
      <c r="Y1316">
        <v>0</v>
      </c>
      <c r="Z1316">
        <v>341.18131815052084</v>
      </c>
      <c r="AA1316">
        <v>0</v>
      </c>
      <c r="AB1316">
        <v>40.622588315391162</v>
      </c>
      <c r="AC1316">
        <v>0</v>
      </c>
      <c r="AD1316">
        <v>0</v>
      </c>
      <c r="AE1316">
        <v>551.86798185631858</v>
      </c>
    </row>
    <row r="1317" spans="1:31" x14ac:dyDescent="0.3">
      <c r="A1317">
        <v>2628383</v>
      </c>
      <c r="B1317">
        <v>1</v>
      </c>
      <c r="C1317" t="s">
        <v>80</v>
      </c>
      <c r="D1317" t="s">
        <v>87</v>
      </c>
      <c r="E1317" t="s">
        <v>141</v>
      </c>
      <c r="F1317" t="s">
        <v>3953</v>
      </c>
      <c r="G1317" t="s">
        <v>143</v>
      </c>
      <c r="H1317" t="s">
        <v>144</v>
      </c>
      <c r="I1317" t="s">
        <v>136</v>
      </c>
      <c r="J1317" t="s">
        <v>137</v>
      </c>
      <c r="K1317" t="s">
        <v>138</v>
      </c>
      <c r="L1317" t="s">
        <v>3954</v>
      </c>
      <c r="M1317" t="s">
        <v>3955</v>
      </c>
      <c r="N1317">
        <v>2.3888888879999999</v>
      </c>
      <c r="O1317">
        <v>0</v>
      </c>
      <c r="P1317">
        <v>68</v>
      </c>
      <c r="Q1317">
        <v>0</v>
      </c>
      <c r="R1317">
        <v>0</v>
      </c>
      <c r="S1317">
        <v>0</v>
      </c>
      <c r="T1317">
        <v>47</v>
      </c>
      <c r="U1317">
        <v>0</v>
      </c>
      <c r="V1317">
        <v>0</v>
      </c>
      <c r="W1317">
        <v>0</v>
      </c>
      <c r="X1317">
        <v>40.990034725954359</v>
      </c>
      <c r="Y1317">
        <v>0</v>
      </c>
      <c r="Z1317">
        <v>0</v>
      </c>
      <c r="AA1317">
        <v>0</v>
      </c>
      <c r="AB1317">
        <v>403.76498279769646</v>
      </c>
      <c r="AC1317">
        <v>0</v>
      </c>
      <c r="AD1317">
        <v>0</v>
      </c>
      <c r="AE1317">
        <v>444.75501752365085</v>
      </c>
    </row>
    <row r="1318" spans="1:31" x14ac:dyDescent="0.3">
      <c r="A1318">
        <v>2629047</v>
      </c>
      <c r="B1318">
        <v>1</v>
      </c>
      <c r="C1318" t="s">
        <v>81</v>
      </c>
      <c r="D1318" t="s">
        <v>118</v>
      </c>
      <c r="E1318" t="s">
        <v>165</v>
      </c>
      <c r="F1318" t="s">
        <v>3956</v>
      </c>
      <c r="G1318" t="s">
        <v>224</v>
      </c>
      <c r="H1318" t="s">
        <v>135</v>
      </c>
      <c r="I1318" t="s">
        <v>136</v>
      </c>
      <c r="J1318" t="s">
        <v>137</v>
      </c>
      <c r="K1318" t="s">
        <v>138</v>
      </c>
      <c r="L1318" t="s">
        <v>3957</v>
      </c>
      <c r="M1318" t="s">
        <v>3958</v>
      </c>
      <c r="N1318">
        <v>1.1105555549999999</v>
      </c>
      <c r="O1318">
        <v>0</v>
      </c>
      <c r="P1318">
        <v>10</v>
      </c>
      <c r="Q1318">
        <v>0</v>
      </c>
      <c r="R1318">
        <v>9</v>
      </c>
      <c r="S1318">
        <v>0</v>
      </c>
      <c r="T1318">
        <v>2</v>
      </c>
      <c r="U1318">
        <v>0</v>
      </c>
      <c r="V1318">
        <v>0</v>
      </c>
      <c r="W1318">
        <v>0</v>
      </c>
      <c r="X1318">
        <v>15.335420802197586</v>
      </c>
      <c r="Y1318">
        <v>0</v>
      </c>
      <c r="Z1318">
        <v>21.605252069643381</v>
      </c>
      <c r="AA1318">
        <v>0</v>
      </c>
      <c r="AB1318">
        <v>0.30191769809051155</v>
      </c>
      <c r="AC1318">
        <v>0</v>
      </c>
      <c r="AD1318">
        <v>0</v>
      </c>
      <c r="AE1318">
        <v>37.24259056993148</v>
      </c>
    </row>
    <row r="1319" spans="1:31" x14ac:dyDescent="0.3">
      <c r="A1319">
        <v>2629024</v>
      </c>
      <c r="B1319">
        <v>1</v>
      </c>
      <c r="C1319" t="s">
        <v>80</v>
      </c>
      <c r="D1319" t="s">
        <v>92</v>
      </c>
      <c r="E1319" t="s">
        <v>132</v>
      </c>
      <c r="F1319" t="s">
        <v>3959</v>
      </c>
      <c r="G1319" t="s">
        <v>268</v>
      </c>
      <c r="H1319" t="s">
        <v>135</v>
      </c>
      <c r="I1319" t="s">
        <v>136</v>
      </c>
      <c r="J1319" t="s">
        <v>137</v>
      </c>
      <c r="K1319" t="s">
        <v>138</v>
      </c>
      <c r="L1319" t="s">
        <v>3960</v>
      </c>
      <c r="M1319" t="s">
        <v>3961</v>
      </c>
      <c r="N1319">
        <v>1.3049999999999999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0.34968826656275465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0.34968826656275465</v>
      </c>
    </row>
    <row r="1320" spans="1:31" x14ac:dyDescent="0.3">
      <c r="A1320">
        <v>2628426</v>
      </c>
      <c r="B1320">
        <v>1</v>
      </c>
      <c r="C1320" t="s">
        <v>80</v>
      </c>
      <c r="D1320" t="s">
        <v>103</v>
      </c>
      <c r="E1320" t="s">
        <v>141</v>
      </c>
      <c r="F1320" t="s">
        <v>3962</v>
      </c>
      <c r="G1320" t="s">
        <v>3963</v>
      </c>
      <c r="H1320" t="s">
        <v>144</v>
      </c>
      <c r="I1320" t="s">
        <v>136</v>
      </c>
      <c r="J1320" t="s">
        <v>137</v>
      </c>
      <c r="K1320" t="s">
        <v>138</v>
      </c>
      <c r="L1320" t="s">
        <v>3964</v>
      </c>
      <c r="M1320" t="s">
        <v>3965</v>
      </c>
      <c r="N1320">
        <v>1.291111111</v>
      </c>
      <c r="O1320">
        <v>0</v>
      </c>
      <c r="P1320">
        <v>118</v>
      </c>
      <c r="Q1320">
        <v>0</v>
      </c>
      <c r="R1320">
        <v>3</v>
      </c>
      <c r="S1320">
        <v>0</v>
      </c>
      <c r="T1320">
        <v>7</v>
      </c>
      <c r="U1320">
        <v>0</v>
      </c>
      <c r="V1320">
        <v>0</v>
      </c>
      <c r="W1320">
        <v>0</v>
      </c>
      <c r="X1320">
        <v>43.218304924654355</v>
      </c>
      <c r="Y1320">
        <v>0</v>
      </c>
      <c r="Z1320">
        <v>21.159235333262366</v>
      </c>
      <c r="AA1320">
        <v>0</v>
      </c>
      <c r="AB1320">
        <v>18.392799607309396</v>
      </c>
      <c r="AC1320">
        <v>0</v>
      </c>
      <c r="AD1320">
        <v>0</v>
      </c>
      <c r="AE1320">
        <v>82.77033986522612</v>
      </c>
    </row>
    <row r="1321" spans="1:31" x14ac:dyDescent="0.3">
      <c r="A1321">
        <v>2629067</v>
      </c>
      <c r="B1321">
        <v>1</v>
      </c>
      <c r="C1321" t="s">
        <v>80</v>
      </c>
      <c r="D1321" t="s">
        <v>85</v>
      </c>
      <c r="E1321" t="s">
        <v>152</v>
      </c>
      <c r="F1321" t="s">
        <v>3966</v>
      </c>
      <c r="G1321" t="s">
        <v>191</v>
      </c>
      <c r="H1321" t="s">
        <v>135</v>
      </c>
      <c r="I1321" t="s">
        <v>136</v>
      </c>
      <c r="J1321" t="s">
        <v>137</v>
      </c>
      <c r="K1321" t="s">
        <v>138</v>
      </c>
      <c r="L1321" t="s">
        <v>3967</v>
      </c>
      <c r="M1321" t="s">
        <v>3968</v>
      </c>
      <c r="N1321">
        <v>1.660555555</v>
      </c>
      <c r="O1321">
        <v>0</v>
      </c>
      <c r="P1321">
        <v>39</v>
      </c>
      <c r="Q1321">
        <v>0</v>
      </c>
      <c r="R1321">
        <v>0</v>
      </c>
      <c r="S1321">
        <v>0</v>
      </c>
      <c r="T1321">
        <v>3</v>
      </c>
      <c r="U1321">
        <v>0</v>
      </c>
      <c r="V1321">
        <v>0</v>
      </c>
      <c r="W1321">
        <v>0</v>
      </c>
      <c r="X1321">
        <v>23.443446887177164</v>
      </c>
      <c r="Y1321">
        <v>0</v>
      </c>
      <c r="Z1321">
        <v>0</v>
      </c>
      <c r="AA1321">
        <v>0</v>
      </c>
      <c r="AB1321">
        <v>29.525055176494206</v>
      </c>
      <c r="AC1321">
        <v>0</v>
      </c>
      <c r="AD1321">
        <v>0</v>
      </c>
      <c r="AE1321">
        <v>52.968502063671366</v>
      </c>
    </row>
    <row r="1322" spans="1:31" x14ac:dyDescent="0.3">
      <c r="A1322">
        <v>2628506</v>
      </c>
      <c r="B1322">
        <v>1</v>
      </c>
      <c r="C1322" t="s">
        <v>81</v>
      </c>
      <c r="D1322" t="s">
        <v>125</v>
      </c>
      <c r="E1322" t="s">
        <v>194</v>
      </c>
      <c r="F1322" t="s">
        <v>3969</v>
      </c>
      <c r="G1322" t="s">
        <v>220</v>
      </c>
      <c r="H1322" t="s">
        <v>144</v>
      </c>
      <c r="I1322" t="s">
        <v>136</v>
      </c>
      <c r="J1322" t="s">
        <v>137</v>
      </c>
      <c r="K1322" t="s">
        <v>162</v>
      </c>
      <c r="L1322" t="s">
        <v>3970</v>
      </c>
      <c r="M1322" t="s">
        <v>3971</v>
      </c>
      <c r="N1322">
        <v>6.3441666659999996</v>
      </c>
      <c r="O1322">
        <v>2</v>
      </c>
      <c r="P1322">
        <v>757</v>
      </c>
      <c r="Q1322">
        <v>128</v>
      </c>
      <c r="R1322">
        <v>209</v>
      </c>
      <c r="S1322">
        <v>7</v>
      </c>
      <c r="T1322">
        <v>76</v>
      </c>
      <c r="U1322">
        <v>1</v>
      </c>
      <c r="V1322">
        <v>0</v>
      </c>
      <c r="W1322">
        <v>3.5755229980566665</v>
      </c>
      <c r="X1322">
        <v>1226.552924944697</v>
      </c>
      <c r="Y1322">
        <v>6986.8200314736769</v>
      </c>
      <c r="Z1322">
        <v>5290.1388136799605</v>
      </c>
      <c r="AA1322">
        <v>510.22787302873701</v>
      </c>
      <c r="AB1322">
        <v>535.34030003129408</v>
      </c>
      <c r="AC1322">
        <v>904.32580270053552</v>
      </c>
      <c r="AD1322">
        <v>0</v>
      </c>
      <c r="AE1322">
        <v>15456.981268856958</v>
      </c>
    </row>
    <row r="1323" spans="1:31" x14ac:dyDescent="0.3">
      <c r="A1323">
        <v>2628861</v>
      </c>
      <c r="B1323">
        <v>1</v>
      </c>
      <c r="C1323" t="s">
        <v>80</v>
      </c>
      <c r="D1323" t="s">
        <v>103</v>
      </c>
      <c r="E1323" t="s">
        <v>181</v>
      </c>
      <c r="F1323" t="s">
        <v>3972</v>
      </c>
      <c r="G1323" t="s">
        <v>149</v>
      </c>
      <c r="H1323" t="s">
        <v>144</v>
      </c>
      <c r="I1323" t="s">
        <v>136</v>
      </c>
      <c r="J1323" t="s">
        <v>137</v>
      </c>
      <c r="K1323" t="s">
        <v>138</v>
      </c>
      <c r="L1323" t="s">
        <v>3973</v>
      </c>
      <c r="M1323" t="s">
        <v>3974</v>
      </c>
      <c r="N1323">
        <v>0.24361111099999999</v>
      </c>
      <c r="O1323">
        <v>2</v>
      </c>
      <c r="P1323">
        <v>472</v>
      </c>
      <c r="Q1323">
        <v>140</v>
      </c>
      <c r="R1323">
        <v>21</v>
      </c>
      <c r="S1323">
        <v>40</v>
      </c>
      <c r="T1323">
        <v>37</v>
      </c>
      <c r="U1323">
        <v>1</v>
      </c>
      <c r="V1323">
        <v>0</v>
      </c>
      <c r="W1323">
        <v>0.36954963561502652</v>
      </c>
      <c r="X1323">
        <v>33.375115332885684</v>
      </c>
      <c r="Y1323">
        <v>462.97764011979768</v>
      </c>
      <c r="Z1323">
        <v>42.719637587955731</v>
      </c>
      <c r="AA1323">
        <v>94.974445262771425</v>
      </c>
      <c r="AB1323">
        <v>19.850209642792027</v>
      </c>
      <c r="AC1323">
        <v>1.0501595793364107</v>
      </c>
      <c r="AD1323">
        <v>0</v>
      </c>
      <c r="AE1323">
        <v>655.31675716115399</v>
      </c>
    </row>
    <row r="1324" spans="1:31" x14ac:dyDescent="0.3">
      <c r="A1324">
        <v>2628335</v>
      </c>
      <c r="B1324">
        <v>2</v>
      </c>
      <c r="C1324" t="s">
        <v>81</v>
      </c>
      <c r="D1324" t="s">
        <v>128</v>
      </c>
      <c r="E1324" t="s">
        <v>147</v>
      </c>
      <c r="F1324" t="s">
        <v>3975</v>
      </c>
      <c r="G1324" t="s">
        <v>448</v>
      </c>
      <c r="H1324" t="s">
        <v>144</v>
      </c>
      <c r="I1324" t="s">
        <v>136</v>
      </c>
      <c r="J1324" t="s">
        <v>137</v>
      </c>
      <c r="K1324" t="s">
        <v>138</v>
      </c>
      <c r="L1324" t="s">
        <v>3976</v>
      </c>
      <c r="M1324" t="s">
        <v>3977</v>
      </c>
      <c r="N1324">
        <v>0.81388888800000003</v>
      </c>
      <c r="O1324">
        <v>6</v>
      </c>
      <c r="P1324">
        <v>617</v>
      </c>
      <c r="Q1324">
        <v>4</v>
      </c>
      <c r="R1324">
        <v>4</v>
      </c>
      <c r="S1324">
        <v>2</v>
      </c>
      <c r="T1324">
        <v>55</v>
      </c>
      <c r="U1324">
        <v>0</v>
      </c>
      <c r="V1324">
        <v>0</v>
      </c>
      <c r="W1324">
        <v>0.99078316156435309</v>
      </c>
      <c r="X1324">
        <v>52.216513853702651</v>
      </c>
      <c r="Y1324">
        <v>18.139307296730099</v>
      </c>
      <c r="Z1324">
        <v>5.6863203117365408</v>
      </c>
      <c r="AA1324">
        <v>18.304715883235815</v>
      </c>
      <c r="AB1324">
        <v>12.099390423926391</v>
      </c>
      <c r="AC1324">
        <v>0</v>
      </c>
      <c r="AD1324">
        <v>0</v>
      </c>
      <c r="AE1324">
        <v>107.43703093089584</v>
      </c>
    </row>
    <row r="1325" spans="1:31" x14ac:dyDescent="0.3">
      <c r="A1325">
        <v>2628420</v>
      </c>
      <c r="B1325">
        <v>1</v>
      </c>
      <c r="C1325" t="s">
        <v>81</v>
      </c>
      <c r="D1325" t="s">
        <v>120</v>
      </c>
      <c r="E1325" t="s">
        <v>152</v>
      </c>
      <c r="F1325" t="s">
        <v>3978</v>
      </c>
      <c r="G1325" t="s">
        <v>191</v>
      </c>
      <c r="H1325" t="s">
        <v>135</v>
      </c>
      <c r="I1325" t="s">
        <v>136</v>
      </c>
      <c r="J1325" t="s">
        <v>137</v>
      </c>
      <c r="K1325" t="s">
        <v>138</v>
      </c>
      <c r="L1325" t="s">
        <v>3979</v>
      </c>
      <c r="M1325" t="s">
        <v>3980</v>
      </c>
      <c r="N1325">
        <v>5.8380555550000004</v>
      </c>
      <c r="O1325">
        <v>0</v>
      </c>
      <c r="P1325">
        <v>0</v>
      </c>
      <c r="Q1325">
        <v>0</v>
      </c>
      <c r="R1325">
        <v>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376.79201262606529</v>
      </c>
      <c r="AA1325">
        <v>0</v>
      </c>
      <c r="AB1325">
        <v>0</v>
      </c>
      <c r="AC1325">
        <v>0</v>
      </c>
      <c r="AD1325">
        <v>0</v>
      </c>
      <c r="AE1325">
        <v>376.79201262606529</v>
      </c>
    </row>
    <row r="1326" spans="1:31" x14ac:dyDescent="0.3">
      <c r="A1326">
        <v>2628463</v>
      </c>
      <c r="B1326">
        <v>1</v>
      </c>
      <c r="C1326" t="s">
        <v>81</v>
      </c>
      <c r="D1326" t="s">
        <v>128</v>
      </c>
      <c r="E1326" t="s">
        <v>194</v>
      </c>
      <c r="F1326" t="s">
        <v>3981</v>
      </c>
      <c r="G1326" t="s">
        <v>149</v>
      </c>
      <c r="H1326" t="s">
        <v>144</v>
      </c>
      <c r="I1326" t="s">
        <v>136</v>
      </c>
      <c r="J1326" t="s">
        <v>137</v>
      </c>
      <c r="K1326" t="s">
        <v>138</v>
      </c>
      <c r="L1326" t="s">
        <v>3982</v>
      </c>
      <c r="M1326" t="s">
        <v>3983</v>
      </c>
      <c r="N1326">
        <v>1.257777777</v>
      </c>
      <c r="O1326">
        <v>0</v>
      </c>
      <c r="P1326">
        <v>0</v>
      </c>
      <c r="Q1326">
        <v>0</v>
      </c>
      <c r="R1326">
        <v>0</v>
      </c>
      <c r="S1326">
        <v>2</v>
      </c>
      <c r="T1326">
        <v>0</v>
      </c>
      <c r="U1326">
        <v>1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247.93368935359953</v>
      </c>
      <c r="AB1326">
        <v>0</v>
      </c>
      <c r="AC1326">
        <v>1203.9141549507276</v>
      </c>
      <c r="AD1326">
        <v>0</v>
      </c>
      <c r="AE1326">
        <v>1451.8478443043271</v>
      </c>
    </row>
    <row r="1327" spans="1:31" x14ac:dyDescent="0.3">
      <c r="A1327">
        <v>2628712</v>
      </c>
      <c r="B1327">
        <v>1</v>
      </c>
      <c r="C1327" t="s">
        <v>81</v>
      </c>
      <c r="D1327" t="s">
        <v>126</v>
      </c>
      <c r="E1327" t="s">
        <v>141</v>
      </c>
      <c r="F1327" t="s">
        <v>3984</v>
      </c>
      <c r="G1327" t="s">
        <v>448</v>
      </c>
      <c r="H1327" t="s">
        <v>144</v>
      </c>
      <c r="I1327" t="s">
        <v>136</v>
      </c>
      <c r="J1327" t="s">
        <v>137</v>
      </c>
      <c r="K1327" t="s">
        <v>138</v>
      </c>
      <c r="L1327" t="s">
        <v>3985</v>
      </c>
      <c r="M1327" t="s">
        <v>3986</v>
      </c>
      <c r="N1327">
        <v>3.3444444440000001</v>
      </c>
      <c r="O1327">
        <v>0</v>
      </c>
      <c r="P1327">
        <v>31</v>
      </c>
      <c r="Q1327">
        <v>2</v>
      </c>
      <c r="R1327">
        <v>6</v>
      </c>
      <c r="S1327">
        <v>0</v>
      </c>
      <c r="T1327">
        <v>1</v>
      </c>
      <c r="U1327">
        <v>0</v>
      </c>
      <c r="V1327">
        <v>0</v>
      </c>
      <c r="W1327">
        <v>0</v>
      </c>
      <c r="X1327">
        <v>14.060744114447729</v>
      </c>
      <c r="Y1327">
        <v>509.8322497938716</v>
      </c>
      <c r="Z1327">
        <v>25.873861435249498</v>
      </c>
      <c r="AA1327">
        <v>0</v>
      </c>
      <c r="AB1327">
        <v>1.683261837274864</v>
      </c>
      <c r="AC1327">
        <v>0</v>
      </c>
      <c r="AD1327">
        <v>0</v>
      </c>
      <c r="AE1327">
        <v>551.45011718084368</v>
      </c>
    </row>
    <row r="1328" spans="1:31" x14ac:dyDescent="0.3">
      <c r="A1328">
        <v>2628612</v>
      </c>
      <c r="B1328">
        <v>1</v>
      </c>
      <c r="C1328" t="s">
        <v>81</v>
      </c>
      <c r="D1328" t="s">
        <v>124</v>
      </c>
      <c r="E1328" t="s">
        <v>165</v>
      </c>
      <c r="F1328" t="s">
        <v>3987</v>
      </c>
      <c r="G1328" t="s">
        <v>224</v>
      </c>
      <c r="H1328" t="s">
        <v>135</v>
      </c>
      <c r="I1328" t="s">
        <v>136</v>
      </c>
      <c r="J1328" t="s">
        <v>137</v>
      </c>
      <c r="K1328" t="s">
        <v>138</v>
      </c>
      <c r="L1328" t="s">
        <v>3988</v>
      </c>
      <c r="M1328" t="s">
        <v>3989</v>
      </c>
      <c r="N1328">
        <v>1.288888888</v>
      </c>
      <c r="O1328">
        <v>0</v>
      </c>
      <c r="P1328">
        <v>65</v>
      </c>
      <c r="Q1328">
        <v>0</v>
      </c>
      <c r="R1328">
        <v>10</v>
      </c>
      <c r="S1328">
        <v>0</v>
      </c>
      <c r="T1328">
        <v>9</v>
      </c>
      <c r="U1328">
        <v>0</v>
      </c>
      <c r="V1328">
        <v>0</v>
      </c>
      <c r="W1328">
        <v>0</v>
      </c>
      <c r="X1328">
        <v>14.502252320768667</v>
      </c>
      <c r="Y1328">
        <v>0</v>
      </c>
      <c r="Z1328">
        <v>12.846431109377008</v>
      </c>
      <c r="AA1328">
        <v>0</v>
      </c>
      <c r="AB1328">
        <v>17.069871272066194</v>
      </c>
      <c r="AC1328">
        <v>0</v>
      </c>
      <c r="AD1328">
        <v>0</v>
      </c>
      <c r="AE1328">
        <v>44.418554702211871</v>
      </c>
    </row>
    <row r="1329" spans="1:31" x14ac:dyDescent="0.3">
      <c r="A1329">
        <v>2628967</v>
      </c>
      <c r="B1329">
        <v>1</v>
      </c>
      <c r="C1329" t="s">
        <v>80</v>
      </c>
      <c r="D1329" t="s">
        <v>85</v>
      </c>
      <c r="E1329" t="s">
        <v>165</v>
      </c>
      <c r="F1329" t="s">
        <v>3990</v>
      </c>
      <c r="G1329" t="s">
        <v>224</v>
      </c>
      <c r="H1329" t="s">
        <v>135</v>
      </c>
      <c r="I1329" t="s">
        <v>136</v>
      </c>
      <c r="J1329" t="s">
        <v>137</v>
      </c>
      <c r="K1329" t="s">
        <v>138</v>
      </c>
      <c r="L1329" t="s">
        <v>3991</v>
      </c>
      <c r="M1329" t="s">
        <v>3992</v>
      </c>
      <c r="N1329">
        <v>1.549722222</v>
      </c>
      <c r="O1329">
        <v>0</v>
      </c>
      <c r="P1329">
        <v>55</v>
      </c>
      <c r="Q1329">
        <v>0</v>
      </c>
      <c r="R1329">
        <v>0</v>
      </c>
      <c r="S1329">
        <v>0</v>
      </c>
      <c r="T1329">
        <v>2</v>
      </c>
      <c r="U1329">
        <v>0</v>
      </c>
      <c r="V1329">
        <v>0</v>
      </c>
      <c r="W1329">
        <v>0</v>
      </c>
      <c r="X1329">
        <v>33.682956951194733</v>
      </c>
      <c r="Y1329">
        <v>0</v>
      </c>
      <c r="Z1329">
        <v>0</v>
      </c>
      <c r="AA1329">
        <v>0</v>
      </c>
      <c r="AB1329">
        <v>3.3434098150104181</v>
      </c>
      <c r="AC1329">
        <v>0</v>
      </c>
      <c r="AD1329">
        <v>0</v>
      </c>
      <c r="AE1329">
        <v>37.02636676620515</v>
      </c>
    </row>
    <row r="1330" spans="1:31" x14ac:dyDescent="0.3">
      <c r="A1330">
        <v>2628589</v>
      </c>
      <c r="B1330">
        <v>1</v>
      </c>
      <c r="C1330" t="s">
        <v>81</v>
      </c>
      <c r="D1330" t="s">
        <v>118</v>
      </c>
      <c r="E1330" t="s">
        <v>141</v>
      </c>
      <c r="F1330" t="s">
        <v>3993</v>
      </c>
      <c r="G1330" t="s">
        <v>143</v>
      </c>
      <c r="H1330" t="s">
        <v>144</v>
      </c>
      <c r="I1330" t="s">
        <v>136</v>
      </c>
      <c r="J1330" t="s">
        <v>137</v>
      </c>
      <c r="K1330" t="s">
        <v>138</v>
      </c>
      <c r="L1330" t="s">
        <v>3994</v>
      </c>
      <c r="M1330" t="s">
        <v>3995</v>
      </c>
      <c r="N1330">
        <v>4.0388888879999998</v>
      </c>
      <c r="O1330">
        <v>0</v>
      </c>
      <c r="P1330">
        <v>0</v>
      </c>
      <c r="Q1330">
        <v>2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v>64.839973638415287</v>
      </c>
      <c r="Z1330">
        <v>0</v>
      </c>
      <c r="AA1330">
        <v>0</v>
      </c>
      <c r="AB1330">
        <v>0</v>
      </c>
      <c r="AC1330">
        <v>587.8796341589333</v>
      </c>
      <c r="AD1330">
        <v>0</v>
      </c>
      <c r="AE1330">
        <v>652.71960779734854</v>
      </c>
    </row>
    <row r="1331" spans="1:31" x14ac:dyDescent="0.3">
      <c r="A1331">
        <v>2628921</v>
      </c>
      <c r="B1331">
        <v>1</v>
      </c>
      <c r="C1331" t="s">
        <v>80</v>
      </c>
      <c r="D1331" t="s">
        <v>100</v>
      </c>
      <c r="E1331" t="s">
        <v>132</v>
      </c>
      <c r="F1331" t="s">
        <v>3996</v>
      </c>
      <c r="G1331" t="s">
        <v>228</v>
      </c>
      <c r="H1331" t="s">
        <v>135</v>
      </c>
      <c r="I1331" t="s">
        <v>136</v>
      </c>
      <c r="J1331" t="s">
        <v>137</v>
      </c>
      <c r="K1331" t="s">
        <v>138</v>
      </c>
      <c r="L1331" t="s">
        <v>3997</v>
      </c>
      <c r="M1331" t="s">
        <v>3998</v>
      </c>
      <c r="N1331">
        <v>3.8080555550000001</v>
      </c>
      <c r="O1331">
        <v>0</v>
      </c>
      <c r="P1331">
        <v>10</v>
      </c>
      <c r="Q1331">
        <v>0</v>
      </c>
      <c r="R1331">
        <v>0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9.6018311807918266</v>
      </c>
      <c r="Y1331">
        <v>0</v>
      </c>
      <c r="Z1331">
        <v>0</v>
      </c>
      <c r="AA1331">
        <v>0</v>
      </c>
      <c r="AB1331">
        <v>4.8130956896464169E-2</v>
      </c>
      <c r="AC1331">
        <v>0</v>
      </c>
      <c r="AD1331">
        <v>0</v>
      </c>
      <c r="AE1331">
        <v>9.6499621376882914</v>
      </c>
    </row>
    <row r="1332" spans="1:31" x14ac:dyDescent="0.3">
      <c r="A1332">
        <v>2628529</v>
      </c>
      <c r="B1332">
        <v>1</v>
      </c>
      <c r="C1332" t="s">
        <v>80</v>
      </c>
      <c r="D1332" t="s">
        <v>82</v>
      </c>
      <c r="E1332" t="s">
        <v>165</v>
      </c>
      <c r="F1332" t="s">
        <v>3999</v>
      </c>
      <c r="G1332" t="s">
        <v>199</v>
      </c>
      <c r="H1332" t="s">
        <v>135</v>
      </c>
      <c r="I1332" t="s">
        <v>136</v>
      </c>
      <c r="J1332" t="s">
        <v>3</v>
      </c>
      <c r="K1332" t="s">
        <v>138</v>
      </c>
      <c r="L1332" t="s">
        <v>4000</v>
      </c>
      <c r="M1332" t="s">
        <v>3806</v>
      </c>
      <c r="N1332">
        <v>1.2383333329999999</v>
      </c>
      <c r="O1332">
        <v>0</v>
      </c>
      <c r="P1332">
        <v>114</v>
      </c>
      <c r="Q1332">
        <v>0</v>
      </c>
      <c r="R1332">
        <v>0</v>
      </c>
      <c r="S1332">
        <v>0</v>
      </c>
      <c r="T1332">
        <v>7</v>
      </c>
      <c r="U1332">
        <v>0</v>
      </c>
      <c r="V1332">
        <v>0</v>
      </c>
      <c r="W1332">
        <v>0</v>
      </c>
      <c r="X1332">
        <v>37.593872095374088</v>
      </c>
      <c r="Y1332">
        <v>0</v>
      </c>
      <c r="Z1332">
        <v>0</v>
      </c>
      <c r="AA1332">
        <v>0</v>
      </c>
      <c r="AB1332">
        <v>12.768063106336873</v>
      </c>
      <c r="AC1332">
        <v>0</v>
      </c>
      <c r="AD1332">
        <v>0</v>
      </c>
      <c r="AE1332">
        <v>50.361935201710963</v>
      </c>
    </row>
    <row r="1333" spans="1:31" x14ac:dyDescent="0.3">
      <c r="A1333">
        <v>2628483</v>
      </c>
      <c r="B1333">
        <v>1</v>
      </c>
      <c r="C1333" t="s">
        <v>80</v>
      </c>
      <c r="D1333" t="s">
        <v>88</v>
      </c>
      <c r="E1333" t="s">
        <v>181</v>
      </c>
      <c r="F1333" t="s">
        <v>4001</v>
      </c>
      <c r="G1333" t="s">
        <v>220</v>
      </c>
      <c r="H1333" t="s">
        <v>144</v>
      </c>
      <c r="I1333" t="s">
        <v>136</v>
      </c>
      <c r="J1333" t="s">
        <v>137</v>
      </c>
      <c r="K1333" t="s">
        <v>162</v>
      </c>
      <c r="L1333" t="s">
        <v>4002</v>
      </c>
      <c r="M1333" t="s">
        <v>4003</v>
      </c>
      <c r="N1333">
        <v>3.6741666660000001</v>
      </c>
      <c r="O1333">
        <v>0</v>
      </c>
      <c r="P1333">
        <v>4889</v>
      </c>
      <c r="Q1333">
        <v>0</v>
      </c>
      <c r="R1333">
        <v>1</v>
      </c>
      <c r="S1333">
        <v>1</v>
      </c>
      <c r="T1333">
        <v>356</v>
      </c>
      <c r="U1333">
        <v>0</v>
      </c>
      <c r="V1333">
        <v>0</v>
      </c>
      <c r="W1333">
        <v>0</v>
      </c>
      <c r="X1333">
        <v>6774.5428059166734</v>
      </c>
      <c r="Y1333">
        <v>0</v>
      </c>
      <c r="Z1333">
        <v>3.4752955267521637</v>
      </c>
      <c r="AA1333">
        <v>8.4845866738569438</v>
      </c>
      <c r="AB1333">
        <v>2855.9318815452971</v>
      </c>
      <c r="AC1333">
        <v>0</v>
      </c>
      <c r="AD1333">
        <v>0</v>
      </c>
      <c r="AE1333">
        <v>9642.4345696625787</v>
      </c>
    </row>
    <row r="1334" spans="1:31" x14ac:dyDescent="0.3">
      <c r="A1334">
        <v>2628343</v>
      </c>
      <c r="B1334">
        <v>1</v>
      </c>
      <c r="C1334" t="s">
        <v>80</v>
      </c>
      <c r="D1334" t="s">
        <v>99</v>
      </c>
      <c r="E1334" t="s">
        <v>165</v>
      </c>
      <c r="F1334" t="s">
        <v>4004</v>
      </c>
      <c r="G1334" t="s">
        <v>224</v>
      </c>
      <c r="H1334" t="s">
        <v>135</v>
      </c>
      <c r="I1334" t="s">
        <v>136</v>
      </c>
      <c r="J1334" t="s">
        <v>137</v>
      </c>
      <c r="K1334" t="s">
        <v>138</v>
      </c>
      <c r="L1334" t="s">
        <v>4005</v>
      </c>
      <c r="M1334" t="s">
        <v>4006</v>
      </c>
      <c r="N1334">
        <v>1.530277777</v>
      </c>
      <c r="O1334">
        <v>0</v>
      </c>
      <c r="P1334">
        <v>16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2.598623727580414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2.598623727580414</v>
      </c>
    </row>
    <row r="1335" spans="1:31" x14ac:dyDescent="0.3">
      <c r="A1335">
        <v>2628984</v>
      </c>
      <c r="B1335">
        <v>1</v>
      </c>
      <c r="C1335" t="s">
        <v>80</v>
      </c>
      <c r="D1335" t="s">
        <v>99</v>
      </c>
      <c r="E1335" t="s">
        <v>194</v>
      </c>
      <c r="F1335" t="s">
        <v>4007</v>
      </c>
      <c r="G1335" t="s">
        <v>149</v>
      </c>
      <c r="H1335" t="s">
        <v>144</v>
      </c>
      <c r="I1335" t="s">
        <v>136</v>
      </c>
      <c r="J1335" t="s">
        <v>137</v>
      </c>
      <c r="K1335" t="s">
        <v>138</v>
      </c>
      <c r="L1335" t="s">
        <v>4008</v>
      </c>
      <c r="M1335" t="s">
        <v>4009</v>
      </c>
      <c r="N1335">
        <v>0.128611111</v>
      </c>
      <c r="O1335">
        <v>5</v>
      </c>
      <c r="P1335">
        <v>2678</v>
      </c>
      <c r="Q1335">
        <v>0</v>
      </c>
      <c r="R1335">
        <v>63</v>
      </c>
      <c r="S1335">
        <v>3</v>
      </c>
      <c r="T1335">
        <v>361</v>
      </c>
      <c r="U1335">
        <v>0</v>
      </c>
      <c r="V1335">
        <v>2</v>
      </c>
      <c r="W1335">
        <v>11.331388023304484</v>
      </c>
      <c r="X1335">
        <v>106.98372900203802</v>
      </c>
      <c r="Y1335">
        <v>0</v>
      </c>
      <c r="Z1335">
        <v>4.131575309000187</v>
      </c>
      <c r="AA1335">
        <v>12.850678834203244</v>
      </c>
      <c r="AB1335">
        <v>54.470665495961811</v>
      </c>
      <c r="AC1335">
        <v>0</v>
      </c>
      <c r="AD1335">
        <v>0.1483040783181675</v>
      </c>
      <c r="AE1335">
        <v>189.91634074282592</v>
      </c>
    </row>
    <row r="1336" spans="1:31" x14ac:dyDescent="0.3">
      <c r="A1336">
        <v>2628443</v>
      </c>
      <c r="B1336">
        <v>1</v>
      </c>
      <c r="C1336" t="s">
        <v>81</v>
      </c>
      <c r="D1336" t="s">
        <v>113</v>
      </c>
      <c r="E1336" t="s">
        <v>181</v>
      </c>
      <c r="F1336" t="s">
        <v>4010</v>
      </c>
      <c r="G1336" t="s">
        <v>161</v>
      </c>
      <c r="H1336" t="s">
        <v>144</v>
      </c>
      <c r="I1336" t="s">
        <v>136</v>
      </c>
      <c r="J1336" t="s">
        <v>137</v>
      </c>
      <c r="K1336" t="s">
        <v>162</v>
      </c>
      <c r="L1336" t="s">
        <v>4011</v>
      </c>
      <c r="M1336" t="s">
        <v>4012</v>
      </c>
      <c r="N1336">
        <v>7.6727777770000003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5.0885167236467455</v>
      </c>
      <c r="AD1336">
        <v>0</v>
      </c>
      <c r="AE1336">
        <v>5.0885167236467455</v>
      </c>
    </row>
    <row r="1337" spans="1:31" x14ac:dyDescent="0.3">
      <c r="A1337">
        <v>2628884</v>
      </c>
      <c r="B1337">
        <v>1</v>
      </c>
      <c r="C1337" t="s">
        <v>80</v>
      </c>
      <c r="D1337" t="s">
        <v>93</v>
      </c>
      <c r="E1337" t="s">
        <v>194</v>
      </c>
      <c r="F1337" t="s">
        <v>352</v>
      </c>
      <c r="G1337" t="s">
        <v>149</v>
      </c>
      <c r="H1337" t="s">
        <v>144</v>
      </c>
      <c r="I1337" t="s">
        <v>136</v>
      </c>
      <c r="J1337" t="s">
        <v>137</v>
      </c>
      <c r="K1337" t="s">
        <v>138</v>
      </c>
      <c r="L1337" t="s">
        <v>4013</v>
      </c>
      <c r="M1337" t="s">
        <v>4014</v>
      </c>
      <c r="N1337">
        <v>0.20861111099999999</v>
      </c>
      <c r="O1337">
        <v>0</v>
      </c>
      <c r="P1337">
        <v>584</v>
      </c>
      <c r="Q1337">
        <v>2</v>
      </c>
      <c r="R1337">
        <v>124</v>
      </c>
      <c r="S1337">
        <v>6</v>
      </c>
      <c r="T1337">
        <v>112</v>
      </c>
      <c r="U1337">
        <v>1</v>
      </c>
      <c r="V1337">
        <v>0</v>
      </c>
      <c r="W1337">
        <v>0</v>
      </c>
      <c r="X1337">
        <v>24.690305417818895</v>
      </c>
      <c r="Y1337">
        <v>6.4025477379850848</v>
      </c>
      <c r="Z1337">
        <v>50.087328407029581</v>
      </c>
      <c r="AA1337">
        <v>5.0235076119187418</v>
      </c>
      <c r="AB1337">
        <v>26.967248817823076</v>
      </c>
      <c r="AC1337">
        <v>1.2164225213708275</v>
      </c>
      <c r="AD1337">
        <v>0</v>
      </c>
      <c r="AE1337">
        <v>114.38736051394621</v>
      </c>
    </row>
    <row r="1338" spans="1:31" x14ac:dyDescent="0.3">
      <c r="A1338">
        <v>2628489</v>
      </c>
      <c r="B1338">
        <v>1</v>
      </c>
      <c r="C1338" t="s">
        <v>81</v>
      </c>
      <c r="D1338" t="s">
        <v>118</v>
      </c>
      <c r="E1338" t="s">
        <v>141</v>
      </c>
      <c r="F1338" t="s">
        <v>3536</v>
      </c>
      <c r="G1338" t="s">
        <v>149</v>
      </c>
      <c r="H1338" t="s">
        <v>144</v>
      </c>
      <c r="I1338" t="s">
        <v>241</v>
      </c>
      <c r="J1338" t="s">
        <v>137</v>
      </c>
      <c r="K1338" t="s">
        <v>138</v>
      </c>
      <c r="L1338" t="s">
        <v>4015</v>
      </c>
      <c r="M1338" t="s">
        <v>4016</v>
      </c>
      <c r="N1338">
        <v>2.7777769999999999E-3</v>
      </c>
      <c r="O1338">
        <v>3</v>
      </c>
      <c r="P1338">
        <v>761</v>
      </c>
      <c r="Q1338">
        <v>1</v>
      </c>
      <c r="R1338">
        <v>20</v>
      </c>
      <c r="S1338">
        <v>0</v>
      </c>
      <c r="T1338">
        <v>26</v>
      </c>
      <c r="U1338">
        <v>0</v>
      </c>
      <c r="V1338">
        <v>0</v>
      </c>
      <c r="W1338">
        <v>2.0809436916666662E-3</v>
      </c>
      <c r="X1338">
        <v>0.31863826767714848</v>
      </c>
      <c r="Y1338">
        <v>5.5972956874895563E-2</v>
      </c>
      <c r="Z1338">
        <v>5.993168675840474E-2</v>
      </c>
      <c r="AA1338">
        <v>0</v>
      </c>
      <c r="AB1338">
        <v>6.5184629640346395E-2</v>
      </c>
      <c r="AC1338">
        <v>0</v>
      </c>
      <c r="AD1338">
        <v>0</v>
      </c>
      <c r="AE1338">
        <v>0.50180848464246186</v>
      </c>
    </row>
    <row r="1339" spans="1:31" x14ac:dyDescent="0.3">
      <c r="A1339">
        <v>2628735</v>
      </c>
      <c r="B1339">
        <v>1</v>
      </c>
      <c r="C1339" t="s">
        <v>80</v>
      </c>
      <c r="D1339" t="s">
        <v>107</v>
      </c>
      <c r="E1339" t="s">
        <v>132</v>
      </c>
      <c r="F1339" t="s">
        <v>4017</v>
      </c>
      <c r="G1339" t="s">
        <v>228</v>
      </c>
      <c r="H1339" t="s">
        <v>135</v>
      </c>
      <c r="I1339" t="s">
        <v>136</v>
      </c>
      <c r="J1339" t="s">
        <v>137</v>
      </c>
      <c r="K1339" t="s">
        <v>138</v>
      </c>
      <c r="L1339" t="s">
        <v>4018</v>
      </c>
      <c r="M1339" t="s">
        <v>4019</v>
      </c>
      <c r="N1339">
        <v>1.9780555550000001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1.2332433391102189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1.2332433391102189</v>
      </c>
    </row>
    <row r="1340" spans="1:31" x14ac:dyDescent="0.3">
      <c r="A1340">
        <v>2628738</v>
      </c>
      <c r="B1340">
        <v>1</v>
      </c>
      <c r="C1340" t="s">
        <v>80</v>
      </c>
      <c r="D1340" t="s">
        <v>97</v>
      </c>
      <c r="E1340" t="s">
        <v>132</v>
      </c>
      <c r="F1340" t="s">
        <v>4020</v>
      </c>
      <c r="G1340" t="s">
        <v>183</v>
      </c>
      <c r="H1340" t="s">
        <v>135</v>
      </c>
      <c r="I1340" t="s">
        <v>136</v>
      </c>
      <c r="J1340" t="s">
        <v>3</v>
      </c>
      <c r="K1340" t="s">
        <v>138</v>
      </c>
      <c r="L1340" t="s">
        <v>4021</v>
      </c>
      <c r="M1340" t="s">
        <v>4022</v>
      </c>
      <c r="N1340">
        <v>5.250555555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1.8008409710003794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1.8008409710003794</v>
      </c>
    </row>
    <row r="1341" spans="1:31" x14ac:dyDescent="0.3">
      <c r="A1341">
        <v>2628878</v>
      </c>
      <c r="B1341">
        <v>1</v>
      </c>
      <c r="C1341" t="s">
        <v>81</v>
      </c>
      <c r="D1341" t="s">
        <v>118</v>
      </c>
      <c r="E1341" t="s">
        <v>165</v>
      </c>
      <c r="F1341" t="s">
        <v>4023</v>
      </c>
      <c r="G1341" t="s">
        <v>154</v>
      </c>
      <c r="H1341" t="s">
        <v>135</v>
      </c>
      <c r="I1341" t="s">
        <v>136</v>
      </c>
      <c r="J1341" t="s">
        <v>137</v>
      </c>
      <c r="K1341" t="s">
        <v>138</v>
      </c>
      <c r="L1341" t="s">
        <v>4024</v>
      </c>
      <c r="M1341" t="s">
        <v>4025</v>
      </c>
      <c r="N1341">
        <v>1.106944444</v>
      </c>
      <c r="O1341">
        <v>0</v>
      </c>
      <c r="P1341">
        <v>15</v>
      </c>
      <c r="Q1341">
        <v>0</v>
      </c>
      <c r="R1341">
        <v>3</v>
      </c>
      <c r="S1341">
        <v>0</v>
      </c>
      <c r="T1341">
        <v>4</v>
      </c>
      <c r="U1341">
        <v>0</v>
      </c>
      <c r="V1341">
        <v>0</v>
      </c>
      <c r="W1341">
        <v>0</v>
      </c>
      <c r="X1341">
        <v>3.5410106339825687</v>
      </c>
      <c r="Y1341">
        <v>0</v>
      </c>
      <c r="Z1341">
        <v>0.33220360125011156</v>
      </c>
      <c r="AA1341">
        <v>0</v>
      </c>
      <c r="AB1341">
        <v>6.2242739702026348</v>
      </c>
      <c r="AC1341">
        <v>0</v>
      </c>
      <c r="AD1341">
        <v>0</v>
      </c>
      <c r="AE1341">
        <v>10.097488205435315</v>
      </c>
    </row>
    <row r="1342" spans="1:31" x14ac:dyDescent="0.3">
      <c r="A1342">
        <v>2628901</v>
      </c>
      <c r="B1342">
        <v>1</v>
      </c>
      <c r="C1342" t="s">
        <v>80</v>
      </c>
      <c r="D1342" t="s">
        <v>103</v>
      </c>
      <c r="E1342" t="s">
        <v>147</v>
      </c>
      <c r="F1342" t="s">
        <v>2952</v>
      </c>
      <c r="G1342" t="s">
        <v>149</v>
      </c>
      <c r="H1342" t="s">
        <v>144</v>
      </c>
      <c r="I1342" t="s">
        <v>136</v>
      </c>
      <c r="J1342" t="s">
        <v>137</v>
      </c>
      <c r="K1342" t="s">
        <v>138</v>
      </c>
      <c r="L1342" t="s">
        <v>4026</v>
      </c>
      <c r="M1342" t="s">
        <v>4027</v>
      </c>
      <c r="N1342">
        <v>8.9444443999999998E-2</v>
      </c>
      <c r="O1342">
        <v>21</v>
      </c>
      <c r="P1342">
        <v>2685</v>
      </c>
      <c r="Q1342">
        <v>35</v>
      </c>
      <c r="R1342">
        <v>208</v>
      </c>
      <c r="S1342">
        <v>64</v>
      </c>
      <c r="T1342">
        <v>808</v>
      </c>
      <c r="U1342">
        <v>6</v>
      </c>
      <c r="V1342">
        <v>1</v>
      </c>
      <c r="W1342">
        <v>1.7160577164331565</v>
      </c>
      <c r="X1342">
        <v>50.729704368380588</v>
      </c>
      <c r="Y1342">
        <v>15.481675528281162</v>
      </c>
      <c r="Z1342">
        <v>12.804752070923964</v>
      </c>
      <c r="AA1342">
        <v>28.078680793614559</v>
      </c>
      <c r="AB1342">
        <v>50.859701274703937</v>
      </c>
      <c r="AC1342">
        <v>39.515275671030317</v>
      </c>
      <c r="AD1342">
        <v>3.3108706612100622</v>
      </c>
      <c r="AE1342">
        <v>202.49671808457774</v>
      </c>
    </row>
    <row r="1343" spans="1:31" x14ac:dyDescent="0.3">
      <c r="A1343">
        <v>2628360</v>
      </c>
      <c r="B1343">
        <v>1</v>
      </c>
      <c r="C1343" t="s">
        <v>80</v>
      </c>
      <c r="D1343" t="s">
        <v>88</v>
      </c>
      <c r="E1343" t="s">
        <v>141</v>
      </c>
      <c r="F1343" t="s">
        <v>4028</v>
      </c>
      <c r="G1343" t="s">
        <v>154</v>
      </c>
      <c r="H1343" t="s">
        <v>144</v>
      </c>
      <c r="I1343" t="s">
        <v>136</v>
      </c>
      <c r="J1343" t="s">
        <v>137</v>
      </c>
      <c r="K1343" t="s">
        <v>138</v>
      </c>
      <c r="L1343" t="s">
        <v>4029</v>
      </c>
      <c r="M1343" t="s">
        <v>4030</v>
      </c>
      <c r="N1343">
        <v>7.9166665999999997E-2</v>
      </c>
      <c r="O1343">
        <v>0</v>
      </c>
      <c r="P1343">
        <v>244</v>
      </c>
      <c r="Q1343">
        <v>0</v>
      </c>
      <c r="R1343">
        <v>0</v>
      </c>
      <c r="S1343">
        <v>2</v>
      </c>
      <c r="T1343">
        <v>56</v>
      </c>
      <c r="U1343">
        <v>0</v>
      </c>
      <c r="V1343">
        <v>0</v>
      </c>
      <c r="W1343">
        <v>0</v>
      </c>
      <c r="X1343">
        <v>8.5173054551892378</v>
      </c>
      <c r="Y1343">
        <v>0</v>
      </c>
      <c r="Z1343">
        <v>0</v>
      </c>
      <c r="AA1343">
        <v>2.1730661650872074</v>
      </c>
      <c r="AB1343">
        <v>5.1708309960908281</v>
      </c>
      <c r="AC1343">
        <v>0</v>
      </c>
      <c r="AD1343">
        <v>0</v>
      </c>
      <c r="AE1343">
        <v>15.861202616367272</v>
      </c>
    </row>
    <row r="1344" spans="1:31" x14ac:dyDescent="0.3">
      <c r="A1344">
        <v>2628503</v>
      </c>
      <c r="B1344">
        <v>1</v>
      </c>
      <c r="C1344" t="s">
        <v>80</v>
      </c>
      <c r="D1344" t="s">
        <v>100</v>
      </c>
      <c r="E1344" t="s">
        <v>152</v>
      </c>
      <c r="F1344" t="s">
        <v>4031</v>
      </c>
      <c r="G1344" t="s">
        <v>191</v>
      </c>
      <c r="H1344" t="s">
        <v>135</v>
      </c>
      <c r="I1344" t="s">
        <v>136</v>
      </c>
      <c r="J1344" t="s">
        <v>137</v>
      </c>
      <c r="K1344" t="s">
        <v>138</v>
      </c>
      <c r="L1344" t="s">
        <v>4032</v>
      </c>
      <c r="M1344" t="s">
        <v>4033</v>
      </c>
      <c r="N1344">
        <v>0.58805555499999995</v>
      </c>
      <c r="O1344">
        <v>0</v>
      </c>
      <c r="P1344">
        <v>48</v>
      </c>
      <c r="Q1344">
        <v>0</v>
      </c>
      <c r="R1344">
        <v>28</v>
      </c>
      <c r="S1344">
        <v>0</v>
      </c>
      <c r="T1344">
        <v>10</v>
      </c>
      <c r="U1344">
        <v>0</v>
      </c>
      <c r="V1344">
        <v>0</v>
      </c>
      <c r="W1344">
        <v>0</v>
      </c>
      <c r="X1344">
        <v>6.8232421274583395</v>
      </c>
      <c r="Y1344">
        <v>0</v>
      </c>
      <c r="Z1344">
        <v>5.8464017987903922</v>
      </c>
      <c r="AA1344">
        <v>0</v>
      </c>
      <c r="AB1344">
        <v>4.0770222241576581</v>
      </c>
      <c r="AC1344">
        <v>0</v>
      </c>
      <c r="AD1344">
        <v>0</v>
      </c>
      <c r="AE1344">
        <v>16.746666150406391</v>
      </c>
    </row>
    <row r="1345" spans="1:31" x14ac:dyDescent="0.3">
      <c r="A1345">
        <v>2629044</v>
      </c>
      <c r="B1345">
        <v>1</v>
      </c>
      <c r="C1345" t="s">
        <v>80</v>
      </c>
      <c r="D1345" t="s">
        <v>102</v>
      </c>
      <c r="E1345" t="s">
        <v>141</v>
      </c>
      <c r="F1345" t="s">
        <v>4034</v>
      </c>
      <c r="G1345" t="s">
        <v>875</v>
      </c>
      <c r="H1345" t="s">
        <v>144</v>
      </c>
      <c r="I1345" t="s">
        <v>136</v>
      </c>
      <c r="J1345" t="s">
        <v>137</v>
      </c>
      <c r="K1345" t="s">
        <v>138</v>
      </c>
      <c r="L1345" t="s">
        <v>4035</v>
      </c>
      <c r="M1345" t="s">
        <v>4036</v>
      </c>
      <c r="N1345">
        <v>0.45111111100000001</v>
      </c>
      <c r="O1345">
        <v>0</v>
      </c>
      <c r="P1345">
        <v>126</v>
      </c>
      <c r="Q1345">
        <v>0</v>
      </c>
      <c r="R1345">
        <v>0</v>
      </c>
      <c r="S1345">
        <v>0</v>
      </c>
      <c r="T1345">
        <v>6</v>
      </c>
      <c r="U1345">
        <v>0</v>
      </c>
      <c r="V1345">
        <v>0</v>
      </c>
      <c r="W1345">
        <v>0</v>
      </c>
      <c r="X1345">
        <v>7.3629736609396552</v>
      </c>
      <c r="Y1345">
        <v>0</v>
      </c>
      <c r="Z1345">
        <v>0</v>
      </c>
      <c r="AA1345">
        <v>0</v>
      </c>
      <c r="AB1345">
        <v>0.88618824633012483</v>
      </c>
      <c r="AC1345">
        <v>0</v>
      </c>
      <c r="AD1345">
        <v>0</v>
      </c>
      <c r="AE1345">
        <v>8.2491619072697802</v>
      </c>
    </row>
    <row r="1346" spans="1:31" x14ac:dyDescent="0.3">
      <c r="A1346">
        <v>2628403</v>
      </c>
      <c r="B1346">
        <v>1</v>
      </c>
      <c r="C1346" t="s">
        <v>80</v>
      </c>
      <c r="D1346" t="s">
        <v>95</v>
      </c>
      <c r="E1346" t="s">
        <v>141</v>
      </c>
      <c r="F1346" t="s">
        <v>4037</v>
      </c>
      <c r="G1346" t="s">
        <v>143</v>
      </c>
      <c r="H1346" t="s">
        <v>144</v>
      </c>
      <c r="I1346" t="s">
        <v>136</v>
      </c>
      <c r="J1346" t="s">
        <v>137</v>
      </c>
      <c r="K1346" t="s">
        <v>138</v>
      </c>
      <c r="L1346" t="s">
        <v>4038</v>
      </c>
      <c r="M1346" t="s">
        <v>4039</v>
      </c>
      <c r="N1346">
        <v>1.753055555</v>
      </c>
      <c r="O1346">
        <v>1</v>
      </c>
      <c r="P1346">
        <v>0</v>
      </c>
      <c r="Q1346">
        <v>3</v>
      </c>
      <c r="R1346">
        <v>0</v>
      </c>
      <c r="S1346">
        <v>3</v>
      </c>
      <c r="T1346">
        <v>0</v>
      </c>
      <c r="U1346">
        <v>0</v>
      </c>
      <c r="V1346">
        <v>0</v>
      </c>
      <c r="W1346">
        <v>0.37934107551900054</v>
      </c>
      <c r="X1346">
        <v>0</v>
      </c>
      <c r="Y1346">
        <v>34.089279760764903</v>
      </c>
      <c r="Z1346">
        <v>0</v>
      </c>
      <c r="AA1346">
        <v>64.431527294820668</v>
      </c>
      <c r="AB1346">
        <v>0</v>
      </c>
      <c r="AC1346">
        <v>0</v>
      </c>
      <c r="AD1346">
        <v>0</v>
      </c>
      <c r="AE1346">
        <v>98.900148131104572</v>
      </c>
    </row>
    <row r="1347" spans="1:31" x14ac:dyDescent="0.3">
      <c r="A1347">
        <v>2628864</v>
      </c>
      <c r="B1347">
        <v>1</v>
      </c>
      <c r="C1347" t="s">
        <v>80</v>
      </c>
      <c r="D1347" t="s">
        <v>93</v>
      </c>
      <c r="E1347" t="s">
        <v>194</v>
      </c>
      <c r="F1347" t="s">
        <v>352</v>
      </c>
      <c r="G1347" t="s">
        <v>149</v>
      </c>
      <c r="H1347" t="s">
        <v>144</v>
      </c>
      <c r="I1347" t="s">
        <v>136</v>
      </c>
      <c r="J1347" t="s">
        <v>137</v>
      </c>
      <c r="K1347" t="s">
        <v>138</v>
      </c>
      <c r="L1347" t="s">
        <v>4040</v>
      </c>
      <c r="M1347" t="s">
        <v>4041</v>
      </c>
      <c r="N1347">
        <v>5.5277777E-2</v>
      </c>
      <c r="O1347">
        <v>0</v>
      </c>
      <c r="P1347">
        <v>584</v>
      </c>
      <c r="Q1347">
        <v>2</v>
      </c>
      <c r="R1347">
        <v>124</v>
      </c>
      <c r="S1347">
        <v>6</v>
      </c>
      <c r="T1347">
        <v>112</v>
      </c>
      <c r="U1347">
        <v>1</v>
      </c>
      <c r="V1347">
        <v>0</v>
      </c>
      <c r="W1347">
        <v>0</v>
      </c>
      <c r="X1347">
        <v>6.6553679903947662</v>
      </c>
      <c r="Y1347">
        <v>1.7249956192750615</v>
      </c>
      <c r="Z1347">
        <v>12.56830360809143</v>
      </c>
      <c r="AA1347">
        <v>1.4649051916166884</v>
      </c>
      <c r="AB1347">
        <v>7.7465939505291956</v>
      </c>
      <c r="AC1347">
        <v>0.35988776420832252</v>
      </c>
      <c r="AD1347">
        <v>0</v>
      </c>
      <c r="AE1347">
        <v>30.520054124115465</v>
      </c>
    </row>
    <row r="1348" spans="1:31" x14ac:dyDescent="0.3">
      <c r="A1348">
        <v>2628509</v>
      </c>
      <c r="B1348">
        <v>1</v>
      </c>
      <c r="C1348" t="s">
        <v>80</v>
      </c>
      <c r="D1348" t="s">
        <v>93</v>
      </c>
      <c r="E1348" t="s">
        <v>152</v>
      </c>
      <c r="F1348" t="s">
        <v>4042</v>
      </c>
      <c r="G1348" t="s">
        <v>191</v>
      </c>
      <c r="H1348" t="s">
        <v>135</v>
      </c>
      <c r="I1348" t="s">
        <v>136</v>
      </c>
      <c r="J1348" t="s">
        <v>137</v>
      </c>
      <c r="K1348" t="s">
        <v>138</v>
      </c>
      <c r="L1348" t="s">
        <v>4043</v>
      </c>
      <c r="M1348" t="s">
        <v>4044</v>
      </c>
      <c r="N1348">
        <v>7.5875000000000004</v>
      </c>
      <c r="O1348">
        <v>0</v>
      </c>
      <c r="P1348">
        <v>0</v>
      </c>
      <c r="Q1348">
        <v>0</v>
      </c>
      <c r="R1348">
        <v>17</v>
      </c>
      <c r="S1348">
        <v>0</v>
      </c>
      <c r="T1348">
        <v>3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614.6476957956919</v>
      </c>
      <c r="AA1348">
        <v>0</v>
      </c>
      <c r="AB1348">
        <v>86.61268024940756</v>
      </c>
      <c r="AC1348">
        <v>0</v>
      </c>
      <c r="AD1348">
        <v>0</v>
      </c>
      <c r="AE1348">
        <v>701.26037604509952</v>
      </c>
    </row>
    <row r="1349" spans="1:31" x14ac:dyDescent="0.3">
      <c r="A1349">
        <v>2628466</v>
      </c>
      <c r="B1349">
        <v>1</v>
      </c>
      <c r="C1349" t="s">
        <v>81</v>
      </c>
      <c r="D1349" t="s">
        <v>118</v>
      </c>
      <c r="E1349" t="s">
        <v>147</v>
      </c>
      <c r="F1349" t="s">
        <v>2662</v>
      </c>
      <c r="G1349" t="s">
        <v>149</v>
      </c>
      <c r="H1349" t="s">
        <v>144</v>
      </c>
      <c r="I1349" t="s">
        <v>241</v>
      </c>
      <c r="J1349" t="s">
        <v>137</v>
      </c>
      <c r="K1349" t="s">
        <v>138</v>
      </c>
      <c r="L1349" t="s">
        <v>4045</v>
      </c>
      <c r="M1349" t="s">
        <v>4046</v>
      </c>
      <c r="N1349">
        <v>8.0555550000000007E-3</v>
      </c>
      <c r="O1349">
        <v>4</v>
      </c>
      <c r="P1349">
        <v>795</v>
      </c>
      <c r="Q1349">
        <v>7</v>
      </c>
      <c r="R1349">
        <v>27</v>
      </c>
      <c r="S1349">
        <v>0</v>
      </c>
      <c r="T1349">
        <v>27</v>
      </c>
      <c r="U1349">
        <v>0</v>
      </c>
      <c r="V1349">
        <v>0</v>
      </c>
      <c r="W1349">
        <v>8.0463156077777761E-3</v>
      </c>
      <c r="X1349">
        <v>0.97299376997772558</v>
      </c>
      <c r="Y1349">
        <v>0.34881542580593983</v>
      </c>
      <c r="Z1349">
        <v>0.42898591949068487</v>
      </c>
      <c r="AA1349">
        <v>0</v>
      </c>
      <c r="AB1349">
        <v>0.19021214245839785</v>
      </c>
      <c r="AC1349">
        <v>0</v>
      </c>
      <c r="AD1349">
        <v>0</v>
      </c>
      <c r="AE1349">
        <v>1.9490535733405259</v>
      </c>
    </row>
    <row r="1350" spans="1:31" x14ac:dyDescent="0.3">
      <c r="A1350">
        <v>2628858</v>
      </c>
      <c r="B1350">
        <v>1</v>
      </c>
      <c r="C1350" t="s">
        <v>80</v>
      </c>
      <c r="D1350" t="s">
        <v>84</v>
      </c>
      <c r="E1350" t="s">
        <v>132</v>
      </c>
      <c r="F1350" t="s">
        <v>4047</v>
      </c>
      <c r="G1350" t="s">
        <v>134</v>
      </c>
      <c r="H1350" t="s">
        <v>135</v>
      </c>
      <c r="I1350" t="s">
        <v>136</v>
      </c>
      <c r="J1350" t="s">
        <v>137</v>
      </c>
      <c r="K1350" t="s">
        <v>138</v>
      </c>
      <c r="L1350" t="s">
        <v>4048</v>
      </c>
      <c r="M1350" t="s">
        <v>4049</v>
      </c>
      <c r="N1350">
        <v>5.9230555550000004</v>
      </c>
      <c r="O1350">
        <v>0</v>
      </c>
      <c r="P1350">
        <v>5</v>
      </c>
      <c r="Q1350">
        <v>0</v>
      </c>
      <c r="R1350">
        <v>0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10.438587002206434</v>
      </c>
      <c r="Y1350">
        <v>0</v>
      </c>
      <c r="Z1350">
        <v>0</v>
      </c>
      <c r="AA1350">
        <v>0</v>
      </c>
      <c r="AB1350">
        <v>40.619569786257443</v>
      </c>
      <c r="AC1350">
        <v>0</v>
      </c>
      <c r="AD1350">
        <v>0</v>
      </c>
      <c r="AE1350">
        <v>51.058156788463876</v>
      </c>
    </row>
    <row r="1351" spans="1:31" x14ac:dyDescent="0.3">
      <c r="A1351">
        <v>2628346</v>
      </c>
      <c r="B1351">
        <v>1</v>
      </c>
      <c r="C1351" t="s">
        <v>80</v>
      </c>
      <c r="D1351" t="s">
        <v>90</v>
      </c>
      <c r="E1351" t="s">
        <v>165</v>
      </c>
      <c r="F1351" t="s">
        <v>4050</v>
      </c>
      <c r="G1351" t="s">
        <v>199</v>
      </c>
      <c r="H1351" t="s">
        <v>135</v>
      </c>
      <c r="I1351" t="s">
        <v>136</v>
      </c>
      <c r="J1351" t="s">
        <v>3</v>
      </c>
      <c r="K1351" t="s">
        <v>138</v>
      </c>
      <c r="L1351" t="s">
        <v>4051</v>
      </c>
      <c r="M1351" t="s">
        <v>4052</v>
      </c>
      <c r="N1351">
        <v>0.60138888800000001</v>
      </c>
      <c r="O1351">
        <v>0</v>
      </c>
      <c r="P1351">
        <v>177</v>
      </c>
      <c r="Q1351">
        <v>0</v>
      </c>
      <c r="R1351">
        <v>0</v>
      </c>
      <c r="S1351">
        <v>0</v>
      </c>
      <c r="T1351">
        <v>25</v>
      </c>
      <c r="U1351">
        <v>0</v>
      </c>
      <c r="V1351">
        <v>0</v>
      </c>
      <c r="W1351">
        <v>0</v>
      </c>
      <c r="X1351">
        <v>23.308106076583748</v>
      </c>
      <c r="Y1351">
        <v>0</v>
      </c>
      <c r="Z1351">
        <v>0</v>
      </c>
      <c r="AA1351">
        <v>0</v>
      </c>
      <c r="AB1351">
        <v>8.166834473903231</v>
      </c>
      <c r="AC1351">
        <v>0</v>
      </c>
      <c r="AD1351">
        <v>0</v>
      </c>
      <c r="AE1351">
        <v>31.474940550486977</v>
      </c>
    </row>
    <row r="1352" spans="1:31" x14ac:dyDescent="0.3">
      <c r="A1352">
        <v>2629010</v>
      </c>
      <c r="B1352">
        <v>1</v>
      </c>
      <c r="C1352" t="s">
        <v>80</v>
      </c>
      <c r="D1352" t="s">
        <v>93</v>
      </c>
      <c r="E1352" t="s">
        <v>152</v>
      </c>
      <c r="F1352" t="s">
        <v>4053</v>
      </c>
      <c r="G1352" t="s">
        <v>191</v>
      </c>
      <c r="H1352" t="s">
        <v>135</v>
      </c>
      <c r="I1352" t="s">
        <v>136</v>
      </c>
      <c r="J1352" t="s">
        <v>137</v>
      </c>
      <c r="K1352" t="s">
        <v>138</v>
      </c>
      <c r="L1352" t="s">
        <v>4054</v>
      </c>
      <c r="M1352" t="s">
        <v>4055</v>
      </c>
      <c r="N1352">
        <v>5.4286111110000004</v>
      </c>
      <c r="O1352">
        <v>0</v>
      </c>
      <c r="P1352">
        <v>0</v>
      </c>
      <c r="Q1352">
        <v>0</v>
      </c>
      <c r="R1352">
        <v>25</v>
      </c>
      <c r="S1352">
        <v>0</v>
      </c>
      <c r="T1352">
        <v>4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1216.6077409291527</v>
      </c>
      <c r="AA1352">
        <v>0</v>
      </c>
      <c r="AB1352">
        <v>104.27607909271936</v>
      </c>
      <c r="AC1352">
        <v>0</v>
      </c>
      <c r="AD1352">
        <v>0</v>
      </c>
      <c r="AE1352">
        <v>1320.883820021872</v>
      </c>
    </row>
    <row r="1353" spans="1:31" x14ac:dyDescent="0.3">
      <c r="A1353">
        <v>2628369</v>
      </c>
      <c r="B1353">
        <v>1</v>
      </c>
      <c r="C1353" t="s">
        <v>81</v>
      </c>
      <c r="D1353" t="s">
        <v>128</v>
      </c>
      <c r="E1353" t="s">
        <v>147</v>
      </c>
      <c r="F1353" t="s">
        <v>4056</v>
      </c>
      <c r="G1353" t="s">
        <v>149</v>
      </c>
      <c r="H1353" t="s">
        <v>144</v>
      </c>
      <c r="I1353" t="s">
        <v>136</v>
      </c>
      <c r="J1353" t="s">
        <v>137</v>
      </c>
      <c r="K1353" t="s">
        <v>138</v>
      </c>
      <c r="L1353" t="s">
        <v>4057</v>
      </c>
      <c r="M1353" t="s">
        <v>4058</v>
      </c>
      <c r="N1353">
        <v>0.317222222</v>
      </c>
      <c r="O1353">
        <v>0</v>
      </c>
      <c r="P1353">
        <v>0</v>
      </c>
      <c r="Q1353">
        <v>0</v>
      </c>
      <c r="R1353">
        <v>0</v>
      </c>
      <c r="S1353">
        <v>3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5.738232325556023</v>
      </c>
      <c r="AB1353">
        <v>0</v>
      </c>
      <c r="AC1353">
        <v>0</v>
      </c>
      <c r="AD1353">
        <v>0</v>
      </c>
      <c r="AE1353">
        <v>5.738232325556023</v>
      </c>
    </row>
    <row r="1354" spans="1:31" x14ac:dyDescent="0.3">
      <c r="A1354">
        <v>2628847</v>
      </c>
      <c r="B1354">
        <v>1</v>
      </c>
      <c r="C1354" t="s">
        <v>81</v>
      </c>
      <c r="D1354" t="s">
        <v>128</v>
      </c>
      <c r="E1354" t="s">
        <v>214</v>
      </c>
      <c r="F1354" t="s">
        <v>4059</v>
      </c>
      <c r="G1354" t="s">
        <v>300</v>
      </c>
      <c r="H1354" t="s">
        <v>135</v>
      </c>
      <c r="I1354" t="s">
        <v>136</v>
      </c>
      <c r="J1354" t="s">
        <v>137</v>
      </c>
      <c r="K1354" t="s">
        <v>138</v>
      </c>
      <c r="L1354" t="s">
        <v>4060</v>
      </c>
      <c r="M1354" t="s">
        <v>4061</v>
      </c>
      <c r="N1354">
        <v>2.3149999999999999</v>
      </c>
      <c r="O1354">
        <v>0</v>
      </c>
      <c r="P1354">
        <v>9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5.7953293113715016</v>
      </c>
      <c r="Y1354">
        <v>0</v>
      </c>
      <c r="Z1354">
        <v>0</v>
      </c>
      <c r="AA1354">
        <v>0</v>
      </c>
      <c r="AB1354">
        <v>14.714644097080789</v>
      </c>
      <c r="AC1354">
        <v>0</v>
      </c>
      <c r="AD1354">
        <v>0</v>
      </c>
      <c r="AE1354">
        <v>20.509973408452289</v>
      </c>
    </row>
    <row r="1355" spans="1:31" x14ac:dyDescent="0.3">
      <c r="A1355">
        <v>2628870</v>
      </c>
      <c r="B1355">
        <v>1</v>
      </c>
      <c r="C1355" t="s">
        <v>80</v>
      </c>
      <c r="D1355" t="s">
        <v>103</v>
      </c>
      <c r="E1355" t="s">
        <v>214</v>
      </c>
      <c r="F1355" t="s">
        <v>4062</v>
      </c>
      <c r="G1355" t="s">
        <v>224</v>
      </c>
      <c r="H1355" t="s">
        <v>135</v>
      </c>
      <c r="I1355" t="s">
        <v>136</v>
      </c>
      <c r="J1355" t="s">
        <v>137</v>
      </c>
      <c r="K1355" t="s">
        <v>138</v>
      </c>
      <c r="L1355" t="s">
        <v>4063</v>
      </c>
      <c r="M1355" t="s">
        <v>4064</v>
      </c>
      <c r="N1355">
        <v>2.6266666660000002</v>
      </c>
      <c r="O1355">
        <v>0</v>
      </c>
      <c r="P1355">
        <v>53</v>
      </c>
      <c r="Q1355">
        <v>0</v>
      </c>
      <c r="R1355">
        <v>0</v>
      </c>
      <c r="S1355">
        <v>0</v>
      </c>
      <c r="T1355">
        <v>4</v>
      </c>
      <c r="U1355">
        <v>0</v>
      </c>
      <c r="V1355">
        <v>0</v>
      </c>
      <c r="W1355">
        <v>0</v>
      </c>
      <c r="X1355">
        <v>38.209085068018645</v>
      </c>
      <c r="Y1355">
        <v>0</v>
      </c>
      <c r="Z1355">
        <v>0</v>
      </c>
      <c r="AA1355">
        <v>0</v>
      </c>
      <c r="AB1355">
        <v>3.4091216230786001</v>
      </c>
      <c r="AC1355">
        <v>0</v>
      </c>
      <c r="AD1355">
        <v>0</v>
      </c>
      <c r="AE1355">
        <v>41.618206691097242</v>
      </c>
    </row>
    <row r="1356" spans="1:31" x14ac:dyDescent="0.3">
      <c r="A1356">
        <v>2628933</v>
      </c>
      <c r="B1356">
        <v>1</v>
      </c>
      <c r="C1356" t="s">
        <v>80</v>
      </c>
      <c r="D1356" t="s">
        <v>94</v>
      </c>
      <c r="E1356" t="s">
        <v>132</v>
      </c>
      <c r="F1356" t="s">
        <v>4065</v>
      </c>
      <c r="G1356" t="s">
        <v>183</v>
      </c>
      <c r="H1356" t="s">
        <v>135</v>
      </c>
      <c r="I1356" t="s">
        <v>136</v>
      </c>
      <c r="J1356" t="s">
        <v>3</v>
      </c>
      <c r="K1356" t="s">
        <v>138</v>
      </c>
      <c r="L1356" t="s">
        <v>4066</v>
      </c>
      <c r="M1356" t="s">
        <v>4067</v>
      </c>
      <c r="N1356">
        <v>1.504444444</v>
      </c>
      <c r="O1356">
        <v>0</v>
      </c>
      <c r="P1356">
        <v>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2.3582034165798795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2.3582034165798795</v>
      </c>
    </row>
    <row r="1357" spans="1:31" x14ac:dyDescent="0.3">
      <c r="A1357">
        <v>2628386</v>
      </c>
      <c r="B1357">
        <v>1</v>
      </c>
      <c r="C1357" t="s">
        <v>81</v>
      </c>
      <c r="D1357" t="s">
        <v>117</v>
      </c>
      <c r="E1357" t="s">
        <v>194</v>
      </c>
      <c r="F1357" t="s">
        <v>4068</v>
      </c>
      <c r="G1357" t="s">
        <v>149</v>
      </c>
      <c r="H1357" t="s">
        <v>144</v>
      </c>
      <c r="I1357" t="s">
        <v>136</v>
      </c>
      <c r="J1357" t="s">
        <v>137</v>
      </c>
      <c r="K1357" t="s">
        <v>138</v>
      </c>
      <c r="L1357" t="s">
        <v>4069</v>
      </c>
      <c r="M1357" t="s">
        <v>4070</v>
      </c>
      <c r="N1357">
        <v>0.13388888800000001</v>
      </c>
      <c r="O1357">
        <v>4</v>
      </c>
      <c r="P1357">
        <v>2464</v>
      </c>
      <c r="Q1357">
        <v>41</v>
      </c>
      <c r="R1357">
        <v>87</v>
      </c>
      <c r="S1357">
        <v>26</v>
      </c>
      <c r="T1357">
        <v>240</v>
      </c>
      <c r="U1357">
        <v>4</v>
      </c>
      <c r="V1357">
        <v>0</v>
      </c>
      <c r="W1357">
        <v>0.1030211877245055</v>
      </c>
      <c r="X1357">
        <v>37.707335104147283</v>
      </c>
      <c r="Y1357">
        <v>37.709414357866947</v>
      </c>
      <c r="Z1357">
        <v>9.6587967847167953</v>
      </c>
      <c r="AA1357">
        <v>24.000208457812072</v>
      </c>
      <c r="AB1357">
        <v>11.44927477136326</v>
      </c>
      <c r="AC1357">
        <v>39.242756367503809</v>
      </c>
      <c r="AD1357">
        <v>0</v>
      </c>
      <c r="AE1357">
        <v>159.87080703113469</v>
      </c>
    </row>
    <row r="1358" spans="1:31" x14ac:dyDescent="0.3">
      <c r="A1358">
        <v>2628492</v>
      </c>
      <c r="B1358">
        <v>1</v>
      </c>
      <c r="C1358" t="s">
        <v>81</v>
      </c>
      <c r="D1358" t="s">
        <v>128</v>
      </c>
      <c r="E1358" t="s">
        <v>194</v>
      </c>
      <c r="F1358" t="s">
        <v>4071</v>
      </c>
      <c r="G1358" t="s">
        <v>149</v>
      </c>
      <c r="H1358" t="s">
        <v>144</v>
      </c>
      <c r="I1358" t="s">
        <v>136</v>
      </c>
      <c r="J1358" t="s">
        <v>137</v>
      </c>
      <c r="K1358" t="s">
        <v>138</v>
      </c>
      <c r="L1358" t="s">
        <v>4072</v>
      </c>
      <c r="M1358" t="s">
        <v>4073</v>
      </c>
      <c r="N1358">
        <v>0.84083333299999996</v>
      </c>
      <c r="O1358">
        <v>0</v>
      </c>
      <c r="P1358">
        <v>0</v>
      </c>
      <c r="Q1358">
        <v>0</v>
      </c>
      <c r="R1358">
        <v>0</v>
      </c>
      <c r="S1358">
        <v>6</v>
      </c>
      <c r="T1358">
        <v>0</v>
      </c>
      <c r="U1358">
        <v>4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169.32806042567336</v>
      </c>
      <c r="AB1358">
        <v>0</v>
      </c>
      <c r="AC1358">
        <v>470.32505450385798</v>
      </c>
      <c r="AD1358">
        <v>0</v>
      </c>
      <c r="AE1358">
        <v>639.65311492953128</v>
      </c>
    </row>
    <row r="1359" spans="1:31" x14ac:dyDescent="0.3">
      <c r="A1359">
        <v>2628432</v>
      </c>
      <c r="B1359">
        <v>1</v>
      </c>
      <c r="C1359" t="s">
        <v>80</v>
      </c>
      <c r="D1359" t="s">
        <v>101</v>
      </c>
      <c r="E1359" t="s">
        <v>141</v>
      </c>
      <c r="F1359" t="s">
        <v>4074</v>
      </c>
      <c r="G1359" t="s">
        <v>183</v>
      </c>
      <c r="H1359" t="s">
        <v>144</v>
      </c>
      <c r="I1359" t="s">
        <v>136</v>
      </c>
      <c r="J1359" t="s">
        <v>137</v>
      </c>
      <c r="K1359" t="s">
        <v>138</v>
      </c>
      <c r="L1359" t="s">
        <v>4075</v>
      </c>
      <c r="M1359" t="s">
        <v>4076</v>
      </c>
      <c r="N1359">
        <v>8.6213888880000003</v>
      </c>
      <c r="O1359">
        <v>3</v>
      </c>
      <c r="P1359">
        <v>124</v>
      </c>
      <c r="Q1359">
        <v>5</v>
      </c>
      <c r="R1359">
        <v>31</v>
      </c>
      <c r="S1359">
        <v>6</v>
      </c>
      <c r="T1359">
        <v>24</v>
      </c>
      <c r="U1359">
        <v>0</v>
      </c>
      <c r="V1359">
        <v>0</v>
      </c>
      <c r="W1359">
        <v>17.053546252900784</v>
      </c>
      <c r="X1359">
        <v>264.22673309140811</v>
      </c>
      <c r="Y1359">
        <v>1396.2031642967213</v>
      </c>
      <c r="Z1359">
        <v>154.0516740769061</v>
      </c>
      <c r="AA1359">
        <v>74.588738924677699</v>
      </c>
      <c r="AB1359">
        <v>408.64554426303295</v>
      </c>
      <c r="AC1359">
        <v>0</v>
      </c>
      <c r="AD1359">
        <v>0</v>
      </c>
      <c r="AE1359">
        <v>2314.7694009056468</v>
      </c>
    </row>
    <row r="1360" spans="1:31" x14ac:dyDescent="0.3">
      <c r="A1360">
        <v>2628449</v>
      </c>
      <c r="B1360">
        <v>1</v>
      </c>
      <c r="C1360" t="s">
        <v>81</v>
      </c>
      <c r="D1360" t="s">
        <v>113</v>
      </c>
      <c r="E1360" t="s">
        <v>152</v>
      </c>
      <c r="F1360" t="s">
        <v>4077</v>
      </c>
      <c r="G1360" t="s">
        <v>220</v>
      </c>
      <c r="H1360" t="s">
        <v>135</v>
      </c>
      <c r="I1360" t="s">
        <v>136</v>
      </c>
      <c r="J1360" t="s">
        <v>137</v>
      </c>
      <c r="K1360" t="s">
        <v>162</v>
      </c>
      <c r="L1360" t="s">
        <v>4078</v>
      </c>
      <c r="M1360" t="s">
        <v>4079</v>
      </c>
      <c r="N1360">
        <v>3.8180555549999999</v>
      </c>
      <c r="O1360">
        <v>0</v>
      </c>
      <c r="P1360">
        <v>332</v>
      </c>
      <c r="Q1360">
        <v>0</v>
      </c>
      <c r="R1360">
        <v>10</v>
      </c>
      <c r="S1360">
        <v>0</v>
      </c>
      <c r="T1360">
        <v>56</v>
      </c>
      <c r="U1360">
        <v>0</v>
      </c>
      <c r="V1360">
        <v>0</v>
      </c>
      <c r="W1360">
        <v>0</v>
      </c>
      <c r="X1360">
        <v>493.86255238945046</v>
      </c>
      <c r="Y1360">
        <v>0</v>
      </c>
      <c r="Z1360">
        <v>102.27950316403806</v>
      </c>
      <c r="AA1360">
        <v>0</v>
      </c>
      <c r="AB1360">
        <v>164.87887156792274</v>
      </c>
      <c r="AC1360">
        <v>0</v>
      </c>
      <c r="AD1360">
        <v>0</v>
      </c>
      <c r="AE1360">
        <v>761.02092712141121</v>
      </c>
    </row>
    <row r="1361" spans="1:31" x14ac:dyDescent="0.3">
      <c r="A1361">
        <v>2628455</v>
      </c>
      <c r="B1361">
        <v>1</v>
      </c>
      <c r="C1361" t="s">
        <v>81</v>
      </c>
      <c r="D1361" t="s">
        <v>128</v>
      </c>
      <c r="E1361" t="s">
        <v>147</v>
      </c>
      <c r="F1361" t="s">
        <v>1544</v>
      </c>
      <c r="G1361" t="s">
        <v>220</v>
      </c>
      <c r="H1361" t="s">
        <v>144</v>
      </c>
      <c r="I1361" t="s">
        <v>136</v>
      </c>
      <c r="J1361" t="s">
        <v>137</v>
      </c>
      <c r="K1361" t="s">
        <v>162</v>
      </c>
      <c r="L1361" t="s">
        <v>4080</v>
      </c>
      <c r="M1361" t="s">
        <v>4081</v>
      </c>
      <c r="N1361">
        <v>6.88</v>
      </c>
      <c r="O1361">
        <v>3</v>
      </c>
      <c r="P1361">
        <v>220</v>
      </c>
      <c r="Q1361">
        <v>1</v>
      </c>
      <c r="R1361">
        <v>3</v>
      </c>
      <c r="S1361">
        <v>3</v>
      </c>
      <c r="T1361">
        <v>21</v>
      </c>
      <c r="U1361">
        <v>2</v>
      </c>
      <c r="V1361">
        <v>0</v>
      </c>
      <c r="W1361">
        <v>5.7375012468549995</v>
      </c>
      <c r="X1361">
        <v>394.44087865584669</v>
      </c>
      <c r="Y1361">
        <v>0.87560484848299991</v>
      </c>
      <c r="Z1361">
        <v>30.647771173622917</v>
      </c>
      <c r="AA1361">
        <v>444.24786857872249</v>
      </c>
      <c r="AB1361">
        <v>99.818133894727282</v>
      </c>
      <c r="AC1361">
        <v>345.05844279193866</v>
      </c>
      <c r="AD1361">
        <v>0</v>
      </c>
      <c r="AE1361">
        <v>1320.8262011901961</v>
      </c>
    </row>
    <row r="1362" spans="1:31" x14ac:dyDescent="0.3">
      <c r="A1362">
        <v>2628475</v>
      </c>
      <c r="B1362">
        <v>1</v>
      </c>
      <c r="C1362" t="s">
        <v>81</v>
      </c>
      <c r="D1362" t="s">
        <v>127</v>
      </c>
      <c r="E1362" t="s">
        <v>152</v>
      </c>
      <c r="F1362" t="s">
        <v>1915</v>
      </c>
      <c r="G1362" t="s">
        <v>161</v>
      </c>
      <c r="H1362" t="s">
        <v>135</v>
      </c>
      <c r="I1362" t="s">
        <v>136</v>
      </c>
      <c r="J1362" t="s">
        <v>137</v>
      </c>
      <c r="K1362" t="s">
        <v>162</v>
      </c>
      <c r="L1362" t="s">
        <v>4082</v>
      </c>
      <c r="M1362" t="s">
        <v>4083</v>
      </c>
      <c r="N1362">
        <v>7.841111111</v>
      </c>
      <c r="O1362">
        <v>0</v>
      </c>
      <c r="P1362">
        <v>107</v>
      </c>
      <c r="Q1362">
        <v>0</v>
      </c>
      <c r="R1362">
        <v>3</v>
      </c>
      <c r="S1362">
        <v>0</v>
      </c>
      <c r="T1362">
        <v>11</v>
      </c>
      <c r="U1362">
        <v>0</v>
      </c>
      <c r="V1362">
        <v>0</v>
      </c>
      <c r="W1362">
        <v>0</v>
      </c>
      <c r="X1362">
        <v>212.22690991573293</v>
      </c>
      <c r="Y1362">
        <v>0</v>
      </c>
      <c r="Z1362">
        <v>44.273061269380818</v>
      </c>
      <c r="AA1362">
        <v>0</v>
      </c>
      <c r="AB1362">
        <v>77.763655403501417</v>
      </c>
      <c r="AC1362">
        <v>0</v>
      </c>
      <c r="AD1362">
        <v>0</v>
      </c>
      <c r="AE1362">
        <v>334.26362658861513</v>
      </c>
    </row>
    <row r="1363" spans="1:31" x14ac:dyDescent="0.3">
      <c r="A1363">
        <v>2628412</v>
      </c>
      <c r="B1363">
        <v>1</v>
      </c>
      <c r="C1363" t="s">
        <v>81</v>
      </c>
      <c r="D1363" t="s">
        <v>121</v>
      </c>
      <c r="E1363" t="s">
        <v>147</v>
      </c>
      <c r="F1363" t="s">
        <v>2394</v>
      </c>
      <c r="G1363" t="s">
        <v>149</v>
      </c>
      <c r="H1363" t="s">
        <v>144</v>
      </c>
      <c r="I1363" t="s">
        <v>136</v>
      </c>
      <c r="J1363" t="s">
        <v>137</v>
      </c>
      <c r="K1363" t="s">
        <v>138</v>
      </c>
      <c r="L1363" t="s">
        <v>4084</v>
      </c>
      <c r="M1363" t="s">
        <v>4085</v>
      </c>
      <c r="N1363">
        <v>0.21944444399999999</v>
      </c>
      <c r="O1363">
        <v>3</v>
      </c>
      <c r="P1363">
        <v>291</v>
      </c>
      <c r="Q1363">
        <v>4</v>
      </c>
      <c r="R1363">
        <v>37</v>
      </c>
      <c r="S1363">
        <v>3</v>
      </c>
      <c r="T1363">
        <v>14</v>
      </c>
      <c r="U1363">
        <v>0</v>
      </c>
      <c r="V1363">
        <v>0</v>
      </c>
      <c r="W1363">
        <v>0.14110844383333332</v>
      </c>
      <c r="X1363">
        <v>9.7734364377210579</v>
      </c>
      <c r="Y1363">
        <v>1.7228965562323246</v>
      </c>
      <c r="Z1363">
        <v>10.342423484673493</v>
      </c>
      <c r="AA1363">
        <v>5.9274893278525873</v>
      </c>
      <c r="AB1363">
        <v>2.2802123645026677</v>
      </c>
      <c r="AC1363">
        <v>0</v>
      </c>
      <c r="AD1363">
        <v>0</v>
      </c>
      <c r="AE1363">
        <v>30.187566614815463</v>
      </c>
    </row>
    <row r="1364" spans="1:31" x14ac:dyDescent="0.3">
      <c r="A1364">
        <v>2628910</v>
      </c>
      <c r="B1364">
        <v>1</v>
      </c>
      <c r="C1364" t="s">
        <v>81</v>
      </c>
      <c r="D1364" t="s">
        <v>115</v>
      </c>
      <c r="E1364" t="s">
        <v>152</v>
      </c>
      <c r="F1364" t="s">
        <v>4086</v>
      </c>
      <c r="G1364" t="s">
        <v>2078</v>
      </c>
      <c r="H1364" t="s">
        <v>135</v>
      </c>
      <c r="I1364" t="s">
        <v>136</v>
      </c>
      <c r="J1364" t="s">
        <v>5</v>
      </c>
      <c r="K1364" t="s">
        <v>138</v>
      </c>
      <c r="L1364" t="s">
        <v>4087</v>
      </c>
      <c r="M1364" t="s">
        <v>4088</v>
      </c>
      <c r="N1364">
        <v>2.668055555</v>
      </c>
      <c r="O1364">
        <v>0</v>
      </c>
      <c r="P1364">
        <v>11</v>
      </c>
      <c r="Q1364">
        <v>0</v>
      </c>
      <c r="R1364">
        <v>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2.4217246482390449</v>
      </c>
      <c r="Y1364">
        <v>0</v>
      </c>
      <c r="Z1364">
        <v>25.803954312413445</v>
      </c>
      <c r="AA1364">
        <v>0</v>
      </c>
      <c r="AB1364">
        <v>0</v>
      </c>
      <c r="AC1364">
        <v>0</v>
      </c>
      <c r="AD1364">
        <v>0</v>
      </c>
      <c r="AE1364">
        <v>28.225678960652491</v>
      </c>
    </row>
    <row r="1365" spans="1:31" x14ac:dyDescent="0.3">
      <c r="A1365">
        <v>2628804</v>
      </c>
      <c r="B1365">
        <v>1</v>
      </c>
      <c r="C1365" t="s">
        <v>80</v>
      </c>
      <c r="D1365" t="s">
        <v>101</v>
      </c>
      <c r="E1365" t="s">
        <v>214</v>
      </c>
      <c r="F1365" t="s">
        <v>4089</v>
      </c>
      <c r="G1365" t="s">
        <v>216</v>
      </c>
      <c r="H1365" t="s">
        <v>135</v>
      </c>
      <c r="I1365" t="s">
        <v>136</v>
      </c>
      <c r="J1365" t="s">
        <v>137</v>
      </c>
      <c r="K1365" t="s">
        <v>138</v>
      </c>
      <c r="L1365" t="s">
        <v>4090</v>
      </c>
      <c r="M1365" t="s">
        <v>4091</v>
      </c>
      <c r="N1365">
        <v>9.1630555549999997</v>
      </c>
      <c r="O1365">
        <v>0</v>
      </c>
      <c r="P1365">
        <v>87</v>
      </c>
      <c r="Q1365">
        <v>0</v>
      </c>
      <c r="R1365">
        <v>0</v>
      </c>
      <c r="S1365">
        <v>0</v>
      </c>
      <c r="T1365">
        <v>6</v>
      </c>
      <c r="U1365">
        <v>0</v>
      </c>
      <c r="V1365">
        <v>0</v>
      </c>
      <c r="W1365">
        <v>0</v>
      </c>
      <c r="X1365">
        <v>250.49131356196077</v>
      </c>
      <c r="Y1365">
        <v>0</v>
      </c>
      <c r="Z1365">
        <v>0</v>
      </c>
      <c r="AA1365">
        <v>0</v>
      </c>
      <c r="AB1365">
        <v>61.372754430772098</v>
      </c>
      <c r="AC1365">
        <v>0</v>
      </c>
      <c r="AD1365">
        <v>0</v>
      </c>
      <c r="AE1365">
        <v>311.86406799273288</v>
      </c>
    </row>
    <row r="1366" spans="1:31" x14ac:dyDescent="0.3">
      <c r="A1366">
        <v>2628555</v>
      </c>
      <c r="B1366">
        <v>1</v>
      </c>
      <c r="C1366" t="s">
        <v>81</v>
      </c>
      <c r="D1366" t="s">
        <v>118</v>
      </c>
      <c r="E1366" t="s">
        <v>141</v>
      </c>
      <c r="F1366" t="s">
        <v>4092</v>
      </c>
      <c r="G1366" t="s">
        <v>161</v>
      </c>
      <c r="H1366" t="s">
        <v>144</v>
      </c>
      <c r="I1366" t="s">
        <v>136</v>
      </c>
      <c r="J1366" t="s">
        <v>137</v>
      </c>
      <c r="K1366" t="s">
        <v>162</v>
      </c>
      <c r="L1366" t="s">
        <v>4093</v>
      </c>
      <c r="M1366" t="s">
        <v>4094</v>
      </c>
      <c r="N1366">
        <v>6.2241666660000003</v>
      </c>
      <c r="O1366">
        <v>0</v>
      </c>
      <c r="P1366">
        <v>2</v>
      </c>
      <c r="Q1366">
        <v>0</v>
      </c>
      <c r="R1366">
        <v>7</v>
      </c>
      <c r="S1366">
        <v>0</v>
      </c>
      <c r="T1366">
        <v>2</v>
      </c>
      <c r="U1366">
        <v>0</v>
      </c>
      <c r="V1366">
        <v>0</v>
      </c>
      <c r="W1366">
        <v>0</v>
      </c>
      <c r="X1366">
        <v>8.5913163441028324</v>
      </c>
      <c r="Y1366">
        <v>0</v>
      </c>
      <c r="Z1366">
        <v>156.17650505612579</v>
      </c>
      <c r="AA1366">
        <v>0</v>
      </c>
      <c r="AB1366">
        <v>15.98444727567807</v>
      </c>
      <c r="AC1366">
        <v>0</v>
      </c>
      <c r="AD1366">
        <v>0</v>
      </c>
      <c r="AE1366">
        <v>180.75226867590669</v>
      </c>
    </row>
    <row r="1367" spans="1:31" x14ac:dyDescent="0.3">
      <c r="A1367">
        <v>2628844</v>
      </c>
      <c r="B1367">
        <v>1</v>
      </c>
      <c r="C1367" t="s">
        <v>80</v>
      </c>
      <c r="D1367" t="s">
        <v>84</v>
      </c>
      <c r="E1367" t="s">
        <v>165</v>
      </c>
      <c r="F1367" t="s">
        <v>4095</v>
      </c>
      <c r="G1367" t="s">
        <v>224</v>
      </c>
      <c r="H1367" t="s">
        <v>135</v>
      </c>
      <c r="I1367" t="s">
        <v>136</v>
      </c>
      <c r="J1367" t="s">
        <v>137</v>
      </c>
      <c r="K1367" t="s">
        <v>138</v>
      </c>
      <c r="L1367" t="s">
        <v>4096</v>
      </c>
      <c r="M1367" t="s">
        <v>4097</v>
      </c>
      <c r="N1367">
        <v>1.6841666660000001</v>
      </c>
      <c r="O1367">
        <v>0</v>
      </c>
      <c r="P1367">
        <v>30</v>
      </c>
      <c r="Q1367">
        <v>0</v>
      </c>
      <c r="R1367">
        <v>0</v>
      </c>
      <c r="S1367">
        <v>0</v>
      </c>
      <c r="T1367">
        <v>7</v>
      </c>
      <c r="U1367">
        <v>0</v>
      </c>
      <c r="V1367">
        <v>0</v>
      </c>
      <c r="W1367">
        <v>0</v>
      </c>
      <c r="X1367">
        <v>17.607857119717568</v>
      </c>
      <c r="Y1367">
        <v>0</v>
      </c>
      <c r="Z1367">
        <v>0</v>
      </c>
      <c r="AA1367">
        <v>0</v>
      </c>
      <c r="AB1367">
        <v>13.447751918572704</v>
      </c>
      <c r="AC1367">
        <v>0</v>
      </c>
      <c r="AD1367">
        <v>0</v>
      </c>
      <c r="AE1367">
        <v>31.055609038290271</v>
      </c>
    </row>
    <row r="1368" spans="1:31" x14ac:dyDescent="0.3">
      <c r="A1368">
        <v>2628512</v>
      </c>
      <c r="B1368">
        <v>1</v>
      </c>
      <c r="C1368" t="s">
        <v>80</v>
      </c>
      <c r="D1368" t="s">
        <v>103</v>
      </c>
      <c r="E1368" t="s">
        <v>214</v>
      </c>
      <c r="F1368" t="s">
        <v>4098</v>
      </c>
      <c r="G1368" t="s">
        <v>183</v>
      </c>
      <c r="H1368" t="s">
        <v>135</v>
      </c>
      <c r="I1368" t="s">
        <v>136</v>
      </c>
      <c r="J1368" t="s">
        <v>3</v>
      </c>
      <c r="K1368" t="s">
        <v>138</v>
      </c>
      <c r="L1368" t="s">
        <v>4099</v>
      </c>
      <c r="M1368" t="s">
        <v>4100</v>
      </c>
      <c r="N1368">
        <v>2.3863888879999999</v>
      </c>
      <c r="O1368">
        <v>0</v>
      </c>
      <c r="P1368">
        <v>140</v>
      </c>
      <c r="Q1368">
        <v>0</v>
      </c>
      <c r="R1368">
        <v>0</v>
      </c>
      <c r="S1368">
        <v>0</v>
      </c>
      <c r="T1368">
        <v>4</v>
      </c>
      <c r="U1368">
        <v>0</v>
      </c>
      <c r="V1368">
        <v>0</v>
      </c>
      <c r="W1368">
        <v>0</v>
      </c>
      <c r="X1368">
        <v>105.10482124061249</v>
      </c>
      <c r="Y1368">
        <v>0</v>
      </c>
      <c r="Z1368">
        <v>0</v>
      </c>
      <c r="AA1368">
        <v>0</v>
      </c>
      <c r="AB1368">
        <v>9.3937654084734099</v>
      </c>
      <c r="AC1368">
        <v>0</v>
      </c>
      <c r="AD1368">
        <v>0</v>
      </c>
      <c r="AE1368">
        <v>114.49858664908591</v>
      </c>
    </row>
    <row r="1369" spans="1:31" x14ac:dyDescent="0.3">
      <c r="A1369">
        <v>2628432</v>
      </c>
      <c r="B1369">
        <v>2</v>
      </c>
      <c r="C1369" t="s">
        <v>80</v>
      </c>
      <c r="D1369" t="s">
        <v>101</v>
      </c>
      <c r="E1369" t="s">
        <v>141</v>
      </c>
      <c r="F1369" t="s">
        <v>4101</v>
      </c>
      <c r="G1369" t="s">
        <v>183</v>
      </c>
      <c r="H1369" t="s">
        <v>144</v>
      </c>
      <c r="I1369" t="s">
        <v>136</v>
      </c>
      <c r="J1369" t="s">
        <v>137</v>
      </c>
      <c r="K1369" t="s">
        <v>138</v>
      </c>
      <c r="L1369" t="s">
        <v>4076</v>
      </c>
      <c r="M1369" t="s">
        <v>4102</v>
      </c>
      <c r="N1369">
        <v>4.1772222220000002</v>
      </c>
      <c r="O1369">
        <v>0</v>
      </c>
      <c r="P1369">
        <v>40</v>
      </c>
      <c r="Q1369">
        <v>0</v>
      </c>
      <c r="R1369">
        <v>7</v>
      </c>
      <c r="S1369">
        <v>0</v>
      </c>
      <c r="T1369">
        <v>8</v>
      </c>
      <c r="U1369">
        <v>0</v>
      </c>
      <c r="V1369">
        <v>0</v>
      </c>
      <c r="W1369">
        <v>0</v>
      </c>
      <c r="X1369">
        <v>48.165592103744117</v>
      </c>
      <c r="Y1369">
        <v>0</v>
      </c>
      <c r="Z1369">
        <v>12.871756114359137</v>
      </c>
      <c r="AA1369">
        <v>0</v>
      </c>
      <c r="AB1369">
        <v>61.645823272633599</v>
      </c>
      <c r="AC1369">
        <v>0</v>
      </c>
      <c r="AD1369">
        <v>0</v>
      </c>
      <c r="AE1369">
        <v>122.68317149073685</v>
      </c>
    </row>
    <row r="1370" spans="1:31" x14ac:dyDescent="0.3">
      <c r="A1370">
        <v>2629059</v>
      </c>
      <c r="B1370">
        <v>1</v>
      </c>
      <c r="C1370" t="s">
        <v>80</v>
      </c>
      <c r="D1370" t="s">
        <v>88</v>
      </c>
      <c r="E1370" t="s">
        <v>165</v>
      </c>
      <c r="F1370" t="s">
        <v>4103</v>
      </c>
      <c r="G1370" t="s">
        <v>224</v>
      </c>
      <c r="H1370" t="s">
        <v>135</v>
      </c>
      <c r="I1370" t="s">
        <v>136</v>
      </c>
      <c r="J1370" t="s">
        <v>137</v>
      </c>
      <c r="K1370" t="s">
        <v>138</v>
      </c>
      <c r="L1370" t="s">
        <v>4104</v>
      </c>
      <c r="M1370" t="s">
        <v>4105</v>
      </c>
      <c r="N1370">
        <v>1.8733333329999999</v>
      </c>
      <c r="O1370">
        <v>0</v>
      </c>
      <c r="P1370">
        <v>7</v>
      </c>
      <c r="Q1370">
        <v>0</v>
      </c>
      <c r="R1370">
        <v>0</v>
      </c>
      <c r="S1370">
        <v>0</v>
      </c>
      <c r="T1370">
        <v>2</v>
      </c>
      <c r="U1370">
        <v>0</v>
      </c>
      <c r="V1370">
        <v>0</v>
      </c>
      <c r="W1370">
        <v>0</v>
      </c>
      <c r="X1370">
        <v>6.2542101478947956</v>
      </c>
      <c r="Y1370">
        <v>0</v>
      </c>
      <c r="Z1370">
        <v>0</v>
      </c>
      <c r="AA1370">
        <v>0</v>
      </c>
      <c r="AB1370">
        <v>0.75351045722938592</v>
      </c>
      <c r="AC1370">
        <v>0</v>
      </c>
      <c r="AD1370">
        <v>0</v>
      </c>
      <c r="AE1370">
        <v>7.0077206051241818</v>
      </c>
    </row>
    <row r="1371" spans="1:31" x14ac:dyDescent="0.3">
      <c r="A1371">
        <v>2628349</v>
      </c>
      <c r="B1371">
        <v>1</v>
      </c>
      <c r="C1371" t="s">
        <v>80</v>
      </c>
      <c r="D1371" t="s">
        <v>101</v>
      </c>
      <c r="E1371" t="s">
        <v>147</v>
      </c>
      <c r="F1371" t="s">
        <v>349</v>
      </c>
      <c r="G1371" t="s">
        <v>154</v>
      </c>
      <c r="H1371" t="s">
        <v>144</v>
      </c>
      <c r="I1371" t="s">
        <v>241</v>
      </c>
      <c r="J1371" t="s">
        <v>137</v>
      </c>
      <c r="K1371" t="s">
        <v>138</v>
      </c>
      <c r="L1371" t="s">
        <v>4106</v>
      </c>
      <c r="M1371" t="s">
        <v>4107</v>
      </c>
      <c r="N1371">
        <v>1.8333333E-2</v>
      </c>
      <c r="O1371">
        <v>9</v>
      </c>
      <c r="P1371">
        <v>14</v>
      </c>
      <c r="Q1371">
        <v>7</v>
      </c>
      <c r="R1371">
        <v>3</v>
      </c>
      <c r="S1371">
        <v>7</v>
      </c>
      <c r="T1371">
        <v>1</v>
      </c>
      <c r="U1371">
        <v>0</v>
      </c>
      <c r="V1371">
        <v>0</v>
      </c>
      <c r="W1371">
        <v>5.4734319930535666E-2</v>
      </c>
      <c r="X1371">
        <v>6.3802606222795002E-2</v>
      </c>
      <c r="Y1371">
        <v>2.7991381336782091</v>
      </c>
      <c r="Z1371">
        <v>1.0090052376833001E-2</v>
      </c>
      <c r="AA1371">
        <v>4.8336771777777461</v>
      </c>
      <c r="AB1371">
        <v>5.4617235117720006E-3</v>
      </c>
      <c r="AC1371">
        <v>0</v>
      </c>
      <c r="AD1371">
        <v>0</v>
      </c>
      <c r="AE1371">
        <v>7.7669040134978911</v>
      </c>
    </row>
    <row r="1372" spans="1:31" x14ac:dyDescent="0.3">
      <c r="A1372">
        <v>2628990</v>
      </c>
      <c r="B1372">
        <v>1</v>
      </c>
      <c r="C1372" t="s">
        <v>80</v>
      </c>
      <c r="D1372" t="s">
        <v>103</v>
      </c>
      <c r="E1372" t="s">
        <v>141</v>
      </c>
      <c r="F1372" t="s">
        <v>4108</v>
      </c>
      <c r="G1372" t="s">
        <v>183</v>
      </c>
      <c r="H1372" t="s">
        <v>144</v>
      </c>
      <c r="I1372" t="s">
        <v>136</v>
      </c>
      <c r="J1372" t="s">
        <v>3</v>
      </c>
      <c r="K1372" t="s">
        <v>138</v>
      </c>
      <c r="L1372" t="s">
        <v>4109</v>
      </c>
      <c r="M1372" t="s">
        <v>4110</v>
      </c>
      <c r="N1372">
        <v>4.1861111109999998</v>
      </c>
      <c r="O1372">
        <v>0</v>
      </c>
      <c r="P1372">
        <v>269</v>
      </c>
      <c r="Q1372">
        <v>0</v>
      </c>
      <c r="R1372">
        <v>7</v>
      </c>
      <c r="S1372">
        <v>1</v>
      </c>
      <c r="T1372">
        <v>33</v>
      </c>
      <c r="U1372">
        <v>0</v>
      </c>
      <c r="V1372">
        <v>0</v>
      </c>
      <c r="W1372">
        <v>0</v>
      </c>
      <c r="X1372">
        <v>294.31549364434557</v>
      </c>
      <c r="Y1372">
        <v>0</v>
      </c>
      <c r="Z1372">
        <v>7.0588634607751155</v>
      </c>
      <c r="AA1372">
        <v>652.36849045845679</v>
      </c>
      <c r="AB1372">
        <v>413.21752061262498</v>
      </c>
      <c r="AC1372">
        <v>0</v>
      </c>
      <c r="AD1372">
        <v>0</v>
      </c>
      <c r="AE1372">
        <v>1366.9603681762023</v>
      </c>
    </row>
    <row r="1373" spans="1:31" x14ac:dyDescent="0.3">
      <c r="A1373">
        <v>2628744</v>
      </c>
      <c r="B1373">
        <v>1</v>
      </c>
      <c r="C1373" t="s">
        <v>80</v>
      </c>
      <c r="D1373" t="s">
        <v>96</v>
      </c>
      <c r="E1373" t="s">
        <v>132</v>
      </c>
      <c r="F1373" t="s">
        <v>4111</v>
      </c>
      <c r="G1373" t="s">
        <v>228</v>
      </c>
      <c r="H1373" t="s">
        <v>135</v>
      </c>
      <c r="I1373" t="s">
        <v>136</v>
      </c>
      <c r="J1373" t="s">
        <v>137</v>
      </c>
      <c r="K1373" t="s">
        <v>138</v>
      </c>
      <c r="L1373" t="s">
        <v>4112</v>
      </c>
      <c r="M1373" t="s">
        <v>4113</v>
      </c>
      <c r="N1373">
        <v>2.2799999999999998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2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16.088778905472495</v>
      </c>
      <c r="AC1373">
        <v>0</v>
      </c>
      <c r="AD1373">
        <v>0</v>
      </c>
      <c r="AE1373">
        <v>16.088778905472495</v>
      </c>
    </row>
    <row r="1374" spans="1:31" x14ac:dyDescent="0.3">
      <c r="A1374">
        <v>2628930</v>
      </c>
      <c r="B1374">
        <v>1</v>
      </c>
      <c r="C1374" t="s">
        <v>80</v>
      </c>
      <c r="D1374" t="s">
        <v>106</v>
      </c>
      <c r="E1374" t="s">
        <v>165</v>
      </c>
      <c r="F1374" t="s">
        <v>4114</v>
      </c>
      <c r="G1374" t="s">
        <v>224</v>
      </c>
      <c r="H1374" t="s">
        <v>135</v>
      </c>
      <c r="I1374" t="s">
        <v>136</v>
      </c>
      <c r="J1374" t="s">
        <v>137</v>
      </c>
      <c r="K1374" t="s">
        <v>138</v>
      </c>
      <c r="L1374" t="s">
        <v>4115</v>
      </c>
      <c r="M1374" t="s">
        <v>4116</v>
      </c>
      <c r="N1374">
        <v>1.6950000000000001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2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1.8518893148223081</v>
      </c>
      <c r="AC1374">
        <v>0</v>
      </c>
      <c r="AD1374">
        <v>0</v>
      </c>
      <c r="AE1374">
        <v>1.8518893148223081</v>
      </c>
    </row>
    <row r="1375" spans="1:31" x14ac:dyDescent="0.3">
      <c r="A1375">
        <v>2628742</v>
      </c>
      <c r="B1375">
        <v>2</v>
      </c>
      <c r="C1375" t="s">
        <v>80</v>
      </c>
      <c r="D1375" t="s">
        <v>85</v>
      </c>
      <c r="E1375" t="s">
        <v>152</v>
      </c>
      <c r="F1375" t="s">
        <v>4117</v>
      </c>
      <c r="G1375" t="s">
        <v>134</v>
      </c>
      <c r="H1375" t="s">
        <v>135</v>
      </c>
      <c r="I1375" t="s">
        <v>136</v>
      </c>
      <c r="J1375" t="s">
        <v>137</v>
      </c>
      <c r="K1375" t="s">
        <v>138</v>
      </c>
      <c r="L1375" t="s">
        <v>3640</v>
      </c>
      <c r="M1375" t="s">
        <v>4118</v>
      </c>
      <c r="N1375">
        <v>0.42749999999999999</v>
      </c>
      <c r="O1375">
        <v>0</v>
      </c>
      <c r="P1375">
        <v>119</v>
      </c>
      <c r="Q1375">
        <v>0</v>
      </c>
      <c r="R1375">
        <v>0</v>
      </c>
      <c r="S1375">
        <v>0</v>
      </c>
      <c r="T1375">
        <v>244</v>
      </c>
      <c r="U1375">
        <v>0</v>
      </c>
      <c r="V1375">
        <v>0</v>
      </c>
      <c r="W1375">
        <v>0</v>
      </c>
      <c r="X1375">
        <v>15.842648197247239</v>
      </c>
      <c r="Y1375">
        <v>0</v>
      </c>
      <c r="Z1375">
        <v>0</v>
      </c>
      <c r="AA1375">
        <v>0</v>
      </c>
      <c r="AB1375">
        <v>155.45535278170968</v>
      </c>
      <c r="AC1375">
        <v>0</v>
      </c>
      <c r="AD1375">
        <v>0</v>
      </c>
      <c r="AE1375">
        <v>171.29800097895691</v>
      </c>
    </row>
    <row r="1376" spans="1:31" x14ac:dyDescent="0.3">
      <c r="A1376">
        <v>2628429</v>
      </c>
      <c r="B1376">
        <v>1</v>
      </c>
      <c r="C1376" t="s">
        <v>80</v>
      </c>
      <c r="D1376" t="s">
        <v>100</v>
      </c>
      <c r="E1376" t="s">
        <v>132</v>
      </c>
      <c r="F1376" t="s">
        <v>4119</v>
      </c>
      <c r="G1376" t="s">
        <v>228</v>
      </c>
      <c r="H1376" t="s">
        <v>135</v>
      </c>
      <c r="I1376" t="s">
        <v>136</v>
      </c>
      <c r="J1376" t="s">
        <v>137</v>
      </c>
      <c r="K1376" t="s">
        <v>138</v>
      </c>
      <c r="L1376" t="s">
        <v>4120</v>
      </c>
      <c r="M1376" t="s">
        <v>4121</v>
      </c>
      <c r="N1376">
        <v>1.4016666659999999</v>
      </c>
      <c r="O1376">
        <v>0</v>
      </c>
      <c r="P1376">
        <v>9</v>
      </c>
      <c r="Q1376">
        <v>0</v>
      </c>
      <c r="R1376">
        <v>0</v>
      </c>
      <c r="S1376">
        <v>0</v>
      </c>
      <c r="T1376">
        <v>3</v>
      </c>
      <c r="U1376">
        <v>0</v>
      </c>
      <c r="V1376">
        <v>0</v>
      </c>
      <c r="W1376">
        <v>0</v>
      </c>
      <c r="X1376">
        <v>3.8185460328146643</v>
      </c>
      <c r="Y1376">
        <v>0</v>
      </c>
      <c r="Z1376">
        <v>0</v>
      </c>
      <c r="AA1376">
        <v>0</v>
      </c>
      <c r="AB1376">
        <v>1.3270726040672227</v>
      </c>
      <c r="AC1376">
        <v>0</v>
      </c>
      <c r="AD1376">
        <v>0</v>
      </c>
      <c r="AE1376">
        <v>5.1456186368818866</v>
      </c>
    </row>
    <row r="1377" spans="1:31" x14ac:dyDescent="0.3">
      <c r="A1377">
        <v>2628927</v>
      </c>
      <c r="B1377">
        <v>1</v>
      </c>
      <c r="C1377" t="s">
        <v>80</v>
      </c>
      <c r="D1377" t="s">
        <v>93</v>
      </c>
      <c r="E1377" t="s">
        <v>194</v>
      </c>
      <c r="F1377" t="s">
        <v>4122</v>
      </c>
      <c r="G1377" t="s">
        <v>149</v>
      </c>
      <c r="H1377" t="s">
        <v>144</v>
      </c>
      <c r="I1377" t="s">
        <v>136</v>
      </c>
      <c r="J1377" t="s">
        <v>137</v>
      </c>
      <c r="K1377" t="s">
        <v>138</v>
      </c>
      <c r="L1377" t="s">
        <v>4123</v>
      </c>
      <c r="M1377" t="s">
        <v>4124</v>
      </c>
      <c r="N1377">
        <v>0.81666666600000004</v>
      </c>
      <c r="O1377">
        <v>0</v>
      </c>
      <c r="P1377">
        <v>698</v>
      </c>
      <c r="Q1377">
        <v>16</v>
      </c>
      <c r="R1377">
        <v>214</v>
      </c>
      <c r="S1377">
        <v>8</v>
      </c>
      <c r="T1377">
        <v>200</v>
      </c>
      <c r="U1377">
        <v>0</v>
      </c>
      <c r="V1377">
        <v>0</v>
      </c>
      <c r="W1377">
        <v>0</v>
      </c>
      <c r="X1377">
        <v>265.67897332406221</v>
      </c>
      <c r="Y1377">
        <v>118.91588512686916</v>
      </c>
      <c r="Z1377">
        <v>721.43658920389453</v>
      </c>
      <c r="AA1377">
        <v>108.69961024740492</v>
      </c>
      <c r="AB1377">
        <v>340.47771964496854</v>
      </c>
      <c r="AC1377">
        <v>0</v>
      </c>
      <c r="AD1377">
        <v>0</v>
      </c>
      <c r="AE1377">
        <v>1555.2087775471996</v>
      </c>
    </row>
    <row r="1378" spans="1:31" x14ac:dyDescent="0.3">
      <c r="A1378">
        <v>2628970</v>
      </c>
      <c r="B1378">
        <v>1</v>
      </c>
      <c r="C1378" t="s">
        <v>80</v>
      </c>
      <c r="D1378" t="s">
        <v>94</v>
      </c>
      <c r="E1378" t="s">
        <v>165</v>
      </c>
      <c r="F1378" t="s">
        <v>4125</v>
      </c>
      <c r="G1378" t="s">
        <v>224</v>
      </c>
      <c r="H1378" t="s">
        <v>135</v>
      </c>
      <c r="I1378" t="s">
        <v>136</v>
      </c>
      <c r="J1378" t="s">
        <v>137</v>
      </c>
      <c r="K1378" t="s">
        <v>138</v>
      </c>
      <c r="L1378" t="s">
        <v>4126</v>
      </c>
      <c r="M1378" t="s">
        <v>4127</v>
      </c>
      <c r="N1378">
        <v>7.5605555549999997</v>
      </c>
      <c r="O1378">
        <v>0</v>
      </c>
      <c r="P1378">
        <v>19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6.7437752468773251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6.7437752468773251</v>
      </c>
    </row>
    <row r="1379" spans="1:31" x14ac:dyDescent="0.3">
      <c r="A1379">
        <v>2628937</v>
      </c>
      <c r="B1379">
        <v>2</v>
      </c>
      <c r="C1379" t="s">
        <v>80</v>
      </c>
      <c r="D1379" t="s">
        <v>83</v>
      </c>
      <c r="E1379" t="s">
        <v>165</v>
      </c>
      <c r="F1379" t="s">
        <v>4128</v>
      </c>
      <c r="G1379" t="s">
        <v>224</v>
      </c>
      <c r="H1379" t="s">
        <v>135</v>
      </c>
      <c r="I1379" t="s">
        <v>136</v>
      </c>
      <c r="J1379" t="s">
        <v>137</v>
      </c>
      <c r="K1379" t="s">
        <v>138</v>
      </c>
      <c r="L1379" t="s">
        <v>3666</v>
      </c>
      <c r="M1379" t="s">
        <v>4129</v>
      </c>
      <c r="N1379">
        <v>0.94722222199999995</v>
      </c>
      <c r="O1379">
        <v>0</v>
      </c>
      <c r="P1379">
        <v>79</v>
      </c>
      <c r="Q1379">
        <v>0</v>
      </c>
      <c r="R1379">
        <v>0</v>
      </c>
      <c r="S1379">
        <v>0</v>
      </c>
      <c r="T1379">
        <v>3</v>
      </c>
      <c r="U1379">
        <v>0</v>
      </c>
      <c r="V1379">
        <v>0</v>
      </c>
      <c r="W1379">
        <v>0</v>
      </c>
      <c r="X1379">
        <v>16.737201750848694</v>
      </c>
      <c r="Y1379">
        <v>0</v>
      </c>
      <c r="Z1379">
        <v>0</v>
      </c>
      <c r="AA1379">
        <v>0</v>
      </c>
      <c r="AB1379">
        <v>3.6059284503390732</v>
      </c>
      <c r="AC1379">
        <v>0</v>
      </c>
      <c r="AD1379">
        <v>0</v>
      </c>
      <c r="AE1379">
        <v>20.343130201187769</v>
      </c>
    </row>
    <row r="1380" spans="1:31" x14ac:dyDescent="0.3">
      <c r="A1380">
        <v>2628452</v>
      </c>
      <c r="B1380">
        <v>1</v>
      </c>
      <c r="C1380" t="s">
        <v>80</v>
      </c>
      <c r="D1380" t="s">
        <v>83</v>
      </c>
      <c r="E1380" t="s">
        <v>165</v>
      </c>
      <c r="F1380" t="s">
        <v>4130</v>
      </c>
      <c r="G1380" t="s">
        <v>224</v>
      </c>
      <c r="H1380" t="s">
        <v>135</v>
      </c>
      <c r="I1380" t="s">
        <v>136</v>
      </c>
      <c r="J1380" t="s">
        <v>137</v>
      </c>
      <c r="K1380" t="s">
        <v>138</v>
      </c>
      <c r="L1380" t="s">
        <v>4131</v>
      </c>
      <c r="M1380" t="s">
        <v>4132</v>
      </c>
      <c r="N1380">
        <v>9.9644444439999997</v>
      </c>
      <c r="O1380">
        <v>0</v>
      </c>
      <c r="P1380">
        <v>161</v>
      </c>
      <c r="Q1380">
        <v>0</v>
      </c>
      <c r="R1380">
        <v>0</v>
      </c>
      <c r="S1380">
        <v>0</v>
      </c>
      <c r="T1380">
        <v>21</v>
      </c>
      <c r="U1380">
        <v>0</v>
      </c>
      <c r="V1380">
        <v>0</v>
      </c>
      <c r="W1380">
        <v>0</v>
      </c>
      <c r="X1380">
        <v>513.62824382442363</v>
      </c>
      <c r="Y1380">
        <v>0</v>
      </c>
      <c r="Z1380">
        <v>0</v>
      </c>
      <c r="AA1380">
        <v>0</v>
      </c>
      <c r="AB1380">
        <v>424.896738509805</v>
      </c>
      <c r="AC1380">
        <v>0</v>
      </c>
      <c r="AD1380">
        <v>0</v>
      </c>
      <c r="AE1380">
        <v>938.52498233422864</v>
      </c>
    </row>
    <row r="1381" spans="1:31" x14ac:dyDescent="0.3">
      <c r="A1381">
        <v>2628850</v>
      </c>
      <c r="B1381">
        <v>1</v>
      </c>
      <c r="C1381" t="s">
        <v>81</v>
      </c>
      <c r="D1381" t="s">
        <v>117</v>
      </c>
      <c r="E1381" t="s">
        <v>194</v>
      </c>
      <c r="F1381" t="s">
        <v>4133</v>
      </c>
      <c r="G1381" t="s">
        <v>149</v>
      </c>
      <c r="H1381" t="s">
        <v>144</v>
      </c>
      <c r="I1381" t="s">
        <v>136</v>
      </c>
      <c r="J1381" t="s">
        <v>137</v>
      </c>
      <c r="K1381" t="s">
        <v>138</v>
      </c>
      <c r="L1381" t="s">
        <v>3616</v>
      </c>
      <c r="M1381" t="s">
        <v>4134</v>
      </c>
      <c r="N1381">
        <v>0.90361111100000002</v>
      </c>
      <c r="O1381">
        <v>2</v>
      </c>
      <c r="P1381">
        <v>235</v>
      </c>
      <c r="Q1381">
        <v>29</v>
      </c>
      <c r="R1381">
        <v>52</v>
      </c>
      <c r="S1381">
        <v>0</v>
      </c>
      <c r="T1381">
        <v>7</v>
      </c>
      <c r="U1381">
        <v>1</v>
      </c>
      <c r="V1381">
        <v>0</v>
      </c>
      <c r="W1381">
        <v>0.54648096726013295</v>
      </c>
      <c r="X1381">
        <v>37.388901597491625</v>
      </c>
      <c r="Y1381">
        <v>196.151043654765</v>
      </c>
      <c r="Z1381">
        <v>45.446847282222691</v>
      </c>
      <c r="AA1381">
        <v>0</v>
      </c>
      <c r="AB1381">
        <v>1.6873180080968857</v>
      </c>
      <c r="AC1381">
        <v>2.2718172700751276</v>
      </c>
      <c r="AD1381">
        <v>0</v>
      </c>
      <c r="AE1381">
        <v>283.4924087799115</v>
      </c>
    </row>
    <row r="1382" spans="1:31" x14ac:dyDescent="0.3">
      <c r="A1382">
        <v>2628472</v>
      </c>
      <c r="B1382">
        <v>1</v>
      </c>
      <c r="C1382" t="s">
        <v>80</v>
      </c>
      <c r="D1382" t="s">
        <v>103</v>
      </c>
      <c r="E1382" t="s">
        <v>165</v>
      </c>
      <c r="F1382" t="s">
        <v>178</v>
      </c>
      <c r="G1382" t="s">
        <v>161</v>
      </c>
      <c r="H1382" t="s">
        <v>135</v>
      </c>
      <c r="I1382" t="s">
        <v>136</v>
      </c>
      <c r="J1382" t="s">
        <v>137</v>
      </c>
      <c r="K1382" t="s">
        <v>162</v>
      </c>
      <c r="L1382" t="s">
        <v>4135</v>
      </c>
      <c r="M1382" t="s">
        <v>4136</v>
      </c>
      <c r="N1382">
        <v>9.6300000000000008</v>
      </c>
      <c r="O1382">
        <v>0</v>
      </c>
      <c r="P1382">
        <v>55</v>
      </c>
      <c r="Q1382">
        <v>0</v>
      </c>
      <c r="R1382">
        <v>0</v>
      </c>
      <c r="S1382">
        <v>0</v>
      </c>
      <c r="T1382">
        <v>6</v>
      </c>
      <c r="U1382">
        <v>0</v>
      </c>
      <c r="V1382">
        <v>0</v>
      </c>
      <c r="W1382">
        <v>0</v>
      </c>
      <c r="X1382">
        <v>138.4526618668838</v>
      </c>
      <c r="Y1382">
        <v>0</v>
      </c>
      <c r="Z1382">
        <v>0</v>
      </c>
      <c r="AA1382">
        <v>0</v>
      </c>
      <c r="AB1382">
        <v>27.342503828736124</v>
      </c>
      <c r="AC1382">
        <v>0</v>
      </c>
      <c r="AD1382">
        <v>0</v>
      </c>
      <c r="AE1382">
        <v>165.79516569561991</v>
      </c>
    </row>
    <row r="1383" spans="1:31" x14ac:dyDescent="0.3">
      <c r="A1383">
        <v>2628409</v>
      </c>
      <c r="B1383">
        <v>1</v>
      </c>
      <c r="C1383" t="s">
        <v>81</v>
      </c>
      <c r="D1383" t="s">
        <v>128</v>
      </c>
      <c r="E1383" t="s">
        <v>147</v>
      </c>
      <c r="F1383" t="s">
        <v>4137</v>
      </c>
      <c r="G1383" t="s">
        <v>149</v>
      </c>
      <c r="H1383" t="s">
        <v>144</v>
      </c>
      <c r="I1383" t="s">
        <v>136</v>
      </c>
      <c r="J1383" t="s">
        <v>137</v>
      </c>
      <c r="K1383" t="s">
        <v>138</v>
      </c>
      <c r="L1383" t="s">
        <v>4138</v>
      </c>
      <c r="M1383" t="s">
        <v>4139</v>
      </c>
      <c r="N1383">
        <v>2.6369444440000001</v>
      </c>
      <c r="O1383">
        <v>3</v>
      </c>
      <c r="P1383">
        <v>1</v>
      </c>
      <c r="Q1383">
        <v>26</v>
      </c>
      <c r="R1383">
        <v>6</v>
      </c>
      <c r="S1383">
        <v>8</v>
      </c>
      <c r="T1383">
        <v>1</v>
      </c>
      <c r="U1383">
        <v>0</v>
      </c>
      <c r="V1383">
        <v>0</v>
      </c>
      <c r="W1383">
        <v>49.727750364882333</v>
      </c>
      <c r="X1383">
        <v>0.29889889494004224</v>
      </c>
      <c r="Y1383">
        <v>339.59280022035483</v>
      </c>
      <c r="Z1383">
        <v>9.0434134685392209</v>
      </c>
      <c r="AA1383">
        <v>188.26363681989184</v>
      </c>
      <c r="AB1383">
        <v>6.0462286640931701E-2</v>
      </c>
      <c r="AC1383">
        <v>0</v>
      </c>
      <c r="AD1383">
        <v>0</v>
      </c>
      <c r="AE1383">
        <v>586.98696205524914</v>
      </c>
    </row>
    <row r="1384" spans="1:31" x14ac:dyDescent="0.3">
      <c r="A1384">
        <v>2628515</v>
      </c>
      <c r="B1384">
        <v>1</v>
      </c>
      <c r="C1384" t="s">
        <v>80</v>
      </c>
      <c r="D1384" t="s">
        <v>106</v>
      </c>
      <c r="E1384" t="s">
        <v>165</v>
      </c>
      <c r="F1384" t="s">
        <v>4140</v>
      </c>
      <c r="G1384" t="s">
        <v>220</v>
      </c>
      <c r="H1384" t="s">
        <v>135</v>
      </c>
      <c r="I1384" t="s">
        <v>136</v>
      </c>
      <c r="J1384" t="s">
        <v>137</v>
      </c>
      <c r="K1384" t="s">
        <v>162</v>
      </c>
      <c r="L1384" t="s">
        <v>4141</v>
      </c>
      <c r="M1384" t="s">
        <v>4142</v>
      </c>
      <c r="N1384">
        <v>5.8605555550000004</v>
      </c>
      <c r="O1384">
        <v>0</v>
      </c>
      <c r="P1384">
        <v>10</v>
      </c>
      <c r="Q1384">
        <v>0</v>
      </c>
      <c r="R1384">
        <v>1</v>
      </c>
      <c r="S1384">
        <v>0</v>
      </c>
      <c r="T1384">
        <v>2</v>
      </c>
      <c r="U1384">
        <v>0</v>
      </c>
      <c r="V1384">
        <v>0</v>
      </c>
      <c r="W1384">
        <v>0</v>
      </c>
      <c r="X1384">
        <v>12.041458987659476</v>
      </c>
      <c r="Y1384">
        <v>0</v>
      </c>
      <c r="Z1384">
        <v>7.1251429345605457</v>
      </c>
      <c r="AA1384">
        <v>0</v>
      </c>
      <c r="AB1384">
        <v>3.6758285697637705</v>
      </c>
      <c r="AC1384">
        <v>0</v>
      </c>
      <c r="AD1384">
        <v>0</v>
      </c>
      <c r="AE1384">
        <v>22.842430491983791</v>
      </c>
    </row>
    <row r="1385" spans="1:31" x14ac:dyDescent="0.3">
      <c r="A1385">
        <v>2628764</v>
      </c>
      <c r="B1385">
        <v>1</v>
      </c>
      <c r="C1385" t="s">
        <v>80</v>
      </c>
      <c r="D1385" t="s">
        <v>98</v>
      </c>
      <c r="E1385" t="s">
        <v>152</v>
      </c>
      <c r="F1385" t="s">
        <v>4143</v>
      </c>
      <c r="G1385" t="s">
        <v>1575</v>
      </c>
      <c r="H1385" t="s">
        <v>135</v>
      </c>
      <c r="I1385" t="s">
        <v>136</v>
      </c>
      <c r="J1385" t="s">
        <v>137</v>
      </c>
      <c r="K1385" t="s">
        <v>138</v>
      </c>
      <c r="L1385" t="s">
        <v>4144</v>
      </c>
      <c r="M1385" t="s">
        <v>4145</v>
      </c>
      <c r="N1385">
        <v>7.1161111110000004</v>
      </c>
      <c r="O1385">
        <v>0</v>
      </c>
      <c r="P1385">
        <v>5</v>
      </c>
      <c r="Q1385">
        <v>0</v>
      </c>
      <c r="R1385">
        <v>17</v>
      </c>
      <c r="S1385">
        <v>0</v>
      </c>
      <c r="T1385">
        <v>2</v>
      </c>
      <c r="U1385">
        <v>0</v>
      </c>
      <c r="V1385">
        <v>0</v>
      </c>
      <c r="W1385">
        <v>0</v>
      </c>
      <c r="X1385">
        <v>14.611283614481444</v>
      </c>
      <c r="Y1385">
        <v>0</v>
      </c>
      <c r="Z1385">
        <v>243.72889651399947</v>
      </c>
      <c r="AA1385">
        <v>0</v>
      </c>
      <c r="AB1385">
        <v>50.717926730017517</v>
      </c>
      <c r="AC1385">
        <v>0</v>
      </c>
      <c r="AD1385">
        <v>0</v>
      </c>
      <c r="AE1385">
        <v>309.05810685849843</v>
      </c>
    </row>
    <row r="1386" spans="1:31" x14ac:dyDescent="0.3">
      <c r="A1386">
        <v>2629056</v>
      </c>
      <c r="B1386">
        <v>1</v>
      </c>
      <c r="C1386" t="s">
        <v>80</v>
      </c>
      <c r="D1386" t="s">
        <v>108</v>
      </c>
      <c r="E1386" t="s">
        <v>147</v>
      </c>
      <c r="F1386" t="s">
        <v>3815</v>
      </c>
      <c r="G1386" t="s">
        <v>562</v>
      </c>
      <c r="H1386" t="s">
        <v>144</v>
      </c>
      <c r="I1386" t="s">
        <v>136</v>
      </c>
      <c r="J1386" t="s">
        <v>137</v>
      </c>
      <c r="K1386" t="s">
        <v>138</v>
      </c>
      <c r="L1386" t="s">
        <v>4146</v>
      </c>
      <c r="M1386" t="s">
        <v>4147</v>
      </c>
      <c r="N1386">
        <v>0.42111111099999998</v>
      </c>
      <c r="O1386">
        <v>0</v>
      </c>
      <c r="P1386">
        <v>628</v>
      </c>
      <c r="Q1386">
        <v>0</v>
      </c>
      <c r="R1386">
        <v>392</v>
      </c>
      <c r="S1386">
        <v>4</v>
      </c>
      <c r="T1386">
        <v>215</v>
      </c>
      <c r="U1386">
        <v>1</v>
      </c>
      <c r="V1386">
        <v>0</v>
      </c>
      <c r="W1386">
        <v>0</v>
      </c>
      <c r="X1386">
        <v>75.249082482433892</v>
      </c>
      <c r="Y1386">
        <v>0</v>
      </c>
      <c r="Z1386">
        <v>426.55953867462335</v>
      </c>
      <c r="AA1386">
        <v>41.037839132538956</v>
      </c>
      <c r="AB1386">
        <v>130.03707007367592</v>
      </c>
      <c r="AC1386">
        <v>4.7892277700863524</v>
      </c>
      <c r="AD1386">
        <v>0</v>
      </c>
      <c r="AE1386">
        <v>677.67275813335834</v>
      </c>
    </row>
    <row r="1387" spans="1:31" x14ac:dyDescent="0.3">
      <c r="A1387">
        <v>2628607</v>
      </c>
      <c r="B1387">
        <v>1</v>
      </c>
      <c r="C1387" t="s">
        <v>81</v>
      </c>
      <c r="D1387" t="s">
        <v>119</v>
      </c>
      <c r="E1387" t="s">
        <v>141</v>
      </c>
      <c r="F1387" t="s">
        <v>4148</v>
      </c>
      <c r="G1387" t="s">
        <v>143</v>
      </c>
      <c r="H1387" t="s">
        <v>144</v>
      </c>
      <c r="I1387" t="s">
        <v>136</v>
      </c>
      <c r="J1387" t="s">
        <v>137</v>
      </c>
      <c r="K1387" t="s">
        <v>138</v>
      </c>
      <c r="L1387" t="s">
        <v>4149</v>
      </c>
      <c r="M1387" t="s">
        <v>4150</v>
      </c>
      <c r="N1387">
        <v>2.7527777769999999</v>
      </c>
      <c r="O1387">
        <v>0</v>
      </c>
      <c r="P1387">
        <v>0</v>
      </c>
      <c r="Q1387">
        <v>0</v>
      </c>
      <c r="R1387">
        <v>10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229.54512164345064</v>
      </c>
      <c r="AA1387">
        <v>0</v>
      </c>
      <c r="AB1387">
        <v>0</v>
      </c>
      <c r="AC1387">
        <v>0</v>
      </c>
      <c r="AD1387">
        <v>0</v>
      </c>
      <c r="AE1387">
        <v>229.54512164345064</v>
      </c>
    </row>
    <row r="1388" spans="1:31" x14ac:dyDescent="0.3">
      <c r="A1388">
        <v>2628962</v>
      </c>
      <c r="B1388">
        <v>1</v>
      </c>
      <c r="C1388" t="s">
        <v>81</v>
      </c>
      <c r="D1388" t="s">
        <v>126</v>
      </c>
      <c r="E1388" t="s">
        <v>147</v>
      </c>
      <c r="F1388" t="s">
        <v>2113</v>
      </c>
      <c r="G1388" t="s">
        <v>149</v>
      </c>
      <c r="H1388" t="s">
        <v>144</v>
      </c>
      <c r="I1388" t="s">
        <v>241</v>
      </c>
      <c r="J1388" t="s">
        <v>137</v>
      </c>
      <c r="K1388" t="s">
        <v>138</v>
      </c>
      <c r="L1388" t="s">
        <v>4151</v>
      </c>
      <c r="M1388" t="s">
        <v>4152</v>
      </c>
      <c r="N1388">
        <v>2.1111110999999998E-2</v>
      </c>
      <c r="O1388">
        <v>7</v>
      </c>
      <c r="P1388">
        <v>2052</v>
      </c>
      <c r="Q1388">
        <v>50</v>
      </c>
      <c r="R1388">
        <v>206</v>
      </c>
      <c r="S1388">
        <v>9</v>
      </c>
      <c r="T1388">
        <v>295</v>
      </c>
      <c r="U1388">
        <v>0</v>
      </c>
      <c r="V1388">
        <v>0</v>
      </c>
      <c r="W1388">
        <v>4.7591153112222222E-2</v>
      </c>
      <c r="X1388">
        <v>6.3065577045482897</v>
      </c>
      <c r="Y1388">
        <v>9.9046103390922564</v>
      </c>
      <c r="Z1388">
        <v>3.5839870529513265</v>
      </c>
      <c r="AA1388">
        <v>0.30198433885524045</v>
      </c>
      <c r="AB1388">
        <v>2.5509317085573513</v>
      </c>
      <c r="AC1388">
        <v>0</v>
      </c>
      <c r="AD1388">
        <v>0</v>
      </c>
      <c r="AE1388">
        <v>22.695662297116687</v>
      </c>
    </row>
    <row r="1389" spans="1:31" x14ac:dyDescent="0.3">
      <c r="A1389">
        <v>2628793</v>
      </c>
      <c r="B1389">
        <v>1</v>
      </c>
      <c r="C1389" t="s">
        <v>80</v>
      </c>
      <c r="D1389" t="s">
        <v>96</v>
      </c>
      <c r="E1389" t="s">
        <v>152</v>
      </c>
      <c r="F1389" t="s">
        <v>4153</v>
      </c>
      <c r="G1389" t="s">
        <v>154</v>
      </c>
      <c r="H1389" t="s">
        <v>135</v>
      </c>
      <c r="I1389" t="s">
        <v>136</v>
      </c>
      <c r="J1389" t="s">
        <v>137</v>
      </c>
      <c r="K1389" t="s">
        <v>138</v>
      </c>
      <c r="L1389" t="s">
        <v>4154</v>
      </c>
      <c r="M1389" t="s">
        <v>3630</v>
      </c>
      <c r="N1389">
        <v>1.0900000000000001</v>
      </c>
      <c r="O1389">
        <v>0</v>
      </c>
      <c r="P1389">
        <v>67</v>
      </c>
      <c r="Q1389">
        <v>0</v>
      </c>
      <c r="R1389">
        <v>0</v>
      </c>
      <c r="S1389">
        <v>0</v>
      </c>
      <c r="T1389">
        <v>9</v>
      </c>
      <c r="U1389">
        <v>0</v>
      </c>
      <c r="V1389">
        <v>0</v>
      </c>
      <c r="W1389">
        <v>0</v>
      </c>
      <c r="X1389">
        <v>87.047469384363851</v>
      </c>
      <c r="Y1389">
        <v>0</v>
      </c>
      <c r="Z1389">
        <v>0</v>
      </c>
      <c r="AA1389">
        <v>0</v>
      </c>
      <c r="AB1389">
        <v>8.8158055322528401</v>
      </c>
      <c r="AC1389">
        <v>0</v>
      </c>
      <c r="AD1389">
        <v>0</v>
      </c>
      <c r="AE1389">
        <v>95.863274916616689</v>
      </c>
    </row>
    <row r="1390" spans="1:31" x14ac:dyDescent="0.3">
      <c r="A1390">
        <v>2628346</v>
      </c>
      <c r="B1390">
        <v>2</v>
      </c>
      <c r="C1390" t="s">
        <v>80</v>
      </c>
      <c r="D1390" t="s">
        <v>90</v>
      </c>
      <c r="E1390" t="s">
        <v>152</v>
      </c>
      <c r="F1390" t="s">
        <v>4155</v>
      </c>
      <c r="G1390" t="s">
        <v>199</v>
      </c>
      <c r="H1390" t="s">
        <v>135</v>
      </c>
      <c r="I1390" t="s">
        <v>136</v>
      </c>
      <c r="J1390" t="s">
        <v>3</v>
      </c>
      <c r="K1390" t="s">
        <v>138</v>
      </c>
      <c r="L1390" t="s">
        <v>4052</v>
      </c>
      <c r="M1390" t="s">
        <v>4156</v>
      </c>
      <c r="N1390">
        <v>0.65055555499999995</v>
      </c>
      <c r="O1390">
        <v>0</v>
      </c>
      <c r="P1390">
        <v>398</v>
      </c>
      <c r="Q1390">
        <v>0</v>
      </c>
      <c r="R1390">
        <v>0</v>
      </c>
      <c r="S1390">
        <v>0</v>
      </c>
      <c r="T1390">
        <v>88</v>
      </c>
      <c r="U1390">
        <v>0</v>
      </c>
      <c r="V1390">
        <v>0</v>
      </c>
      <c r="W1390">
        <v>0</v>
      </c>
      <c r="X1390">
        <v>60.224468496560242</v>
      </c>
      <c r="Y1390">
        <v>0</v>
      </c>
      <c r="Z1390">
        <v>0</v>
      </c>
      <c r="AA1390">
        <v>0</v>
      </c>
      <c r="AB1390">
        <v>46.197911371635129</v>
      </c>
      <c r="AC1390">
        <v>0</v>
      </c>
      <c r="AD1390">
        <v>0</v>
      </c>
      <c r="AE1390">
        <v>106.42237986819538</v>
      </c>
    </row>
    <row r="1391" spans="1:31" x14ac:dyDescent="0.3">
      <c r="A1391">
        <v>2628484</v>
      </c>
      <c r="B1391">
        <v>1</v>
      </c>
      <c r="C1391" t="s">
        <v>80</v>
      </c>
      <c r="D1391" t="s">
        <v>106</v>
      </c>
      <c r="E1391" t="s">
        <v>147</v>
      </c>
      <c r="F1391" t="s">
        <v>4157</v>
      </c>
      <c r="G1391" t="s">
        <v>161</v>
      </c>
      <c r="H1391" t="s">
        <v>144</v>
      </c>
      <c r="I1391" t="s">
        <v>136</v>
      </c>
      <c r="J1391" t="s">
        <v>137</v>
      </c>
      <c r="K1391" t="s">
        <v>162</v>
      </c>
      <c r="L1391" t="s">
        <v>4158</v>
      </c>
      <c r="M1391" t="s">
        <v>4159</v>
      </c>
      <c r="N1391">
        <v>7.2269444439999999</v>
      </c>
      <c r="O1391">
        <v>1</v>
      </c>
      <c r="P1391">
        <v>191</v>
      </c>
      <c r="Q1391">
        <v>15</v>
      </c>
      <c r="R1391">
        <v>82</v>
      </c>
      <c r="S1391">
        <v>4</v>
      </c>
      <c r="T1391">
        <v>30</v>
      </c>
      <c r="U1391">
        <v>0</v>
      </c>
      <c r="V1391">
        <v>0</v>
      </c>
      <c r="W1391">
        <v>4.2317845088893584</v>
      </c>
      <c r="X1391">
        <v>405.21188073462355</v>
      </c>
      <c r="Y1391">
        <v>451.95227258261622</v>
      </c>
      <c r="Z1391">
        <v>1966.6831965572287</v>
      </c>
      <c r="AA1391">
        <v>289.70190454786655</v>
      </c>
      <c r="AB1391">
        <v>398.19726301405149</v>
      </c>
      <c r="AC1391">
        <v>0</v>
      </c>
      <c r="AD1391">
        <v>0</v>
      </c>
      <c r="AE1391">
        <v>3515.9783019452761</v>
      </c>
    </row>
    <row r="1392" spans="1:31" x14ac:dyDescent="0.3">
      <c r="A1392">
        <v>2629025</v>
      </c>
      <c r="B1392">
        <v>1</v>
      </c>
      <c r="C1392" t="s">
        <v>80</v>
      </c>
      <c r="D1392" t="s">
        <v>103</v>
      </c>
      <c r="E1392" t="s">
        <v>147</v>
      </c>
      <c r="F1392" t="s">
        <v>4160</v>
      </c>
      <c r="G1392" t="s">
        <v>149</v>
      </c>
      <c r="H1392" t="s">
        <v>144</v>
      </c>
      <c r="I1392" t="s">
        <v>136</v>
      </c>
      <c r="J1392" t="s">
        <v>137</v>
      </c>
      <c r="K1392" t="s">
        <v>138</v>
      </c>
      <c r="L1392" t="s">
        <v>4161</v>
      </c>
      <c r="M1392" t="s">
        <v>4162</v>
      </c>
      <c r="N1392">
        <v>0.32138888799999998</v>
      </c>
      <c r="O1392">
        <v>0</v>
      </c>
      <c r="P1392">
        <v>0</v>
      </c>
      <c r="Q1392">
        <v>0</v>
      </c>
      <c r="R1392">
        <v>0</v>
      </c>
      <c r="S1392">
        <v>35</v>
      </c>
      <c r="T1392">
        <v>0</v>
      </c>
      <c r="U1392">
        <v>32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85.259666341073398</v>
      </c>
      <c r="AB1392">
        <v>0</v>
      </c>
      <c r="AC1392">
        <v>877.9422939050969</v>
      </c>
      <c r="AD1392">
        <v>0</v>
      </c>
      <c r="AE1392">
        <v>963.2019602461703</v>
      </c>
    </row>
    <row r="1393" spans="1:31" x14ac:dyDescent="0.3">
      <c r="A1393">
        <v>2628833</v>
      </c>
      <c r="B1393">
        <v>1</v>
      </c>
      <c r="C1393" t="s">
        <v>81</v>
      </c>
      <c r="D1393" t="s">
        <v>124</v>
      </c>
      <c r="E1393" t="s">
        <v>194</v>
      </c>
      <c r="F1393" t="s">
        <v>1159</v>
      </c>
      <c r="G1393" t="s">
        <v>149</v>
      </c>
      <c r="H1393" t="s">
        <v>144</v>
      </c>
      <c r="I1393" t="s">
        <v>136</v>
      </c>
      <c r="J1393" t="s">
        <v>137</v>
      </c>
      <c r="K1393" t="s">
        <v>138</v>
      </c>
      <c r="L1393" t="s">
        <v>4163</v>
      </c>
      <c r="M1393" t="s">
        <v>4164</v>
      </c>
      <c r="N1393">
        <v>0.35194444400000002</v>
      </c>
      <c r="O1393">
        <v>2</v>
      </c>
      <c r="P1393">
        <v>185</v>
      </c>
      <c r="Q1393">
        <v>38</v>
      </c>
      <c r="R1393">
        <v>128</v>
      </c>
      <c r="S1393">
        <v>14</v>
      </c>
      <c r="T1393">
        <v>21</v>
      </c>
      <c r="U1393">
        <v>1</v>
      </c>
      <c r="V1393">
        <v>0</v>
      </c>
      <c r="W1393">
        <v>1.5299380592452434</v>
      </c>
      <c r="X1393">
        <v>14.277899972693614</v>
      </c>
      <c r="Y1393">
        <v>29.045946139216898</v>
      </c>
      <c r="Z1393">
        <v>66.372588689347069</v>
      </c>
      <c r="AA1393">
        <v>22.767778255341131</v>
      </c>
      <c r="AB1393">
        <v>3.1344504661215398</v>
      </c>
      <c r="AC1393">
        <v>0.91547445415500861</v>
      </c>
      <c r="AD1393">
        <v>0</v>
      </c>
      <c r="AE1393">
        <v>138.04407603612049</v>
      </c>
    </row>
    <row r="1394" spans="1:31" x14ac:dyDescent="0.3">
      <c r="A1394">
        <v>2628524</v>
      </c>
      <c r="B1394">
        <v>1</v>
      </c>
      <c r="C1394" t="s">
        <v>81</v>
      </c>
      <c r="D1394" t="s">
        <v>112</v>
      </c>
      <c r="E1394" t="s">
        <v>152</v>
      </c>
      <c r="F1394" t="s">
        <v>4165</v>
      </c>
      <c r="G1394" t="s">
        <v>191</v>
      </c>
      <c r="H1394" t="s">
        <v>135</v>
      </c>
      <c r="I1394" t="s">
        <v>136</v>
      </c>
      <c r="J1394" t="s">
        <v>137</v>
      </c>
      <c r="K1394" t="s">
        <v>138</v>
      </c>
      <c r="L1394" t="s">
        <v>4166</v>
      </c>
      <c r="M1394" t="s">
        <v>4167</v>
      </c>
      <c r="N1394">
        <v>1.826944444</v>
      </c>
      <c r="O1394">
        <v>0</v>
      </c>
      <c r="P1394">
        <v>15</v>
      </c>
      <c r="Q1394">
        <v>0</v>
      </c>
      <c r="R1394">
        <v>0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2.5854085947028684</v>
      </c>
      <c r="Y1394">
        <v>0</v>
      </c>
      <c r="Z1394">
        <v>0</v>
      </c>
      <c r="AA1394">
        <v>0</v>
      </c>
      <c r="AB1394">
        <v>0.77238311359543688</v>
      </c>
      <c r="AC1394">
        <v>0</v>
      </c>
      <c r="AD1394">
        <v>0</v>
      </c>
      <c r="AE1394">
        <v>3.3577917082983051</v>
      </c>
    </row>
    <row r="1395" spans="1:31" x14ac:dyDescent="0.3">
      <c r="A1395">
        <v>2629045</v>
      </c>
      <c r="B1395">
        <v>1</v>
      </c>
      <c r="C1395" t="s">
        <v>81</v>
      </c>
      <c r="D1395" t="s">
        <v>126</v>
      </c>
      <c r="E1395" t="s">
        <v>152</v>
      </c>
      <c r="F1395" t="s">
        <v>4168</v>
      </c>
      <c r="G1395" t="s">
        <v>191</v>
      </c>
      <c r="H1395" t="s">
        <v>135</v>
      </c>
      <c r="I1395" t="s">
        <v>136</v>
      </c>
      <c r="J1395" t="s">
        <v>137</v>
      </c>
      <c r="K1395" t="s">
        <v>138</v>
      </c>
      <c r="L1395" t="s">
        <v>4169</v>
      </c>
      <c r="M1395" t="s">
        <v>4170</v>
      </c>
      <c r="N1395">
        <v>1.260277777</v>
      </c>
      <c r="O1395">
        <v>0</v>
      </c>
      <c r="P1395">
        <v>2</v>
      </c>
      <c r="Q1395">
        <v>0</v>
      </c>
      <c r="R1395">
        <v>3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0.20261402791243199</v>
      </c>
      <c r="Y1395">
        <v>0</v>
      </c>
      <c r="Z1395">
        <v>14.2670930103471</v>
      </c>
      <c r="AA1395">
        <v>0</v>
      </c>
      <c r="AB1395">
        <v>0</v>
      </c>
      <c r="AC1395">
        <v>0</v>
      </c>
      <c r="AD1395">
        <v>0</v>
      </c>
      <c r="AE1395">
        <v>14.469707038259532</v>
      </c>
    </row>
    <row r="1396" spans="1:31" x14ac:dyDescent="0.3">
      <c r="A1396">
        <v>2628879</v>
      </c>
      <c r="B1396">
        <v>1</v>
      </c>
      <c r="C1396" t="s">
        <v>80</v>
      </c>
      <c r="D1396" t="s">
        <v>90</v>
      </c>
      <c r="E1396" t="s">
        <v>165</v>
      </c>
      <c r="F1396" t="s">
        <v>4171</v>
      </c>
      <c r="G1396" t="s">
        <v>224</v>
      </c>
      <c r="H1396" t="s">
        <v>135</v>
      </c>
      <c r="I1396" t="s">
        <v>136</v>
      </c>
      <c r="J1396" t="s">
        <v>137</v>
      </c>
      <c r="K1396" t="s">
        <v>138</v>
      </c>
      <c r="L1396" t="s">
        <v>4172</v>
      </c>
      <c r="M1396" t="s">
        <v>4173</v>
      </c>
      <c r="N1396">
        <v>0.84777777700000001</v>
      </c>
      <c r="O1396">
        <v>0</v>
      </c>
      <c r="P1396">
        <v>110</v>
      </c>
      <c r="Q1396">
        <v>0</v>
      </c>
      <c r="R1396">
        <v>0</v>
      </c>
      <c r="S1396">
        <v>0</v>
      </c>
      <c r="T1396">
        <v>4</v>
      </c>
      <c r="U1396">
        <v>0</v>
      </c>
      <c r="V1396">
        <v>0</v>
      </c>
      <c r="W1396">
        <v>0</v>
      </c>
      <c r="X1396">
        <v>23.546796134011778</v>
      </c>
      <c r="Y1396">
        <v>0</v>
      </c>
      <c r="Z1396">
        <v>0</v>
      </c>
      <c r="AA1396">
        <v>0</v>
      </c>
      <c r="AB1396">
        <v>0.84275012774340263</v>
      </c>
      <c r="AC1396">
        <v>0</v>
      </c>
      <c r="AD1396">
        <v>0</v>
      </c>
      <c r="AE1396">
        <v>24.389546261755182</v>
      </c>
    </row>
    <row r="1397" spans="1:31" x14ac:dyDescent="0.3">
      <c r="A1397">
        <v>2628667</v>
      </c>
      <c r="B1397">
        <v>1</v>
      </c>
      <c r="C1397" t="s">
        <v>80</v>
      </c>
      <c r="D1397" t="s">
        <v>100</v>
      </c>
      <c r="E1397" t="s">
        <v>194</v>
      </c>
      <c r="F1397" t="s">
        <v>4174</v>
      </c>
      <c r="G1397" t="s">
        <v>1177</v>
      </c>
      <c r="H1397" t="s">
        <v>144</v>
      </c>
      <c r="I1397" t="s">
        <v>136</v>
      </c>
      <c r="J1397" t="s">
        <v>137</v>
      </c>
      <c r="K1397" t="s">
        <v>138</v>
      </c>
      <c r="L1397" t="s">
        <v>4175</v>
      </c>
      <c r="M1397" t="s">
        <v>4176</v>
      </c>
      <c r="N1397">
        <v>0.88749999999999996</v>
      </c>
      <c r="O1397">
        <v>0</v>
      </c>
      <c r="P1397">
        <v>2345</v>
      </c>
      <c r="Q1397">
        <v>0</v>
      </c>
      <c r="R1397">
        <v>135</v>
      </c>
      <c r="S1397">
        <v>0</v>
      </c>
      <c r="T1397">
        <v>161</v>
      </c>
      <c r="U1397">
        <v>0</v>
      </c>
      <c r="V1397">
        <v>0</v>
      </c>
      <c r="W1397">
        <v>0</v>
      </c>
      <c r="X1397">
        <v>860.41223848579466</v>
      </c>
      <c r="Y1397">
        <v>0</v>
      </c>
      <c r="Z1397">
        <v>157.15537726404125</v>
      </c>
      <c r="AA1397">
        <v>0</v>
      </c>
      <c r="AB1397">
        <v>240.22232693239351</v>
      </c>
      <c r="AC1397">
        <v>0</v>
      </c>
      <c r="AD1397">
        <v>0</v>
      </c>
      <c r="AE1397">
        <v>1257.7899426822294</v>
      </c>
    </row>
    <row r="1398" spans="1:31" x14ac:dyDescent="0.3">
      <c r="A1398">
        <v>2629065</v>
      </c>
      <c r="B1398">
        <v>1</v>
      </c>
      <c r="C1398" t="s">
        <v>80</v>
      </c>
      <c r="D1398" t="s">
        <v>93</v>
      </c>
      <c r="E1398" t="s">
        <v>165</v>
      </c>
      <c r="F1398" t="s">
        <v>4177</v>
      </c>
      <c r="G1398" t="s">
        <v>224</v>
      </c>
      <c r="H1398" t="s">
        <v>135</v>
      </c>
      <c r="I1398" t="s">
        <v>136</v>
      </c>
      <c r="J1398" t="s">
        <v>137</v>
      </c>
      <c r="K1398" t="s">
        <v>138</v>
      </c>
      <c r="L1398" t="s">
        <v>4178</v>
      </c>
      <c r="M1398" t="s">
        <v>4179</v>
      </c>
      <c r="N1398">
        <v>5.1811111109999999</v>
      </c>
      <c r="O1398">
        <v>0</v>
      </c>
      <c r="P1398">
        <v>0</v>
      </c>
      <c r="Q1398">
        <v>0</v>
      </c>
      <c r="R1398">
        <v>9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131.32553598989782</v>
      </c>
      <c r="AA1398">
        <v>0</v>
      </c>
      <c r="AB1398">
        <v>0</v>
      </c>
      <c r="AC1398">
        <v>0</v>
      </c>
      <c r="AD1398">
        <v>0</v>
      </c>
      <c r="AE1398">
        <v>131.32553598989782</v>
      </c>
    </row>
    <row r="1399" spans="1:31" x14ac:dyDescent="0.3">
      <c r="A1399">
        <v>2628375</v>
      </c>
      <c r="B1399">
        <v>1</v>
      </c>
      <c r="C1399" t="s">
        <v>80</v>
      </c>
      <c r="D1399" t="s">
        <v>99</v>
      </c>
      <c r="E1399" t="s">
        <v>194</v>
      </c>
      <c r="F1399" t="s">
        <v>4180</v>
      </c>
      <c r="G1399" t="s">
        <v>161</v>
      </c>
      <c r="H1399" t="s">
        <v>144</v>
      </c>
      <c r="I1399" t="s">
        <v>136</v>
      </c>
      <c r="J1399" t="s">
        <v>137</v>
      </c>
      <c r="K1399" t="s">
        <v>162</v>
      </c>
      <c r="L1399" t="s">
        <v>4181</v>
      </c>
      <c r="M1399" t="s">
        <v>4182</v>
      </c>
      <c r="N1399">
        <v>1.8686111110000001</v>
      </c>
      <c r="O1399">
        <v>2</v>
      </c>
      <c r="P1399">
        <v>1961</v>
      </c>
      <c r="Q1399">
        <v>1</v>
      </c>
      <c r="R1399">
        <v>37</v>
      </c>
      <c r="S1399">
        <v>7</v>
      </c>
      <c r="T1399">
        <v>203</v>
      </c>
      <c r="U1399">
        <v>0</v>
      </c>
      <c r="V1399">
        <v>3</v>
      </c>
      <c r="W1399">
        <v>1.241582854584951</v>
      </c>
      <c r="X1399">
        <v>622.63311644626231</v>
      </c>
      <c r="Y1399">
        <v>0.41657472054507133</v>
      </c>
      <c r="Z1399">
        <v>27.90580828358992</v>
      </c>
      <c r="AA1399">
        <v>45.600429093318581</v>
      </c>
      <c r="AB1399">
        <v>220.20129798479988</v>
      </c>
      <c r="AC1399">
        <v>0</v>
      </c>
      <c r="AD1399">
        <v>185.14255901969398</v>
      </c>
      <c r="AE1399">
        <v>1103.1413684027948</v>
      </c>
    </row>
    <row r="1400" spans="1:31" x14ac:dyDescent="0.3">
      <c r="A1400">
        <v>2628461</v>
      </c>
      <c r="B1400">
        <v>1</v>
      </c>
      <c r="C1400" t="s">
        <v>81</v>
      </c>
      <c r="D1400" t="s">
        <v>113</v>
      </c>
      <c r="E1400" t="s">
        <v>147</v>
      </c>
      <c r="F1400" t="s">
        <v>2353</v>
      </c>
      <c r="G1400" t="s">
        <v>149</v>
      </c>
      <c r="H1400" t="s">
        <v>144</v>
      </c>
      <c r="I1400" t="s">
        <v>241</v>
      </c>
      <c r="J1400" t="s">
        <v>137</v>
      </c>
      <c r="K1400" t="s">
        <v>138</v>
      </c>
      <c r="L1400" t="s">
        <v>4183</v>
      </c>
      <c r="M1400" t="s">
        <v>4184</v>
      </c>
      <c r="N1400">
        <v>1.6944443999999999E-2</v>
      </c>
      <c r="O1400">
        <v>0</v>
      </c>
      <c r="P1400">
        <v>133</v>
      </c>
      <c r="Q1400">
        <v>4</v>
      </c>
      <c r="R1400">
        <v>42</v>
      </c>
      <c r="S1400">
        <v>0</v>
      </c>
      <c r="T1400">
        <v>6</v>
      </c>
      <c r="U1400">
        <v>0</v>
      </c>
      <c r="V1400">
        <v>0</v>
      </c>
      <c r="W1400">
        <v>0</v>
      </c>
      <c r="X1400">
        <v>0.58415898811898304</v>
      </c>
      <c r="Y1400">
        <v>0.53191447792479551</v>
      </c>
      <c r="Z1400">
        <v>0.92235751323899273</v>
      </c>
      <c r="AA1400">
        <v>0</v>
      </c>
      <c r="AB1400">
        <v>5.676084684415815E-2</v>
      </c>
      <c r="AC1400">
        <v>0</v>
      </c>
      <c r="AD1400">
        <v>0</v>
      </c>
      <c r="AE1400">
        <v>2.0951918261269293</v>
      </c>
    </row>
    <row r="1401" spans="1:31" x14ac:dyDescent="0.3">
      <c r="A1401">
        <v>2628810</v>
      </c>
      <c r="B1401">
        <v>1</v>
      </c>
      <c r="C1401" t="s">
        <v>80</v>
      </c>
      <c r="D1401" t="s">
        <v>105</v>
      </c>
      <c r="E1401" t="s">
        <v>214</v>
      </c>
      <c r="F1401" t="s">
        <v>4185</v>
      </c>
      <c r="G1401" t="s">
        <v>300</v>
      </c>
      <c r="H1401" t="s">
        <v>135</v>
      </c>
      <c r="I1401" t="s">
        <v>136</v>
      </c>
      <c r="J1401" t="s">
        <v>137</v>
      </c>
      <c r="K1401" t="s">
        <v>138</v>
      </c>
      <c r="L1401" t="s">
        <v>4186</v>
      </c>
      <c r="M1401" t="s">
        <v>4187</v>
      </c>
      <c r="N1401">
        <v>1.953333333</v>
      </c>
      <c r="O1401">
        <v>0</v>
      </c>
      <c r="P1401">
        <v>156</v>
      </c>
      <c r="Q1401">
        <v>0</v>
      </c>
      <c r="R1401">
        <v>0</v>
      </c>
      <c r="S1401">
        <v>0</v>
      </c>
      <c r="T1401">
        <v>50</v>
      </c>
      <c r="U1401">
        <v>0</v>
      </c>
      <c r="V1401">
        <v>0</v>
      </c>
      <c r="W1401">
        <v>0</v>
      </c>
      <c r="X1401">
        <v>91.122452238811434</v>
      </c>
      <c r="Y1401">
        <v>0</v>
      </c>
      <c r="Z1401">
        <v>0</v>
      </c>
      <c r="AA1401">
        <v>0</v>
      </c>
      <c r="AB1401">
        <v>117.07876807516156</v>
      </c>
      <c r="AC1401">
        <v>0</v>
      </c>
      <c r="AD1401">
        <v>0</v>
      </c>
      <c r="AE1401">
        <v>208.20122031397301</v>
      </c>
    </row>
    <row r="1402" spans="1:31" x14ac:dyDescent="0.3">
      <c r="A1402">
        <v>2628441</v>
      </c>
      <c r="B1402">
        <v>1</v>
      </c>
      <c r="C1402" t="s">
        <v>80</v>
      </c>
      <c r="D1402" t="s">
        <v>93</v>
      </c>
      <c r="E1402" t="s">
        <v>165</v>
      </c>
      <c r="F1402" t="s">
        <v>4188</v>
      </c>
      <c r="G1402" t="s">
        <v>224</v>
      </c>
      <c r="H1402" t="s">
        <v>135</v>
      </c>
      <c r="I1402" t="s">
        <v>136</v>
      </c>
      <c r="J1402" t="s">
        <v>137</v>
      </c>
      <c r="K1402" t="s">
        <v>138</v>
      </c>
      <c r="L1402" t="s">
        <v>4189</v>
      </c>
      <c r="M1402" t="s">
        <v>4190</v>
      </c>
      <c r="N1402">
        <v>1.658055555</v>
      </c>
      <c r="O1402">
        <v>0</v>
      </c>
      <c r="P1402">
        <v>9</v>
      </c>
      <c r="Q1402">
        <v>0</v>
      </c>
      <c r="R1402">
        <v>8</v>
      </c>
      <c r="S1402">
        <v>0</v>
      </c>
      <c r="T1402">
        <v>2</v>
      </c>
      <c r="U1402">
        <v>0</v>
      </c>
      <c r="V1402">
        <v>0</v>
      </c>
      <c r="W1402">
        <v>0</v>
      </c>
      <c r="X1402">
        <v>6.0734247629079983</v>
      </c>
      <c r="Y1402">
        <v>0</v>
      </c>
      <c r="Z1402">
        <v>46.580208957382382</v>
      </c>
      <c r="AA1402">
        <v>0</v>
      </c>
      <c r="AB1402">
        <v>31.636945655617758</v>
      </c>
      <c r="AC1402">
        <v>0</v>
      </c>
      <c r="AD1402">
        <v>0</v>
      </c>
      <c r="AE1402">
        <v>84.290579375908138</v>
      </c>
    </row>
    <row r="1403" spans="1:31" x14ac:dyDescent="0.3">
      <c r="A1403">
        <v>2628750</v>
      </c>
      <c r="B1403">
        <v>1</v>
      </c>
      <c r="C1403" t="s">
        <v>80</v>
      </c>
      <c r="D1403" t="s">
        <v>101</v>
      </c>
      <c r="E1403" t="s">
        <v>165</v>
      </c>
      <c r="F1403" t="s">
        <v>4191</v>
      </c>
      <c r="G1403" t="s">
        <v>154</v>
      </c>
      <c r="H1403" t="s">
        <v>135</v>
      </c>
      <c r="I1403" t="s">
        <v>136</v>
      </c>
      <c r="J1403" t="s">
        <v>137</v>
      </c>
      <c r="K1403" t="s">
        <v>138</v>
      </c>
      <c r="L1403" t="s">
        <v>4192</v>
      </c>
      <c r="M1403" t="s">
        <v>4193</v>
      </c>
      <c r="N1403">
        <v>0.84111111100000002</v>
      </c>
      <c r="O1403">
        <v>0</v>
      </c>
      <c r="P1403">
        <v>5</v>
      </c>
      <c r="Q1403">
        <v>0</v>
      </c>
      <c r="R1403">
        <v>5</v>
      </c>
      <c r="S1403">
        <v>0</v>
      </c>
      <c r="T1403">
        <v>3</v>
      </c>
      <c r="U1403">
        <v>0</v>
      </c>
      <c r="V1403">
        <v>0</v>
      </c>
      <c r="W1403">
        <v>0</v>
      </c>
      <c r="X1403">
        <v>1.7207466869161361</v>
      </c>
      <c r="Y1403">
        <v>0</v>
      </c>
      <c r="Z1403">
        <v>4.556993434754177</v>
      </c>
      <c r="AA1403">
        <v>0</v>
      </c>
      <c r="AB1403">
        <v>1.529111861442545</v>
      </c>
      <c r="AC1403">
        <v>0</v>
      </c>
      <c r="AD1403">
        <v>0</v>
      </c>
      <c r="AE1403">
        <v>7.8068519831128578</v>
      </c>
    </row>
    <row r="1404" spans="1:31" x14ac:dyDescent="0.3">
      <c r="A1404">
        <v>2628395</v>
      </c>
      <c r="B1404">
        <v>1</v>
      </c>
      <c r="C1404" t="s">
        <v>81</v>
      </c>
      <c r="D1404" t="s">
        <v>113</v>
      </c>
      <c r="E1404" t="s">
        <v>194</v>
      </c>
      <c r="F1404" t="s">
        <v>1269</v>
      </c>
      <c r="G1404" t="s">
        <v>149</v>
      </c>
      <c r="H1404" t="s">
        <v>144</v>
      </c>
      <c r="I1404" t="s">
        <v>136</v>
      </c>
      <c r="J1404" t="s">
        <v>137</v>
      </c>
      <c r="K1404" t="s">
        <v>138</v>
      </c>
      <c r="L1404" t="s">
        <v>4194</v>
      </c>
      <c r="M1404" t="s">
        <v>4195</v>
      </c>
      <c r="N1404">
        <v>0.830555555</v>
      </c>
      <c r="O1404">
        <v>3</v>
      </c>
      <c r="P1404">
        <v>693</v>
      </c>
      <c r="Q1404">
        <v>51</v>
      </c>
      <c r="R1404">
        <v>266</v>
      </c>
      <c r="S1404">
        <v>7</v>
      </c>
      <c r="T1404">
        <v>42</v>
      </c>
      <c r="U1404">
        <v>0</v>
      </c>
      <c r="V1404">
        <v>0</v>
      </c>
      <c r="W1404">
        <v>0.51383586101416656</v>
      </c>
      <c r="X1404">
        <v>111.78696170897582</v>
      </c>
      <c r="Y1404">
        <v>215.97523491386087</v>
      </c>
      <c r="Z1404">
        <v>647.73383060901949</v>
      </c>
      <c r="AA1404">
        <v>141.44713353216537</v>
      </c>
      <c r="AB1404">
        <v>20.177658358368085</v>
      </c>
      <c r="AC1404">
        <v>0</v>
      </c>
      <c r="AD1404">
        <v>0</v>
      </c>
      <c r="AE1404">
        <v>1137.6346549834036</v>
      </c>
    </row>
    <row r="1405" spans="1:31" x14ac:dyDescent="0.3">
      <c r="A1405">
        <v>2628942</v>
      </c>
      <c r="B1405">
        <v>1</v>
      </c>
      <c r="C1405" t="s">
        <v>81</v>
      </c>
      <c r="D1405" t="s">
        <v>118</v>
      </c>
      <c r="E1405" t="s">
        <v>194</v>
      </c>
      <c r="F1405" t="s">
        <v>4196</v>
      </c>
      <c r="G1405" t="s">
        <v>149</v>
      </c>
      <c r="H1405" t="s">
        <v>144</v>
      </c>
      <c r="I1405" t="s">
        <v>136</v>
      </c>
      <c r="J1405" t="s">
        <v>137</v>
      </c>
      <c r="K1405" t="s">
        <v>138</v>
      </c>
      <c r="L1405" t="s">
        <v>4197</v>
      </c>
      <c r="M1405" t="s">
        <v>4198</v>
      </c>
      <c r="N1405">
        <v>0.28722222200000003</v>
      </c>
      <c r="O1405">
        <v>23</v>
      </c>
      <c r="P1405">
        <v>1766</v>
      </c>
      <c r="Q1405">
        <v>54</v>
      </c>
      <c r="R1405">
        <v>164</v>
      </c>
      <c r="S1405">
        <v>11</v>
      </c>
      <c r="T1405">
        <v>125</v>
      </c>
      <c r="U1405">
        <v>1</v>
      </c>
      <c r="V1405">
        <v>0</v>
      </c>
      <c r="W1405">
        <v>2.3059578527088158</v>
      </c>
      <c r="X1405">
        <v>85.631675094475113</v>
      </c>
      <c r="Y1405">
        <v>111.4983624874733</v>
      </c>
      <c r="Z1405">
        <v>129.17775736058553</v>
      </c>
      <c r="AA1405">
        <v>21.269958955782769</v>
      </c>
      <c r="AB1405">
        <v>41.940347091336619</v>
      </c>
      <c r="AC1405">
        <v>30.995185096901668</v>
      </c>
      <c r="AD1405">
        <v>0</v>
      </c>
      <c r="AE1405">
        <v>422.8192439392638</v>
      </c>
    </row>
    <row r="1406" spans="1:31" x14ac:dyDescent="0.3">
      <c r="A1406">
        <v>2628537</v>
      </c>
      <c r="B1406">
        <v>2</v>
      </c>
      <c r="C1406" t="s">
        <v>80</v>
      </c>
      <c r="D1406" t="s">
        <v>84</v>
      </c>
      <c r="E1406" t="s">
        <v>152</v>
      </c>
      <c r="F1406" t="s">
        <v>4199</v>
      </c>
      <c r="G1406" t="s">
        <v>183</v>
      </c>
      <c r="H1406" t="s">
        <v>135</v>
      </c>
      <c r="I1406" t="s">
        <v>136</v>
      </c>
      <c r="J1406" t="s">
        <v>3</v>
      </c>
      <c r="K1406" t="s">
        <v>138</v>
      </c>
      <c r="L1406" t="s">
        <v>3894</v>
      </c>
      <c r="M1406" t="s">
        <v>4200</v>
      </c>
      <c r="N1406">
        <v>0.58388888800000005</v>
      </c>
      <c r="O1406">
        <v>0</v>
      </c>
      <c r="P1406">
        <v>628</v>
      </c>
      <c r="Q1406">
        <v>0</v>
      </c>
      <c r="R1406">
        <v>0</v>
      </c>
      <c r="S1406">
        <v>0</v>
      </c>
      <c r="T1406">
        <v>224</v>
      </c>
      <c r="U1406">
        <v>0</v>
      </c>
      <c r="V1406">
        <v>0</v>
      </c>
      <c r="W1406">
        <v>0</v>
      </c>
      <c r="X1406">
        <v>98.251324137128506</v>
      </c>
      <c r="Y1406">
        <v>0</v>
      </c>
      <c r="Z1406">
        <v>0</v>
      </c>
      <c r="AA1406">
        <v>0</v>
      </c>
      <c r="AB1406">
        <v>309.50709875516884</v>
      </c>
      <c r="AC1406">
        <v>0</v>
      </c>
      <c r="AD1406">
        <v>0</v>
      </c>
      <c r="AE1406">
        <v>407.75842289229735</v>
      </c>
    </row>
    <row r="1407" spans="1:31" x14ac:dyDescent="0.3">
      <c r="A1407">
        <v>2628873</v>
      </c>
      <c r="B1407">
        <v>1</v>
      </c>
      <c r="C1407" t="s">
        <v>80</v>
      </c>
      <c r="D1407" t="s">
        <v>82</v>
      </c>
      <c r="E1407" t="s">
        <v>132</v>
      </c>
      <c r="F1407" t="s">
        <v>4201</v>
      </c>
      <c r="G1407" t="s">
        <v>134</v>
      </c>
      <c r="H1407" t="s">
        <v>135</v>
      </c>
      <c r="I1407" t="s">
        <v>136</v>
      </c>
      <c r="J1407" t="s">
        <v>137</v>
      </c>
      <c r="K1407" t="s">
        <v>138</v>
      </c>
      <c r="L1407" t="s">
        <v>4202</v>
      </c>
      <c r="M1407" t="s">
        <v>4203</v>
      </c>
      <c r="N1407">
        <v>1.5733333329999999</v>
      </c>
      <c r="O1407">
        <v>0</v>
      </c>
      <c r="P1407">
        <v>5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1.7392145658199532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1.7392145658199532</v>
      </c>
    </row>
    <row r="1408" spans="1:31" x14ac:dyDescent="0.3">
      <c r="A1408">
        <v>2628733</v>
      </c>
      <c r="B1408">
        <v>1</v>
      </c>
      <c r="C1408" t="s">
        <v>80</v>
      </c>
      <c r="D1408" t="s">
        <v>93</v>
      </c>
      <c r="E1408" t="s">
        <v>165</v>
      </c>
      <c r="F1408" t="s">
        <v>4204</v>
      </c>
      <c r="G1408" t="s">
        <v>224</v>
      </c>
      <c r="H1408" t="s">
        <v>135</v>
      </c>
      <c r="I1408" t="s">
        <v>136</v>
      </c>
      <c r="J1408" t="s">
        <v>137</v>
      </c>
      <c r="K1408" t="s">
        <v>138</v>
      </c>
      <c r="L1408" t="s">
        <v>4205</v>
      </c>
      <c r="M1408" t="s">
        <v>4206</v>
      </c>
      <c r="N1408">
        <v>1.9402777769999999</v>
      </c>
      <c r="O1408">
        <v>0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11.918192280415303</v>
      </c>
      <c r="AA1408">
        <v>0</v>
      </c>
      <c r="AB1408">
        <v>0</v>
      </c>
      <c r="AC1408">
        <v>0</v>
      </c>
      <c r="AD1408">
        <v>0</v>
      </c>
      <c r="AE1408">
        <v>11.918192280415303</v>
      </c>
    </row>
    <row r="1409" spans="1:31" x14ac:dyDescent="0.3">
      <c r="A1409">
        <v>2628587</v>
      </c>
      <c r="B1409">
        <v>1</v>
      </c>
      <c r="C1409" t="s">
        <v>80</v>
      </c>
      <c r="D1409" t="s">
        <v>100</v>
      </c>
      <c r="E1409" t="s">
        <v>194</v>
      </c>
      <c r="F1409" t="s">
        <v>2887</v>
      </c>
      <c r="G1409" t="s">
        <v>220</v>
      </c>
      <c r="H1409" t="s">
        <v>144</v>
      </c>
      <c r="I1409" t="s">
        <v>136</v>
      </c>
      <c r="J1409" t="s">
        <v>137</v>
      </c>
      <c r="K1409" t="s">
        <v>162</v>
      </c>
      <c r="L1409" t="s">
        <v>4207</v>
      </c>
      <c r="M1409" t="s">
        <v>4208</v>
      </c>
      <c r="N1409">
        <v>1.104166666</v>
      </c>
      <c r="O1409">
        <v>0</v>
      </c>
      <c r="P1409">
        <v>763</v>
      </c>
      <c r="Q1409">
        <v>2</v>
      </c>
      <c r="R1409">
        <v>35</v>
      </c>
      <c r="S1409">
        <v>13</v>
      </c>
      <c r="T1409">
        <v>128</v>
      </c>
      <c r="U1409">
        <v>3</v>
      </c>
      <c r="V1409">
        <v>3</v>
      </c>
      <c r="W1409">
        <v>0</v>
      </c>
      <c r="X1409">
        <v>276.65442970356435</v>
      </c>
      <c r="Y1409">
        <v>3.6136284702257453</v>
      </c>
      <c r="Z1409">
        <v>40.65659024505748</v>
      </c>
      <c r="AA1409">
        <v>110.69473779855738</v>
      </c>
      <c r="AB1409">
        <v>182.64940950306965</v>
      </c>
      <c r="AC1409">
        <v>244.89547112970638</v>
      </c>
      <c r="AD1409">
        <v>227.3382317483869</v>
      </c>
      <c r="AE1409">
        <v>1086.5024985985679</v>
      </c>
    </row>
    <row r="1410" spans="1:31" x14ac:dyDescent="0.3">
      <c r="A1410">
        <v>2628856</v>
      </c>
      <c r="B1410">
        <v>1</v>
      </c>
      <c r="C1410" t="s">
        <v>80</v>
      </c>
      <c r="D1410" t="s">
        <v>93</v>
      </c>
      <c r="E1410" t="s">
        <v>194</v>
      </c>
      <c r="F1410" t="s">
        <v>4122</v>
      </c>
      <c r="G1410" t="s">
        <v>149</v>
      </c>
      <c r="H1410" t="s">
        <v>144</v>
      </c>
      <c r="I1410" t="s">
        <v>136</v>
      </c>
      <c r="J1410" t="s">
        <v>137</v>
      </c>
      <c r="K1410" t="s">
        <v>138</v>
      </c>
      <c r="L1410" t="s">
        <v>4209</v>
      </c>
      <c r="M1410" t="s">
        <v>4210</v>
      </c>
      <c r="N1410">
        <v>0.373611111</v>
      </c>
      <c r="O1410">
        <v>0</v>
      </c>
      <c r="P1410">
        <v>698</v>
      </c>
      <c r="Q1410">
        <v>16</v>
      </c>
      <c r="R1410">
        <v>214</v>
      </c>
      <c r="S1410">
        <v>8</v>
      </c>
      <c r="T1410">
        <v>200</v>
      </c>
      <c r="U1410">
        <v>0</v>
      </c>
      <c r="V1410">
        <v>0</v>
      </c>
      <c r="W1410">
        <v>0</v>
      </c>
      <c r="X1410">
        <v>122.6870815910618</v>
      </c>
      <c r="Y1410">
        <v>58.299043547316508</v>
      </c>
      <c r="Z1410">
        <v>299.69525210052245</v>
      </c>
      <c r="AA1410">
        <v>63.753928250900486</v>
      </c>
      <c r="AB1410">
        <v>193.80664105605769</v>
      </c>
      <c r="AC1410">
        <v>0</v>
      </c>
      <c r="AD1410">
        <v>0</v>
      </c>
      <c r="AE1410">
        <v>738.24194654585881</v>
      </c>
    </row>
    <row r="1411" spans="1:31" x14ac:dyDescent="0.3">
      <c r="A1411">
        <v>2628905</v>
      </c>
      <c r="B1411">
        <v>2</v>
      </c>
      <c r="C1411" t="s">
        <v>80</v>
      </c>
      <c r="D1411" t="s">
        <v>96</v>
      </c>
      <c r="E1411" t="s">
        <v>141</v>
      </c>
      <c r="F1411" t="s">
        <v>4211</v>
      </c>
      <c r="G1411" t="s">
        <v>875</v>
      </c>
      <c r="H1411" t="s">
        <v>144</v>
      </c>
      <c r="I1411" t="s">
        <v>136</v>
      </c>
      <c r="J1411" t="s">
        <v>137</v>
      </c>
      <c r="K1411" t="s">
        <v>138</v>
      </c>
      <c r="L1411" t="s">
        <v>3580</v>
      </c>
      <c r="M1411" t="s">
        <v>4212</v>
      </c>
      <c r="N1411">
        <v>0.41166666600000001</v>
      </c>
      <c r="O1411">
        <v>0</v>
      </c>
      <c r="P1411">
        <v>356</v>
      </c>
      <c r="Q1411">
        <v>0</v>
      </c>
      <c r="R1411">
        <v>0</v>
      </c>
      <c r="S1411">
        <v>0</v>
      </c>
      <c r="T1411">
        <v>30</v>
      </c>
      <c r="U1411">
        <v>0</v>
      </c>
      <c r="V1411">
        <v>0</v>
      </c>
      <c r="W1411">
        <v>0</v>
      </c>
      <c r="X1411">
        <v>104.50546859115855</v>
      </c>
      <c r="Y1411">
        <v>0</v>
      </c>
      <c r="Z1411">
        <v>0</v>
      </c>
      <c r="AA1411">
        <v>0</v>
      </c>
      <c r="AB1411">
        <v>37.918096147646366</v>
      </c>
      <c r="AC1411">
        <v>0</v>
      </c>
      <c r="AD1411">
        <v>0</v>
      </c>
      <c r="AE1411">
        <v>142.42356473880491</v>
      </c>
    </row>
    <row r="1412" spans="1:31" x14ac:dyDescent="0.3">
      <c r="A1412">
        <v>2628644</v>
      </c>
      <c r="B1412">
        <v>1</v>
      </c>
      <c r="C1412" t="s">
        <v>80</v>
      </c>
      <c r="D1412" t="s">
        <v>94</v>
      </c>
      <c r="E1412" t="s">
        <v>152</v>
      </c>
      <c r="F1412" t="s">
        <v>4213</v>
      </c>
      <c r="G1412" t="s">
        <v>154</v>
      </c>
      <c r="H1412" t="s">
        <v>135</v>
      </c>
      <c r="I1412" t="s">
        <v>136</v>
      </c>
      <c r="J1412" t="s">
        <v>137</v>
      </c>
      <c r="K1412" t="s">
        <v>138</v>
      </c>
      <c r="L1412" t="s">
        <v>4214</v>
      </c>
      <c r="M1412" t="s">
        <v>4215</v>
      </c>
      <c r="N1412">
        <v>2.9275000000000002</v>
      </c>
      <c r="O1412">
        <v>0</v>
      </c>
      <c r="P1412">
        <v>65</v>
      </c>
      <c r="Q1412">
        <v>0</v>
      </c>
      <c r="R1412">
        <v>5</v>
      </c>
      <c r="S1412">
        <v>0</v>
      </c>
      <c r="T1412">
        <v>10</v>
      </c>
      <c r="U1412">
        <v>0</v>
      </c>
      <c r="V1412">
        <v>0</v>
      </c>
      <c r="W1412">
        <v>0</v>
      </c>
      <c r="X1412">
        <v>28.240652635127493</v>
      </c>
      <c r="Y1412">
        <v>0</v>
      </c>
      <c r="Z1412">
        <v>15.723467147465614</v>
      </c>
      <c r="AA1412">
        <v>0</v>
      </c>
      <c r="AB1412">
        <v>13.97106790726161</v>
      </c>
      <c r="AC1412">
        <v>0</v>
      </c>
      <c r="AD1412">
        <v>0</v>
      </c>
      <c r="AE1412">
        <v>57.935187689854715</v>
      </c>
    </row>
    <row r="1413" spans="1:31" x14ac:dyDescent="0.3">
      <c r="A1413">
        <v>2628401</v>
      </c>
      <c r="B1413">
        <v>1</v>
      </c>
      <c r="C1413" t="s">
        <v>81</v>
      </c>
      <c r="D1413" t="s">
        <v>123</v>
      </c>
      <c r="E1413" t="s">
        <v>141</v>
      </c>
      <c r="F1413" t="s">
        <v>4216</v>
      </c>
      <c r="G1413" t="s">
        <v>149</v>
      </c>
      <c r="H1413" t="s">
        <v>144</v>
      </c>
      <c r="I1413" t="s">
        <v>136</v>
      </c>
      <c r="J1413" t="s">
        <v>137</v>
      </c>
      <c r="K1413" t="s">
        <v>138</v>
      </c>
      <c r="L1413" t="s">
        <v>4217</v>
      </c>
      <c r="M1413" t="s">
        <v>4218</v>
      </c>
      <c r="N1413">
        <v>0.80361111100000004</v>
      </c>
      <c r="O1413">
        <v>2</v>
      </c>
      <c r="P1413">
        <v>702</v>
      </c>
      <c r="Q1413">
        <v>12</v>
      </c>
      <c r="R1413">
        <v>85</v>
      </c>
      <c r="S1413">
        <v>8</v>
      </c>
      <c r="T1413">
        <v>70</v>
      </c>
      <c r="U1413">
        <v>1</v>
      </c>
      <c r="V1413">
        <v>0</v>
      </c>
      <c r="W1413">
        <v>0.34449512912222224</v>
      </c>
      <c r="X1413">
        <v>95.525682794592882</v>
      </c>
      <c r="Y1413">
        <v>21.458585220908766</v>
      </c>
      <c r="Z1413">
        <v>89.380550065269688</v>
      </c>
      <c r="AA1413">
        <v>37.18394053300856</v>
      </c>
      <c r="AB1413">
        <v>24.077203519382447</v>
      </c>
      <c r="AC1413">
        <v>0.5205374444063201</v>
      </c>
      <c r="AD1413">
        <v>0</v>
      </c>
      <c r="AE1413">
        <v>268.49099470669091</v>
      </c>
    </row>
    <row r="1414" spans="1:31" x14ac:dyDescent="0.3">
      <c r="A1414">
        <v>2628378</v>
      </c>
      <c r="B1414">
        <v>1</v>
      </c>
      <c r="C1414" t="s">
        <v>80</v>
      </c>
      <c r="D1414" t="s">
        <v>103</v>
      </c>
      <c r="E1414" t="s">
        <v>194</v>
      </c>
      <c r="F1414" t="s">
        <v>4219</v>
      </c>
      <c r="G1414" t="s">
        <v>149</v>
      </c>
      <c r="H1414" t="s">
        <v>144</v>
      </c>
      <c r="I1414" t="s">
        <v>136</v>
      </c>
      <c r="J1414" t="s">
        <v>137</v>
      </c>
      <c r="K1414" t="s">
        <v>138</v>
      </c>
      <c r="L1414" t="s">
        <v>4220</v>
      </c>
      <c r="M1414" t="s">
        <v>4221</v>
      </c>
      <c r="N1414">
        <v>0.141666666</v>
      </c>
      <c r="O1414">
        <v>2</v>
      </c>
      <c r="P1414">
        <v>2022</v>
      </c>
      <c r="Q1414">
        <v>51</v>
      </c>
      <c r="R1414">
        <v>170</v>
      </c>
      <c r="S1414">
        <v>29</v>
      </c>
      <c r="T1414">
        <v>269</v>
      </c>
      <c r="U1414">
        <v>7</v>
      </c>
      <c r="V1414">
        <v>0</v>
      </c>
      <c r="W1414">
        <v>0.62557870381528147</v>
      </c>
      <c r="X1414">
        <v>74.741858155691631</v>
      </c>
      <c r="Y1414">
        <v>84.295206953132023</v>
      </c>
      <c r="Z1414">
        <v>120.91201495583903</v>
      </c>
      <c r="AA1414">
        <v>21.900497455872376</v>
      </c>
      <c r="AB1414">
        <v>36.633045408800868</v>
      </c>
      <c r="AC1414">
        <v>52.273513432300206</v>
      </c>
      <c r="AD1414">
        <v>0</v>
      </c>
      <c r="AE1414">
        <v>391.38171506545137</v>
      </c>
    </row>
    <row r="1415" spans="1:31" x14ac:dyDescent="0.3">
      <c r="A1415">
        <v>2628501</v>
      </c>
      <c r="B1415">
        <v>1</v>
      </c>
      <c r="C1415" t="s">
        <v>81</v>
      </c>
      <c r="D1415" t="s">
        <v>122</v>
      </c>
      <c r="E1415" t="s">
        <v>132</v>
      </c>
      <c r="F1415" t="s">
        <v>4222</v>
      </c>
      <c r="G1415" t="s">
        <v>268</v>
      </c>
      <c r="H1415" t="s">
        <v>135</v>
      </c>
      <c r="I1415" t="s">
        <v>136</v>
      </c>
      <c r="J1415" t="s">
        <v>137</v>
      </c>
      <c r="K1415" t="s">
        <v>138</v>
      </c>
      <c r="L1415" t="s">
        <v>4223</v>
      </c>
      <c r="M1415" t="s">
        <v>4224</v>
      </c>
      <c r="N1415">
        <v>1.359722222</v>
      </c>
      <c r="O1415">
        <v>0</v>
      </c>
      <c r="P1415">
        <v>2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</row>
    <row r="1416" spans="1:31" x14ac:dyDescent="0.3">
      <c r="A1416">
        <v>2628813</v>
      </c>
      <c r="B1416">
        <v>1</v>
      </c>
      <c r="C1416" t="s">
        <v>80</v>
      </c>
      <c r="D1416" t="s">
        <v>95</v>
      </c>
      <c r="E1416" t="s">
        <v>152</v>
      </c>
      <c r="F1416" t="s">
        <v>2406</v>
      </c>
      <c r="G1416" t="s">
        <v>154</v>
      </c>
      <c r="H1416" t="s">
        <v>135</v>
      </c>
      <c r="I1416" t="s">
        <v>136</v>
      </c>
      <c r="J1416" t="s">
        <v>137</v>
      </c>
      <c r="K1416" t="s">
        <v>138</v>
      </c>
      <c r="L1416" t="s">
        <v>4225</v>
      </c>
      <c r="M1416" t="s">
        <v>4226</v>
      </c>
      <c r="N1416">
        <v>0.888055555</v>
      </c>
      <c r="O1416">
        <v>0</v>
      </c>
      <c r="P1416">
        <v>121</v>
      </c>
      <c r="Q1416">
        <v>0</v>
      </c>
      <c r="R1416">
        <v>3</v>
      </c>
      <c r="S1416">
        <v>0</v>
      </c>
      <c r="T1416">
        <v>7</v>
      </c>
      <c r="U1416">
        <v>0</v>
      </c>
      <c r="V1416">
        <v>0</v>
      </c>
      <c r="W1416">
        <v>0</v>
      </c>
      <c r="X1416">
        <v>26.765661936710256</v>
      </c>
      <c r="Y1416">
        <v>0</v>
      </c>
      <c r="Z1416">
        <v>2.0204214902566715</v>
      </c>
      <c r="AA1416">
        <v>0</v>
      </c>
      <c r="AB1416">
        <v>0.961746861591532</v>
      </c>
      <c r="AC1416">
        <v>0</v>
      </c>
      <c r="AD1416">
        <v>0</v>
      </c>
      <c r="AE1416">
        <v>29.747830288558458</v>
      </c>
    </row>
    <row r="1417" spans="1:31" x14ac:dyDescent="0.3">
      <c r="A1417">
        <v>2628564</v>
      </c>
      <c r="B1417">
        <v>1</v>
      </c>
      <c r="C1417" t="s">
        <v>80</v>
      </c>
      <c r="D1417" t="s">
        <v>108</v>
      </c>
      <c r="E1417" t="s">
        <v>165</v>
      </c>
      <c r="F1417" t="s">
        <v>4227</v>
      </c>
      <c r="G1417" t="s">
        <v>224</v>
      </c>
      <c r="H1417" t="s">
        <v>135</v>
      </c>
      <c r="I1417" t="s">
        <v>136</v>
      </c>
      <c r="J1417" t="s">
        <v>137</v>
      </c>
      <c r="K1417" t="s">
        <v>138</v>
      </c>
      <c r="L1417" t="s">
        <v>4228</v>
      </c>
      <c r="M1417" t="s">
        <v>4229</v>
      </c>
      <c r="N1417">
        <v>0.44</v>
      </c>
      <c r="O1417">
        <v>0</v>
      </c>
      <c r="P1417">
        <v>48</v>
      </c>
      <c r="Q1417">
        <v>0</v>
      </c>
      <c r="R1417">
        <v>1</v>
      </c>
      <c r="S1417">
        <v>0</v>
      </c>
      <c r="T1417">
        <v>23</v>
      </c>
      <c r="U1417">
        <v>0</v>
      </c>
      <c r="V1417">
        <v>0</v>
      </c>
      <c r="W1417">
        <v>0</v>
      </c>
      <c r="X1417">
        <v>5.3125966465496113</v>
      </c>
      <c r="Y1417">
        <v>0</v>
      </c>
      <c r="Z1417">
        <v>8.548750181517667E-2</v>
      </c>
      <c r="AA1417">
        <v>0</v>
      </c>
      <c r="AB1417">
        <v>14.558264033892854</v>
      </c>
      <c r="AC1417">
        <v>0</v>
      </c>
      <c r="AD1417">
        <v>0</v>
      </c>
      <c r="AE1417">
        <v>19.956348182257642</v>
      </c>
    </row>
    <row r="1418" spans="1:31" x14ac:dyDescent="0.3">
      <c r="A1418">
        <v>2628415</v>
      </c>
      <c r="B1418">
        <v>1</v>
      </c>
      <c r="C1418" t="s">
        <v>80</v>
      </c>
      <c r="D1418" t="s">
        <v>97</v>
      </c>
      <c r="E1418" t="s">
        <v>132</v>
      </c>
      <c r="F1418" t="s">
        <v>4230</v>
      </c>
      <c r="G1418" t="s">
        <v>228</v>
      </c>
      <c r="H1418" t="s">
        <v>135</v>
      </c>
      <c r="I1418" t="s">
        <v>136</v>
      </c>
      <c r="J1418" t="s">
        <v>137</v>
      </c>
      <c r="K1418" t="s">
        <v>138</v>
      </c>
      <c r="L1418" t="s">
        <v>4231</v>
      </c>
      <c r="M1418" t="s">
        <v>4232</v>
      </c>
      <c r="N1418">
        <v>2.2583333329999999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0.9541650828333974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0.9541650828333974</v>
      </c>
    </row>
    <row r="1419" spans="1:31" x14ac:dyDescent="0.3">
      <c r="A1419">
        <v>2628956</v>
      </c>
      <c r="B1419">
        <v>1</v>
      </c>
      <c r="C1419" t="s">
        <v>81</v>
      </c>
      <c r="D1419" t="s">
        <v>112</v>
      </c>
      <c r="E1419" t="s">
        <v>152</v>
      </c>
      <c r="F1419" t="s">
        <v>4233</v>
      </c>
      <c r="G1419" t="s">
        <v>154</v>
      </c>
      <c r="H1419" t="s">
        <v>135</v>
      </c>
      <c r="I1419" t="s">
        <v>136</v>
      </c>
      <c r="J1419" t="s">
        <v>137</v>
      </c>
      <c r="K1419" t="s">
        <v>138</v>
      </c>
      <c r="L1419" t="s">
        <v>4234</v>
      </c>
      <c r="M1419" t="s">
        <v>4235</v>
      </c>
      <c r="N1419">
        <v>0.199444444</v>
      </c>
      <c r="O1419">
        <v>0</v>
      </c>
      <c r="P1419">
        <v>176</v>
      </c>
      <c r="Q1419">
        <v>0</v>
      </c>
      <c r="R1419">
        <v>7</v>
      </c>
      <c r="S1419">
        <v>0</v>
      </c>
      <c r="T1419">
        <v>18</v>
      </c>
      <c r="U1419">
        <v>0</v>
      </c>
      <c r="V1419">
        <v>0</v>
      </c>
      <c r="W1419">
        <v>0</v>
      </c>
      <c r="X1419">
        <v>8.4336917028673426</v>
      </c>
      <c r="Y1419">
        <v>0</v>
      </c>
      <c r="Z1419">
        <v>0.47120591744202661</v>
      </c>
      <c r="AA1419">
        <v>0</v>
      </c>
      <c r="AB1419">
        <v>2.1106975222392332</v>
      </c>
      <c r="AC1419">
        <v>0</v>
      </c>
      <c r="AD1419">
        <v>0</v>
      </c>
      <c r="AE1419">
        <v>11.015595142548602</v>
      </c>
    </row>
    <row r="1420" spans="1:31" x14ac:dyDescent="0.3">
      <c r="A1420">
        <v>2629864</v>
      </c>
      <c r="B1420">
        <v>1</v>
      </c>
      <c r="C1420" t="s">
        <v>80</v>
      </c>
      <c r="D1420" t="s">
        <v>105</v>
      </c>
      <c r="E1420" t="s">
        <v>165</v>
      </c>
      <c r="F1420" t="s">
        <v>4236</v>
      </c>
      <c r="G1420" t="s">
        <v>154</v>
      </c>
      <c r="H1420" t="s">
        <v>135</v>
      </c>
      <c r="I1420" t="s">
        <v>136</v>
      </c>
      <c r="J1420" t="s">
        <v>137</v>
      </c>
      <c r="K1420" t="s">
        <v>138</v>
      </c>
      <c r="L1420" t="s">
        <v>4237</v>
      </c>
      <c r="M1420" t="s">
        <v>4238</v>
      </c>
      <c r="N1420">
        <v>0.59944444399999997</v>
      </c>
      <c r="O1420">
        <v>0</v>
      </c>
      <c r="P1420">
        <v>84</v>
      </c>
      <c r="Q1420">
        <v>0</v>
      </c>
      <c r="R1420">
        <v>0</v>
      </c>
      <c r="S1420">
        <v>0</v>
      </c>
      <c r="T1420">
        <v>2</v>
      </c>
      <c r="U1420">
        <v>0</v>
      </c>
      <c r="V1420">
        <v>0</v>
      </c>
      <c r="W1420">
        <v>0</v>
      </c>
      <c r="X1420">
        <v>12.810972329795806</v>
      </c>
      <c r="Y1420">
        <v>0</v>
      </c>
      <c r="Z1420">
        <v>0</v>
      </c>
      <c r="AA1420">
        <v>0</v>
      </c>
      <c r="AB1420">
        <v>1.5342870352333333</v>
      </c>
      <c r="AC1420">
        <v>0</v>
      </c>
      <c r="AD1420">
        <v>0</v>
      </c>
      <c r="AE1420">
        <v>14.34525936502914</v>
      </c>
    </row>
    <row r="1421" spans="1:31" x14ac:dyDescent="0.3">
      <c r="A1421">
        <v>2629532</v>
      </c>
      <c r="B1421">
        <v>1</v>
      </c>
      <c r="C1421" t="s">
        <v>80</v>
      </c>
      <c r="D1421" t="s">
        <v>96</v>
      </c>
      <c r="E1421" t="s">
        <v>141</v>
      </c>
      <c r="F1421" t="s">
        <v>4239</v>
      </c>
      <c r="G1421" t="s">
        <v>1177</v>
      </c>
      <c r="H1421" t="s">
        <v>144</v>
      </c>
      <c r="I1421" t="s">
        <v>136</v>
      </c>
      <c r="J1421" t="s">
        <v>137</v>
      </c>
      <c r="K1421" t="s">
        <v>138</v>
      </c>
      <c r="L1421" t="s">
        <v>4240</v>
      </c>
      <c r="M1421" t="s">
        <v>4241</v>
      </c>
      <c r="N1421">
        <v>0.86833333300000004</v>
      </c>
      <c r="O1421">
        <v>0</v>
      </c>
      <c r="P1421">
        <v>55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12.855362497670656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12.855362497670656</v>
      </c>
    </row>
    <row r="1422" spans="1:31" x14ac:dyDescent="0.3">
      <c r="A1422">
        <v>2629340</v>
      </c>
      <c r="B1422">
        <v>1</v>
      </c>
      <c r="C1422" t="s">
        <v>80</v>
      </c>
      <c r="D1422" t="s">
        <v>105</v>
      </c>
      <c r="E1422" t="s">
        <v>214</v>
      </c>
      <c r="F1422" t="s">
        <v>4242</v>
      </c>
      <c r="G1422" t="s">
        <v>154</v>
      </c>
      <c r="H1422" t="s">
        <v>135</v>
      </c>
      <c r="I1422" t="s">
        <v>136</v>
      </c>
      <c r="J1422" t="s">
        <v>137</v>
      </c>
      <c r="K1422" t="s">
        <v>138</v>
      </c>
      <c r="L1422" t="s">
        <v>4243</v>
      </c>
      <c r="M1422" t="s">
        <v>4244</v>
      </c>
      <c r="N1422">
        <v>0.62083333299999999</v>
      </c>
      <c r="O1422">
        <v>0</v>
      </c>
      <c r="P1422">
        <v>6</v>
      </c>
      <c r="Q1422">
        <v>0</v>
      </c>
      <c r="R1422">
        <v>0</v>
      </c>
      <c r="S1422">
        <v>0</v>
      </c>
      <c r="T1422">
        <v>3</v>
      </c>
      <c r="U1422">
        <v>0</v>
      </c>
      <c r="V1422">
        <v>0</v>
      </c>
      <c r="W1422">
        <v>0</v>
      </c>
      <c r="X1422">
        <v>0.78563732568688183</v>
      </c>
      <c r="Y1422">
        <v>0</v>
      </c>
      <c r="Z1422">
        <v>0</v>
      </c>
      <c r="AA1422">
        <v>0</v>
      </c>
      <c r="AB1422">
        <v>2.4446454244625628</v>
      </c>
      <c r="AC1422">
        <v>0</v>
      </c>
      <c r="AD1422">
        <v>0</v>
      </c>
      <c r="AE1422">
        <v>3.2302827501494447</v>
      </c>
    </row>
    <row r="1423" spans="1:31" x14ac:dyDescent="0.3">
      <c r="A1423">
        <v>2629509</v>
      </c>
      <c r="B1423">
        <v>1</v>
      </c>
      <c r="C1423" t="s">
        <v>81</v>
      </c>
      <c r="D1423" t="s">
        <v>123</v>
      </c>
      <c r="E1423" t="s">
        <v>165</v>
      </c>
      <c r="F1423" t="s">
        <v>3650</v>
      </c>
      <c r="G1423" t="s">
        <v>224</v>
      </c>
      <c r="H1423" t="s">
        <v>135</v>
      </c>
      <c r="I1423" t="s">
        <v>136</v>
      </c>
      <c r="J1423" t="s">
        <v>137</v>
      </c>
      <c r="K1423" t="s">
        <v>138</v>
      </c>
      <c r="L1423" t="s">
        <v>4245</v>
      </c>
      <c r="M1423" t="s">
        <v>4246</v>
      </c>
      <c r="N1423">
        <v>2.4866666660000001</v>
      </c>
      <c r="O1423">
        <v>0</v>
      </c>
      <c r="P1423">
        <v>34</v>
      </c>
      <c r="Q1423">
        <v>0</v>
      </c>
      <c r="R1423">
        <v>0</v>
      </c>
      <c r="S1423">
        <v>0</v>
      </c>
      <c r="T1423">
        <v>4</v>
      </c>
      <c r="U1423">
        <v>0</v>
      </c>
      <c r="V1423">
        <v>0</v>
      </c>
      <c r="W1423">
        <v>0</v>
      </c>
      <c r="X1423">
        <v>19.789036347186993</v>
      </c>
      <c r="Y1423">
        <v>0</v>
      </c>
      <c r="Z1423">
        <v>0</v>
      </c>
      <c r="AA1423">
        <v>0</v>
      </c>
      <c r="AB1423">
        <v>12.096203324034532</v>
      </c>
      <c r="AC1423">
        <v>0</v>
      </c>
      <c r="AD1423">
        <v>0</v>
      </c>
      <c r="AE1423">
        <v>31.885239671221527</v>
      </c>
    </row>
    <row r="1424" spans="1:31" x14ac:dyDescent="0.3">
      <c r="A1424">
        <v>2629486</v>
      </c>
      <c r="B1424">
        <v>1</v>
      </c>
      <c r="C1424" t="s">
        <v>80</v>
      </c>
      <c r="D1424" t="s">
        <v>93</v>
      </c>
      <c r="E1424" t="s">
        <v>152</v>
      </c>
      <c r="F1424" t="s">
        <v>4247</v>
      </c>
      <c r="G1424" t="s">
        <v>191</v>
      </c>
      <c r="H1424" t="s">
        <v>135</v>
      </c>
      <c r="I1424" t="s">
        <v>136</v>
      </c>
      <c r="J1424" t="s">
        <v>137</v>
      </c>
      <c r="K1424" t="s">
        <v>138</v>
      </c>
      <c r="L1424" t="s">
        <v>4248</v>
      </c>
      <c r="M1424" t="s">
        <v>4249</v>
      </c>
      <c r="N1424">
        <v>3.6097222219999998</v>
      </c>
      <c r="O1424">
        <v>0</v>
      </c>
      <c r="P1424">
        <v>2</v>
      </c>
      <c r="Q1424">
        <v>0</v>
      </c>
      <c r="R1424">
        <v>38</v>
      </c>
      <c r="S1424">
        <v>0</v>
      </c>
      <c r="T1424">
        <v>14</v>
      </c>
      <c r="U1424">
        <v>0</v>
      </c>
      <c r="V1424">
        <v>0</v>
      </c>
      <c r="W1424">
        <v>0</v>
      </c>
      <c r="X1424">
        <v>2.9786365243205992</v>
      </c>
      <c r="Y1424">
        <v>0</v>
      </c>
      <c r="Z1424">
        <v>232.91687089853968</v>
      </c>
      <c r="AA1424">
        <v>0</v>
      </c>
      <c r="AB1424">
        <v>86.542956846017631</v>
      </c>
      <c r="AC1424">
        <v>0</v>
      </c>
      <c r="AD1424">
        <v>0</v>
      </c>
      <c r="AE1424">
        <v>322.43846426887791</v>
      </c>
    </row>
    <row r="1425" spans="1:31" x14ac:dyDescent="0.3">
      <c r="A1425">
        <v>2629858</v>
      </c>
      <c r="B1425">
        <v>1</v>
      </c>
      <c r="C1425" t="s">
        <v>80</v>
      </c>
      <c r="D1425" t="s">
        <v>93</v>
      </c>
      <c r="E1425" t="s">
        <v>165</v>
      </c>
      <c r="F1425" t="s">
        <v>4250</v>
      </c>
      <c r="G1425" t="s">
        <v>224</v>
      </c>
      <c r="H1425" t="s">
        <v>135</v>
      </c>
      <c r="I1425" t="s">
        <v>136</v>
      </c>
      <c r="J1425" t="s">
        <v>137</v>
      </c>
      <c r="K1425" t="s">
        <v>138</v>
      </c>
      <c r="L1425" t="s">
        <v>4251</v>
      </c>
      <c r="M1425" t="s">
        <v>4252</v>
      </c>
      <c r="N1425">
        <v>1.5563888880000001</v>
      </c>
      <c r="O1425">
        <v>0</v>
      </c>
      <c r="P1425">
        <v>0</v>
      </c>
      <c r="Q1425">
        <v>0</v>
      </c>
      <c r="R1425">
        <v>7</v>
      </c>
      <c r="S1425">
        <v>0</v>
      </c>
      <c r="T1425">
        <v>6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25.691660877573849</v>
      </c>
      <c r="AA1425">
        <v>0</v>
      </c>
      <c r="AB1425">
        <v>11.756993196389979</v>
      </c>
      <c r="AC1425">
        <v>0</v>
      </c>
      <c r="AD1425">
        <v>0</v>
      </c>
      <c r="AE1425">
        <v>37.44865407396383</v>
      </c>
    </row>
    <row r="1426" spans="1:31" x14ac:dyDescent="0.3">
      <c r="A1426">
        <v>2629426</v>
      </c>
      <c r="B1426">
        <v>1</v>
      </c>
      <c r="C1426" t="s">
        <v>81</v>
      </c>
      <c r="D1426" t="s">
        <v>121</v>
      </c>
      <c r="E1426" t="s">
        <v>141</v>
      </c>
      <c r="F1426" t="s">
        <v>4253</v>
      </c>
      <c r="G1426" t="s">
        <v>1651</v>
      </c>
      <c r="H1426" t="s">
        <v>144</v>
      </c>
      <c r="I1426" t="s">
        <v>136</v>
      </c>
      <c r="J1426" t="s">
        <v>137</v>
      </c>
      <c r="K1426" t="s">
        <v>138</v>
      </c>
      <c r="L1426" t="s">
        <v>4254</v>
      </c>
      <c r="M1426" t="s">
        <v>4255</v>
      </c>
      <c r="N1426">
        <v>7.5727777769999998</v>
      </c>
      <c r="O1426">
        <v>0</v>
      </c>
      <c r="P1426">
        <v>45</v>
      </c>
      <c r="Q1426">
        <v>0</v>
      </c>
      <c r="R1426">
        <v>1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45.253463733818933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45.253463733818933</v>
      </c>
    </row>
    <row r="1427" spans="1:31" x14ac:dyDescent="0.3">
      <c r="A1427">
        <v>2629423</v>
      </c>
      <c r="B1427">
        <v>1</v>
      </c>
      <c r="C1427" t="s">
        <v>80</v>
      </c>
      <c r="D1427" t="s">
        <v>88</v>
      </c>
      <c r="E1427" t="s">
        <v>165</v>
      </c>
      <c r="F1427" t="s">
        <v>4256</v>
      </c>
      <c r="G1427" t="s">
        <v>183</v>
      </c>
      <c r="H1427" t="s">
        <v>135</v>
      </c>
      <c r="I1427" t="s">
        <v>136</v>
      </c>
      <c r="J1427" t="s">
        <v>3</v>
      </c>
      <c r="K1427" t="s">
        <v>138</v>
      </c>
      <c r="L1427" t="s">
        <v>4257</v>
      </c>
      <c r="M1427" t="s">
        <v>4258</v>
      </c>
      <c r="N1427">
        <v>3.8763888880000001</v>
      </c>
      <c r="O1427">
        <v>0</v>
      </c>
      <c r="P1427">
        <v>26</v>
      </c>
      <c r="Q1427">
        <v>0</v>
      </c>
      <c r="R1427">
        <v>0</v>
      </c>
      <c r="S1427">
        <v>0</v>
      </c>
      <c r="T1427">
        <v>6</v>
      </c>
      <c r="U1427">
        <v>0</v>
      </c>
      <c r="V1427">
        <v>0</v>
      </c>
      <c r="W1427">
        <v>0</v>
      </c>
      <c r="X1427">
        <v>36.395914142190755</v>
      </c>
      <c r="Y1427">
        <v>0</v>
      </c>
      <c r="Z1427">
        <v>0</v>
      </c>
      <c r="AA1427">
        <v>0</v>
      </c>
      <c r="AB1427">
        <v>134.37950689762476</v>
      </c>
      <c r="AC1427">
        <v>0</v>
      </c>
      <c r="AD1427">
        <v>0</v>
      </c>
      <c r="AE1427">
        <v>170.77542103981551</v>
      </c>
    </row>
    <row r="1428" spans="1:31" x14ac:dyDescent="0.3">
      <c r="A1428">
        <v>2629277</v>
      </c>
      <c r="B1428">
        <v>1</v>
      </c>
      <c r="C1428" t="s">
        <v>80</v>
      </c>
      <c r="D1428" t="s">
        <v>83</v>
      </c>
      <c r="E1428" t="s">
        <v>141</v>
      </c>
      <c r="F1428" t="s">
        <v>4259</v>
      </c>
      <c r="G1428" t="s">
        <v>540</v>
      </c>
      <c r="H1428" t="s">
        <v>144</v>
      </c>
      <c r="I1428" t="s">
        <v>136</v>
      </c>
      <c r="J1428" t="s">
        <v>137</v>
      </c>
      <c r="K1428" t="s">
        <v>162</v>
      </c>
      <c r="L1428" t="s">
        <v>4260</v>
      </c>
      <c r="M1428" t="s">
        <v>4261</v>
      </c>
      <c r="N1428">
        <v>1.7211111109999999</v>
      </c>
      <c r="O1428">
        <v>0</v>
      </c>
      <c r="P1428">
        <v>170</v>
      </c>
      <c r="Q1428">
        <v>0</v>
      </c>
      <c r="R1428">
        <v>0</v>
      </c>
      <c r="S1428">
        <v>3</v>
      </c>
      <c r="T1428">
        <v>54</v>
      </c>
      <c r="U1428">
        <v>1</v>
      </c>
      <c r="V1428">
        <v>0</v>
      </c>
      <c r="W1428">
        <v>0</v>
      </c>
      <c r="X1428">
        <v>108.15083325426829</v>
      </c>
      <c r="Y1428">
        <v>0</v>
      </c>
      <c r="Z1428">
        <v>0</v>
      </c>
      <c r="AA1428">
        <v>192.10320119622574</v>
      </c>
      <c r="AB1428">
        <v>98.344943131305129</v>
      </c>
      <c r="AC1428">
        <v>58.807140613832871</v>
      </c>
      <c r="AD1428">
        <v>0</v>
      </c>
      <c r="AE1428">
        <v>457.40611819563202</v>
      </c>
    </row>
    <row r="1429" spans="1:31" x14ac:dyDescent="0.3">
      <c r="A1429">
        <v>2629257</v>
      </c>
      <c r="B1429">
        <v>1</v>
      </c>
      <c r="C1429" t="s">
        <v>81</v>
      </c>
      <c r="D1429" t="s">
        <v>112</v>
      </c>
      <c r="E1429" t="s">
        <v>181</v>
      </c>
      <c r="F1429" t="s">
        <v>4262</v>
      </c>
      <c r="G1429" t="s">
        <v>149</v>
      </c>
      <c r="H1429" t="s">
        <v>144</v>
      </c>
      <c r="I1429" t="s">
        <v>136</v>
      </c>
      <c r="J1429" t="s">
        <v>137</v>
      </c>
      <c r="K1429" t="s">
        <v>138</v>
      </c>
      <c r="L1429" t="s">
        <v>4263</v>
      </c>
      <c r="M1429" t="s">
        <v>4264</v>
      </c>
      <c r="N1429">
        <v>0.35416666600000002</v>
      </c>
      <c r="O1429">
        <v>1</v>
      </c>
      <c r="P1429">
        <v>447</v>
      </c>
      <c r="Q1429">
        <v>20</v>
      </c>
      <c r="R1429">
        <v>203</v>
      </c>
      <c r="S1429">
        <v>17</v>
      </c>
      <c r="T1429">
        <v>78</v>
      </c>
      <c r="U1429">
        <v>3</v>
      </c>
      <c r="V1429">
        <v>0</v>
      </c>
      <c r="W1429">
        <v>9.3788341958333341E-2</v>
      </c>
      <c r="X1429">
        <v>28.863828268120375</v>
      </c>
      <c r="Y1429">
        <v>432.59554189149901</v>
      </c>
      <c r="Z1429">
        <v>624.15957056297339</v>
      </c>
      <c r="AA1429">
        <v>103.47757725784894</v>
      </c>
      <c r="AB1429">
        <v>49.607296519664558</v>
      </c>
      <c r="AC1429">
        <v>1358.7770340284103</v>
      </c>
      <c r="AD1429">
        <v>0</v>
      </c>
      <c r="AE1429">
        <v>2597.5746368704749</v>
      </c>
    </row>
    <row r="1430" spans="1:31" x14ac:dyDescent="0.3">
      <c r="A1430">
        <v>2629137</v>
      </c>
      <c r="B1430">
        <v>1</v>
      </c>
      <c r="C1430" t="s">
        <v>80</v>
      </c>
      <c r="D1430" t="s">
        <v>102</v>
      </c>
      <c r="E1430" t="s">
        <v>194</v>
      </c>
      <c r="F1430" t="s">
        <v>4265</v>
      </c>
      <c r="G1430" t="s">
        <v>149</v>
      </c>
      <c r="H1430" t="s">
        <v>144</v>
      </c>
      <c r="I1430" t="s">
        <v>136</v>
      </c>
      <c r="J1430" t="s">
        <v>137</v>
      </c>
      <c r="K1430" t="s">
        <v>138</v>
      </c>
      <c r="L1430" t="s">
        <v>4266</v>
      </c>
      <c r="M1430" t="s">
        <v>4267</v>
      </c>
      <c r="N1430">
        <v>0.48611111099999998</v>
      </c>
      <c r="O1430">
        <v>0</v>
      </c>
      <c r="P1430">
        <v>395</v>
      </c>
      <c r="Q1430">
        <v>0</v>
      </c>
      <c r="R1430">
        <v>5</v>
      </c>
      <c r="S1430">
        <v>2</v>
      </c>
      <c r="T1430">
        <v>36</v>
      </c>
      <c r="U1430">
        <v>4</v>
      </c>
      <c r="V1430">
        <v>1</v>
      </c>
      <c r="W1430">
        <v>0</v>
      </c>
      <c r="X1430">
        <v>34.943255865166677</v>
      </c>
      <c r="Y1430">
        <v>0</v>
      </c>
      <c r="Z1430">
        <v>11.501042854222398</v>
      </c>
      <c r="AA1430">
        <v>2.3719432457935277</v>
      </c>
      <c r="AB1430">
        <v>11.843028772186791</v>
      </c>
      <c r="AC1430">
        <v>408.37202958825594</v>
      </c>
      <c r="AD1430">
        <v>0.23919755505945833</v>
      </c>
      <c r="AE1430">
        <v>469.27049788068479</v>
      </c>
    </row>
    <row r="1431" spans="1:31" x14ac:dyDescent="0.3">
      <c r="A1431">
        <v>2629635</v>
      </c>
      <c r="B1431">
        <v>1</v>
      </c>
      <c r="C1431" t="s">
        <v>80</v>
      </c>
      <c r="D1431" t="s">
        <v>86</v>
      </c>
      <c r="E1431" t="s">
        <v>165</v>
      </c>
      <c r="F1431" t="s">
        <v>4268</v>
      </c>
      <c r="G1431" t="s">
        <v>224</v>
      </c>
      <c r="H1431" t="s">
        <v>135</v>
      </c>
      <c r="I1431" t="s">
        <v>136</v>
      </c>
      <c r="J1431" t="s">
        <v>137</v>
      </c>
      <c r="K1431" t="s">
        <v>138</v>
      </c>
      <c r="L1431" t="s">
        <v>4269</v>
      </c>
      <c r="M1431" t="s">
        <v>4270</v>
      </c>
      <c r="N1431">
        <v>4.8008333329999999</v>
      </c>
      <c r="O1431">
        <v>0</v>
      </c>
      <c r="P1431">
        <v>29</v>
      </c>
      <c r="Q1431">
        <v>0</v>
      </c>
      <c r="R1431">
        <v>7</v>
      </c>
      <c r="S1431">
        <v>0</v>
      </c>
      <c r="T1431">
        <v>13</v>
      </c>
      <c r="U1431">
        <v>0</v>
      </c>
      <c r="V1431">
        <v>0</v>
      </c>
      <c r="W1431">
        <v>0</v>
      </c>
      <c r="X1431">
        <v>127.94119181302042</v>
      </c>
      <c r="Y1431">
        <v>0</v>
      </c>
      <c r="Z1431">
        <v>28.602344309216161</v>
      </c>
      <c r="AA1431">
        <v>0</v>
      </c>
      <c r="AB1431">
        <v>29.734080316314952</v>
      </c>
      <c r="AC1431">
        <v>0</v>
      </c>
      <c r="AD1431">
        <v>0</v>
      </c>
      <c r="AE1431">
        <v>186.27761643855155</v>
      </c>
    </row>
    <row r="1432" spans="1:31" x14ac:dyDescent="0.3">
      <c r="A1432">
        <v>2629612</v>
      </c>
      <c r="B1432">
        <v>1</v>
      </c>
      <c r="C1432" t="s">
        <v>80</v>
      </c>
      <c r="D1432" t="s">
        <v>94</v>
      </c>
      <c r="E1432" t="s">
        <v>194</v>
      </c>
      <c r="F1432" t="s">
        <v>4271</v>
      </c>
      <c r="G1432" t="s">
        <v>149</v>
      </c>
      <c r="H1432" t="s">
        <v>144</v>
      </c>
      <c r="I1432" t="s">
        <v>136</v>
      </c>
      <c r="J1432" t="s">
        <v>137</v>
      </c>
      <c r="K1432" t="s">
        <v>138</v>
      </c>
      <c r="L1432" t="s">
        <v>4272</v>
      </c>
      <c r="M1432" t="s">
        <v>4273</v>
      </c>
      <c r="N1432">
        <v>0.17472222200000001</v>
      </c>
      <c r="O1432">
        <v>0</v>
      </c>
      <c r="P1432">
        <v>91</v>
      </c>
      <c r="Q1432">
        <v>2</v>
      </c>
      <c r="R1432">
        <v>21</v>
      </c>
      <c r="S1432">
        <v>2</v>
      </c>
      <c r="T1432">
        <v>8</v>
      </c>
      <c r="U1432">
        <v>0</v>
      </c>
      <c r="V1432">
        <v>0</v>
      </c>
      <c r="W1432">
        <v>0</v>
      </c>
      <c r="X1432">
        <v>4.8004249402498615</v>
      </c>
      <c r="Y1432">
        <v>0.56603532161519587</v>
      </c>
      <c r="Z1432">
        <v>1.8409822889175136</v>
      </c>
      <c r="AA1432">
        <v>1.086399103846853</v>
      </c>
      <c r="AB1432">
        <v>0.79027552214949126</v>
      </c>
      <c r="AC1432">
        <v>0</v>
      </c>
      <c r="AD1432">
        <v>0</v>
      </c>
      <c r="AE1432">
        <v>9.0841171767789159</v>
      </c>
    </row>
    <row r="1433" spans="1:31" x14ac:dyDescent="0.3">
      <c r="A1433">
        <v>2629114</v>
      </c>
      <c r="B1433">
        <v>1</v>
      </c>
      <c r="C1433" t="s">
        <v>81</v>
      </c>
      <c r="D1433" t="s">
        <v>123</v>
      </c>
      <c r="E1433" t="s">
        <v>132</v>
      </c>
      <c r="F1433" t="s">
        <v>4274</v>
      </c>
      <c r="G1433" t="s">
        <v>228</v>
      </c>
      <c r="H1433" t="s">
        <v>135</v>
      </c>
      <c r="I1433" t="s">
        <v>136</v>
      </c>
      <c r="J1433" t="s">
        <v>137</v>
      </c>
      <c r="K1433" t="s">
        <v>138</v>
      </c>
      <c r="L1433" t="s">
        <v>4275</v>
      </c>
      <c r="M1433" t="s">
        <v>4276</v>
      </c>
      <c r="N1433">
        <v>3.3777777769999999</v>
      </c>
      <c r="O1433">
        <v>0</v>
      </c>
      <c r="P1433">
        <v>0</v>
      </c>
      <c r="Q1433">
        <v>0</v>
      </c>
      <c r="R1433">
        <v>1</v>
      </c>
      <c r="S1433">
        <v>0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2.3846542621363436</v>
      </c>
      <c r="AA1433">
        <v>0</v>
      </c>
      <c r="AB1433">
        <v>0.47057037054577777</v>
      </c>
      <c r="AC1433">
        <v>0</v>
      </c>
      <c r="AD1433">
        <v>0</v>
      </c>
      <c r="AE1433">
        <v>2.8552246326821216</v>
      </c>
    </row>
    <row r="1434" spans="1:31" x14ac:dyDescent="0.3">
      <c r="A1434">
        <v>2629237</v>
      </c>
      <c r="B1434">
        <v>1</v>
      </c>
      <c r="C1434" t="s">
        <v>81</v>
      </c>
      <c r="D1434" t="s">
        <v>117</v>
      </c>
      <c r="E1434" t="s">
        <v>141</v>
      </c>
      <c r="F1434" t="s">
        <v>4277</v>
      </c>
      <c r="G1434" t="s">
        <v>161</v>
      </c>
      <c r="H1434" t="s">
        <v>144</v>
      </c>
      <c r="I1434" t="s">
        <v>136</v>
      </c>
      <c r="J1434" t="s">
        <v>137</v>
      </c>
      <c r="K1434" t="s">
        <v>162</v>
      </c>
      <c r="L1434" t="s">
        <v>4278</v>
      </c>
      <c r="M1434" t="s">
        <v>4279</v>
      </c>
      <c r="N1434">
        <v>6.59</v>
      </c>
      <c r="O1434">
        <v>0</v>
      </c>
      <c r="P1434">
        <v>413</v>
      </c>
      <c r="Q1434">
        <v>0</v>
      </c>
      <c r="R1434">
        <v>0</v>
      </c>
      <c r="S1434">
        <v>0</v>
      </c>
      <c r="T1434">
        <v>9</v>
      </c>
      <c r="U1434">
        <v>0</v>
      </c>
      <c r="V1434">
        <v>0</v>
      </c>
      <c r="W1434">
        <v>0</v>
      </c>
      <c r="X1434">
        <v>721.25227219944304</v>
      </c>
      <c r="Y1434">
        <v>0</v>
      </c>
      <c r="Z1434">
        <v>0</v>
      </c>
      <c r="AA1434">
        <v>0</v>
      </c>
      <c r="AB1434">
        <v>42.905946925490483</v>
      </c>
      <c r="AC1434">
        <v>0</v>
      </c>
      <c r="AD1434">
        <v>0</v>
      </c>
      <c r="AE1434">
        <v>764.15821912493357</v>
      </c>
    </row>
    <row r="1435" spans="1:31" x14ac:dyDescent="0.3">
      <c r="A1435">
        <v>2629798</v>
      </c>
      <c r="B1435">
        <v>1</v>
      </c>
      <c r="C1435" t="s">
        <v>80</v>
      </c>
      <c r="D1435" t="s">
        <v>107</v>
      </c>
      <c r="E1435" t="s">
        <v>141</v>
      </c>
      <c r="F1435" t="s">
        <v>4280</v>
      </c>
      <c r="G1435" t="s">
        <v>149</v>
      </c>
      <c r="H1435" t="s">
        <v>144</v>
      </c>
      <c r="I1435" t="s">
        <v>136</v>
      </c>
      <c r="J1435" t="s">
        <v>137</v>
      </c>
      <c r="K1435" t="s">
        <v>138</v>
      </c>
      <c r="L1435" t="s">
        <v>4281</v>
      </c>
      <c r="M1435" t="s">
        <v>4282</v>
      </c>
      <c r="N1435">
        <v>0.67916666599999997</v>
      </c>
      <c r="O1435">
        <v>0</v>
      </c>
      <c r="P1435">
        <v>303</v>
      </c>
      <c r="Q1435">
        <v>0</v>
      </c>
      <c r="R1435">
        <v>0</v>
      </c>
      <c r="S1435">
        <v>0</v>
      </c>
      <c r="T1435">
        <v>10</v>
      </c>
      <c r="U1435">
        <v>0</v>
      </c>
      <c r="V1435">
        <v>0</v>
      </c>
      <c r="W1435">
        <v>0</v>
      </c>
      <c r="X1435">
        <v>58.930309835904879</v>
      </c>
      <c r="Y1435">
        <v>0</v>
      </c>
      <c r="Z1435">
        <v>0</v>
      </c>
      <c r="AA1435">
        <v>0</v>
      </c>
      <c r="AB1435">
        <v>5.9809538050930149</v>
      </c>
      <c r="AC1435">
        <v>0</v>
      </c>
      <c r="AD1435">
        <v>0</v>
      </c>
      <c r="AE1435">
        <v>64.911263640997888</v>
      </c>
    </row>
    <row r="1436" spans="1:31" x14ac:dyDescent="0.3">
      <c r="A1436">
        <v>2629157</v>
      </c>
      <c r="B1436">
        <v>1</v>
      </c>
      <c r="C1436" t="s">
        <v>80</v>
      </c>
      <c r="D1436" t="s">
        <v>84</v>
      </c>
      <c r="E1436" t="s">
        <v>165</v>
      </c>
      <c r="F1436" t="s">
        <v>4283</v>
      </c>
      <c r="G1436" t="s">
        <v>216</v>
      </c>
      <c r="H1436" t="s">
        <v>135</v>
      </c>
      <c r="I1436" t="s">
        <v>136</v>
      </c>
      <c r="J1436" t="s">
        <v>137</v>
      </c>
      <c r="K1436" t="s">
        <v>138</v>
      </c>
      <c r="L1436" t="s">
        <v>4284</v>
      </c>
      <c r="M1436" t="s">
        <v>4285</v>
      </c>
      <c r="N1436">
        <v>2.8941666659999998</v>
      </c>
      <c r="O1436">
        <v>0</v>
      </c>
      <c r="P1436">
        <v>0</v>
      </c>
      <c r="Q1436">
        <v>0</v>
      </c>
      <c r="R1436">
        <v>5</v>
      </c>
      <c r="S1436">
        <v>0</v>
      </c>
      <c r="T1436">
        <v>4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36.015193082843865</v>
      </c>
      <c r="AA1436">
        <v>0</v>
      </c>
      <c r="AB1436">
        <v>25.381697731413478</v>
      </c>
      <c r="AC1436">
        <v>0</v>
      </c>
      <c r="AD1436">
        <v>0</v>
      </c>
      <c r="AE1436">
        <v>61.396890814257347</v>
      </c>
    </row>
    <row r="1437" spans="1:31" x14ac:dyDescent="0.3">
      <c r="A1437">
        <v>2629443</v>
      </c>
      <c r="B1437">
        <v>1</v>
      </c>
      <c r="C1437" t="s">
        <v>80</v>
      </c>
      <c r="D1437" t="s">
        <v>106</v>
      </c>
      <c r="E1437" t="s">
        <v>132</v>
      </c>
      <c r="F1437" t="s">
        <v>4286</v>
      </c>
      <c r="G1437" t="s">
        <v>268</v>
      </c>
      <c r="H1437" t="s">
        <v>135</v>
      </c>
      <c r="I1437" t="s">
        <v>136</v>
      </c>
      <c r="J1437" t="s">
        <v>137</v>
      </c>
      <c r="K1437" t="s">
        <v>138</v>
      </c>
      <c r="L1437" t="s">
        <v>4287</v>
      </c>
      <c r="M1437" t="s">
        <v>4288</v>
      </c>
      <c r="N1437">
        <v>1.8730555550000001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1.120193924260656</v>
      </c>
      <c r="AC1437">
        <v>0</v>
      </c>
      <c r="AD1437">
        <v>0</v>
      </c>
      <c r="AE1437">
        <v>1.120193924260656</v>
      </c>
    </row>
    <row r="1438" spans="1:31" x14ac:dyDescent="0.3">
      <c r="A1438">
        <v>2629406</v>
      </c>
      <c r="B1438">
        <v>1</v>
      </c>
      <c r="C1438" t="s">
        <v>80</v>
      </c>
      <c r="D1438" t="s">
        <v>105</v>
      </c>
      <c r="E1438" t="s">
        <v>132</v>
      </c>
      <c r="F1438" t="s">
        <v>4289</v>
      </c>
      <c r="G1438" t="s">
        <v>228</v>
      </c>
      <c r="H1438" t="s">
        <v>135</v>
      </c>
      <c r="I1438" t="s">
        <v>136</v>
      </c>
      <c r="J1438" t="s">
        <v>137</v>
      </c>
      <c r="K1438" t="s">
        <v>138</v>
      </c>
      <c r="L1438" t="s">
        <v>4290</v>
      </c>
      <c r="M1438" t="s">
        <v>4291</v>
      </c>
      <c r="N1438">
        <v>2.778611111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3.7287775951054565</v>
      </c>
      <c r="AC1438">
        <v>0</v>
      </c>
      <c r="AD1438">
        <v>0</v>
      </c>
      <c r="AE1438">
        <v>3.7287775951054565</v>
      </c>
    </row>
    <row r="1439" spans="1:31" x14ac:dyDescent="0.3">
      <c r="A1439">
        <v>2629449</v>
      </c>
      <c r="B1439">
        <v>1</v>
      </c>
      <c r="C1439" t="s">
        <v>80</v>
      </c>
      <c r="D1439" t="s">
        <v>91</v>
      </c>
      <c r="E1439" t="s">
        <v>214</v>
      </c>
      <c r="F1439" t="s">
        <v>4292</v>
      </c>
      <c r="G1439" t="s">
        <v>183</v>
      </c>
      <c r="H1439" t="s">
        <v>135</v>
      </c>
      <c r="I1439" t="s">
        <v>136</v>
      </c>
      <c r="J1439" t="s">
        <v>3</v>
      </c>
      <c r="K1439" t="s">
        <v>138</v>
      </c>
      <c r="L1439" t="s">
        <v>4293</v>
      </c>
      <c r="M1439" t="s">
        <v>4294</v>
      </c>
      <c r="N1439">
        <v>5.238888888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28.576449242369346</v>
      </c>
      <c r="AC1439">
        <v>0</v>
      </c>
      <c r="AD1439">
        <v>0</v>
      </c>
      <c r="AE1439">
        <v>28.576449242369346</v>
      </c>
    </row>
    <row r="1440" spans="1:31" x14ac:dyDescent="0.3">
      <c r="A1440">
        <v>2629698</v>
      </c>
      <c r="B1440">
        <v>1</v>
      </c>
      <c r="C1440" t="s">
        <v>80</v>
      </c>
      <c r="D1440" t="s">
        <v>103</v>
      </c>
      <c r="E1440" t="s">
        <v>132</v>
      </c>
      <c r="F1440" t="s">
        <v>4295</v>
      </c>
      <c r="G1440" t="s">
        <v>4296</v>
      </c>
      <c r="H1440" t="s">
        <v>135</v>
      </c>
      <c r="I1440" t="s">
        <v>136</v>
      </c>
      <c r="J1440" t="s">
        <v>137</v>
      </c>
      <c r="K1440" t="s">
        <v>138</v>
      </c>
      <c r="L1440" t="s">
        <v>4297</v>
      </c>
      <c r="M1440" t="s">
        <v>4298</v>
      </c>
      <c r="N1440">
        <v>2.8230555549999998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2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0.24142277652930624</v>
      </c>
      <c r="AC1440">
        <v>0</v>
      </c>
      <c r="AD1440">
        <v>0</v>
      </c>
      <c r="AE1440">
        <v>0.24142277652930624</v>
      </c>
    </row>
    <row r="1441" spans="1:31" x14ac:dyDescent="0.3">
      <c r="A1441">
        <v>2629366</v>
      </c>
      <c r="B1441">
        <v>1</v>
      </c>
      <c r="C1441" t="s">
        <v>81</v>
      </c>
      <c r="D1441" t="s">
        <v>123</v>
      </c>
      <c r="E1441" t="s">
        <v>141</v>
      </c>
      <c r="F1441" t="s">
        <v>4299</v>
      </c>
      <c r="G1441" t="s">
        <v>149</v>
      </c>
      <c r="H1441" t="s">
        <v>144</v>
      </c>
      <c r="I1441" t="s">
        <v>136</v>
      </c>
      <c r="J1441" t="s">
        <v>137</v>
      </c>
      <c r="K1441" t="s">
        <v>138</v>
      </c>
      <c r="L1441" t="s">
        <v>4300</v>
      </c>
      <c r="M1441" t="s">
        <v>4301</v>
      </c>
      <c r="N1441">
        <v>1.4372222219999999</v>
      </c>
      <c r="O1441">
        <v>10</v>
      </c>
      <c r="P1441">
        <v>8</v>
      </c>
      <c r="Q1441">
        <v>165</v>
      </c>
      <c r="R1441">
        <v>159</v>
      </c>
      <c r="S1441">
        <v>27</v>
      </c>
      <c r="T1441">
        <v>12</v>
      </c>
      <c r="U1441">
        <v>0</v>
      </c>
      <c r="V1441">
        <v>0</v>
      </c>
      <c r="W1441">
        <v>9.4777824134161417</v>
      </c>
      <c r="X1441">
        <v>14.773518548016803</v>
      </c>
      <c r="Y1441">
        <v>556.93046308157977</v>
      </c>
      <c r="Z1441">
        <v>576.91003939917653</v>
      </c>
      <c r="AA1441">
        <v>77.733352513766931</v>
      </c>
      <c r="AB1441">
        <v>76.490846771531437</v>
      </c>
      <c r="AC1441">
        <v>0</v>
      </c>
      <c r="AD1441">
        <v>0</v>
      </c>
      <c r="AE1441">
        <v>1312.3160027274876</v>
      </c>
    </row>
    <row r="1442" spans="1:31" x14ac:dyDescent="0.3">
      <c r="A1442">
        <v>2629715</v>
      </c>
      <c r="B1442">
        <v>1</v>
      </c>
      <c r="C1442" t="s">
        <v>81</v>
      </c>
      <c r="D1442" t="s">
        <v>128</v>
      </c>
      <c r="E1442" t="s">
        <v>141</v>
      </c>
      <c r="F1442" t="s">
        <v>1608</v>
      </c>
      <c r="G1442" t="s">
        <v>149</v>
      </c>
      <c r="H1442" t="s">
        <v>144</v>
      </c>
      <c r="I1442" t="s">
        <v>136</v>
      </c>
      <c r="J1442" t="s">
        <v>137</v>
      </c>
      <c r="K1442" t="s">
        <v>138</v>
      </c>
      <c r="L1442" t="s">
        <v>4302</v>
      </c>
      <c r="M1442" t="s">
        <v>4303</v>
      </c>
      <c r="N1442">
        <v>1.2166666660000001</v>
      </c>
      <c r="O1442">
        <v>4</v>
      </c>
      <c r="P1442">
        <v>87</v>
      </c>
      <c r="Q1442">
        <v>10</v>
      </c>
      <c r="R1442">
        <v>103</v>
      </c>
      <c r="S1442">
        <v>10</v>
      </c>
      <c r="T1442">
        <v>13</v>
      </c>
      <c r="U1442">
        <v>1</v>
      </c>
      <c r="V1442">
        <v>0</v>
      </c>
      <c r="W1442">
        <v>1.8920408058676199</v>
      </c>
      <c r="X1442">
        <v>33.724560323099567</v>
      </c>
      <c r="Y1442">
        <v>20.858019457116026</v>
      </c>
      <c r="Z1442">
        <v>126.04207590194267</v>
      </c>
      <c r="AA1442">
        <v>90.95148159832101</v>
      </c>
      <c r="AB1442">
        <v>16.071172307641781</v>
      </c>
      <c r="AC1442">
        <v>1.6188443221796813</v>
      </c>
      <c r="AD1442">
        <v>0</v>
      </c>
      <c r="AE1442">
        <v>291.1581947161684</v>
      </c>
    </row>
    <row r="1443" spans="1:31" x14ac:dyDescent="0.3">
      <c r="A1443">
        <v>2629383</v>
      </c>
      <c r="B1443">
        <v>1</v>
      </c>
      <c r="C1443" t="s">
        <v>80</v>
      </c>
      <c r="D1443" t="s">
        <v>93</v>
      </c>
      <c r="E1443" t="s">
        <v>194</v>
      </c>
      <c r="F1443" t="s">
        <v>352</v>
      </c>
      <c r="G1443" t="s">
        <v>149</v>
      </c>
      <c r="H1443" t="s">
        <v>144</v>
      </c>
      <c r="I1443" t="s">
        <v>136</v>
      </c>
      <c r="J1443" t="s">
        <v>137</v>
      </c>
      <c r="K1443" t="s">
        <v>138</v>
      </c>
      <c r="L1443" t="s">
        <v>4304</v>
      </c>
      <c r="M1443" t="s">
        <v>4305</v>
      </c>
      <c r="N1443">
        <v>6.5277776999999995E-2</v>
      </c>
      <c r="O1443">
        <v>0</v>
      </c>
      <c r="P1443">
        <v>584</v>
      </c>
      <c r="Q1443">
        <v>2</v>
      </c>
      <c r="R1443">
        <v>124</v>
      </c>
      <c r="S1443">
        <v>7</v>
      </c>
      <c r="T1443">
        <v>112</v>
      </c>
      <c r="U1443">
        <v>0</v>
      </c>
      <c r="V1443">
        <v>0</v>
      </c>
      <c r="W1443">
        <v>0</v>
      </c>
      <c r="X1443">
        <v>7.4141576962745699</v>
      </c>
      <c r="Y1443">
        <v>1.9322689065504821</v>
      </c>
      <c r="Z1443">
        <v>14.703236179564808</v>
      </c>
      <c r="AA1443">
        <v>1.8412982865460854</v>
      </c>
      <c r="AB1443">
        <v>8.9364016930355987</v>
      </c>
      <c r="AC1443">
        <v>0</v>
      </c>
      <c r="AD1443">
        <v>0</v>
      </c>
      <c r="AE1443">
        <v>34.827362761971543</v>
      </c>
    </row>
    <row r="1444" spans="1:31" x14ac:dyDescent="0.3">
      <c r="A1444">
        <v>2629466</v>
      </c>
      <c r="B1444">
        <v>1</v>
      </c>
      <c r="C1444" t="s">
        <v>81</v>
      </c>
      <c r="D1444" t="s">
        <v>118</v>
      </c>
      <c r="E1444" t="s">
        <v>132</v>
      </c>
      <c r="F1444" t="s">
        <v>4306</v>
      </c>
      <c r="G1444" t="s">
        <v>268</v>
      </c>
      <c r="H1444" t="s">
        <v>135</v>
      </c>
      <c r="I1444" t="s">
        <v>136</v>
      </c>
      <c r="J1444" t="s">
        <v>137</v>
      </c>
      <c r="K1444" t="s">
        <v>138</v>
      </c>
      <c r="L1444" t="s">
        <v>4307</v>
      </c>
      <c r="M1444" t="s">
        <v>4308</v>
      </c>
      <c r="N1444">
        <v>2.6311111110000001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0.41357236729164715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0.41357236729164715</v>
      </c>
    </row>
    <row r="1445" spans="1:31" x14ac:dyDescent="0.3">
      <c r="A1445">
        <v>2629821</v>
      </c>
      <c r="B1445">
        <v>1</v>
      </c>
      <c r="C1445" t="s">
        <v>80</v>
      </c>
      <c r="D1445" t="s">
        <v>107</v>
      </c>
      <c r="E1445" t="s">
        <v>141</v>
      </c>
      <c r="F1445" t="s">
        <v>4309</v>
      </c>
      <c r="G1445" t="s">
        <v>143</v>
      </c>
      <c r="H1445" t="s">
        <v>144</v>
      </c>
      <c r="I1445" t="s">
        <v>136</v>
      </c>
      <c r="J1445" t="s">
        <v>137</v>
      </c>
      <c r="K1445" t="s">
        <v>138</v>
      </c>
      <c r="L1445" t="s">
        <v>4310</v>
      </c>
      <c r="M1445" t="s">
        <v>4311</v>
      </c>
      <c r="N1445">
        <v>1.160833333</v>
      </c>
      <c r="O1445">
        <v>1</v>
      </c>
      <c r="P1445">
        <v>31</v>
      </c>
      <c r="Q1445">
        <v>0</v>
      </c>
      <c r="R1445">
        <v>0</v>
      </c>
      <c r="S1445">
        <v>0</v>
      </c>
      <c r="T1445">
        <v>1</v>
      </c>
      <c r="U1445">
        <v>0</v>
      </c>
      <c r="V1445">
        <v>1</v>
      </c>
      <c r="W1445">
        <v>19.168237266026914</v>
      </c>
      <c r="X1445">
        <v>9.8110535845874995</v>
      </c>
      <c r="Y1445">
        <v>0</v>
      </c>
      <c r="Z1445">
        <v>0</v>
      </c>
      <c r="AA1445">
        <v>0</v>
      </c>
      <c r="AB1445">
        <v>1.7583205592333335</v>
      </c>
      <c r="AC1445">
        <v>0</v>
      </c>
      <c r="AD1445">
        <v>2.2016593761103582</v>
      </c>
      <c r="AE1445">
        <v>32.939270785958101</v>
      </c>
    </row>
    <row r="1446" spans="1:31" x14ac:dyDescent="0.3">
      <c r="A1446">
        <v>2629088</v>
      </c>
      <c r="B1446">
        <v>1</v>
      </c>
      <c r="C1446" t="s">
        <v>80</v>
      </c>
      <c r="D1446" t="s">
        <v>88</v>
      </c>
      <c r="E1446" t="s">
        <v>181</v>
      </c>
      <c r="F1446" t="s">
        <v>4312</v>
      </c>
      <c r="G1446" t="s">
        <v>149</v>
      </c>
      <c r="H1446" t="s">
        <v>144</v>
      </c>
      <c r="I1446" t="s">
        <v>136</v>
      </c>
      <c r="J1446" t="s">
        <v>137</v>
      </c>
      <c r="K1446" t="s">
        <v>138</v>
      </c>
      <c r="L1446" t="s">
        <v>4313</v>
      </c>
      <c r="M1446" t="s">
        <v>4314</v>
      </c>
      <c r="N1446">
        <v>1.483333333</v>
      </c>
      <c r="O1446">
        <v>0</v>
      </c>
      <c r="P1446">
        <v>3923</v>
      </c>
      <c r="Q1446">
        <v>0</v>
      </c>
      <c r="R1446">
        <v>0</v>
      </c>
      <c r="S1446">
        <v>1</v>
      </c>
      <c r="T1446">
        <v>99</v>
      </c>
      <c r="U1446">
        <v>0</v>
      </c>
      <c r="V1446">
        <v>0</v>
      </c>
      <c r="W1446">
        <v>0</v>
      </c>
      <c r="X1446">
        <v>1324.1026700811151</v>
      </c>
      <c r="Y1446">
        <v>0</v>
      </c>
      <c r="Z1446">
        <v>0</v>
      </c>
      <c r="AA1446">
        <v>29.212988350488644</v>
      </c>
      <c r="AB1446">
        <v>97.700509894415845</v>
      </c>
      <c r="AC1446">
        <v>0</v>
      </c>
      <c r="AD1446">
        <v>0</v>
      </c>
      <c r="AE1446">
        <v>1451.0161683260194</v>
      </c>
    </row>
    <row r="1447" spans="1:31" x14ac:dyDescent="0.3">
      <c r="A1447">
        <v>2629775</v>
      </c>
      <c r="B1447">
        <v>1</v>
      </c>
      <c r="C1447" t="s">
        <v>81</v>
      </c>
      <c r="D1447" t="s">
        <v>123</v>
      </c>
      <c r="E1447" t="s">
        <v>181</v>
      </c>
      <c r="F1447" t="s">
        <v>4315</v>
      </c>
      <c r="G1447" t="s">
        <v>183</v>
      </c>
      <c r="H1447" t="s">
        <v>144</v>
      </c>
      <c r="I1447" t="s">
        <v>136</v>
      </c>
      <c r="J1447" t="s">
        <v>3</v>
      </c>
      <c r="K1447" t="s">
        <v>138</v>
      </c>
      <c r="L1447" t="s">
        <v>4316</v>
      </c>
      <c r="M1447" t="s">
        <v>4317</v>
      </c>
      <c r="N1447">
        <v>1.1130555550000001</v>
      </c>
      <c r="O1447">
        <v>0</v>
      </c>
      <c r="P1447">
        <v>2602</v>
      </c>
      <c r="Q1447">
        <v>1</v>
      </c>
      <c r="R1447">
        <v>3</v>
      </c>
      <c r="S1447">
        <v>9</v>
      </c>
      <c r="T1447">
        <v>273</v>
      </c>
      <c r="U1447">
        <v>8</v>
      </c>
      <c r="V1447">
        <v>3</v>
      </c>
      <c r="W1447">
        <v>0</v>
      </c>
      <c r="X1447">
        <v>775.951020460329</v>
      </c>
      <c r="Y1447">
        <v>6.6580787023257137</v>
      </c>
      <c r="Z1447">
        <v>0.15109346446944583</v>
      </c>
      <c r="AA1447">
        <v>587.391337995002</v>
      </c>
      <c r="AB1447">
        <v>307.6399029831295</v>
      </c>
      <c r="AC1447">
        <v>1179.1422080065702</v>
      </c>
      <c r="AD1447">
        <v>13.89885687155985</v>
      </c>
      <c r="AE1447">
        <v>2870.8324984833857</v>
      </c>
    </row>
    <row r="1448" spans="1:31" x14ac:dyDescent="0.3">
      <c r="A1448">
        <v>2629074</v>
      </c>
      <c r="B1448">
        <v>1</v>
      </c>
      <c r="C1448" t="s">
        <v>80</v>
      </c>
      <c r="D1448" t="s">
        <v>110</v>
      </c>
      <c r="E1448" t="s">
        <v>132</v>
      </c>
      <c r="F1448" t="s">
        <v>4318</v>
      </c>
      <c r="G1448" t="s">
        <v>134</v>
      </c>
      <c r="H1448" t="s">
        <v>135</v>
      </c>
      <c r="I1448" t="s">
        <v>136</v>
      </c>
      <c r="J1448" t="s">
        <v>137</v>
      </c>
      <c r="K1448" t="s">
        <v>138</v>
      </c>
      <c r="L1448" t="s">
        <v>4319</v>
      </c>
      <c r="M1448" t="s">
        <v>4320</v>
      </c>
      <c r="N1448">
        <v>1.2124999999999999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1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1.3603742610638889</v>
      </c>
      <c r="AC1448">
        <v>0</v>
      </c>
      <c r="AD1448">
        <v>0</v>
      </c>
      <c r="AE1448">
        <v>1.3603742610638889</v>
      </c>
    </row>
    <row r="1449" spans="1:31" x14ac:dyDescent="0.3">
      <c r="A1449">
        <v>2629589</v>
      </c>
      <c r="B1449">
        <v>1</v>
      </c>
      <c r="C1449" t="s">
        <v>81</v>
      </c>
      <c r="D1449" t="s">
        <v>112</v>
      </c>
      <c r="E1449" t="s">
        <v>152</v>
      </c>
      <c r="F1449" t="s">
        <v>4321</v>
      </c>
      <c r="G1449" t="s">
        <v>406</v>
      </c>
      <c r="H1449" t="s">
        <v>135</v>
      </c>
      <c r="I1449" t="s">
        <v>136</v>
      </c>
      <c r="J1449" t="s">
        <v>137</v>
      </c>
      <c r="K1449" t="s">
        <v>138</v>
      </c>
      <c r="L1449" t="s">
        <v>4322</v>
      </c>
      <c r="M1449" t="s">
        <v>4323</v>
      </c>
      <c r="N1449">
        <v>0.83805555499999995</v>
      </c>
      <c r="O1449">
        <v>0</v>
      </c>
      <c r="P1449">
        <v>904</v>
      </c>
      <c r="Q1449">
        <v>0</v>
      </c>
      <c r="R1449">
        <v>0</v>
      </c>
      <c r="S1449">
        <v>0</v>
      </c>
      <c r="T1449">
        <v>108</v>
      </c>
      <c r="U1449">
        <v>0</v>
      </c>
      <c r="V1449">
        <v>0</v>
      </c>
      <c r="W1449">
        <v>0</v>
      </c>
      <c r="X1449">
        <v>165.64230602151034</v>
      </c>
      <c r="Y1449">
        <v>0</v>
      </c>
      <c r="Z1449">
        <v>0</v>
      </c>
      <c r="AA1449">
        <v>0</v>
      </c>
      <c r="AB1449">
        <v>150.82782606765733</v>
      </c>
      <c r="AC1449">
        <v>0</v>
      </c>
      <c r="AD1449">
        <v>0</v>
      </c>
      <c r="AE1449">
        <v>316.47013208916769</v>
      </c>
    </row>
    <row r="1450" spans="1:31" x14ac:dyDescent="0.3">
      <c r="A1450">
        <v>2629234</v>
      </c>
      <c r="B1450">
        <v>1</v>
      </c>
      <c r="C1450" t="s">
        <v>80</v>
      </c>
      <c r="D1450" t="s">
        <v>93</v>
      </c>
      <c r="E1450" t="s">
        <v>194</v>
      </c>
      <c r="F1450" t="s">
        <v>4324</v>
      </c>
      <c r="G1450" t="s">
        <v>161</v>
      </c>
      <c r="H1450" t="s">
        <v>144</v>
      </c>
      <c r="I1450" t="s">
        <v>136</v>
      </c>
      <c r="J1450" t="s">
        <v>137</v>
      </c>
      <c r="K1450" t="s">
        <v>162</v>
      </c>
      <c r="L1450" t="s">
        <v>4325</v>
      </c>
      <c r="M1450" t="s">
        <v>4326</v>
      </c>
      <c r="N1450">
        <v>7.3419444440000001</v>
      </c>
      <c r="O1450">
        <v>0</v>
      </c>
      <c r="P1450">
        <v>161</v>
      </c>
      <c r="Q1450">
        <v>7</v>
      </c>
      <c r="R1450">
        <v>79</v>
      </c>
      <c r="S1450">
        <v>5</v>
      </c>
      <c r="T1450">
        <v>37</v>
      </c>
      <c r="U1450">
        <v>0</v>
      </c>
      <c r="V1450">
        <v>0</v>
      </c>
      <c r="W1450">
        <v>0</v>
      </c>
      <c r="X1450">
        <v>239.15186443200531</v>
      </c>
      <c r="Y1450">
        <v>235.79940300361488</v>
      </c>
      <c r="Z1450">
        <v>2683.6444236378156</v>
      </c>
      <c r="AA1450">
        <v>958.42703887134826</v>
      </c>
      <c r="AB1450">
        <v>724.37247139543604</v>
      </c>
      <c r="AC1450">
        <v>0</v>
      </c>
      <c r="AD1450">
        <v>0</v>
      </c>
      <c r="AE1450">
        <v>4841.3952013402204</v>
      </c>
    </row>
    <row r="1451" spans="1:31" x14ac:dyDescent="0.3">
      <c r="A1451">
        <v>2629801</v>
      </c>
      <c r="B1451">
        <v>1</v>
      </c>
      <c r="C1451" t="s">
        <v>80</v>
      </c>
      <c r="D1451" t="s">
        <v>94</v>
      </c>
      <c r="E1451" t="s">
        <v>165</v>
      </c>
      <c r="F1451" t="s">
        <v>4327</v>
      </c>
      <c r="G1451" t="s">
        <v>224</v>
      </c>
      <c r="H1451" t="s">
        <v>135</v>
      </c>
      <c r="I1451" t="s">
        <v>136</v>
      </c>
      <c r="J1451" t="s">
        <v>137</v>
      </c>
      <c r="K1451" t="s">
        <v>138</v>
      </c>
      <c r="L1451" t="s">
        <v>4328</v>
      </c>
      <c r="M1451" t="s">
        <v>4329</v>
      </c>
      <c r="N1451">
        <v>4.6936111110000001</v>
      </c>
      <c r="O1451">
        <v>0</v>
      </c>
      <c r="P1451">
        <v>0</v>
      </c>
      <c r="Q1451">
        <v>0</v>
      </c>
      <c r="R1451">
        <v>8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333.23093807408651</v>
      </c>
      <c r="AA1451">
        <v>0</v>
      </c>
      <c r="AB1451">
        <v>0</v>
      </c>
      <c r="AC1451">
        <v>0</v>
      </c>
      <c r="AD1451">
        <v>0</v>
      </c>
      <c r="AE1451">
        <v>333.23093807408651</v>
      </c>
    </row>
    <row r="1452" spans="1:31" x14ac:dyDescent="0.3">
      <c r="A1452">
        <v>2629508</v>
      </c>
      <c r="B1452">
        <v>2</v>
      </c>
      <c r="C1452" t="s">
        <v>80</v>
      </c>
      <c r="D1452" t="s">
        <v>103</v>
      </c>
      <c r="E1452" t="s">
        <v>194</v>
      </c>
      <c r="F1452" t="s">
        <v>4330</v>
      </c>
      <c r="G1452" t="s">
        <v>676</v>
      </c>
      <c r="H1452" t="s">
        <v>144</v>
      </c>
      <c r="I1452" t="s">
        <v>136</v>
      </c>
      <c r="J1452" t="s">
        <v>137</v>
      </c>
      <c r="K1452" t="s">
        <v>138</v>
      </c>
      <c r="L1452" t="s">
        <v>4331</v>
      </c>
      <c r="M1452" t="s">
        <v>4332</v>
      </c>
      <c r="N1452">
        <v>1.2055555549999999</v>
      </c>
      <c r="O1452">
        <v>1</v>
      </c>
      <c r="P1452">
        <v>106</v>
      </c>
      <c r="Q1452">
        <v>22</v>
      </c>
      <c r="R1452">
        <v>12</v>
      </c>
      <c r="S1452">
        <v>8</v>
      </c>
      <c r="T1452">
        <v>14</v>
      </c>
      <c r="U1452">
        <v>0</v>
      </c>
      <c r="V1452">
        <v>0</v>
      </c>
      <c r="W1452">
        <v>0</v>
      </c>
      <c r="X1452">
        <v>38.803342247050942</v>
      </c>
      <c r="Y1452">
        <v>300.19295461137619</v>
      </c>
      <c r="Z1452">
        <v>117.28876868576954</v>
      </c>
      <c r="AA1452">
        <v>152.12498956386833</v>
      </c>
      <c r="AB1452">
        <v>26.641725653745535</v>
      </c>
      <c r="AC1452">
        <v>0</v>
      </c>
      <c r="AD1452">
        <v>0</v>
      </c>
      <c r="AE1452">
        <v>635.05178076181051</v>
      </c>
    </row>
    <row r="1453" spans="1:31" x14ac:dyDescent="0.3">
      <c r="A1453">
        <v>2629091</v>
      </c>
      <c r="B1453">
        <v>1</v>
      </c>
      <c r="C1453" t="s">
        <v>80</v>
      </c>
      <c r="D1453" t="s">
        <v>101</v>
      </c>
      <c r="E1453" t="s">
        <v>165</v>
      </c>
      <c r="F1453" t="s">
        <v>4333</v>
      </c>
      <c r="G1453" t="s">
        <v>154</v>
      </c>
      <c r="H1453" t="s">
        <v>135</v>
      </c>
      <c r="I1453" t="s">
        <v>136</v>
      </c>
      <c r="J1453" t="s">
        <v>137</v>
      </c>
      <c r="K1453" t="s">
        <v>138</v>
      </c>
      <c r="L1453" t="s">
        <v>4334</v>
      </c>
      <c r="M1453" t="s">
        <v>4335</v>
      </c>
      <c r="N1453">
        <v>0.254722222</v>
      </c>
      <c r="O1453">
        <v>0</v>
      </c>
      <c r="P1453">
        <v>17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0.874150693965426</v>
      </c>
      <c r="Y1453">
        <v>0</v>
      </c>
      <c r="Z1453">
        <v>0</v>
      </c>
      <c r="AA1453">
        <v>0</v>
      </c>
      <c r="AB1453">
        <v>0.27020518769444446</v>
      </c>
      <c r="AC1453">
        <v>0</v>
      </c>
      <c r="AD1453">
        <v>0</v>
      </c>
      <c r="AE1453">
        <v>1.1443558816598705</v>
      </c>
    </row>
    <row r="1454" spans="1:31" x14ac:dyDescent="0.3">
      <c r="A1454">
        <v>2629489</v>
      </c>
      <c r="B1454">
        <v>1</v>
      </c>
      <c r="C1454" t="s">
        <v>81</v>
      </c>
      <c r="D1454" t="s">
        <v>121</v>
      </c>
      <c r="E1454" t="s">
        <v>141</v>
      </c>
      <c r="F1454" t="s">
        <v>4336</v>
      </c>
      <c r="G1454" t="s">
        <v>143</v>
      </c>
      <c r="H1454" t="s">
        <v>144</v>
      </c>
      <c r="I1454" t="s">
        <v>136</v>
      </c>
      <c r="J1454" t="s">
        <v>137</v>
      </c>
      <c r="K1454" t="s">
        <v>138</v>
      </c>
      <c r="L1454" t="s">
        <v>4337</v>
      </c>
      <c r="M1454" t="s">
        <v>4338</v>
      </c>
      <c r="N1454">
        <v>4.670833333</v>
      </c>
      <c r="O1454">
        <v>0</v>
      </c>
      <c r="P1454">
        <v>181</v>
      </c>
      <c r="Q1454">
        <v>0</v>
      </c>
      <c r="R1454">
        <v>11</v>
      </c>
      <c r="S1454">
        <v>0</v>
      </c>
      <c r="T1454">
        <v>23</v>
      </c>
      <c r="U1454">
        <v>0</v>
      </c>
      <c r="V1454">
        <v>0</v>
      </c>
      <c r="W1454">
        <v>0</v>
      </c>
      <c r="X1454">
        <v>137.44501697957796</v>
      </c>
      <c r="Y1454">
        <v>0</v>
      </c>
      <c r="Z1454">
        <v>12.914360906470948</v>
      </c>
      <c r="AA1454">
        <v>0</v>
      </c>
      <c r="AB1454">
        <v>48.970202125706322</v>
      </c>
      <c r="AC1454">
        <v>0</v>
      </c>
      <c r="AD1454">
        <v>0</v>
      </c>
      <c r="AE1454">
        <v>199.32958001175524</v>
      </c>
    </row>
    <row r="1455" spans="1:31" x14ac:dyDescent="0.3">
      <c r="A1455">
        <v>2629223</v>
      </c>
      <c r="B1455">
        <v>1</v>
      </c>
      <c r="C1455" t="s">
        <v>81</v>
      </c>
      <c r="D1455" t="s">
        <v>121</v>
      </c>
      <c r="E1455" t="s">
        <v>147</v>
      </c>
      <c r="F1455" t="s">
        <v>3524</v>
      </c>
      <c r="G1455" t="s">
        <v>149</v>
      </c>
      <c r="H1455" t="s">
        <v>144</v>
      </c>
      <c r="I1455" t="s">
        <v>136</v>
      </c>
      <c r="J1455" t="s">
        <v>137</v>
      </c>
      <c r="K1455" t="s">
        <v>138</v>
      </c>
      <c r="L1455" t="s">
        <v>4339</v>
      </c>
      <c r="M1455" t="s">
        <v>4340</v>
      </c>
      <c r="N1455">
        <v>0.33555555500000001</v>
      </c>
      <c r="O1455">
        <v>2</v>
      </c>
      <c r="P1455">
        <v>514</v>
      </c>
      <c r="Q1455">
        <v>1</v>
      </c>
      <c r="R1455">
        <v>46</v>
      </c>
      <c r="S1455">
        <v>1</v>
      </c>
      <c r="T1455">
        <v>11</v>
      </c>
      <c r="U1455">
        <v>0</v>
      </c>
      <c r="V1455">
        <v>0</v>
      </c>
      <c r="W1455">
        <v>0.17699867022222218</v>
      </c>
      <c r="X1455">
        <v>25.317276798353944</v>
      </c>
      <c r="Y1455">
        <v>0.93025360574999993</v>
      </c>
      <c r="Z1455">
        <v>9.4419970354715925</v>
      </c>
      <c r="AA1455">
        <v>1.3510925277716752</v>
      </c>
      <c r="AB1455">
        <v>1.5114109762776822</v>
      </c>
      <c r="AC1455">
        <v>0</v>
      </c>
      <c r="AD1455">
        <v>0</v>
      </c>
      <c r="AE1455">
        <v>38.729029613847118</v>
      </c>
    </row>
    <row r="1456" spans="1:31" x14ac:dyDescent="0.3">
      <c r="A1456">
        <v>2629515</v>
      </c>
      <c r="B1456">
        <v>1</v>
      </c>
      <c r="C1456" t="s">
        <v>80</v>
      </c>
      <c r="D1456" t="s">
        <v>96</v>
      </c>
      <c r="E1456" t="s">
        <v>147</v>
      </c>
      <c r="F1456" t="s">
        <v>4341</v>
      </c>
      <c r="G1456" t="s">
        <v>154</v>
      </c>
      <c r="H1456" t="s">
        <v>144</v>
      </c>
      <c r="I1456" t="s">
        <v>136</v>
      </c>
      <c r="J1456" t="s">
        <v>137</v>
      </c>
      <c r="K1456" t="s">
        <v>138</v>
      </c>
      <c r="L1456" t="s">
        <v>4342</v>
      </c>
      <c r="M1456" t="s">
        <v>4343</v>
      </c>
      <c r="N1456">
        <v>1.054444444</v>
      </c>
      <c r="O1456">
        <v>0</v>
      </c>
      <c r="P1456">
        <v>34</v>
      </c>
      <c r="Q1456">
        <v>0</v>
      </c>
      <c r="R1456">
        <v>0</v>
      </c>
      <c r="S1456">
        <v>9</v>
      </c>
      <c r="T1456">
        <v>32</v>
      </c>
      <c r="U1456">
        <v>1</v>
      </c>
      <c r="V1456">
        <v>0</v>
      </c>
      <c r="W1456">
        <v>0</v>
      </c>
      <c r="X1456">
        <v>42.092790236089712</v>
      </c>
      <c r="Y1456">
        <v>0</v>
      </c>
      <c r="Z1456">
        <v>0</v>
      </c>
      <c r="AA1456">
        <v>2600.3534876932708</v>
      </c>
      <c r="AB1456">
        <v>337.3390193083689</v>
      </c>
      <c r="AC1456">
        <v>411.61542937231548</v>
      </c>
      <c r="AD1456">
        <v>0</v>
      </c>
      <c r="AE1456">
        <v>3391.4007266100443</v>
      </c>
    </row>
    <row r="1457" spans="1:31" x14ac:dyDescent="0.3">
      <c r="A1457">
        <v>2629123</v>
      </c>
      <c r="B1457">
        <v>1</v>
      </c>
      <c r="C1457" t="s">
        <v>80</v>
      </c>
      <c r="D1457" t="s">
        <v>94</v>
      </c>
      <c r="E1457" t="s">
        <v>194</v>
      </c>
      <c r="F1457" t="s">
        <v>4344</v>
      </c>
      <c r="G1457" t="s">
        <v>149</v>
      </c>
      <c r="H1457" t="s">
        <v>144</v>
      </c>
      <c r="I1457" t="s">
        <v>241</v>
      </c>
      <c r="J1457" t="s">
        <v>137</v>
      </c>
      <c r="K1457" t="s">
        <v>138</v>
      </c>
      <c r="L1457" t="s">
        <v>4345</v>
      </c>
      <c r="M1457" t="s">
        <v>4346</v>
      </c>
      <c r="N1457">
        <v>2.5000000000000001E-2</v>
      </c>
      <c r="O1457">
        <v>0</v>
      </c>
      <c r="P1457">
        <v>23587</v>
      </c>
      <c r="Q1457">
        <v>2</v>
      </c>
      <c r="R1457">
        <v>345</v>
      </c>
      <c r="S1457">
        <v>18</v>
      </c>
      <c r="T1457">
        <v>3879</v>
      </c>
      <c r="U1457">
        <v>2</v>
      </c>
      <c r="V1457">
        <v>7</v>
      </c>
      <c r="W1457">
        <v>0</v>
      </c>
      <c r="X1457">
        <v>99.704405336412151</v>
      </c>
      <c r="Y1457">
        <v>0.25036636562158998</v>
      </c>
      <c r="Z1457">
        <v>6.7322175739356798</v>
      </c>
      <c r="AA1457">
        <v>20.12183433506322</v>
      </c>
      <c r="AB1457">
        <v>68.816449412188447</v>
      </c>
      <c r="AC1457">
        <v>1.8786799303173072</v>
      </c>
      <c r="AD1457">
        <v>3.2396247470693753</v>
      </c>
      <c r="AE1457">
        <v>200.74357770060777</v>
      </c>
    </row>
    <row r="1458" spans="1:31" x14ac:dyDescent="0.3">
      <c r="A1458">
        <v>2629724</v>
      </c>
      <c r="B1458">
        <v>1</v>
      </c>
      <c r="C1458" t="s">
        <v>80</v>
      </c>
      <c r="D1458" t="s">
        <v>99</v>
      </c>
      <c r="E1458" t="s">
        <v>165</v>
      </c>
      <c r="F1458" t="s">
        <v>4347</v>
      </c>
      <c r="G1458" t="s">
        <v>3645</v>
      </c>
      <c r="H1458" t="s">
        <v>135</v>
      </c>
      <c r="I1458" t="s">
        <v>136</v>
      </c>
      <c r="J1458" t="s">
        <v>137</v>
      </c>
      <c r="K1458" t="s">
        <v>138</v>
      </c>
      <c r="L1458" t="s">
        <v>4348</v>
      </c>
      <c r="M1458" t="s">
        <v>4349</v>
      </c>
      <c r="N1458">
        <v>0.878611111</v>
      </c>
      <c r="O1458">
        <v>0</v>
      </c>
      <c r="P1458">
        <v>39</v>
      </c>
      <c r="Q1458">
        <v>0</v>
      </c>
      <c r="R1458">
        <v>11</v>
      </c>
      <c r="S1458">
        <v>0</v>
      </c>
      <c r="T1458">
        <v>9</v>
      </c>
      <c r="U1458">
        <v>0</v>
      </c>
      <c r="V1458">
        <v>0</v>
      </c>
      <c r="W1458">
        <v>0</v>
      </c>
      <c r="X1458">
        <v>7.7624249144160622</v>
      </c>
      <c r="Y1458">
        <v>0</v>
      </c>
      <c r="Z1458">
        <v>3.0503620237028661</v>
      </c>
      <c r="AA1458">
        <v>0</v>
      </c>
      <c r="AB1458">
        <v>8.2638765992046341</v>
      </c>
      <c r="AC1458">
        <v>0</v>
      </c>
      <c r="AD1458">
        <v>0</v>
      </c>
      <c r="AE1458">
        <v>19.076663537323562</v>
      </c>
    </row>
    <row r="1459" spans="1:31" x14ac:dyDescent="0.3">
      <c r="A1459">
        <v>2629077</v>
      </c>
      <c r="B1459">
        <v>1</v>
      </c>
      <c r="C1459" t="s">
        <v>80</v>
      </c>
      <c r="D1459" t="s">
        <v>93</v>
      </c>
      <c r="E1459" t="s">
        <v>194</v>
      </c>
      <c r="F1459" t="s">
        <v>1962</v>
      </c>
      <c r="G1459" t="s">
        <v>149</v>
      </c>
      <c r="H1459" t="s">
        <v>144</v>
      </c>
      <c r="I1459" t="s">
        <v>136</v>
      </c>
      <c r="J1459" t="s">
        <v>137</v>
      </c>
      <c r="K1459" t="s">
        <v>138</v>
      </c>
      <c r="L1459" t="s">
        <v>4350</v>
      </c>
      <c r="M1459" t="s">
        <v>4351</v>
      </c>
      <c r="N1459">
        <v>9.1666665999999994E-2</v>
      </c>
      <c r="O1459">
        <v>0</v>
      </c>
      <c r="P1459">
        <v>430</v>
      </c>
      <c r="Q1459">
        <v>48</v>
      </c>
      <c r="R1459">
        <v>362</v>
      </c>
      <c r="S1459">
        <v>18</v>
      </c>
      <c r="T1459">
        <v>236</v>
      </c>
      <c r="U1459">
        <v>0</v>
      </c>
      <c r="V1459">
        <v>1</v>
      </c>
      <c r="W1459">
        <v>0</v>
      </c>
      <c r="X1459">
        <v>10.304770793925327</v>
      </c>
      <c r="Y1459">
        <v>16.373874261741694</v>
      </c>
      <c r="Z1459">
        <v>75.080478512214953</v>
      </c>
      <c r="AA1459">
        <v>7.4735368398542228</v>
      </c>
      <c r="AB1459">
        <v>27.927886743235319</v>
      </c>
      <c r="AC1459">
        <v>0</v>
      </c>
      <c r="AD1459">
        <v>0</v>
      </c>
      <c r="AE1459">
        <v>137.16054715097152</v>
      </c>
    </row>
    <row r="1460" spans="1:31" x14ac:dyDescent="0.3">
      <c r="A1460">
        <v>2629329</v>
      </c>
      <c r="B1460">
        <v>1</v>
      </c>
      <c r="C1460" t="s">
        <v>80</v>
      </c>
      <c r="D1460" t="s">
        <v>100</v>
      </c>
      <c r="E1460" t="s">
        <v>147</v>
      </c>
      <c r="F1460" t="s">
        <v>4352</v>
      </c>
      <c r="G1460" t="s">
        <v>149</v>
      </c>
      <c r="H1460" t="s">
        <v>144</v>
      </c>
      <c r="I1460" t="s">
        <v>136</v>
      </c>
      <c r="J1460" t="s">
        <v>137</v>
      </c>
      <c r="K1460" t="s">
        <v>138</v>
      </c>
      <c r="L1460" t="s">
        <v>4353</v>
      </c>
      <c r="M1460" t="s">
        <v>4354</v>
      </c>
      <c r="N1460">
        <v>0.19416666599999999</v>
      </c>
      <c r="O1460">
        <v>0</v>
      </c>
      <c r="P1460">
        <v>3170</v>
      </c>
      <c r="Q1460">
        <v>0</v>
      </c>
      <c r="R1460">
        <v>7</v>
      </c>
      <c r="S1460">
        <v>5</v>
      </c>
      <c r="T1460">
        <v>234</v>
      </c>
      <c r="U1460">
        <v>0</v>
      </c>
      <c r="V1460">
        <v>0</v>
      </c>
      <c r="W1460">
        <v>0</v>
      </c>
      <c r="X1460">
        <v>181.05250013952408</v>
      </c>
      <c r="Y1460">
        <v>0</v>
      </c>
      <c r="Z1460">
        <v>0.33158871970017123</v>
      </c>
      <c r="AA1460">
        <v>28.091398508378013</v>
      </c>
      <c r="AB1460">
        <v>97.40284869484563</v>
      </c>
      <c r="AC1460">
        <v>0</v>
      </c>
      <c r="AD1460">
        <v>0</v>
      </c>
      <c r="AE1460">
        <v>306.87833606244789</v>
      </c>
    </row>
    <row r="1461" spans="1:31" x14ac:dyDescent="0.3">
      <c r="A1461">
        <v>2629784</v>
      </c>
      <c r="B1461">
        <v>1</v>
      </c>
      <c r="C1461" t="s">
        <v>80</v>
      </c>
      <c r="D1461" t="s">
        <v>93</v>
      </c>
      <c r="E1461" t="s">
        <v>194</v>
      </c>
      <c r="F1461" t="s">
        <v>4355</v>
      </c>
      <c r="G1461" t="s">
        <v>149</v>
      </c>
      <c r="H1461" t="s">
        <v>144</v>
      </c>
      <c r="I1461" t="s">
        <v>136</v>
      </c>
      <c r="J1461" t="s">
        <v>137</v>
      </c>
      <c r="K1461" t="s">
        <v>138</v>
      </c>
      <c r="L1461" t="s">
        <v>4356</v>
      </c>
      <c r="M1461" t="s">
        <v>4357</v>
      </c>
      <c r="N1461">
        <v>1.008888888</v>
      </c>
      <c r="O1461">
        <v>0</v>
      </c>
      <c r="P1461">
        <v>10</v>
      </c>
      <c r="Q1461">
        <v>5</v>
      </c>
      <c r="R1461">
        <v>3</v>
      </c>
      <c r="S1461">
        <v>5</v>
      </c>
      <c r="T1461">
        <v>15</v>
      </c>
      <c r="U1461">
        <v>0</v>
      </c>
      <c r="V1461">
        <v>0</v>
      </c>
      <c r="W1461">
        <v>0</v>
      </c>
      <c r="X1461">
        <v>6.9432452872116484</v>
      </c>
      <c r="Y1461">
        <v>44.876115033446361</v>
      </c>
      <c r="Z1461">
        <v>3.1352663521927111</v>
      </c>
      <c r="AA1461">
        <v>32.53652032408975</v>
      </c>
      <c r="AB1461">
        <v>21.02046533324847</v>
      </c>
      <c r="AC1461">
        <v>0</v>
      </c>
      <c r="AD1461">
        <v>0</v>
      </c>
      <c r="AE1461">
        <v>108.51161233018894</v>
      </c>
    </row>
    <row r="1462" spans="1:31" x14ac:dyDescent="0.3">
      <c r="A1462">
        <v>2629263</v>
      </c>
      <c r="B1462">
        <v>1</v>
      </c>
      <c r="C1462" t="s">
        <v>81</v>
      </c>
      <c r="D1462" t="s">
        <v>117</v>
      </c>
      <c r="E1462" t="s">
        <v>141</v>
      </c>
      <c r="F1462" t="s">
        <v>4358</v>
      </c>
      <c r="G1462" t="s">
        <v>143</v>
      </c>
      <c r="H1462" t="s">
        <v>144</v>
      </c>
      <c r="I1462" t="s">
        <v>136</v>
      </c>
      <c r="J1462" t="s">
        <v>137</v>
      </c>
      <c r="K1462" t="s">
        <v>138</v>
      </c>
      <c r="L1462" t="s">
        <v>4359</v>
      </c>
      <c r="M1462" t="s">
        <v>4360</v>
      </c>
      <c r="N1462">
        <v>2.2822222220000001</v>
      </c>
      <c r="O1462">
        <v>0</v>
      </c>
      <c r="P1462">
        <v>26</v>
      </c>
      <c r="Q1462">
        <v>5</v>
      </c>
      <c r="R1462">
        <v>16</v>
      </c>
      <c r="S1462">
        <v>0</v>
      </c>
      <c r="T1462">
        <v>3</v>
      </c>
      <c r="U1462">
        <v>0</v>
      </c>
      <c r="V1462">
        <v>0</v>
      </c>
      <c r="W1462">
        <v>0</v>
      </c>
      <c r="X1462">
        <v>13.396767946936736</v>
      </c>
      <c r="Y1462">
        <v>105.51538396526735</v>
      </c>
      <c r="Z1462">
        <v>70.926598394552542</v>
      </c>
      <c r="AA1462">
        <v>0</v>
      </c>
      <c r="AB1462">
        <v>8.4425030054136823</v>
      </c>
      <c r="AC1462">
        <v>0</v>
      </c>
      <c r="AD1462">
        <v>0</v>
      </c>
      <c r="AE1462">
        <v>198.28125331217029</v>
      </c>
    </row>
    <row r="1463" spans="1:31" x14ac:dyDescent="0.3">
      <c r="A1463">
        <v>2629684</v>
      </c>
      <c r="B1463">
        <v>1</v>
      </c>
      <c r="C1463" t="s">
        <v>80</v>
      </c>
      <c r="D1463" t="s">
        <v>88</v>
      </c>
      <c r="E1463" t="s">
        <v>147</v>
      </c>
      <c r="F1463" t="s">
        <v>4361</v>
      </c>
      <c r="G1463" t="s">
        <v>149</v>
      </c>
      <c r="H1463" t="s">
        <v>144</v>
      </c>
      <c r="I1463" t="s">
        <v>136</v>
      </c>
      <c r="J1463" t="s">
        <v>137</v>
      </c>
      <c r="K1463" t="s">
        <v>138</v>
      </c>
      <c r="L1463" t="s">
        <v>4362</v>
      </c>
      <c r="M1463" t="s">
        <v>4363</v>
      </c>
      <c r="N1463">
        <v>7.2499999999999995E-2</v>
      </c>
      <c r="O1463">
        <v>0</v>
      </c>
      <c r="P1463">
        <v>0</v>
      </c>
      <c r="Q1463">
        <v>0</v>
      </c>
      <c r="R1463">
        <v>0</v>
      </c>
      <c r="S1463">
        <v>7</v>
      </c>
      <c r="T1463">
        <v>5</v>
      </c>
      <c r="U1463">
        <v>5</v>
      </c>
      <c r="V1463">
        <v>2</v>
      </c>
      <c r="W1463">
        <v>0</v>
      </c>
      <c r="X1463">
        <v>0</v>
      </c>
      <c r="Y1463">
        <v>0</v>
      </c>
      <c r="Z1463">
        <v>0</v>
      </c>
      <c r="AA1463">
        <v>15.311878092162628</v>
      </c>
      <c r="AB1463">
        <v>4.485204237442292</v>
      </c>
      <c r="AC1463">
        <v>25.222532000760705</v>
      </c>
      <c r="AD1463">
        <v>6.1626683628649852</v>
      </c>
      <c r="AE1463">
        <v>51.182282693230611</v>
      </c>
    </row>
    <row r="1464" spans="1:31" x14ac:dyDescent="0.3">
      <c r="A1464">
        <v>2629704</v>
      </c>
      <c r="B1464">
        <v>1</v>
      </c>
      <c r="C1464" t="s">
        <v>80</v>
      </c>
      <c r="D1464" t="s">
        <v>107</v>
      </c>
      <c r="E1464" t="s">
        <v>165</v>
      </c>
      <c r="F1464" t="s">
        <v>4364</v>
      </c>
      <c r="G1464" t="s">
        <v>154</v>
      </c>
      <c r="H1464" t="s">
        <v>135</v>
      </c>
      <c r="I1464" t="s">
        <v>136</v>
      </c>
      <c r="J1464" t="s">
        <v>137</v>
      </c>
      <c r="K1464" t="s">
        <v>138</v>
      </c>
      <c r="L1464" t="s">
        <v>4365</v>
      </c>
      <c r="M1464" t="s">
        <v>4366</v>
      </c>
      <c r="N1464">
        <v>1.3530555550000001</v>
      </c>
      <c r="O1464">
        <v>0</v>
      </c>
      <c r="P1464">
        <v>13</v>
      </c>
      <c r="Q1464">
        <v>0</v>
      </c>
      <c r="R1464">
        <v>0</v>
      </c>
      <c r="S1464">
        <v>0</v>
      </c>
      <c r="T1464">
        <v>10</v>
      </c>
      <c r="U1464">
        <v>0</v>
      </c>
      <c r="V1464">
        <v>0</v>
      </c>
      <c r="W1464">
        <v>0</v>
      </c>
      <c r="X1464">
        <v>4.7279117634203551</v>
      </c>
      <c r="Y1464">
        <v>0</v>
      </c>
      <c r="Z1464">
        <v>0</v>
      </c>
      <c r="AA1464">
        <v>0</v>
      </c>
      <c r="AB1464">
        <v>3.9382555757599116</v>
      </c>
      <c r="AC1464">
        <v>0</v>
      </c>
      <c r="AD1464">
        <v>0</v>
      </c>
      <c r="AE1464">
        <v>8.6661673391802658</v>
      </c>
    </row>
    <row r="1465" spans="1:31" x14ac:dyDescent="0.3">
      <c r="A1465">
        <v>2629206</v>
      </c>
      <c r="B1465">
        <v>1</v>
      </c>
      <c r="C1465" t="s">
        <v>81</v>
      </c>
      <c r="D1465" t="s">
        <v>127</v>
      </c>
      <c r="E1465" t="s">
        <v>152</v>
      </c>
      <c r="F1465" t="s">
        <v>1915</v>
      </c>
      <c r="G1465" t="s">
        <v>161</v>
      </c>
      <c r="H1465" t="s">
        <v>135</v>
      </c>
      <c r="I1465" t="s">
        <v>136</v>
      </c>
      <c r="J1465" t="s">
        <v>137</v>
      </c>
      <c r="K1465" t="s">
        <v>162</v>
      </c>
      <c r="L1465" t="s">
        <v>4367</v>
      </c>
      <c r="M1465" t="s">
        <v>4368</v>
      </c>
      <c r="N1465">
        <v>8.0697222219999993</v>
      </c>
      <c r="O1465">
        <v>0</v>
      </c>
      <c r="P1465">
        <v>107</v>
      </c>
      <c r="Q1465">
        <v>0</v>
      </c>
      <c r="R1465">
        <v>3</v>
      </c>
      <c r="S1465">
        <v>0</v>
      </c>
      <c r="T1465">
        <v>11</v>
      </c>
      <c r="U1465">
        <v>0</v>
      </c>
      <c r="V1465">
        <v>0</v>
      </c>
      <c r="W1465">
        <v>0</v>
      </c>
      <c r="X1465">
        <v>210.4941316313332</v>
      </c>
      <c r="Y1465">
        <v>0</v>
      </c>
      <c r="Z1465">
        <v>45.005682079583231</v>
      </c>
      <c r="AA1465">
        <v>0</v>
      </c>
      <c r="AB1465">
        <v>79.233754085290954</v>
      </c>
      <c r="AC1465">
        <v>0</v>
      </c>
      <c r="AD1465">
        <v>0</v>
      </c>
      <c r="AE1465">
        <v>334.73356779620741</v>
      </c>
    </row>
    <row r="1466" spans="1:31" x14ac:dyDescent="0.3">
      <c r="A1466">
        <v>2629455</v>
      </c>
      <c r="B1466">
        <v>1</v>
      </c>
      <c r="C1466" t="s">
        <v>80</v>
      </c>
      <c r="D1466" t="s">
        <v>96</v>
      </c>
      <c r="E1466" t="s">
        <v>194</v>
      </c>
      <c r="F1466" t="s">
        <v>4369</v>
      </c>
      <c r="G1466" t="s">
        <v>149</v>
      </c>
      <c r="H1466" t="s">
        <v>144</v>
      </c>
      <c r="I1466" t="s">
        <v>136</v>
      </c>
      <c r="J1466" t="s">
        <v>137</v>
      </c>
      <c r="K1466" t="s">
        <v>138</v>
      </c>
      <c r="L1466" t="s">
        <v>4370</v>
      </c>
      <c r="M1466" t="s">
        <v>4371</v>
      </c>
      <c r="N1466">
        <v>1.181944444</v>
      </c>
      <c r="O1466">
        <v>0</v>
      </c>
      <c r="P1466">
        <v>467</v>
      </c>
      <c r="Q1466">
        <v>4</v>
      </c>
      <c r="R1466">
        <v>0</v>
      </c>
      <c r="S1466">
        <v>1</v>
      </c>
      <c r="T1466">
        <v>12</v>
      </c>
      <c r="U1466">
        <v>0</v>
      </c>
      <c r="V1466">
        <v>0</v>
      </c>
      <c r="W1466">
        <v>0</v>
      </c>
      <c r="X1466">
        <v>218.15627382183411</v>
      </c>
      <c r="Y1466">
        <v>695.65719979614448</v>
      </c>
      <c r="Z1466">
        <v>0</v>
      </c>
      <c r="AA1466">
        <v>2.8784348837291667</v>
      </c>
      <c r="AB1466">
        <v>35.021568232164185</v>
      </c>
      <c r="AC1466">
        <v>0</v>
      </c>
      <c r="AD1466">
        <v>0</v>
      </c>
      <c r="AE1466">
        <v>951.71347673387197</v>
      </c>
    </row>
    <row r="1467" spans="1:31" x14ac:dyDescent="0.3">
      <c r="A1467">
        <v>2629492</v>
      </c>
      <c r="B1467">
        <v>1</v>
      </c>
      <c r="C1467" t="s">
        <v>80</v>
      </c>
      <c r="D1467" t="s">
        <v>82</v>
      </c>
      <c r="E1467" t="s">
        <v>214</v>
      </c>
      <c r="F1467" t="s">
        <v>4372</v>
      </c>
      <c r="G1467" t="s">
        <v>224</v>
      </c>
      <c r="H1467" t="s">
        <v>135</v>
      </c>
      <c r="I1467" t="s">
        <v>136</v>
      </c>
      <c r="J1467" t="s">
        <v>137</v>
      </c>
      <c r="K1467" t="s">
        <v>138</v>
      </c>
      <c r="L1467" t="s">
        <v>4373</v>
      </c>
      <c r="M1467" t="s">
        <v>4374</v>
      </c>
      <c r="N1467">
        <v>0.93388888800000003</v>
      </c>
      <c r="O1467">
        <v>0</v>
      </c>
      <c r="P1467">
        <v>180</v>
      </c>
      <c r="Q1467">
        <v>0</v>
      </c>
      <c r="R1467">
        <v>0</v>
      </c>
      <c r="S1467">
        <v>0</v>
      </c>
      <c r="T1467">
        <v>39</v>
      </c>
      <c r="U1467">
        <v>0</v>
      </c>
      <c r="V1467">
        <v>0</v>
      </c>
      <c r="W1467">
        <v>0</v>
      </c>
      <c r="X1467">
        <v>55.165392921406045</v>
      </c>
      <c r="Y1467">
        <v>0</v>
      </c>
      <c r="Z1467">
        <v>0</v>
      </c>
      <c r="AA1467">
        <v>0</v>
      </c>
      <c r="AB1467">
        <v>22.354054471651807</v>
      </c>
      <c r="AC1467">
        <v>0</v>
      </c>
      <c r="AD1467">
        <v>0</v>
      </c>
      <c r="AE1467">
        <v>77.519447393057845</v>
      </c>
    </row>
    <row r="1468" spans="1:31" x14ac:dyDescent="0.3">
      <c r="A1468">
        <v>2629641</v>
      </c>
      <c r="B1468">
        <v>1</v>
      </c>
      <c r="C1468" t="s">
        <v>81</v>
      </c>
      <c r="D1468" t="s">
        <v>115</v>
      </c>
      <c r="E1468" t="s">
        <v>141</v>
      </c>
      <c r="F1468" t="s">
        <v>4375</v>
      </c>
      <c r="G1468" t="s">
        <v>149</v>
      </c>
      <c r="H1468" t="s">
        <v>144</v>
      </c>
      <c r="I1468" t="s">
        <v>241</v>
      </c>
      <c r="J1468" t="s">
        <v>137</v>
      </c>
      <c r="K1468" t="s">
        <v>138</v>
      </c>
      <c r="L1468" t="s">
        <v>4376</v>
      </c>
      <c r="M1468" t="s">
        <v>4377</v>
      </c>
      <c r="N1468">
        <v>6.6666659999999999E-3</v>
      </c>
      <c r="O1468">
        <v>0</v>
      </c>
      <c r="P1468">
        <v>335</v>
      </c>
      <c r="Q1468">
        <v>10</v>
      </c>
      <c r="R1468">
        <v>161</v>
      </c>
      <c r="S1468">
        <v>0</v>
      </c>
      <c r="T1468">
        <v>16</v>
      </c>
      <c r="U1468">
        <v>1</v>
      </c>
      <c r="V1468">
        <v>0</v>
      </c>
      <c r="W1468">
        <v>0</v>
      </c>
      <c r="X1468">
        <v>0.57146697761395593</v>
      </c>
      <c r="Y1468">
        <v>0.52796940357351652</v>
      </c>
      <c r="Z1468">
        <v>1.8225747325421153</v>
      </c>
      <c r="AA1468">
        <v>0</v>
      </c>
      <c r="AB1468">
        <v>8.3734462612563343E-2</v>
      </c>
      <c r="AC1468">
        <v>0.15890392676654133</v>
      </c>
      <c r="AD1468">
        <v>0</v>
      </c>
      <c r="AE1468">
        <v>3.1646495031086923</v>
      </c>
    </row>
    <row r="1469" spans="1:31" x14ac:dyDescent="0.3">
      <c r="A1469">
        <v>2629535</v>
      </c>
      <c r="B1469">
        <v>1</v>
      </c>
      <c r="C1469" t="s">
        <v>80</v>
      </c>
      <c r="D1469" t="s">
        <v>94</v>
      </c>
      <c r="E1469" t="s">
        <v>132</v>
      </c>
      <c r="F1469" t="s">
        <v>4378</v>
      </c>
      <c r="G1469" t="s">
        <v>228</v>
      </c>
      <c r="H1469" t="s">
        <v>135</v>
      </c>
      <c r="I1469" t="s">
        <v>136</v>
      </c>
      <c r="J1469" t="s">
        <v>137</v>
      </c>
      <c r="K1469" t="s">
        <v>138</v>
      </c>
      <c r="L1469" t="s">
        <v>4379</v>
      </c>
      <c r="M1469" t="s">
        <v>4380</v>
      </c>
      <c r="N1469">
        <v>0.85638888800000001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1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</row>
    <row r="1470" spans="1:31" x14ac:dyDescent="0.3">
      <c r="A1470">
        <v>2629727</v>
      </c>
      <c r="B1470">
        <v>1</v>
      </c>
      <c r="C1470" t="s">
        <v>81</v>
      </c>
      <c r="D1470" t="s">
        <v>118</v>
      </c>
      <c r="E1470" t="s">
        <v>141</v>
      </c>
      <c r="F1470" t="s">
        <v>4381</v>
      </c>
      <c r="G1470" t="s">
        <v>143</v>
      </c>
      <c r="H1470" t="s">
        <v>144</v>
      </c>
      <c r="I1470" t="s">
        <v>136</v>
      </c>
      <c r="J1470" t="s">
        <v>137</v>
      </c>
      <c r="K1470" t="s">
        <v>138</v>
      </c>
      <c r="L1470" t="s">
        <v>4382</v>
      </c>
      <c r="M1470" t="s">
        <v>4383</v>
      </c>
      <c r="N1470">
        <v>1.4502777769999999</v>
      </c>
      <c r="O1470">
        <v>0</v>
      </c>
      <c r="P1470">
        <v>0</v>
      </c>
      <c r="Q1470">
        <v>2</v>
      </c>
      <c r="R1470">
        <v>4</v>
      </c>
      <c r="S1470">
        <v>2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16.950121925694067</v>
      </c>
      <c r="Z1470">
        <v>98.228478545977083</v>
      </c>
      <c r="AA1470">
        <v>431.51928693811755</v>
      </c>
      <c r="AB1470">
        <v>0</v>
      </c>
      <c r="AC1470">
        <v>0</v>
      </c>
      <c r="AD1470">
        <v>0</v>
      </c>
      <c r="AE1470">
        <v>546.69788740978868</v>
      </c>
    </row>
    <row r="1471" spans="1:31" x14ac:dyDescent="0.3">
      <c r="A1471">
        <v>2629226</v>
      </c>
      <c r="B1471">
        <v>1</v>
      </c>
      <c r="C1471" t="s">
        <v>80</v>
      </c>
      <c r="D1471" t="s">
        <v>84</v>
      </c>
      <c r="E1471" t="s">
        <v>165</v>
      </c>
      <c r="F1471" t="s">
        <v>4384</v>
      </c>
      <c r="G1471" t="s">
        <v>224</v>
      </c>
      <c r="H1471" t="s">
        <v>135</v>
      </c>
      <c r="I1471" t="s">
        <v>136</v>
      </c>
      <c r="J1471" t="s">
        <v>137</v>
      </c>
      <c r="K1471" t="s">
        <v>138</v>
      </c>
      <c r="L1471" t="s">
        <v>4385</v>
      </c>
      <c r="M1471" t="s">
        <v>4386</v>
      </c>
      <c r="N1471">
        <v>7.2541666659999997</v>
      </c>
      <c r="O1471">
        <v>0</v>
      </c>
      <c r="P1471">
        <v>67</v>
      </c>
      <c r="Q1471">
        <v>0</v>
      </c>
      <c r="R1471">
        <v>0</v>
      </c>
      <c r="S1471">
        <v>0</v>
      </c>
      <c r="T1471">
        <v>14</v>
      </c>
      <c r="U1471">
        <v>0</v>
      </c>
      <c r="V1471">
        <v>0</v>
      </c>
      <c r="W1471">
        <v>0</v>
      </c>
      <c r="X1471">
        <v>136.9922540981556</v>
      </c>
      <c r="Y1471">
        <v>0</v>
      </c>
      <c r="Z1471">
        <v>0</v>
      </c>
      <c r="AA1471">
        <v>0</v>
      </c>
      <c r="AB1471">
        <v>200.52142373577487</v>
      </c>
      <c r="AC1471">
        <v>0</v>
      </c>
      <c r="AD1471">
        <v>0</v>
      </c>
      <c r="AE1471">
        <v>337.5136778339305</v>
      </c>
    </row>
    <row r="1472" spans="1:31" x14ac:dyDescent="0.3">
      <c r="A1472">
        <v>2629767</v>
      </c>
      <c r="B1472">
        <v>1</v>
      </c>
      <c r="C1472" t="s">
        <v>81</v>
      </c>
      <c r="D1472" t="s">
        <v>119</v>
      </c>
      <c r="E1472" t="s">
        <v>141</v>
      </c>
      <c r="F1472" t="s">
        <v>4387</v>
      </c>
      <c r="G1472" t="s">
        <v>143</v>
      </c>
      <c r="H1472" t="s">
        <v>144</v>
      </c>
      <c r="I1472" t="s">
        <v>136</v>
      </c>
      <c r="J1472" t="s">
        <v>137</v>
      </c>
      <c r="K1472" t="s">
        <v>138</v>
      </c>
      <c r="L1472" t="s">
        <v>4388</v>
      </c>
      <c r="M1472" t="s">
        <v>4389</v>
      </c>
      <c r="N1472">
        <v>1.987777777</v>
      </c>
      <c r="O1472">
        <v>0</v>
      </c>
      <c r="P1472">
        <v>2</v>
      </c>
      <c r="Q1472">
        <v>1</v>
      </c>
      <c r="R1472">
        <v>34</v>
      </c>
      <c r="S1472">
        <v>0</v>
      </c>
      <c r="T1472">
        <v>2</v>
      </c>
      <c r="U1472">
        <v>0</v>
      </c>
      <c r="V1472">
        <v>0</v>
      </c>
      <c r="W1472">
        <v>0</v>
      </c>
      <c r="X1472">
        <v>0.65325577145378566</v>
      </c>
      <c r="Y1472">
        <v>39.235546554877452</v>
      </c>
      <c r="Z1472">
        <v>398.90346366038062</v>
      </c>
      <c r="AA1472">
        <v>0</v>
      </c>
      <c r="AB1472">
        <v>6.563361453733334</v>
      </c>
      <c r="AC1472">
        <v>0</v>
      </c>
      <c r="AD1472">
        <v>0</v>
      </c>
      <c r="AE1472">
        <v>445.35562744044518</v>
      </c>
    </row>
    <row r="1473" spans="1:31" x14ac:dyDescent="0.3">
      <c r="A1473">
        <v>2629326</v>
      </c>
      <c r="B1473">
        <v>1</v>
      </c>
      <c r="C1473" t="s">
        <v>80</v>
      </c>
      <c r="D1473" t="s">
        <v>94</v>
      </c>
      <c r="E1473" t="s">
        <v>165</v>
      </c>
      <c r="F1473" t="s">
        <v>4390</v>
      </c>
      <c r="G1473" t="s">
        <v>187</v>
      </c>
      <c r="H1473" t="s">
        <v>135</v>
      </c>
      <c r="I1473" t="s">
        <v>136</v>
      </c>
      <c r="J1473" t="s">
        <v>137</v>
      </c>
      <c r="K1473" t="s">
        <v>138</v>
      </c>
      <c r="L1473" t="s">
        <v>4391</v>
      </c>
      <c r="M1473" t="s">
        <v>4392</v>
      </c>
      <c r="N1473">
        <v>3.2144444440000002</v>
      </c>
      <c r="O1473">
        <v>0</v>
      </c>
      <c r="P1473">
        <v>27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9.5573154920435837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9.5573154920435837</v>
      </c>
    </row>
    <row r="1474" spans="1:31" x14ac:dyDescent="0.3">
      <c r="A1474">
        <v>2629080</v>
      </c>
      <c r="B1474">
        <v>1</v>
      </c>
      <c r="C1474" t="s">
        <v>80</v>
      </c>
      <c r="D1474" t="s">
        <v>93</v>
      </c>
      <c r="E1474" t="s">
        <v>141</v>
      </c>
      <c r="F1474" t="s">
        <v>4393</v>
      </c>
      <c r="G1474" t="s">
        <v>143</v>
      </c>
      <c r="H1474" t="s">
        <v>144</v>
      </c>
      <c r="I1474" t="s">
        <v>136</v>
      </c>
      <c r="J1474" t="s">
        <v>137</v>
      </c>
      <c r="K1474" t="s">
        <v>138</v>
      </c>
      <c r="L1474" t="s">
        <v>4394</v>
      </c>
      <c r="M1474" t="s">
        <v>4395</v>
      </c>
      <c r="N1474">
        <v>1.020277777</v>
      </c>
      <c r="O1474">
        <v>0</v>
      </c>
      <c r="P1474">
        <v>13</v>
      </c>
      <c r="Q1474">
        <v>0</v>
      </c>
      <c r="R1474">
        <v>16</v>
      </c>
      <c r="S1474">
        <v>0</v>
      </c>
      <c r="T1474">
        <v>4</v>
      </c>
      <c r="U1474">
        <v>0</v>
      </c>
      <c r="V1474">
        <v>0</v>
      </c>
      <c r="W1474">
        <v>0</v>
      </c>
      <c r="X1474">
        <v>12.01281604023688</v>
      </c>
      <c r="Y1474">
        <v>0</v>
      </c>
      <c r="Z1474">
        <v>38.278210278997385</v>
      </c>
      <c r="AA1474">
        <v>0</v>
      </c>
      <c r="AB1474">
        <v>1.5362827235028282</v>
      </c>
      <c r="AC1474">
        <v>0</v>
      </c>
      <c r="AD1474">
        <v>0</v>
      </c>
      <c r="AE1474">
        <v>51.827309042737092</v>
      </c>
    </row>
    <row r="1475" spans="1:31" x14ac:dyDescent="0.3">
      <c r="A1475">
        <v>2629140</v>
      </c>
      <c r="B1475">
        <v>1</v>
      </c>
      <c r="C1475" t="s">
        <v>80</v>
      </c>
      <c r="D1475" t="s">
        <v>110</v>
      </c>
      <c r="E1475" t="s">
        <v>132</v>
      </c>
      <c r="F1475" t="s">
        <v>4396</v>
      </c>
      <c r="G1475" t="s">
        <v>228</v>
      </c>
      <c r="H1475" t="s">
        <v>135</v>
      </c>
      <c r="I1475" t="s">
        <v>136</v>
      </c>
      <c r="J1475" t="s">
        <v>137</v>
      </c>
      <c r="K1475" t="s">
        <v>138</v>
      </c>
      <c r="L1475" t="s">
        <v>4397</v>
      </c>
      <c r="M1475" t="s">
        <v>4398</v>
      </c>
      <c r="N1475">
        <v>5.5383333329999997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1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</row>
    <row r="1476" spans="1:31" x14ac:dyDescent="0.3">
      <c r="A1476">
        <v>2629332</v>
      </c>
      <c r="B1476">
        <v>1</v>
      </c>
      <c r="C1476" t="s">
        <v>80</v>
      </c>
      <c r="D1476" t="s">
        <v>94</v>
      </c>
      <c r="E1476" t="s">
        <v>181</v>
      </c>
      <c r="F1476" t="s">
        <v>4399</v>
      </c>
      <c r="G1476" t="s">
        <v>154</v>
      </c>
      <c r="H1476" t="s">
        <v>144</v>
      </c>
      <c r="I1476" t="s">
        <v>136</v>
      </c>
      <c r="J1476" t="s">
        <v>137</v>
      </c>
      <c r="K1476" t="s">
        <v>138</v>
      </c>
      <c r="L1476" t="s">
        <v>4400</v>
      </c>
      <c r="M1476" t="s">
        <v>4401</v>
      </c>
      <c r="N1476">
        <v>1.0838888879999999</v>
      </c>
      <c r="O1476">
        <v>6</v>
      </c>
      <c r="P1476">
        <v>52</v>
      </c>
      <c r="Q1476">
        <v>43</v>
      </c>
      <c r="R1476">
        <v>154</v>
      </c>
      <c r="S1476">
        <v>6</v>
      </c>
      <c r="T1476">
        <v>57</v>
      </c>
      <c r="U1476">
        <v>2</v>
      </c>
      <c r="V1476">
        <v>0</v>
      </c>
      <c r="W1476">
        <v>3.8044828783178821</v>
      </c>
      <c r="X1476">
        <v>28.797228737041415</v>
      </c>
      <c r="Y1476">
        <v>73.044091783349103</v>
      </c>
      <c r="Z1476">
        <v>313.87540641055642</v>
      </c>
      <c r="AA1476">
        <v>31.908131723905242</v>
      </c>
      <c r="AB1476">
        <v>93.859461323286439</v>
      </c>
      <c r="AC1476">
        <v>132.84309647471085</v>
      </c>
      <c r="AD1476">
        <v>0</v>
      </c>
      <c r="AE1476">
        <v>678.13189933116735</v>
      </c>
    </row>
    <row r="1477" spans="1:31" x14ac:dyDescent="0.3">
      <c r="A1477">
        <v>2629807</v>
      </c>
      <c r="B1477">
        <v>1</v>
      </c>
      <c r="C1477" t="s">
        <v>81</v>
      </c>
      <c r="D1477" t="s">
        <v>121</v>
      </c>
      <c r="E1477" t="s">
        <v>165</v>
      </c>
      <c r="F1477" t="s">
        <v>4402</v>
      </c>
      <c r="G1477" t="s">
        <v>224</v>
      </c>
      <c r="H1477" t="s">
        <v>135</v>
      </c>
      <c r="I1477" t="s">
        <v>136</v>
      </c>
      <c r="J1477" t="s">
        <v>137</v>
      </c>
      <c r="K1477" t="s">
        <v>138</v>
      </c>
      <c r="L1477" t="s">
        <v>4403</v>
      </c>
      <c r="M1477" t="s">
        <v>4404</v>
      </c>
      <c r="N1477">
        <v>1.3252777769999999</v>
      </c>
      <c r="O1477">
        <v>0</v>
      </c>
      <c r="P1477">
        <v>2</v>
      </c>
      <c r="Q1477">
        <v>0</v>
      </c>
      <c r="R1477">
        <v>1</v>
      </c>
      <c r="S1477">
        <v>0</v>
      </c>
      <c r="T1477">
        <v>1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2.0406378322988958</v>
      </c>
      <c r="AA1477">
        <v>0</v>
      </c>
      <c r="AB1477">
        <v>7.7088292549424245E-2</v>
      </c>
      <c r="AC1477">
        <v>0</v>
      </c>
      <c r="AD1477">
        <v>0</v>
      </c>
      <c r="AE1477">
        <v>2.1177261248483199</v>
      </c>
    </row>
    <row r="1478" spans="1:31" x14ac:dyDescent="0.3">
      <c r="A1478">
        <v>2629681</v>
      </c>
      <c r="B1478">
        <v>1</v>
      </c>
      <c r="C1478" t="s">
        <v>80</v>
      </c>
      <c r="D1478" t="s">
        <v>103</v>
      </c>
      <c r="E1478" t="s">
        <v>147</v>
      </c>
      <c r="F1478" t="s">
        <v>4405</v>
      </c>
      <c r="G1478" t="s">
        <v>149</v>
      </c>
      <c r="H1478" t="s">
        <v>144</v>
      </c>
      <c r="I1478" t="s">
        <v>136</v>
      </c>
      <c r="J1478" t="s">
        <v>137</v>
      </c>
      <c r="K1478" t="s">
        <v>138</v>
      </c>
      <c r="L1478" t="s">
        <v>4406</v>
      </c>
      <c r="M1478" t="s">
        <v>4407</v>
      </c>
      <c r="N1478">
        <v>6.9722222E-2</v>
      </c>
      <c r="O1478">
        <v>6</v>
      </c>
      <c r="P1478">
        <v>354</v>
      </c>
      <c r="Q1478">
        <v>18</v>
      </c>
      <c r="R1478">
        <v>46</v>
      </c>
      <c r="S1478">
        <v>10</v>
      </c>
      <c r="T1478">
        <v>61</v>
      </c>
      <c r="U1478">
        <v>0</v>
      </c>
      <c r="V1478">
        <v>0</v>
      </c>
      <c r="W1478">
        <v>0.53553312602880043</v>
      </c>
      <c r="X1478">
        <v>7.8497243902063589</v>
      </c>
      <c r="Y1478">
        <v>4.9734334336876911</v>
      </c>
      <c r="Z1478">
        <v>1.7241512902107579</v>
      </c>
      <c r="AA1478">
        <v>3.7929942367855274</v>
      </c>
      <c r="AB1478">
        <v>3.31736537890407</v>
      </c>
      <c r="AC1478">
        <v>0</v>
      </c>
      <c r="AD1478">
        <v>0</v>
      </c>
      <c r="AE1478">
        <v>22.193201855823204</v>
      </c>
    </row>
    <row r="1479" spans="1:31" x14ac:dyDescent="0.3">
      <c r="A1479">
        <v>2629830</v>
      </c>
      <c r="B1479">
        <v>1</v>
      </c>
      <c r="C1479" t="s">
        <v>80</v>
      </c>
      <c r="D1479" t="s">
        <v>107</v>
      </c>
      <c r="E1479" t="s">
        <v>141</v>
      </c>
      <c r="F1479" t="s">
        <v>4408</v>
      </c>
      <c r="G1479" t="s">
        <v>613</v>
      </c>
      <c r="H1479" t="s">
        <v>144</v>
      </c>
      <c r="I1479" t="s">
        <v>136</v>
      </c>
      <c r="J1479" t="s">
        <v>137</v>
      </c>
      <c r="K1479" t="s">
        <v>138</v>
      </c>
      <c r="L1479" t="s">
        <v>4409</v>
      </c>
      <c r="M1479" t="s">
        <v>4410</v>
      </c>
      <c r="N1479">
        <v>0.40972222200000002</v>
      </c>
      <c r="O1479">
        <v>0</v>
      </c>
      <c r="P1479">
        <v>285</v>
      </c>
      <c r="Q1479">
        <v>0</v>
      </c>
      <c r="R1479">
        <v>0</v>
      </c>
      <c r="S1479">
        <v>0</v>
      </c>
      <c r="T1479">
        <v>3</v>
      </c>
      <c r="U1479">
        <v>0</v>
      </c>
      <c r="V1479">
        <v>0</v>
      </c>
      <c r="W1479">
        <v>0</v>
      </c>
      <c r="X1479">
        <v>27.600341531786714</v>
      </c>
      <c r="Y1479">
        <v>0</v>
      </c>
      <c r="Z1479">
        <v>0</v>
      </c>
      <c r="AA1479">
        <v>0</v>
      </c>
      <c r="AB1479">
        <v>1.2426681735111111</v>
      </c>
      <c r="AC1479">
        <v>0</v>
      </c>
      <c r="AD1479">
        <v>0</v>
      </c>
      <c r="AE1479">
        <v>28.843009705297824</v>
      </c>
    </row>
    <row r="1480" spans="1:31" x14ac:dyDescent="0.3">
      <c r="A1480">
        <v>2629097</v>
      </c>
      <c r="B1480">
        <v>1</v>
      </c>
      <c r="C1480" t="s">
        <v>81</v>
      </c>
      <c r="D1480" t="s">
        <v>113</v>
      </c>
      <c r="E1480" t="s">
        <v>214</v>
      </c>
      <c r="F1480" t="s">
        <v>4411</v>
      </c>
      <c r="G1480" t="s">
        <v>216</v>
      </c>
      <c r="H1480" t="s">
        <v>135</v>
      </c>
      <c r="I1480" t="s">
        <v>136</v>
      </c>
      <c r="J1480" t="s">
        <v>137</v>
      </c>
      <c r="K1480" t="s">
        <v>138</v>
      </c>
      <c r="L1480" t="s">
        <v>4412</v>
      </c>
      <c r="M1480" t="s">
        <v>4413</v>
      </c>
      <c r="N1480">
        <v>6.9175000000000004</v>
      </c>
      <c r="O1480">
        <v>0</v>
      </c>
      <c r="P1480">
        <v>41</v>
      </c>
      <c r="Q1480">
        <v>0</v>
      </c>
      <c r="R1480">
        <v>0</v>
      </c>
      <c r="S1480">
        <v>0</v>
      </c>
      <c r="T1480">
        <v>9</v>
      </c>
      <c r="U1480">
        <v>0</v>
      </c>
      <c r="V1480">
        <v>0</v>
      </c>
      <c r="W1480">
        <v>0</v>
      </c>
      <c r="X1480">
        <v>49.311368683518324</v>
      </c>
      <c r="Y1480">
        <v>0</v>
      </c>
      <c r="Z1480">
        <v>0</v>
      </c>
      <c r="AA1480">
        <v>0</v>
      </c>
      <c r="AB1480">
        <v>28.332761287777359</v>
      </c>
      <c r="AC1480">
        <v>0</v>
      </c>
      <c r="AD1480">
        <v>0</v>
      </c>
      <c r="AE1480">
        <v>77.644129971295683</v>
      </c>
    </row>
    <row r="1481" spans="1:31" x14ac:dyDescent="0.3">
      <c r="A1481">
        <v>2629160</v>
      </c>
      <c r="B1481">
        <v>1</v>
      </c>
      <c r="C1481" t="s">
        <v>81</v>
      </c>
      <c r="D1481" t="s">
        <v>114</v>
      </c>
      <c r="E1481" t="s">
        <v>141</v>
      </c>
      <c r="F1481" t="s">
        <v>4414</v>
      </c>
      <c r="G1481" t="s">
        <v>143</v>
      </c>
      <c r="H1481" t="s">
        <v>144</v>
      </c>
      <c r="I1481" t="s">
        <v>136</v>
      </c>
      <c r="J1481" t="s">
        <v>137</v>
      </c>
      <c r="K1481" t="s">
        <v>138</v>
      </c>
      <c r="L1481" t="s">
        <v>4415</v>
      </c>
      <c r="M1481" t="s">
        <v>4416</v>
      </c>
      <c r="N1481">
        <v>1.5744444440000001</v>
      </c>
      <c r="O1481">
        <v>0</v>
      </c>
      <c r="P1481">
        <v>237</v>
      </c>
      <c r="Q1481">
        <v>0</v>
      </c>
      <c r="R1481">
        <v>9</v>
      </c>
      <c r="S1481">
        <v>0</v>
      </c>
      <c r="T1481">
        <v>16</v>
      </c>
      <c r="U1481">
        <v>0</v>
      </c>
      <c r="V1481">
        <v>0</v>
      </c>
      <c r="W1481">
        <v>0</v>
      </c>
      <c r="X1481">
        <v>34.601722901192844</v>
      </c>
      <c r="Y1481">
        <v>0</v>
      </c>
      <c r="Z1481">
        <v>30.198644354614387</v>
      </c>
      <c r="AA1481">
        <v>0</v>
      </c>
      <c r="AB1481">
        <v>17.196737946083939</v>
      </c>
      <c r="AC1481">
        <v>0</v>
      </c>
      <c r="AD1481">
        <v>0</v>
      </c>
      <c r="AE1481">
        <v>81.997105201891173</v>
      </c>
    </row>
    <row r="1482" spans="1:31" x14ac:dyDescent="0.3">
      <c r="A1482">
        <v>2629103</v>
      </c>
      <c r="B1482">
        <v>1</v>
      </c>
      <c r="C1482" t="s">
        <v>81</v>
      </c>
      <c r="D1482" t="s">
        <v>128</v>
      </c>
      <c r="E1482" t="s">
        <v>194</v>
      </c>
      <c r="F1482" t="s">
        <v>4417</v>
      </c>
      <c r="G1482" t="s">
        <v>149</v>
      </c>
      <c r="H1482" t="s">
        <v>144</v>
      </c>
      <c r="I1482" t="s">
        <v>136</v>
      </c>
      <c r="J1482" t="s">
        <v>137</v>
      </c>
      <c r="K1482" t="s">
        <v>138</v>
      </c>
      <c r="L1482" t="s">
        <v>4418</v>
      </c>
      <c r="M1482" t="s">
        <v>4419</v>
      </c>
      <c r="N1482">
        <v>0.113611111</v>
      </c>
      <c r="O1482">
        <v>1</v>
      </c>
      <c r="P1482">
        <v>2717</v>
      </c>
      <c r="Q1482">
        <v>0</v>
      </c>
      <c r="R1482">
        <v>23</v>
      </c>
      <c r="S1482">
        <v>1</v>
      </c>
      <c r="T1482">
        <v>158</v>
      </c>
      <c r="U1482">
        <v>1</v>
      </c>
      <c r="V1482">
        <v>1</v>
      </c>
      <c r="W1482">
        <v>2.0315708712777776E-2</v>
      </c>
      <c r="X1482">
        <v>67.372158676438659</v>
      </c>
      <c r="Y1482">
        <v>0</v>
      </c>
      <c r="Z1482">
        <v>2.6025109106807087</v>
      </c>
      <c r="AA1482">
        <v>2.4127380058663621</v>
      </c>
      <c r="AB1482">
        <v>13.892768842510147</v>
      </c>
      <c r="AC1482">
        <v>6.4616699082788891</v>
      </c>
      <c r="AD1482">
        <v>0.12905990316049062</v>
      </c>
      <c r="AE1482">
        <v>92.891221955648035</v>
      </c>
    </row>
    <row r="1483" spans="1:31" x14ac:dyDescent="0.3">
      <c r="A1483">
        <v>2629484</v>
      </c>
      <c r="B1483">
        <v>1</v>
      </c>
      <c r="C1483" t="s">
        <v>80</v>
      </c>
      <c r="D1483" t="s">
        <v>82</v>
      </c>
      <c r="E1483" t="s">
        <v>132</v>
      </c>
      <c r="F1483" t="s">
        <v>4420</v>
      </c>
      <c r="G1483" t="s">
        <v>134</v>
      </c>
      <c r="H1483" t="s">
        <v>135</v>
      </c>
      <c r="I1483" t="s">
        <v>136</v>
      </c>
      <c r="J1483" t="s">
        <v>137</v>
      </c>
      <c r="K1483" t="s">
        <v>138</v>
      </c>
      <c r="L1483" t="s">
        <v>4421</v>
      </c>
      <c r="M1483" t="s">
        <v>4422</v>
      </c>
      <c r="N1483">
        <v>2.6974999999999998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118.61937041901574</v>
      </c>
      <c r="AC1483">
        <v>0</v>
      </c>
      <c r="AD1483">
        <v>0</v>
      </c>
      <c r="AE1483">
        <v>118.61937041901574</v>
      </c>
    </row>
    <row r="1484" spans="1:31" x14ac:dyDescent="0.3">
      <c r="A1484">
        <v>2629152</v>
      </c>
      <c r="B1484">
        <v>1</v>
      </c>
      <c r="C1484" t="s">
        <v>81</v>
      </c>
      <c r="D1484" t="s">
        <v>121</v>
      </c>
      <c r="E1484" t="s">
        <v>147</v>
      </c>
      <c r="F1484" t="s">
        <v>2379</v>
      </c>
      <c r="G1484" t="s">
        <v>149</v>
      </c>
      <c r="H1484" t="s">
        <v>144</v>
      </c>
      <c r="I1484" t="s">
        <v>136</v>
      </c>
      <c r="J1484" t="s">
        <v>137</v>
      </c>
      <c r="K1484" t="s">
        <v>138</v>
      </c>
      <c r="L1484" t="s">
        <v>4423</v>
      </c>
      <c r="M1484" t="s">
        <v>4424</v>
      </c>
      <c r="N1484">
        <v>0.74916666600000004</v>
      </c>
      <c r="O1484">
        <v>1</v>
      </c>
      <c r="P1484">
        <v>379</v>
      </c>
      <c r="Q1484">
        <v>1</v>
      </c>
      <c r="R1484">
        <v>36</v>
      </c>
      <c r="S1484">
        <v>0</v>
      </c>
      <c r="T1484">
        <v>29</v>
      </c>
      <c r="U1484">
        <v>0</v>
      </c>
      <c r="V1484">
        <v>0</v>
      </c>
      <c r="W1484">
        <v>0.17149823412666665</v>
      </c>
      <c r="X1484">
        <v>33.028615836624184</v>
      </c>
      <c r="Y1484">
        <v>0.68893204967587329</v>
      </c>
      <c r="Z1484">
        <v>15.948607537169762</v>
      </c>
      <c r="AA1484">
        <v>0</v>
      </c>
      <c r="AB1484">
        <v>13.896066089008455</v>
      </c>
      <c r="AC1484">
        <v>0</v>
      </c>
      <c r="AD1484">
        <v>0</v>
      </c>
      <c r="AE1484">
        <v>63.73371974660494</v>
      </c>
    </row>
    <row r="1485" spans="1:31" x14ac:dyDescent="0.3">
      <c r="A1485">
        <v>2629292</v>
      </c>
      <c r="B1485">
        <v>1</v>
      </c>
      <c r="C1485" t="s">
        <v>80</v>
      </c>
      <c r="D1485" t="s">
        <v>98</v>
      </c>
      <c r="E1485" t="s">
        <v>165</v>
      </c>
      <c r="F1485" t="s">
        <v>4425</v>
      </c>
      <c r="G1485" t="s">
        <v>1456</v>
      </c>
      <c r="H1485" t="s">
        <v>135</v>
      </c>
      <c r="I1485" t="s">
        <v>136</v>
      </c>
      <c r="J1485" t="s">
        <v>137</v>
      </c>
      <c r="K1485" t="s">
        <v>138</v>
      </c>
      <c r="L1485" t="s">
        <v>4426</v>
      </c>
      <c r="M1485" t="s">
        <v>4427</v>
      </c>
      <c r="N1485">
        <v>6.6544444440000001</v>
      </c>
      <c r="O1485">
        <v>0</v>
      </c>
      <c r="P1485">
        <v>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</row>
    <row r="1486" spans="1:31" x14ac:dyDescent="0.3">
      <c r="A1486">
        <v>2629438</v>
      </c>
      <c r="B1486">
        <v>1</v>
      </c>
      <c r="C1486" t="s">
        <v>80</v>
      </c>
      <c r="D1486" t="s">
        <v>82</v>
      </c>
      <c r="E1486" t="s">
        <v>152</v>
      </c>
      <c r="F1486" t="s">
        <v>4428</v>
      </c>
      <c r="G1486" t="s">
        <v>154</v>
      </c>
      <c r="H1486" t="s">
        <v>135</v>
      </c>
      <c r="I1486" t="s">
        <v>136</v>
      </c>
      <c r="J1486" t="s">
        <v>137</v>
      </c>
      <c r="K1486" t="s">
        <v>138</v>
      </c>
      <c r="L1486" t="s">
        <v>4429</v>
      </c>
      <c r="M1486" t="s">
        <v>4430</v>
      </c>
      <c r="N1486">
        <v>0.18583333299999999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7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0.72729117506454755</v>
      </c>
      <c r="AC1486">
        <v>0</v>
      </c>
      <c r="AD1486">
        <v>0</v>
      </c>
      <c r="AE1486">
        <v>0.72729117506454755</v>
      </c>
    </row>
    <row r="1487" spans="1:31" x14ac:dyDescent="0.3">
      <c r="A1487">
        <v>2629607</v>
      </c>
      <c r="B1487">
        <v>1</v>
      </c>
      <c r="C1487" t="s">
        <v>81</v>
      </c>
      <c r="D1487" t="s">
        <v>118</v>
      </c>
      <c r="E1487" t="s">
        <v>214</v>
      </c>
      <c r="F1487" t="s">
        <v>4431</v>
      </c>
      <c r="G1487" t="s">
        <v>300</v>
      </c>
      <c r="H1487" t="s">
        <v>135</v>
      </c>
      <c r="I1487" t="s">
        <v>136</v>
      </c>
      <c r="J1487" t="s">
        <v>137</v>
      </c>
      <c r="K1487" t="s">
        <v>138</v>
      </c>
      <c r="L1487" t="s">
        <v>4432</v>
      </c>
      <c r="M1487" t="s">
        <v>4433</v>
      </c>
      <c r="N1487">
        <v>0.78249999999999997</v>
      </c>
      <c r="O1487">
        <v>0</v>
      </c>
      <c r="P1487">
        <v>66</v>
      </c>
      <c r="Q1487">
        <v>0</v>
      </c>
      <c r="R1487">
        <v>0</v>
      </c>
      <c r="S1487">
        <v>0</v>
      </c>
      <c r="T1487">
        <v>21</v>
      </c>
      <c r="U1487">
        <v>0</v>
      </c>
      <c r="V1487">
        <v>0</v>
      </c>
      <c r="W1487">
        <v>0</v>
      </c>
      <c r="X1487">
        <v>10.629293705678361</v>
      </c>
      <c r="Y1487">
        <v>0</v>
      </c>
      <c r="Z1487">
        <v>0</v>
      </c>
      <c r="AA1487">
        <v>0</v>
      </c>
      <c r="AB1487">
        <v>17.302621362594586</v>
      </c>
      <c r="AC1487">
        <v>0</v>
      </c>
      <c r="AD1487">
        <v>0</v>
      </c>
      <c r="AE1487">
        <v>27.931915068272946</v>
      </c>
    </row>
    <row r="1488" spans="1:31" x14ac:dyDescent="0.3">
      <c r="A1488">
        <v>2629535</v>
      </c>
      <c r="B1488">
        <v>2</v>
      </c>
      <c r="C1488" t="s">
        <v>80</v>
      </c>
      <c r="D1488" t="s">
        <v>94</v>
      </c>
      <c r="E1488" t="s">
        <v>152</v>
      </c>
      <c r="F1488" t="s">
        <v>1683</v>
      </c>
      <c r="G1488" t="s">
        <v>228</v>
      </c>
      <c r="H1488" t="s">
        <v>135</v>
      </c>
      <c r="I1488" t="s">
        <v>136</v>
      </c>
      <c r="J1488" t="s">
        <v>137</v>
      </c>
      <c r="K1488" t="s">
        <v>138</v>
      </c>
      <c r="L1488" t="s">
        <v>4380</v>
      </c>
      <c r="M1488" t="s">
        <v>4434</v>
      </c>
      <c r="N1488">
        <v>4.8322222220000004</v>
      </c>
      <c r="O1488">
        <v>0</v>
      </c>
      <c r="P1488">
        <v>217</v>
      </c>
      <c r="Q1488">
        <v>0</v>
      </c>
      <c r="R1488">
        <v>0</v>
      </c>
      <c r="S1488">
        <v>0</v>
      </c>
      <c r="T1488">
        <v>21</v>
      </c>
      <c r="U1488">
        <v>0</v>
      </c>
      <c r="V1488">
        <v>0</v>
      </c>
      <c r="W1488">
        <v>0</v>
      </c>
      <c r="X1488">
        <v>234.23384996049899</v>
      </c>
      <c r="Y1488">
        <v>0</v>
      </c>
      <c r="Z1488">
        <v>0</v>
      </c>
      <c r="AA1488">
        <v>0</v>
      </c>
      <c r="AB1488">
        <v>67.759353697856398</v>
      </c>
      <c r="AC1488">
        <v>0</v>
      </c>
      <c r="AD1488">
        <v>0</v>
      </c>
      <c r="AE1488">
        <v>301.99320365835536</v>
      </c>
    </row>
    <row r="1489" spans="1:31" x14ac:dyDescent="0.3">
      <c r="A1489">
        <v>2629624</v>
      </c>
      <c r="B1489">
        <v>1</v>
      </c>
      <c r="C1489" t="s">
        <v>80</v>
      </c>
      <c r="D1489" t="s">
        <v>107</v>
      </c>
      <c r="E1489" t="s">
        <v>147</v>
      </c>
      <c r="F1489" t="s">
        <v>4435</v>
      </c>
      <c r="G1489" t="s">
        <v>149</v>
      </c>
      <c r="H1489" t="s">
        <v>144</v>
      </c>
      <c r="I1489" t="s">
        <v>136</v>
      </c>
      <c r="J1489" t="s">
        <v>137</v>
      </c>
      <c r="K1489" t="s">
        <v>138</v>
      </c>
      <c r="L1489" t="s">
        <v>4436</v>
      </c>
      <c r="M1489" t="s">
        <v>4437</v>
      </c>
      <c r="N1489">
        <v>0.503611111</v>
      </c>
      <c r="O1489">
        <v>1</v>
      </c>
      <c r="P1489">
        <v>1337</v>
      </c>
      <c r="Q1489">
        <v>27</v>
      </c>
      <c r="R1489">
        <v>82</v>
      </c>
      <c r="S1489">
        <v>5</v>
      </c>
      <c r="T1489">
        <v>48</v>
      </c>
      <c r="U1489">
        <v>0</v>
      </c>
      <c r="V1489">
        <v>3</v>
      </c>
      <c r="W1489">
        <v>0.88615748667608296</v>
      </c>
      <c r="X1489">
        <v>176.06357925581571</v>
      </c>
      <c r="Y1489">
        <v>332.38887533746833</v>
      </c>
      <c r="Z1489">
        <v>167.49010649685783</v>
      </c>
      <c r="AA1489">
        <v>11.553062805026869</v>
      </c>
      <c r="AB1489">
        <v>121.96456413809918</v>
      </c>
      <c r="AC1489">
        <v>0</v>
      </c>
      <c r="AD1489">
        <v>15.440110823762955</v>
      </c>
      <c r="AE1489">
        <v>825.78645634370696</v>
      </c>
    </row>
    <row r="1490" spans="1:31" x14ac:dyDescent="0.3">
      <c r="A1490">
        <v>2629524</v>
      </c>
      <c r="B1490">
        <v>1</v>
      </c>
      <c r="C1490" t="s">
        <v>80</v>
      </c>
      <c r="D1490" t="s">
        <v>96</v>
      </c>
      <c r="E1490" t="s">
        <v>194</v>
      </c>
      <c r="F1490" t="s">
        <v>4369</v>
      </c>
      <c r="G1490" t="s">
        <v>149</v>
      </c>
      <c r="H1490" t="s">
        <v>144</v>
      </c>
      <c r="I1490" t="s">
        <v>136</v>
      </c>
      <c r="J1490" t="s">
        <v>137</v>
      </c>
      <c r="K1490" t="s">
        <v>138</v>
      </c>
      <c r="L1490" t="s">
        <v>4438</v>
      </c>
      <c r="M1490" t="s">
        <v>4439</v>
      </c>
      <c r="N1490">
        <v>8.1944444000000005E-2</v>
      </c>
      <c r="O1490">
        <v>0</v>
      </c>
      <c r="P1490">
        <v>467</v>
      </c>
      <c r="Q1490">
        <v>4</v>
      </c>
      <c r="R1490">
        <v>0</v>
      </c>
      <c r="S1490">
        <v>1</v>
      </c>
      <c r="T1490">
        <v>12</v>
      </c>
      <c r="U1490">
        <v>0</v>
      </c>
      <c r="V1490">
        <v>0</v>
      </c>
      <c r="W1490">
        <v>0</v>
      </c>
      <c r="X1490">
        <v>14.981301221861891</v>
      </c>
      <c r="Y1490">
        <v>47.745856285895542</v>
      </c>
      <c r="Z1490">
        <v>0</v>
      </c>
      <c r="AA1490">
        <v>0.1964257405763889</v>
      </c>
      <c r="AB1490">
        <v>2.4125919235349103</v>
      </c>
      <c r="AC1490">
        <v>0</v>
      </c>
      <c r="AD1490">
        <v>0</v>
      </c>
      <c r="AE1490">
        <v>65.336175171868732</v>
      </c>
    </row>
    <row r="1491" spans="1:31" x14ac:dyDescent="0.3">
      <c r="A1491">
        <v>2629212</v>
      </c>
      <c r="B1491">
        <v>1</v>
      </c>
      <c r="C1491" t="s">
        <v>80</v>
      </c>
      <c r="D1491" t="s">
        <v>103</v>
      </c>
      <c r="E1491" t="s">
        <v>141</v>
      </c>
      <c r="F1491" t="s">
        <v>4440</v>
      </c>
      <c r="G1491" t="s">
        <v>199</v>
      </c>
      <c r="H1491" t="s">
        <v>144</v>
      </c>
      <c r="I1491" t="s">
        <v>136</v>
      </c>
      <c r="J1491" t="s">
        <v>3</v>
      </c>
      <c r="K1491" t="s">
        <v>138</v>
      </c>
      <c r="L1491" t="s">
        <v>4441</v>
      </c>
      <c r="M1491" t="s">
        <v>4442</v>
      </c>
      <c r="N1491">
        <v>7.9072222219999997</v>
      </c>
      <c r="O1491">
        <v>0</v>
      </c>
      <c r="P1491">
        <v>15</v>
      </c>
      <c r="Q1491">
        <v>0</v>
      </c>
      <c r="R1491">
        <v>15</v>
      </c>
      <c r="S1491">
        <v>0</v>
      </c>
      <c r="T1491">
        <v>15</v>
      </c>
      <c r="U1491">
        <v>0</v>
      </c>
      <c r="V1491">
        <v>0</v>
      </c>
      <c r="W1491">
        <v>0</v>
      </c>
      <c r="X1491">
        <v>33.18690242522846</v>
      </c>
      <c r="Y1491">
        <v>0</v>
      </c>
      <c r="Z1491">
        <v>56.21753797183456</v>
      </c>
      <c r="AA1491">
        <v>0</v>
      </c>
      <c r="AB1491">
        <v>74.915680085883281</v>
      </c>
      <c r="AC1491">
        <v>0</v>
      </c>
      <c r="AD1491">
        <v>0</v>
      </c>
      <c r="AE1491">
        <v>164.32012048294629</v>
      </c>
    </row>
    <row r="1492" spans="1:31" x14ac:dyDescent="0.3">
      <c r="A1492">
        <v>2629853</v>
      </c>
      <c r="B1492">
        <v>1</v>
      </c>
      <c r="C1492" t="s">
        <v>80</v>
      </c>
      <c r="D1492" t="s">
        <v>107</v>
      </c>
      <c r="E1492" t="s">
        <v>147</v>
      </c>
      <c r="F1492" t="s">
        <v>482</v>
      </c>
      <c r="G1492" t="s">
        <v>154</v>
      </c>
      <c r="H1492" t="s">
        <v>144</v>
      </c>
      <c r="I1492" t="s">
        <v>136</v>
      </c>
      <c r="J1492" t="s">
        <v>137</v>
      </c>
      <c r="K1492" t="s">
        <v>138</v>
      </c>
      <c r="L1492" t="s">
        <v>4443</v>
      </c>
      <c r="M1492" t="s">
        <v>4444</v>
      </c>
      <c r="N1492">
        <v>0.73416666600000002</v>
      </c>
      <c r="O1492">
        <v>1</v>
      </c>
      <c r="P1492">
        <v>114</v>
      </c>
      <c r="Q1492">
        <v>6</v>
      </c>
      <c r="R1492">
        <v>38</v>
      </c>
      <c r="S1492">
        <v>6</v>
      </c>
      <c r="T1492">
        <v>20</v>
      </c>
      <c r="U1492">
        <v>0</v>
      </c>
      <c r="V1492">
        <v>0</v>
      </c>
      <c r="W1492">
        <v>19.513095012525429</v>
      </c>
      <c r="X1492">
        <v>32.008275788682155</v>
      </c>
      <c r="Y1492">
        <v>25.770573501997781</v>
      </c>
      <c r="Z1492">
        <v>63.001779197702774</v>
      </c>
      <c r="AA1492">
        <v>157.04876416470151</v>
      </c>
      <c r="AB1492">
        <v>27.2221910555538</v>
      </c>
      <c r="AC1492">
        <v>0</v>
      </c>
      <c r="AD1492">
        <v>0</v>
      </c>
      <c r="AE1492">
        <v>324.56467872116343</v>
      </c>
    </row>
    <row r="1493" spans="1:31" x14ac:dyDescent="0.3">
      <c r="A1493">
        <v>2629192</v>
      </c>
      <c r="B1493">
        <v>1</v>
      </c>
      <c r="C1493" t="s">
        <v>81</v>
      </c>
      <c r="D1493" t="s">
        <v>128</v>
      </c>
      <c r="E1493" t="s">
        <v>194</v>
      </c>
      <c r="F1493" t="s">
        <v>4445</v>
      </c>
      <c r="G1493" t="s">
        <v>220</v>
      </c>
      <c r="H1493" t="s">
        <v>144</v>
      </c>
      <c r="I1493" t="s">
        <v>136</v>
      </c>
      <c r="J1493" t="s">
        <v>137</v>
      </c>
      <c r="K1493" t="s">
        <v>162</v>
      </c>
      <c r="L1493" t="s">
        <v>4446</v>
      </c>
      <c r="M1493" t="s">
        <v>4447</v>
      </c>
      <c r="N1493">
        <v>3.787222222</v>
      </c>
      <c r="O1493">
        <v>7</v>
      </c>
      <c r="P1493">
        <v>1069</v>
      </c>
      <c r="Q1493">
        <v>9</v>
      </c>
      <c r="R1493">
        <v>15</v>
      </c>
      <c r="S1493">
        <v>15</v>
      </c>
      <c r="T1493">
        <v>129</v>
      </c>
      <c r="U1493">
        <v>0</v>
      </c>
      <c r="V1493">
        <v>0</v>
      </c>
      <c r="W1493">
        <v>7.0714575599966683</v>
      </c>
      <c r="X1493">
        <v>661.46053747321139</v>
      </c>
      <c r="Y1493">
        <v>125.13772769400634</v>
      </c>
      <c r="Z1493">
        <v>112.52125037404099</v>
      </c>
      <c r="AA1493">
        <v>1024.7405965311373</v>
      </c>
      <c r="AB1493">
        <v>315.90680030295016</v>
      </c>
      <c r="AC1493">
        <v>0</v>
      </c>
      <c r="AD1493">
        <v>0</v>
      </c>
      <c r="AE1493">
        <v>2246.8383699353426</v>
      </c>
    </row>
    <row r="1494" spans="1:31" x14ac:dyDescent="0.3">
      <c r="A1494">
        <v>2629149</v>
      </c>
      <c r="B1494">
        <v>1</v>
      </c>
      <c r="C1494" t="s">
        <v>80</v>
      </c>
      <c r="D1494" t="s">
        <v>83</v>
      </c>
      <c r="E1494" t="s">
        <v>147</v>
      </c>
      <c r="F1494" t="s">
        <v>4448</v>
      </c>
      <c r="G1494" t="s">
        <v>149</v>
      </c>
      <c r="H1494" t="s">
        <v>144</v>
      </c>
      <c r="I1494" t="s">
        <v>136</v>
      </c>
      <c r="J1494" t="s">
        <v>137</v>
      </c>
      <c r="K1494" t="s">
        <v>138</v>
      </c>
      <c r="L1494" t="s">
        <v>4449</v>
      </c>
      <c r="M1494" t="s">
        <v>4450</v>
      </c>
      <c r="N1494">
        <v>5.0277777000000003E-2</v>
      </c>
      <c r="O1494">
        <v>0</v>
      </c>
      <c r="P1494">
        <v>544</v>
      </c>
      <c r="Q1494">
        <v>0</v>
      </c>
      <c r="R1494">
        <v>0</v>
      </c>
      <c r="S1494">
        <v>4</v>
      </c>
      <c r="T1494">
        <v>43</v>
      </c>
      <c r="U1494">
        <v>1</v>
      </c>
      <c r="V1494">
        <v>0</v>
      </c>
      <c r="W1494">
        <v>0</v>
      </c>
      <c r="X1494">
        <v>6.3281039631523441</v>
      </c>
      <c r="Y1494">
        <v>0</v>
      </c>
      <c r="Z1494">
        <v>0</v>
      </c>
      <c r="AA1494">
        <v>1.6492685697466589</v>
      </c>
      <c r="AB1494">
        <v>1.4308844678109589</v>
      </c>
      <c r="AC1494">
        <v>1.7667915340024032</v>
      </c>
      <c r="AD1494">
        <v>0</v>
      </c>
      <c r="AE1494">
        <v>11.175048534712365</v>
      </c>
    </row>
    <row r="1495" spans="1:31" x14ac:dyDescent="0.3">
      <c r="A1495">
        <v>2629398</v>
      </c>
      <c r="B1495">
        <v>1</v>
      </c>
      <c r="C1495" t="s">
        <v>80</v>
      </c>
      <c r="D1495" t="s">
        <v>85</v>
      </c>
      <c r="E1495" t="s">
        <v>132</v>
      </c>
      <c r="F1495" t="s">
        <v>4451</v>
      </c>
      <c r="G1495" t="s">
        <v>134</v>
      </c>
      <c r="H1495" t="s">
        <v>135</v>
      </c>
      <c r="I1495" t="s">
        <v>136</v>
      </c>
      <c r="J1495" t="s">
        <v>137</v>
      </c>
      <c r="K1495" t="s">
        <v>138</v>
      </c>
      <c r="L1495" t="s">
        <v>4452</v>
      </c>
      <c r="M1495" t="s">
        <v>4453</v>
      </c>
      <c r="N1495">
        <v>8.6950000000000003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11.256045776541008</v>
      </c>
      <c r="AC1495">
        <v>0</v>
      </c>
      <c r="AD1495">
        <v>0</v>
      </c>
      <c r="AE1495">
        <v>11.256045776541008</v>
      </c>
    </row>
    <row r="1496" spans="1:31" x14ac:dyDescent="0.3">
      <c r="A1496">
        <v>2629106</v>
      </c>
      <c r="B1496">
        <v>1</v>
      </c>
      <c r="C1496" t="s">
        <v>81</v>
      </c>
      <c r="D1496" t="s">
        <v>118</v>
      </c>
      <c r="E1496" t="s">
        <v>147</v>
      </c>
      <c r="F1496" t="s">
        <v>4454</v>
      </c>
      <c r="G1496" t="s">
        <v>149</v>
      </c>
      <c r="H1496" t="s">
        <v>144</v>
      </c>
      <c r="I1496" t="s">
        <v>136</v>
      </c>
      <c r="J1496" t="s">
        <v>137</v>
      </c>
      <c r="K1496" t="s">
        <v>138</v>
      </c>
      <c r="L1496" t="s">
        <v>4455</v>
      </c>
      <c r="M1496" t="s">
        <v>4456</v>
      </c>
      <c r="N1496">
        <v>1.456111111</v>
      </c>
      <c r="O1496">
        <v>5</v>
      </c>
      <c r="P1496">
        <v>406</v>
      </c>
      <c r="Q1496">
        <v>164</v>
      </c>
      <c r="R1496">
        <v>326</v>
      </c>
      <c r="S1496">
        <v>17</v>
      </c>
      <c r="T1496">
        <v>52</v>
      </c>
      <c r="U1496">
        <v>1</v>
      </c>
      <c r="V1496">
        <v>0</v>
      </c>
      <c r="W1496">
        <v>1.3232691618067565</v>
      </c>
      <c r="X1496">
        <v>113.09214612876636</v>
      </c>
      <c r="Y1496">
        <v>1426.1423625473155</v>
      </c>
      <c r="Z1496">
        <v>1705.9116377552616</v>
      </c>
      <c r="AA1496">
        <v>67.803254790831886</v>
      </c>
      <c r="AB1496">
        <v>58.479418803323213</v>
      </c>
      <c r="AC1496">
        <v>108.31412655847539</v>
      </c>
      <c r="AD1496">
        <v>0</v>
      </c>
      <c r="AE1496">
        <v>3481.0662157457809</v>
      </c>
    </row>
    <row r="1497" spans="1:31" x14ac:dyDescent="0.3">
      <c r="A1497">
        <v>2629673</v>
      </c>
      <c r="B1497">
        <v>1</v>
      </c>
      <c r="C1497" t="s">
        <v>80</v>
      </c>
      <c r="D1497" t="s">
        <v>85</v>
      </c>
      <c r="E1497" t="s">
        <v>214</v>
      </c>
      <c r="F1497" t="s">
        <v>4457</v>
      </c>
      <c r="G1497" t="s">
        <v>406</v>
      </c>
      <c r="H1497" t="s">
        <v>135</v>
      </c>
      <c r="I1497" t="s">
        <v>136</v>
      </c>
      <c r="J1497" t="s">
        <v>137</v>
      </c>
      <c r="K1497" t="s">
        <v>138</v>
      </c>
      <c r="L1497" t="s">
        <v>4458</v>
      </c>
      <c r="M1497" t="s">
        <v>4459</v>
      </c>
      <c r="N1497">
        <v>2.9069444440000001</v>
      </c>
      <c r="O1497">
        <v>0</v>
      </c>
      <c r="P1497">
        <v>61</v>
      </c>
      <c r="Q1497">
        <v>0</v>
      </c>
      <c r="R1497">
        <v>0</v>
      </c>
      <c r="S1497">
        <v>0</v>
      </c>
      <c r="T1497">
        <v>18</v>
      </c>
      <c r="U1497">
        <v>0</v>
      </c>
      <c r="V1497">
        <v>0</v>
      </c>
      <c r="W1497">
        <v>0</v>
      </c>
      <c r="X1497">
        <v>67.571273800113175</v>
      </c>
      <c r="Y1497">
        <v>0</v>
      </c>
      <c r="Z1497">
        <v>0</v>
      </c>
      <c r="AA1497">
        <v>0</v>
      </c>
      <c r="AB1497">
        <v>119.22849264007509</v>
      </c>
      <c r="AC1497">
        <v>0</v>
      </c>
      <c r="AD1497">
        <v>0</v>
      </c>
      <c r="AE1497">
        <v>186.79976644018825</v>
      </c>
    </row>
    <row r="1498" spans="1:31" x14ac:dyDescent="0.3">
      <c r="A1498">
        <v>2629604</v>
      </c>
      <c r="B1498">
        <v>1</v>
      </c>
      <c r="C1498" t="s">
        <v>80</v>
      </c>
      <c r="D1498" t="s">
        <v>103</v>
      </c>
      <c r="E1498" t="s">
        <v>132</v>
      </c>
      <c r="F1498" t="s">
        <v>4460</v>
      </c>
      <c r="G1498" t="s">
        <v>4296</v>
      </c>
      <c r="H1498" t="s">
        <v>135</v>
      </c>
      <c r="I1498" t="s">
        <v>136</v>
      </c>
      <c r="J1498" t="s">
        <v>137</v>
      </c>
      <c r="K1498" t="s">
        <v>138</v>
      </c>
      <c r="L1498" t="s">
        <v>4461</v>
      </c>
      <c r="M1498" t="s">
        <v>4462</v>
      </c>
      <c r="N1498">
        <v>4.7313888879999997</v>
      </c>
      <c r="O1498">
        <v>0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4.3105711659913304</v>
      </c>
      <c r="AA1498">
        <v>0</v>
      </c>
      <c r="AB1498">
        <v>0</v>
      </c>
      <c r="AC1498">
        <v>0</v>
      </c>
      <c r="AD1498">
        <v>0</v>
      </c>
      <c r="AE1498">
        <v>4.3105711659913304</v>
      </c>
    </row>
    <row r="1499" spans="1:31" x14ac:dyDescent="0.3">
      <c r="A1499">
        <v>2629627</v>
      </c>
      <c r="B1499">
        <v>1</v>
      </c>
      <c r="C1499" t="s">
        <v>80</v>
      </c>
      <c r="D1499" t="s">
        <v>109</v>
      </c>
      <c r="E1499" t="s">
        <v>194</v>
      </c>
      <c r="F1499" t="s">
        <v>4463</v>
      </c>
      <c r="G1499" t="s">
        <v>149</v>
      </c>
      <c r="H1499" t="s">
        <v>144</v>
      </c>
      <c r="I1499" t="s">
        <v>136</v>
      </c>
      <c r="J1499" t="s">
        <v>137</v>
      </c>
      <c r="K1499" t="s">
        <v>138</v>
      </c>
      <c r="L1499" t="s">
        <v>4464</v>
      </c>
      <c r="M1499" t="s">
        <v>4465</v>
      </c>
      <c r="N1499">
        <v>0.15777777700000001</v>
      </c>
      <c r="O1499">
        <v>0</v>
      </c>
      <c r="P1499">
        <v>118</v>
      </c>
      <c r="Q1499">
        <v>4</v>
      </c>
      <c r="R1499">
        <v>86</v>
      </c>
      <c r="S1499">
        <v>2</v>
      </c>
      <c r="T1499">
        <v>64</v>
      </c>
      <c r="U1499">
        <v>2</v>
      </c>
      <c r="V1499">
        <v>0</v>
      </c>
      <c r="W1499">
        <v>0</v>
      </c>
      <c r="X1499">
        <v>8.1131512292512227</v>
      </c>
      <c r="Y1499">
        <v>7.1233989760713019</v>
      </c>
      <c r="Z1499">
        <v>38.601925363368437</v>
      </c>
      <c r="AA1499">
        <v>0.96653324977896404</v>
      </c>
      <c r="AB1499">
        <v>17.77121237579815</v>
      </c>
      <c r="AC1499">
        <v>52.662850656498598</v>
      </c>
      <c r="AD1499">
        <v>0</v>
      </c>
      <c r="AE1499">
        <v>125.23907185076666</v>
      </c>
    </row>
    <row r="1500" spans="1:31" x14ac:dyDescent="0.3">
      <c r="A1500">
        <v>2629481</v>
      </c>
      <c r="B1500">
        <v>1</v>
      </c>
      <c r="C1500" t="s">
        <v>80</v>
      </c>
      <c r="D1500" t="s">
        <v>93</v>
      </c>
      <c r="E1500" t="s">
        <v>152</v>
      </c>
      <c r="F1500" t="s">
        <v>4466</v>
      </c>
      <c r="G1500" t="s">
        <v>154</v>
      </c>
      <c r="H1500" t="s">
        <v>135</v>
      </c>
      <c r="I1500" t="s">
        <v>136</v>
      </c>
      <c r="J1500" t="s">
        <v>137</v>
      </c>
      <c r="K1500" t="s">
        <v>138</v>
      </c>
      <c r="L1500" t="s">
        <v>4467</v>
      </c>
      <c r="M1500" t="s">
        <v>4468</v>
      </c>
      <c r="N1500">
        <v>0.70638888799999999</v>
      </c>
      <c r="O1500">
        <v>0</v>
      </c>
      <c r="P1500">
        <v>14</v>
      </c>
      <c r="Q1500">
        <v>0</v>
      </c>
      <c r="R1500">
        <v>2</v>
      </c>
      <c r="S1500">
        <v>0</v>
      </c>
      <c r="T1500">
        <v>16</v>
      </c>
      <c r="U1500">
        <v>0</v>
      </c>
      <c r="V1500">
        <v>0</v>
      </c>
      <c r="W1500">
        <v>0</v>
      </c>
      <c r="X1500">
        <v>2.5325580276343</v>
      </c>
      <c r="Y1500">
        <v>0</v>
      </c>
      <c r="Z1500">
        <v>1.1081142555123082</v>
      </c>
      <c r="AA1500">
        <v>0</v>
      </c>
      <c r="AB1500">
        <v>9.5921409192038904</v>
      </c>
      <c r="AC1500">
        <v>0</v>
      </c>
      <c r="AD1500">
        <v>0</v>
      </c>
      <c r="AE1500">
        <v>13.232813202350499</v>
      </c>
    </row>
    <row r="1501" spans="1:31" x14ac:dyDescent="0.3">
      <c r="A1501">
        <v>2629458</v>
      </c>
      <c r="B1501">
        <v>1</v>
      </c>
      <c r="C1501" t="s">
        <v>80</v>
      </c>
      <c r="D1501" t="s">
        <v>82</v>
      </c>
      <c r="E1501" t="s">
        <v>214</v>
      </c>
      <c r="F1501" t="s">
        <v>616</v>
      </c>
      <c r="G1501" t="s">
        <v>224</v>
      </c>
      <c r="H1501" t="s">
        <v>135</v>
      </c>
      <c r="I1501" t="s">
        <v>136</v>
      </c>
      <c r="J1501" t="s">
        <v>137</v>
      </c>
      <c r="K1501" t="s">
        <v>138</v>
      </c>
      <c r="L1501" t="s">
        <v>4469</v>
      </c>
      <c r="M1501" t="s">
        <v>4470</v>
      </c>
      <c r="N1501">
        <v>2.9494444440000001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24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286.45561663474069</v>
      </c>
      <c r="AC1501">
        <v>0</v>
      </c>
      <c r="AD1501">
        <v>0</v>
      </c>
      <c r="AE1501">
        <v>286.45561663474069</v>
      </c>
    </row>
    <row r="1502" spans="1:31" x14ac:dyDescent="0.3">
      <c r="A1502">
        <v>2629464</v>
      </c>
      <c r="B1502">
        <v>1</v>
      </c>
      <c r="C1502" t="s">
        <v>80</v>
      </c>
      <c r="D1502" t="s">
        <v>99</v>
      </c>
      <c r="E1502" t="s">
        <v>165</v>
      </c>
      <c r="F1502" t="s">
        <v>4471</v>
      </c>
      <c r="G1502" t="s">
        <v>224</v>
      </c>
      <c r="H1502" t="s">
        <v>135</v>
      </c>
      <c r="I1502" t="s">
        <v>136</v>
      </c>
      <c r="J1502" t="s">
        <v>137</v>
      </c>
      <c r="K1502" t="s">
        <v>138</v>
      </c>
      <c r="L1502" t="s">
        <v>4472</v>
      </c>
      <c r="M1502" t="s">
        <v>4473</v>
      </c>
      <c r="N1502">
        <v>1.791111111</v>
      </c>
      <c r="O1502">
        <v>0</v>
      </c>
      <c r="P1502">
        <v>80</v>
      </c>
      <c r="Q1502">
        <v>0</v>
      </c>
      <c r="R1502">
        <v>3</v>
      </c>
      <c r="S1502">
        <v>0</v>
      </c>
      <c r="T1502">
        <v>15</v>
      </c>
      <c r="U1502">
        <v>0</v>
      </c>
      <c r="V1502">
        <v>1</v>
      </c>
      <c r="W1502">
        <v>0</v>
      </c>
      <c r="X1502">
        <v>28.191036766774143</v>
      </c>
      <c r="Y1502">
        <v>0</v>
      </c>
      <c r="Z1502">
        <v>0.40666183765506214</v>
      </c>
      <c r="AA1502">
        <v>0</v>
      </c>
      <c r="AB1502">
        <v>28.637570750949262</v>
      </c>
      <c r="AC1502">
        <v>0</v>
      </c>
      <c r="AD1502">
        <v>0</v>
      </c>
      <c r="AE1502">
        <v>57.235269355378463</v>
      </c>
    </row>
    <row r="1503" spans="1:31" x14ac:dyDescent="0.3">
      <c r="A1503">
        <v>2629667</v>
      </c>
      <c r="B1503">
        <v>1</v>
      </c>
      <c r="C1503" t="s">
        <v>80</v>
      </c>
      <c r="D1503" t="s">
        <v>107</v>
      </c>
      <c r="E1503" t="s">
        <v>165</v>
      </c>
      <c r="F1503" t="s">
        <v>4474</v>
      </c>
      <c r="G1503" t="s">
        <v>224</v>
      </c>
      <c r="H1503" t="s">
        <v>135</v>
      </c>
      <c r="I1503" t="s">
        <v>136</v>
      </c>
      <c r="J1503" t="s">
        <v>137</v>
      </c>
      <c r="K1503" t="s">
        <v>138</v>
      </c>
      <c r="L1503" t="s">
        <v>4475</v>
      </c>
      <c r="M1503" t="s">
        <v>4476</v>
      </c>
      <c r="N1503">
        <v>2.2774999999999999</v>
      </c>
      <c r="O1503">
        <v>0</v>
      </c>
      <c r="P1503">
        <v>102</v>
      </c>
      <c r="Q1503">
        <v>0</v>
      </c>
      <c r="R1503">
        <v>0</v>
      </c>
      <c r="S1503">
        <v>0</v>
      </c>
      <c r="T1503">
        <v>2</v>
      </c>
      <c r="U1503">
        <v>0</v>
      </c>
      <c r="V1503">
        <v>0</v>
      </c>
      <c r="W1503">
        <v>0</v>
      </c>
      <c r="X1503">
        <v>66.698304923136448</v>
      </c>
      <c r="Y1503">
        <v>0</v>
      </c>
      <c r="Z1503">
        <v>0</v>
      </c>
      <c r="AA1503">
        <v>0</v>
      </c>
      <c r="AB1503">
        <v>11.294983131102143</v>
      </c>
      <c r="AC1503">
        <v>0</v>
      </c>
      <c r="AD1503">
        <v>0</v>
      </c>
      <c r="AE1503">
        <v>77.99328805423859</v>
      </c>
    </row>
    <row r="1504" spans="1:31" x14ac:dyDescent="0.3">
      <c r="A1504">
        <v>2629773</v>
      </c>
      <c r="B1504">
        <v>1</v>
      </c>
      <c r="C1504" t="s">
        <v>80</v>
      </c>
      <c r="D1504" t="s">
        <v>107</v>
      </c>
      <c r="E1504" t="s">
        <v>194</v>
      </c>
      <c r="F1504" t="s">
        <v>4477</v>
      </c>
      <c r="G1504" t="s">
        <v>149</v>
      </c>
      <c r="H1504" t="s">
        <v>144</v>
      </c>
      <c r="I1504" t="s">
        <v>136</v>
      </c>
      <c r="J1504" t="s">
        <v>137</v>
      </c>
      <c r="K1504" t="s">
        <v>138</v>
      </c>
      <c r="L1504" t="s">
        <v>4478</v>
      </c>
      <c r="M1504" t="s">
        <v>4479</v>
      </c>
      <c r="N1504">
        <v>0.329444444</v>
      </c>
      <c r="O1504">
        <v>0</v>
      </c>
      <c r="P1504">
        <v>3372</v>
      </c>
      <c r="Q1504">
        <v>1</v>
      </c>
      <c r="R1504">
        <v>36</v>
      </c>
      <c r="S1504">
        <v>6</v>
      </c>
      <c r="T1504">
        <v>189</v>
      </c>
      <c r="U1504">
        <v>0</v>
      </c>
      <c r="V1504">
        <v>1</v>
      </c>
      <c r="W1504">
        <v>0</v>
      </c>
      <c r="X1504">
        <v>301.21911514780737</v>
      </c>
      <c r="Y1504">
        <v>5.3014935324744002E-2</v>
      </c>
      <c r="Z1504">
        <v>4.3681267546145381</v>
      </c>
      <c r="AA1504">
        <v>27.340316903756765</v>
      </c>
      <c r="AB1504">
        <v>65.846702564594281</v>
      </c>
      <c r="AC1504">
        <v>0</v>
      </c>
      <c r="AD1504">
        <v>0.3122719771463322</v>
      </c>
      <c r="AE1504">
        <v>399.1395482832441</v>
      </c>
    </row>
    <row r="1505" spans="1:31" x14ac:dyDescent="0.3">
      <c r="A1505">
        <v>2629859</v>
      </c>
      <c r="B1505">
        <v>1</v>
      </c>
      <c r="C1505" t="s">
        <v>80</v>
      </c>
      <c r="D1505" t="s">
        <v>108</v>
      </c>
      <c r="E1505" t="s">
        <v>141</v>
      </c>
      <c r="F1505" t="s">
        <v>4480</v>
      </c>
      <c r="G1505" t="s">
        <v>154</v>
      </c>
      <c r="H1505" t="s">
        <v>144</v>
      </c>
      <c r="I1505" t="s">
        <v>136</v>
      </c>
      <c r="J1505" t="s">
        <v>137</v>
      </c>
      <c r="K1505" t="s">
        <v>138</v>
      </c>
      <c r="L1505" t="s">
        <v>4481</v>
      </c>
      <c r="M1505" t="s">
        <v>4482</v>
      </c>
      <c r="N1505">
        <v>0.181666666</v>
      </c>
      <c r="O1505">
        <v>0</v>
      </c>
      <c r="P1505">
        <v>29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0.7413672381640104</v>
      </c>
      <c r="Y1505">
        <v>0</v>
      </c>
      <c r="Z1505">
        <v>0</v>
      </c>
      <c r="AA1505">
        <v>0</v>
      </c>
      <c r="AB1505">
        <v>4.4175642468536502E-2</v>
      </c>
      <c r="AC1505">
        <v>0</v>
      </c>
      <c r="AD1505">
        <v>0</v>
      </c>
      <c r="AE1505">
        <v>0.78554288063254685</v>
      </c>
    </row>
    <row r="1506" spans="1:31" x14ac:dyDescent="0.3">
      <c r="A1506">
        <v>2629080</v>
      </c>
      <c r="B1506">
        <v>2</v>
      </c>
      <c r="C1506" t="s">
        <v>80</v>
      </c>
      <c r="D1506" t="s">
        <v>93</v>
      </c>
      <c r="E1506" t="s">
        <v>194</v>
      </c>
      <c r="F1506" t="s">
        <v>4483</v>
      </c>
      <c r="G1506" t="s">
        <v>143</v>
      </c>
      <c r="H1506" t="s">
        <v>144</v>
      </c>
      <c r="I1506" t="s">
        <v>136</v>
      </c>
      <c r="J1506" t="s">
        <v>137</v>
      </c>
      <c r="K1506" t="s">
        <v>138</v>
      </c>
      <c r="L1506" t="s">
        <v>4395</v>
      </c>
      <c r="M1506" t="s">
        <v>4484</v>
      </c>
      <c r="N1506">
        <v>0.93777777699999998</v>
      </c>
      <c r="O1506">
        <v>0</v>
      </c>
      <c r="P1506">
        <v>430</v>
      </c>
      <c r="Q1506">
        <v>48</v>
      </c>
      <c r="R1506">
        <v>362</v>
      </c>
      <c r="S1506">
        <v>18</v>
      </c>
      <c r="T1506">
        <v>236</v>
      </c>
      <c r="U1506">
        <v>0</v>
      </c>
      <c r="V1506">
        <v>1</v>
      </c>
      <c r="W1506">
        <v>0</v>
      </c>
      <c r="X1506">
        <v>101.42761392319215</v>
      </c>
      <c r="Y1506">
        <v>160.22093927352452</v>
      </c>
      <c r="Z1506">
        <v>739.56594989173618</v>
      </c>
      <c r="AA1506">
        <v>73.463170754483556</v>
      </c>
      <c r="AB1506">
        <v>274.38915443713</v>
      </c>
      <c r="AC1506">
        <v>0</v>
      </c>
      <c r="AD1506">
        <v>0</v>
      </c>
      <c r="AE1506">
        <v>1349.0668282800664</v>
      </c>
    </row>
    <row r="1507" spans="1:31" x14ac:dyDescent="0.3">
      <c r="A1507">
        <v>2629172</v>
      </c>
      <c r="B1507">
        <v>1</v>
      </c>
      <c r="C1507" t="s">
        <v>80</v>
      </c>
      <c r="D1507" t="s">
        <v>96</v>
      </c>
      <c r="E1507" t="s">
        <v>132</v>
      </c>
      <c r="F1507" t="s">
        <v>4485</v>
      </c>
      <c r="G1507" t="s">
        <v>268</v>
      </c>
      <c r="H1507" t="s">
        <v>135</v>
      </c>
      <c r="I1507" t="s">
        <v>136</v>
      </c>
      <c r="J1507" t="s">
        <v>137</v>
      </c>
      <c r="K1507" t="s">
        <v>138</v>
      </c>
      <c r="L1507" t="s">
        <v>4486</v>
      </c>
      <c r="M1507" t="s">
        <v>4487</v>
      </c>
      <c r="N1507">
        <v>2.8819444440000002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2.1193725160149479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2.1193725160149479</v>
      </c>
    </row>
    <row r="1508" spans="1:31" x14ac:dyDescent="0.3">
      <c r="A1508">
        <v>2629126</v>
      </c>
      <c r="B1508">
        <v>1</v>
      </c>
      <c r="C1508" t="s">
        <v>81</v>
      </c>
      <c r="D1508" t="s">
        <v>127</v>
      </c>
      <c r="E1508" t="s">
        <v>147</v>
      </c>
      <c r="F1508" t="s">
        <v>4488</v>
      </c>
      <c r="G1508" t="s">
        <v>149</v>
      </c>
      <c r="H1508" t="s">
        <v>144</v>
      </c>
      <c r="I1508" t="s">
        <v>136</v>
      </c>
      <c r="J1508" t="s">
        <v>137</v>
      </c>
      <c r="K1508" t="s">
        <v>138</v>
      </c>
      <c r="L1508" t="s">
        <v>4489</v>
      </c>
      <c r="M1508" t="s">
        <v>4490</v>
      </c>
      <c r="N1508">
        <v>0.33250000000000002</v>
      </c>
      <c r="O1508">
        <v>2</v>
      </c>
      <c r="P1508">
        <v>1212</v>
      </c>
      <c r="Q1508">
        <v>101</v>
      </c>
      <c r="R1508">
        <v>153</v>
      </c>
      <c r="S1508">
        <v>8</v>
      </c>
      <c r="T1508">
        <v>149</v>
      </c>
      <c r="U1508">
        <v>4</v>
      </c>
      <c r="V1508">
        <v>0</v>
      </c>
      <c r="W1508">
        <v>0.64778410027595512</v>
      </c>
      <c r="X1508">
        <v>83.617819749055343</v>
      </c>
      <c r="Y1508">
        <v>316.2643026760465</v>
      </c>
      <c r="Z1508">
        <v>225.86691086462307</v>
      </c>
      <c r="AA1508">
        <v>23.972890715676119</v>
      </c>
      <c r="AB1508">
        <v>27.721757624824622</v>
      </c>
      <c r="AC1508">
        <v>137.60742781817581</v>
      </c>
      <c r="AD1508">
        <v>0</v>
      </c>
      <c r="AE1508">
        <v>815.69889354867735</v>
      </c>
    </row>
    <row r="1509" spans="1:31" x14ac:dyDescent="0.3">
      <c r="A1509">
        <v>2629521</v>
      </c>
      <c r="B1509">
        <v>1</v>
      </c>
      <c r="C1509" t="s">
        <v>80</v>
      </c>
      <c r="D1509" t="s">
        <v>102</v>
      </c>
      <c r="E1509" t="s">
        <v>194</v>
      </c>
      <c r="F1509" t="s">
        <v>2273</v>
      </c>
      <c r="G1509" t="s">
        <v>149</v>
      </c>
      <c r="H1509" t="s">
        <v>144</v>
      </c>
      <c r="I1509" t="s">
        <v>241</v>
      </c>
      <c r="J1509" t="s">
        <v>137</v>
      </c>
      <c r="K1509" t="s">
        <v>138</v>
      </c>
      <c r="L1509" t="s">
        <v>4491</v>
      </c>
      <c r="M1509" t="s">
        <v>4492</v>
      </c>
      <c r="N1509">
        <v>4.1388887999999999E-2</v>
      </c>
      <c r="O1509">
        <v>1</v>
      </c>
      <c r="P1509">
        <v>1053</v>
      </c>
      <c r="Q1509">
        <v>2</v>
      </c>
      <c r="R1509">
        <v>17</v>
      </c>
      <c r="S1509">
        <v>9</v>
      </c>
      <c r="T1509">
        <v>81</v>
      </c>
      <c r="U1509">
        <v>0</v>
      </c>
      <c r="V1509">
        <v>0</v>
      </c>
      <c r="W1509">
        <v>1.5145648236649779E-2</v>
      </c>
      <c r="X1509">
        <v>6.9704899157351292</v>
      </c>
      <c r="Y1509">
        <v>0.22861803259918334</v>
      </c>
      <c r="Z1509">
        <v>2.7885200134496255</v>
      </c>
      <c r="AA1509">
        <v>7.1690879612749496</v>
      </c>
      <c r="AB1509">
        <v>2.9166624790635183</v>
      </c>
      <c r="AC1509">
        <v>0</v>
      </c>
      <c r="AD1509">
        <v>0</v>
      </c>
      <c r="AE1509">
        <v>20.088524050359055</v>
      </c>
    </row>
    <row r="1510" spans="1:31" x14ac:dyDescent="0.3">
      <c r="A1510">
        <v>2629189</v>
      </c>
      <c r="B1510">
        <v>1</v>
      </c>
      <c r="C1510" t="s">
        <v>81</v>
      </c>
      <c r="D1510" t="s">
        <v>128</v>
      </c>
      <c r="E1510" t="s">
        <v>214</v>
      </c>
      <c r="F1510" t="s">
        <v>4493</v>
      </c>
      <c r="G1510" t="s">
        <v>300</v>
      </c>
      <c r="H1510" t="s">
        <v>135</v>
      </c>
      <c r="I1510" t="s">
        <v>136</v>
      </c>
      <c r="J1510" t="s">
        <v>137</v>
      </c>
      <c r="K1510" t="s">
        <v>138</v>
      </c>
      <c r="L1510" t="s">
        <v>4494</v>
      </c>
      <c r="M1510" t="s">
        <v>4495</v>
      </c>
      <c r="N1510">
        <v>2.483055555</v>
      </c>
      <c r="O1510">
        <v>0</v>
      </c>
      <c r="P1510">
        <v>44</v>
      </c>
      <c r="Q1510">
        <v>0</v>
      </c>
      <c r="R1510">
        <v>0</v>
      </c>
      <c r="S1510">
        <v>0</v>
      </c>
      <c r="T1510">
        <v>44</v>
      </c>
      <c r="U1510">
        <v>0</v>
      </c>
      <c r="V1510">
        <v>0</v>
      </c>
      <c r="W1510">
        <v>0</v>
      </c>
      <c r="X1510">
        <v>36.12761792221292</v>
      </c>
      <c r="Y1510">
        <v>0</v>
      </c>
      <c r="Z1510">
        <v>0</v>
      </c>
      <c r="AA1510">
        <v>0</v>
      </c>
      <c r="AB1510">
        <v>301.91637607433711</v>
      </c>
      <c r="AC1510">
        <v>0</v>
      </c>
      <c r="AD1510">
        <v>0</v>
      </c>
      <c r="AE1510">
        <v>338.04399399655006</v>
      </c>
    </row>
    <row r="1511" spans="1:31" x14ac:dyDescent="0.3">
      <c r="A1511">
        <v>2629215</v>
      </c>
      <c r="B1511">
        <v>1</v>
      </c>
      <c r="C1511" t="s">
        <v>81</v>
      </c>
      <c r="D1511" t="s">
        <v>115</v>
      </c>
      <c r="E1511" t="s">
        <v>165</v>
      </c>
      <c r="F1511" t="s">
        <v>4496</v>
      </c>
      <c r="G1511" t="s">
        <v>161</v>
      </c>
      <c r="H1511" t="s">
        <v>135</v>
      </c>
      <c r="I1511" t="s">
        <v>136</v>
      </c>
      <c r="J1511" t="s">
        <v>137</v>
      </c>
      <c r="K1511" t="s">
        <v>162</v>
      </c>
      <c r="L1511" t="s">
        <v>4497</v>
      </c>
      <c r="M1511" t="s">
        <v>4498</v>
      </c>
      <c r="N1511">
        <v>7.875277777</v>
      </c>
      <c r="O1511">
        <v>0</v>
      </c>
      <c r="P1511">
        <v>25</v>
      </c>
      <c r="Q1511">
        <v>0</v>
      </c>
      <c r="R1511">
        <v>3</v>
      </c>
      <c r="S1511">
        <v>0</v>
      </c>
      <c r="T1511">
        <v>3</v>
      </c>
      <c r="U1511">
        <v>0</v>
      </c>
      <c r="V1511">
        <v>0</v>
      </c>
      <c r="W1511">
        <v>0</v>
      </c>
      <c r="X1511">
        <v>26.119248485597403</v>
      </c>
      <c r="Y1511">
        <v>0</v>
      </c>
      <c r="Z1511">
        <v>15.227183639199868</v>
      </c>
      <c r="AA1511">
        <v>0</v>
      </c>
      <c r="AB1511">
        <v>22.251053911527848</v>
      </c>
      <c r="AC1511">
        <v>0</v>
      </c>
      <c r="AD1511">
        <v>0</v>
      </c>
      <c r="AE1511">
        <v>63.597486036325122</v>
      </c>
    </row>
    <row r="1512" spans="1:31" x14ac:dyDescent="0.3">
      <c r="A1512">
        <v>2629146</v>
      </c>
      <c r="B1512">
        <v>1</v>
      </c>
      <c r="C1512" t="s">
        <v>81</v>
      </c>
      <c r="D1512" t="s">
        <v>118</v>
      </c>
      <c r="E1512" t="s">
        <v>132</v>
      </c>
      <c r="F1512" t="s">
        <v>4499</v>
      </c>
      <c r="G1512" t="s">
        <v>268</v>
      </c>
      <c r="H1512" t="s">
        <v>135</v>
      </c>
      <c r="I1512" t="s">
        <v>136</v>
      </c>
      <c r="J1512" t="s">
        <v>137</v>
      </c>
      <c r="K1512" t="s">
        <v>138</v>
      </c>
      <c r="L1512" t="s">
        <v>4500</v>
      </c>
      <c r="M1512" t="s">
        <v>4501</v>
      </c>
      <c r="N1512">
        <v>2.0236111110000001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1.7002801660278202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1.7002801660278202</v>
      </c>
    </row>
    <row r="1513" spans="1:31" x14ac:dyDescent="0.3">
      <c r="A1513">
        <v>2629444</v>
      </c>
      <c r="B1513">
        <v>1</v>
      </c>
      <c r="C1513" t="s">
        <v>80</v>
      </c>
      <c r="D1513" t="s">
        <v>84</v>
      </c>
      <c r="E1513" t="s">
        <v>132</v>
      </c>
      <c r="F1513" t="s">
        <v>4502</v>
      </c>
      <c r="G1513" t="s">
        <v>268</v>
      </c>
      <c r="H1513" t="s">
        <v>135</v>
      </c>
      <c r="I1513" t="s">
        <v>136</v>
      </c>
      <c r="J1513" t="s">
        <v>137</v>
      </c>
      <c r="K1513" t="s">
        <v>138</v>
      </c>
      <c r="L1513" t="s">
        <v>4503</v>
      </c>
      <c r="M1513" t="s">
        <v>4504</v>
      </c>
      <c r="N1513">
        <v>3.7513888880000001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0.44588559477609141</v>
      </c>
      <c r="Y1513">
        <v>0</v>
      </c>
      <c r="Z1513">
        <v>0</v>
      </c>
      <c r="AA1513">
        <v>0</v>
      </c>
      <c r="AB1513">
        <v>16.177335891661389</v>
      </c>
      <c r="AC1513">
        <v>0</v>
      </c>
      <c r="AD1513">
        <v>0</v>
      </c>
      <c r="AE1513">
        <v>16.62322148643748</v>
      </c>
    </row>
    <row r="1514" spans="1:31" x14ac:dyDescent="0.3">
      <c r="A1514">
        <v>2629750</v>
      </c>
      <c r="B1514">
        <v>1</v>
      </c>
      <c r="C1514" t="s">
        <v>81</v>
      </c>
      <c r="D1514" t="s">
        <v>114</v>
      </c>
      <c r="E1514" t="s">
        <v>165</v>
      </c>
      <c r="F1514" t="s">
        <v>4505</v>
      </c>
      <c r="G1514" t="s">
        <v>224</v>
      </c>
      <c r="H1514" t="s">
        <v>135</v>
      </c>
      <c r="I1514" t="s">
        <v>136</v>
      </c>
      <c r="J1514" t="s">
        <v>137</v>
      </c>
      <c r="K1514" t="s">
        <v>138</v>
      </c>
      <c r="L1514" t="s">
        <v>4506</v>
      </c>
      <c r="M1514" t="s">
        <v>4507</v>
      </c>
      <c r="N1514">
        <v>3.0724999999999998</v>
      </c>
      <c r="O1514">
        <v>0</v>
      </c>
      <c r="P1514">
        <v>28</v>
      </c>
      <c r="Q1514">
        <v>0</v>
      </c>
      <c r="R1514">
        <v>0</v>
      </c>
      <c r="S1514">
        <v>0</v>
      </c>
      <c r="T1514">
        <v>4</v>
      </c>
      <c r="U1514">
        <v>0</v>
      </c>
      <c r="V1514">
        <v>0</v>
      </c>
      <c r="W1514">
        <v>0</v>
      </c>
      <c r="X1514">
        <v>10.924281754559182</v>
      </c>
      <c r="Y1514">
        <v>0</v>
      </c>
      <c r="Z1514">
        <v>0</v>
      </c>
      <c r="AA1514">
        <v>0</v>
      </c>
      <c r="AB1514">
        <v>4.3850780021410882</v>
      </c>
      <c r="AC1514">
        <v>0</v>
      </c>
      <c r="AD1514">
        <v>0</v>
      </c>
      <c r="AE1514">
        <v>15.309359756700271</v>
      </c>
    </row>
    <row r="1515" spans="1:31" x14ac:dyDescent="0.3">
      <c r="A1515">
        <v>2629662</v>
      </c>
      <c r="B1515">
        <v>2</v>
      </c>
      <c r="C1515" t="s">
        <v>80</v>
      </c>
      <c r="D1515" t="s">
        <v>94</v>
      </c>
      <c r="E1515" t="s">
        <v>194</v>
      </c>
      <c r="F1515" t="s">
        <v>4508</v>
      </c>
      <c r="G1515" t="s">
        <v>143</v>
      </c>
      <c r="H1515" t="s">
        <v>144</v>
      </c>
      <c r="I1515" t="s">
        <v>136</v>
      </c>
      <c r="J1515" t="s">
        <v>137</v>
      </c>
      <c r="K1515" t="s">
        <v>138</v>
      </c>
      <c r="L1515" t="s">
        <v>4509</v>
      </c>
      <c r="M1515" t="s">
        <v>4510</v>
      </c>
      <c r="N1515">
        <v>0.37111111099999999</v>
      </c>
      <c r="O1515">
        <v>0</v>
      </c>
      <c r="P1515">
        <v>91</v>
      </c>
      <c r="Q1515">
        <v>2</v>
      </c>
      <c r="R1515">
        <v>21</v>
      </c>
      <c r="S1515">
        <v>2</v>
      </c>
      <c r="T1515">
        <v>8</v>
      </c>
      <c r="U1515">
        <v>0</v>
      </c>
      <c r="V1515">
        <v>0</v>
      </c>
      <c r="W1515">
        <v>0</v>
      </c>
      <c r="X1515">
        <v>10.176924766052997</v>
      </c>
      <c r="Y1515">
        <v>1.0992137488863416</v>
      </c>
      <c r="Z1515">
        <v>3.4294741407297882</v>
      </c>
      <c r="AA1515">
        <v>1.7974838002813547</v>
      </c>
      <c r="AB1515">
        <v>1.0671814828504422</v>
      </c>
      <c r="AC1515">
        <v>0</v>
      </c>
      <c r="AD1515">
        <v>0</v>
      </c>
      <c r="AE1515">
        <v>17.570277938800924</v>
      </c>
    </row>
    <row r="1516" spans="1:31" x14ac:dyDescent="0.3">
      <c r="A1516">
        <v>2629175</v>
      </c>
      <c r="B1516">
        <v>1</v>
      </c>
      <c r="C1516" t="s">
        <v>81</v>
      </c>
      <c r="D1516" t="s">
        <v>115</v>
      </c>
      <c r="E1516" t="s">
        <v>147</v>
      </c>
      <c r="F1516" t="s">
        <v>4511</v>
      </c>
      <c r="G1516" t="s">
        <v>161</v>
      </c>
      <c r="H1516" t="s">
        <v>144</v>
      </c>
      <c r="I1516" t="s">
        <v>136</v>
      </c>
      <c r="J1516" t="s">
        <v>137</v>
      </c>
      <c r="K1516" t="s">
        <v>162</v>
      </c>
      <c r="L1516" t="s">
        <v>4512</v>
      </c>
      <c r="M1516" t="s">
        <v>4513</v>
      </c>
      <c r="N1516">
        <v>7.6174999999999997</v>
      </c>
      <c r="O1516">
        <v>4</v>
      </c>
      <c r="P1516">
        <v>481</v>
      </c>
      <c r="Q1516">
        <v>3</v>
      </c>
      <c r="R1516">
        <v>21</v>
      </c>
      <c r="S1516">
        <v>0</v>
      </c>
      <c r="T1516">
        <v>35</v>
      </c>
      <c r="U1516">
        <v>0</v>
      </c>
      <c r="V1516">
        <v>0</v>
      </c>
      <c r="W1516">
        <v>8.2238096635377786</v>
      </c>
      <c r="X1516">
        <v>343.64816319072543</v>
      </c>
      <c r="Y1516">
        <v>32.276232395074366</v>
      </c>
      <c r="Z1516">
        <v>126.25088146330584</v>
      </c>
      <c r="AA1516">
        <v>0</v>
      </c>
      <c r="AB1516">
        <v>82.315769391897661</v>
      </c>
      <c r="AC1516">
        <v>0</v>
      </c>
      <c r="AD1516">
        <v>0</v>
      </c>
      <c r="AE1516">
        <v>592.71485610454113</v>
      </c>
    </row>
    <row r="1517" spans="1:31" x14ac:dyDescent="0.3">
      <c r="A1517">
        <v>2629862</v>
      </c>
      <c r="B1517">
        <v>1</v>
      </c>
      <c r="C1517" t="s">
        <v>80</v>
      </c>
      <c r="D1517" t="s">
        <v>108</v>
      </c>
      <c r="E1517" t="s">
        <v>141</v>
      </c>
      <c r="F1517" t="s">
        <v>4514</v>
      </c>
      <c r="G1517" t="s">
        <v>448</v>
      </c>
      <c r="H1517" t="s">
        <v>144</v>
      </c>
      <c r="I1517" t="s">
        <v>136</v>
      </c>
      <c r="J1517" t="s">
        <v>137</v>
      </c>
      <c r="K1517" t="s">
        <v>138</v>
      </c>
      <c r="L1517" t="s">
        <v>4515</v>
      </c>
      <c r="M1517" t="s">
        <v>4516</v>
      </c>
      <c r="N1517">
        <v>3.4594444439999998</v>
      </c>
      <c r="O1517">
        <v>0</v>
      </c>
      <c r="P1517">
        <v>10</v>
      </c>
      <c r="Q1517">
        <v>0</v>
      </c>
      <c r="R1517">
        <v>2</v>
      </c>
      <c r="S1517">
        <v>0</v>
      </c>
      <c r="T1517">
        <v>6</v>
      </c>
      <c r="U1517">
        <v>0</v>
      </c>
      <c r="V1517">
        <v>0</v>
      </c>
      <c r="W1517">
        <v>0</v>
      </c>
      <c r="X1517">
        <v>4.7237513577961003</v>
      </c>
      <c r="Y1517">
        <v>0</v>
      </c>
      <c r="Z1517">
        <v>7.3716632820674803</v>
      </c>
      <c r="AA1517">
        <v>0</v>
      </c>
      <c r="AB1517">
        <v>13.918555464665364</v>
      </c>
      <c r="AC1517">
        <v>0</v>
      </c>
      <c r="AD1517">
        <v>0</v>
      </c>
      <c r="AE1517">
        <v>26.013970104528944</v>
      </c>
    </row>
    <row r="1518" spans="1:31" x14ac:dyDescent="0.3">
      <c r="A1518">
        <v>2629221</v>
      </c>
      <c r="B1518">
        <v>1</v>
      </c>
      <c r="C1518" t="s">
        <v>80</v>
      </c>
      <c r="D1518" t="s">
        <v>82</v>
      </c>
      <c r="E1518" t="s">
        <v>141</v>
      </c>
      <c r="F1518" t="s">
        <v>4517</v>
      </c>
      <c r="G1518" t="s">
        <v>1177</v>
      </c>
      <c r="H1518" t="s">
        <v>144</v>
      </c>
      <c r="I1518" t="s">
        <v>136</v>
      </c>
      <c r="J1518" t="s">
        <v>137</v>
      </c>
      <c r="K1518" t="s">
        <v>138</v>
      </c>
      <c r="L1518" t="s">
        <v>4518</v>
      </c>
      <c r="M1518" t="s">
        <v>4519</v>
      </c>
      <c r="N1518">
        <v>0.580555555</v>
      </c>
      <c r="O1518">
        <v>0</v>
      </c>
      <c r="P1518">
        <v>6770</v>
      </c>
      <c r="Q1518">
        <v>0</v>
      </c>
      <c r="R1518">
        <v>0</v>
      </c>
      <c r="S1518">
        <v>1</v>
      </c>
      <c r="T1518">
        <v>411</v>
      </c>
      <c r="U1518">
        <v>0</v>
      </c>
      <c r="V1518">
        <v>0</v>
      </c>
      <c r="W1518">
        <v>0</v>
      </c>
      <c r="X1518">
        <v>1075.0356710252508</v>
      </c>
      <c r="Y1518">
        <v>0</v>
      </c>
      <c r="Z1518">
        <v>0</v>
      </c>
      <c r="AA1518">
        <v>20.31766902378077</v>
      </c>
      <c r="AB1518">
        <v>295.15695823136224</v>
      </c>
      <c r="AC1518">
        <v>0</v>
      </c>
      <c r="AD1518">
        <v>0</v>
      </c>
      <c r="AE1518">
        <v>1390.510298280394</v>
      </c>
    </row>
    <row r="1519" spans="1:31" x14ac:dyDescent="0.3">
      <c r="A1519">
        <v>2629553</v>
      </c>
      <c r="B1519">
        <v>1</v>
      </c>
      <c r="C1519" t="s">
        <v>81</v>
      </c>
      <c r="D1519" t="s">
        <v>117</v>
      </c>
      <c r="E1519" t="s">
        <v>132</v>
      </c>
      <c r="F1519" t="s">
        <v>4520</v>
      </c>
      <c r="G1519" t="s">
        <v>4296</v>
      </c>
      <c r="H1519" t="s">
        <v>135</v>
      </c>
      <c r="I1519" t="s">
        <v>136</v>
      </c>
      <c r="J1519" t="s">
        <v>137</v>
      </c>
      <c r="K1519" t="s">
        <v>138</v>
      </c>
      <c r="L1519" t="s">
        <v>4521</v>
      </c>
      <c r="M1519" t="s">
        <v>4522</v>
      </c>
      <c r="N1519">
        <v>1.621111111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</row>
    <row r="1520" spans="1:31" x14ac:dyDescent="0.3">
      <c r="A1520">
        <v>2629075</v>
      </c>
      <c r="B1520">
        <v>1</v>
      </c>
      <c r="C1520" t="s">
        <v>80</v>
      </c>
      <c r="D1520" t="s">
        <v>103</v>
      </c>
      <c r="E1520" t="s">
        <v>141</v>
      </c>
      <c r="F1520" t="s">
        <v>4108</v>
      </c>
      <c r="G1520" t="s">
        <v>149</v>
      </c>
      <c r="H1520" t="s">
        <v>144</v>
      </c>
      <c r="I1520" t="s">
        <v>136</v>
      </c>
      <c r="J1520" t="s">
        <v>137</v>
      </c>
      <c r="K1520" t="s">
        <v>138</v>
      </c>
      <c r="L1520" t="s">
        <v>4523</v>
      </c>
      <c r="M1520" t="s">
        <v>4524</v>
      </c>
      <c r="N1520">
        <v>0.11388888799999999</v>
      </c>
      <c r="O1520">
        <v>0</v>
      </c>
      <c r="P1520">
        <v>269</v>
      </c>
      <c r="Q1520">
        <v>0</v>
      </c>
      <c r="R1520">
        <v>7</v>
      </c>
      <c r="S1520">
        <v>1</v>
      </c>
      <c r="T1520">
        <v>33</v>
      </c>
      <c r="U1520">
        <v>0</v>
      </c>
      <c r="V1520">
        <v>0</v>
      </c>
      <c r="W1520">
        <v>0</v>
      </c>
      <c r="X1520">
        <v>7.0536669749869825</v>
      </c>
      <c r="Y1520">
        <v>0</v>
      </c>
      <c r="Z1520">
        <v>0.15087159583954335</v>
      </c>
      <c r="AA1520">
        <v>14.96525446906521</v>
      </c>
      <c r="AB1520">
        <v>8.4367345584625486</v>
      </c>
      <c r="AC1520">
        <v>0</v>
      </c>
      <c r="AD1520">
        <v>0</v>
      </c>
      <c r="AE1520">
        <v>30.606527598354283</v>
      </c>
    </row>
    <row r="1521" spans="1:31" x14ac:dyDescent="0.3">
      <c r="A1521">
        <v>2629181</v>
      </c>
      <c r="B1521">
        <v>1</v>
      </c>
      <c r="C1521" t="s">
        <v>80</v>
      </c>
      <c r="D1521" t="s">
        <v>96</v>
      </c>
      <c r="E1521" t="s">
        <v>147</v>
      </c>
      <c r="F1521" t="s">
        <v>4341</v>
      </c>
      <c r="G1521" t="s">
        <v>149</v>
      </c>
      <c r="H1521" t="s">
        <v>144</v>
      </c>
      <c r="I1521" t="s">
        <v>136</v>
      </c>
      <c r="J1521" t="s">
        <v>137</v>
      </c>
      <c r="K1521" t="s">
        <v>138</v>
      </c>
      <c r="L1521" t="s">
        <v>4525</v>
      </c>
      <c r="M1521" t="s">
        <v>4526</v>
      </c>
      <c r="N1521">
        <v>0.82944444399999995</v>
      </c>
      <c r="O1521">
        <v>0</v>
      </c>
      <c r="P1521">
        <v>34</v>
      </c>
      <c r="Q1521">
        <v>0</v>
      </c>
      <c r="R1521">
        <v>0</v>
      </c>
      <c r="S1521">
        <v>9</v>
      </c>
      <c r="T1521">
        <v>32</v>
      </c>
      <c r="U1521">
        <v>1</v>
      </c>
      <c r="V1521">
        <v>0</v>
      </c>
      <c r="W1521">
        <v>0</v>
      </c>
      <c r="X1521">
        <v>30.871731807299046</v>
      </c>
      <c r="Y1521">
        <v>0</v>
      </c>
      <c r="Z1521">
        <v>0</v>
      </c>
      <c r="AA1521">
        <v>1900.6981811414289</v>
      </c>
      <c r="AB1521">
        <v>234.42768863182928</v>
      </c>
      <c r="AC1521">
        <v>324.5948980194151</v>
      </c>
      <c r="AD1521">
        <v>0</v>
      </c>
      <c r="AE1521">
        <v>2490.5924995999726</v>
      </c>
    </row>
    <row r="1522" spans="1:31" x14ac:dyDescent="0.3">
      <c r="A1522">
        <v>2629467</v>
      </c>
      <c r="B1522">
        <v>1</v>
      </c>
      <c r="C1522" t="s">
        <v>80</v>
      </c>
      <c r="D1522" t="s">
        <v>103</v>
      </c>
      <c r="E1522" t="s">
        <v>147</v>
      </c>
      <c r="F1522" t="s">
        <v>4527</v>
      </c>
      <c r="G1522" t="s">
        <v>448</v>
      </c>
      <c r="H1522" t="s">
        <v>144</v>
      </c>
      <c r="I1522" t="s">
        <v>136</v>
      </c>
      <c r="J1522" t="s">
        <v>137</v>
      </c>
      <c r="K1522" t="s">
        <v>138</v>
      </c>
      <c r="L1522" t="s">
        <v>4528</v>
      </c>
      <c r="M1522" t="s">
        <v>4529</v>
      </c>
      <c r="N1522">
        <v>0.5575</v>
      </c>
      <c r="O1522">
        <v>0</v>
      </c>
      <c r="P1522">
        <v>271</v>
      </c>
      <c r="Q1522">
        <v>0</v>
      </c>
      <c r="R1522">
        <v>49</v>
      </c>
      <c r="S1522">
        <v>4</v>
      </c>
      <c r="T1522">
        <v>76</v>
      </c>
      <c r="U1522">
        <v>2</v>
      </c>
      <c r="V1522">
        <v>1</v>
      </c>
      <c r="W1522">
        <v>0</v>
      </c>
      <c r="X1522">
        <v>43.621884483053122</v>
      </c>
      <c r="Y1522">
        <v>0</v>
      </c>
      <c r="Z1522">
        <v>138.22004859603186</v>
      </c>
      <c r="AA1522">
        <v>7.9878306792935607</v>
      </c>
      <c r="AB1522">
        <v>158.19215733149684</v>
      </c>
      <c r="AC1522">
        <v>141.5877412564989</v>
      </c>
      <c r="AD1522">
        <v>107.26404870043999</v>
      </c>
      <c r="AE1522">
        <v>596.87371104681426</v>
      </c>
    </row>
    <row r="1523" spans="1:31" x14ac:dyDescent="0.3">
      <c r="A1523">
        <v>2629327</v>
      </c>
      <c r="B1523">
        <v>1</v>
      </c>
      <c r="C1523" t="s">
        <v>80</v>
      </c>
      <c r="D1523" t="s">
        <v>98</v>
      </c>
      <c r="E1523" t="s">
        <v>132</v>
      </c>
      <c r="F1523" t="s">
        <v>4530</v>
      </c>
      <c r="G1523" t="s">
        <v>134</v>
      </c>
      <c r="H1523" t="s">
        <v>135</v>
      </c>
      <c r="I1523" t="s">
        <v>136</v>
      </c>
      <c r="J1523" t="s">
        <v>137</v>
      </c>
      <c r="K1523" t="s">
        <v>138</v>
      </c>
      <c r="L1523" t="s">
        <v>4531</v>
      </c>
      <c r="M1523" t="s">
        <v>4532</v>
      </c>
      <c r="N1523">
        <v>0.87166666599999998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15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17.29603973208431</v>
      </c>
      <c r="AC1523">
        <v>0</v>
      </c>
      <c r="AD1523">
        <v>0</v>
      </c>
      <c r="AE1523">
        <v>17.29603973208431</v>
      </c>
    </row>
    <row r="1524" spans="1:31" x14ac:dyDescent="0.3">
      <c r="A1524">
        <v>2629616</v>
      </c>
      <c r="B1524">
        <v>1</v>
      </c>
      <c r="C1524" t="s">
        <v>81</v>
      </c>
      <c r="D1524" t="s">
        <v>128</v>
      </c>
      <c r="E1524" t="s">
        <v>147</v>
      </c>
      <c r="F1524" t="s">
        <v>1070</v>
      </c>
      <c r="G1524" t="s">
        <v>149</v>
      </c>
      <c r="H1524" t="s">
        <v>144</v>
      </c>
      <c r="I1524" t="s">
        <v>136</v>
      </c>
      <c r="J1524" t="s">
        <v>137</v>
      </c>
      <c r="K1524" t="s">
        <v>138</v>
      </c>
      <c r="L1524" t="s">
        <v>4533</v>
      </c>
      <c r="M1524" t="s">
        <v>4534</v>
      </c>
      <c r="N1524">
        <v>0.108333333</v>
      </c>
      <c r="O1524">
        <v>6</v>
      </c>
      <c r="P1524">
        <v>617</v>
      </c>
      <c r="Q1524">
        <v>4</v>
      </c>
      <c r="R1524">
        <v>4</v>
      </c>
      <c r="S1524">
        <v>2</v>
      </c>
      <c r="T1524">
        <v>55</v>
      </c>
      <c r="U1524">
        <v>0</v>
      </c>
      <c r="V1524">
        <v>0</v>
      </c>
      <c r="W1524">
        <v>0.19075394650793001</v>
      </c>
      <c r="X1524">
        <v>8.7744741092407406</v>
      </c>
      <c r="Y1524">
        <v>3.1562612218310768</v>
      </c>
      <c r="Z1524">
        <v>0.98805476400752346</v>
      </c>
      <c r="AA1524">
        <v>3.9753908358532559</v>
      </c>
      <c r="AB1524">
        <v>3.4523091102440864</v>
      </c>
      <c r="AC1524">
        <v>0</v>
      </c>
      <c r="AD1524">
        <v>0</v>
      </c>
      <c r="AE1524">
        <v>20.537243987684615</v>
      </c>
    </row>
    <row r="1525" spans="1:31" x14ac:dyDescent="0.3">
      <c r="A1525">
        <v>2629639</v>
      </c>
      <c r="B1525">
        <v>1</v>
      </c>
      <c r="C1525" t="s">
        <v>81</v>
      </c>
      <c r="D1525" t="s">
        <v>125</v>
      </c>
      <c r="E1525" t="s">
        <v>194</v>
      </c>
      <c r="F1525" t="s">
        <v>4535</v>
      </c>
      <c r="G1525" t="s">
        <v>149</v>
      </c>
      <c r="H1525" t="s">
        <v>144</v>
      </c>
      <c r="I1525" t="s">
        <v>136</v>
      </c>
      <c r="J1525" t="s">
        <v>137</v>
      </c>
      <c r="K1525" t="s">
        <v>138</v>
      </c>
      <c r="L1525" t="s">
        <v>4536</v>
      </c>
      <c r="M1525" t="s">
        <v>4537</v>
      </c>
      <c r="N1525">
        <v>1.368055555</v>
      </c>
      <c r="O1525">
        <v>2</v>
      </c>
      <c r="P1525">
        <v>425</v>
      </c>
      <c r="Q1525">
        <v>118</v>
      </c>
      <c r="R1525">
        <v>13</v>
      </c>
      <c r="S1525">
        <v>4</v>
      </c>
      <c r="T1525">
        <v>19</v>
      </c>
      <c r="U1525">
        <v>0</v>
      </c>
      <c r="V1525">
        <v>0</v>
      </c>
      <c r="W1525">
        <v>3.8396082667574625</v>
      </c>
      <c r="X1525">
        <v>146.79154603769399</v>
      </c>
      <c r="Y1525">
        <v>1239.6080591918117</v>
      </c>
      <c r="Z1525">
        <v>64.533222196884594</v>
      </c>
      <c r="AA1525">
        <v>9.5579472914248225</v>
      </c>
      <c r="AB1525">
        <v>15.659355155229743</v>
      </c>
      <c r="AC1525">
        <v>0</v>
      </c>
      <c r="AD1525">
        <v>0</v>
      </c>
      <c r="AE1525">
        <v>1479.9897381398023</v>
      </c>
    </row>
    <row r="1526" spans="1:31" x14ac:dyDescent="0.3">
      <c r="A1526">
        <v>2629802</v>
      </c>
      <c r="B1526">
        <v>1</v>
      </c>
      <c r="C1526" t="s">
        <v>80</v>
      </c>
      <c r="D1526" t="s">
        <v>106</v>
      </c>
      <c r="E1526" t="s">
        <v>152</v>
      </c>
      <c r="F1526" t="s">
        <v>4538</v>
      </c>
      <c r="G1526" t="s">
        <v>191</v>
      </c>
      <c r="H1526" t="s">
        <v>135</v>
      </c>
      <c r="I1526" t="s">
        <v>136</v>
      </c>
      <c r="J1526" t="s">
        <v>137</v>
      </c>
      <c r="K1526" t="s">
        <v>138</v>
      </c>
      <c r="L1526" t="s">
        <v>4539</v>
      </c>
      <c r="M1526" t="s">
        <v>4540</v>
      </c>
      <c r="N1526">
        <v>1.6744444439999999</v>
      </c>
      <c r="O1526">
        <v>0</v>
      </c>
      <c r="P1526">
        <v>4</v>
      </c>
      <c r="Q1526">
        <v>0</v>
      </c>
      <c r="R1526">
        <v>5</v>
      </c>
      <c r="S1526">
        <v>0</v>
      </c>
      <c r="T1526">
        <v>8</v>
      </c>
      <c r="U1526">
        <v>0</v>
      </c>
      <c r="V1526">
        <v>0</v>
      </c>
      <c r="W1526">
        <v>0</v>
      </c>
      <c r="X1526">
        <v>0.45154998103234995</v>
      </c>
      <c r="Y1526">
        <v>0</v>
      </c>
      <c r="Z1526">
        <v>3.6077745777482226</v>
      </c>
      <c r="AA1526">
        <v>0</v>
      </c>
      <c r="AB1526">
        <v>3.8176873959517441</v>
      </c>
      <c r="AC1526">
        <v>0</v>
      </c>
      <c r="AD1526">
        <v>0</v>
      </c>
      <c r="AE1526">
        <v>7.8770119547323159</v>
      </c>
    </row>
    <row r="1527" spans="1:31" x14ac:dyDescent="0.3">
      <c r="A1527">
        <v>2629118</v>
      </c>
      <c r="B1527">
        <v>1</v>
      </c>
      <c r="C1527" t="s">
        <v>81</v>
      </c>
      <c r="D1527" t="s">
        <v>115</v>
      </c>
      <c r="E1527" t="s">
        <v>147</v>
      </c>
      <c r="F1527" t="s">
        <v>899</v>
      </c>
      <c r="G1527" t="s">
        <v>149</v>
      </c>
      <c r="H1527" t="s">
        <v>144</v>
      </c>
      <c r="I1527" t="s">
        <v>241</v>
      </c>
      <c r="J1527" t="s">
        <v>137</v>
      </c>
      <c r="K1527" t="s">
        <v>138</v>
      </c>
      <c r="L1527" t="s">
        <v>4541</v>
      </c>
      <c r="M1527" t="s">
        <v>4542</v>
      </c>
      <c r="N1527">
        <v>8.8888879999999993E-3</v>
      </c>
      <c r="O1527">
        <v>1</v>
      </c>
      <c r="P1527">
        <v>805</v>
      </c>
      <c r="Q1527">
        <v>0</v>
      </c>
      <c r="R1527">
        <v>10</v>
      </c>
      <c r="S1527">
        <v>0</v>
      </c>
      <c r="T1527">
        <v>46</v>
      </c>
      <c r="U1527">
        <v>0</v>
      </c>
      <c r="V1527">
        <v>0</v>
      </c>
      <c r="W1527">
        <v>1.6435125155555555E-3</v>
      </c>
      <c r="X1527">
        <v>0.56809226668751955</v>
      </c>
      <c r="Y1527">
        <v>0</v>
      </c>
      <c r="Z1527">
        <v>4.5755151709418664E-2</v>
      </c>
      <c r="AA1527">
        <v>0</v>
      </c>
      <c r="AB1527">
        <v>7.0533873048689757E-2</v>
      </c>
      <c r="AC1527">
        <v>0</v>
      </c>
      <c r="AD1527">
        <v>0</v>
      </c>
      <c r="AE1527">
        <v>0.68602480396118348</v>
      </c>
    </row>
    <row r="1528" spans="1:31" x14ac:dyDescent="0.3">
      <c r="A1528">
        <v>2629531</v>
      </c>
      <c r="B1528">
        <v>2</v>
      </c>
      <c r="C1528" t="s">
        <v>80</v>
      </c>
      <c r="D1528" t="s">
        <v>105</v>
      </c>
      <c r="E1528" t="s">
        <v>141</v>
      </c>
      <c r="F1528" t="s">
        <v>4543</v>
      </c>
      <c r="G1528" t="s">
        <v>143</v>
      </c>
      <c r="H1528" t="s">
        <v>144</v>
      </c>
      <c r="I1528" t="s">
        <v>136</v>
      </c>
      <c r="J1528" t="s">
        <v>137</v>
      </c>
      <c r="K1528" t="s">
        <v>138</v>
      </c>
      <c r="L1528" t="s">
        <v>4544</v>
      </c>
      <c r="M1528" t="s">
        <v>4545</v>
      </c>
      <c r="N1528">
        <v>0.54277777699999996</v>
      </c>
      <c r="O1528">
        <v>0</v>
      </c>
      <c r="P1528">
        <v>298</v>
      </c>
      <c r="Q1528">
        <v>0</v>
      </c>
      <c r="R1528">
        <v>9</v>
      </c>
      <c r="S1528">
        <v>0</v>
      </c>
      <c r="T1528">
        <v>33</v>
      </c>
      <c r="U1528">
        <v>0</v>
      </c>
      <c r="V1528">
        <v>0</v>
      </c>
      <c r="W1528">
        <v>0</v>
      </c>
      <c r="X1528">
        <v>28.319772878776394</v>
      </c>
      <c r="Y1528">
        <v>0</v>
      </c>
      <c r="Z1528">
        <v>1.8381137748953604</v>
      </c>
      <c r="AA1528">
        <v>0</v>
      </c>
      <c r="AB1528">
        <v>15.371657621851439</v>
      </c>
      <c r="AC1528">
        <v>0</v>
      </c>
      <c r="AD1528">
        <v>0</v>
      </c>
      <c r="AE1528">
        <v>45.529544275523193</v>
      </c>
    </row>
    <row r="1529" spans="1:31" x14ac:dyDescent="0.3">
      <c r="A1529">
        <v>2629241</v>
      </c>
      <c r="B1529">
        <v>1</v>
      </c>
      <c r="C1529" t="s">
        <v>80</v>
      </c>
      <c r="D1529" t="s">
        <v>93</v>
      </c>
      <c r="E1529" t="s">
        <v>141</v>
      </c>
      <c r="F1529" t="s">
        <v>4546</v>
      </c>
      <c r="G1529" t="s">
        <v>220</v>
      </c>
      <c r="H1529" t="s">
        <v>144</v>
      </c>
      <c r="I1529" t="s">
        <v>136</v>
      </c>
      <c r="J1529" t="s">
        <v>137</v>
      </c>
      <c r="K1529" t="s">
        <v>162</v>
      </c>
      <c r="L1529" t="s">
        <v>4547</v>
      </c>
      <c r="M1529" t="s">
        <v>4548</v>
      </c>
      <c r="N1529">
        <v>5.3947222220000004</v>
      </c>
      <c r="O1529">
        <v>0</v>
      </c>
      <c r="P1529">
        <v>5</v>
      </c>
      <c r="Q1529">
        <v>0</v>
      </c>
      <c r="R1529">
        <v>16</v>
      </c>
      <c r="S1529">
        <v>0</v>
      </c>
      <c r="T1529">
        <v>11</v>
      </c>
      <c r="U1529">
        <v>0</v>
      </c>
      <c r="V1529">
        <v>0</v>
      </c>
      <c r="W1529">
        <v>0</v>
      </c>
      <c r="X1529">
        <v>9.2916350832803314</v>
      </c>
      <c r="Y1529">
        <v>0</v>
      </c>
      <c r="Z1529">
        <v>362.55978592552071</v>
      </c>
      <c r="AA1529">
        <v>0</v>
      </c>
      <c r="AB1529">
        <v>132.66079296542898</v>
      </c>
      <c r="AC1529">
        <v>0</v>
      </c>
      <c r="AD1529">
        <v>0</v>
      </c>
      <c r="AE1529">
        <v>504.51221397423001</v>
      </c>
    </row>
    <row r="1530" spans="1:31" x14ac:dyDescent="0.3">
      <c r="A1530">
        <v>2629739</v>
      </c>
      <c r="B1530">
        <v>1</v>
      </c>
      <c r="C1530" t="s">
        <v>80</v>
      </c>
      <c r="D1530" t="s">
        <v>110</v>
      </c>
      <c r="E1530" t="s">
        <v>165</v>
      </c>
      <c r="F1530" t="s">
        <v>4549</v>
      </c>
      <c r="G1530" t="s">
        <v>224</v>
      </c>
      <c r="H1530" t="s">
        <v>135</v>
      </c>
      <c r="I1530" t="s">
        <v>136</v>
      </c>
      <c r="J1530" t="s">
        <v>137</v>
      </c>
      <c r="K1530" t="s">
        <v>138</v>
      </c>
      <c r="L1530" t="s">
        <v>4550</v>
      </c>
      <c r="M1530" t="s">
        <v>4551</v>
      </c>
      <c r="N1530">
        <v>2.6722222219999998</v>
      </c>
      <c r="O1530">
        <v>0</v>
      </c>
      <c r="P1530">
        <v>140</v>
      </c>
      <c r="Q1530">
        <v>0</v>
      </c>
      <c r="R1530">
        <v>0</v>
      </c>
      <c r="S1530">
        <v>0</v>
      </c>
      <c r="T1530">
        <v>21</v>
      </c>
      <c r="U1530">
        <v>0</v>
      </c>
      <c r="V1530">
        <v>0</v>
      </c>
      <c r="W1530">
        <v>0</v>
      </c>
      <c r="X1530">
        <v>117.01362475943884</v>
      </c>
      <c r="Y1530">
        <v>0</v>
      </c>
      <c r="Z1530">
        <v>0</v>
      </c>
      <c r="AA1530">
        <v>0</v>
      </c>
      <c r="AB1530">
        <v>136.39489994055231</v>
      </c>
      <c r="AC1530">
        <v>0</v>
      </c>
      <c r="AD1530">
        <v>0</v>
      </c>
      <c r="AE1530">
        <v>253.40852469999115</v>
      </c>
    </row>
    <row r="1531" spans="1:31" x14ac:dyDescent="0.3">
      <c r="A1531">
        <v>2629112</v>
      </c>
      <c r="B1531">
        <v>1</v>
      </c>
      <c r="C1531" t="s">
        <v>80</v>
      </c>
      <c r="D1531" t="s">
        <v>103</v>
      </c>
      <c r="E1531" t="s">
        <v>147</v>
      </c>
      <c r="F1531" t="s">
        <v>4552</v>
      </c>
      <c r="G1531" t="s">
        <v>149</v>
      </c>
      <c r="H1531" t="s">
        <v>144</v>
      </c>
      <c r="I1531" t="s">
        <v>136</v>
      </c>
      <c r="J1531" t="s">
        <v>137</v>
      </c>
      <c r="K1531" t="s">
        <v>138</v>
      </c>
      <c r="L1531" t="s">
        <v>4553</v>
      </c>
      <c r="M1531" t="s">
        <v>4554</v>
      </c>
      <c r="N1531">
        <v>1.1586111109999999</v>
      </c>
      <c r="O1531">
        <v>0</v>
      </c>
      <c r="P1531">
        <v>0</v>
      </c>
      <c r="Q1531">
        <v>0</v>
      </c>
      <c r="R1531">
        <v>0</v>
      </c>
      <c r="S1531">
        <v>2</v>
      </c>
      <c r="T1531">
        <v>0</v>
      </c>
      <c r="U1531">
        <v>2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40.224978404098053</v>
      </c>
      <c r="AB1531">
        <v>0</v>
      </c>
      <c r="AC1531">
        <v>17.891414479768812</v>
      </c>
      <c r="AD1531">
        <v>0</v>
      </c>
      <c r="AE1531">
        <v>58.116392883866865</v>
      </c>
    </row>
    <row r="1532" spans="1:31" x14ac:dyDescent="0.3">
      <c r="A1532">
        <v>2629404</v>
      </c>
      <c r="B1532">
        <v>1</v>
      </c>
      <c r="C1532" t="s">
        <v>81</v>
      </c>
      <c r="D1532" t="s">
        <v>116</v>
      </c>
      <c r="E1532" t="s">
        <v>141</v>
      </c>
      <c r="F1532" t="s">
        <v>4555</v>
      </c>
      <c r="G1532" t="s">
        <v>149</v>
      </c>
      <c r="H1532" t="s">
        <v>144</v>
      </c>
      <c r="I1532" t="s">
        <v>136</v>
      </c>
      <c r="J1532" t="s">
        <v>137</v>
      </c>
      <c r="K1532" t="s">
        <v>138</v>
      </c>
      <c r="L1532" t="s">
        <v>4556</v>
      </c>
      <c r="M1532" t="s">
        <v>4557</v>
      </c>
      <c r="N1532">
        <v>0.263055555</v>
      </c>
      <c r="O1532">
        <v>1</v>
      </c>
      <c r="P1532">
        <v>6435</v>
      </c>
      <c r="Q1532">
        <v>4</v>
      </c>
      <c r="R1532">
        <v>11</v>
      </c>
      <c r="S1532">
        <v>10</v>
      </c>
      <c r="T1532">
        <v>1271</v>
      </c>
      <c r="U1532">
        <v>2</v>
      </c>
      <c r="V1532">
        <v>1</v>
      </c>
      <c r="W1532">
        <v>7.1968213578333329E-2</v>
      </c>
      <c r="X1532">
        <v>339.51791433674214</v>
      </c>
      <c r="Y1532">
        <v>2.5053275305996339</v>
      </c>
      <c r="Z1532">
        <v>5.0386567050126541</v>
      </c>
      <c r="AA1532">
        <v>31.181410128806412</v>
      </c>
      <c r="AB1532">
        <v>291.97166394377416</v>
      </c>
      <c r="AC1532">
        <v>10.088177281788919</v>
      </c>
      <c r="AD1532">
        <v>1.2121032329519785</v>
      </c>
      <c r="AE1532">
        <v>681.58722137325435</v>
      </c>
    </row>
    <row r="1533" spans="1:31" x14ac:dyDescent="0.3">
      <c r="A1533">
        <v>2629155</v>
      </c>
      <c r="B1533">
        <v>1</v>
      </c>
      <c r="C1533" t="s">
        <v>81</v>
      </c>
      <c r="D1533" t="s">
        <v>113</v>
      </c>
      <c r="E1533" t="s">
        <v>141</v>
      </c>
      <c r="F1533" t="s">
        <v>4558</v>
      </c>
      <c r="G1533" t="s">
        <v>143</v>
      </c>
      <c r="H1533" t="s">
        <v>144</v>
      </c>
      <c r="I1533" t="s">
        <v>136</v>
      </c>
      <c r="J1533" t="s">
        <v>137</v>
      </c>
      <c r="K1533" t="s">
        <v>138</v>
      </c>
      <c r="L1533" t="s">
        <v>4559</v>
      </c>
      <c r="M1533" t="s">
        <v>4560</v>
      </c>
      <c r="N1533">
        <v>1.595</v>
      </c>
      <c r="O1533">
        <v>0</v>
      </c>
      <c r="P1533">
        <v>0</v>
      </c>
      <c r="Q1533">
        <v>27</v>
      </c>
      <c r="R1533">
        <v>3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218.10702597026818</v>
      </c>
      <c r="Z1533">
        <v>46.569379126355628</v>
      </c>
      <c r="AA1533">
        <v>0</v>
      </c>
      <c r="AB1533">
        <v>0</v>
      </c>
      <c r="AC1533">
        <v>0</v>
      </c>
      <c r="AD1533">
        <v>0</v>
      </c>
      <c r="AE1533">
        <v>264.6764050966238</v>
      </c>
    </row>
    <row r="1534" spans="1:31" x14ac:dyDescent="0.3">
      <c r="A1534">
        <v>2629696</v>
      </c>
      <c r="B1534">
        <v>1</v>
      </c>
      <c r="C1534" t="s">
        <v>81</v>
      </c>
      <c r="D1534" t="s">
        <v>112</v>
      </c>
      <c r="E1534" t="s">
        <v>194</v>
      </c>
      <c r="F1534" t="s">
        <v>1424</v>
      </c>
      <c r="G1534" t="s">
        <v>149</v>
      </c>
      <c r="H1534" t="s">
        <v>144</v>
      </c>
      <c r="I1534" t="s">
        <v>136</v>
      </c>
      <c r="J1534" t="s">
        <v>137</v>
      </c>
      <c r="K1534" t="s">
        <v>138</v>
      </c>
      <c r="L1534" t="s">
        <v>4561</v>
      </c>
      <c r="M1534" t="s">
        <v>4562</v>
      </c>
      <c r="N1534">
        <v>0.104166666</v>
      </c>
      <c r="O1534">
        <v>1</v>
      </c>
      <c r="P1534">
        <v>3</v>
      </c>
      <c r="Q1534">
        <v>13</v>
      </c>
      <c r="R1534">
        <v>71</v>
      </c>
      <c r="S1534">
        <v>4</v>
      </c>
      <c r="T1534">
        <v>6</v>
      </c>
      <c r="U1534">
        <v>1</v>
      </c>
      <c r="V1534">
        <v>0</v>
      </c>
      <c r="W1534">
        <v>3.2399854895833337E-2</v>
      </c>
      <c r="X1534">
        <v>0.30391643632323961</v>
      </c>
      <c r="Y1534">
        <v>112.41099255909261</v>
      </c>
      <c r="Z1534">
        <v>71.56470805472226</v>
      </c>
      <c r="AA1534">
        <v>0.89020729750917715</v>
      </c>
      <c r="AB1534">
        <v>5.5195992642322187</v>
      </c>
      <c r="AC1534">
        <v>0.17288749071062504</v>
      </c>
      <c r="AD1534">
        <v>0</v>
      </c>
      <c r="AE1534">
        <v>190.89471095748596</v>
      </c>
    </row>
    <row r="1535" spans="1:31" x14ac:dyDescent="0.3">
      <c r="A1535">
        <v>2629341</v>
      </c>
      <c r="B1535">
        <v>1</v>
      </c>
      <c r="C1535" t="s">
        <v>80</v>
      </c>
      <c r="D1535" t="s">
        <v>93</v>
      </c>
      <c r="E1535" t="s">
        <v>194</v>
      </c>
      <c r="F1535" t="s">
        <v>2805</v>
      </c>
      <c r="G1535" t="s">
        <v>149</v>
      </c>
      <c r="H1535" t="s">
        <v>144</v>
      </c>
      <c r="I1535" t="s">
        <v>136</v>
      </c>
      <c r="J1535" t="s">
        <v>137</v>
      </c>
      <c r="K1535" t="s">
        <v>138</v>
      </c>
      <c r="L1535" t="s">
        <v>4563</v>
      </c>
      <c r="M1535" t="s">
        <v>4564</v>
      </c>
      <c r="N1535">
        <v>2.2619444440000001</v>
      </c>
      <c r="O1535">
        <v>3</v>
      </c>
      <c r="P1535">
        <v>9</v>
      </c>
      <c r="Q1535">
        <v>41</v>
      </c>
      <c r="R1535">
        <v>182</v>
      </c>
      <c r="S1535">
        <v>11</v>
      </c>
      <c r="T1535">
        <v>38</v>
      </c>
      <c r="U1535">
        <v>0</v>
      </c>
      <c r="V1535">
        <v>0</v>
      </c>
      <c r="W1535">
        <v>18.494662056779603</v>
      </c>
      <c r="X1535">
        <v>10.139281628517031</v>
      </c>
      <c r="Y1535">
        <v>776.81156431235934</v>
      </c>
      <c r="Z1535">
        <v>2505.2427943500952</v>
      </c>
      <c r="AA1535">
        <v>162.25645882684046</v>
      </c>
      <c r="AB1535">
        <v>298.90324716312608</v>
      </c>
      <c r="AC1535">
        <v>0</v>
      </c>
      <c r="AD1535">
        <v>0</v>
      </c>
      <c r="AE1535">
        <v>3771.8480083377181</v>
      </c>
    </row>
    <row r="1536" spans="1:31" x14ac:dyDescent="0.3">
      <c r="A1536">
        <v>2629556</v>
      </c>
      <c r="B1536">
        <v>1</v>
      </c>
      <c r="C1536" t="s">
        <v>80</v>
      </c>
      <c r="D1536" t="s">
        <v>85</v>
      </c>
      <c r="E1536" t="s">
        <v>141</v>
      </c>
      <c r="F1536" t="s">
        <v>4565</v>
      </c>
      <c r="G1536" t="s">
        <v>149</v>
      </c>
      <c r="H1536" t="s">
        <v>144</v>
      </c>
      <c r="I1536" t="s">
        <v>136</v>
      </c>
      <c r="J1536" t="s">
        <v>137</v>
      </c>
      <c r="K1536" t="s">
        <v>138</v>
      </c>
      <c r="L1536" t="s">
        <v>4566</v>
      </c>
      <c r="M1536" t="s">
        <v>4567</v>
      </c>
      <c r="N1536">
        <v>1.0366666659999999</v>
      </c>
      <c r="O1536">
        <v>0</v>
      </c>
      <c r="P1536">
        <v>5037</v>
      </c>
      <c r="Q1536">
        <v>0</v>
      </c>
      <c r="R1536">
        <v>0</v>
      </c>
      <c r="S1536">
        <v>1</v>
      </c>
      <c r="T1536">
        <v>363</v>
      </c>
      <c r="U1536">
        <v>0</v>
      </c>
      <c r="V1536">
        <v>2</v>
      </c>
      <c r="W1536">
        <v>0</v>
      </c>
      <c r="X1536">
        <v>2038.4280479951694</v>
      </c>
      <c r="Y1536">
        <v>0</v>
      </c>
      <c r="Z1536">
        <v>0</v>
      </c>
      <c r="AA1536">
        <v>16.812981576772657</v>
      </c>
      <c r="AB1536">
        <v>983.84367691746922</v>
      </c>
      <c r="AC1536">
        <v>0</v>
      </c>
      <c r="AD1536">
        <v>201.8862491783045</v>
      </c>
      <c r="AE1536">
        <v>3240.9709556677153</v>
      </c>
    </row>
    <row r="1537" spans="1:31" x14ac:dyDescent="0.3">
      <c r="A1537">
        <v>2629387</v>
      </c>
      <c r="B1537">
        <v>1</v>
      </c>
      <c r="C1537" t="s">
        <v>80</v>
      </c>
      <c r="D1537" t="s">
        <v>110</v>
      </c>
      <c r="E1537" t="s">
        <v>165</v>
      </c>
      <c r="F1537" t="s">
        <v>4568</v>
      </c>
      <c r="G1537" t="s">
        <v>161</v>
      </c>
      <c r="H1537" t="s">
        <v>135</v>
      </c>
      <c r="I1537" t="s">
        <v>136</v>
      </c>
      <c r="J1537" t="s">
        <v>137</v>
      </c>
      <c r="K1537" t="s">
        <v>162</v>
      </c>
      <c r="L1537" t="s">
        <v>4569</v>
      </c>
      <c r="M1537" t="s">
        <v>4570</v>
      </c>
      <c r="N1537">
        <v>6.6119444439999997</v>
      </c>
      <c r="O1537">
        <v>0</v>
      </c>
      <c r="P1537">
        <v>102</v>
      </c>
      <c r="Q1537">
        <v>0</v>
      </c>
      <c r="R1537">
        <v>0</v>
      </c>
      <c r="S1537">
        <v>0</v>
      </c>
      <c r="T1537">
        <v>12</v>
      </c>
      <c r="U1537">
        <v>0</v>
      </c>
      <c r="V1537">
        <v>0</v>
      </c>
      <c r="W1537">
        <v>0</v>
      </c>
      <c r="X1537">
        <v>212.98645072026258</v>
      </c>
      <c r="Y1537">
        <v>0</v>
      </c>
      <c r="Z1537">
        <v>0</v>
      </c>
      <c r="AA1537">
        <v>0</v>
      </c>
      <c r="AB1537">
        <v>103.8803986618172</v>
      </c>
      <c r="AC1537">
        <v>0</v>
      </c>
      <c r="AD1537">
        <v>0</v>
      </c>
      <c r="AE1537">
        <v>316.86684938207975</v>
      </c>
    </row>
    <row r="1538" spans="1:31" x14ac:dyDescent="0.3">
      <c r="A1538">
        <v>2629324</v>
      </c>
      <c r="B1538">
        <v>1</v>
      </c>
      <c r="C1538" t="s">
        <v>80</v>
      </c>
      <c r="D1538" t="s">
        <v>83</v>
      </c>
      <c r="E1538" t="s">
        <v>152</v>
      </c>
      <c r="F1538" t="s">
        <v>4571</v>
      </c>
      <c r="G1538" t="s">
        <v>154</v>
      </c>
      <c r="H1538" t="s">
        <v>135</v>
      </c>
      <c r="I1538" t="s">
        <v>136</v>
      </c>
      <c r="J1538" t="s">
        <v>137</v>
      </c>
      <c r="K1538" t="s">
        <v>138</v>
      </c>
      <c r="L1538" t="s">
        <v>4572</v>
      </c>
      <c r="M1538" t="s">
        <v>4573</v>
      </c>
      <c r="N1538">
        <v>0.13611111100000001</v>
      </c>
      <c r="O1538">
        <v>0</v>
      </c>
      <c r="P1538">
        <v>749</v>
      </c>
      <c r="Q1538">
        <v>0</v>
      </c>
      <c r="R1538">
        <v>0</v>
      </c>
      <c r="S1538">
        <v>0</v>
      </c>
      <c r="T1538">
        <v>71</v>
      </c>
      <c r="U1538">
        <v>0</v>
      </c>
      <c r="V1538">
        <v>0</v>
      </c>
      <c r="W1538">
        <v>0</v>
      </c>
      <c r="X1538">
        <v>34.508816489257974</v>
      </c>
      <c r="Y1538">
        <v>0</v>
      </c>
      <c r="Z1538">
        <v>0</v>
      </c>
      <c r="AA1538">
        <v>0</v>
      </c>
      <c r="AB1538">
        <v>6.7572984496368695</v>
      </c>
      <c r="AC1538">
        <v>0</v>
      </c>
      <c r="AD1538">
        <v>0</v>
      </c>
      <c r="AE1538">
        <v>41.266114938894844</v>
      </c>
    </row>
    <row r="1539" spans="1:31" x14ac:dyDescent="0.3">
      <c r="A1539">
        <v>2629218</v>
      </c>
      <c r="B1539">
        <v>1</v>
      </c>
      <c r="C1539" t="s">
        <v>80</v>
      </c>
      <c r="D1539" t="s">
        <v>103</v>
      </c>
      <c r="E1539" t="s">
        <v>152</v>
      </c>
      <c r="F1539" t="s">
        <v>4574</v>
      </c>
      <c r="G1539" t="s">
        <v>191</v>
      </c>
      <c r="H1539" t="s">
        <v>135</v>
      </c>
      <c r="I1539" t="s">
        <v>136</v>
      </c>
      <c r="J1539" t="s">
        <v>137</v>
      </c>
      <c r="K1539" t="s">
        <v>138</v>
      </c>
      <c r="L1539" t="s">
        <v>4575</v>
      </c>
      <c r="M1539" t="s">
        <v>4576</v>
      </c>
      <c r="N1539">
        <v>1.7938888879999999</v>
      </c>
      <c r="O1539">
        <v>0</v>
      </c>
      <c r="P1539">
        <v>0</v>
      </c>
      <c r="Q1539">
        <v>0</v>
      </c>
      <c r="R1539">
        <v>6</v>
      </c>
      <c r="S1539">
        <v>0</v>
      </c>
      <c r="T1539">
        <v>4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120.18048124819882</v>
      </c>
      <c r="AA1539">
        <v>0</v>
      </c>
      <c r="AB1539">
        <v>60.209797365872724</v>
      </c>
      <c r="AC1539">
        <v>0</v>
      </c>
      <c r="AD1539">
        <v>0</v>
      </c>
      <c r="AE1539">
        <v>180.39027861407155</v>
      </c>
    </row>
    <row r="1540" spans="1:31" x14ac:dyDescent="0.3">
      <c r="A1540">
        <v>2629427</v>
      </c>
      <c r="B1540">
        <v>1</v>
      </c>
      <c r="C1540" t="s">
        <v>81</v>
      </c>
      <c r="D1540" t="s">
        <v>113</v>
      </c>
      <c r="E1540" t="s">
        <v>141</v>
      </c>
      <c r="F1540" t="s">
        <v>2145</v>
      </c>
      <c r="G1540" t="s">
        <v>149</v>
      </c>
      <c r="H1540" t="s">
        <v>144</v>
      </c>
      <c r="I1540" t="s">
        <v>136</v>
      </c>
      <c r="J1540" t="s">
        <v>137</v>
      </c>
      <c r="K1540" t="s">
        <v>138</v>
      </c>
      <c r="L1540" t="s">
        <v>4577</v>
      </c>
      <c r="M1540" t="s">
        <v>4578</v>
      </c>
      <c r="N1540">
        <v>5.5555555E-2</v>
      </c>
      <c r="O1540">
        <v>0</v>
      </c>
      <c r="P1540">
        <v>88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0.68770647246387751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0.68770647246387751</v>
      </c>
    </row>
    <row r="1541" spans="1:31" x14ac:dyDescent="0.3">
      <c r="A1541">
        <v>2629865</v>
      </c>
      <c r="B1541">
        <v>1</v>
      </c>
      <c r="C1541" t="s">
        <v>80</v>
      </c>
      <c r="D1541" t="s">
        <v>83</v>
      </c>
      <c r="E1541" t="s">
        <v>152</v>
      </c>
      <c r="F1541" t="s">
        <v>4579</v>
      </c>
      <c r="G1541" t="s">
        <v>161</v>
      </c>
      <c r="H1541" t="s">
        <v>135</v>
      </c>
      <c r="I1541" t="s">
        <v>136</v>
      </c>
      <c r="J1541" t="s">
        <v>137</v>
      </c>
      <c r="K1541" t="s">
        <v>162</v>
      </c>
      <c r="L1541" t="s">
        <v>4580</v>
      </c>
      <c r="M1541" t="s">
        <v>4581</v>
      </c>
      <c r="N1541">
        <v>8.6694444439999998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104</v>
      </c>
      <c r="U1541">
        <v>0</v>
      </c>
      <c r="V1541">
        <v>3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1114.3914153639589</v>
      </c>
      <c r="AC1541">
        <v>0</v>
      </c>
      <c r="AD1541">
        <v>827.51332494286055</v>
      </c>
      <c r="AE1541">
        <v>1941.9047403068193</v>
      </c>
    </row>
    <row r="1542" spans="1:31" x14ac:dyDescent="0.3">
      <c r="A1542">
        <v>2629613</v>
      </c>
      <c r="B1542">
        <v>1</v>
      </c>
      <c r="C1542" t="s">
        <v>80</v>
      </c>
      <c r="D1542" t="s">
        <v>83</v>
      </c>
      <c r="E1542" t="s">
        <v>152</v>
      </c>
      <c r="F1542" t="s">
        <v>4582</v>
      </c>
      <c r="G1542" t="s">
        <v>187</v>
      </c>
      <c r="H1542" t="s">
        <v>135</v>
      </c>
      <c r="I1542" t="s">
        <v>136</v>
      </c>
      <c r="J1542" t="s">
        <v>137</v>
      </c>
      <c r="K1542" t="s">
        <v>138</v>
      </c>
      <c r="L1542" t="s">
        <v>4583</v>
      </c>
      <c r="M1542" t="s">
        <v>4584</v>
      </c>
      <c r="N1542">
        <v>2.62</v>
      </c>
      <c r="O1542">
        <v>0</v>
      </c>
      <c r="P1542">
        <v>236</v>
      </c>
      <c r="Q1542">
        <v>0</v>
      </c>
      <c r="R1542">
        <v>0</v>
      </c>
      <c r="S1542">
        <v>0</v>
      </c>
      <c r="T1542">
        <v>80</v>
      </c>
      <c r="U1542">
        <v>0</v>
      </c>
      <c r="V1542">
        <v>0</v>
      </c>
      <c r="W1542">
        <v>0</v>
      </c>
      <c r="X1542">
        <v>211.94298813992575</v>
      </c>
      <c r="Y1542">
        <v>0</v>
      </c>
      <c r="Z1542">
        <v>0</v>
      </c>
      <c r="AA1542">
        <v>0</v>
      </c>
      <c r="AB1542">
        <v>206.89841428681498</v>
      </c>
      <c r="AC1542">
        <v>0</v>
      </c>
      <c r="AD1542">
        <v>0</v>
      </c>
      <c r="AE1542">
        <v>418.84140242674073</v>
      </c>
    </row>
    <row r="1543" spans="1:31" x14ac:dyDescent="0.3">
      <c r="A1543">
        <v>2629736</v>
      </c>
      <c r="B1543">
        <v>1</v>
      </c>
      <c r="C1543" t="s">
        <v>80</v>
      </c>
      <c r="D1543" t="s">
        <v>83</v>
      </c>
      <c r="E1543" t="s">
        <v>141</v>
      </c>
      <c r="F1543" t="s">
        <v>4585</v>
      </c>
      <c r="G1543" t="s">
        <v>143</v>
      </c>
      <c r="H1543" t="s">
        <v>144</v>
      </c>
      <c r="I1543" t="s">
        <v>136</v>
      </c>
      <c r="J1543" t="s">
        <v>137</v>
      </c>
      <c r="K1543" t="s">
        <v>138</v>
      </c>
      <c r="L1543" t="s">
        <v>4586</v>
      </c>
      <c r="M1543" t="s">
        <v>4587</v>
      </c>
      <c r="N1543">
        <v>2.690833333</v>
      </c>
      <c r="O1543">
        <v>0</v>
      </c>
      <c r="P1543">
        <v>236</v>
      </c>
      <c r="Q1543">
        <v>0</v>
      </c>
      <c r="R1543">
        <v>0</v>
      </c>
      <c r="S1543">
        <v>0</v>
      </c>
      <c r="T1543">
        <v>80</v>
      </c>
      <c r="U1543">
        <v>0</v>
      </c>
      <c r="V1543">
        <v>0</v>
      </c>
      <c r="W1543">
        <v>0</v>
      </c>
      <c r="X1543">
        <v>222.82130328265822</v>
      </c>
      <c r="Y1543">
        <v>0</v>
      </c>
      <c r="Z1543">
        <v>0</v>
      </c>
      <c r="AA1543">
        <v>0</v>
      </c>
      <c r="AB1543">
        <v>175.09950273582353</v>
      </c>
      <c r="AC1543">
        <v>0</v>
      </c>
      <c r="AD1543">
        <v>0</v>
      </c>
      <c r="AE1543">
        <v>397.92080601848176</v>
      </c>
    </row>
    <row r="1544" spans="1:31" x14ac:dyDescent="0.3">
      <c r="A1544">
        <v>2629095</v>
      </c>
      <c r="B1544">
        <v>1</v>
      </c>
      <c r="C1544" t="s">
        <v>80</v>
      </c>
      <c r="D1544" t="s">
        <v>100</v>
      </c>
      <c r="E1544" t="s">
        <v>194</v>
      </c>
      <c r="F1544" t="s">
        <v>1327</v>
      </c>
      <c r="G1544" t="s">
        <v>149</v>
      </c>
      <c r="H1544" t="s">
        <v>144</v>
      </c>
      <c r="I1544" t="s">
        <v>136</v>
      </c>
      <c r="J1544" t="s">
        <v>137</v>
      </c>
      <c r="K1544" t="s">
        <v>138</v>
      </c>
      <c r="L1544" t="s">
        <v>4588</v>
      </c>
      <c r="M1544" t="s">
        <v>4589</v>
      </c>
      <c r="N1544">
        <v>0.873611111</v>
      </c>
      <c r="O1544">
        <v>1</v>
      </c>
      <c r="P1544">
        <v>1526</v>
      </c>
      <c r="Q1544">
        <v>17</v>
      </c>
      <c r="R1544">
        <v>462</v>
      </c>
      <c r="S1544">
        <v>14</v>
      </c>
      <c r="T1544">
        <v>312</v>
      </c>
      <c r="U1544">
        <v>0</v>
      </c>
      <c r="V1544">
        <v>1</v>
      </c>
      <c r="W1544">
        <v>0.48215894734772335</v>
      </c>
      <c r="X1544">
        <v>360.77760185834433</v>
      </c>
      <c r="Y1544">
        <v>198.85062856453149</v>
      </c>
      <c r="Z1544">
        <v>359.81920022023382</v>
      </c>
      <c r="AA1544">
        <v>107.91158545356724</v>
      </c>
      <c r="AB1544">
        <v>133.06722687349711</v>
      </c>
      <c r="AC1544">
        <v>0</v>
      </c>
      <c r="AD1544">
        <v>0.84310428362574397</v>
      </c>
      <c r="AE1544">
        <v>1161.7515062011473</v>
      </c>
    </row>
    <row r="1545" spans="1:31" x14ac:dyDescent="0.3">
      <c r="A1545">
        <v>2629264</v>
      </c>
      <c r="B1545">
        <v>1</v>
      </c>
      <c r="C1545" t="s">
        <v>81</v>
      </c>
      <c r="D1545" t="s">
        <v>117</v>
      </c>
      <c r="E1545" t="s">
        <v>141</v>
      </c>
      <c r="F1545" t="s">
        <v>4590</v>
      </c>
      <c r="G1545" t="s">
        <v>143</v>
      </c>
      <c r="H1545" t="s">
        <v>144</v>
      </c>
      <c r="I1545" t="s">
        <v>136</v>
      </c>
      <c r="J1545" t="s">
        <v>137</v>
      </c>
      <c r="K1545" t="s">
        <v>138</v>
      </c>
      <c r="L1545" t="s">
        <v>4591</v>
      </c>
      <c r="M1545" t="s">
        <v>4592</v>
      </c>
      <c r="N1545">
        <v>4.7208333329999999</v>
      </c>
      <c r="O1545">
        <v>0</v>
      </c>
      <c r="P1545">
        <v>45</v>
      </c>
      <c r="Q1545">
        <v>0</v>
      </c>
      <c r="R1545">
        <v>4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32.456332750131949</v>
      </c>
      <c r="Y1545">
        <v>0</v>
      </c>
      <c r="Z1545">
        <v>6.2082659486896885</v>
      </c>
      <c r="AA1545">
        <v>0</v>
      </c>
      <c r="AB1545">
        <v>0</v>
      </c>
      <c r="AC1545">
        <v>0</v>
      </c>
      <c r="AD1545">
        <v>0</v>
      </c>
      <c r="AE1545">
        <v>38.664598698821635</v>
      </c>
    </row>
    <row r="1546" spans="1:31" x14ac:dyDescent="0.3">
      <c r="A1546">
        <v>2629656</v>
      </c>
      <c r="B1546">
        <v>1</v>
      </c>
      <c r="C1546" t="s">
        <v>81</v>
      </c>
      <c r="D1546" t="s">
        <v>127</v>
      </c>
      <c r="E1546" t="s">
        <v>147</v>
      </c>
      <c r="F1546" t="s">
        <v>4593</v>
      </c>
      <c r="G1546" t="s">
        <v>143</v>
      </c>
      <c r="H1546" t="s">
        <v>144</v>
      </c>
      <c r="I1546" t="s">
        <v>136</v>
      </c>
      <c r="J1546" t="s">
        <v>137</v>
      </c>
      <c r="K1546" t="s">
        <v>138</v>
      </c>
      <c r="L1546" t="s">
        <v>4594</v>
      </c>
      <c r="M1546" t="s">
        <v>4595</v>
      </c>
      <c r="N1546">
        <v>3.0977777770000001</v>
      </c>
      <c r="O1546">
        <v>4</v>
      </c>
      <c r="P1546">
        <v>0</v>
      </c>
      <c r="Q1546">
        <v>60</v>
      </c>
      <c r="R1546">
        <v>0</v>
      </c>
      <c r="S1546">
        <v>2</v>
      </c>
      <c r="T1546">
        <v>0</v>
      </c>
      <c r="U1546">
        <v>0</v>
      </c>
      <c r="V1546">
        <v>0</v>
      </c>
      <c r="W1546">
        <v>7.3235170793551339</v>
      </c>
      <c r="X1546">
        <v>0</v>
      </c>
      <c r="Y1546">
        <v>608.70217294765723</v>
      </c>
      <c r="Z1546">
        <v>0</v>
      </c>
      <c r="AA1546">
        <v>5.5382165362323432</v>
      </c>
      <c r="AB1546">
        <v>0</v>
      </c>
      <c r="AC1546">
        <v>0</v>
      </c>
      <c r="AD1546">
        <v>0</v>
      </c>
      <c r="AE1546">
        <v>621.5639065632447</v>
      </c>
    </row>
    <row r="1547" spans="1:31" x14ac:dyDescent="0.3">
      <c r="A1547">
        <v>2629158</v>
      </c>
      <c r="B1547">
        <v>1</v>
      </c>
      <c r="C1547" t="s">
        <v>81</v>
      </c>
      <c r="D1547" t="s">
        <v>127</v>
      </c>
      <c r="E1547" t="s">
        <v>165</v>
      </c>
      <c r="F1547" t="s">
        <v>4596</v>
      </c>
      <c r="G1547" t="s">
        <v>224</v>
      </c>
      <c r="H1547" t="s">
        <v>135</v>
      </c>
      <c r="I1547" t="s">
        <v>136</v>
      </c>
      <c r="J1547" t="s">
        <v>137</v>
      </c>
      <c r="K1547" t="s">
        <v>138</v>
      </c>
      <c r="L1547" t="s">
        <v>4597</v>
      </c>
      <c r="M1547" t="s">
        <v>4598</v>
      </c>
      <c r="N1547">
        <v>3.3286111109999998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2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53.320350757699586</v>
      </c>
      <c r="AC1547">
        <v>0</v>
      </c>
      <c r="AD1547">
        <v>0</v>
      </c>
      <c r="AE1547">
        <v>53.320350757699586</v>
      </c>
    </row>
    <row r="1548" spans="1:31" x14ac:dyDescent="0.3">
      <c r="A1548">
        <v>2629550</v>
      </c>
      <c r="B1548">
        <v>1</v>
      </c>
      <c r="C1548" t="s">
        <v>81</v>
      </c>
      <c r="D1548" t="s">
        <v>121</v>
      </c>
      <c r="E1548" t="s">
        <v>141</v>
      </c>
      <c r="F1548" t="s">
        <v>4599</v>
      </c>
      <c r="G1548" t="s">
        <v>143</v>
      </c>
      <c r="H1548" t="s">
        <v>144</v>
      </c>
      <c r="I1548" t="s">
        <v>136</v>
      </c>
      <c r="J1548" t="s">
        <v>137</v>
      </c>
      <c r="K1548" t="s">
        <v>138</v>
      </c>
      <c r="L1548" t="s">
        <v>4600</v>
      </c>
      <c r="M1548" t="s">
        <v>4601</v>
      </c>
      <c r="N1548">
        <v>2.2705555550000001</v>
      </c>
      <c r="O1548">
        <v>0</v>
      </c>
      <c r="P1548">
        <v>68</v>
      </c>
      <c r="Q1548">
        <v>0</v>
      </c>
      <c r="R1548">
        <v>4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19.748565360063324</v>
      </c>
      <c r="Y1548">
        <v>0</v>
      </c>
      <c r="Z1548">
        <v>12.619716939387498</v>
      </c>
      <c r="AA1548">
        <v>0</v>
      </c>
      <c r="AB1548">
        <v>0</v>
      </c>
      <c r="AC1548">
        <v>0</v>
      </c>
      <c r="AD1548">
        <v>0</v>
      </c>
      <c r="AE1548">
        <v>32.368282299450826</v>
      </c>
    </row>
    <row r="1549" spans="1:31" x14ac:dyDescent="0.3">
      <c r="A1549">
        <v>2629785</v>
      </c>
      <c r="B1549">
        <v>1</v>
      </c>
      <c r="C1549" t="s">
        <v>81</v>
      </c>
      <c r="D1549" t="s">
        <v>112</v>
      </c>
      <c r="E1549" t="s">
        <v>147</v>
      </c>
      <c r="F1549" t="s">
        <v>4602</v>
      </c>
      <c r="G1549" t="s">
        <v>149</v>
      </c>
      <c r="H1549" t="s">
        <v>144</v>
      </c>
      <c r="I1549" t="s">
        <v>136</v>
      </c>
      <c r="J1549" t="s">
        <v>137</v>
      </c>
      <c r="K1549" t="s">
        <v>138</v>
      </c>
      <c r="L1549" t="s">
        <v>4603</v>
      </c>
      <c r="M1549" t="s">
        <v>4604</v>
      </c>
      <c r="N1549">
        <v>0.62222222199999999</v>
      </c>
      <c r="O1549">
        <v>8</v>
      </c>
      <c r="P1549">
        <v>2126</v>
      </c>
      <c r="Q1549">
        <v>124</v>
      </c>
      <c r="R1549">
        <v>393</v>
      </c>
      <c r="S1549">
        <v>32</v>
      </c>
      <c r="T1549">
        <v>184</v>
      </c>
      <c r="U1549">
        <v>3</v>
      </c>
      <c r="V1549">
        <v>0</v>
      </c>
      <c r="W1549">
        <v>7.2148279158455839</v>
      </c>
      <c r="X1549">
        <v>303.83177148505212</v>
      </c>
      <c r="Y1549">
        <v>451.51478719515791</v>
      </c>
      <c r="Z1549">
        <v>237.38010253217624</v>
      </c>
      <c r="AA1549">
        <v>47.57135023026261</v>
      </c>
      <c r="AB1549">
        <v>40.487561323856006</v>
      </c>
      <c r="AC1549">
        <v>1.7969418568344828</v>
      </c>
      <c r="AD1549">
        <v>0</v>
      </c>
      <c r="AE1549">
        <v>1089.7973425391849</v>
      </c>
    </row>
    <row r="1550" spans="1:31" x14ac:dyDescent="0.3">
      <c r="A1550">
        <v>2629195</v>
      </c>
      <c r="B1550">
        <v>1</v>
      </c>
      <c r="C1550" t="s">
        <v>80</v>
      </c>
      <c r="D1550" t="s">
        <v>108</v>
      </c>
      <c r="E1550" t="s">
        <v>152</v>
      </c>
      <c r="F1550" t="s">
        <v>2297</v>
      </c>
      <c r="G1550" t="s">
        <v>161</v>
      </c>
      <c r="H1550" t="s">
        <v>135</v>
      </c>
      <c r="I1550" t="s">
        <v>136</v>
      </c>
      <c r="J1550" t="s">
        <v>137</v>
      </c>
      <c r="K1550" t="s">
        <v>162</v>
      </c>
      <c r="L1550" t="s">
        <v>4605</v>
      </c>
      <c r="M1550" t="s">
        <v>4606</v>
      </c>
      <c r="N1550">
        <v>8.5680555550000008</v>
      </c>
      <c r="O1550">
        <v>0</v>
      </c>
      <c r="P1550">
        <v>28</v>
      </c>
      <c r="Q1550">
        <v>0</v>
      </c>
      <c r="R1550">
        <v>6</v>
      </c>
      <c r="S1550">
        <v>0</v>
      </c>
      <c r="T1550">
        <v>5</v>
      </c>
      <c r="U1550">
        <v>0</v>
      </c>
      <c r="V1550">
        <v>0</v>
      </c>
      <c r="W1550">
        <v>0</v>
      </c>
      <c r="X1550">
        <v>74.893577016466182</v>
      </c>
      <c r="Y1550">
        <v>0</v>
      </c>
      <c r="Z1550">
        <v>98.498066836284622</v>
      </c>
      <c r="AA1550">
        <v>0</v>
      </c>
      <c r="AB1550">
        <v>180.83048277604891</v>
      </c>
      <c r="AC1550">
        <v>0</v>
      </c>
      <c r="AD1550">
        <v>0</v>
      </c>
      <c r="AE1550">
        <v>354.22212662879974</v>
      </c>
    </row>
    <row r="1551" spans="1:31" x14ac:dyDescent="0.3">
      <c r="A1551">
        <v>2629799</v>
      </c>
      <c r="B1551">
        <v>1</v>
      </c>
      <c r="C1551" t="s">
        <v>81</v>
      </c>
      <c r="D1551" t="s">
        <v>127</v>
      </c>
      <c r="E1551" t="s">
        <v>141</v>
      </c>
      <c r="F1551" t="s">
        <v>4607</v>
      </c>
      <c r="G1551" t="s">
        <v>448</v>
      </c>
      <c r="H1551" t="s">
        <v>144</v>
      </c>
      <c r="I1551" t="s">
        <v>136</v>
      </c>
      <c r="J1551" t="s">
        <v>137</v>
      </c>
      <c r="K1551" t="s">
        <v>138</v>
      </c>
      <c r="L1551" t="s">
        <v>4608</v>
      </c>
      <c r="M1551" t="s">
        <v>4609</v>
      </c>
      <c r="N1551">
        <v>1.5349999999999999</v>
      </c>
      <c r="O1551">
        <v>0</v>
      </c>
      <c r="P1551">
        <v>0</v>
      </c>
      <c r="Q1551">
        <v>0</v>
      </c>
      <c r="R1551">
        <v>0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2.5630809711606872</v>
      </c>
      <c r="AB1551">
        <v>0</v>
      </c>
      <c r="AC1551">
        <v>0</v>
      </c>
      <c r="AD1551">
        <v>0</v>
      </c>
      <c r="AE1551">
        <v>2.5630809711606872</v>
      </c>
    </row>
    <row r="1552" spans="1:31" x14ac:dyDescent="0.3">
      <c r="A1552">
        <v>2629742</v>
      </c>
      <c r="B1552">
        <v>1</v>
      </c>
      <c r="C1552" t="s">
        <v>81</v>
      </c>
      <c r="D1552" t="s">
        <v>120</v>
      </c>
      <c r="E1552" t="s">
        <v>147</v>
      </c>
      <c r="F1552" t="s">
        <v>4610</v>
      </c>
      <c r="G1552" t="s">
        <v>149</v>
      </c>
      <c r="H1552" t="s">
        <v>144</v>
      </c>
      <c r="I1552" t="s">
        <v>136</v>
      </c>
      <c r="J1552" t="s">
        <v>137</v>
      </c>
      <c r="K1552" t="s">
        <v>138</v>
      </c>
      <c r="L1552" t="s">
        <v>4611</v>
      </c>
      <c r="M1552" t="s">
        <v>4612</v>
      </c>
      <c r="N1552">
        <v>0.42944444399999998</v>
      </c>
      <c r="O1552">
        <v>0</v>
      </c>
      <c r="P1552">
        <v>0</v>
      </c>
      <c r="Q1552">
        <v>45</v>
      </c>
      <c r="R1552">
        <v>0</v>
      </c>
      <c r="S1552">
        <v>4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82.566476508068703</v>
      </c>
      <c r="Z1552">
        <v>0</v>
      </c>
      <c r="AA1552">
        <v>8.6525668230669925</v>
      </c>
      <c r="AB1552">
        <v>0</v>
      </c>
      <c r="AC1552">
        <v>0</v>
      </c>
      <c r="AD1552">
        <v>0</v>
      </c>
      <c r="AE1552">
        <v>91.219043331135694</v>
      </c>
    </row>
    <row r="1553" spans="1:31" x14ac:dyDescent="0.3">
      <c r="A1553">
        <v>2629842</v>
      </c>
      <c r="B1553">
        <v>1</v>
      </c>
      <c r="C1553" t="s">
        <v>80</v>
      </c>
      <c r="D1553" t="s">
        <v>85</v>
      </c>
      <c r="E1553" t="s">
        <v>152</v>
      </c>
      <c r="F1553" t="s">
        <v>3966</v>
      </c>
      <c r="G1553" t="s">
        <v>191</v>
      </c>
      <c r="H1553" t="s">
        <v>135</v>
      </c>
      <c r="I1553" t="s">
        <v>136</v>
      </c>
      <c r="J1553" t="s">
        <v>137</v>
      </c>
      <c r="K1553" t="s">
        <v>138</v>
      </c>
      <c r="L1553" t="s">
        <v>4613</v>
      </c>
      <c r="M1553" t="s">
        <v>4614</v>
      </c>
      <c r="N1553">
        <v>1.4413888880000001</v>
      </c>
      <c r="O1553">
        <v>0</v>
      </c>
      <c r="P1553">
        <v>39</v>
      </c>
      <c r="Q1553">
        <v>0</v>
      </c>
      <c r="R1553">
        <v>0</v>
      </c>
      <c r="S1553">
        <v>0</v>
      </c>
      <c r="T1553">
        <v>3</v>
      </c>
      <c r="U1553">
        <v>0</v>
      </c>
      <c r="V1553">
        <v>0</v>
      </c>
      <c r="W1553">
        <v>0</v>
      </c>
      <c r="X1553">
        <v>21.210260597184071</v>
      </c>
      <c r="Y1553">
        <v>0</v>
      </c>
      <c r="Z1553">
        <v>0</v>
      </c>
      <c r="AA1553">
        <v>0</v>
      </c>
      <c r="AB1553">
        <v>28.187876938513622</v>
      </c>
      <c r="AC1553">
        <v>0</v>
      </c>
      <c r="AD1553">
        <v>0</v>
      </c>
      <c r="AE1553">
        <v>49.398137535697693</v>
      </c>
    </row>
    <row r="1554" spans="1:31" x14ac:dyDescent="0.3">
      <c r="A1554">
        <v>2629294</v>
      </c>
      <c r="B1554">
        <v>2</v>
      </c>
      <c r="C1554" t="s">
        <v>80</v>
      </c>
      <c r="D1554" t="s">
        <v>87</v>
      </c>
      <c r="E1554" t="s">
        <v>152</v>
      </c>
      <c r="F1554" t="s">
        <v>3005</v>
      </c>
      <c r="G1554" t="s">
        <v>428</v>
      </c>
      <c r="H1554" t="s">
        <v>135</v>
      </c>
      <c r="I1554" t="s">
        <v>136</v>
      </c>
      <c r="J1554" t="s">
        <v>137</v>
      </c>
      <c r="K1554" t="s">
        <v>138</v>
      </c>
      <c r="L1554" t="s">
        <v>4615</v>
      </c>
      <c r="M1554" t="s">
        <v>4616</v>
      </c>
      <c r="N1554">
        <v>1.356944444</v>
      </c>
      <c r="O1554">
        <v>0</v>
      </c>
      <c r="P1554">
        <v>5</v>
      </c>
      <c r="Q1554">
        <v>0</v>
      </c>
      <c r="R1554">
        <v>0</v>
      </c>
      <c r="S1554">
        <v>0</v>
      </c>
      <c r="T1554">
        <v>7</v>
      </c>
      <c r="U1554">
        <v>0</v>
      </c>
      <c r="V1554">
        <v>0</v>
      </c>
      <c r="W1554">
        <v>0</v>
      </c>
      <c r="X1554">
        <v>3.322244379663748</v>
      </c>
      <c r="Y1554">
        <v>0</v>
      </c>
      <c r="Z1554">
        <v>0</v>
      </c>
      <c r="AA1554">
        <v>0</v>
      </c>
      <c r="AB1554">
        <v>17.697931390372496</v>
      </c>
      <c r="AC1554">
        <v>0</v>
      </c>
      <c r="AD1554">
        <v>0</v>
      </c>
      <c r="AE1554">
        <v>21.020175770036243</v>
      </c>
    </row>
    <row r="1555" spans="1:31" x14ac:dyDescent="0.3">
      <c r="A1555">
        <v>2629582</v>
      </c>
      <c r="B1555">
        <v>1</v>
      </c>
      <c r="C1555" t="s">
        <v>81</v>
      </c>
      <c r="D1555" t="s">
        <v>121</v>
      </c>
      <c r="E1555" t="s">
        <v>147</v>
      </c>
      <c r="F1555" t="s">
        <v>4617</v>
      </c>
      <c r="G1555" t="s">
        <v>149</v>
      </c>
      <c r="H1555" t="s">
        <v>144</v>
      </c>
      <c r="I1555" t="s">
        <v>136</v>
      </c>
      <c r="J1555" t="s">
        <v>137</v>
      </c>
      <c r="K1555" t="s">
        <v>138</v>
      </c>
      <c r="L1555" t="s">
        <v>4618</v>
      </c>
      <c r="M1555" t="s">
        <v>4619</v>
      </c>
      <c r="N1555">
        <v>0.16611111100000001</v>
      </c>
      <c r="O1555">
        <v>4</v>
      </c>
      <c r="P1555">
        <v>720</v>
      </c>
      <c r="Q1555">
        <v>0</v>
      </c>
      <c r="R1555">
        <v>13</v>
      </c>
      <c r="S1555">
        <v>0</v>
      </c>
      <c r="T1555">
        <v>49</v>
      </c>
      <c r="U1555">
        <v>0</v>
      </c>
      <c r="V1555">
        <v>0</v>
      </c>
      <c r="W1555">
        <v>0.18352500918333334</v>
      </c>
      <c r="X1555">
        <v>15.36861918316229</v>
      </c>
      <c r="Y1555">
        <v>0</v>
      </c>
      <c r="Z1555">
        <v>0.95890162935594003</v>
      </c>
      <c r="AA1555">
        <v>0</v>
      </c>
      <c r="AB1555">
        <v>3.5392838455220339</v>
      </c>
      <c r="AC1555">
        <v>0</v>
      </c>
      <c r="AD1555">
        <v>0</v>
      </c>
      <c r="AE1555">
        <v>20.050329667223593</v>
      </c>
    </row>
    <row r="1556" spans="1:31" x14ac:dyDescent="0.3">
      <c r="A1556">
        <v>2649352</v>
      </c>
      <c r="B1556">
        <v>1</v>
      </c>
      <c r="C1556" t="s">
        <v>80</v>
      </c>
      <c r="D1556" t="s">
        <v>93</v>
      </c>
      <c r="E1556" t="s">
        <v>152</v>
      </c>
      <c r="F1556" t="s">
        <v>4620</v>
      </c>
      <c r="G1556" t="s">
        <v>191</v>
      </c>
      <c r="H1556" t="s">
        <v>135</v>
      </c>
      <c r="I1556" t="s">
        <v>136</v>
      </c>
      <c r="J1556" t="s">
        <v>137</v>
      </c>
      <c r="K1556" t="s">
        <v>138</v>
      </c>
      <c r="L1556" t="s">
        <v>4621</v>
      </c>
      <c r="M1556" t="s">
        <v>4622</v>
      </c>
      <c r="N1556">
        <v>1.6288888880000001</v>
      </c>
      <c r="O1556">
        <v>0</v>
      </c>
      <c r="P1556">
        <v>235</v>
      </c>
      <c r="Q1556">
        <v>0</v>
      </c>
      <c r="R1556">
        <v>6</v>
      </c>
      <c r="S1556">
        <v>0</v>
      </c>
      <c r="T1556">
        <v>49</v>
      </c>
      <c r="U1556">
        <v>0</v>
      </c>
      <c r="V1556">
        <v>0</v>
      </c>
      <c r="W1556">
        <v>0</v>
      </c>
      <c r="X1556">
        <v>99.389898726436996</v>
      </c>
      <c r="Y1556">
        <v>0</v>
      </c>
      <c r="Z1556">
        <v>19.774427561525712</v>
      </c>
      <c r="AA1556">
        <v>0</v>
      </c>
      <c r="AB1556">
        <v>63.298534979146169</v>
      </c>
      <c r="AC1556">
        <v>0</v>
      </c>
      <c r="AD1556">
        <v>0</v>
      </c>
      <c r="AE1556">
        <v>182.46286126710888</v>
      </c>
    </row>
    <row r="1557" spans="1:31" x14ac:dyDescent="0.3">
      <c r="A1557">
        <v>2649435</v>
      </c>
      <c r="B1557">
        <v>1</v>
      </c>
      <c r="C1557" t="s">
        <v>80</v>
      </c>
      <c r="D1557" t="s">
        <v>98</v>
      </c>
      <c r="E1557" t="s">
        <v>152</v>
      </c>
      <c r="F1557" t="s">
        <v>4623</v>
      </c>
      <c r="G1557" t="s">
        <v>191</v>
      </c>
      <c r="H1557" t="s">
        <v>135</v>
      </c>
      <c r="I1557" t="s">
        <v>136</v>
      </c>
      <c r="J1557" t="s">
        <v>137</v>
      </c>
      <c r="K1557" t="s">
        <v>138</v>
      </c>
      <c r="L1557" t="s">
        <v>4624</v>
      </c>
      <c r="M1557" t="s">
        <v>4625</v>
      </c>
      <c r="N1557">
        <v>1.4688888879999999</v>
      </c>
      <c r="O1557">
        <v>0</v>
      </c>
      <c r="P1557">
        <v>69</v>
      </c>
      <c r="Q1557">
        <v>0</v>
      </c>
      <c r="R1557">
        <v>2</v>
      </c>
      <c r="S1557">
        <v>0</v>
      </c>
      <c r="T1557">
        <v>10</v>
      </c>
      <c r="U1557">
        <v>0</v>
      </c>
      <c r="V1557">
        <v>0</v>
      </c>
      <c r="W1557">
        <v>0</v>
      </c>
      <c r="X1557">
        <v>46.347913146839176</v>
      </c>
      <c r="Y1557">
        <v>0</v>
      </c>
      <c r="Z1557">
        <v>21.875170657926528</v>
      </c>
      <c r="AA1557">
        <v>0</v>
      </c>
      <c r="AB1557">
        <v>11.305202849858457</v>
      </c>
      <c r="AC1557">
        <v>0</v>
      </c>
      <c r="AD1557">
        <v>0</v>
      </c>
      <c r="AE1557">
        <v>79.528286654624168</v>
      </c>
    </row>
    <row r="1558" spans="1:31" x14ac:dyDescent="0.3">
      <c r="A1558">
        <v>2649243</v>
      </c>
      <c r="B1558">
        <v>1</v>
      </c>
      <c r="C1558" t="s">
        <v>80</v>
      </c>
      <c r="D1558" t="s">
        <v>82</v>
      </c>
      <c r="E1558" t="s">
        <v>214</v>
      </c>
      <c r="F1558" t="s">
        <v>4626</v>
      </c>
      <c r="G1558" t="s">
        <v>224</v>
      </c>
      <c r="H1558" t="s">
        <v>135</v>
      </c>
      <c r="I1558" t="s">
        <v>136</v>
      </c>
      <c r="J1558" t="s">
        <v>137</v>
      </c>
      <c r="K1558" t="s">
        <v>138</v>
      </c>
      <c r="L1558" t="s">
        <v>4627</v>
      </c>
      <c r="M1558" t="s">
        <v>4628</v>
      </c>
      <c r="N1558">
        <v>1.346666666</v>
      </c>
      <c r="O1558">
        <v>0</v>
      </c>
      <c r="P1558">
        <v>12</v>
      </c>
      <c r="Q1558">
        <v>0</v>
      </c>
      <c r="R1558">
        <v>0</v>
      </c>
      <c r="S1558">
        <v>0</v>
      </c>
      <c r="T1558">
        <v>32</v>
      </c>
      <c r="U1558">
        <v>0</v>
      </c>
      <c r="V1558">
        <v>0</v>
      </c>
      <c r="W1558">
        <v>0</v>
      </c>
      <c r="X1558">
        <v>7.3155504690381514</v>
      </c>
      <c r="Y1558">
        <v>0</v>
      </c>
      <c r="Z1558">
        <v>0</v>
      </c>
      <c r="AA1558">
        <v>0</v>
      </c>
      <c r="AB1558">
        <v>170.24325919838282</v>
      </c>
      <c r="AC1558">
        <v>0</v>
      </c>
      <c r="AD1558">
        <v>0</v>
      </c>
      <c r="AE1558">
        <v>177.55880966742097</v>
      </c>
    </row>
    <row r="1559" spans="1:31" x14ac:dyDescent="0.3">
      <c r="A1559">
        <v>2649097</v>
      </c>
      <c r="B1559">
        <v>1</v>
      </c>
      <c r="C1559" t="s">
        <v>80</v>
      </c>
      <c r="D1559" t="s">
        <v>97</v>
      </c>
      <c r="E1559" t="s">
        <v>194</v>
      </c>
      <c r="F1559" t="s">
        <v>1022</v>
      </c>
      <c r="G1559" t="s">
        <v>149</v>
      </c>
      <c r="H1559" t="s">
        <v>144</v>
      </c>
      <c r="I1559" t="s">
        <v>136</v>
      </c>
      <c r="J1559" t="s">
        <v>137</v>
      </c>
      <c r="K1559" t="s">
        <v>138</v>
      </c>
      <c r="L1559" t="s">
        <v>4629</v>
      </c>
      <c r="M1559" t="s">
        <v>4630</v>
      </c>
      <c r="N1559">
        <v>0.828333333</v>
      </c>
      <c r="O1559">
        <v>0</v>
      </c>
      <c r="P1559">
        <v>137</v>
      </c>
      <c r="Q1559">
        <v>0</v>
      </c>
      <c r="R1559">
        <v>254</v>
      </c>
      <c r="S1559">
        <v>2</v>
      </c>
      <c r="T1559">
        <v>72</v>
      </c>
      <c r="U1559">
        <v>0</v>
      </c>
      <c r="V1559">
        <v>0</v>
      </c>
      <c r="W1559">
        <v>0</v>
      </c>
      <c r="X1559">
        <v>82.077233588299535</v>
      </c>
      <c r="Y1559">
        <v>0</v>
      </c>
      <c r="Z1559">
        <v>133.69904084325074</v>
      </c>
      <c r="AA1559">
        <v>28.854683551050393</v>
      </c>
      <c r="AB1559">
        <v>126.92788855426707</v>
      </c>
      <c r="AC1559">
        <v>0</v>
      </c>
      <c r="AD1559">
        <v>0</v>
      </c>
      <c r="AE1559">
        <v>371.55884653686775</v>
      </c>
    </row>
    <row r="1560" spans="1:31" x14ac:dyDescent="0.3">
      <c r="A1560">
        <v>2648851</v>
      </c>
      <c r="B1560">
        <v>1</v>
      </c>
      <c r="C1560" t="s">
        <v>80</v>
      </c>
      <c r="D1560" t="s">
        <v>94</v>
      </c>
      <c r="E1560" t="s">
        <v>165</v>
      </c>
      <c r="F1560" t="s">
        <v>4631</v>
      </c>
      <c r="G1560" t="s">
        <v>220</v>
      </c>
      <c r="H1560" t="s">
        <v>135</v>
      </c>
      <c r="I1560" t="s">
        <v>136</v>
      </c>
      <c r="J1560" t="s">
        <v>137</v>
      </c>
      <c r="K1560" t="s">
        <v>162</v>
      </c>
      <c r="L1560" t="s">
        <v>4632</v>
      </c>
      <c r="M1560" t="s">
        <v>4633</v>
      </c>
      <c r="N1560">
        <v>8.0861111109999992</v>
      </c>
      <c r="O1560">
        <v>0</v>
      </c>
      <c r="P1560">
        <v>58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76.557426729558713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76.557426729558713</v>
      </c>
    </row>
    <row r="1561" spans="1:31" x14ac:dyDescent="0.3">
      <c r="A1561">
        <v>2649180</v>
      </c>
      <c r="B1561">
        <v>1</v>
      </c>
      <c r="C1561" t="s">
        <v>80</v>
      </c>
      <c r="D1561" t="s">
        <v>84</v>
      </c>
      <c r="E1561" t="s">
        <v>214</v>
      </c>
      <c r="F1561" t="s">
        <v>4634</v>
      </c>
      <c r="G1561" t="s">
        <v>216</v>
      </c>
      <c r="H1561" t="s">
        <v>135</v>
      </c>
      <c r="I1561" t="s">
        <v>136</v>
      </c>
      <c r="J1561" t="s">
        <v>137</v>
      </c>
      <c r="K1561" t="s">
        <v>138</v>
      </c>
      <c r="L1561" t="s">
        <v>4635</v>
      </c>
      <c r="M1561" t="s">
        <v>4636</v>
      </c>
      <c r="N1561">
        <v>1.866944444</v>
      </c>
      <c r="O1561">
        <v>0</v>
      </c>
      <c r="P1561">
        <v>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4.6378853099316304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4.6378853099316304</v>
      </c>
    </row>
    <row r="1562" spans="1:31" x14ac:dyDescent="0.3">
      <c r="A1562">
        <v>2648894</v>
      </c>
      <c r="B1562">
        <v>1</v>
      </c>
      <c r="C1562" t="s">
        <v>80</v>
      </c>
      <c r="D1562" t="s">
        <v>97</v>
      </c>
      <c r="E1562" t="s">
        <v>152</v>
      </c>
      <c r="F1562" t="s">
        <v>4637</v>
      </c>
      <c r="G1562" t="s">
        <v>161</v>
      </c>
      <c r="H1562" t="s">
        <v>135</v>
      </c>
      <c r="I1562" t="s">
        <v>136</v>
      </c>
      <c r="J1562" t="s">
        <v>137</v>
      </c>
      <c r="K1562" t="s">
        <v>162</v>
      </c>
      <c r="L1562" t="s">
        <v>4638</v>
      </c>
      <c r="M1562" t="s">
        <v>4639</v>
      </c>
      <c r="N1562">
        <v>6.0297222220000002</v>
      </c>
      <c r="O1562">
        <v>0</v>
      </c>
      <c r="P1562">
        <v>35</v>
      </c>
      <c r="Q1562">
        <v>0</v>
      </c>
      <c r="R1562">
        <v>3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688.3994667058048</v>
      </c>
      <c r="Y1562">
        <v>0</v>
      </c>
      <c r="Z1562">
        <v>3.8818618292442464</v>
      </c>
      <c r="AA1562">
        <v>0</v>
      </c>
      <c r="AB1562">
        <v>10.138643452354861</v>
      </c>
      <c r="AC1562">
        <v>0</v>
      </c>
      <c r="AD1562">
        <v>0</v>
      </c>
      <c r="AE1562">
        <v>702.41997198740387</v>
      </c>
    </row>
    <row r="1563" spans="1:31" x14ac:dyDescent="0.3">
      <c r="A1563">
        <v>2648868</v>
      </c>
      <c r="B1563">
        <v>1</v>
      </c>
      <c r="C1563" t="s">
        <v>80</v>
      </c>
      <c r="D1563" t="s">
        <v>107</v>
      </c>
      <c r="E1563" t="s">
        <v>132</v>
      </c>
      <c r="F1563" t="s">
        <v>4640</v>
      </c>
      <c r="G1563" t="s">
        <v>228</v>
      </c>
      <c r="H1563" t="s">
        <v>135</v>
      </c>
      <c r="I1563" t="s">
        <v>136</v>
      </c>
      <c r="J1563" t="s">
        <v>137</v>
      </c>
      <c r="K1563" t="s">
        <v>138</v>
      </c>
      <c r="L1563" t="s">
        <v>4641</v>
      </c>
      <c r="M1563" t="s">
        <v>4642</v>
      </c>
      <c r="N1563">
        <v>4.6330555550000003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1.3399832585623987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1.3399832585623987</v>
      </c>
    </row>
    <row r="1564" spans="1:31" x14ac:dyDescent="0.3">
      <c r="A1564">
        <v>2649060</v>
      </c>
      <c r="B1564">
        <v>1</v>
      </c>
      <c r="C1564" t="s">
        <v>80</v>
      </c>
      <c r="D1564" t="s">
        <v>106</v>
      </c>
      <c r="E1564" t="s">
        <v>194</v>
      </c>
      <c r="F1564" t="s">
        <v>2999</v>
      </c>
      <c r="G1564" t="s">
        <v>220</v>
      </c>
      <c r="H1564" t="s">
        <v>144</v>
      </c>
      <c r="I1564" t="s">
        <v>136</v>
      </c>
      <c r="J1564" t="s">
        <v>137</v>
      </c>
      <c r="K1564" t="s">
        <v>162</v>
      </c>
      <c r="L1564" t="s">
        <v>4643</v>
      </c>
      <c r="M1564" t="s">
        <v>4644</v>
      </c>
      <c r="N1564">
        <v>0.66388888800000001</v>
      </c>
      <c r="O1564">
        <v>0</v>
      </c>
      <c r="P1564">
        <v>8</v>
      </c>
      <c r="Q1564">
        <v>32</v>
      </c>
      <c r="R1564">
        <v>74</v>
      </c>
      <c r="S1564">
        <v>10</v>
      </c>
      <c r="T1564">
        <v>20</v>
      </c>
      <c r="U1564">
        <v>2</v>
      </c>
      <c r="V1564">
        <v>0</v>
      </c>
      <c r="W1564">
        <v>0</v>
      </c>
      <c r="X1564">
        <v>5.2048730475064442</v>
      </c>
      <c r="Y1564">
        <v>141.18603009432215</v>
      </c>
      <c r="Z1564">
        <v>175.84562129302287</v>
      </c>
      <c r="AA1564">
        <v>25.019603027545443</v>
      </c>
      <c r="AB1564">
        <v>130.2369516354124</v>
      </c>
      <c r="AC1564">
        <v>26.050628298402852</v>
      </c>
      <c r="AD1564">
        <v>0</v>
      </c>
      <c r="AE1564">
        <v>503.54370739621214</v>
      </c>
    </row>
    <row r="1565" spans="1:31" x14ac:dyDescent="0.3">
      <c r="A1565">
        <v>2649409</v>
      </c>
      <c r="B1565">
        <v>1</v>
      </c>
      <c r="C1565" t="s">
        <v>81</v>
      </c>
      <c r="D1565" t="s">
        <v>117</v>
      </c>
      <c r="E1565" t="s">
        <v>141</v>
      </c>
      <c r="F1565" t="s">
        <v>4645</v>
      </c>
      <c r="G1565" t="s">
        <v>143</v>
      </c>
      <c r="H1565" t="s">
        <v>144</v>
      </c>
      <c r="I1565" t="s">
        <v>136</v>
      </c>
      <c r="J1565" t="s">
        <v>137</v>
      </c>
      <c r="K1565" t="s">
        <v>138</v>
      </c>
      <c r="L1565" t="s">
        <v>4646</v>
      </c>
      <c r="M1565" t="s">
        <v>4647</v>
      </c>
      <c r="N1565">
        <v>1.178055555</v>
      </c>
      <c r="O1565">
        <v>0</v>
      </c>
      <c r="P1565">
        <v>111</v>
      </c>
      <c r="Q1565">
        <v>0</v>
      </c>
      <c r="R1565">
        <v>13</v>
      </c>
      <c r="S1565">
        <v>0</v>
      </c>
      <c r="T1565">
        <v>13</v>
      </c>
      <c r="U1565">
        <v>0</v>
      </c>
      <c r="V1565">
        <v>0</v>
      </c>
      <c r="W1565">
        <v>0</v>
      </c>
      <c r="X1565">
        <v>16.956268455487944</v>
      </c>
      <c r="Y1565">
        <v>0</v>
      </c>
      <c r="Z1565">
        <v>19.690890696268355</v>
      </c>
      <c r="AA1565">
        <v>0</v>
      </c>
      <c r="AB1565">
        <v>11.984754396923725</v>
      </c>
      <c r="AC1565">
        <v>0</v>
      </c>
      <c r="AD1565">
        <v>0</v>
      </c>
      <c r="AE1565">
        <v>48.631913548680025</v>
      </c>
    </row>
    <row r="1566" spans="1:31" x14ac:dyDescent="0.3">
      <c r="A1566">
        <v>2649080</v>
      </c>
      <c r="B1566">
        <v>1</v>
      </c>
      <c r="C1566" t="s">
        <v>81</v>
      </c>
      <c r="D1566" t="s">
        <v>122</v>
      </c>
      <c r="E1566" t="s">
        <v>152</v>
      </c>
      <c r="F1566" t="s">
        <v>4648</v>
      </c>
      <c r="G1566" t="s">
        <v>191</v>
      </c>
      <c r="H1566" t="s">
        <v>135</v>
      </c>
      <c r="I1566" t="s">
        <v>136</v>
      </c>
      <c r="J1566" t="s">
        <v>137</v>
      </c>
      <c r="K1566" t="s">
        <v>138</v>
      </c>
      <c r="L1566" t="s">
        <v>4649</v>
      </c>
      <c r="M1566" t="s">
        <v>4650</v>
      </c>
      <c r="N1566">
        <v>0.87166666599999998</v>
      </c>
      <c r="O1566">
        <v>0</v>
      </c>
      <c r="P1566">
        <v>90</v>
      </c>
      <c r="Q1566">
        <v>0</v>
      </c>
      <c r="R1566">
        <v>8</v>
      </c>
      <c r="S1566">
        <v>0</v>
      </c>
      <c r="T1566">
        <v>8</v>
      </c>
      <c r="U1566">
        <v>0</v>
      </c>
      <c r="V1566">
        <v>0</v>
      </c>
      <c r="W1566">
        <v>0</v>
      </c>
      <c r="X1566">
        <v>13.742306137129214</v>
      </c>
      <c r="Y1566">
        <v>0</v>
      </c>
      <c r="Z1566">
        <v>7.4709010710573542</v>
      </c>
      <c r="AA1566">
        <v>0</v>
      </c>
      <c r="AB1566">
        <v>2.4997660042170553</v>
      </c>
      <c r="AC1566">
        <v>0</v>
      </c>
      <c r="AD1566">
        <v>0</v>
      </c>
      <c r="AE1566">
        <v>23.712973212403622</v>
      </c>
    </row>
    <row r="1567" spans="1:31" x14ac:dyDescent="0.3">
      <c r="A1567">
        <v>2648831</v>
      </c>
      <c r="B1567">
        <v>1</v>
      </c>
      <c r="C1567" t="s">
        <v>80</v>
      </c>
      <c r="D1567" t="s">
        <v>108</v>
      </c>
      <c r="E1567" t="s">
        <v>152</v>
      </c>
      <c r="F1567" t="s">
        <v>825</v>
      </c>
      <c r="G1567" t="s">
        <v>161</v>
      </c>
      <c r="H1567" t="s">
        <v>135</v>
      </c>
      <c r="I1567" t="s">
        <v>136</v>
      </c>
      <c r="J1567" t="s">
        <v>137</v>
      </c>
      <c r="K1567" t="s">
        <v>162</v>
      </c>
      <c r="L1567" t="s">
        <v>4651</v>
      </c>
      <c r="M1567" t="s">
        <v>4652</v>
      </c>
      <c r="N1567">
        <v>8.7022222219999996</v>
      </c>
      <c r="O1567">
        <v>0</v>
      </c>
      <c r="P1567">
        <v>39</v>
      </c>
      <c r="Q1567">
        <v>0</v>
      </c>
      <c r="R1567">
        <v>3</v>
      </c>
      <c r="S1567">
        <v>0</v>
      </c>
      <c r="T1567">
        <v>6</v>
      </c>
      <c r="U1567">
        <v>0</v>
      </c>
      <c r="V1567">
        <v>0</v>
      </c>
      <c r="W1567">
        <v>0</v>
      </c>
      <c r="X1567">
        <v>44.516825564483753</v>
      </c>
      <c r="Y1567">
        <v>0</v>
      </c>
      <c r="Z1567">
        <v>48.440564051925172</v>
      </c>
      <c r="AA1567">
        <v>0</v>
      </c>
      <c r="AB1567">
        <v>10.375284352831624</v>
      </c>
      <c r="AC1567">
        <v>0</v>
      </c>
      <c r="AD1567">
        <v>0</v>
      </c>
      <c r="AE1567">
        <v>103.33267396924056</v>
      </c>
    </row>
    <row r="1568" spans="1:31" x14ac:dyDescent="0.3">
      <c r="A1568">
        <v>2649117</v>
      </c>
      <c r="B1568">
        <v>1</v>
      </c>
      <c r="C1568" t="s">
        <v>80</v>
      </c>
      <c r="D1568" t="s">
        <v>109</v>
      </c>
      <c r="E1568" t="s">
        <v>165</v>
      </c>
      <c r="F1568" t="s">
        <v>2382</v>
      </c>
      <c r="G1568" t="s">
        <v>224</v>
      </c>
      <c r="H1568" t="s">
        <v>135</v>
      </c>
      <c r="I1568" t="s">
        <v>136</v>
      </c>
      <c r="J1568" t="s">
        <v>137</v>
      </c>
      <c r="K1568" t="s">
        <v>138</v>
      </c>
      <c r="L1568" t="s">
        <v>4653</v>
      </c>
      <c r="M1568" t="s">
        <v>3374</v>
      </c>
      <c r="N1568">
        <v>1.988888888</v>
      </c>
      <c r="O1568">
        <v>0</v>
      </c>
      <c r="P1568">
        <v>14</v>
      </c>
      <c r="Q1568">
        <v>0</v>
      </c>
      <c r="R1568">
        <v>4</v>
      </c>
      <c r="S1568">
        <v>0</v>
      </c>
      <c r="T1568">
        <v>7</v>
      </c>
      <c r="U1568">
        <v>0</v>
      </c>
      <c r="V1568">
        <v>0</v>
      </c>
      <c r="W1568">
        <v>0</v>
      </c>
      <c r="X1568">
        <v>7.0060758821513325</v>
      </c>
      <c r="Y1568">
        <v>0</v>
      </c>
      <c r="Z1568">
        <v>11.710965953322054</v>
      </c>
      <c r="AA1568">
        <v>0</v>
      </c>
      <c r="AB1568">
        <v>6.7684611465004236</v>
      </c>
      <c r="AC1568">
        <v>0</v>
      </c>
      <c r="AD1568">
        <v>0</v>
      </c>
      <c r="AE1568">
        <v>25.485502981973813</v>
      </c>
    </row>
    <row r="1569" spans="1:31" x14ac:dyDescent="0.3">
      <c r="A1569">
        <v>2649366</v>
      </c>
      <c r="B1569">
        <v>1</v>
      </c>
      <c r="C1569" t="s">
        <v>80</v>
      </c>
      <c r="D1569" t="s">
        <v>110</v>
      </c>
      <c r="E1569" t="s">
        <v>141</v>
      </c>
      <c r="F1569" t="s">
        <v>4654</v>
      </c>
      <c r="G1569" t="s">
        <v>149</v>
      </c>
      <c r="H1569" t="s">
        <v>144</v>
      </c>
      <c r="I1569" t="s">
        <v>136</v>
      </c>
      <c r="J1569" t="s">
        <v>137</v>
      </c>
      <c r="K1569" t="s">
        <v>138</v>
      </c>
      <c r="L1569" t="s">
        <v>4655</v>
      </c>
      <c r="M1569" t="s">
        <v>4656</v>
      </c>
      <c r="N1569">
        <v>0.30194444399999998</v>
      </c>
      <c r="O1569">
        <v>0</v>
      </c>
      <c r="P1569">
        <v>800</v>
      </c>
      <c r="Q1569">
        <v>0</v>
      </c>
      <c r="R1569">
        <v>0</v>
      </c>
      <c r="S1569">
        <v>0</v>
      </c>
      <c r="T1569">
        <v>52</v>
      </c>
      <c r="U1569">
        <v>0</v>
      </c>
      <c r="V1569">
        <v>1</v>
      </c>
      <c r="W1569">
        <v>0</v>
      </c>
      <c r="X1569">
        <v>79.80275854460109</v>
      </c>
      <c r="Y1569">
        <v>0</v>
      </c>
      <c r="Z1569">
        <v>0</v>
      </c>
      <c r="AA1569">
        <v>0</v>
      </c>
      <c r="AB1569">
        <v>27.424463512455873</v>
      </c>
      <c r="AC1569">
        <v>0</v>
      </c>
      <c r="AD1569">
        <v>3.780265399139477</v>
      </c>
      <c r="AE1569">
        <v>111.00748745619644</v>
      </c>
    </row>
    <row r="1570" spans="1:31" x14ac:dyDescent="0.3">
      <c r="A1570">
        <v>2649266</v>
      </c>
      <c r="B1570">
        <v>1</v>
      </c>
      <c r="C1570" t="s">
        <v>80</v>
      </c>
      <c r="D1570" t="s">
        <v>83</v>
      </c>
      <c r="E1570" t="s">
        <v>152</v>
      </c>
      <c r="F1570" t="s">
        <v>1102</v>
      </c>
      <c r="G1570" t="s">
        <v>161</v>
      </c>
      <c r="H1570" t="s">
        <v>135</v>
      </c>
      <c r="I1570" t="s">
        <v>136</v>
      </c>
      <c r="J1570" t="s">
        <v>137</v>
      </c>
      <c r="K1570" t="s">
        <v>162</v>
      </c>
      <c r="L1570" t="s">
        <v>4657</v>
      </c>
      <c r="M1570" t="s">
        <v>4658</v>
      </c>
      <c r="N1570">
        <v>3.1663888880000002</v>
      </c>
      <c r="O1570">
        <v>0</v>
      </c>
      <c r="P1570">
        <v>1</v>
      </c>
      <c r="Q1570">
        <v>0</v>
      </c>
      <c r="R1570">
        <v>0</v>
      </c>
      <c r="S1570">
        <v>0</v>
      </c>
      <c r="T1570">
        <v>70</v>
      </c>
      <c r="U1570">
        <v>0</v>
      </c>
      <c r="V1570">
        <v>0</v>
      </c>
      <c r="W1570">
        <v>0</v>
      </c>
      <c r="X1570">
        <v>0.51873971344507874</v>
      </c>
      <c r="Y1570">
        <v>0</v>
      </c>
      <c r="Z1570">
        <v>0</v>
      </c>
      <c r="AA1570">
        <v>0</v>
      </c>
      <c r="AB1570">
        <v>119.35992692539533</v>
      </c>
      <c r="AC1570">
        <v>0</v>
      </c>
      <c r="AD1570">
        <v>0</v>
      </c>
      <c r="AE1570">
        <v>119.8786666388404</v>
      </c>
    </row>
    <row r="1571" spans="1:31" x14ac:dyDescent="0.3">
      <c r="A1571">
        <v>2648931</v>
      </c>
      <c r="B1571">
        <v>1</v>
      </c>
      <c r="C1571" t="s">
        <v>80</v>
      </c>
      <c r="D1571" t="s">
        <v>107</v>
      </c>
      <c r="E1571" t="s">
        <v>152</v>
      </c>
      <c r="F1571" t="s">
        <v>4659</v>
      </c>
      <c r="G1571" t="s">
        <v>191</v>
      </c>
      <c r="H1571" t="s">
        <v>135</v>
      </c>
      <c r="I1571" t="s">
        <v>136</v>
      </c>
      <c r="J1571" t="s">
        <v>137</v>
      </c>
      <c r="K1571" t="s">
        <v>138</v>
      </c>
      <c r="L1571" t="s">
        <v>4660</v>
      </c>
      <c r="M1571" t="s">
        <v>4661</v>
      </c>
      <c r="N1571">
        <v>0.77277777700000005</v>
      </c>
      <c r="O1571">
        <v>0</v>
      </c>
      <c r="P1571">
        <v>63</v>
      </c>
      <c r="Q1571">
        <v>0</v>
      </c>
      <c r="R1571">
        <v>3</v>
      </c>
      <c r="S1571">
        <v>0</v>
      </c>
      <c r="T1571">
        <v>7</v>
      </c>
      <c r="U1571">
        <v>0</v>
      </c>
      <c r="V1571">
        <v>0</v>
      </c>
      <c r="W1571">
        <v>0</v>
      </c>
      <c r="X1571">
        <v>7.1878733875113117</v>
      </c>
      <c r="Y1571">
        <v>0</v>
      </c>
      <c r="Z1571">
        <v>0.90903357546763564</v>
      </c>
      <c r="AA1571">
        <v>0</v>
      </c>
      <c r="AB1571">
        <v>5.4427432423233091</v>
      </c>
      <c r="AC1571">
        <v>0</v>
      </c>
      <c r="AD1571">
        <v>0</v>
      </c>
      <c r="AE1571">
        <v>13.539650205302255</v>
      </c>
    </row>
    <row r="1572" spans="1:31" x14ac:dyDescent="0.3">
      <c r="A1572">
        <v>2648785</v>
      </c>
      <c r="B1572">
        <v>1</v>
      </c>
      <c r="C1572" t="s">
        <v>81</v>
      </c>
      <c r="D1572" t="s">
        <v>123</v>
      </c>
      <c r="E1572" t="s">
        <v>141</v>
      </c>
      <c r="F1572" t="s">
        <v>4662</v>
      </c>
      <c r="G1572" t="s">
        <v>149</v>
      </c>
      <c r="H1572" t="s">
        <v>144</v>
      </c>
      <c r="I1572" t="s">
        <v>136</v>
      </c>
      <c r="J1572" t="s">
        <v>137</v>
      </c>
      <c r="K1572" t="s">
        <v>138</v>
      </c>
      <c r="L1572" t="s">
        <v>4663</v>
      </c>
      <c r="M1572" t="s">
        <v>4664</v>
      </c>
      <c r="N1572">
        <v>0.21722222199999999</v>
      </c>
      <c r="O1572">
        <v>0</v>
      </c>
      <c r="P1572">
        <v>4034</v>
      </c>
      <c r="Q1572">
        <v>0</v>
      </c>
      <c r="R1572">
        <v>0</v>
      </c>
      <c r="S1572">
        <v>0</v>
      </c>
      <c r="T1572">
        <v>221</v>
      </c>
      <c r="U1572">
        <v>0</v>
      </c>
      <c r="V1572">
        <v>0</v>
      </c>
      <c r="W1572">
        <v>0</v>
      </c>
      <c r="X1572">
        <v>176.96131442427989</v>
      </c>
      <c r="Y1572">
        <v>0</v>
      </c>
      <c r="Z1572">
        <v>0</v>
      </c>
      <c r="AA1572">
        <v>0</v>
      </c>
      <c r="AB1572">
        <v>37.611561538698858</v>
      </c>
      <c r="AC1572">
        <v>0</v>
      </c>
      <c r="AD1572">
        <v>0</v>
      </c>
      <c r="AE1572">
        <v>214.57287596297874</v>
      </c>
    </row>
    <row r="1573" spans="1:31" x14ac:dyDescent="0.3">
      <c r="A1573">
        <v>2648768</v>
      </c>
      <c r="B1573">
        <v>1</v>
      </c>
      <c r="C1573" t="s">
        <v>81</v>
      </c>
      <c r="D1573" t="s">
        <v>112</v>
      </c>
      <c r="E1573" t="s">
        <v>194</v>
      </c>
      <c r="F1573" t="s">
        <v>1424</v>
      </c>
      <c r="G1573" t="s">
        <v>149</v>
      </c>
      <c r="H1573" t="s">
        <v>144</v>
      </c>
      <c r="I1573" t="s">
        <v>136</v>
      </c>
      <c r="J1573" t="s">
        <v>137</v>
      </c>
      <c r="K1573" t="s">
        <v>138</v>
      </c>
      <c r="L1573" t="s">
        <v>4665</v>
      </c>
      <c r="M1573" t="s">
        <v>4666</v>
      </c>
      <c r="N1573">
        <v>0.12416666599999999</v>
      </c>
      <c r="O1573">
        <v>1</v>
      </c>
      <c r="P1573">
        <v>3</v>
      </c>
      <c r="Q1573">
        <v>13</v>
      </c>
      <c r="R1573">
        <v>71</v>
      </c>
      <c r="S1573">
        <v>4</v>
      </c>
      <c r="T1573">
        <v>6</v>
      </c>
      <c r="U1573">
        <v>1</v>
      </c>
      <c r="V1573">
        <v>0</v>
      </c>
      <c r="W1573">
        <v>2.3053240763333333E-2</v>
      </c>
      <c r="X1573">
        <v>0.28151240218406148</v>
      </c>
      <c r="Y1573">
        <v>113.44844407255201</v>
      </c>
      <c r="Z1573">
        <v>75.877785139965411</v>
      </c>
      <c r="AA1573">
        <v>0.82279278409131062</v>
      </c>
      <c r="AB1573">
        <v>4.4607480515451661</v>
      </c>
      <c r="AC1573">
        <v>0.10071946433952433</v>
      </c>
      <c r="AD1573">
        <v>0</v>
      </c>
      <c r="AE1573">
        <v>195.01505515544082</v>
      </c>
    </row>
    <row r="1574" spans="1:31" x14ac:dyDescent="0.3">
      <c r="A1574">
        <v>2648762</v>
      </c>
      <c r="B1574">
        <v>1</v>
      </c>
      <c r="C1574" t="s">
        <v>80</v>
      </c>
      <c r="D1574" t="s">
        <v>104</v>
      </c>
      <c r="E1574" t="s">
        <v>194</v>
      </c>
      <c r="F1574" t="s">
        <v>4667</v>
      </c>
      <c r="G1574" t="s">
        <v>149</v>
      </c>
      <c r="H1574" t="s">
        <v>144</v>
      </c>
      <c r="I1574" t="s">
        <v>136</v>
      </c>
      <c r="J1574" t="s">
        <v>137</v>
      </c>
      <c r="K1574" t="s">
        <v>138</v>
      </c>
      <c r="L1574" t="s">
        <v>4668</v>
      </c>
      <c r="M1574" t="s">
        <v>4669</v>
      </c>
      <c r="N1574">
        <v>0.147777777</v>
      </c>
      <c r="O1574">
        <v>1</v>
      </c>
      <c r="P1574">
        <v>2033</v>
      </c>
      <c r="Q1574">
        <v>0</v>
      </c>
      <c r="R1574">
        <v>4</v>
      </c>
      <c r="S1574">
        <v>2</v>
      </c>
      <c r="T1574">
        <v>225</v>
      </c>
      <c r="U1574">
        <v>0</v>
      </c>
      <c r="V1574">
        <v>1</v>
      </c>
      <c r="W1574">
        <v>2.1409970888062171</v>
      </c>
      <c r="X1574">
        <v>58.362698581673605</v>
      </c>
      <c r="Y1574">
        <v>0</v>
      </c>
      <c r="Z1574">
        <v>0.17266592368294309</v>
      </c>
      <c r="AA1574">
        <v>1.3609523918918101</v>
      </c>
      <c r="AB1574">
        <v>23.601441478409395</v>
      </c>
      <c r="AC1574">
        <v>0</v>
      </c>
      <c r="AD1574">
        <v>8.4035668147456666E-2</v>
      </c>
      <c r="AE1574">
        <v>85.72279113261142</v>
      </c>
    </row>
    <row r="1575" spans="1:31" x14ac:dyDescent="0.3">
      <c r="A1575">
        <v>2649349</v>
      </c>
      <c r="B1575">
        <v>1</v>
      </c>
      <c r="C1575" t="s">
        <v>80</v>
      </c>
      <c r="D1575" t="s">
        <v>109</v>
      </c>
      <c r="E1575" t="s">
        <v>132</v>
      </c>
      <c r="F1575" t="s">
        <v>4670</v>
      </c>
      <c r="G1575" t="s">
        <v>268</v>
      </c>
      <c r="H1575" t="s">
        <v>135</v>
      </c>
      <c r="I1575" t="s">
        <v>136</v>
      </c>
      <c r="J1575" t="s">
        <v>137</v>
      </c>
      <c r="K1575" t="s">
        <v>138</v>
      </c>
      <c r="L1575" t="s">
        <v>4671</v>
      </c>
      <c r="M1575" t="s">
        <v>4672</v>
      </c>
      <c r="N1575">
        <v>2.7402777770000002</v>
      </c>
      <c r="O1575">
        <v>0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5.8003741615060775</v>
      </c>
      <c r="AA1575">
        <v>0</v>
      </c>
      <c r="AB1575">
        <v>0</v>
      </c>
      <c r="AC1575">
        <v>0</v>
      </c>
      <c r="AD1575">
        <v>0</v>
      </c>
      <c r="AE1575">
        <v>5.8003741615060775</v>
      </c>
    </row>
    <row r="1576" spans="1:31" x14ac:dyDescent="0.3">
      <c r="A1576">
        <v>2649369</v>
      </c>
      <c r="B1576">
        <v>1</v>
      </c>
      <c r="C1576" t="s">
        <v>80</v>
      </c>
      <c r="D1576" t="s">
        <v>93</v>
      </c>
      <c r="E1576" t="s">
        <v>165</v>
      </c>
      <c r="F1576" t="s">
        <v>4673</v>
      </c>
      <c r="G1576" t="s">
        <v>224</v>
      </c>
      <c r="H1576" t="s">
        <v>135</v>
      </c>
      <c r="I1576" t="s">
        <v>136</v>
      </c>
      <c r="J1576" t="s">
        <v>137</v>
      </c>
      <c r="K1576" t="s">
        <v>138</v>
      </c>
      <c r="L1576" t="s">
        <v>4674</v>
      </c>
      <c r="M1576" t="s">
        <v>4675</v>
      </c>
      <c r="N1576">
        <v>2.8386111110000001</v>
      </c>
      <c r="O1576">
        <v>0</v>
      </c>
      <c r="P1576">
        <v>84</v>
      </c>
      <c r="Q1576">
        <v>0</v>
      </c>
      <c r="R1576">
        <v>0</v>
      </c>
      <c r="S1576">
        <v>0</v>
      </c>
      <c r="T1576">
        <v>8</v>
      </c>
      <c r="U1576">
        <v>0</v>
      </c>
      <c r="V1576">
        <v>0</v>
      </c>
      <c r="W1576">
        <v>0</v>
      </c>
      <c r="X1576">
        <v>65.225288180184606</v>
      </c>
      <c r="Y1576">
        <v>0</v>
      </c>
      <c r="Z1576">
        <v>0</v>
      </c>
      <c r="AA1576">
        <v>0</v>
      </c>
      <c r="AB1576">
        <v>25.150886398632863</v>
      </c>
      <c r="AC1576">
        <v>0</v>
      </c>
      <c r="AD1576">
        <v>0</v>
      </c>
      <c r="AE1576">
        <v>90.376174578817469</v>
      </c>
    </row>
    <row r="1577" spans="1:31" x14ac:dyDescent="0.3">
      <c r="A1577">
        <v>2648871</v>
      </c>
      <c r="B1577">
        <v>1</v>
      </c>
      <c r="C1577" t="s">
        <v>81</v>
      </c>
      <c r="D1577" t="s">
        <v>119</v>
      </c>
      <c r="E1577" t="s">
        <v>141</v>
      </c>
      <c r="F1577" t="s">
        <v>4676</v>
      </c>
      <c r="G1577" t="s">
        <v>143</v>
      </c>
      <c r="H1577" t="s">
        <v>144</v>
      </c>
      <c r="I1577" t="s">
        <v>136</v>
      </c>
      <c r="J1577" t="s">
        <v>137</v>
      </c>
      <c r="K1577" t="s">
        <v>138</v>
      </c>
      <c r="L1577" t="s">
        <v>4677</v>
      </c>
      <c r="M1577" t="s">
        <v>4678</v>
      </c>
      <c r="N1577">
        <v>1.0538888879999999</v>
      </c>
      <c r="O1577">
        <v>0</v>
      </c>
      <c r="P1577">
        <v>5</v>
      </c>
      <c r="Q1577">
        <v>0</v>
      </c>
      <c r="R1577">
        <v>10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1.6706385993686257</v>
      </c>
      <c r="Y1577">
        <v>0</v>
      </c>
      <c r="Z1577">
        <v>62.137215465953346</v>
      </c>
      <c r="AA1577">
        <v>0</v>
      </c>
      <c r="AB1577">
        <v>0</v>
      </c>
      <c r="AC1577">
        <v>0</v>
      </c>
      <c r="AD1577">
        <v>0</v>
      </c>
      <c r="AE1577">
        <v>63.807854065321969</v>
      </c>
    </row>
    <row r="1578" spans="1:31" x14ac:dyDescent="0.3">
      <c r="A1578">
        <v>2649014</v>
      </c>
      <c r="B1578">
        <v>1</v>
      </c>
      <c r="C1578" t="s">
        <v>80</v>
      </c>
      <c r="D1578" t="s">
        <v>89</v>
      </c>
      <c r="E1578" t="s">
        <v>214</v>
      </c>
      <c r="F1578" t="s">
        <v>4679</v>
      </c>
      <c r="G1578" t="s">
        <v>216</v>
      </c>
      <c r="H1578" t="s">
        <v>135</v>
      </c>
      <c r="I1578" t="s">
        <v>136</v>
      </c>
      <c r="J1578" t="s">
        <v>137</v>
      </c>
      <c r="K1578" t="s">
        <v>138</v>
      </c>
      <c r="L1578" t="s">
        <v>4680</v>
      </c>
      <c r="M1578" t="s">
        <v>4681</v>
      </c>
      <c r="N1578">
        <v>5.4577777770000004</v>
      </c>
      <c r="O1578">
        <v>0</v>
      </c>
      <c r="P1578">
        <v>17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27.710907241757987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27.710907241757987</v>
      </c>
    </row>
    <row r="1579" spans="1:31" x14ac:dyDescent="0.3">
      <c r="A1579">
        <v>2648891</v>
      </c>
      <c r="B1579">
        <v>1</v>
      </c>
      <c r="C1579" t="s">
        <v>80</v>
      </c>
      <c r="D1579" t="s">
        <v>106</v>
      </c>
      <c r="E1579" t="s">
        <v>152</v>
      </c>
      <c r="F1579" t="s">
        <v>4682</v>
      </c>
      <c r="G1579" t="s">
        <v>220</v>
      </c>
      <c r="H1579" t="s">
        <v>135</v>
      </c>
      <c r="I1579" t="s">
        <v>136</v>
      </c>
      <c r="J1579" t="s">
        <v>137</v>
      </c>
      <c r="K1579" t="s">
        <v>162</v>
      </c>
      <c r="L1579" t="s">
        <v>4683</v>
      </c>
      <c r="M1579" t="s">
        <v>4684</v>
      </c>
      <c r="N1579">
        <v>7.9005555550000004</v>
      </c>
      <c r="O1579">
        <v>0</v>
      </c>
      <c r="P1579">
        <v>20</v>
      </c>
      <c r="Q1579">
        <v>0</v>
      </c>
      <c r="R1579">
        <v>2</v>
      </c>
      <c r="S1579">
        <v>0</v>
      </c>
      <c r="T1579">
        <v>2</v>
      </c>
      <c r="U1579">
        <v>0</v>
      </c>
      <c r="V1579">
        <v>0</v>
      </c>
      <c r="W1579">
        <v>0</v>
      </c>
      <c r="X1579">
        <v>31.001499390424421</v>
      </c>
      <c r="Y1579">
        <v>0</v>
      </c>
      <c r="Z1579">
        <v>26.640313517013865</v>
      </c>
      <c r="AA1579">
        <v>0</v>
      </c>
      <c r="AB1579">
        <v>2.9809432071370945</v>
      </c>
      <c r="AC1579">
        <v>0</v>
      </c>
      <c r="AD1579">
        <v>0</v>
      </c>
      <c r="AE1579">
        <v>60.622756114575381</v>
      </c>
    </row>
    <row r="1580" spans="1:31" x14ac:dyDescent="0.3">
      <c r="A1580">
        <v>2649057</v>
      </c>
      <c r="B1580">
        <v>1</v>
      </c>
      <c r="C1580" t="s">
        <v>80</v>
      </c>
      <c r="D1580" t="s">
        <v>101</v>
      </c>
      <c r="E1580" t="s">
        <v>141</v>
      </c>
      <c r="F1580" t="s">
        <v>4685</v>
      </c>
      <c r="G1580" t="s">
        <v>149</v>
      </c>
      <c r="H1580" t="s">
        <v>144</v>
      </c>
      <c r="I1580" t="s">
        <v>136</v>
      </c>
      <c r="J1580" t="s">
        <v>137</v>
      </c>
      <c r="K1580" t="s">
        <v>138</v>
      </c>
      <c r="L1580" t="s">
        <v>4686</v>
      </c>
      <c r="M1580" t="s">
        <v>4687</v>
      </c>
      <c r="N1580">
        <v>0.564722222</v>
      </c>
      <c r="O1580">
        <v>0</v>
      </c>
      <c r="P1580">
        <v>322</v>
      </c>
      <c r="Q1580">
        <v>0</v>
      </c>
      <c r="R1580">
        <v>0</v>
      </c>
      <c r="S1580">
        <v>0</v>
      </c>
      <c r="T1580">
        <v>2</v>
      </c>
      <c r="U1580">
        <v>0</v>
      </c>
      <c r="V1580">
        <v>0</v>
      </c>
      <c r="W1580">
        <v>0</v>
      </c>
      <c r="X1580">
        <v>38.184312727885114</v>
      </c>
      <c r="Y1580">
        <v>0</v>
      </c>
      <c r="Z1580">
        <v>0</v>
      </c>
      <c r="AA1580">
        <v>0</v>
      </c>
      <c r="AB1580">
        <v>1.4731425104874396</v>
      </c>
      <c r="AC1580">
        <v>0</v>
      </c>
      <c r="AD1580">
        <v>0</v>
      </c>
      <c r="AE1580">
        <v>39.657455238372556</v>
      </c>
    </row>
    <row r="1581" spans="1:31" x14ac:dyDescent="0.3">
      <c r="A1581">
        <v>2648914</v>
      </c>
      <c r="B1581">
        <v>1</v>
      </c>
      <c r="C1581" t="s">
        <v>80</v>
      </c>
      <c r="D1581" t="s">
        <v>93</v>
      </c>
      <c r="E1581" t="s">
        <v>152</v>
      </c>
      <c r="F1581" t="s">
        <v>160</v>
      </c>
      <c r="G1581" t="s">
        <v>161</v>
      </c>
      <c r="H1581" t="s">
        <v>135</v>
      </c>
      <c r="I1581" t="s">
        <v>136</v>
      </c>
      <c r="J1581" t="s">
        <v>137</v>
      </c>
      <c r="K1581" t="s">
        <v>162</v>
      </c>
      <c r="L1581" t="s">
        <v>4688</v>
      </c>
      <c r="M1581" t="s">
        <v>4689</v>
      </c>
      <c r="N1581">
        <v>8.4466666660000005</v>
      </c>
      <c r="O1581">
        <v>0</v>
      </c>
      <c r="P1581">
        <v>37</v>
      </c>
      <c r="Q1581">
        <v>0</v>
      </c>
      <c r="R1581">
        <v>57</v>
      </c>
      <c r="S1581">
        <v>0</v>
      </c>
      <c r="T1581">
        <v>13</v>
      </c>
      <c r="U1581">
        <v>0</v>
      </c>
      <c r="V1581">
        <v>0</v>
      </c>
      <c r="W1581">
        <v>0</v>
      </c>
      <c r="X1581">
        <v>94.514291947324168</v>
      </c>
      <c r="Y1581">
        <v>0</v>
      </c>
      <c r="Z1581">
        <v>262.17789491308923</v>
      </c>
      <c r="AA1581">
        <v>0</v>
      </c>
      <c r="AB1581">
        <v>282.53849298056775</v>
      </c>
      <c r="AC1581">
        <v>0</v>
      </c>
      <c r="AD1581">
        <v>0</v>
      </c>
      <c r="AE1581">
        <v>639.23067984098111</v>
      </c>
    </row>
    <row r="1582" spans="1:31" x14ac:dyDescent="0.3">
      <c r="A1582">
        <v>2648828</v>
      </c>
      <c r="B1582">
        <v>1</v>
      </c>
      <c r="C1582" t="s">
        <v>80</v>
      </c>
      <c r="D1582" t="s">
        <v>83</v>
      </c>
      <c r="E1582" t="s">
        <v>165</v>
      </c>
      <c r="F1582" t="s">
        <v>4690</v>
      </c>
      <c r="G1582" t="s">
        <v>161</v>
      </c>
      <c r="H1582" t="s">
        <v>135</v>
      </c>
      <c r="I1582" t="s">
        <v>136</v>
      </c>
      <c r="J1582" t="s">
        <v>137</v>
      </c>
      <c r="K1582" t="s">
        <v>162</v>
      </c>
      <c r="L1582" t="s">
        <v>4691</v>
      </c>
      <c r="M1582" t="s">
        <v>4692</v>
      </c>
      <c r="N1582">
        <v>6.8483333330000002</v>
      </c>
      <c r="O1582">
        <v>0</v>
      </c>
      <c r="P1582">
        <v>35</v>
      </c>
      <c r="Q1582">
        <v>0</v>
      </c>
      <c r="R1582">
        <v>0</v>
      </c>
      <c r="S1582">
        <v>0</v>
      </c>
      <c r="T1582">
        <v>9</v>
      </c>
      <c r="U1582">
        <v>0</v>
      </c>
      <c r="V1582">
        <v>0</v>
      </c>
      <c r="W1582">
        <v>0</v>
      </c>
      <c r="X1582">
        <v>86.799971947523971</v>
      </c>
      <c r="Y1582">
        <v>0</v>
      </c>
      <c r="Z1582">
        <v>0</v>
      </c>
      <c r="AA1582">
        <v>0</v>
      </c>
      <c r="AB1582">
        <v>164.50013247480601</v>
      </c>
      <c r="AC1582">
        <v>0</v>
      </c>
      <c r="AD1582">
        <v>0</v>
      </c>
      <c r="AE1582">
        <v>251.30010442232998</v>
      </c>
    </row>
    <row r="1583" spans="1:31" x14ac:dyDescent="0.3">
      <c r="A1583">
        <v>2649166</v>
      </c>
      <c r="B1583">
        <v>1</v>
      </c>
      <c r="C1583" t="s">
        <v>80</v>
      </c>
      <c r="D1583" t="s">
        <v>93</v>
      </c>
      <c r="E1583" t="s">
        <v>165</v>
      </c>
      <c r="F1583" t="s">
        <v>4693</v>
      </c>
      <c r="G1583" t="s">
        <v>224</v>
      </c>
      <c r="H1583" t="s">
        <v>135</v>
      </c>
      <c r="I1583" t="s">
        <v>136</v>
      </c>
      <c r="J1583" t="s">
        <v>137</v>
      </c>
      <c r="K1583" t="s">
        <v>138</v>
      </c>
      <c r="L1583" t="s">
        <v>4694</v>
      </c>
      <c r="M1583" t="s">
        <v>4695</v>
      </c>
      <c r="N1583">
        <v>3.3075000000000001</v>
      </c>
      <c r="O1583">
        <v>0</v>
      </c>
      <c r="P1583">
        <v>0</v>
      </c>
      <c r="Q1583">
        <v>0</v>
      </c>
      <c r="R1583">
        <v>6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50.708978261532621</v>
      </c>
      <c r="AA1583">
        <v>0</v>
      </c>
      <c r="AB1583">
        <v>0</v>
      </c>
      <c r="AC1583">
        <v>0</v>
      </c>
      <c r="AD1583">
        <v>0</v>
      </c>
      <c r="AE1583">
        <v>50.708978261532621</v>
      </c>
    </row>
    <row r="1584" spans="1:31" x14ac:dyDescent="0.3">
      <c r="A1584">
        <v>2648980</v>
      </c>
      <c r="B1584">
        <v>1</v>
      </c>
      <c r="C1584" t="s">
        <v>80</v>
      </c>
      <c r="D1584" t="s">
        <v>93</v>
      </c>
      <c r="E1584" t="s">
        <v>194</v>
      </c>
      <c r="F1584" t="s">
        <v>4696</v>
      </c>
      <c r="G1584" t="s">
        <v>149</v>
      </c>
      <c r="H1584" t="s">
        <v>144</v>
      </c>
      <c r="I1584" t="s">
        <v>136</v>
      </c>
      <c r="J1584" t="s">
        <v>137</v>
      </c>
      <c r="K1584" t="s">
        <v>138</v>
      </c>
      <c r="L1584" t="s">
        <v>4697</v>
      </c>
      <c r="M1584" t="s">
        <v>4698</v>
      </c>
      <c r="N1584">
        <v>0.38666666599999999</v>
      </c>
      <c r="O1584">
        <v>1</v>
      </c>
      <c r="P1584">
        <v>1661</v>
      </c>
      <c r="Q1584">
        <v>4</v>
      </c>
      <c r="R1584">
        <v>208</v>
      </c>
      <c r="S1584">
        <v>12</v>
      </c>
      <c r="T1584">
        <v>357</v>
      </c>
      <c r="U1584">
        <v>2</v>
      </c>
      <c r="V1584">
        <v>3</v>
      </c>
      <c r="W1584">
        <v>5.2621701143250093</v>
      </c>
      <c r="X1584">
        <v>123.276257180272</v>
      </c>
      <c r="Y1584">
        <v>22.892296495681855</v>
      </c>
      <c r="Z1584">
        <v>154.32937418640125</v>
      </c>
      <c r="AA1584">
        <v>28.312395535105747</v>
      </c>
      <c r="AB1584">
        <v>150.79193691958079</v>
      </c>
      <c r="AC1584">
        <v>47.10847412447243</v>
      </c>
      <c r="AD1584">
        <v>5.4416315153737269</v>
      </c>
      <c r="AE1584">
        <v>537.41453607121275</v>
      </c>
    </row>
    <row r="1585" spans="1:31" x14ac:dyDescent="0.3">
      <c r="A1585">
        <v>2648897</v>
      </c>
      <c r="B1585">
        <v>1</v>
      </c>
      <c r="C1585" t="s">
        <v>80</v>
      </c>
      <c r="D1585" t="s">
        <v>108</v>
      </c>
      <c r="E1585" t="s">
        <v>147</v>
      </c>
      <c r="F1585" t="s">
        <v>4699</v>
      </c>
      <c r="G1585" t="s">
        <v>149</v>
      </c>
      <c r="H1585" t="s">
        <v>144</v>
      </c>
      <c r="I1585" t="s">
        <v>136</v>
      </c>
      <c r="J1585" t="s">
        <v>137</v>
      </c>
      <c r="K1585" t="s">
        <v>138</v>
      </c>
      <c r="L1585" t="s">
        <v>4700</v>
      </c>
      <c r="M1585" t="s">
        <v>4701</v>
      </c>
      <c r="N1585">
        <v>0.97833333300000003</v>
      </c>
      <c r="O1585">
        <v>0</v>
      </c>
      <c r="P1585">
        <v>694</v>
      </c>
      <c r="Q1585">
        <v>0</v>
      </c>
      <c r="R1585">
        <v>236</v>
      </c>
      <c r="S1585">
        <v>3</v>
      </c>
      <c r="T1585">
        <v>148</v>
      </c>
      <c r="U1585">
        <v>0</v>
      </c>
      <c r="V1585">
        <v>0</v>
      </c>
      <c r="W1585">
        <v>0</v>
      </c>
      <c r="X1585">
        <v>145.73060664375791</v>
      </c>
      <c r="Y1585">
        <v>0</v>
      </c>
      <c r="Z1585">
        <v>382.5515700973915</v>
      </c>
      <c r="AA1585">
        <v>7.142696553953499</v>
      </c>
      <c r="AB1585">
        <v>208.82506062470389</v>
      </c>
      <c r="AC1585">
        <v>0</v>
      </c>
      <c r="AD1585">
        <v>0</v>
      </c>
      <c r="AE1585">
        <v>744.24993391980684</v>
      </c>
    </row>
    <row r="1586" spans="1:31" x14ac:dyDescent="0.3">
      <c r="A1586">
        <v>2649464</v>
      </c>
      <c r="B1586">
        <v>1</v>
      </c>
      <c r="C1586" t="s">
        <v>80</v>
      </c>
      <c r="D1586" t="s">
        <v>97</v>
      </c>
      <c r="E1586" t="s">
        <v>132</v>
      </c>
      <c r="F1586" t="s">
        <v>4702</v>
      </c>
      <c r="G1586" t="s">
        <v>228</v>
      </c>
      <c r="H1586" t="s">
        <v>135</v>
      </c>
      <c r="I1586" t="s">
        <v>136</v>
      </c>
      <c r="J1586" t="s">
        <v>137</v>
      </c>
      <c r="K1586" t="s">
        <v>138</v>
      </c>
      <c r="L1586" t="s">
        <v>4703</v>
      </c>
      <c r="M1586" t="s">
        <v>4704</v>
      </c>
      <c r="N1586">
        <v>2.4188888880000001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</row>
    <row r="1587" spans="1:31" x14ac:dyDescent="0.3">
      <c r="A1587">
        <v>2649252</v>
      </c>
      <c r="B1587">
        <v>1</v>
      </c>
      <c r="C1587" t="s">
        <v>80</v>
      </c>
      <c r="D1587" t="s">
        <v>83</v>
      </c>
      <c r="E1587" t="s">
        <v>165</v>
      </c>
      <c r="F1587" t="s">
        <v>4705</v>
      </c>
      <c r="G1587" t="s">
        <v>216</v>
      </c>
      <c r="H1587" t="s">
        <v>135</v>
      </c>
      <c r="I1587" t="s">
        <v>136</v>
      </c>
      <c r="J1587" t="s">
        <v>137</v>
      </c>
      <c r="K1587" t="s">
        <v>138</v>
      </c>
      <c r="L1587" t="s">
        <v>4706</v>
      </c>
      <c r="M1587" t="s">
        <v>4707</v>
      </c>
      <c r="N1587">
        <v>0.77472222199999996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3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3.3159063149159658</v>
      </c>
      <c r="AC1587">
        <v>0</v>
      </c>
      <c r="AD1587">
        <v>0</v>
      </c>
      <c r="AE1587">
        <v>3.3159063149159658</v>
      </c>
    </row>
    <row r="1588" spans="1:31" x14ac:dyDescent="0.3">
      <c r="A1588">
        <v>2648917</v>
      </c>
      <c r="B1588">
        <v>1</v>
      </c>
      <c r="C1588" t="s">
        <v>80</v>
      </c>
      <c r="D1588" t="s">
        <v>86</v>
      </c>
      <c r="E1588" t="s">
        <v>132</v>
      </c>
      <c r="F1588" t="s">
        <v>3461</v>
      </c>
      <c r="G1588" t="s">
        <v>134</v>
      </c>
      <c r="H1588" t="s">
        <v>135</v>
      </c>
      <c r="I1588" t="s">
        <v>136</v>
      </c>
      <c r="J1588" t="s">
        <v>137</v>
      </c>
      <c r="K1588" t="s">
        <v>138</v>
      </c>
      <c r="L1588" t="s">
        <v>4708</v>
      </c>
      <c r="M1588" t="s">
        <v>4709</v>
      </c>
      <c r="N1588">
        <v>3.545555555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0.96037652803853479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0.96037652803853479</v>
      </c>
    </row>
    <row r="1589" spans="1:31" x14ac:dyDescent="0.3">
      <c r="A1589">
        <v>2648943</v>
      </c>
      <c r="B1589">
        <v>1</v>
      </c>
      <c r="C1589" t="s">
        <v>81</v>
      </c>
      <c r="D1589" t="s">
        <v>125</v>
      </c>
      <c r="E1589" t="s">
        <v>165</v>
      </c>
      <c r="F1589" t="s">
        <v>4710</v>
      </c>
      <c r="G1589" t="s">
        <v>224</v>
      </c>
      <c r="H1589" t="s">
        <v>135</v>
      </c>
      <c r="I1589" t="s">
        <v>136</v>
      </c>
      <c r="J1589" t="s">
        <v>137</v>
      </c>
      <c r="K1589" t="s">
        <v>138</v>
      </c>
      <c r="L1589" t="s">
        <v>4711</v>
      </c>
      <c r="M1589" t="s">
        <v>4712</v>
      </c>
      <c r="N1589">
        <v>3.5961111109999999</v>
      </c>
      <c r="O1589">
        <v>0</v>
      </c>
      <c r="P1589">
        <v>0</v>
      </c>
      <c r="Q1589">
        <v>0</v>
      </c>
      <c r="R1589">
        <v>9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70.045008185910092</v>
      </c>
      <c r="AA1589">
        <v>0</v>
      </c>
      <c r="AB1589">
        <v>0</v>
      </c>
      <c r="AC1589">
        <v>0</v>
      </c>
      <c r="AD1589">
        <v>0</v>
      </c>
      <c r="AE1589">
        <v>70.045008185910092</v>
      </c>
    </row>
    <row r="1590" spans="1:31" x14ac:dyDescent="0.3">
      <c r="A1590">
        <v>2649129</v>
      </c>
      <c r="B1590">
        <v>1</v>
      </c>
      <c r="C1590" t="s">
        <v>80</v>
      </c>
      <c r="D1590" t="s">
        <v>106</v>
      </c>
      <c r="E1590" t="s">
        <v>152</v>
      </c>
      <c r="F1590" t="s">
        <v>4713</v>
      </c>
      <c r="G1590" t="s">
        <v>154</v>
      </c>
      <c r="H1590" t="s">
        <v>135</v>
      </c>
      <c r="I1590" t="s">
        <v>136</v>
      </c>
      <c r="J1590" t="s">
        <v>137</v>
      </c>
      <c r="K1590" t="s">
        <v>138</v>
      </c>
      <c r="L1590" t="s">
        <v>4714</v>
      </c>
      <c r="M1590" t="s">
        <v>4715</v>
      </c>
      <c r="N1590">
        <v>0.30472222199999999</v>
      </c>
      <c r="O1590">
        <v>0</v>
      </c>
      <c r="P1590">
        <v>22</v>
      </c>
      <c r="Q1590">
        <v>0</v>
      </c>
      <c r="R1590">
        <v>13</v>
      </c>
      <c r="S1590">
        <v>0</v>
      </c>
      <c r="T1590">
        <v>9</v>
      </c>
      <c r="U1590">
        <v>0</v>
      </c>
      <c r="V1590">
        <v>0</v>
      </c>
      <c r="W1590">
        <v>0</v>
      </c>
      <c r="X1590">
        <v>1.8689621542870669</v>
      </c>
      <c r="Y1590">
        <v>0</v>
      </c>
      <c r="Z1590">
        <v>5.4140869539923147</v>
      </c>
      <c r="AA1590">
        <v>0</v>
      </c>
      <c r="AB1590">
        <v>7.1852996899553432</v>
      </c>
      <c r="AC1590">
        <v>0</v>
      </c>
      <c r="AD1590">
        <v>0</v>
      </c>
      <c r="AE1590">
        <v>14.468348798234725</v>
      </c>
    </row>
    <row r="1591" spans="1:31" x14ac:dyDescent="0.3">
      <c r="A1591">
        <v>2649458</v>
      </c>
      <c r="B1591">
        <v>1</v>
      </c>
      <c r="C1591" t="s">
        <v>81</v>
      </c>
      <c r="D1591" t="s">
        <v>127</v>
      </c>
      <c r="E1591" t="s">
        <v>165</v>
      </c>
      <c r="F1591" t="s">
        <v>4716</v>
      </c>
      <c r="G1591" t="s">
        <v>224</v>
      </c>
      <c r="H1591" t="s">
        <v>135</v>
      </c>
      <c r="I1591" t="s">
        <v>136</v>
      </c>
      <c r="J1591" t="s">
        <v>137</v>
      </c>
      <c r="K1591" t="s">
        <v>138</v>
      </c>
      <c r="L1591" t="s">
        <v>4717</v>
      </c>
      <c r="M1591" t="s">
        <v>4718</v>
      </c>
      <c r="N1591">
        <v>1.2027777770000001</v>
      </c>
      <c r="O1591">
        <v>0</v>
      </c>
      <c r="P1591">
        <v>38</v>
      </c>
      <c r="Q1591">
        <v>0</v>
      </c>
      <c r="R1591">
        <v>15</v>
      </c>
      <c r="S1591">
        <v>0</v>
      </c>
      <c r="T1591">
        <v>2</v>
      </c>
      <c r="U1591">
        <v>0</v>
      </c>
      <c r="V1591">
        <v>0</v>
      </c>
      <c r="W1591">
        <v>0</v>
      </c>
      <c r="X1591">
        <v>19.429715499951332</v>
      </c>
      <c r="Y1591">
        <v>0</v>
      </c>
      <c r="Z1591">
        <v>18.95926275990174</v>
      </c>
      <c r="AA1591">
        <v>0</v>
      </c>
      <c r="AB1591">
        <v>0</v>
      </c>
      <c r="AC1591">
        <v>0</v>
      </c>
      <c r="AD1591">
        <v>0</v>
      </c>
      <c r="AE1591">
        <v>38.388978259853076</v>
      </c>
    </row>
    <row r="1592" spans="1:31" x14ac:dyDescent="0.3">
      <c r="A1592">
        <v>2649421</v>
      </c>
      <c r="B1592">
        <v>1</v>
      </c>
      <c r="C1592" t="s">
        <v>81</v>
      </c>
      <c r="D1592" t="s">
        <v>122</v>
      </c>
      <c r="E1592" t="s">
        <v>165</v>
      </c>
      <c r="F1592" t="s">
        <v>4719</v>
      </c>
      <c r="G1592" t="s">
        <v>4720</v>
      </c>
      <c r="H1592" t="s">
        <v>135</v>
      </c>
      <c r="I1592" t="s">
        <v>136</v>
      </c>
      <c r="J1592" t="s">
        <v>137</v>
      </c>
      <c r="K1592" t="s">
        <v>138</v>
      </c>
      <c r="L1592" t="s">
        <v>4721</v>
      </c>
      <c r="M1592" t="s">
        <v>4722</v>
      </c>
      <c r="N1592">
        <v>0.54777777699999997</v>
      </c>
      <c r="O1592">
        <v>0</v>
      </c>
      <c r="P1592">
        <v>71</v>
      </c>
      <c r="Q1592">
        <v>0</v>
      </c>
      <c r="R1592">
        <v>0</v>
      </c>
      <c r="S1592">
        <v>0</v>
      </c>
      <c r="T1592">
        <v>5</v>
      </c>
      <c r="U1592">
        <v>0</v>
      </c>
      <c r="V1592">
        <v>0</v>
      </c>
      <c r="W1592">
        <v>0</v>
      </c>
      <c r="X1592">
        <v>6.4000789104265934</v>
      </c>
      <c r="Y1592">
        <v>0</v>
      </c>
      <c r="Z1592">
        <v>0</v>
      </c>
      <c r="AA1592">
        <v>0</v>
      </c>
      <c r="AB1592">
        <v>0.37059672456656095</v>
      </c>
      <c r="AC1592">
        <v>0</v>
      </c>
      <c r="AD1592">
        <v>0</v>
      </c>
      <c r="AE1592">
        <v>6.7706756349931547</v>
      </c>
    </row>
    <row r="1593" spans="1:31" x14ac:dyDescent="0.3">
      <c r="A1593">
        <v>2648774</v>
      </c>
      <c r="B1593">
        <v>1</v>
      </c>
      <c r="C1593" t="s">
        <v>81</v>
      </c>
      <c r="D1593" t="s">
        <v>128</v>
      </c>
      <c r="E1593" t="s">
        <v>141</v>
      </c>
      <c r="F1593" t="s">
        <v>4723</v>
      </c>
      <c r="G1593" t="s">
        <v>149</v>
      </c>
      <c r="H1593" t="s">
        <v>144</v>
      </c>
      <c r="I1593" t="s">
        <v>136</v>
      </c>
      <c r="J1593" t="s">
        <v>137</v>
      </c>
      <c r="K1593" t="s">
        <v>138</v>
      </c>
      <c r="L1593" t="s">
        <v>4724</v>
      </c>
      <c r="M1593" t="s">
        <v>4725</v>
      </c>
      <c r="N1593">
        <v>4.4083333329999999</v>
      </c>
      <c r="O1593">
        <v>1</v>
      </c>
      <c r="P1593">
        <v>183</v>
      </c>
      <c r="Q1593">
        <v>3</v>
      </c>
      <c r="R1593">
        <v>5</v>
      </c>
      <c r="S1593">
        <v>1</v>
      </c>
      <c r="T1593">
        <v>19</v>
      </c>
      <c r="U1593">
        <v>0</v>
      </c>
      <c r="V1593">
        <v>0</v>
      </c>
      <c r="W1593">
        <v>1.0817147011977779</v>
      </c>
      <c r="X1593">
        <v>114.42829099131505</v>
      </c>
      <c r="Y1593">
        <v>62.031489910829393</v>
      </c>
      <c r="Z1593">
        <v>5.3804021934106627</v>
      </c>
      <c r="AA1593">
        <v>1.2285537606815999</v>
      </c>
      <c r="AB1593">
        <v>70.539835001334069</v>
      </c>
      <c r="AC1593">
        <v>0</v>
      </c>
      <c r="AD1593">
        <v>0</v>
      </c>
      <c r="AE1593">
        <v>254.69028655876858</v>
      </c>
    </row>
    <row r="1594" spans="1:31" x14ac:dyDescent="0.3">
      <c r="A1594">
        <v>2649272</v>
      </c>
      <c r="B1594">
        <v>1</v>
      </c>
      <c r="C1594" t="s">
        <v>80</v>
      </c>
      <c r="D1594" t="s">
        <v>98</v>
      </c>
      <c r="E1594" t="s">
        <v>165</v>
      </c>
      <c r="F1594" t="s">
        <v>4726</v>
      </c>
      <c r="G1594" t="s">
        <v>224</v>
      </c>
      <c r="H1594" t="s">
        <v>135</v>
      </c>
      <c r="I1594" t="s">
        <v>136</v>
      </c>
      <c r="J1594" t="s">
        <v>137</v>
      </c>
      <c r="K1594" t="s">
        <v>138</v>
      </c>
      <c r="L1594" t="s">
        <v>4727</v>
      </c>
      <c r="M1594" t="s">
        <v>4728</v>
      </c>
      <c r="N1594">
        <v>1.036944444</v>
      </c>
      <c r="O1594">
        <v>0</v>
      </c>
      <c r="P1594">
        <v>0</v>
      </c>
      <c r="Q1594">
        <v>0</v>
      </c>
      <c r="R1594">
        <v>2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9.0319646935774838</v>
      </c>
      <c r="AA1594">
        <v>0</v>
      </c>
      <c r="AB1594">
        <v>2.3710927756541667</v>
      </c>
      <c r="AC1594">
        <v>0</v>
      </c>
      <c r="AD1594">
        <v>0</v>
      </c>
      <c r="AE1594">
        <v>11.403057469231651</v>
      </c>
    </row>
    <row r="1595" spans="1:31" x14ac:dyDescent="0.3">
      <c r="A1595">
        <v>2649172</v>
      </c>
      <c r="B1595">
        <v>1</v>
      </c>
      <c r="C1595" t="s">
        <v>80</v>
      </c>
      <c r="D1595" t="s">
        <v>105</v>
      </c>
      <c r="E1595" t="s">
        <v>141</v>
      </c>
      <c r="F1595" t="s">
        <v>4729</v>
      </c>
      <c r="G1595" t="s">
        <v>613</v>
      </c>
      <c r="H1595" t="s">
        <v>144</v>
      </c>
      <c r="I1595" t="s">
        <v>136</v>
      </c>
      <c r="J1595" t="s">
        <v>137</v>
      </c>
      <c r="K1595" t="s">
        <v>138</v>
      </c>
      <c r="L1595" t="s">
        <v>4730</v>
      </c>
      <c r="M1595" t="s">
        <v>4731</v>
      </c>
      <c r="N1595">
        <v>2.1391666659999999</v>
      </c>
      <c r="O1595">
        <v>0</v>
      </c>
      <c r="P1595">
        <v>321</v>
      </c>
      <c r="Q1595">
        <v>0</v>
      </c>
      <c r="R1595">
        <v>0</v>
      </c>
      <c r="S1595">
        <v>0</v>
      </c>
      <c r="T1595">
        <v>8</v>
      </c>
      <c r="U1595">
        <v>0</v>
      </c>
      <c r="V1595">
        <v>0</v>
      </c>
      <c r="W1595">
        <v>0</v>
      </c>
      <c r="X1595">
        <v>222.66626879495234</v>
      </c>
      <c r="Y1595">
        <v>0</v>
      </c>
      <c r="Z1595">
        <v>0</v>
      </c>
      <c r="AA1595">
        <v>0</v>
      </c>
      <c r="AB1595">
        <v>21.793663706488747</v>
      </c>
      <c r="AC1595">
        <v>0</v>
      </c>
      <c r="AD1595">
        <v>0</v>
      </c>
      <c r="AE1595">
        <v>244.4599325014411</v>
      </c>
    </row>
    <row r="1596" spans="1:31" x14ac:dyDescent="0.3">
      <c r="A1596">
        <v>2648860</v>
      </c>
      <c r="B1596">
        <v>1</v>
      </c>
      <c r="C1596" t="s">
        <v>80</v>
      </c>
      <c r="D1596" t="s">
        <v>83</v>
      </c>
      <c r="E1596" t="s">
        <v>214</v>
      </c>
      <c r="F1596" t="s">
        <v>4732</v>
      </c>
      <c r="G1596" t="s">
        <v>300</v>
      </c>
      <c r="H1596" t="s">
        <v>135</v>
      </c>
      <c r="I1596" t="s">
        <v>136</v>
      </c>
      <c r="J1596" t="s">
        <v>137</v>
      </c>
      <c r="K1596" t="s">
        <v>138</v>
      </c>
      <c r="L1596" t="s">
        <v>4733</v>
      </c>
      <c r="M1596" t="s">
        <v>4734</v>
      </c>
      <c r="N1596">
        <v>2.4852777769999999</v>
      </c>
      <c r="O1596">
        <v>0</v>
      </c>
      <c r="P1596">
        <v>4</v>
      </c>
      <c r="Q1596">
        <v>0</v>
      </c>
      <c r="R1596">
        <v>0</v>
      </c>
      <c r="S1596">
        <v>0</v>
      </c>
      <c r="T1596">
        <v>15</v>
      </c>
      <c r="U1596">
        <v>0</v>
      </c>
      <c r="V1596">
        <v>0</v>
      </c>
      <c r="W1596">
        <v>0</v>
      </c>
      <c r="X1596">
        <v>6.2417803684530044</v>
      </c>
      <c r="Y1596">
        <v>0</v>
      </c>
      <c r="Z1596">
        <v>0</v>
      </c>
      <c r="AA1596">
        <v>0</v>
      </c>
      <c r="AB1596">
        <v>36.478931278861282</v>
      </c>
      <c r="AC1596">
        <v>0</v>
      </c>
      <c r="AD1596">
        <v>0</v>
      </c>
      <c r="AE1596">
        <v>42.720711647314289</v>
      </c>
    </row>
    <row r="1597" spans="1:31" x14ac:dyDescent="0.3">
      <c r="A1597">
        <v>2648791</v>
      </c>
      <c r="B1597">
        <v>1</v>
      </c>
      <c r="C1597" t="s">
        <v>80</v>
      </c>
      <c r="D1597" t="s">
        <v>93</v>
      </c>
      <c r="E1597" t="s">
        <v>214</v>
      </c>
      <c r="F1597" t="s">
        <v>4735</v>
      </c>
      <c r="G1597" t="s">
        <v>300</v>
      </c>
      <c r="H1597" t="s">
        <v>135</v>
      </c>
      <c r="I1597" t="s">
        <v>136</v>
      </c>
      <c r="J1597" t="s">
        <v>137</v>
      </c>
      <c r="K1597" t="s">
        <v>138</v>
      </c>
      <c r="L1597" t="s">
        <v>4736</v>
      </c>
      <c r="M1597" t="s">
        <v>4737</v>
      </c>
      <c r="N1597">
        <v>1.0747222219999999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13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10.413028910898351</v>
      </c>
      <c r="AC1597">
        <v>0</v>
      </c>
      <c r="AD1597">
        <v>0</v>
      </c>
      <c r="AE1597">
        <v>10.413028910898351</v>
      </c>
    </row>
    <row r="1598" spans="1:31" x14ac:dyDescent="0.3">
      <c r="A1598">
        <v>2649378</v>
      </c>
      <c r="B1598">
        <v>1</v>
      </c>
      <c r="C1598" t="s">
        <v>81</v>
      </c>
      <c r="D1598" t="s">
        <v>128</v>
      </c>
      <c r="E1598" t="s">
        <v>214</v>
      </c>
      <c r="F1598" t="s">
        <v>4738</v>
      </c>
      <c r="G1598" t="s">
        <v>300</v>
      </c>
      <c r="H1598" t="s">
        <v>135</v>
      </c>
      <c r="I1598" t="s">
        <v>136</v>
      </c>
      <c r="J1598" t="s">
        <v>137</v>
      </c>
      <c r="K1598" t="s">
        <v>138</v>
      </c>
      <c r="L1598" t="s">
        <v>4739</v>
      </c>
      <c r="M1598" t="s">
        <v>4740</v>
      </c>
      <c r="N1598">
        <v>2.0383333330000002</v>
      </c>
      <c r="O1598">
        <v>0</v>
      </c>
      <c r="P1598">
        <v>24</v>
      </c>
      <c r="Q1598">
        <v>0</v>
      </c>
      <c r="R1598">
        <v>0</v>
      </c>
      <c r="S1598">
        <v>0</v>
      </c>
      <c r="T1598">
        <v>10</v>
      </c>
      <c r="U1598">
        <v>0</v>
      </c>
      <c r="V1598">
        <v>0</v>
      </c>
      <c r="W1598">
        <v>0</v>
      </c>
      <c r="X1598">
        <v>8.3581241865667408</v>
      </c>
      <c r="Y1598">
        <v>0</v>
      </c>
      <c r="Z1598">
        <v>0</v>
      </c>
      <c r="AA1598">
        <v>0</v>
      </c>
      <c r="AB1598">
        <v>71.30251306646484</v>
      </c>
      <c r="AC1598">
        <v>0</v>
      </c>
      <c r="AD1598">
        <v>0</v>
      </c>
      <c r="AE1598">
        <v>79.660637253031581</v>
      </c>
    </row>
    <row r="1599" spans="1:31" x14ac:dyDescent="0.3">
      <c r="A1599">
        <v>2648837</v>
      </c>
      <c r="B1599">
        <v>1</v>
      </c>
      <c r="C1599" t="s">
        <v>80</v>
      </c>
      <c r="D1599" t="s">
        <v>98</v>
      </c>
      <c r="E1599" t="s">
        <v>147</v>
      </c>
      <c r="F1599" t="s">
        <v>4741</v>
      </c>
      <c r="G1599" t="s">
        <v>220</v>
      </c>
      <c r="H1599" t="s">
        <v>144</v>
      </c>
      <c r="I1599" t="s">
        <v>136</v>
      </c>
      <c r="J1599" t="s">
        <v>137</v>
      </c>
      <c r="K1599" t="s">
        <v>162</v>
      </c>
      <c r="L1599" t="s">
        <v>4742</v>
      </c>
      <c r="M1599" t="s">
        <v>4743</v>
      </c>
      <c r="N1599">
        <v>4.3747222219999999</v>
      </c>
      <c r="O1599">
        <v>0</v>
      </c>
      <c r="P1599">
        <v>433</v>
      </c>
      <c r="Q1599">
        <v>1</v>
      </c>
      <c r="R1599">
        <v>117</v>
      </c>
      <c r="S1599">
        <v>1</v>
      </c>
      <c r="T1599">
        <v>264</v>
      </c>
      <c r="U1599">
        <v>0</v>
      </c>
      <c r="V1599">
        <v>0</v>
      </c>
      <c r="W1599">
        <v>0</v>
      </c>
      <c r="X1599">
        <v>356.40599882725962</v>
      </c>
      <c r="Y1599">
        <v>26.912249938081558</v>
      </c>
      <c r="Z1599">
        <v>245.85629233599093</v>
      </c>
      <c r="AA1599">
        <v>32.548654921488243</v>
      </c>
      <c r="AB1599">
        <v>632.07449224198956</v>
      </c>
      <c r="AC1599">
        <v>0</v>
      </c>
      <c r="AD1599">
        <v>0</v>
      </c>
      <c r="AE1599">
        <v>1293.7976882648099</v>
      </c>
    </row>
    <row r="1600" spans="1:31" x14ac:dyDescent="0.3">
      <c r="A1600">
        <v>2649332</v>
      </c>
      <c r="B1600">
        <v>1</v>
      </c>
      <c r="C1600" t="s">
        <v>80</v>
      </c>
      <c r="D1600" t="s">
        <v>107</v>
      </c>
      <c r="E1600" t="s">
        <v>165</v>
      </c>
      <c r="F1600" t="s">
        <v>4744</v>
      </c>
      <c r="G1600" t="s">
        <v>154</v>
      </c>
      <c r="H1600" t="s">
        <v>135</v>
      </c>
      <c r="I1600" t="s">
        <v>136</v>
      </c>
      <c r="J1600" t="s">
        <v>137</v>
      </c>
      <c r="K1600" t="s">
        <v>138</v>
      </c>
      <c r="L1600" t="s">
        <v>4745</v>
      </c>
      <c r="M1600" t="s">
        <v>4746</v>
      </c>
      <c r="N1600">
        <v>0.47972222199999998</v>
      </c>
      <c r="O1600">
        <v>0</v>
      </c>
      <c r="P1600">
        <v>21</v>
      </c>
      <c r="Q1600">
        <v>0</v>
      </c>
      <c r="R1600">
        <v>0</v>
      </c>
      <c r="S1600">
        <v>0</v>
      </c>
      <c r="T1600">
        <v>2</v>
      </c>
      <c r="U1600">
        <v>0</v>
      </c>
      <c r="V1600">
        <v>0</v>
      </c>
      <c r="W1600">
        <v>0</v>
      </c>
      <c r="X1600">
        <v>2.7731174232644578</v>
      </c>
      <c r="Y1600">
        <v>0</v>
      </c>
      <c r="Z1600">
        <v>0</v>
      </c>
      <c r="AA1600">
        <v>0</v>
      </c>
      <c r="AB1600">
        <v>0.17265313819680209</v>
      </c>
      <c r="AC1600">
        <v>0</v>
      </c>
      <c r="AD1600">
        <v>0</v>
      </c>
      <c r="AE1600">
        <v>2.9457705614612597</v>
      </c>
    </row>
    <row r="1601" spans="1:31" x14ac:dyDescent="0.3">
      <c r="A1601">
        <v>2649355</v>
      </c>
      <c r="B1601">
        <v>1</v>
      </c>
      <c r="C1601" t="s">
        <v>80</v>
      </c>
      <c r="D1601" t="s">
        <v>102</v>
      </c>
      <c r="E1601" t="s">
        <v>165</v>
      </c>
      <c r="F1601" t="s">
        <v>4747</v>
      </c>
      <c r="G1601" t="s">
        <v>224</v>
      </c>
      <c r="H1601" t="s">
        <v>135</v>
      </c>
      <c r="I1601" t="s">
        <v>136</v>
      </c>
      <c r="J1601" t="s">
        <v>137</v>
      </c>
      <c r="K1601" t="s">
        <v>138</v>
      </c>
      <c r="L1601" t="s">
        <v>4748</v>
      </c>
      <c r="M1601" t="s">
        <v>4749</v>
      </c>
      <c r="N1601">
        <v>2.7747222219999998</v>
      </c>
      <c r="O1601">
        <v>0</v>
      </c>
      <c r="P1601">
        <v>44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45.39118697510591</v>
      </c>
      <c r="Y1601">
        <v>0</v>
      </c>
      <c r="Z1601">
        <v>0</v>
      </c>
      <c r="AA1601">
        <v>0</v>
      </c>
      <c r="AB1601">
        <v>2.6880994572929766</v>
      </c>
      <c r="AC1601">
        <v>0</v>
      </c>
      <c r="AD1601">
        <v>0</v>
      </c>
      <c r="AE1601">
        <v>48.079286432398888</v>
      </c>
    </row>
    <row r="1602" spans="1:31" x14ac:dyDescent="0.3">
      <c r="A1602">
        <v>2649292</v>
      </c>
      <c r="B1602">
        <v>1</v>
      </c>
      <c r="C1602" t="s">
        <v>81</v>
      </c>
      <c r="D1602" t="s">
        <v>124</v>
      </c>
      <c r="E1602" t="s">
        <v>141</v>
      </c>
      <c r="F1602" t="s">
        <v>4750</v>
      </c>
      <c r="G1602" t="s">
        <v>149</v>
      </c>
      <c r="H1602" t="s">
        <v>144</v>
      </c>
      <c r="I1602" t="s">
        <v>136</v>
      </c>
      <c r="J1602" t="s">
        <v>137</v>
      </c>
      <c r="K1602" t="s">
        <v>138</v>
      </c>
      <c r="L1602" t="s">
        <v>4751</v>
      </c>
      <c r="M1602" t="s">
        <v>4752</v>
      </c>
      <c r="N1602">
        <v>1.4341666660000001</v>
      </c>
      <c r="O1602">
        <v>1</v>
      </c>
      <c r="P1602">
        <v>403</v>
      </c>
      <c r="Q1602">
        <v>0</v>
      </c>
      <c r="R1602">
        <v>31</v>
      </c>
      <c r="S1602">
        <v>0</v>
      </c>
      <c r="T1602">
        <v>28</v>
      </c>
      <c r="U1602">
        <v>0</v>
      </c>
      <c r="V1602">
        <v>0</v>
      </c>
      <c r="W1602">
        <v>0.41482757195111114</v>
      </c>
      <c r="X1602">
        <v>122.51793105849366</v>
      </c>
      <c r="Y1602">
        <v>0</v>
      </c>
      <c r="Z1602">
        <v>59.463028729707091</v>
      </c>
      <c r="AA1602">
        <v>0</v>
      </c>
      <c r="AB1602">
        <v>45.871059373432097</v>
      </c>
      <c r="AC1602">
        <v>0</v>
      </c>
      <c r="AD1602">
        <v>0</v>
      </c>
      <c r="AE1602">
        <v>228.26684673358398</v>
      </c>
    </row>
    <row r="1603" spans="1:31" x14ac:dyDescent="0.3">
      <c r="A1603">
        <v>2649186</v>
      </c>
      <c r="B1603">
        <v>1</v>
      </c>
      <c r="C1603" t="s">
        <v>80</v>
      </c>
      <c r="D1603" t="s">
        <v>105</v>
      </c>
      <c r="E1603" t="s">
        <v>132</v>
      </c>
      <c r="F1603" t="s">
        <v>4753</v>
      </c>
      <c r="G1603" t="s">
        <v>228</v>
      </c>
      <c r="H1603" t="s">
        <v>135</v>
      </c>
      <c r="I1603" t="s">
        <v>136</v>
      </c>
      <c r="J1603" t="s">
        <v>3</v>
      </c>
      <c r="K1603" t="s">
        <v>138</v>
      </c>
      <c r="L1603" t="s">
        <v>4754</v>
      </c>
      <c r="M1603" t="s">
        <v>4755</v>
      </c>
      <c r="N1603">
        <v>3.829722222</v>
      </c>
      <c r="O1603">
        <v>0</v>
      </c>
      <c r="P1603">
        <v>10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7.8348685411034822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7.8348685411034822</v>
      </c>
    </row>
    <row r="1604" spans="1:31" x14ac:dyDescent="0.3">
      <c r="A1604">
        <v>2649484</v>
      </c>
      <c r="B1604">
        <v>1</v>
      </c>
      <c r="C1604" t="s">
        <v>80</v>
      </c>
      <c r="D1604" t="s">
        <v>108</v>
      </c>
      <c r="E1604" t="s">
        <v>165</v>
      </c>
      <c r="F1604" t="s">
        <v>4756</v>
      </c>
      <c r="G1604" t="s">
        <v>224</v>
      </c>
      <c r="H1604" t="s">
        <v>135</v>
      </c>
      <c r="I1604" t="s">
        <v>136</v>
      </c>
      <c r="J1604" t="s">
        <v>137</v>
      </c>
      <c r="K1604" t="s">
        <v>138</v>
      </c>
      <c r="L1604" t="s">
        <v>4757</v>
      </c>
      <c r="M1604" t="s">
        <v>4758</v>
      </c>
      <c r="N1604">
        <v>0.85666666599999997</v>
      </c>
      <c r="O1604">
        <v>0</v>
      </c>
      <c r="P1604">
        <v>52</v>
      </c>
      <c r="Q1604">
        <v>0</v>
      </c>
      <c r="R1604">
        <v>2</v>
      </c>
      <c r="S1604">
        <v>0</v>
      </c>
      <c r="T1604">
        <v>16</v>
      </c>
      <c r="U1604">
        <v>0</v>
      </c>
      <c r="V1604">
        <v>0</v>
      </c>
      <c r="W1604">
        <v>0</v>
      </c>
      <c r="X1604">
        <v>11.05674762205369</v>
      </c>
      <c r="Y1604">
        <v>0</v>
      </c>
      <c r="Z1604">
        <v>4.2782473273199999</v>
      </c>
      <c r="AA1604">
        <v>0</v>
      </c>
      <c r="AB1604">
        <v>7.0011584403281262</v>
      </c>
      <c r="AC1604">
        <v>0</v>
      </c>
      <c r="AD1604">
        <v>0</v>
      </c>
      <c r="AE1604">
        <v>22.336153389701817</v>
      </c>
    </row>
    <row r="1605" spans="1:31" x14ac:dyDescent="0.3">
      <c r="A1605">
        <v>2648754</v>
      </c>
      <c r="B1605">
        <v>1</v>
      </c>
      <c r="C1605" t="s">
        <v>81</v>
      </c>
      <c r="D1605" t="s">
        <v>120</v>
      </c>
      <c r="E1605" t="s">
        <v>147</v>
      </c>
      <c r="F1605" t="s">
        <v>4759</v>
      </c>
      <c r="G1605" t="s">
        <v>149</v>
      </c>
      <c r="H1605" t="s">
        <v>144</v>
      </c>
      <c r="I1605" t="s">
        <v>136</v>
      </c>
      <c r="J1605" t="s">
        <v>137</v>
      </c>
      <c r="K1605" t="s">
        <v>138</v>
      </c>
      <c r="L1605" t="s">
        <v>4760</v>
      </c>
      <c r="M1605" t="s">
        <v>4761</v>
      </c>
      <c r="N1605">
        <v>8.2222221999999998E-2</v>
      </c>
      <c r="O1605">
        <v>0</v>
      </c>
      <c r="P1605">
        <v>0</v>
      </c>
      <c r="Q1605">
        <v>15</v>
      </c>
      <c r="R1605">
        <v>0</v>
      </c>
      <c r="S1605">
        <v>1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10.351976351252272</v>
      </c>
      <c r="Z1605">
        <v>0</v>
      </c>
      <c r="AA1605">
        <v>0.5282884438854214</v>
      </c>
      <c r="AB1605">
        <v>0</v>
      </c>
      <c r="AC1605">
        <v>0</v>
      </c>
      <c r="AD1605">
        <v>0</v>
      </c>
      <c r="AE1605">
        <v>10.880264795137693</v>
      </c>
    </row>
    <row r="1606" spans="1:31" x14ac:dyDescent="0.3">
      <c r="A1606">
        <v>2649441</v>
      </c>
      <c r="B1606">
        <v>1</v>
      </c>
      <c r="C1606" t="s">
        <v>81</v>
      </c>
      <c r="D1606" t="s">
        <v>119</v>
      </c>
      <c r="E1606" t="s">
        <v>152</v>
      </c>
      <c r="F1606" t="s">
        <v>669</v>
      </c>
      <c r="G1606" t="s">
        <v>191</v>
      </c>
      <c r="H1606" t="s">
        <v>135</v>
      </c>
      <c r="I1606" t="s">
        <v>136</v>
      </c>
      <c r="J1606" t="s">
        <v>137</v>
      </c>
      <c r="K1606" t="s">
        <v>138</v>
      </c>
      <c r="L1606" t="s">
        <v>4762</v>
      </c>
      <c r="M1606" t="s">
        <v>4763</v>
      </c>
      <c r="N1606">
        <v>0.84916666600000001</v>
      </c>
      <c r="O1606">
        <v>0</v>
      </c>
      <c r="P1606">
        <v>8</v>
      </c>
      <c r="Q1606">
        <v>0</v>
      </c>
      <c r="R1606">
        <v>13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1.6400581513780885</v>
      </c>
      <c r="Y1606">
        <v>0</v>
      </c>
      <c r="Z1606">
        <v>47.738901567137162</v>
      </c>
      <c r="AA1606">
        <v>0</v>
      </c>
      <c r="AB1606">
        <v>0.16868793991816472</v>
      </c>
      <c r="AC1606">
        <v>0</v>
      </c>
      <c r="AD1606">
        <v>0</v>
      </c>
      <c r="AE1606">
        <v>49.547647658433412</v>
      </c>
    </row>
    <row r="1607" spans="1:31" x14ac:dyDescent="0.3">
      <c r="A1607">
        <v>2648920</v>
      </c>
      <c r="B1607">
        <v>1</v>
      </c>
      <c r="C1607" t="s">
        <v>80</v>
      </c>
      <c r="D1607" t="s">
        <v>92</v>
      </c>
      <c r="E1607" t="s">
        <v>194</v>
      </c>
      <c r="F1607" t="s">
        <v>4764</v>
      </c>
      <c r="G1607" t="s">
        <v>220</v>
      </c>
      <c r="H1607" t="s">
        <v>144</v>
      </c>
      <c r="I1607" t="s">
        <v>136</v>
      </c>
      <c r="J1607" t="s">
        <v>137</v>
      </c>
      <c r="K1607" t="s">
        <v>162</v>
      </c>
      <c r="L1607" t="s">
        <v>4765</v>
      </c>
      <c r="M1607" t="s">
        <v>4766</v>
      </c>
      <c r="N1607">
        <v>2.8847222220000002</v>
      </c>
      <c r="O1607">
        <v>1</v>
      </c>
      <c r="P1607">
        <v>3695</v>
      </c>
      <c r="Q1607">
        <v>0</v>
      </c>
      <c r="R1607">
        <v>7</v>
      </c>
      <c r="S1607">
        <v>7</v>
      </c>
      <c r="T1607">
        <v>222</v>
      </c>
      <c r="U1607">
        <v>0</v>
      </c>
      <c r="V1607">
        <v>0</v>
      </c>
      <c r="W1607">
        <v>56.510774277419138</v>
      </c>
      <c r="X1607">
        <v>2924.8013519100277</v>
      </c>
      <c r="Y1607">
        <v>0</v>
      </c>
      <c r="Z1607">
        <v>1.2490953852190365</v>
      </c>
      <c r="AA1607">
        <v>1148.4148539715156</v>
      </c>
      <c r="AB1607">
        <v>1045.9684278303064</v>
      </c>
      <c r="AC1607">
        <v>0</v>
      </c>
      <c r="AD1607">
        <v>0</v>
      </c>
      <c r="AE1607">
        <v>5176.9445033744878</v>
      </c>
    </row>
    <row r="1608" spans="1:31" x14ac:dyDescent="0.3">
      <c r="A1608">
        <v>2649106</v>
      </c>
      <c r="B1608">
        <v>1</v>
      </c>
      <c r="C1608" t="s">
        <v>80</v>
      </c>
      <c r="D1608" t="s">
        <v>82</v>
      </c>
      <c r="E1608" t="s">
        <v>194</v>
      </c>
      <c r="F1608" t="s">
        <v>4767</v>
      </c>
      <c r="G1608" t="s">
        <v>220</v>
      </c>
      <c r="H1608" t="s">
        <v>144</v>
      </c>
      <c r="I1608" t="s">
        <v>136</v>
      </c>
      <c r="J1608" t="s">
        <v>137</v>
      </c>
      <c r="K1608" t="s">
        <v>162</v>
      </c>
      <c r="L1608" t="s">
        <v>4768</v>
      </c>
      <c r="M1608" t="s">
        <v>4769</v>
      </c>
      <c r="N1608">
        <v>4.5997222219999996</v>
      </c>
      <c r="O1608">
        <v>0</v>
      </c>
      <c r="P1608">
        <v>7599</v>
      </c>
      <c r="Q1608">
        <v>0</v>
      </c>
      <c r="R1608">
        <v>0</v>
      </c>
      <c r="S1608">
        <v>2</v>
      </c>
      <c r="T1608">
        <v>605</v>
      </c>
      <c r="U1608">
        <v>0</v>
      </c>
      <c r="V1608">
        <v>4</v>
      </c>
      <c r="W1608">
        <v>0</v>
      </c>
      <c r="X1608">
        <v>10051.438168852854</v>
      </c>
      <c r="Y1608">
        <v>0</v>
      </c>
      <c r="Z1608">
        <v>0</v>
      </c>
      <c r="AA1608">
        <v>909.07151124575819</v>
      </c>
      <c r="AB1608">
        <v>3743.5830307425917</v>
      </c>
      <c r="AC1608">
        <v>0</v>
      </c>
      <c r="AD1608">
        <v>311.87813259427907</v>
      </c>
      <c r="AE1608">
        <v>15015.970843435482</v>
      </c>
    </row>
    <row r="1609" spans="1:31" x14ac:dyDescent="0.3">
      <c r="A1609">
        <v>2649020</v>
      </c>
      <c r="B1609">
        <v>1</v>
      </c>
      <c r="C1609" t="s">
        <v>80</v>
      </c>
      <c r="D1609" t="s">
        <v>82</v>
      </c>
      <c r="E1609" t="s">
        <v>132</v>
      </c>
      <c r="F1609" t="s">
        <v>4770</v>
      </c>
      <c r="G1609" t="s">
        <v>228</v>
      </c>
      <c r="H1609" t="s">
        <v>135</v>
      </c>
      <c r="I1609" t="s">
        <v>136</v>
      </c>
      <c r="J1609" t="s">
        <v>137</v>
      </c>
      <c r="K1609" t="s">
        <v>138</v>
      </c>
      <c r="L1609" t="s">
        <v>4771</v>
      </c>
      <c r="M1609" t="s">
        <v>3479</v>
      </c>
      <c r="N1609">
        <v>2.3149999999999999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2.9263089811528409</v>
      </c>
      <c r="AC1609">
        <v>0</v>
      </c>
      <c r="AD1609">
        <v>0</v>
      </c>
      <c r="AE1609">
        <v>2.9263089811528409</v>
      </c>
    </row>
    <row r="1610" spans="1:31" x14ac:dyDescent="0.3">
      <c r="A1610">
        <v>2648771</v>
      </c>
      <c r="B1610">
        <v>1</v>
      </c>
      <c r="C1610" t="s">
        <v>80</v>
      </c>
      <c r="D1610" t="s">
        <v>105</v>
      </c>
      <c r="E1610" t="s">
        <v>147</v>
      </c>
      <c r="F1610" t="s">
        <v>4772</v>
      </c>
      <c r="G1610" t="s">
        <v>149</v>
      </c>
      <c r="H1610" t="s">
        <v>144</v>
      </c>
      <c r="I1610" t="s">
        <v>136</v>
      </c>
      <c r="J1610" t="s">
        <v>137</v>
      </c>
      <c r="K1610" t="s">
        <v>138</v>
      </c>
      <c r="L1610" t="s">
        <v>4773</v>
      </c>
      <c r="M1610" t="s">
        <v>4774</v>
      </c>
      <c r="N1610">
        <v>0.96</v>
      </c>
      <c r="O1610">
        <v>2</v>
      </c>
      <c r="P1610">
        <v>137</v>
      </c>
      <c r="Q1610">
        <v>5</v>
      </c>
      <c r="R1610">
        <v>3</v>
      </c>
      <c r="S1610">
        <v>8</v>
      </c>
      <c r="T1610">
        <v>42</v>
      </c>
      <c r="U1610">
        <v>0</v>
      </c>
      <c r="V1610">
        <v>0</v>
      </c>
      <c r="W1610">
        <v>42.600634897070641</v>
      </c>
      <c r="X1610">
        <v>30.960740476882016</v>
      </c>
      <c r="Y1610">
        <v>99.432419779232802</v>
      </c>
      <c r="Z1610">
        <v>2.0325354040655328</v>
      </c>
      <c r="AA1610">
        <v>128.40552077593861</v>
      </c>
      <c r="AB1610">
        <v>24.262715090238608</v>
      </c>
      <c r="AC1610">
        <v>0</v>
      </c>
      <c r="AD1610">
        <v>0</v>
      </c>
      <c r="AE1610">
        <v>327.69456642342817</v>
      </c>
    </row>
    <row r="1611" spans="1:31" x14ac:dyDescent="0.3">
      <c r="A1611">
        <v>2649461</v>
      </c>
      <c r="B1611">
        <v>1</v>
      </c>
      <c r="C1611" t="s">
        <v>80</v>
      </c>
      <c r="D1611" t="s">
        <v>85</v>
      </c>
      <c r="E1611" t="s">
        <v>165</v>
      </c>
      <c r="F1611" t="s">
        <v>4775</v>
      </c>
      <c r="G1611" t="s">
        <v>467</v>
      </c>
      <c r="H1611" t="s">
        <v>135</v>
      </c>
      <c r="I1611" t="s">
        <v>136</v>
      </c>
      <c r="J1611" t="s">
        <v>137</v>
      </c>
      <c r="K1611" t="s">
        <v>138</v>
      </c>
      <c r="L1611" t="s">
        <v>4776</v>
      </c>
      <c r="M1611" t="s">
        <v>4777</v>
      </c>
      <c r="N1611">
        <v>0.99444444399999998</v>
      </c>
      <c r="O1611">
        <v>0</v>
      </c>
      <c r="P1611">
        <v>318</v>
      </c>
      <c r="Q1611">
        <v>0</v>
      </c>
      <c r="R1611">
        <v>0</v>
      </c>
      <c r="S1611">
        <v>0</v>
      </c>
      <c r="T1611">
        <v>8</v>
      </c>
      <c r="U1611">
        <v>0</v>
      </c>
      <c r="V1611">
        <v>0</v>
      </c>
      <c r="W1611">
        <v>0</v>
      </c>
      <c r="X1611">
        <v>112.14964590421778</v>
      </c>
      <c r="Y1611">
        <v>0</v>
      </c>
      <c r="Z1611">
        <v>0</v>
      </c>
      <c r="AA1611">
        <v>0</v>
      </c>
      <c r="AB1611">
        <v>16.459858136634836</v>
      </c>
      <c r="AC1611">
        <v>0</v>
      </c>
      <c r="AD1611">
        <v>0</v>
      </c>
      <c r="AE1611">
        <v>128.60950404085261</v>
      </c>
    </row>
    <row r="1612" spans="1:31" x14ac:dyDescent="0.3">
      <c r="A1612">
        <v>2648728</v>
      </c>
      <c r="B1612">
        <v>1</v>
      </c>
      <c r="C1612" t="s">
        <v>81</v>
      </c>
      <c r="D1612" t="s">
        <v>123</v>
      </c>
      <c r="E1612" t="s">
        <v>165</v>
      </c>
      <c r="F1612" t="s">
        <v>4778</v>
      </c>
      <c r="G1612" t="s">
        <v>224</v>
      </c>
      <c r="H1612" t="s">
        <v>135</v>
      </c>
      <c r="I1612" t="s">
        <v>136</v>
      </c>
      <c r="J1612" t="s">
        <v>137</v>
      </c>
      <c r="K1612" t="s">
        <v>138</v>
      </c>
      <c r="L1612" t="s">
        <v>4779</v>
      </c>
      <c r="M1612" t="s">
        <v>4780</v>
      </c>
      <c r="N1612">
        <v>4.3005555549999999</v>
      </c>
      <c r="O1612">
        <v>0</v>
      </c>
      <c r="P1612">
        <v>323</v>
      </c>
      <c r="Q1612">
        <v>0</v>
      </c>
      <c r="R1612">
        <v>0</v>
      </c>
      <c r="S1612">
        <v>0</v>
      </c>
      <c r="T1612">
        <v>13</v>
      </c>
      <c r="U1612">
        <v>0</v>
      </c>
      <c r="V1612">
        <v>0</v>
      </c>
      <c r="W1612">
        <v>0</v>
      </c>
      <c r="X1612">
        <v>243.10270272543156</v>
      </c>
      <c r="Y1612">
        <v>0</v>
      </c>
      <c r="Z1612">
        <v>0</v>
      </c>
      <c r="AA1612">
        <v>0</v>
      </c>
      <c r="AB1612">
        <v>31.493985768601245</v>
      </c>
      <c r="AC1612">
        <v>0</v>
      </c>
      <c r="AD1612">
        <v>0</v>
      </c>
      <c r="AE1612">
        <v>274.59668849403278</v>
      </c>
    </row>
    <row r="1613" spans="1:31" x14ac:dyDescent="0.3">
      <c r="A1613">
        <v>2648717</v>
      </c>
      <c r="B1613">
        <v>1</v>
      </c>
      <c r="C1613" t="s">
        <v>81</v>
      </c>
      <c r="D1613" t="s">
        <v>123</v>
      </c>
      <c r="E1613" t="s">
        <v>141</v>
      </c>
      <c r="F1613" t="s">
        <v>4781</v>
      </c>
      <c r="G1613" t="s">
        <v>149</v>
      </c>
      <c r="H1613" t="s">
        <v>144</v>
      </c>
      <c r="I1613" t="s">
        <v>136</v>
      </c>
      <c r="J1613" t="s">
        <v>137</v>
      </c>
      <c r="K1613" t="s">
        <v>138</v>
      </c>
      <c r="L1613" t="s">
        <v>4782</v>
      </c>
      <c r="M1613" t="s">
        <v>4783</v>
      </c>
      <c r="N1613">
        <v>0.75</v>
      </c>
      <c r="O1613">
        <v>0</v>
      </c>
      <c r="P1613">
        <v>9071</v>
      </c>
      <c r="Q1613">
        <v>0</v>
      </c>
      <c r="R1613">
        <v>0</v>
      </c>
      <c r="S1613">
        <v>1</v>
      </c>
      <c r="T1613">
        <v>1578</v>
      </c>
      <c r="U1613">
        <v>0</v>
      </c>
      <c r="V1613">
        <v>2</v>
      </c>
      <c r="W1613">
        <v>0</v>
      </c>
      <c r="X1613">
        <v>1384.5138649219193</v>
      </c>
      <c r="Y1613">
        <v>0</v>
      </c>
      <c r="Z1613">
        <v>0</v>
      </c>
      <c r="AA1613">
        <v>0.92439150436111106</v>
      </c>
      <c r="AB1613">
        <v>426.48366534481045</v>
      </c>
      <c r="AC1613">
        <v>0</v>
      </c>
      <c r="AD1613">
        <v>1.1032476622066922</v>
      </c>
      <c r="AE1613">
        <v>1813.0251694332978</v>
      </c>
    </row>
    <row r="1614" spans="1:31" x14ac:dyDescent="0.3">
      <c r="A1614">
        <v>2648886</v>
      </c>
      <c r="B1614">
        <v>1</v>
      </c>
      <c r="C1614" t="s">
        <v>81</v>
      </c>
      <c r="D1614" t="s">
        <v>119</v>
      </c>
      <c r="E1614" t="s">
        <v>147</v>
      </c>
      <c r="F1614" t="s">
        <v>488</v>
      </c>
      <c r="G1614" t="s">
        <v>149</v>
      </c>
      <c r="H1614" t="s">
        <v>144</v>
      </c>
      <c r="I1614" t="s">
        <v>241</v>
      </c>
      <c r="J1614" t="s">
        <v>137</v>
      </c>
      <c r="K1614" t="s">
        <v>138</v>
      </c>
      <c r="L1614" t="s">
        <v>4784</v>
      </c>
      <c r="M1614" t="s">
        <v>4785</v>
      </c>
      <c r="N1614">
        <v>1.3888888E-2</v>
      </c>
      <c r="O1614">
        <v>4</v>
      </c>
      <c r="P1614">
        <v>1671</v>
      </c>
      <c r="Q1614">
        <v>128</v>
      </c>
      <c r="R1614">
        <v>405</v>
      </c>
      <c r="S1614">
        <v>6</v>
      </c>
      <c r="T1614">
        <v>80</v>
      </c>
      <c r="U1614">
        <v>0</v>
      </c>
      <c r="V1614">
        <v>0</v>
      </c>
      <c r="W1614">
        <v>1.37036755E-2</v>
      </c>
      <c r="X1614">
        <v>3.6956461672486283</v>
      </c>
      <c r="Y1614">
        <v>14.842253786822997</v>
      </c>
      <c r="Z1614">
        <v>26.56153616974343</v>
      </c>
      <c r="AA1614">
        <v>0.51067995656507492</v>
      </c>
      <c r="AB1614">
        <v>0.82513897905036682</v>
      </c>
      <c r="AC1614">
        <v>0</v>
      </c>
      <c r="AD1614">
        <v>0</v>
      </c>
      <c r="AE1614">
        <v>46.4489587349305</v>
      </c>
    </row>
    <row r="1615" spans="1:31" x14ac:dyDescent="0.3">
      <c r="A1615">
        <v>2648909</v>
      </c>
      <c r="B1615">
        <v>1</v>
      </c>
      <c r="C1615" t="s">
        <v>80</v>
      </c>
      <c r="D1615" t="s">
        <v>90</v>
      </c>
      <c r="E1615" t="s">
        <v>152</v>
      </c>
      <c r="F1615" t="s">
        <v>4786</v>
      </c>
      <c r="G1615" t="s">
        <v>220</v>
      </c>
      <c r="H1615" t="s">
        <v>135</v>
      </c>
      <c r="I1615" t="s">
        <v>136</v>
      </c>
      <c r="J1615" t="s">
        <v>137</v>
      </c>
      <c r="K1615" t="s">
        <v>162</v>
      </c>
      <c r="L1615" t="s">
        <v>4787</v>
      </c>
      <c r="M1615" t="s">
        <v>4788</v>
      </c>
      <c r="N1615">
        <v>1.3205555550000001</v>
      </c>
      <c r="O1615">
        <v>0</v>
      </c>
      <c r="P1615">
        <v>226</v>
      </c>
      <c r="Q1615">
        <v>0</v>
      </c>
      <c r="R1615">
        <v>0</v>
      </c>
      <c r="S1615">
        <v>0</v>
      </c>
      <c r="T1615">
        <v>11</v>
      </c>
      <c r="U1615">
        <v>0</v>
      </c>
      <c r="V1615">
        <v>0</v>
      </c>
      <c r="W1615">
        <v>0</v>
      </c>
      <c r="X1615">
        <v>99.319301149536813</v>
      </c>
      <c r="Y1615">
        <v>0</v>
      </c>
      <c r="Z1615">
        <v>0</v>
      </c>
      <c r="AA1615">
        <v>0</v>
      </c>
      <c r="AB1615">
        <v>65.367873240780753</v>
      </c>
      <c r="AC1615">
        <v>0</v>
      </c>
      <c r="AD1615">
        <v>0</v>
      </c>
      <c r="AE1615">
        <v>164.68717439031758</v>
      </c>
    </row>
    <row r="1616" spans="1:31" x14ac:dyDescent="0.3">
      <c r="A1616">
        <v>2648840</v>
      </c>
      <c r="B1616">
        <v>1</v>
      </c>
      <c r="C1616" t="s">
        <v>80</v>
      </c>
      <c r="D1616" t="s">
        <v>88</v>
      </c>
      <c r="E1616" t="s">
        <v>141</v>
      </c>
      <c r="F1616" t="s">
        <v>4789</v>
      </c>
      <c r="G1616" t="s">
        <v>562</v>
      </c>
      <c r="H1616" t="s">
        <v>144</v>
      </c>
      <c r="I1616" t="s">
        <v>136</v>
      </c>
      <c r="J1616" t="s">
        <v>137</v>
      </c>
      <c r="K1616" t="s">
        <v>138</v>
      </c>
      <c r="L1616" t="s">
        <v>4790</v>
      </c>
      <c r="M1616" t="s">
        <v>4791</v>
      </c>
      <c r="N1616">
        <v>6.6666665999999999E-2</v>
      </c>
      <c r="O1616">
        <v>0</v>
      </c>
      <c r="P1616">
        <v>2448</v>
      </c>
      <c r="Q1616">
        <v>0</v>
      </c>
      <c r="R1616">
        <v>1</v>
      </c>
      <c r="S1616">
        <v>1</v>
      </c>
      <c r="T1616">
        <v>346</v>
      </c>
      <c r="U1616">
        <v>0</v>
      </c>
      <c r="V1616">
        <v>0</v>
      </c>
      <c r="W1616">
        <v>0</v>
      </c>
      <c r="X1616">
        <v>48.438631763573838</v>
      </c>
      <c r="Y1616">
        <v>0</v>
      </c>
      <c r="Z1616">
        <v>0</v>
      </c>
      <c r="AA1616">
        <v>1.4913505460744334</v>
      </c>
      <c r="AB1616">
        <v>31.106633389023393</v>
      </c>
      <c r="AC1616">
        <v>0</v>
      </c>
      <c r="AD1616">
        <v>0</v>
      </c>
      <c r="AE1616">
        <v>81.036615698671667</v>
      </c>
    </row>
    <row r="1617" spans="1:31" x14ac:dyDescent="0.3">
      <c r="A1617">
        <v>2648763</v>
      </c>
      <c r="B1617">
        <v>1</v>
      </c>
      <c r="C1617" t="s">
        <v>80</v>
      </c>
      <c r="D1617" t="s">
        <v>90</v>
      </c>
      <c r="E1617" t="s">
        <v>132</v>
      </c>
      <c r="F1617" t="s">
        <v>4792</v>
      </c>
      <c r="G1617" t="s">
        <v>183</v>
      </c>
      <c r="H1617" t="s">
        <v>135</v>
      </c>
      <c r="I1617" t="s">
        <v>136</v>
      </c>
      <c r="J1617" t="s">
        <v>137</v>
      </c>
      <c r="K1617" t="s">
        <v>138</v>
      </c>
      <c r="L1617" t="s">
        <v>4793</v>
      </c>
      <c r="M1617" t="s">
        <v>4794</v>
      </c>
      <c r="N1617">
        <v>2.668055555</v>
      </c>
      <c r="O1617">
        <v>0</v>
      </c>
      <c r="P1617">
        <v>5</v>
      </c>
      <c r="Q1617">
        <v>0</v>
      </c>
      <c r="R1617">
        <v>0</v>
      </c>
      <c r="S1617">
        <v>0</v>
      </c>
      <c r="T1617">
        <v>2</v>
      </c>
      <c r="U1617">
        <v>0</v>
      </c>
      <c r="V1617">
        <v>0</v>
      </c>
      <c r="W1617">
        <v>0</v>
      </c>
      <c r="X1617">
        <v>2.395077495046734</v>
      </c>
      <c r="Y1617">
        <v>0</v>
      </c>
      <c r="Z1617">
        <v>0</v>
      </c>
      <c r="AA1617">
        <v>0</v>
      </c>
      <c r="AB1617">
        <v>2.5847341953738594</v>
      </c>
      <c r="AC1617">
        <v>0</v>
      </c>
      <c r="AD1617">
        <v>0</v>
      </c>
      <c r="AE1617">
        <v>4.9798116904205934</v>
      </c>
    </row>
    <row r="1618" spans="1:31" x14ac:dyDescent="0.3">
      <c r="A1618">
        <v>2649281</v>
      </c>
      <c r="B1618">
        <v>1</v>
      </c>
      <c r="C1618" t="s">
        <v>80</v>
      </c>
      <c r="D1618" t="s">
        <v>106</v>
      </c>
      <c r="E1618" t="s">
        <v>194</v>
      </c>
      <c r="F1618" t="s">
        <v>4795</v>
      </c>
      <c r="G1618" t="s">
        <v>149</v>
      </c>
      <c r="H1618" t="s">
        <v>144</v>
      </c>
      <c r="I1618" t="s">
        <v>136</v>
      </c>
      <c r="J1618" t="s">
        <v>137</v>
      </c>
      <c r="K1618" t="s">
        <v>138</v>
      </c>
      <c r="L1618" t="s">
        <v>4796</v>
      </c>
      <c r="M1618" t="s">
        <v>4797</v>
      </c>
      <c r="N1618">
        <v>0.26055555499999999</v>
      </c>
      <c r="O1618">
        <v>3</v>
      </c>
      <c r="P1618">
        <v>48</v>
      </c>
      <c r="Q1618">
        <v>40</v>
      </c>
      <c r="R1618">
        <v>174</v>
      </c>
      <c r="S1618">
        <v>6</v>
      </c>
      <c r="T1618">
        <v>30</v>
      </c>
      <c r="U1618">
        <v>0</v>
      </c>
      <c r="V1618">
        <v>0</v>
      </c>
      <c r="W1618">
        <v>0.66311686811904802</v>
      </c>
      <c r="X1618">
        <v>11.898651107838708</v>
      </c>
      <c r="Y1618">
        <v>218.32722867647965</v>
      </c>
      <c r="Z1618">
        <v>180.69543807673421</v>
      </c>
      <c r="AA1618">
        <v>88.467466547231794</v>
      </c>
      <c r="AB1618">
        <v>26.883261240450675</v>
      </c>
      <c r="AC1618">
        <v>0</v>
      </c>
      <c r="AD1618">
        <v>0</v>
      </c>
      <c r="AE1618">
        <v>526.93516251685412</v>
      </c>
    </row>
    <row r="1619" spans="1:31" x14ac:dyDescent="0.3">
      <c r="A1619">
        <v>2649404</v>
      </c>
      <c r="B1619">
        <v>1</v>
      </c>
      <c r="C1619" t="s">
        <v>80</v>
      </c>
      <c r="D1619" t="s">
        <v>111</v>
      </c>
      <c r="E1619" t="s">
        <v>132</v>
      </c>
      <c r="F1619" t="s">
        <v>4798</v>
      </c>
      <c r="G1619" t="s">
        <v>134</v>
      </c>
      <c r="H1619" t="s">
        <v>135</v>
      </c>
      <c r="I1619" t="s">
        <v>136</v>
      </c>
      <c r="J1619" t="s">
        <v>137</v>
      </c>
      <c r="K1619" t="s">
        <v>138</v>
      </c>
      <c r="L1619" t="s">
        <v>4799</v>
      </c>
      <c r="M1619" t="s">
        <v>4800</v>
      </c>
      <c r="N1619">
        <v>2.386666666</v>
      </c>
      <c r="O1619">
        <v>0</v>
      </c>
      <c r="P1619">
        <v>6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2.2110373187521613</v>
      </c>
      <c r="Y1619">
        <v>0</v>
      </c>
      <c r="Z1619">
        <v>0</v>
      </c>
      <c r="AA1619">
        <v>0</v>
      </c>
      <c r="AB1619">
        <v>4.2076406007166671</v>
      </c>
      <c r="AC1619">
        <v>0</v>
      </c>
      <c r="AD1619">
        <v>0</v>
      </c>
      <c r="AE1619">
        <v>6.4186779194688288</v>
      </c>
    </row>
    <row r="1620" spans="1:31" x14ac:dyDescent="0.3">
      <c r="A1620">
        <v>2648863</v>
      </c>
      <c r="B1620">
        <v>1</v>
      </c>
      <c r="C1620" t="s">
        <v>81</v>
      </c>
      <c r="D1620" t="s">
        <v>127</v>
      </c>
      <c r="E1620" t="s">
        <v>141</v>
      </c>
      <c r="F1620" t="s">
        <v>648</v>
      </c>
      <c r="G1620" t="s">
        <v>161</v>
      </c>
      <c r="H1620" t="s">
        <v>144</v>
      </c>
      <c r="I1620" t="s">
        <v>136</v>
      </c>
      <c r="J1620" t="s">
        <v>137</v>
      </c>
      <c r="K1620" t="s">
        <v>162</v>
      </c>
      <c r="L1620" t="s">
        <v>4801</v>
      </c>
      <c r="M1620" t="s">
        <v>4802</v>
      </c>
      <c r="N1620">
        <v>8.5011111110000002</v>
      </c>
      <c r="O1620">
        <v>0</v>
      </c>
      <c r="P1620">
        <v>146</v>
      </c>
      <c r="Q1620">
        <v>0</v>
      </c>
      <c r="R1620">
        <v>4</v>
      </c>
      <c r="S1620">
        <v>0</v>
      </c>
      <c r="T1620">
        <v>10</v>
      </c>
      <c r="U1620">
        <v>0</v>
      </c>
      <c r="V1620">
        <v>0</v>
      </c>
      <c r="W1620">
        <v>0</v>
      </c>
      <c r="X1620">
        <v>242.31592723197289</v>
      </c>
      <c r="Y1620">
        <v>0</v>
      </c>
      <c r="Z1620">
        <v>43.359880697449185</v>
      </c>
      <c r="AA1620">
        <v>0</v>
      </c>
      <c r="AB1620">
        <v>91.4141725386622</v>
      </c>
      <c r="AC1620">
        <v>0</v>
      </c>
      <c r="AD1620">
        <v>0</v>
      </c>
      <c r="AE1620">
        <v>377.08998046808426</v>
      </c>
    </row>
    <row r="1621" spans="1:31" x14ac:dyDescent="0.3">
      <c r="A1621">
        <v>2649387</v>
      </c>
      <c r="B1621">
        <v>1</v>
      </c>
      <c r="C1621" t="s">
        <v>80</v>
      </c>
      <c r="D1621" t="s">
        <v>97</v>
      </c>
      <c r="E1621" t="s">
        <v>165</v>
      </c>
      <c r="F1621" t="s">
        <v>4803</v>
      </c>
      <c r="G1621" t="s">
        <v>224</v>
      </c>
      <c r="H1621" t="s">
        <v>135</v>
      </c>
      <c r="I1621" t="s">
        <v>136</v>
      </c>
      <c r="J1621" t="s">
        <v>137</v>
      </c>
      <c r="K1621" t="s">
        <v>138</v>
      </c>
      <c r="L1621" t="s">
        <v>4804</v>
      </c>
      <c r="M1621" t="s">
        <v>4805</v>
      </c>
      <c r="N1621">
        <v>1.804166666</v>
      </c>
      <c r="O1621">
        <v>0</v>
      </c>
      <c r="P1621">
        <v>11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6.8778474086218298</v>
      </c>
      <c r="Y1621">
        <v>0</v>
      </c>
      <c r="Z1621">
        <v>0</v>
      </c>
      <c r="AA1621">
        <v>0</v>
      </c>
      <c r="AB1621">
        <v>15.691300852071224</v>
      </c>
      <c r="AC1621">
        <v>0</v>
      </c>
      <c r="AD1621">
        <v>0</v>
      </c>
      <c r="AE1621">
        <v>22.569148260693055</v>
      </c>
    </row>
    <row r="1622" spans="1:31" x14ac:dyDescent="0.3">
      <c r="A1622">
        <v>2649304</v>
      </c>
      <c r="B1622">
        <v>1</v>
      </c>
      <c r="C1622" t="s">
        <v>81</v>
      </c>
      <c r="D1622" t="s">
        <v>128</v>
      </c>
      <c r="E1622" t="s">
        <v>194</v>
      </c>
      <c r="F1622" t="s">
        <v>4806</v>
      </c>
      <c r="G1622" t="s">
        <v>183</v>
      </c>
      <c r="H1622" t="s">
        <v>144</v>
      </c>
      <c r="I1622" t="s">
        <v>136</v>
      </c>
      <c r="J1622" t="s">
        <v>3</v>
      </c>
      <c r="K1622" t="s">
        <v>138</v>
      </c>
      <c r="L1622" t="s">
        <v>4807</v>
      </c>
      <c r="M1622" t="s">
        <v>4808</v>
      </c>
      <c r="N1622">
        <v>0.68472222199999999</v>
      </c>
      <c r="O1622">
        <v>0</v>
      </c>
      <c r="P1622">
        <v>5921</v>
      </c>
      <c r="Q1622">
        <v>0</v>
      </c>
      <c r="R1622">
        <v>4</v>
      </c>
      <c r="S1622">
        <v>9</v>
      </c>
      <c r="T1622">
        <v>343</v>
      </c>
      <c r="U1622">
        <v>0</v>
      </c>
      <c r="V1622">
        <v>0</v>
      </c>
      <c r="W1622">
        <v>0</v>
      </c>
      <c r="X1622">
        <v>1366.4055654883603</v>
      </c>
      <c r="Y1622">
        <v>0</v>
      </c>
      <c r="Z1622">
        <v>2.6390026137843003</v>
      </c>
      <c r="AA1622">
        <v>553.5401717968972</v>
      </c>
      <c r="AB1622">
        <v>632.41495400359463</v>
      </c>
      <c r="AC1622">
        <v>0</v>
      </c>
      <c r="AD1622">
        <v>0</v>
      </c>
      <c r="AE1622">
        <v>2554.9996939026364</v>
      </c>
    </row>
    <row r="1623" spans="1:31" x14ac:dyDescent="0.3">
      <c r="A1623">
        <v>2648757</v>
      </c>
      <c r="B1623">
        <v>1</v>
      </c>
      <c r="C1623" t="s">
        <v>81</v>
      </c>
      <c r="D1623" t="s">
        <v>126</v>
      </c>
      <c r="E1623" t="s">
        <v>147</v>
      </c>
      <c r="F1623" t="s">
        <v>2113</v>
      </c>
      <c r="G1623" t="s">
        <v>149</v>
      </c>
      <c r="H1623" t="s">
        <v>144</v>
      </c>
      <c r="I1623" t="s">
        <v>241</v>
      </c>
      <c r="J1623" t="s">
        <v>137</v>
      </c>
      <c r="K1623" t="s">
        <v>138</v>
      </c>
      <c r="L1623" t="s">
        <v>4809</v>
      </c>
      <c r="M1623" t="s">
        <v>4810</v>
      </c>
      <c r="N1623">
        <v>2.7777769999999999E-3</v>
      </c>
      <c r="O1623">
        <v>0</v>
      </c>
      <c r="P1623">
        <v>1134</v>
      </c>
      <c r="Q1623">
        <v>0</v>
      </c>
      <c r="R1623">
        <v>77</v>
      </c>
      <c r="S1623">
        <v>3</v>
      </c>
      <c r="T1623">
        <v>240</v>
      </c>
      <c r="U1623">
        <v>0</v>
      </c>
      <c r="V1623">
        <v>0</v>
      </c>
      <c r="W1623">
        <v>0</v>
      </c>
      <c r="X1623">
        <v>0.34793648701644397</v>
      </c>
      <c r="Y1623">
        <v>0</v>
      </c>
      <c r="Z1623">
        <v>0.12522049140200639</v>
      </c>
      <c r="AA1623">
        <v>6.9790230532827784E-3</v>
      </c>
      <c r="AB1623">
        <v>0.14123570578801364</v>
      </c>
      <c r="AC1623">
        <v>0</v>
      </c>
      <c r="AD1623">
        <v>0</v>
      </c>
      <c r="AE1623">
        <v>0.62137170725974689</v>
      </c>
    </row>
    <row r="1624" spans="1:31" x14ac:dyDescent="0.3">
      <c r="A1624">
        <v>2648803</v>
      </c>
      <c r="B1624">
        <v>1</v>
      </c>
      <c r="C1624" t="s">
        <v>80</v>
      </c>
      <c r="D1624" t="s">
        <v>107</v>
      </c>
      <c r="E1624" t="s">
        <v>147</v>
      </c>
      <c r="F1624" t="s">
        <v>4811</v>
      </c>
      <c r="G1624" t="s">
        <v>149</v>
      </c>
      <c r="H1624" t="s">
        <v>144</v>
      </c>
      <c r="I1624" t="s">
        <v>136</v>
      </c>
      <c r="J1624" t="s">
        <v>137</v>
      </c>
      <c r="K1624" t="s">
        <v>138</v>
      </c>
      <c r="L1624" t="s">
        <v>4812</v>
      </c>
      <c r="M1624" t="s">
        <v>4813</v>
      </c>
      <c r="N1624">
        <v>1.9555555549999999</v>
      </c>
      <c r="O1624">
        <v>1</v>
      </c>
      <c r="P1624">
        <v>114</v>
      </c>
      <c r="Q1624">
        <v>6</v>
      </c>
      <c r="R1624">
        <v>38</v>
      </c>
      <c r="S1624">
        <v>6</v>
      </c>
      <c r="T1624">
        <v>20</v>
      </c>
      <c r="U1624">
        <v>0</v>
      </c>
      <c r="V1624">
        <v>0</v>
      </c>
      <c r="W1624">
        <v>45.505197663150113</v>
      </c>
      <c r="X1624">
        <v>82.701924094744257</v>
      </c>
      <c r="Y1624">
        <v>75.952522403153083</v>
      </c>
      <c r="Z1624">
        <v>204.71196307346199</v>
      </c>
      <c r="AA1624">
        <v>583.39469956802986</v>
      </c>
      <c r="AB1624">
        <v>118.55413361443792</v>
      </c>
      <c r="AC1624">
        <v>0</v>
      </c>
      <c r="AD1624">
        <v>0</v>
      </c>
      <c r="AE1624">
        <v>1110.8204404169771</v>
      </c>
    </row>
    <row r="1625" spans="1:31" x14ac:dyDescent="0.3">
      <c r="A1625">
        <v>2649241</v>
      </c>
      <c r="B1625">
        <v>1</v>
      </c>
      <c r="C1625" t="s">
        <v>81</v>
      </c>
      <c r="D1625" t="s">
        <v>121</v>
      </c>
      <c r="E1625" t="s">
        <v>165</v>
      </c>
      <c r="F1625" t="s">
        <v>4814</v>
      </c>
      <c r="G1625" t="s">
        <v>224</v>
      </c>
      <c r="H1625" t="s">
        <v>135</v>
      </c>
      <c r="I1625" t="s">
        <v>136</v>
      </c>
      <c r="J1625" t="s">
        <v>137</v>
      </c>
      <c r="K1625" t="s">
        <v>138</v>
      </c>
      <c r="L1625" t="s">
        <v>4815</v>
      </c>
      <c r="M1625" t="s">
        <v>4816</v>
      </c>
      <c r="N1625">
        <v>0.97583333299999997</v>
      </c>
      <c r="O1625">
        <v>0</v>
      </c>
      <c r="P1625">
        <v>7</v>
      </c>
      <c r="Q1625">
        <v>0</v>
      </c>
      <c r="R1625">
        <v>2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0.79514409464768077</v>
      </c>
      <c r="Y1625">
        <v>0</v>
      </c>
      <c r="Z1625">
        <v>9.4045661252327086</v>
      </c>
      <c r="AA1625">
        <v>0</v>
      </c>
      <c r="AB1625">
        <v>0</v>
      </c>
      <c r="AC1625">
        <v>0</v>
      </c>
      <c r="AD1625">
        <v>0</v>
      </c>
      <c r="AE1625">
        <v>10.199710219880389</v>
      </c>
    </row>
    <row r="1626" spans="1:31" x14ac:dyDescent="0.3">
      <c r="A1626">
        <v>2648966</v>
      </c>
      <c r="B1626">
        <v>1</v>
      </c>
      <c r="C1626" t="s">
        <v>81</v>
      </c>
      <c r="D1626" t="s">
        <v>127</v>
      </c>
      <c r="E1626" t="s">
        <v>132</v>
      </c>
      <c r="F1626" t="s">
        <v>4817</v>
      </c>
      <c r="G1626" t="s">
        <v>134</v>
      </c>
      <c r="H1626" t="s">
        <v>135</v>
      </c>
      <c r="I1626" t="s">
        <v>136</v>
      </c>
      <c r="J1626" t="s">
        <v>137</v>
      </c>
      <c r="K1626" t="s">
        <v>138</v>
      </c>
      <c r="L1626" t="s">
        <v>4818</v>
      </c>
      <c r="M1626" t="s">
        <v>4819</v>
      </c>
      <c r="N1626">
        <v>2.6580555549999998</v>
      </c>
      <c r="O1626">
        <v>0</v>
      </c>
      <c r="P1626">
        <v>5</v>
      </c>
      <c r="Q1626">
        <v>0</v>
      </c>
      <c r="R1626">
        <v>0</v>
      </c>
      <c r="S1626">
        <v>0</v>
      </c>
      <c r="T1626">
        <v>2</v>
      </c>
      <c r="U1626">
        <v>0</v>
      </c>
      <c r="V1626">
        <v>0</v>
      </c>
      <c r="W1626">
        <v>0</v>
      </c>
      <c r="X1626">
        <v>3.1417562673091148</v>
      </c>
      <c r="Y1626">
        <v>0</v>
      </c>
      <c r="Z1626">
        <v>0</v>
      </c>
      <c r="AA1626">
        <v>0</v>
      </c>
      <c r="AB1626">
        <v>6.3275311722257976</v>
      </c>
      <c r="AC1626">
        <v>0</v>
      </c>
      <c r="AD1626">
        <v>0</v>
      </c>
      <c r="AE1626">
        <v>9.4692874395349129</v>
      </c>
    </row>
    <row r="1627" spans="1:31" x14ac:dyDescent="0.3">
      <c r="A1627">
        <v>2648800</v>
      </c>
      <c r="B1627">
        <v>1</v>
      </c>
      <c r="C1627" t="s">
        <v>81</v>
      </c>
      <c r="D1627" t="s">
        <v>112</v>
      </c>
      <c r="E1627" t="s">
        <v>141</v>
      </c>
      <c r="F1627" t="s">
        <v>4820</v>
      </c>
      <c r="G1627" t="s">
        <v>448</v>
      </c>
      <c r="H1627" t="s">
        <v>144</v>
      </c>
      <c r="I1627" t="s">
        <v>136</v>
      </c>
      <c r="J1627" t="s">
        <v>137</v>
      </c>
      <c r="K1627" t="s">
        <v>138</v>
      </c>
      <c r="L1627" t="s">
        <v>4821</v>
      </c>
      <c r="M1627" t="s">
        <v>4822</v>
      </c>
      <c r="N1627">
        <v>2.9219444440000002</v>
      </c>
      <c r="O1627">
        <v>0</v>
      </c>
      <c r="P1627">
        <v>0</v>
      </c>
      <c r="Q1627">
        <v>0</v>
      </c>
      <c r="R1627">
        <v>14</v>
      </c>
      <c r="S1627">
        <v>0</v>
      </c>
      <c r="T1627">
        <v>1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163.04907404421479</v>
      </c>
      <c r="AA1627">
        <v>0</v>
      </c>
      <c r="AB1627">
        <v>0</v>
      </c>
      <c r="AC1627">
        <v>0</v>
      </c>
      <c r="AD1627">
        <v>0</v>
      </c>
      <c r="AE1627">
        <v>163.04907404421479</v>
      </c>
    </row>
    <row r="1628" spans="1:31" x14ac:dyDescent="0.3">
      <c r="A1628">
        <v>2649321</v>
      </c>
      <c r="B1628">
        <v>1</v>
      </c>
      <c r="C1628" t="s">
        <v>80</v>
      </c>
      <c r="D1628" t="s">
        <v>104</v>
      </c>
      <c r="E1628" t="s">
        <v>147</v>
      </c>
      <c r="F1628" t="s">
        <v>2400</v>
      </c>
      <c r="G1628" t="s">
        <v>149</v>
      </c>
      <c r="H1628" t="s">
        <v>144</v>
      </c>
      <c r="I1628" t="s">
        <v>136</v>
      </c>
      <c r="J1628" t="s">
        <v>137</v>
      </c>
      <c r="K1628" t="s">
        <v>138</v>
      </c>
      <c r="L1628" t="s">
        <v>4823</v>
      </c>
      <c r="M1628" t="s">
        <v>4824</v>
      </c>
      <c r="N1628">
        <v>0.65</v>
      </c>
      <c r="O1628">
        <v>0</v>
      </c>
      <c r="P1628">
        <v>34</v>
      </c>
      <c r="Q1628">
        <v>0</v>
      </c>
      <c r="R1628">
        <v>59</v>
      </c>
      <c r="S1628">
        <v>2</v>
      </c>
      <c r="T1628">
        <v>15</v>
      </c>
      <c r="U1628">
        <v>4</v>
      </c>
      <c r="V1628">
        <v>0</v>
      </c>
      <c r="W1628">
        <v>0</v>
      </c>
      <c r="X1628">
        <v>10.360154846891854</v>
      </c>
      <c r="Y1628">
        <v>0</v>
      </c>
      <c r="Z1628">
        <v>36.936561401880141</v>
      </c>
      <c r="AA1628">
        <v>50.035439157061475</v>
      </c>
      <c r="AB1628">
        <v>5.0844547493648999</v>
      </c>
      <c r="AC1628">
        <v>262.92197169493829</v>
      </c>
      <c r="AD1628">
        <v>0</v>
      </c>
      <c r="AE1628">
        <v>365.33858185013668</v>
      </c>
    </row>
    <row r="1629" spans="1:31" x14ac:dyDescent="0.3">
      <c r="A1629">
        <v>2648823</v>
      </c>
      <c r="B1629">
        <v>1</v>
      </c>
      <c r="C1629" t="s">
        <v>81</v>
      </c>
      <c r="D1629" t="s">
        <v>120</v>
      </c>
      <c r="E1629" t="s">
        <v>194</v>
      </c>
      <c r="F1629" t="s">
        <v>4825</v>
      </c>
      <c r="G1629" t="s">
        <v>220</v>
      </c>
      <c r="H1629" t="s">
        <v>144</v>
      </c>
      <c r="I1629" t="s">
        <v>136</v>
      </c>
      <c r="J1629" t="s">
        <v>137</v>
      </c>
      <c r="K1629" t="s">
        <v>162</v>
      </c>
      <c r="L1629" t="s">
        <v>4826</v>
      </c>
      <c r="M1629" t="s">
        <v>4827</v>
      </c>
      <c r="N1629">
        <v>0.76027777699999999</v>
      </c>
      <c r="O1629">
        <v>0</v>
      </c>
      <c r="P1629">
        <v>0</v>
      </c>
      <c r="Q1629">
        <v>53</v>
      </c>
      <c r="R1629">
        <v>125</v>
      </c>
      <c r="S1629">
        <v>5</v>
      </c>
      <c r="T1629">
        <v>2</v>
      </c>
      <c r="U1629">
        <v>0</v>
      </c>
      <c r="V1629">
        <v>0</v>
      </c>
      <c r="W1629">
        <v>0</v>
      </c>
      <c r="X1629">
        <v>0</v>
      </c>
      <c r="Y1629">
        <v>253.78795164093106</v>
      </c>
      <c r="Z1629">
        <v>575.65185907329669</v>
      </c>
      <c r="AA1629">
        <v>15.386568018405107</v>
      </c>
      <c r="AB1629">
        <v>9.2033524668661002</v>
      </c>
      <c r="AC1629">
        <v>0</v>
      </c>
      <c r="AD1629">
        <v>0</v>
      </c>
      <c r="AE1629">
        <v>854.029731199499</v>
      </c>
    </row>
    <row r="1630" spans="1:31" x14ac:dyDescent="0.3">
      <c r="A1630">
        <v>2649201</v>
      </c>
      <c r="B1630">
        <v>1</v>
      </c>
      <c r="C1630" t="s">
        <v>81</v>
      </c>
      <c r="D1630" t="s">
        <v>118</v>
      </c>
      <c r="E1630" t="s">
        <v>141</v>
      </c>
      <c r="F1630" t="s">
        <v>4828</v>
      </c>
      <c r="G1630" t="s">
        <v>143</v>
      </c>
      <c r="H1630" t="s">
        <v>144</v>
      </c>
      <c r="I1630" t="s">
        <v>136</v>
      </c>
      <c r="J1630" t="s">
        <v>137</v>
      </c>
      <c r="K1630" t="s">
        <v>138</v>
      </c>
      <c r="L1630" t="s">
        <v>4829</v>
      </c>
      <c r="M1630" t="s">
        <v>4830</v>
      </c>
      <c r="N1630">
        <v>1.673888888</v>
      </c>
      <c r="O1630">
        <v>1</v>
      </c>
      <c r="P1630">
        <v>25</v>
      </c>
      <c r="Q1630">
        <v>9</v>
      </c>
      <c r="R1630">
        <v>60</v>
      </c>
      <c r="S1630">
        <v>2</v>
      </c>
      <c r="T1630">
        <v>2</v>
      </c>
      <c r="U1630">
        <v>1</v>
      </c>
      <c r="V1630">
        <v>0</v>
      </c>
      <c r="W1630">
        <v>0</v>
      </c>
      <c r="X1630">
        <v>7.3943898565705721</v>
      </c>
      <c r="Y1630">
        <v>27.845958944464872</v>
      </c>
      <c r="Z1630">
        <v>377.12396562361948</v>
      </c>
      <c r="AA1630">
        <v>7.771453281044443</v>
      </c>
      <c r="AB1630">
        <v>2.3111817644315682</v>
      </c>
      <c r="AC1630">
        <v>75.907796078721447</v>
      </c>
      <c r="AD1630">
        <v>0</v>
      </c>
      <c r="AE1630">
        <v>498.35474554885241</v>
      </c>
    </row>
    <row r="1631" spans="1:31" x14ac:dyDescent="0.3">
      <c r="A1631">
        <v>2649278</v>
      </c>
      <c r="B1631">
        <v>1</v>
      </c>
      <c r="C1631" t="s">
        <v>80</v>
      </c>
      <c r="D1631" t="s">
        <v>107</v>
      </c>
      <c r="E1631" t="s">
        <v>147</v>
      </c>
      <c r="F1631" t="s">
        <v>4831</v>
      </c>
      <c r="G1631" t="s">
        <v>149</v>
      </c>
      <c r="H1631" t="s">
        <v>144</v>
      </c>
      <c r="I1631" t="s">
        <v>136</v>
      </c>
      <c r="J1631" t="s">
        <v>137</v>
      </c>
      <c r="K1631" t="s">
        <v>138</v>
      </c>
      <c r="L1631" t="s">
        <v>4832</v>
      </c>
      <c r="M1631" t="s">
        <v>4833</v>
      </c>
      <c r="N1631">
        <v>0.93694444399999999</v>
      </c>
      <c r="O1631">
        <v>0</v>
      </c>
      <c r="P1631">
        <v>231</v>
      </c>
      <c r="Q1631">
        <v>0</v>
      </c>
      <c r="R1631">
        <v>3</v>
      </c>
      <c r="S1631">
        <v>0</v>
      </c>
      <c r="T1631">
        <v>87</v>
      </c>
      <c r="U1631">
        <v>0</v>
      </c>
      <c r="V1631">
        <v>0</v>
      </c>
      <c r="W1631">
        <v>0</v>
      </c>
      <c r="X1631">
        <v>80.561642333868932</v>
      </c>
      <c r="Y1631">
        <v>0</v>
      </c>
      <c r="Z1631">
        <v>0.9929097858335032</v>
      </c>
      <c r="AA1631">
        <v>0</v>
      </c>
      <c r="AB1631">
        <v>80.653579602848296</v>
      </c>
      <c r="AC1631">
        <v>0</v>
      </c>
      <c r="AD1631">
        <v>0</v>
      </c>
      <c r="AE1631">
        <v>162.20813172255072</v>
      </c>
    </row>
    <row r="1632" spans="1:31" x14ac:dyDescent="0.3">
      <c r="A1632">
        <v>2649158</v>
      </c>
      <c r="B1632">
        <v>1</v>
      </c>
      <c r="C1632" t="s">
        <v>80</v>
      </c>
      <c r="D1632" t="s">
        <v>103</v>
      </c>
      <c r="E1632" t="s">
        <v>141</v>
      </c>
      <c r="F1632" t="s">
        <v>4834</v>
      </c>
      <c r="G1632" t="s">
        <v>1177</v>
      </c>
      <c r="H1632" t="s">
        <v>144</v>
      </c>
      <c r="I1632" t="s">
        <v>136</v>
      </c>
      <c r="J1632" t="s">
        <v>137</v>
      </c>
      <c r="K1632" t="s">
        <v>138</v>
      </c>
      <c r="L1632" t="s">
        <v>4835</v>
      </c>
      <c r="M1632" t="s">
        <v>4836</v>
      </c>
      <c r="N1632">
        <v>7.8477777770000001</v>
      </c>
      <c r="O1632">
        <v>0</v>
      </c>
      <c r="P1632">
        <v>325</v>
      </c>
      <c r="Q1632">
        <v>0</v>
      </c>
      <c r="R1632">
        <v>1</v>
      </c>
      <c r="S1632">
        <v>0</v>
      </c>
      <c r="T1632">
        <v>6</v>
      </c>
      <c r="U1632">
        <v>0</v>
      </c>
      <c r="V1632">
        <v>0</v>
      </c>
      <c r="W1632">
        <v>0</v>
      </c>
      <c r="X1632">
        <v>687.84361258577644</v>
      </c>
      <c r="Y1632">
        <v>0</v>
      </c>
      <c r="Z1632">
        <v>23.734426700004995</v>
      </c>
      <c r="AA1632">
        <v>0</v>
      </c>
      <c r="AB1632">
        <v>81.868829103142261</v>
      </c>
      <c r="AC1632">
        <v>0</v>
      </c>
      <c r="AD1632">
        <v>0</v>
      </c>
      <c r="AE1632">
        <v>793.44686838892369</v>
      </c>
    </row>
    <row r="1633" spans="1:31" x14ac:dyDescent="0.3">
      <c r="A1633">
        <v>2649470</v>
      </c>
      <c r="B1633">
        <v>1</v>
      </c>
      <c r="C1633" t="s">
        <v>80</v>
      </c>
      <c r="D1633" t="s">
        <v>103</v>
      </c>
      <c r="E1633" t="s">
        <v>194</v>
      </c>
      <c r="F1633" t="s">
        <v>3183</v>
      </c>
      <c r="G1633" t="s">
        <v>149</v>
      </c>
      <c r="H1633" t="s">
        <v>144</v>
      </c>
      <c r="I1633" t="s">
        <v>136</v>
      </c>
      <c r="J1633" t="s">
        <v>137</v>
      </c>
      <c r="K1633" t="s">
        <v>138</v>
      </c>
      <c r="L1633" t="s">
        <v>4837</v>
      </c>
      <c r="M1633" t="s">
        <v>4838</v>
      </c>
      <c r="N1633">
        <v>7.2222222000000003E-2</v>
      </c>
      <c r="O1633">
        <v>0</v>
      </c>
      <c r="P1633">
        <v>0</v>
      </c>
      <c r="Q1633">
        <v>4</v>
      </c>
      <c r="R1633">
        <v>0</v>
      </c>
      <c r="S1633">
        <v>9</v>
      </c>
      <c r="T1633">
        <v>1</v>
      </c>
      <c r="U1633">
        <v>2</v>
      </c>
      <c r="V1633">
        <v>0</v>
      </c>
      <c r="W1633">
        <v>0</v>
      </c>
      <c r="X1633">
        <v>0</v>
      </c>
      <c r="Y1633">
        <v>1.8426854170679063</v>
      </c>
      <c r="Z1633">
        <v>0</v>
      </c>
      <c r="AA1633">
        <v>5.6575022886151096</v>
      </c>
      <c r="AB1633">
        <v>0</v>
      </c>
      <c r="AC1633">
        <v>0.76334573899583991</v>
      </c>
      <c r="AD1633">
        <v>0</v>
      </c>
      <c r="AE1633">
        <v>8.2635334446788562</v>
      </c>
    </row>
    <row r="1634" spans="1:31" x14ac:dyDescent="0.3">
      <c r="A1634">
        <v>2649029</v>
      </c>
      <c r="B1634">
        <v>1</v>
      </c>
      <c r="C1634" t="s">
        <v>80</v>
      </c>
      <c r="D1634" t="s">
        <v>105</v>
      </c>
      <c r="E1634" t="s">
        <v>214</v>
      </c>
      <c r="F1634" t="s">
        <v>4839</v>
      </c>
      <c r="G1634" t="s">
        <v>300</v>
      </c>
      <c r="H1634" t="s">
        <v>135</v>
      </c>
      <c r="I1634" t="s">
        <v>136</v>
      </c>
      <c r="J1634" t="s">
        <v>137</v>
      </c>
      <c r="K1634" t="s">
        <v>138</v>
      </c>
      <c r="L1634" t="s">
        <v>4840</v>
      </c>
      <c r="M1634" t="s">
        <v>4841</v>
      </c>
      <c r="N1634">
        <v>1.1330555550000001</v>
      </c>
      <c r="O1634">
        <v>0</v>
      </c>
      <c r="P1634">
        <v>133</v>
      </c>
      <c r="Q1634">
        <v>0</v>
      </c>
      <c r="R1634">
        <v>0</v>
      </c>
      <c r="S1634">
        <v>0</v>
      </c>
      <c r="T1634">
        <v>3</v>
      </c>
      <c r="U1634">
        <v>0</v>
      </c>
      <c r="V1634">
        <v>0</v>
      </c>
      <c r="W1634">
        <v>0</v>
      </c>
      <c r="X1634">
        <v>42.159380941081992</v>
      </c>
      <c r="Y1634">
        <v>0</v>
      </c>
      <c r="Z1634">
        <v>0</v>
      </c>
      <c r="AA1634">
        <v>0</v>
      </c>
      <c r="AB1634">
        <v>4.568723629304011</v>
      </c>
      <c r="AC1634">
        <v>0</v>
      </c>
      <c r="AD1634">
        <v>0</v>
      </c>
      <c r="AE1634">
        <v>46.728104570386002</v>
      </c>
    </row>
    <row r="1635" spans="1:31" x14ac:dyDescent="0.3">
      <c r="A1635">
        <v>2648780</v>
      </c>
      <c r="B1635">
        <v>1</v>
      </c>
      <c r="C1635" t="s">
        <v>80</v>
      </c>
      <c r="D1635" t="s">
        <v>104</v>
      </c>
      <c r="E1635" t="s">
        <v>194</v>
      </c>
      <c r="F1635" t="s">
        <v>4842</v>
      </c>
      <c r="G1635" t="s">
        <v>149</v>
      </c>
      <c r="H1635" t="s">
        <v>144</v>
      </c>
      <c r="I1635" t="s">
        <v>136</v>
      </c>
      <c r="J1635" t="s">
        <v>137</v>
      </c>
      <c r="K1635" t="s">
        <v>138</v>
      </c>
      <c r="L1635" t="s">
        <v>4843</v>
      </c>
      <c r="M1635" t="s">
        <v>4844</v>
      </c>
      <c r="N1635">
        <v>5.5555555E-2</v>
      </c>
      <c r="O1635">
        <v>1</v>
      </c>
      <c r="P1635">
        <v>10</v>
      </c>
      <c r="Q1635">
        <v>21</v>
      </c>
      <c r="R1635">
        <v>49</v>
      </c>
      <c r="S1635">
        <v>12</v>
      </c>
      <c r="T1635">
        <v>9</v>
      </c>
      <c r="U1635">
        <v>7</v>
      </c>
      <c r="V1635">
        <v>0</v>
      </c>
      <c r="W1635">
        <v>1.4284891163422221E-2</v>
      </c>
      <c r="X1635">
        <v>0.1897451478254111</v>
      </c>
      <c r="Y1635">
        <v>8.1607270768875608</v>
      </c>
      <c r="Z1635">
        <v>1.8189710666229666</v>
      </c>
      <c r="AA1635">
        <v>3.9371578957607993</v>
      </c>
      <c r="AB1635">
        <v>0.24220721396261113</v>
      </c>
      <c r="AC1635">
        <v>38.419426473575157</v>
      </c>
      <c r="AD1635">
        <v>0</v>
      </c>
      <c r="AE1635">
        <v>52.782519765797929</v>
      </c>
    </row>
    <row r="1636" spans="1:31" x14ac:dyDescent="0.3">
      <c r="A1636">
        <v>2648923</v>
      </c>
      <c r="B1636">
        <v>1</v>
      </c>
      <c r="C1636" t="s">
        <v>80</v>
      </c>
      <c r="D1636" t="s">
        <v>94</v>
      </c>
      <c r="E1636" t="s">
        <v>141</v>
      </c>
      <c r="F1636" t="s">
        <v>4845</v>
      </c>
      <c r="G1636" t="s">
        <v>143</v>
      </c>
      <c r="H1636" t="s">
        <v>144</v>
      </c>
      <c r="I1636" t="s">
        <v>136</v>
      </c>
      <c r="J1636" t="s">
        <v>137</v>
      </c>
      <c r="K1636" t="s">
        <v>138</v>
      </c>
      <c r="L1636" t="s">
        <v>4846</v>
      </c>
      <c r="M1636" t="s">
        <v>4847</v>
      </c>
      <c r="N1636">
        <v>2.2949999999999999</v>
      </c>
      <c r="O1636">
        <v>0</v>
      </c>
      <c r="P1636">
        <v>0</v>
      </c>
      <c r="Q1636">
        <v>3</v>
      </c>
      <c r="R1636">
        <v>33</v>
      </c>
      <c r="S1636">
        <v>0</v>
      </c>
      <c r="T1636">
        <v>10</v>
      </c>
      <c r="U1636">
        <v>0</v>
      </c>
      <c r="V1636">
        <v>0</v>
      </c>
      <c r="W1636">
        <v>0</v>
      </c>
      <c r="X1636">
        <v>0</v>
      </c>
      <c r="Y1636">
        <v>8.7594217767406253</v>
      </c>
      <c r="Z1636">
        <v>188.12979985714517</v>
      </c>
      <c r="AA1636">
        <v>0</v>
      </c>
      <c r="AB1636">
        <v>72.624346295796116</v>
      </c>
      <c r="AC1636">
        <v>0</v>
      </c>
      <c r="AD1636">
        <v>0</v>
      </c>
      <c r="AE1636">
        <v>269.51356792968193</v>
      </c>
    </row>
    <row r="1637" spans="1:31" x14ac:dyDescent="0.3">
      <c r="A1637">
        <v>2649215</v>
      </c>
      <c r="B1637">
        <v>1</v>
      </c>
      <c r="C1637" t="s">
        <v>80</v>
      </c>
      <c r="D1637" t="s">
        <v>100</v>
      </c>
      <c r="E1637" t="s">
        <v>141</v>
      </c>
      <c r="F1637" t="s">
        <v>4848</v>
      </c>
      <c r="G1637" t="s">
        <v>3937</v>
      </c>
      <c r="H1637" t="s">
        <v>144</v>
      </c>
      <c r="I1637" t="s">
        <v>136</v>
      </c>
      <c r="J1637" t="s">
        <v>137</v>
      </c>
      <c r="K1637" t="s">
        <v>138</v>
      </c>
      <c r="L1637" t="s">
        <v>4849</v>
      </c>
      <c r="M1637" t="s">
        <v>4850</v>
      </c>
      <c r="N1637">
        <v>2.4563888880000002</v>
      </c>
      <c r="O1637">
        <v>0</v>
      </c>
      <c r="P1637">
        <v>71</v>
      </c>
      <c r="Q1637">
        <v>0</v>
      </c>
      <c r="R1637">
        <v>13</v>
      </c>
      <c r="S1637">
        <v>0</v>
      </c>
      <c r="T1637">
        <v>6</v>
      </c>
      <c r="U1637">
        <v>0</v>
      </c>
      <c r="V1637">
        <v>0</v>
      </c>
      <c r="W1637">
        <v>0</v>
      </c>
      <c r="X1637">
        <v>104.93055991523356</v>
      </c>
      <c r="Y1637">
        <v>0</v>
      </c>
      <c r="Z1637">
        <v>34.396183970995125</v>
      </c>
      <c r="AA1637">
        <v>0</v>
      </c>
      <c r="AB1637">
        <v>8.5331533923973755</v>
      </c>
      <c r="AC1637">
        <v>0</v>
      </c>
      <c r="AD1637">
        <v>0</v>
      </c>
      <c r="AE1637">
        <v>147.85989727862605</v>
      </c>
    </row>
    <row r="1638" spans="1:31" x14ac:dyDescent="0.3">
      <c r="A1638">
        <v>2649384</v>
      </c>
      <c r="B1638">
        <v>1</v>
      </c>
      <c r="C1638" t="s">
        <v>80</v>
      </c>
      <c r="D1638" t="s">
        <v>101</v>
      </c>
      <c r="E1638" t="s">
        <v>141</v>
      </c>
      <c r="F1638" t="s">
        <v>4851</v>
      </c>
      <c r="G1638" t="s">
        <v>143</v>
      </c>
      <c r="H1638" t="s">
        <v>144</v>
      </c>
      <c r="I1638" t="s">
        <v>136</v>
      </c>
      <c r="J1638" t="s">
        <v>137</v>
      </c>
      <c r="K1638" t="s">
        <v>138</v>
      </c>
      <c r="L1638" t="s">
        <v>4852</v>
      </c>
      <c r="M1638" t="s">
        <v>4853</v>
      </c>
      <c r="N1638">
        <v>1.7227777769999999</v>
      </c>
      <c r="O1638">
        <v>5</v>
      </c>
      <c r="P1638">
        <v>0</v>
      </c>
      <c r="Q1638">
        <v>8</v>
      </c>
      <c r="R1638">
        <v>0</v>
      </c>
      <c r="S1638">
        <v>5</v>
      </c>
      <c r="T1638">
        <v>0</v>
      </c>
      <c r="U1638">
        <v>0</v>
      </c>
      <c r="V1638">
        <v>0</v>
      </c>
      <c r="W1638">
        <v>4.8688855751826043</v>
      </c>
      <c r="X1638">
        <v>0</v>
      </c>
      <c r="Y1638">
        <v>8.8646976888028117</v>
      </c>
      <c r="Z1638">
        <v>0</v>
      </c>
      <c r="AA1638">
        <v>16.589701900324247</v>
      </c>
      <c r="AB1638">
        <v>0</v>
      </c>
      <c r="AC1638">
        <v>0</v>
      </c>
      <c r="AD1638">
        <v>0</v>
      </c>
      <c r="AE1638">
        <v>30.323285164309663</v>
      </c>
    </row>
    <row r="1639" spans="1:31" x14ac:dyDescent="0.3">
      <c r="A1639">
        <v>2649407</v>
      </c>
      <c r="B1639">
        <v>1</v>
      </c>
      <c r="C1639" t="s">
        <v>81</v>
      </c>
      <c r="D1639" t="s">
        <v>113</v>
      </c>
      <c r="E1639" t="s">
        <v>132</v>
      </c>
      <c r="F1639" t="s">
        <v>4854</v>
      </c>
      <c r="G1639" t="s">
        <v>268</v>
      </c>
      <c r="H1639" t="s">
        <v>135</v>
      </c>
      <c r="I1639" t="s">
        <v>136</v>
      </c>
      <c r="J1639" t="s">
        <v>137</v>
      </c>
      <c r="K1639" t="s">
        <v>138</v>
      </c>
      <c r="L1639" t="s">
        <v>4855</v>
      </c>
      <c r="M1639" t="s">
        <v>4856</v>
      </c>
      <c r="N1639">
        <v>3.3341666659999998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</row>
    <row r="1640" spans="1:31" x14ac:dyDescent="0.3">
      <c r="A1640">
        <v>2649284</v>
      </c>
      <c r="B1640">
        <v>1</v>
      </c>
      <c r="C1640" t="s">
        <v>80</v>
      </c>
      <c r="D1640" t="s">
        <v>84</v>
      </c>
      <c r="E1640" t="s">
        <v>165</v>
      </c>
      <c r="F1640" t="s">
        <v>4857</v>
      </c>
      <c r="G1640" t="s">
        <v>467</v>
      </c>
      <c r="H1640" t="s">
        <v>135</v>
      </c>
      <c r="I1640" t="s">
        <v>136</v>
      </c>
      <c r="J1640" t="s">
        <v>137</v>
      </c>
      <c r="K1640" t="s">
        <v>138</v>
      </c>
      <c r="L1640" t="s">
        <v>4858</v>
      </c>
      <c r="M1640" t="s">
        <v>4859</v>
      </c>
      <c r="N1640">
        <v>1.237777777</v>
      </c>
      <c r="O1640">
        <v>0</v>
      </c>
      <c r="P1640">
        <v>141</v>
      </c>
      <c r="Q1640">
        <v>0</v>
      </c>
      <c r="R1640">
        <v>0</v>
      </c>
      <c r="S1640">
        <v>0</v>
      </c>
      <c r="T1640">
        <v>6</v>
      </c>
      <c r="U1640">
        <v>0</v>
      </c>
      <c r="V1640">
        <v>0</v>
      </c>
      <c r="W1640">
        <v>0</v>
      </c>
      <c r="X1640">
        <v>50.646878838714038</v>
      </c>
      <c r="Y1640">
        <v>0</v>
      </c>
      <c r="Z1640">
        <v>0</v>
      </c>
      <c r="AA1640">
        <v>0</v>
      </c>
      <c r="AB1640">
        <v>14.973934107872791</v>
      </c>
      <c r="AC1640">
        <v>0</v>
      </c>
      <c r="AD1640">
        <v>0</v>
      </c>
      <c r="AE1640">
        <v>65.620812946586824</v>
      </c>
    </row>
    <row r="1641" spans="1:31" x14ac:dyDescent="0.3">
      <c r="A1641">
        <v>2649430</v>
      </c>
      <c r="B1641">
        <v>1</v>
      </c>
      <c r="C1641" t="s">
        <v>80</v>
      </c>
      <c r="D1641" t="s">
        <v>105</v>
      </c>
      <c r="E1641" t="s">
        <v>165</v>
      </c>
      <c r="F1641" t="s">
        <v>761</v>
      </c>
      <c r="G1641" t="s">
        <v>224</v>
      </c>
      <c r="H1641" t="s">
        <v>135</v>
      </c>
      <c r="I1641" t="s">
        <v>136</v>
      </c>
      <c r="J1641" t="s">
        <v>137</v>
      </c>
      <c r="K1641" t="s">
        <v>138</v>
      </c>
      <c r="L1641" t="s">
        <v>4860</v>
      </c>
      <c r="M1641" t="s">
        <v>4861</v>
      </c>
      <c r="N1641">
        <v>1.2108333330000001</v>
      </c>
      <c r="O1641">
        <v>0</v>
      </c>
      <c r="P1641">
        <v>1</v>
      </c>
      <c r="Q1641">
        <v>0</v>
      </c>
      <c r="R1641">
        <v>15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0.35707513069083335</v>
      </c>
      <c r="Y1641">
        <v>0</v>
      </c>
      <c r="Z1641">
        <v>26.343779643373303</v>
      </c>
      <c r="AA1641">
        <v>0</v>
      </c>
      <c r="AB1641">
        <v>0</v>
      </c>
      <c r="AC1641">
        <v>0</v>
      </c>
      <c r="AD1641">
        <v>0</v>
      </c>
      <c r="AE1641">
        <v>26.700854774064137</v>
      </c>
    </row>
    <row r="1642" spans="1:31" x14ac:dyDescent="0.3">
      <c r="A1642">
        <v>2648889</v>
      </c>
      <c r="B1642">
        <v>1</v>
      </c>
      <c r="C1642" t="s">
        <v>80</v>
      </c>
      <c r="D1642" t="s">
        <v>83</v>
      </c>
      <c r="E1642" t="s">
        <v>165</v>
      </c>
      <c r="F1642" t="s">
        <v>4862</v>
      </c>
      <c r="G1642" t="s">
        <v>4863</v>
      </c>
      <c r="H1642" t="s">
        <v>135</v>
      </c>
      <c r="I1642" t="s">
        <v>136</v>
      </c>
      <c r="J1642" t="s">
        <v>137</v>
      </c>
      <c r="K1642" t="s">
        <v>138</v>
      </c>
      <c r="L1642" t="s">
        <v>4864</v>
      </c>
      <c r="M1642" t="s">
        <v>4865</v>
      </c>
      <c r="N1642">
        <v>0.57027777700000004</v>
      </c>
      <c r="O1642">
        <v>0</v>
      </c>
      <c r="P1642">
        <v>69</v>
      </c>
      <c r="Q1642">
        <v>0</v>
      </c>
      <c r="R1642">
        <v>0</v>
      </c>
      <c r="S1642">
        <v>0</v>
      </c>
      <c r="T1642">
        <v>7</v>
      </c>
      <c r="U1642">
        <v>0</v>
      </c>
      <c r="V1642">
        <v>0</v>
      </c>
      <c r="W1642">
        <v>0</v>
      </c>
      <c r="X1642">
        <v>14.193965872789123</v>
      </c>
      <c r="Y1642">
        <v>0</v>
      </c>
      <c r="Z1642">
        <v>0</v>
      </c>
      <c r="AA1642">
        <v>0</v>
      </c>
      <c r="AB1642">
        <v>3.9772506050236478</v>
      </c>
      <c r="AC1642">
        <v>0</v>
      </c>
      <c r="AD1642">
        <v>0</v>
      </c>
      <c r="AE1642">
        <v>18.17121647781277</v>
      </c>
    </row>
    <row r="1643" spans="1:31" x14ac:dyDescent="0.3">
      <c r="A1643">
        <v>2649138</v>
      </c>
      <c r="B1643">
        <v>1</v>
      </c>
      <c r="C1643" t="s">
        <v>80</v>
      </c>
      <c r="D1643" t="s">
        <v>111</v>
      </c>
      <c r="E1643" t="s">
        <v>132</v>
      </c>
      <c r="F1643" t="s">
        <v>4866</v>
      </c>
      <c r="G1643" t="s">
        <v>228</v>
      </c>
      <c r="H1643" t="s">
        <v>135</v>
      </c>
      <c r="I1643" t="s">
        <v>136</v>
      </c>
      <c r="J1643" t="s">
        <v>137</v>
      </c>
      <c r="K1643" t="s">
        <v>138</v>
      </c>
      <c r="L1643" t="s">
        <v>4867</v>
      </c>
      <c r="M1643" t="s">
        <v>4868</v>
      </c>
      <c r="N1643">
        <v>4.590833333</v>
      </c>
      <c r="O1643">
        <v>0</v>
      </c>
      <c r="P1643">
        <v>3</v>
      </c>
      <c r="Q1643">
        <v>0</v>
      </c>
      <c r="R1643">
        <v>0</v>
      </c>
      <c r="S1643">
        <v>0</v>
      </c>
      <c r="T1643">
        <v>1</v>
      </c>
      <c r="U1643">
        <v>0</v>
      </c>
      <c r="V1643">
        <v>0</v>
      </c>
      <c r="W1643">
        <v>0</v>
      </c>
      <c r="X1643">
        <v>2.6675165326831278</v>
      </c>
      <c r="Y1643">
        <v>0</v>
      </c>
      <c r="Z1643">
        <v>0</v>
      </c>
      <c r="AA1643">
        <v>0</v>
      </c>
      <c r="AB1643">
        <v>1.326956620356019</v>
      </c>
      <c r="AC1643">
        <v>0</v>
      </c>
      <c r="AD1643">
        <v>0</v>
      </c>
      <c r="AE1643">
        <v>3.9944731530391469</v>
      </c>
    </row>
    <row r="1644" spans="1:31" x14ac:dyDescent="0.3">
      <c r="A1644">
        <v>2649198</v>
      </c>
      <c r="B1644">
        <v>1</v>
      </c>
      <c r="C1644" t="s">
        <v>80</v>
      </c>
      <c r="D1644" t="s">
        <v>90</v>
      </c>
      <c r="E1644" t="s">
        <v>181</v>
      </c>
      <c r="F1644" t="s">
        <v>4869</v>
      </c>
      <c r="G1644" t="s">
        <v>149</v>
      </c>
      <c r="H1644" t="s">
        <v>144</v>
      </c>
      <c r="I1644" t="s">
        <v>136</v>
      </c>
      <c r="J1644" t="s">
        <v>137</v>
      </c>
      <c r="K1644" t="s">
        <v>138</v>
      </c>
      <c r="L1644" t="s">
        <v>4870</v>
      </c>
      <c r="M1644" t="s">
        <v>4871</v>
      </c>
      <c r="N1644">
        <v>0.86388888799999997</v>
      </c>
      <c r="O1644">
        <v>0</v>
      </c>
      <c r="P1644">
        <v>2099</v>
      </c>
      <c r="Q1644">
        <v>0</v>
      </c>
      <c r="R1644">
        <v>0</v>
      </c>
      <c r="S1644">
        <v>0</v>
      </c>
      <c r="T1644">
        <v>179</v>
      </c>
      <c r="U1644">
        <v>0</v>
      </c>
      <c r="V1644">
        <v>0</v>
      </c>
      <c r="W1644">
        <v>0</v>
      </c>
      <c r="X1644">
        <v>526.43980189141269</v>
      </c>
      <c r="Y1644">
        <v>0</v>
      </c>
      <c r="Z1644">
        <v>0</v>
      </c>
      <c r="AA1644">
        <v>0</v>
      </c>
      <c r="AB1644">
        <v>156.20466115852847</v>
      </c>
      <c r="AC1644">
        <v>0</v>
      </c>
      <c r="AD1644">
        <v>0</v>
      </c>
      <c r="AE1644">
        <v>682.64446304994112</v>
      </c>
    </row>
    <row r="1645" spans="1:31" x14ac:dyDescent="0.3">
      <c r="A1645">
        <v>2649298</v>
      </c>
      <c r="B1645">
        <v>1</v>
      </c>
      <c r="C1645" t="s">
        <v>81</v>
      </c>
      <c r="D1645" t="s">
        <v>127</v>
      </c>
      <c r="E1645" t="s">
        <v>141</v>
      </c>
      <c r="F1645" t="s">
        <v>3458</v>
      </c>
      <c r="G1645" t="s">
        <v>149</v>
      </c>
      <c r="H1645" t="s">
        <v>144</v>
      </c>
      <c r="I1645" t="s">
        <v>136</v>
      </c>
      <c r="J1645" t="s">
        <v>137</v>
      </c>
      <c r="K1645" t="s">
        <v>138</v>
      </c>
      <c r="L1645" t="s">
        <v>4872</v>
      </c>
      <c r="M1645" t="s">
        <v>4873</v>
      </c>
      <c r="N1645">
        <v>0.49166666599999997</v>
      </c>
      <c r="O1645">
        <v>0</v>
      </c>
      <c r="P1645">
        <v>462</v>
      </c>
      <c r="Q1645">
        <v>32</v>
      </c>
      <c r="R1645">
        <v>61</v>
      </c>
      <c r="S1645">
        <v>3</v>
      </c>
      <c r="T1645">
        <v>31</v>
      </c>
      <c r="U1645">
        <v>0</v>
      </c>
      <c r="V1645">
        <v>0</v>
      </c>
      <c r="W1645">
        <v>0</v>
      </c>
      <c r="X1645">
        <v>49.781823290469333</v>
      </c>
      <c r="Y1645">
        <v>38.36378551127622</v>
      </c>
      <c r="Z1645">
        <v>47.553969599060068</v>
      </c>
      <c r="AA1645">
        <v>1.9711840697286735</v>
      </c>
      <c r="AB1645">
        <v>7.6787861474085632</v>
      </c>
      <c r="AC1645">
        <v>0</v>
      </c>
      <c r="AD1645">
        <v>0</v>
      </c>
      <c r="AE1645">
        <v>145.34954861794287</v>
      </c>
    </row>
    <row r="1646" spans="1:31" x14ac:dyDescent="0.3">
      <c r="A1646">
        <v>2649132</v>
      </c>
      <c r="B1646">
        <v>1</v>
      </c>
      <c r="C1646" t="s">
        <v>80</v>
      </c>
      <c r="D1646" t="s">
        <v>90</v>
      </c>
      <c r="E1646" t="s">
        <v>165</v>
      </c>
      <c r="F1646" t="s">
        <v>4874</v>
      </c>
      <c r="G1646" t="s">
        <v>187</v>
      </c>
      <c r="H1646" t="s">
        <v>135</v>
      </c>
      <c r="I1646" t="s">
        <v>136</v>
      </c>
      <c r="J1646" t="s">
        <v>137</v>
      </c>
      <c r="K1646" t="s">
        <v>138</v>
      </c>
      <c r="L1646" t="s">
        <v>4875</v>
      </c>
      <c r="M1646" t="s">
        <v>4876</v>
      </c>
      <c r="N1646">
        <v>0.52249999999999996</v>
      </c>
      <c r="O1646">
        <v>0</v>
      </c>
      <c r="P1646">
        <v>75</v>
      </c>
      <c r="Q1646">
        <v>0</v>
      </c>
      <c r="R1646">
        <v>0</v>
      </c>
      <c r="S1646">
        <v>0</v>
      </c>
      <c r="T1646">
        <v>10</v>
      </c>
      <c r="U1646">
        <v>0</v>
      </c>
      <c r="V1646">
        <v>0</v>
      </c>
      <c r="W1646">
        <v>0</v>
      </c>
      <c r="X1646">
        <v>10.942706815764502</v>
      </c>
      <c r="Y1646">
        <v>0</v>
      </c>
      <c r="Z1646">
        <v>0</v>
      </c>
      <c r="AA1646">
        <v>0</v>
      </c>
      <c r="AB1646">
        <v>3.0716064114878585</v>
      </c>
      <c r="AC1646">
        <v>0</v>
      </c>
      <c r="AD1646">
        <v>0</v>
      </c>
      <c r="AE1646">
        <v>14.014313227252361</v>
      </c>
    </row>
    <row r="1647" spans="1:31" x14ac:dyDescent="0.3">
      <c r="A1647">
        <v>2649487</v>
      </c>
      <c r="B1647">
        <v>1</v>
      </c>
      <c r="C1647" t="s">
        <v>81</v>
      </c>
      <c r="D1647" t="s">
        <v>118</v>
      </c>
      <c r="E1647" t="s">
        <v>132</v>
      </c>
      <c r="F1647" t="s">
        <v>4877</v>
      </c>
      <c r="G1647" t="s">
        <v>183</v>
      </c>
      <c r="H1647" t="s">
        <v>135</v>
      </c>
      <c r="I1647" t="s">
        <v>136</v>
      </c>
      <c r="J1647" t="s">
        <v>3</v>
      </c>
      <c r="K1647" t="s">
        <v>138</v>
      </c>
      <c r="L1647" t="s">
        <v>4878</v>
      </c>
      <c r="M1647" t="s">
        <v>4879</v>
      </c>
      <c r="N1647">
        <v>2.7144444440000002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0.65430541476294224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0.65430541476294224</v>
      </c>
    </row>
    <row r="1648" spans="1:31" x14ac:dyDescent="0.3">
      <c r="A1648">
        <v>2649175</v>
      </c>
      <c r="B1648">
        <v>1</v>
      </c>
      <c r="C1648" t="s">
        <v>80</v>
      </c>
      <c r="D1648" t="s">
        <v>99</v>
      </c>
      <c r="E1648" t="s">
        <v>132</v>
      </c>
      <c r="F1648" t="s">
        <v>4880</v>
      </c>
      <c r="G1648" t="s">
        <v>134</v>
      </c>
      <c r="H1648" t="s">
        <v>135</v>
      </c>
      <c r="I1648" t="s">
        <v>136</v>
      </c>
      <c r="J1648" t="s">
        <v>137</v>
      </c>
      <c r="K1648" t="s">
        <v>138</v>
      </c>
      <c r="L1648" t="s">
        <v>4881</v>
      </c>
      <c r="M1648" t="s">
        <v>4882</v>
      </c>
      <c r="N1648">
        <v>1.9469444440000001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0.70862570190435281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0.70862570190435281</v>
      </c>
    </row>
    <row r="1649" spans="1:31" x14ac:dyDescent="0.3">
      <c r="A1649">
        <v>2648783</v>
      </c>
      <c r="B1649">
        <v>1</v>
      </c>
      <c r="C1649" t="s">
        <v>81</v>
      </c>
      <c r="D1649" t="s">
        <v>124</v>
      </c>
      <c r="E1649" t="s">
        <v>141</v>
      </c>
      <c r="F1649" t="s">
        <v>4883</v>
      </c>
      <c r="G1649" t="s">
        <v>143</v>
      </c>
      <c r="H1649" t="s">
        <v>144</v>
      </c>
      <c r="I1649" t="s">
        <v>136</v>
      </c>
      <c r="J1649" t="s">
        <v>137</v>
      </c>
      <c r="K1649" t="s">
        <v>138</v>
      </c>
      <c r="L1649" t="s">
        <v>4884</v>
      </c>
      <c r="M1649" t="s">
        <v>4885</v>
      </c>
      <c r="N1649">
        <v>1.751944444</v>
      </c>
      <c r="O1649">
        <v>0</v>
      </c>
      <c r="P1649">
        <v>0</v>
      </c>
      <c r="Q1649">
        <v>0</v>
      </c>
      <c r="R1649">
        <v>5</v>
      </c>
      <c r="S1649">
        <v>6</v>
      </c>
      <c r="T1649">
        <v>0</v>
      </c>
      <c r="U1649">
        <v>1</v>
      </c>
      <c r="V1649">
        <v>0</v>
      </c>
      <c r="W1649">
        <v>0</v>
      </c>
      <c r="X1649">
        <v>0</v>
      </c>
      <c r="Y1649">
        <v>0</v>
      </c>
      <c r="Z1649">
        <v>23.583408524417834</v>
      </c>
      <c r="AA1649">
        <v>57.058481783246883</v>
      </c>
      <c r="AB1649">
        <v>0</v>
      </c>
      <c r="AC1649">
        <v>3.4567048466039445</v>
      </c>
      <c r="AD1649">
        <v>0</v>
      </c>
      <c r="AE1649">
        <v>84.098595154268651</v>
      </c>
    </row>
    <row r="1650" spans="1:31" x14ac:dyDescent="0.3">
      <c r="A1650">
        <v>2649467</v>
      </c>
      <c r="B1650">
        <v>1</v>
      </c>
      <c r="C1650" t="s">
        <v>80</v>
      </c>
      <c r="D1650" t="s">
        <v>106</v>
      </c>
      <c r="E1650" t="s">
        <v>194</v>
      </c>
      <c r="F1650" t="s">
        <v>4886</v>
      </c>
      <c r="G1650" t="s">
        <v>149</v>
      </c>
      <c r="H1650" t="s">
        <v>144</v>
      </c>
      <c r="I1650" t="s">
        <v>241</v>
      </c>
      <c r="J1650" t="s">
        <v>137</v>
      </c>
      <c r="K1650" t="s">
        <v>138</v>
      </c>
      <c r="L1650" t="s">
        <v>4887</v>
      </c>
      <c r="M1650" t="s">
        <v>4888</v>
      </c>
      <c r="N1650">
        <v>1.5277776999999999E-2</v>
      </c>
      <c r="O1650">
        <v>0</v>
      </c>
      <c r="P1650">
        <v>3</v>
      </c>
      <c r="Q1650">
        <v>29</v>
      </c>
      <c r="R1650">
        <v>143</v>
      </c>
      <c r="S1650">
        <v>6</v>
      </c>
      <c r="T1650">
        <v>35</v>
      </c>
      <c r="U1650">
        <v>0</v>
      </c>
      <c r="V1650">
        <v>0</v>
      </c>
      <c r="W1650">
        <v>0</v>
      </c>
      <c r="X1650">
        <v>4.3215963797196666E-2</v>
      </c>
      <c r="Y1650">
        <v>3.2779700676615624</v>
      </c>
      <c r="Z1650">
        <v>15.835257190054644</v>
      </c>
      <c r="AA1650">
        <v>1.1080354536245225</v>
      </c>
      <c r="AB1650">
        <v>3.2130655041744962</v>
      </c>
      <c r="AC1650">
        <v>0</v>
      </c>
      <c r="AD1650">
        <v>0</v>
      </c>
      <c r="AE1650">
        <v>23.477544179312424</v>
      </c>
    </row>
    <row r="1651" spans="1:31" x14ac:dyDescent="0.3">
      <c r="A1651">
        <v>2649075</v>
      </c>
      <c r="B1651">
        <v>1</v>
      </c>
      <c r="C1651" t="s">
        <v>80</v>
      </c>
      <c r="D1651" t="s">
        <v>83</v>
      </c>
      <c r="E1651" t="s">
        <v>152</v>
      </c>
      <c r="F1651" t="s">
        <v>4889</v>
      </c>
      <c r="G1651" t="s">
        <v>154</v>
      </c>
      <c r="H1651" t="s">
        <v>135</v>
      </c>
      <c r="I1651" t="s">
        <v>136</v>
      </c>
      <c r="J1651" t="s">
        <v>137</v>
      </c>
      <c r="K1651" t="s">
        <v>138</v>
      </c>
      <c r="L1651" t="s">
        <v>4890</v>
      </c>
      <c r="M1651" t="s">
        <v>4891</v>
      </c>
      <c r="N1651">
        <v>0.34861111099999997</v>
      </c>
      <c r="O1651">
        <v>0</v>
      </c>
      <c r="P1651">
        <v>794</v>
      </c>
      <c r="Q1651">
        <v>0</v>
      </c>
      <c r="R1651">
        <v>0</v>
      </c>
      <c r="S1651">
        <v>0</v>
      </c>
      <c r="T1651">
        <v>93</v>
      </c>
      <c r="U1651">
        <v>0</v>
      </c>
      <c r="V1651">
        <v>0</v>
      </c>
      <c r="W1651">
        <v>0</v>
      </c>
      <c r="X1651">
        <v>91.724900169364773</v>
      </c>
      <c r="Y1651">
        <v>0</v>
      </c>
      <c r="Z1651">
        <v>0</v>
      </c>
      <c r="AA1651">
        <v>0</v>
      </c>
      <c r="AB1651">
        <v>55.814482811553717</v>
      </c>
      <c r="AC1651">
        <v>0</v>
      </c>
      <c r="AD1651">
        <v>0</v>
      </c>
      <c r="AE1651">
        <v>147.5393829809185</v>
      </c>
    </row>
    <row r="1652" spans="1:31" x14ac:dyDescent="0.3">
      <c r="A1652">
        <v>2649069</v>
      </c>
      <c r="B1652">
        <v>1</v>
      </c>
      <c r="C1652" t="s">
        <v>80</v>
      </c>
      <c r="D1652" t="s">
        <v>97</v>
      </c>
      <c r="E1652" t="s">
        <v>141</v>
      </c>
      <c r="F1652" t="s">
        <v>4892</v>
      </c>
      <c r="G1652" t="s">
        <v>220</v>
      </c>
      <c r="H1652" t="s">
        <v>144</v>
      </c>
      <c r="I1652" t="s">
        <v>136</v>
      </c>
      <c r="J1652" t="s">
        <v>137</v>
      </c>
      <c r="K1652" t="s">
        <v>162</v>
      </c>
      <c r="L1652" t="s">
        <v>4893</v>
      </c>
      <c r="M1652" t="s">
        <v>4894</v>
      </c>
      <c r="N1652">
        <v>1.0933333329999999</v>
      </c>
      <c r="O1652">
        <v>0</v>
      </c>
      <c r="P1652">
        <v>140</v>
      </c>
      <c r="Q1652">
        <v>0</v>
      </c>
      <c r="R1652">
        <v>4</v>
      </c>
      <c r="S1652">
        <v>0</v>
      </c>
      <c r="T1652">
        <v>18</v>
      </c>
      <c r="U1652">
        <v>0</v>
      </c>
      <c r="V1652">
        <v>0</v>
      </c>
      <c r="W1652">
        <v>0</v>
      </c>
      <c r="X1652">
        <v>102.41564255562001</v>
      </c>
      <c r="Y1652">
        <v>0</v>
      </c>
      <c r="Z1652">
        <v>4.0641368330922667</v>
      </c>
      <c r="AA1652">
        <v>0</v>
      </c>
      <c r="AB1652">
        <v>20.326594557086239</v>
      </c>
      <c r="AC1652">
        <v>0</v>
      </c>
      <c r="AD1652">
        <v>0</v>
      </c>
      <c r="AE1652">
        <v>126.80637394579851</v>
      </c>
    </row>
    <row r="1653" spans="1:31" x14ac:dyDescent="0.3">
      <c r="A1653">
        <v>2648926</v>
      </c>
      <c r="B1653">
        <v>1</v>
      </c>
      <c r="C1653" t="s">
        <v>81</v>
      </c>
      <c r="D1653" t="s">
        <v>126</v>
      </c>
      <c r="E1653" t="s">
        <v>165</v>
      </c>
      <c r="F1653" t="s">
        <v>2011</v>
      </c>
      <c r="G1653" t="s">
        <v>161</v>
      </c>
      <c r="H1653" t="s">
        <v>135</v>
      </c>
      <c r="I1653" t="s">
        <v>136</v>
      </c>
      <c r="J1653" t="s">
        <v>137</v>
      </c>
      <c r="K1653" t="s">
        <v>162</v>
      </c>
      <c r="L1653" t="s">
        <v>4895</v>
      </c>
      <c r="M1653" t="s">
        <v>4896</v>
      </c>
      <c r="N1653">
        <v>6.6719444440000002</v>
      </c>
      <c r="O1653">
        <v>0</v>
      </c>
      <c r="P1653">
        <v>38</v>
      </c>
      <c r="Q1653">
        <v>0</v>
      </c>
      <c r="R1653">
        <v>12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39.147418353402564</v>
      </c>
      <c r="Y1653">
        <v>0</v>
      </c>
      <c r="Z1653">
        <v>3.3449713931301228</v>
      </c>
      <c r="AA1653">
        <v>0</v>
      </c>
      <c r="AB1653">
        <v>0</v>
      </c>
      <c r="AC1653">
        <v>0</v>
      </c>
      <c r="AD1653">
        <v>0</v>
      </c>
      <c r="AE1653">
        <v>42.492389746532687</v>
      </c>
    </row>
    <row r="1654" spans="1:31" x14ac:dyDescent="0.3">
      <c r="A1654">
        <v>2649367</v>
      </c>
      <c r="B1654">
        <v>1</v>
      </c>
      <c r="C1654" t="s">
        <v>81</v>
      </c>
      <c r="D1654" t="s">
        <v>123</v>
      </c>
      <c r="E1654" t="s">
        <v>152</v>
      </c>
      <c r="F1654" t="s">
        <v>3282</v>
      </c>
      <c r="G1654" t="s">
        <v>191</v>
      </c>
      <c r="H1654" t="s">
        <v>135</v>
      </c>
      <c r="I1654" t="s">
        <v>136</v>
      </c>
      <c r="J1654" t="s">
        <v>137</v>
      </c>
      <c r="K1654" t="s">
        <v>138</v>
      </c>
      <c r="L1654" t="s">
        <v>4897</v>
      </c>
      <c r="M1654" t="s">
        <v>4898</v>
      </c>
      <c r="N1654">
        <v>1.1888888879999999</v>
      </c>
      <c r="O1654">
        <v>0</v>
      </c>
      <c r="P1654">
        <v>93</v>
      </c>
      <c r="Q1654">
        <v>0</v>
      </c>
      <c r="R1654">
        <v>11</v>
      </c>
      <c r="S1654">
        <v>0</v>
      </c>
      <c r="T1654">
        <v>11</v>
      </c>
      <c r="U1654">
        <v>0</v>
      </c>
      <c r="V1654">
        <v>0</v>
      </c>
      <c r="W1654">
        <v>0</v>
      </c>
      <c r="X1654">
        <v>25.378713688019261</v>
      </c>
      <c r="Y1654">
        <v>0</v>
      </c>
      <c r="Z1654">
        <v>28.318666044697697</v>
      </c>
      <c r="AA1654">
        <v>0</v>
      </c>
      <c r="AB1654">
        <v>9.5586066073338198</v>
      </c>
      <c r="AC1654">
        <v>0</v>
      </c>
      <c r="AD1654">
        <v>0</v>
      </c>
      <c r="AE1654">
        <v>63.255986340050775</v>
      </c>
    </row>
    <row r="1655" spans="1:31" x14ac:dyDescent="0.3">
      <c r="A1655">
        <v>2649310</v>
      </c>
      <c r="B1655">
        <v>1</v>
      </c>
      <c r="C1655" t="s">
        <v>81</v>
      </c>
      <c r="D1655" t="s">
        <v>121</v>
      </c>
      <c r="E1655" t="s">
        <v>165</v>
      </c>
      <c r="F1655" t="s">
        <v>4899</v>
      </c>
      <c r="G1655" t="s">
        <v>224</v>
      </c>
      <c r="H1655" t="s">
        <v>135</v>
      </c>
      <c r="I1655" t="s">
        <v>136</v>
      </c>
      <c r="J1655" t="s">
        <v>137</v>
      </c>
      <c r="K1655" t="s">
        <v>138</v>
      </c>
      <c r="L1655" t="s">
        <v>4900</v>
      </c>
      <c r="M1655" t="s">
        <v>4901</v>
      </c>
      <c r="N1655">
        <v>1.716388888</v>
      </c>
      <c r="O1655">
        <v>0</v>
      </c>
      <c r="P1655">
        <v>28</v>
      </c>
      <c r="Q1655">
        <v>0</v>
      </c>
      <c r="R1655">
        <v>0</v>
      </c>
      <c r="S1655">
        <v>0</v>
      </c>
      <c r="T1655">
        <v>2</v>
      </c>
      <c r="U1655">
        <v>0</v>
      </c>
      <c r="V1655">
        <v>0</v>
      </c>
      <c r="W1655">
        <v>0</v>
      </c>
      <c r="X1655">
        <v>6.1557230372154432</v>
      </c>
      <c r="Y1655">
        <v>0</v>
      </c>
      <c r="Z1655">
        <v>0</v>
      </c>
      <c r="AA1655">
        <v>0</v>
      </c>
      <c r="AB1655">
        <v>0.20489069228664103</v>
      </c>
      <c r="AC1655">
        <v>0</v>
      </c>
      <c r="AD1655">
        <v>0</v>
      </c>
      <c r="AE1655">
        <v>6.3606137295020844</v>
      </c>
    </row>
    <row r="1656" spans="1:31" x14ac:dyDescent="0.3">
      <c r="A1656">
        <v>2649001</v>
      </c>
      <c r="B1656">
        <v>1</v>
      </c>
      <c r="C1656" t="s">
        <v>80</v>
      </c>
      <c r="D1656" t="s">
        <v>104</v>
      </c>
      <c r="E1656" t="s">
        <v>141</v>
      </c>
      <c r="F1656" t="s">
        <v>4902</v>
      </c>
      <c r="G1656" t="s">
        <v>448</v>
      </c>
      <c r="H1656" t="s">
        <v>144</v>
      </c>
      <c r="I1656" t="s">
        <v>136</v>
      </c>
      <c r="J1656" t="s">
        <v>137</v>
      </c>
      <c r="K1656" t="s">
        <v>138</v>
      </c>
      <c r="L1656" t="s">
        <v>4903</v>
      </c>
      <c r="M1656" t="s">
        <v>3407</v>
      </c>
      <c r="N1656">
        <v>6.863888888</v>
      </c>
      <c r="O1656">
        <v>0</v>
      </c>
      <c r="P1656">
        <v>25</v>
      </c>
      <c r="Q1656">
        <v>0</v>
      </c>
      <c r="R1656">
        <v>8</v>
      </c>
      <c r="S1656">
        <v>0</v>
      </c>
      <c r="T1656">
        <v>20</v>
      </c>
      <c r="U1656">
        <v>0</v>
      </c>
      <c r="V1656">
        <v>0</v>
      </c>
      <c r="W1656">
        <v>0</v>
      </c>
      <c r="X1656">
        <v>104.48072883146862</v>
      </c>
      <c r="Y1656">
        <v>0</v>
      </c>
      <c r="Z1656">
        <v>142.40272708215736</v>
      </c>
      <c r="AA1656">
        <v>0</v>
      </c>
      <c r="AB1656">
        <v>164.70221845614066</v>
      </c>
      <c r="AC1656">
        <v>0</v>
      </c>
      <c r="AD1656">
        <v>0</v>
      </c>
      <c r="AE1656">
        <v>411.58567436976665</v>
      </c>
    </row>
    <row r="1657" spans="1:31" x14ac:dyDescent="0.3">
      <c r="A1657">
        <v>2649264</v>
      </c>
      <c r="B1657">
        <v>1</v>
      </c>
      <c r="C1657" t="s">
        <v>81</v>
      </c>
      <c r="D1657" t="s">
        <v>118</v>
      </c>
      <c r="E1657" t="s">
        <v>141</v>
      </c>
      <c r="F1657" t="s">
        <v>4904</v>
      </c>
      <c r="G1657" t="s">
        <v>149</v>
      </c>
      <c r="H1657" t="s">
        <v>144</v>
      </c>
      <c r="I1657" t="s">
        <v>136</v>
      </c>
      <c r="J1657" t="s">
        <v>137</v>
      </c>
      <c r="K1657" t="s">
        <v>138</v>
      </c>
      <c r="L1657" t="s">
        <v>4905</v>
      </c>
      <c r="M1657" t="s">
        <v>4906</v>
      </c>
      <c r="N1657">
        <v>1.0888888880000001</v>
      </c>
      <c r="O1657">
        <v>0</v>
      </c>
      <c r="P1657">
        <v>242</v>
      </c>
      <c r="Q1657">
        <v>0</v>
      </c>
      <c r="R1657">
        <v>14</v>
      </c>
      <c r="S1657">
        <v>0</v>
      </c>
      <c r="T1657">
        <v>21</v>
      </c>
      <c r="U1657">
        <v>0</v>
      </c>
      <c r="V1657">
        <v>0</v>
      </c>
      <c r="W1657">
        <v>0</v>
      </c>
      <c r="X1657">
        <v>54.204207901931682</v>
      </c>
      <c r="Y1657">
        <v>0</v>
      </c>
      <c r="Z1657">
        <v>38.610527319454064</v>
      </c>
      <c r="AA1657">
        <v>0</v>
      </c>
      <c r="AB1657">
        <v>14.076730649083181</v>
      </c>
      <c r="AC1657">
        <v>0</v>
      </c>
      <c r="AD1657">
        <v>0</v>
      </c>
      <c r="AE1657">
        <v>106.89146587046892</v>
      </c>
    </row>
    <row r="1658" spans="1:31" x14ac:dyDescent="0.3">
      <c r="A1658">
        <v>2649473</v>
      </c>
      <c r="B1658">
        <v>1</v>
      </c>
      <c r="C1658" t="s">
        <v>81</v>
      </c>
      <c r="D1658" t="s">
        <v>121</v>
      </c>
      <c r="E1658" t="s">
        <v>165</v>
      </c>
      <c r="F1658" t="s">
        <v>4814</v>
      </c>
      <c r="G1658" t="s">
        <v>224</v>
      </c>
      <c r="H1658" t="s">
        <v>135</v>
      </c>
      <c r="I1658" t="s">
        <v>136</v>
      </c>
      <c r="J1658" t="s">
        <v>137</v>
      </c>
      <c r="K1658" t="s">
        <v>138</v>
      </c>
      <c r="L1658" t="s">
        <v>4907</v>
      </c>
      <c r="M1658" t="s">
        <v>4908</v>
      </c>
      <c r="N1658">
        <v>0.71388888800000005</v>
      </c>
      <c r="O1658">
        <v>0</v>
      </c>
      <c r="P1658">
        <v>7</v>
      </c>
      <c r="Q1658">
        <v>0</v>
      </c>
      <c r="R1658">
        <v>2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0.56740997307901109</v>
      </c>
      <c r="Y1658">
        <v>0</v>
      </c>
      <c r="Z1658">
        <v>6.4101808129009443</v>
      </c>
      <c r="AA1658">
        <v>0</v>
      </c>
      <c r="AB1658">
        <v>0</v>
      </c>
      <c r="AC1658">
        <v>0</v>
      </c>
      <c r="AD1658">
        <v>0</v>
      </c>
      <c r="AE1658">
        <v>6.9775907859799551</v>
      </c>
    </row>
    <row r="1659" spans="1:31" x14ac:dyDescent="0.3">
      <c r="A1659">
        <v>2648809</v>
      </c>
      <c r="B1659">
        <v>1</v>
      </c>
      <c r="C1659" t="s">
        <v>80</v>
      </c>
      <c r="D1659" t="s">
        <v>82</v>
      </c>
      <c r="E1659" t="s">
        <v>132</v>
      </c>
      <c r="F1659" t="s">
        <v>4909</v>
      </c>
      <c r="G1659" t="s">
        <v>134</v>
      </c>
      <c r="H1659" t="s">
        <v>135</v>
      </c>
      <c r="I1659" t="s">
        <v>136</v>
      </c>
      <c r="J1659" t="s">
        <v>137</v>
      </c>
      <c r="K1659" t="s">
        <v>138</v>
      </c>
      <c r="L1659" t="s">
        <v>4910</v>
      </c>
      <c r="M1659" t="s">
        <v>4911</v>
      </c>
      <c r="N1659">
        <v>1.246388888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7</v>
      </c>
      <c r="U1659">
        <v>0</v>
      </c>
      <c r="V1659">
        <v>0</v>
      </c>
      <c r="W1659">
        <v>0</v>
      </c>
      <c r="X1659">
        <v>0.32382620349666669</v>
      </c>
      <c r="Y1659">
        <v>0</v>
      </c>
      <c r="Z1659">
        <v>0</v>
      </c>
      <c r="AA1659">
        <v>0</v>
      </c>
      <c r="AB1659">
        <v>15.913024013516672</v>
      </c>
      <c r="AC1659">
        <v>0</v>
      </c>
      <c r="AD1659">
        <v>0</v>
      </c>
      <c r="AE1659">
        <v>16.236850217013338</v>
      </c>
    </row>
    <row r="1660" spans="1:31" x14ac:dyDescent="0.3">
      <c r="A1660">
        <v>2648786</v>
      </c>
      <c r="B1660">
        <v>1</v>
      </c>
      <c r="C1660" t="s">
        <v>81</v>
      </c>
      <c r="D1660" t="s">
        <v>114</v>
      </c>
      <c r="E1660" t="s">
        <v>141</v>
      </c>
      <c r="F1660" t="s">
        <v>4912</v>
      </c>
      <c r="G1660" t="s">
        <v>149</v>
      </c>
      <c r="H1660" t="s">
        <v>144</v>
      </c>
      <c r="I1660" t="s">
        <v>241</v>
      </c>
      <c r="J1660" t="s">
        <v>137</v>
      </c>
      <c r="K1660" t="s">
        <v>138</v>
      </c>
      <c r="L1660" t="s">
        <v>4913</v>
      </c>
      <c r="M1660" t="s">
        <v>4914</v>
      </c>
      <c r="N1660">
        <v>8.3333330000000001E-3</v>
      </c>
      <c r="O1660">
        <v>4</v>
      </c>
      <c r="P1660">
        <v>511</v>
      </c>
      <c r="Q1660">
        <v>2</v>
      </c>
      <c r="R1660">
        <v>12</v>
      </c>
      <c r="S1660">
        <v>3</v>
      </c>
      <c r="T1660">
        <v>49</v>
      </c>
      <c r="U1660">
        <v>0</v>
      </c>
      <c r="V1660">
        <v>0</v>
      </c>
      <c r="W1660">
        <v>6.1887894666666672E-3</v>
      </c>
      <c r="X1660">
        <v>0.38407452524391184</v>
      </c>
      <c r="Y1660">
        <v>2.5616113579650001E-2</v>
      </c>
      <c r="Z1660">
        <v>8.0082235518553341E-2</v>
      </c>
      <c r="AA1660">
        <v>1.2788981761146666E-2</v>
      </c>
      <c r="AB1660">
        <v>5.9413774957921661E-2</v>
      </c>
      <c r="AC1660">
        <v>0</v>
      </c>
      <c r="AD1660">
        <v>0</v>
      </c>
      <c r="AE1660">
        <v>0.5681644205278501</v>
      </c>
    </row>
    <row r="1661" spans="1:31" x14ac:dyDescent="0.3">
      <c r="A1661">
        <v>2648995</v>
      </c>
      <c r="B1661">
        <v>1</v>
      </c>
      <c r="C1661" t="s">
        <v>81</v>
      </c>
      <c r="D1661" t="s">
        <v>127</v>
      </c>
      <c r="E1661" t="s">
        <v>141</v>
      </c>
      <c r="F1661" t="s">
        <v>4915</v>
      </c>
      <c r="G1661" t="s">
        <v>448</v>
      </c>
      <c r="H1661" t="s">
        <v>144</v>
      </c>
      <c r="I1661" t="s">
        <v>136</v>
      </c>
      <c r="J1661" t="s">
        <v>137</v>
      </c>
      <c r="K1661" t="s">
        <v>138</v>
      </c>
      <c r="L1661" t="s">
        <v>4916</v>
      </c>
      <c r="M1661" t="s">
        <v>4917</v>
      </c>
      <c r="N1661">
        <v>2.7961111110000001</v>
      </c>
      <c r="O1661">
        <v>4</v>
      </c>
      <c r="P1661">
        <v>28</v>
      </c>
      <c r="Q1661">
        <v>55</v>
      </c>
      <c r="R1661">
        <v>72</v>
      </c>
      <c r="S1661">
        <v>0</v>
      </c>
      <c r="T1661">
        <v>2</v>
      </c>
      <c r="U1661">
        <v>0</v>
      </c>
      <c r="V1661">
        <v>0</v>
      </c>
      <c r="W1661">
        <v>8.5679088406333275</v>
      </c>
      <c r="X1661">
        <v>30.758607668202647</v>
      </c>
      <c r="Y1661">
        <v>230.41484388791127</v>
      </c>
      <c r="Z1661">
        <v>557.82424850277562</v>
      </c>
      <c r="AA1661">
        <v>0</v>
      </c>
      <c r="AB1661">
        <v>16.056166122338595</v>
      </c>
      <c r="AC1661">
        <v>0</v>
      </c>
      <c r="AD1661">
        <v>0</v>
      </c>
      <c r="AE1661">
        <v>843.62177502186148</v>
      </c>
    </row>
    <row r="1662" spans="1:31" x14ac:dyDescent="0.3">
      <c r="A1662">
        <v>2649350</v>
      </c>
      <c r="B1662">
        <v>1</v>
      </c>
      <c r="C1662" t="s">
        <v>80</v>
      </c>
      <c r="D1662" t="s">
        <v>107</v>
      </c>
      <c r="E1662" t="s">
        <v>147</v>
      </c>
      <c r="F1662" t="s">
        <v>4918</v>
      </c>
      <c r="G1662" t="s">
        <v>149</v>
      </c>
      <c r="H1662" t="s">
        <v>144</v>
      </c>
      <c r="I1662" t="s">
        <v>136</v>
      </c>
      <c r="J1662" t="s">
        <v>137</v>
      </c>
      <c r="K1662" t="s">
        <v>138</v>
      </c>
      <c r="L1662" t="s">
        <v>4919</v>
      </c>
      <c r="M1662" t="s">
        <v>4920</v>
      </c>
      <c r="N1662">
        <v>0.60694444400000003</v>
      </c>
      <c r="O1662">
        <v>0</v>
      </c>
      <c r="P1662">
        <v>231</v>
      </c>
      <c r="Q1662">
        <v>0</v>
      </c>
      <c r="R1662">
        <v>3</v>
      </c>
      <c r="S1662">
        <v>0</v>
      </c>
      <c r="T1662">
        <v>87</v>
      </c>
      <c r="U1662">
        <v>0</v>
      </c>
      <c r="V1662">
        <v>0</v>
      </c>
      <c r="W1662">
        <v>0</v>
      </c>
      <c r="X1662">
        <v>51.22706359567723</v>
      </c>
      <c r="Y1662">
        <v>0</v>
      </c>
      <c r="Z1662">
        <v>0.70023110459098636</v>
      </c>
      <c r="AA1662">
        <v>0</v>
      </c>
      <c r="AB1662">
        <v>45.721416610132295</v>
      </c>
      <c r="AC1662">
        <v>0</v>
      </c>
      <c r="AD1662">
        <v>0</v>
      </c>
      <c r="AE1662">
        <v>97.6487113104005</v>
      </c>
    </row>
    <row r="1663" spans="1:31" x14ac:dyDescent="0.3">
      <c r="A1663">
        <v>2648855</v>
      </c>
      <c r="B1663">
        <v>1</v>
      </c>
      <c r="C1663" t="s">
        <v>80</v>
      </c>
      <c r="D1663" t="s">
        <v>100</v>
      </c>
      <c r="E1663" t="s">
        <v>165</v>
      </c>
      <c r="F1663" t="s">
        <v>4921</v>
      </c>
      <c r="G1663" t="s">
        <v>199</v>
      </c>
      <c r="H1663" t="s">
        <v>135</v>
      </c>
      <c r="I1663" t="s">
        <v>136</v>
      </c>
      <c r="J1663" t="s">
        <v>137</v>
      </c>
      <c r="K1663" t="s">
        <v>138</v>
      </c>
      <c r="L1663" t="s">
        <v>4922</v>
      </c>
      <c r="M1663" t="s">
        <v>4923</v>
      </c>
      <c r="N1663">
        <v>3.7622222220000001</v>
      </c>
      <c r="O1663">
        <v>0</v>
      </c>
      <c r="P1663">
        <v>23</v>
      </c>
      <c r="Q1663">
        <v>0</v>
      </c>
      <c r="R1663">
        <v>0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16.491460232935385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16.491460232935385</v>
      </c>
    </row>
    <row r="1664" spans="1:31" x14ac:dyDescent="0.3">
      <c r="A1664">
        <v>2649041</v>
      </c>
      <c r="B1664">
        <v>1</v>
      </c>
      <c r="C1664" t="s">
        <v>81</v>
      </c>
      <c r="D1664" t="s">
        <v>113</v>
      </c>
      <c r="E1664" t="s">
        <v>147</v>
      </c>
      <c r="F1664" t="s">
        <v>4924</v>
      </c>
      <c r="G1664" t="s">
        <v>220</v>
      </c>
      <c r="H1664" t="s">
        <v>144</v>
      </c>
      <c r="I1664" t="s">
        <v>136</v>
      </c>
      <c r="J1664" t="s">
        <v>137</v>
      </c>
      <c r="K1664" t="s">
        <v>162</v>
      </c>
      <c r="L1664" t="s">
        <v>4925</v>
      </c>
      <c r="M1664" t="s">
        <v>4926</v>
      </c>
      <c r="N1664">
        <v>7.0055555549999999</v>
      </c>
      <c r="O1664">
        <v>1</v>
      </c>
      <c r="P1664">
        <v>398</v>
      </c>
      <c r="Q1664">
        <v>46</v>
      </c>
      <c r="R1664">
        <v>306</v>
      </c>
      <c r="S1664">
        <v>11</v>
      </c>
      <c r="T1664">
        <v>37</v>
      </c>
      <c r="U1664">
        <v>1</v>
      </c>
      <c r="V1664">
        <v>0</v>
      </c>
      <c r="W1664">
        <v>2.0101556830600003</v>
      </c>
      <c r="X1664">
        <v>806.9633635065403</v>
      </c>
      <c r="Y1664">
        <v>1677.7421230891998</v>
      </c>
      <c r="Z1664">
        <v>5799.9700200083089</v>
      </c>
      <c r="AA1664">
        <v>3793.3975195011808</v>
      </c>
      <c r="AB1664">
        <v>308.33358231219813</v>
      </c>
      <c r="AC1664">
        <v>2552.4067619353691</v>
      </c>
      <c r="AD1664">
        <v>0</v>
      </c>
      <c r="AE1664">
        <v>14940.823526035856</v>
      </c>
    </row>
    <row r="1665" spans="1:31" x14ac:dyDescent="0.3">
      <c r="A1665">
        <v>2649227</v>
      </c>
      <c r="B1665">
        <v>1</v>
      </c>
      <c r="C1665" t="s">
        <v>80</v>
      </c>
      <c r="D1665" t="s">
        <v>96</v>
      </c>
      <c r="E1665" t="s">
        <v>132</v>
      </c>
      <c r="F1665" t="s">
        <v>4927</v>
      </c>
      <c r="G1665" t="s">
        <v>268</v>
      </c>
      <c r="H1665" t="s">
        <v>135</v>
      </c>
      <c r="I1665" t="s">
        <v>136</v>
      </c>
      <c r="J1665" t="s">
        <v>137</v>
      </c>
      <c r="K1665" t="s">
        <v>138</v>
      </c>
      <c r="L1665" t="s">
        <v>4928</v>
      </c>
      <c r="M1665" t="s">
        <v>4929</v>
      </c>
      <c r="N1665">
        <v>0.81083333300000004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1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</row>
    <row r="1666" spans="1:31" x14ac:dyDescent="0.3">
      <c r="A1666">
        <v>2649370</v>
      </c>
      <c r="B1666">
        <v>1</v>
      </c>
      <c r="C1666" t="s">
        <v>80</v>
      </c>
      <c r="D1666" t="s">
        <v>100</v>
      </c>
      <c r="E1666" t="s">
        <v>165</v>
      </c>
      <c r="F1666" t="s">
        <v>4930</v>
      </c>
      <c r="G1666" t="s">
        <v>224</v>
      </c>
      <c r="H1666" t="s">
        <v>135</v>
      </c>
      <c r="I1666" t="s">
        <v>136</v>
      </c>
      <c r="J1666" t="s">
        <v>137</v>
      </c>
      <c r="K1666" t="s">
        <v>138</v>
      </c>
      <c r="L1666" t="s">
        <v>4931</v>
      </c>
      <c r="M1666" t="s">
        <v>4932</v>
      </c>
      <c r="N1666">
        <v>0.67361111100000004</v>
      </c>
      <c r="O1666">
        <v>0</v>
      </c>
      <c r="P1666">
        <v>5</v>
      </c>
      <c r="Q1666">
        <v>0</v>
      </c>
      <c r="R1666">
        <v>2</v>
      </c>
      <c r="S1666">
        <v>0</v>
      </c>
      <c r="T1666">
        <v>3</v>
      </c>
      <c r="U1666">
        <v>0</v>
      </c>
      <c r="V1666">
        <v>0</v>
      </c>
      <c r="W1666">
        <v>0</v>
      </c>
      <c r="X1666">
        <v>1.2115260083298327</v>
      </c>
      <c r="Y1666">
        <v>0</v>
      </c>
      <c r="Z1666">
        <v>1.0384537871752426</v>
      </c>
      <c r="AA1666">
        <v>0</v>
      </c>
      <c r="AB1666">
        <v>1.4946346071107814</v>
      </c>
      <c r="AC1666">
        <v>0</v>
      </c>
      <c r="AD1666">
        <v>0</v>
      </c>
      <c r="AE1666">
        <v>3.7446144026158565</v>
      </c>
    </row>
    <row r="1667" spans="1:31" x14ac:dyDescent="0.3">
      <c r="A1667">
        <v>2648872</v>
      </c>
      <c r="B1667">
        <v>1</v>
      </c>
      <c r="C1667" t="s">
        <v>81</v>
      </c>
      <c r="D1667" t="s">
        <v>112</v>
      </c>
      <c r="E1667" t="s">
        <v>147</v>
      </c>
      <c r="F1667" t="s">
        <v>791</v>
      </c>
      <c r="G1667" t="s">
        <v>149</v>
      </c>
      <c r="H1667" t="s">
        <v>144</v>
      </c>
      <c r="I1667" t="s">
        <v>136</v>
      </c>
      <c r="J1667" t="s">
        <v>137</v>
      </c>
      <c r="K1667" t="s">
        <v>138</v>
      </c>
      <c r="L1667" t="s">
        <v>4933</v>
      </c>
      <c r="M1667" t="s">
        <v>4934</v>
      </c>
      <c r="N1667">
        <v>0.93333333299999999</v>
      </c>
      <c r="O1667">
        <v>0</v>
      </c>
      <c r="P1667">
        <v>0</v>
      </c>
      <c r="Q1667">
        <v>25</v>
      </c>
      <c r="R1667">
        <v>0</v>
      </c>
      <c r="S1667">
        <v>2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213.61044648019742</v>
      </c>
      <c r="Z1667">
        <v>0</v>
      </c>
      <c r="AA1667">
        <v>11.387341480216746</v>
      </c>
      <c r="AB1667">
        <v>0</v>
      </c>
      <c r="AC1667">
        <v>0</v>
      </c>
      <c r="AD1667">
        <v>0</v>
      </c>
      <c r="AE1667">
        <v>224.99778796041417</v>
      </c>
    </row>
    <row r="1668" spans="1:31" x14ac:dyDescent="0.3">
      <c r="A1668">
        <v>2649015</v>
      </c>
      <c r="B1668">
        <v>1</v>
      </c>
      <c r="C1668" t="s">
        <v>80</v>
      </c>
      <c r="D1668" t="s">
        <v>86</v>
      </c>
      <c r="E1668" t="s">
        <v>152</v>
      </c>
      <c r="F1668" t="s">
        <v>4935</v>
      </c>
      <c r="G1668" t="s">
        <v>540</v>
      </c>
      <c r="H1668" t="s">
        <v>135</v>
      </c>
      <c r="I1668" t="s">
        <v>136</v>
      </c>
      <c r="J1668" t="s">
        <v>137</v>
      </c>
      <c r="K1668" t="s">
        <v>162</v>
      </c>
      <c r="L1668" t="s">
        <v>4936</v>
      </c>
      <c r="M1668" t="s">
        <v>4766</v>
      </c>
      <c r="N1668">
        <v>1.479166666</v>
      </c>
      <c r="O1668">
        <v>0</v>
      </c>
      <c r="P1668">
        <v>172</v>
      </c>
      <c r="Q1668">
        <v>0</v>
      </c>
      <c r="R1668">
        <v>0</v>
      </c>
      <c r="S1668">
        <v>0</v>
      </c>
      <c r="T1668">
        <v>2</v>
      </c>
      <c r="U1668">
        <v>0</v>
      </c>
      <c r="V1668">
        <v>0</v>
      </c>
      <c r="W1668">
        <v>0</v>
      </c>
      <c r="X1668">
        <v>83.069208038836408</v>
      </c>
      <c r="Y1668">
        <v>0</v>
      </c>
      <c r="Z1668">
        <v>0</v>
      </c>
      <c r="AA1668">
        <v>0</v>
      </c>
      <c r="AB1668">
        <v>18.233046320714308</v>
      </c>
      <c r="AC1668">
        <v>0</v>
      </c>
      <c r="AD1668">
        <v>0</v>
      </c>
      <c r="AE1668">
        <v>101.30225435955072</v>
      </c>
    </row>
    <row r="1669" spans="1:31" x14ac:dyDescent="0.3">
      <c r="A1669">
        <v>2649250</v>
      </c>
      <c r="B1669">
        <v>1</v>
      </c>
      <c r="C1669" t="s">
        <v>80</v>
      </c>
      <c r="D1669" t="s">
        <v>83</v>
      </c>
      <c r="E1669" t="s">
        <v>141</v>
      </c>
      <c r="F1669" t="s">
        <v>4937</v>
      </c>
      <c r="G1669" t="s">
        <v>143</v>
      </c>
      <c r="H1669" t="s">
        <v>144</v>
      </c>
      <c r="I1669" t="s">
        <v>136</v>
      </c>
      <c r="J1669" t="s">
        <v>137</v>
      </c>
      <c r="K1669" t="s">
        <v>138</v>
      </c>
      <c r="L1669" t="s">
        <v>4938</v>
      </c>
      <c r="M1669" t="s">
        <v>4939</v>
      </c>
      <c r="N1669">
        <v>2.8</v>
      </c>
      <c r="O1669">
        <v>0</v>
      </c>
      <c r="P1669">
        <v>116</v>
      </c>
      <c r="Q1669">
        <v>0</v>
      </c>
      <c r="R1669">
        <v>0</v>
      </c>
      <c r="S1669">
        <v>0</v>
      </c>
      <c r="T1669">
        <v>28</v>
      </c>
      <c r="U1669">
        <v>0</v>
      </c>
      <c r="V1669">
        <v>0</v>
      </c>
      <c r="W1669">
        <v>0</v>
      </c>
      <c r="X1669">
        <v>122.70464139678703</v>
      </c>
      <c r="Y1669">
        <v>0</v>
      </c>
      <c r="Z1669">
        <v>0</v>
      </c>
      <c r="AA1669">
        <v>0</v>
      </c>
      <c r="AB1669">
        <v>308.32743633165484</v>
      </c>
      <c r="AC1669">
        <v>0</v>
      </c>
      <c r="AD1669">
        <v>0</v>
      </c>
      <c r="AE1669">
        <v>431.03207772844189</v>
      </c>
    </row>
    <row r="1670" spans="1:31" x14ac:dyDescent="0.3">
      <c r="A1670">
        <v>2649058</v>
      </c>
      <c r="B1670">
        <v>1</v>
      </c>
      <c r="C1670" t="s">
        <v>80</v>
      </c>
      <c r="D1670" t="s">
        <v>103</v>
      </c>
      <c r="E1670" t="s">
        <v>214</v>
      </c>
      <c r="F1670" t="s">
        <v>4940</v>
      </c>
      <c r="G1670" t="s">
        <v>300</v>
      </c>
      <c r="H1670" t="s">
        <v>135</v>
      </c>
      <c r="I1670" t="s">
        <v>136</v>
      </c>
      <c r="J1670" t="s">
        <v>137</v>
      </c>
      <c r="K1670" t="s">
        <v>138</v>
      </c>
      <c r="L1670" t="s">
        <v>4941</v>
      </c>
      <c r="M1670" t="s">
        <v>4942</v>
      </c>
      <c r="N1670">
        <v>1.136666666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18</v>
      </c>
      <c r="U1670">
        <v>0</v>
      </c>
      <c r="V1670">
        <v>0</v>
      </c>
      <c r="W1670">
        <v>0</v>
      </c>
      <c r="X1670">
        <v>0.5608562461347556</v>
      </c>
      <c r="Y1670">
        <v>0</v>
      </c>
      <c r="Z1670">
        <v>0</v>
      </c>
      <c r="AA1670">
        <v>0</v>
      </c>
      <c r="AB1670">
        <v>20.839130321702992</v>
      </c>
      <c r="AC1670">
        <v>0</v>
      </c>
      <c r="AD1670">
        <v>0</v>
      </c>
      <c r="AE1670">
        <v>21.399986567837747</v>
      </c>
    </row>
    <row r="1671" spans="1:31" x14ac:dyDescent="0.3">
      <c r="A1671">
        <v>2648915</v>
      </c>
      <c r="B1671">
        <v>1</v>
      </c>
      <c r="C1671" t="s">
        <v>81</v>
      </c>
      <c r="D1671" t="s">
        <v>119</v>
      </c>
      <c r="E1671" t="s">
        <v>141</v>
      </c>
      <c r="F1671" t="s">
        <v>4943</v>
      </c>
      <c r="G1671" t="s">
        <v>143</v>
      </c>
      <c r="H1671" t="s">
        <v>144</v>
      </c>
      <c r="I1671" t="s">
        <v>136</v>
      </c>
      <c r="J1671" t="s">
        <v>137</v>
      </c>
      <c r="K1671" t="s">
        <v>138</v>
      </c>
      <c r="L1671" t="s">
        <v>4944</v>
      </c>
      <c r="M1671" t="s">
        <v>4945</v>
      </c>
      <c r="N1671">
        <v>1.9227777770000001</v>
      </c>
      <c r="O1671">
        <v>0</v>
      </c>
      <c r="P1671">
        <v>0</v>
      </c>
      <c r="Q1671">
        <v>0</v>
      </c>
      <c r="R1671">
        <v>5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59.341601541653219</v>
      </c>
      <c r="AA1671">
        <v>0</v>
      </c>
      <c r="AB1671">
        <v>0</v>
      </c>
      <c r="AC1671">
        <v>0</v>
      </c>
      <c r="AD1671">
        <v>0</v>
      </c>
      <c r="AE1671">
        <v>59.341601541653219</v>
      </c>
    </row>
    <row r="1672" spans="1:31" x14ac:dyDescent="0.3">
      <c r="A1672">
        <v>2648772</v>
      </c>
      <c r="B1672">
        <v>1</v>
      </c>
      <c r="C1672" t="s">
        <v>80</v>
      </c>
      <c r="D1672" t="s">
        <v>96</v>
      </c>
      <c r="E1672" t="s">
        <v>141</v>
      </c>
      <c r="F1672" t="s">
        <v>4946</v>
      </c>
      <c r="G1672" t="s">
        <v>149</v>
      </c>
      <c r="H1672" t="s">
        <v>144</v>
      </c>
      <c r="I1672" t="s">
        <v>136</v>
      </c>
      <c r="J1672" t="s">
        <v>137</v>
      </c>
      <c r="K1672" t="s">
        <v>138</v>
      </c>
      <c r="L1672" t="s">
        <v>4947</v>
      </c>
      <c r="M1672" t="s">
        <v>4948</v>
      </c>
      <c r="N1672">
        <v>2.2722222219999999</v>
      </c>
      <c r="O1672">
        <v>0</v>
      </c>
      <c r="P1672">
        <v>574</v>
      </c>
      <c r="Q1672">
        <v>0</v>
      </c>
      <c r="R1672">
        <v>2</v>
      </c>
      <c r="S1672">
        <v>0</v>
      </c>
      <c r="T1672">
        <v>280</v>
      </c>
      <c r="U1672">
        <v>0</v>
      </c>
      <c r="V1672">
        <v>0</v>
      </c>
      <c r="W1672">
        <v>0</v>
      </c>
      <c r="X1672">
        <v>1009.1351412162365</v>
      </c>
      <c r="Y1672">
        <v>0</v>
      </c>
      <c r="Z1672">
        <v>1.9822733671922748</v>
      </c>
      <c r="AA1672">
        <v>0</v>
      </c>
      <c r="AB1672">
        <v>2404.8533189850345</v>
      </c>
      <c r="AC1672">
        <v>0</v>
      </c>
      <c r="AD1672">
        <v>0</v>
      </c>
      <c r="AE1672">
        <v>3415.9707335684634</v>
      </c>
    </row>
    <row r="1673" spans="1:31" x14ac:dyDescent="0.3">
      <c r="A1673">
        <v>2649413</v>
      </c>
      <c r="B1673">
        <v>1</v>
      </c>
      <c r="C1673" t="s">
        <v>80</v>
      </c>
      <c r="D1673" t="s">
        <v>108</v>
      </c>
      <c r="E1673" t="s">
        <v>141</v>
      </c>
      <c r="F1673" t="s">
        <v>4949</v>
      </c>
      <c r="G1673" t="s">
        <v>875</v>
      </c>
      <c r="H1673" t="s">
        <v>144</v>
      </c>
      <c r="I1673" t="s">
        <v>136</v>
      </c>
      <c r="J1673" t="s">
        <v>137</v>
      </c>
      <c r="K1673" t="s">
        <v>138</v>
      </c>
      <c r="L1673" t="s">
        <v>4950</v>
      </c>
      <c r="M1673" t="s">
        <v>4951</v>
      </c>
      <c r="N1673">
        <v>0.79166666600000002</v>
      </c>
      <c r="O1673">
        <v>0</v>
      </c>
      <c r="P1673">
        <v>46</v>
      </c>
      <c r="Q1673">
        <v>0</v>
      </c>
      <c r="R1673">
        <v>8</v>
      </c>
      <c r="S1673">
        <v>0</v>
      </c>
      <c r="T1673">
        <v>18</v>
      </c>
      <c r="U1673">
        <v>0</v>
      </c>
      <c r="V1673">
        <v>0</v>
      </c>
      <c r="W1673">
        <v>0</v>
      </c>
      <c r="X1673">
        <v>10.962830858525813</v>
      </c>
      <c r="Y1673">
        <v>0</v>
      </c>
      <c r="Z1673">
        <v>24.994423859441461</v>
      </c>
      <c r="AA1673">
        <v>0</v>
      </c>
      <c r="AB1673">
        <v>9.1134716380616947</v>
      </c>
      <c r="AC1673">
        <v>0</v>
      </c>
      <c r="AD1673">
        <v>0</v>
      </c>
      <c r="AE1673">
        <v>45.07072635602897</v>
      </c>
    </row>
    <row r="1674" spans="1:31" x14ac:dyDescent="0.3">
      <c r="A1674">
        <v>2649121</v>
      </c>
      <c r="B1674">
        <v>1</v>
      </c>
      <c r="C1674" t="s">
        <v>81</v>
      </c>
      <c r="D1674" t="s">
        <v>118</v>
      </c>
      <c r="E1674" t="s">
        <v>147</v>
      </c>
      <c r="F1674" t="s">
        <v>4952</v>
      </c>
      <c r="G1674" t="s">
        <v>875</v>
      </c>
      <c r="H1674" t="s">
        <v>144</v>
      </c>
      <c r="I1674" t="s">
        <v>136</v>
      </c>
      <c r="J1674" t="s">
        <v>137</v>
      </c>
      <c r="K1674" t="s">
        <v>138</v>
      </c>
      <c r="L1674" t="s">
        <v>4953</v>
      </c>
      <c r="M1674" t="s">
        <v>4954</v>
      </c>
      <c r="N1674">
        <v>0.56527777700000004</v>
      </c>
      <c r="O1674">
        <v>0</v>
      </c>
      <c r="P1674">
        <v>0</v>
      </c>
      <c r="Q1674">
        <v>0</v>
      </c>
      <c r="R1674">
        <v>4</v>
      </c>
      <c r="S1674">
        <v>0</v>
      </c>
      <c r="T1674">
        <v>1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9.8742934516931964</v>
      </c>
      <c r="AA1674">
        <v>0</v>
      </c>
      <c r="AB1674">
        <v>1.4791642944374999</v>
      </c>
      <c r="AC1674">
        <v>0</v>
      </c>
      <c r="AD1674">
        <v>0</v>
      </c>
      <c r="AE1674">
        <v>11.353457746130696</v>
      </c>
    </row>
    <row r="1675" spans="1:31" x14ac:dyDescent="0.3">
      <c r="A1675">
        <v>2649144</v>
      </c>
      <c r="B1675">
        <v>1</v>
      </c>
      <c r="C1675" t="s">
        <v>80</v>
      </c>
      <c r="D1675" t="s">
        <v>98</v>
      </c>
      <c r="E1675" t="s">
        <v>147</v>
      </c>
      <c r="F1675" t="s">
        <v>1839</v>
      </c>
      <c r="G1675" t="s">
        <v>220</v>
      </c>
      <c r="H1675" t="s">
        <v>144</v>
      </c>
      <c r="I1675" t="s">
        <v>136</v>
      </c>
      <c r="J1675" t="s">
        <v>137</v>
      </c>
      <c r="K1675" t="s">
        <v>162</v>
      </c>
      <c r="L1675" t="s">
        <v>4955</v>
      </c>
      <c r="M1675" t="s">
        <v>4956</v>
      </c>
      <c r="N1675">
        <v>3.1638888879999998</v>
      </c>
      <c r="O1675">
        <v>0</v>
      </c>
      <c r="P1675">
        <v>487</v>
      </c>
      <c r="Q1675">
        <v>15</v>
      </c>
      <c r="R1675">
        <v>121</v>
      </c>
      <c r="S1675">
        <v>15</v>
      </c>
      <c r="T1675">
        <v>117</v>
      </c>
      <c r="U1675">
        <v>0</v>
      </c>
      <c r="V1675">
        <v>0</v>
      </c>
      <c r="W1675">
        <v>0</v>
      </c>
      <c r="X1675">
        <v>281.49714984351351</v>
      </c>
      <c r="Y1675">
        <v>194.49704602400072</v>
      </c>
      <c r="Z1675">
        <v>393.21085999079031</v>
      </c>
      <c r="AA1675">
        <v>141.73206213018969</v>
      </c>
      <c r="AB1675">
        <v>390.83318879302004</v>
      </c>
      <c r="AC1675">
        <v>0</v>
      </c>
      <c r="AD1675">
        <v>0</v>
      </c>
      <c r="AE1675">
        <v>1401.7703067815144</v>
      </c>
    </row>
    <row r="1676" spans="1:31" x14ac:dyDescent="0.3">
      <c r="A1676">
        <v>2649167</v>
      </c>
      <c r="B1676">
        <v>1</v>
      </c>
      <c r="C1676" t="s">
        <v>80</v>
      </c>
      <c r="D1676" t="s">
        <v>94</v>
      </c>
      <c r="E1676" t="s">
        <v>141</v>
      </c>
      <c r="F1676" t="s">
        <v>4957</v>
      </c>
      <c r="G1676" t="s">
        <v>143</v>
      </c>
      <c r="H1676" t="s">
        <v>144</v>
      </c>
      <c r="I1676" t="s">
        <v>136</v>
      </c>
      <c r="J1676" t="s">
        <v>137</v>
      </c>
      <c r="K1676" t="s">
        <v>138</v>
      </c>
      <c r="L1676" t="s">
        <v>4958</v>
      </c>
      <c r="M1676" t="s">
        <v>4959</v>
      </c>
      <c r="N1676">
        <v>0.70666666600000005</v>
      </c>
      <c r="O1676">
        <v>0</v>
      </c>
      <c r="P1676">
        <v>0</v>
      </c>
      <c r="Q1676">
        <v>0</v>
      </c>
      <c r="R1676">
        <v>0</v>
      </c>
      <c r="S1676">
        <v>2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</row>
    <row r="1677" spans="1:31" x14ac:dyDescent="0.3">
      <c r="A1677">
        <v>2649307</v>
      </c>
      <c r="B1677">
        <v>1</v>
      </c>
      <c r="C1677" t="s">
        <v>81</v>
      </c>
      <c r="D1677" t="s">
        <v>128</v>
      </c>
      <c r="E1677" t="s">
        <v>194</v>
      </c>
      <c r="F1677" t="s">
        <v>4960</v>
      </c>
      <c r="G1677" t="s">
        <v>149</v>
      </c>
      <c r="H1677" t="s">
        <v>144</v>
      </c>
      <c r="I1677" t="s">
        <v>136</v>
      </c>
      <c r="J1677" t="s">
        <v>137</v>
      </c>
      <c r="K1677" t="s">
        <v>138</v>
      </c>
      <c r="L1677" t="s">
        <v>4961</v>
      </c>
      <c r="M1677" t="s">
        <v>4962</v>
      </c>
      <c r="N1677">
        <v>0.84250000000000003</v>
      </c>
      <c r="O1677">
        <v>4</v>
      </c>
      <c r="P1677">
        <v>11558</v>
      </c>
      <c r="Q1677">
        <v>13</v>
      </c>
      <c r="R1677">
        <v>160</v>
      </c>
      <c r="S1677">
        <v>22</v>
      </c>
      <c r="T1677">
        <v>1048</v>
      </c>
      <c r="U1677">
        <v>7</v>
      </c>
      <c r="V1677">
        <v>1</v>
      </c>
      <c r="W1677">
        <v>1.2080511505458511</v>
      </c>
      <c r="X1677">
        <v>2463.897409945715</v>
      </c>
      <c r="Y1677">
        <v>20.632553149694417</v>
      </c>
      <c r="Z1677">
        <v>157.91513881835095</v>
      </c>
      <c r="AA1677">
        <v>295.57778320197377</v>
      </c>
      <c r="AB1677">
        <v>1144.6406851124111</v>
      </c>
      <c r="AC1677">
        <v>3591.5560480510985</v>
      </c>
      <c r="AD1677">
        <v>15.468094757373903</v>
      </c>
      <c r="AE1677">
        <v>7690.8957641871639</v>
      </c>
    </row>
    <row r="1678" spans="1:31" x14ac:dyDescent="0.3">
      <c r="A1678">
        <v>2649104</v>
      </c>
      <c r="B1678">
        <v>1</v>
      </c>
      <c r="C1678" t="s">
        <v>81</v>
      </c>
      <c r="D1678" t="s">
        <v>127</v>
      </c>
      <c r="E1678" t="s">
        <v>147</v>
      </c>
      <c r="F1678" t="s">
        <v>929</v>
      </c>
      <c r="G1678" t="s">
        <v>154</v>
      </c>
      <c r="H1678" t="s">
        <v>144</v>
      </c>
      <c r="I1678" t="s">
        <v>136</v>
      </c>
      <c r="J1678" t="s">
        <v>137</v>
      </c>
      <c r="K1678" t="s">
        <v>138</v>
      </c>
      <c r="L1678" t="s">
        <v>4963</v>
      </c>
      <c r="M1678" t="s">
        <v>4964</v>
      </c>
      <c r="N1678">
        <v>0.261944444</v>
      </c>
      <c r="O1678">
        <v>4</v>
      </c>
      <c r="P1678">
        <v>87</v>
      </c>
      <c r="Q1678">
        <v>100</v>
      </c>
      <c r="R1678">
        <v>99</v>
      </c>
      <c r="S1678">
        <v>2</v>
      </c>
      <c r="T1678">
        <v>8</v>
      </c>
      <c r="U1678">
        <v>0</v>
      </c>
      <c r="V1678">
        <v>0</v>
      </c>
      <c r="W1678">
        <v>0.8062465148969844</v>
      </c>
      <c r="X1678">
        <v>7.0024981865427298</v>
      </c>
      <c r="Y1678">
        <v>100.99336239388124</v>
      </c>
      <c r="Z1678">
        <v>86.702226110202901</v>
      </c>
      <c r="AA1678">
        <v>4.8249943718894386</v>
      </c>
      <c r="AB1678">
        <v>2.6431878799571553</v>
      </c>
      <c r="AC1678">
        <v>0</v>
      </c>
      <c r="AD1678">
        <v>0</v>
      </c>
      <c r="AE1678">
        <v>202.97251545737046</v>
      </c>
    </row>
    <row r="1679" spans="1:31" x14ac:dyDescent="0.3">
      <c r="A1679">
        <v>2648852</v>
      </c>
      <c r="B1679">
        <v>1</v>
      </c>
      <c r="C1679" t="s">
        <v>81</v>
      </c>
      <c r="D1679" t="s">
        <v>114</v>
      </c>
      <c r="E1679" t="s">
        <v>152</v>
      </c>
      <c r="F1679" t="s">
        <v>4965</v>
      </c>
      <c r="G1679" t="s">
        <v>220</v>
      </c>
      <c r="H1679" t="s">
        <v>135</v>
      </c>
      <c r="I1679" t="s">
        <v>136</v>
      </c>
      <c r="J1679" t="s">
        <v>137</v>
      </c>
      <c r="K1679" t="s">
        <v>162</v>
      </c>
      <c r="L1679" t="s">
        <v>4966</v>
      </c>
      <c r="M1679" t="s">
        <v>4967</v>
      </c>
      <c r="N1679">
        <v>5.295555555</v>
      </c>
      <c r="O1679">
        <v>0</v>
      </c>
      <c r="P1679">
        <v>125</v>
      </c>
      <c r="Q1679">
        <v>0</v>
      </c>
      <c r="R1679">
        <v>0</v>
      </c>
      <c r="S1679">
        <v>0</v>
      </c>
      <c r="T1679">
        <v>3</v>
      </c>
      <c r="U1679">
        <v>0</v>
      </c>
      <c r="V1679">
        <v>0</v>
      </c>
      <c r="W1679">
        <v>0</v>
      </c>
      <c r="X1679">
        <v>89.005185195415422</v>
      </c>
      <c r="Y1679">
        <v>0</v>
      </c>
      <c r="Z1679">
        <v>0</v>
      </c>
      <c r="AA1679">
        <v>0</v>
      </c>
      <c r="AB1679">
        <v>33.442930761163609</v>
      </c>
      <c r="AC1679">
        <v>0</v>
      </c>
      <c r="AD1679">
        <v>0</v>
      </c>
      <c r="AE1679">
        <v>122.44811595657903</v>
      </c>
    </row>
    <row r="1680" spans="1:31" x14ac:dyDescent="0.3">
      <c r="A1680">
        <v>2649244</v>
      </c>
      <c r="B1680">
        <v>1</v>
      </c>
      <c r="C1680" t="s">
        <v>80</v>
      </c>
      <c r="D1680" t="s">
        <v>90</v>
      </c>
      <c r="E1680" t="s">
        <v>141</v>
      </c>
      <c r="F1680" t="s">
        <v>4968</v>
      </c>
      <c r="G1680" t="s">
        <v>1651</v>
      </c>
      <c r="H1680" t="s">
        <v>144</v>
      </c>
      <c r="I1680" t="s">
        <v>136</v>
      </c>
      <c r="J1680" t="s">
        <v>137</v>
      </c>
      <c r="K1680" t="s">
        <v>138</v>
      </c>
      <c r="L1680" t="s">
        <v>4871</v>
      </c>
      <c r="M1680" t="s">
        <v>4969</v>
      </c>
      <c r="N1680">
        <v>0.67055555499999997</v>
      </c>
      <c r="O1680">
        <v>0</v>
      </c>
      <c r="P1680">
        <v>1972</v>
      </c>
      <c r="Q1680">
        <v>0</v>
      </c>
      <c r="R1680">
        <v>0</v>
      </c>
      <c r="S1680">
        <v>1</v>
      </c>
      <c r="T1680">
        <v>125</v>
      </c>
      <c r="U1680">
        <v>0</v>
      </c>
      <c r="V1680">
        <v>0</v>
      </c>
      <c r="W1680">
        <v>0</v>
      </c>
      <c r="X1680">
        <v>379.27126660292402</v>
      </c>
      <c r="Y1680">
        <v>0</v>
      </c>
      <c r="Z1680">
        <v>0</v>
      </c>
      <c r="AA1680">
        <v>0.64845688514167832</v>
      </c>
      <c r="AB1680">
        <v>166.62944750634699</v>
      </c>
      <c r="AC1680">
        <v>0</v>
      </c>
      <c r="AD1680">
        <v>0</v>
      </c>
      <c r="AE1680">
        <v>546.54917099441263</v>
      </c>
    </row>
    <row r="1681" spans="1:31" x14ac:dyDescent="0.3">
      <c r="A1681">
        <v>2648895</v>
      </c>
      <c r="B1681">
        <v>1</v>
      </c>
      <c r="C1681" t="s">
        <v>80</v>
      </c>
      <c r="D1681" t="s">
        <v>101</v>
      </c>
      <c r="E1681" t="s">
        <v>152</v>
      </c>
      <c r="F1681" t="s">
        <v>4970</v>
      </c>
      <c r="G1681" t="s">
        <v>161</v>
      </c>
      <c r="H1681" t="s">
        <v>135</v>
      </c>
      <c r="I1681" t="s">
        <v>136</v>
      </c>
      <c r="J1681" t="s">
        <v>137</v>
      </c>
      <c r="K1681" t="s">
        <v>162</v>
      </c>
      <c r="L1681" t="s">
        <v>4971</v>
      </c>
      <c r="M1681" t="s">
        <v>4972</v>
      </c>
      <c r="N1681">
        <v>2.6605555550000002</v>
      </c>
      <c r="O1681">
        <v>0</v>
      </c>
      <c r="P1681">
        <v>556</v>
      </c>
      <c r="Q1681">
        <v>0</v>
      </c>
      <c r="R1681">
        <v>1</v>
      </c>
      <c r="S1681">
        <v>0</v>
      </c>
      <c r="T1681">
        <v>15</v>
      </c>
      <c r="U1681">
        <v>0</v>
      </c>
      <c r="V1681">
        <v>0</v>
      </c>
      <c r="W1681">
        <v>0</v>
      </c>
      <c r="X1681">
        <v>380.78605814734925</v>
      </c>
      <c r="Y1681">
        <v>0</v>
      </c>
      <c r="Z1681">
        <v>0.78242043569957465</v>
      </c>
      <c r="AA1681">
        <v>0</v>
      </c>
      <c r="AB1681">
        <v>65.261521870364263</v>
      </c>
      <c r="AC1681">
        <v>0</v>
      </c>
      <c r="AD1681">
        <v>0</v>
      </c>
      <c r="AE1681">
        <v>446.83000045341311</v>
      </c>
    </row>
    <row r="1682" spans="1:31" x14ac:dyDescent="0.3">
      <c r="A1682">
        <v>2649204</v>
      </c>
      <c r="B1682">
        <v>1</v>
      </c>
      <c r="C1682" t="s">
        <v>80</v>
      </c>
      <c r="D1682" t="s">
        <v>105</v>
      </c>
      <c r="E1682" t="s">
        <v>141</v>
      </c>
      <c r="F1682" t="s">
        <v>4973</v>
      </c>
      <c r="G1682" t="s">
        <v>143</v>
      </c>
      <c r="H1682" t="s">
        <v>144</v>
      </c>
      <c r="I1682" t="s">
        <v>136</v>
      </c>
      <c r="J1682" t="s">
        <v>137</v>
      </c>
      <c r="K1682" t="s">
        <v>138</v>
      </c>
      <c r="L1682" t="s">
        <v>4974</v>
      </c>
      <c r="M1682" t="s">
        <v>4975</v>
      </c>
      <c r="N1682">
        <v>5.0233333330000001</v>
      </c>
      <c r="O1682">
        <v>1</v>
      </c>
      <c r="P1682">
        <v>196</v>
      </c>
      <c r="Q1682">
        <v>0</v>
      </c>
      <c r="R1682">
        <v>7</v>
      </c>
      <c r="S1682">
        <v>0</v>
      </c>
      <c r="T1682">
        <v>31</v>
      </c>
      <c r="U1682">
        <v>0</v>
      </c>
      <c r="V1682">
        <v>0</v>
      </c>
      <c r="W1682">
        <v>0</v>
      </c>
      <c r="X1682">
        <v>306.49997370190556</v>
      </c>
      <c r="Y1682">
        <v>0</v>
      </c>
      <c r="Z1682">
        <v>260.60804428258598</v>
      </c>
      <c r="AA1682">
        <v>0</v>
      </c>
      <c r="AB1682">
        <v>204.03408282839843</v>
      </c>
      <c r="AC1682">
        <v>0</v>
      </c>
      <c r="AD1682">
        <v>0</v>
      </c>
      <c r="AE1682">
        <v>771.14210081289002</v>
      </c>
    </row>
    <row r="1683" spans="1:31" x14ac:dyDescent="0.3">
      <c r="A1683">
        <v>2648706</v>
      </c>
      <c r="B1683">
        <v>1</v>
      </c>
      <c r="C1683" t="s">
        <v>80</v>
      </c>
      <c r="D1683" t="s">
        <v>95</v>
      </c>
      <c r="E1683" t="s">
        <v>152</v>
      </c>
      <c r="F1683" t="s">
        <v>2406</v>
      </c>
      <c r="G1683" t="s">
        <v>154</v>
      </c>
      <c r="H1683" t="s">
        <v>135</v>
      </c>
      <c r="I1683" t="s">
        <v>136</v>
      </c>
      <c r="J1683" t="s">
        <v>137</v>
      </c>
      <c r="K1683" t="s">
        <v>138</v>
      </c>
      <c r="L1683" t="s">
        <v>4976</v>
      </c>
      <c r="M1683" t="s">
        <v>4977</v>
      </c>
      <c r="N1683">
        <v>3.142222222</v>
      </c>
      <c r="O1683">
        <v>0</v>
      </c>
      <c r="P1683">
        <v>121</v>
      </c>
      <c r="Q1683">
        <v>0</v>
      </c>
      <c r="R1683">
        <v>3</v>
      </c>
      <c r="S1683">
        <v>0</v>
      </c>
      <c r="T1683">
        <v>7</v>
      </c>
      <c r="U1683">
        <v>0</v>
      </c>
      <c r="V1683">
        <v>0</v>
      </c>
      <c r="W1683">
        <v>0</v>
      </c>
      <c r="X1683">
        <v>74.091559136048105</v>
      </c>
      <c r="Y1683">
        <v>0</v>
      </c>
      <c r="Z1683">
        <v>5.4714658788435209</v>
      </c>
      <c r="AA1683">
        <v>0</v>
      </c>
      <c r="AB1683">
        <v>1.3983530377827045</v>
      </c>
      <c r="AC1683">
        <v>0</v>
      </c>
      <c r="AD1683">
        <v>0</v>
      </c>
      <c r="AE1683">
        <v>80.96137805267432</v>
      </c>
    </row>
    <row r="1684" spans="1:31" x14ac:dyDescent="0.3">
      <c r="A1684">
        <v>2648869</v>
      </c>
      <c r="B1684">
        <v>1</v>
      </c>
      <c r="C1684" t="s">
        <v>80</v>
      </c>
      <c r="D1684" t="s">
        <v>88</v>
      </c>
      <c r="E1684" t="s">
        <v>141</v>
      </c>
      <c r="F1684" t="s">
        <v>4978</v>
      </c>
      <c r="G1684" t="s">
        <v>220</v>
      </c>
      <c r="H1684" t="s">
        <v>144</v>
      </c>
      <c r="I1684" t="s">
        <v>136</v>
      </c>
      <c r="J1684" t="s">
        <v>137</v>
      </c>
      <c r="K1684" t="s">
        <v>162</v>
      </c>
      <c r="L1684" t="s">
        <v>4979</v>
      </c>
      <c r="M1684" t="s">
        <v>4980</v>
      </c>
      <c r="N1684">
        <v>6.2811111110000004</v>
      </c>
      <c r="O1684">
        <v>0</v>
      </c>
      <c r="P1684">
        <v>3073</v>
      </c>
      <c r="Q1684">
        <v>0</v>
      </c>
      <c r="R1684">
        <v>1</v>
      </c>
      <c r="S1684">
        <v>1</v>
      </c>
      <c r="T1684">
        <v>446</v>
      </c>
      <c r="U1684">
        <v>0</v>
      </c>
      <c r="V1684">
        <v>0</v>
      </c>
      <c r="W1684">
        <v>0</v>
      </c>
      <c r="X1684">
        <v>6081.0904057516791</v>
      </c>
      <c r="Y1684">
        <v>0</v>
      </c>
      <c r="Z1684">
        <v>0</v>
      </c>
      <c r="AA1684">
        <v>148.90648033272203</v>
      </c>
      <c r="AB1684">
        <v>4338.103782944394</v>
      </c>
      <c r="AC1684">
        <v>0</v>
      </c>
      <c r="AD1684">
        <v>0</v>
      </c>
      <c r="AE1684">
        <v>10568.100669028794</v>
      </c>
    </row>
    <row r="1685" spans="1:31" x14ac:dyDescent="0.3">
      <c r="A1685">
        <v>2649081</v>
      </c>
      <c r="B1685">
        <v>1</v>
      </c>
      <c r="C1685" t="s">
        <v>80</v>
      </c>
      <c r="D1685" t="s">
        <v>94</v>
      </c>
      <c r="E1685" t="s">
        <v>141</v>
      </c>
      <c r="F1685" t="s">
        <v>4981</v>
      </c>
      <c r="G1685" t="s">
        <v>143</v>
      </c>
      <c r="H1685" t="s">
        <v>144</v>
      </c>
      <c r="I1685" t="s">
        <v>136</v>
      </c>
      <c r="J1685" t="s">
        <v>137</v>
      </c>
      <c r="K1685" t="s">
        <v>138</v>
      </c>
      <c r="L1685" t="s">
        <v>4982</v>
      </c>
      <c r="M1685" t="s">
        <v>4983</v>
      </c>
      <c r="N1685">
        <v>6.4527777769999997</v>
      </c>
      <c r="O1685">
        <v>0</v>
      </c>
      <c r="P1685">
        <v>219</v>
      </c>
      <c r="Q1685">
        <v>0</v>
      </c>
      <c r="R1685">
        <v>0</v>
      </c>
      <c r="S1685">
        <v>3</v>
      </c>
      <c r="T1685">
        <v>7</v>
      </c>
      <c r="U1685">
        <v>0</v>
      </c>
      <c r="V1685">
        <v>0</v>
      </c>
      <c r="W1685">
        <v>0</v>
      </c>
      <c r="X1685">
        <v>137.33533990996111</v>
      </c>
      <c r="Y1685">
        <v>0</v>
      </c>
      <c r="Z1685">
        <v>0</v>
      </c>
      <c r="AA1685">
        <v>28.074038798395588</v>
      </c>
      <c r="AB1685">
        <v>12.552480489507898</v>
      </c>
      <c r="AC1685">
        <v>0</v>
      </c>
      <c r="AD1685">
        <v>0</v>
      </c>
      <c r="AE1685">
        <v>177.96185919786458</v>
      </c>
    </row>
    <row r="1686" spans="1:31" x14ac:dyDescent="0.3">
      <c r="A1686">
        <v>2649181</v>
      </c>
      <c r="B1686">
        <v>1</v>
      </c>
      <c r="C1686" t="s">
        <v>80</v>
      </c>
      <c r="D1686" t="s">
        <v>103</v>
      </c>
      <c r="E1686" t="s">
        <v>141</v>
      </c>
      <c r="F1686" t="s">
        <v>4984</v>
      </c>
      <c r="G1686" t="s">
        <v>149</v>
      </c>
      <c r="H1686" t="s">
        <v>144</v>
      </c>
      <c r="I1686" t="s">
        <v>136</v>
      </c>
      <c r="J1686" t="s">
        <v>137</v>
      </c>
      <c r="K1686" t="s">
        <v>138</v>
      </c>
      <c r="L1686" t="s">
        <v>4985</v>
      </c>
      <c r="M1686" t="s">
        <v>4986</v>
      </c>
      <c r="N1686">
        <v>4.3988888880000001</v>
      </c>
      <c r="O1686">
        <v>0</v>
      </c>
      <c r="P1686">
        <v>1866</v>
      </c>
      <c r="Q1686">
        <v>0</v>
      </c>
      <c r="R1686">
        <v>0</v>
      </c>
      <c r="S1686">
        <v>0</v>
      </c>
      <c r="T1686">
        <v>29</v>
      </c>
      <c r="U1686">
        <v>0</v>
      </c>
      <c r="V1686">
        <v>0</v>
      </c>
      <c r="W1686">
        <v>0</v>
      </c>
      <c r="X1686">
        <v>2361.2623660502491</v>
      </c>
      <c r="Y1686">
        <v>0</v>
      </c>
      <c r="Z1686">
        <v>0</v>
      </c>
      <c r="AA1686">
        <v>0</v>
      </c>
      <c r="AB1686">
        <v>315.04755456280674</v>
      </c>
      <c r="AC1686">
        <v>0</v>
      </c>
      <c r="AD1686">
        <v>0</v>
      </c>
      <c r="AE1686">
        <v>2676.309920613056</v>
      </c>
    </row>
    <row r="1687" spans="1:31" x14ac:dyDescent="0.3">
      <c r="A1687">
        <v>2649018</v>
      </c>
      <c r="B1687">
        <v>1</v>
      </c>
      <c r="C1687" t="s">
        <v>80</v>
      </c>
      <c r="D1687" t="s">
        <v>109</v>
      </c>
      <c r="E1687" t="s">
        <v>194</v>
      </c>
      <c r="F1687" t="s">
        <v>4987</v>
      </c>
      <c r="G1687" t="s">
        <v>220</v>
      </c>
      <c r="H1687" t="s">
        <v>144</v>
      </c>
      <c r="I1687" t="s">
        <v>136</v>
      </c>
      <c r="J1687" t="s">
        <v>137</v>
      </c>
      <c r="K1687" t="s">
        <v>162</v>
      </c>
      <c r="L1687" t="s">
        <v>4988</v>
      </c>
      <c r="M1687" t="s">
        <v>4989</v>
      </c>
      <c r="N1687">
        <v>4.6327777770000003</v>
      </c>
      <c r="O1687">
        <v>0</v>
      </c>
      <c r="P1687">
        <v>118</v>
      </c>
      <c r="Q1687">
        <v>4</v>
      </c>
      <c r="R1687">
        <v>86</v>
      </c>
      <c r="S1687">
        <v>2</v>
      </c>
      <c r="T1687">
        <v>64</v>
      </c>
      <c r="U1687">
        <v>2</v>
      </c>
      <c r="V1687">
        <v>0</v>
      </c>
      <c r="W1687">
        <v>0</v>
      </c>
      <c r="X1687">
        <v>242.60201830821268</v>
      </c>
      <c r="Y1687">
        <v>218.20724995875423</v>
      </c>
      <c r="Z1687">
        <v>1188.7151583847931</v>
      </c>
      <c r="AA1687">
        <v>33.027796753586742</v>
      </c>
      <c r="AB1687">
        <v>586.29483290325902</v>
      </c>
      <c r="AC1687">
        <v>1142.7718499585258</v>
      </c>
      <c r="AD1687">
        <v>0</v>
      </c>
      <c r="AE1687">
        <v>3411.6189062671315</v>
      </c>
    </row>
    <row r="1688" spans="1:31" x14ac:dyDescent="0.3">
      <c r="A1688">
        <v>2648769</v>
      </c>
      <c r="B1688">
        <v>1</v>
      </c>
      <c r="C1688" t="s">
        <v>81</v>
      </c>
      <c r="D1688" t="s">
        <v>122</v>
      </c>
      <c r="E1688" t="s">
        <v>194</v>
      </c>
      <c r="F1688" t="s">
        <v>4990</v>
      </c>
      <c r="G1688" t="s">
        <v>149</v>
      </c>
      <c r="H1688" t="s">
        <v>144</v>
      </c>
      <c r="I1688" t="s">
        <v>136</v>
      </c>
      <c r="J1688" t="s">
        <v>137</v>
      </c>
      <c r="K1688" t="s">
        <v>138</v>
      </c>
      <c r="L1688" t="s">
        <v>4991</v>
      </c>
      <c r="M1688" t="s">
        <v>4992</v>
      </c>
      <c r="N1688">
        <v>0.81638888799999998</v>
      </c>
      <c r="O1688">
        <v>0</v>
      </c>
      <c r="P1688">
        <v>4790</v>
      </c>
      <c r="Q1688">
        <v>0</v>
      </c>
      <c r="R1688">
        <v>41</v>
      </c>
      <c r="S1688">
        <v>2</v>
      </c>
      <c r="T1688">
        <v>203</v>
      </c>
      <c r="U1688">
        <v>0</v>
      </c>
      <c r="V1688">
        <v>0</v>
      </c>
      <c r="W1688">
        <v>0</v>
      </c>
      <c r="X1688">
        <v>612.95263997244456</v>
      </c>
      <c r="Y1688">
        <v>0</v>
      </c>
      <c r="Z1688">
        <v>12.823996717670589</v>
      </c>
      <c r="AA1688">
        <v>6.6861298622981078</v>
      </c>
      <c r="AB1688">
        <v>90.636220222075082</v>
      </c>
      <c r="AC1688">
        <v>0</v>
      </c>
      <c r="AD1688">
        <v>0</v>
      </c>
      <c r="AE1688">
        <v>723.09898677448837</v>
      </c>
    </row>
    <row r="1689" spans="1:31" x14ac:dyDescent="0.3">
      <c r="A1689">
        <v>2649331</v>
      </c>
      <c r="B1689">
        <v>2</v>
      </c>
      <c r="C1689" t="s">
        <v>80</v>
      </c>
      <c r="D1689" t="s">
        <v>90</v>
      </c>
      <c r="E1689" t="s">
        <v>152</v>
      </c>
      <c r="F1689" t="s">
        <v>4993</v>
      </c>
      <c r="G1689" t="s">
        <v>224</v>
      </c>
      <c r="H1689" t="s">
        <v>135</v>
      </c>
      <c r="I1689" t="s">
        <v>136</v>
      </c>
      <c r="J1689" t="s">
        <v>137</v>
      </c>
      <c r="K1689" t="s">
        <v>138</v>
      </c>
      <c r="L1689" t="s">
        <v>4994</v>
      </c>
      <c r="M1689" t="s">
        <v>4995</v>
      </c>
      <c r="N1689">
        <v>0.55111111099999999</v>
      </c>
      <c r="O1689">
        <v>0</v>
      </c>
      <c r="P1689">
        <v>588</v>
      </c>
      <c r="Q1689">
        <v>0</v>
      </c>
      <c r="R1689">
        <v>0</v>
      </c>
      <c r="S1689">
        <v>0</v>
      </c>
      <c r="T1689">
        <v>5</v>
      </c>
      <c r="U1689">
        <v>0</v>
      </c>
      <c r="V1689">
        <v>0</v>
      </c>
      <c r="W1689">
        <v>0</v>
      </c>
      <c r="X1689">
        <v>105.84488506253741</v>
      </c>
      <c r="Y1689">
        <v>0</v>
      </c>
      <c r="Z1689">
        <v>0</v>
      </c>
      <c r="AA1689">
        <v>0</v>
      </c>
      <c r="AB1689">
        <v>3.0765099713648065</v>
      </c>
      <c r="AC1689">
        <v>0</v>
      </c>
      <c r="AD1689">
        <v>0</v>
      </c>
      <c r="AE1689">
        <v>108.92139503390221</v>
      </c>
    </row>
    <row r="1690" spans="1:31" x14ac:dyDescent="0.3">
      <c r="A1690">
        <v>2648832</v>
      </c>
      <c r="B1690">
        <v>1</v>
      </c>
      <c r="C1690" t="s">
        <v>80</v>
      </c>
      <c r="D1690" t="s">
        <v>106</v>
      </c>
      <c r="E1690" t="s">
        <v>152</v>
      </c>
      <c r="F1690" t="s">
        <v>4996</v>
      </c>
      <c r="G1690" t="s">
        <v>220</v>
      </c>
      <c r="H1690" t="s">
        <v>135</v>
      </c>
      <c r="I1690" t="s">
        <v>136</v>
      </c>
      <c r="J1690" t="s">
        <v>137</v>
      </c>
      <c r="K1690" t="s">
        <v>162</v>
      </c>
      <c r="L1690" t="s">
        <v>4997</v>
      </c>
      <c r="M1690" t="s">
        <v>4998</v>
      </c>
      <c r="N1690">
        <v>7.52</v>
      </c>
      <c r="O1690">
        <v>0</v>
      </c>
      <c r="P1690">
        <v>70</v>
      </c>
      <c r="Q1690">
        <v>0</v>
      </c>
      <c r="R1690">
        <v>2</v>
      </c>
      <c r="S1690">
        <v>0</v>
      </c>
      <c r="T1690">
        <v>2</v>
      </c>
      <c r="U1690">
        <v>0</v>
      </c>
      <c r="V1690">
        <v>0</v>
      </c>
      <c r="W1690">
        <v>0</v>
      </c>
      <c r="X1690">
        <v>180.40550958909822</v>
      </c>
      <c r="Y1690">
        <v>0</v>
      </c>
      <c r="Z1690">
        <v>66.130974734557697</v>
      </c>
      <c r="AA1690">
        <v>0</v>
      </c>
      <c r="AB1690">
        <v>0.46039228724722936</v>
      </c>
      <c r="AC1690">
        <v>0</v>
      </c>
      <c r="AD1690">
        <v>0</v>
      </c>
      <c r="AE1690">
        <v>246.99687661090314</v>
      </c>
    </row>
    <row r="1691" spans="1:31" x14ac:dyDescent="0.3">
      <c r="A1691">
        <v>2649124</v>
      </c>
      <c r="B1691">
        <v>1</v>
      </c>
      <c r="C1691" t="s">
        <v>80</v>
      </c>
      <c r="D1691" t="s">
        <v>106</v>
      </c>
      <c r="E1691" t="s">
        <v>194</v>
      </c>
      <c r="F1691" t="s">
        <v>4999</v>
      </c>
      <c r="G1691" t="s">
        <v>220</v>
      </c>
      <c r="H1691" t="s">
        <v>144</v>
      </c>
      <c r="I1691" t="s">
        <v>136</v>
      </c>
      <c r="J1691" t="s">
        <v>137</v>
      </c>
      <c r="K1691" t="s">
        <v>162</v>
      </c>
      <c r="L1691" t="s">
        <v>5000</v>
      </c>
      <c r="M1691" t="s">
        <v>5001</v>
      </c>
      <c r="N1691">
        <v>2.5355555550000002</v>
      </c>
      <c r="O1691">
        <v>0</v>
      </c>
      <c r="P1691">
        <v>4700</v>
      </c>
      <c r="Q1691">
        <v>0</v>
      </c>
      <c r="R1691">
        <v>13</v>
      </c>
      <c r="S1691">
        <v>4</v>
      </c>
      <c r="T1691">
        <v>329</v>
      </c>
      <c r="U1691">
        <v>1</v>
      </c>
      <c r="V1691">
        <v>1</v>
      </c>
      <c r="W1691">
        <v>0</v>
      </c>
      <c r="X1691">
        <v>3563.5238756913436</v>
      </c>
      <c r="Y1691">
        <v>0</v>
      </c>
      <c r="Z1691">
        <v>91.825329484235809</v>
      </c>
      <c r="AA1691">
        <v>3798.8192327859092</v>
      </c>
      <c r="AB1691">
        <v>1977.6623979100182</v>
      </c>
      <c r="AC1691">
        <v>128.14445769437796</v>
      </c>
      <c r="AD1691">
        <v>68.964082889102201</v>
      </c>
      <c r="AE1691">
        <v>9628.9393764549877</v>
      </c>
    </row>
    <row r="1692" spans="1:31" x14ac:dyDescent="0.3">
      <c r="A1692">
        <v>2649267</v>
      </c>
      <c r="B1692">
        <v>1</v>
      </c>
      <c r="C1692" t="s">
        <v>80</v>
      </c>
      <c r="D1692" t="s">
        <v>106</v>
      </c>
      <c r="E1692" t="s">
        <v>141</v>
      </c>
      <c r="F1692" t="s">
        <v>5002</v>
      </c>
      <c r="G1692" t="s">
        <v>143</v>
      </c>
      <c r="H1692" t="s">
        <v>144</v>
      </c>
      <c r="I1692" t="s">
        <v>136</v>
      </c>
      <c r="J1692" t="s">
        <v>137</v>
      </c>
      <c r="K1692" t="s">
        <v>138</v>
      </c>
      <c r="L1692" t="s">
        <v>5003</v>
      </c>
      <c r="M1692" t="s">
        <v>5004</v>
      </c>
      <c r="N1692">
        <v>2.0647222219999999</v>
      </c>
      <c r="O1692">
        <v>0</v>
      </c>
      <c r="P1692">
        <v>2</v>
      </c>
      <c r="Q1692">
        <v>0</v>
      </c>
      <c r="R1692">
        <v>22</v>
      </c>
      <c r="S1692">
        <v>0</v>
      </c>
      <c r="T1692">
        <v>2</v>
      </c>
      <c r="U1692">
        <v>0</v>
      </c>
      <c r="V1692">
        <v>0</v>
      </c>
      <c r="W1692">
        <v>0</v>
      </c>
      <c r="X1692">
        <v>25.525604475694674</v>
      </c>
      <c r="Y1692">
        <v>0</v>
      </c>
      <c r="Z1692">
        <v>253.36129064992807</v>
      </c>
      <c r="AA1692">
        <v>0</v>
      </c>
      <c r="AB1692">
        <v>6.8487276126378669</v>
      </c>
      <c r="AC1692">
        <v>0</v>
      </c>
      <c r="AD1692">
        <v>0</v>
      </c>
      <c r="AE1692">
        <v>285.73562273826059</v>
      </c>
    </row>
    <row r="1693" spans="1:31" x14ac:dyDescent="0.3">
      <c r="A1693">
        <v>2648875</v>
      </c>
      <c r="B1693">
        <v>1</v>
      </c>
      <c r="C1693" t="s">
        <v>80</v>
      </c>
      <c r="D1693" t="s">
        <v>100</v>
      </c>
      <c r="E1693" t="s">
        <v>152</v>
      </c>
      <c r="F1693" t="s">
        <v>5005</v>
      </c>
      <c r="G1693" t="s">
        <v>161</v>
      </c>
      <c r="H1693" t="s">
        <v>135</v>
      </c>
      <c r="I1693" t="s">
        <v>136</v>
      </c>
      <c r="J1693" t="s">
        <v>137</v>
      </c>
      <c r="K1693" t="s">
        <v>162</v>
      </c>
      <c r="L1693" t="s">
        <v>5006</v>
      </c>
      <c r="M1693" t="s">
        <v>5007</v>
      </c>
      <c r="N1693">
        <v>8.2911111109999993</v>
      </c>
      <c r="O1693">
        <v>0</v>
      </c>
      <c r="P1693">
        <v>468</v>
      </c>
      <c r="Q1693">
        <v>0</v>
      </c>
      <c r="R1693">
        <v>3</v>
      </c>
      <c r="S1693">
        <v>0</v>
      </c>
      <c r="T1693">
        <v>61</v>
      </c>
      <c r="U1693">
        <v>0</v>
      </c>
      <c r="V1693">
        <v>0</v>
      </c>
      <c r="W1693">
        <v>0</v>
      </c>
      <c r="X1693">
        <v>1234.4844212898236</v>
      </c>
      <c r="Y1693">
        <v>0</v>
      </c>
      <c r="Z1693">
        <v>1.7836722757574961</v>
      </c>
      <c r="AA1693">
        <v>0</v>
      </c>
      <c r="AB1693">
        <v>1170.7157490803706</v>
      </c>
      <c r="AC1693">
        <v>0</v>
      </c>
      <c r="AD1693">
        <v>0</v>
      </c>
      <c r="AE1693">
        <v>2406.9838426459519</v>
      </c>
    </row>
    <row r="1694" spans="1:31" x14ac:dyDescent="0.3">
      <c r="A1694">
        <v>2649416</v>
      </c>
      <c r="B1694">
        <v>1</v>
      </c>
      <c r="C1694" t="s">
        <v>80</v>
      </c>
      <c r="D1694" t="s">
        <v>105</v>
      </c>
      <c r="E1694" t="s">
        <v>152</v>
      </c>
      <c r="F1694" t="s">
        <v>5008</v>
      </c>
      <c r="G1694" t="s">
        <v>406</v>
      </c>
      <c r="H1694" t="s">
        <v>135</v>
      </c>
      <c r="I1694" t="s">
        <v>136</v>
      </c>
      <c r="J1694" t="s">
        <v>137</v>
      </c>
      <c r="K1694" t="s">
        <v>138</v>
      </c>
      <c r="L1694" t="s">
        <v>5009</v>
      </c>
      <c r="M1694" t="s">
        <v>5010</v>
      </c>
      <c r="N1694">
        <v>4.0641666660000002</v>
      </c>
      <c r="O1694">
        <v>0</v>
      </c>
      <c r="P1694">
        <v>4</v>
      </c>
      <c r="Q1694">
        <v>0</v>
      </c>
      <c r="R1694">
        <v>11</v>
      </c>
      <c r="S1694">
        <v>0</v>
      </c>
      <c r="T1694">
        <v>5</v>
      </c>
      <c r="U1694">
        <v>0</v>
      </c>
      <c r="V1694">
        <v>0</v>
      </c>
      <c r="W1694">
        <v>0</v>
      </c>
      <c r="X1694">
        <v>6.342860897465985</v>
      </c>
      <c r="Y1694">
        <v>0</v>
      </c>
      <c r="Z1694">
        <v>216.07525199460227</v>
      </c>
      <c r="AA1694">
        <v>0</v>
      </c>
      <c r="AB1694">
        <v>22.163025476049086</v>
      </c>
      <c r="AC1694">
        <v>0</v>
      </c>
      <c r="AD1694">
        <v>0</v>
      </c>
      <c r="AE1694">
        <v>244.58113836811734</v>
      </c>
    </row>
    <row r="1695" spans="1:31" x14ac:dyDescent="0.3">
      <c r="A1695">
        <v>2649216</v>
      </c>
      <c r="B1695">
        <v>1</v>
      </c>
      <c r="C1695" t="s">
        <v>80</v>
      </c>
      <c r="D1695" t="s">
        <v>105</v>
      </c>
      <c r="E1695" t="s">
        <v>141</v>
      </c>
      <c r="F1695" t="s">
        <v>5011</v>
      </c>
      <c r="G1695" t="s">
        <v>220</v>
      </c>
      <c r="H1695" t="s">
        <v>144</v>
      </c>
      <c r="I1695" t="s">
        <v>136</v>
      </c>
      <c r="J1695" t="s">
        <v>137</v>
      </c>
      <c r="K1695" t="s">
        <v>162</v>
      </c>
      <c r="L1695" t="s">
        <v>5012</v>
      </c>
      <c r="M1695" t="s">
        <v>5013</v>
      </c>
      <c r="N1695">
        <v>1.2088888879999999</v>
      </c>
      <c r="O1695">
        <v>0</v>
      </c>
      <c r="P1695">
        <v>115</v>
      </c>
      <c r="Q1695">
        <v>0</v>
      </c>
      <c r="R1695">
        <v>0</v>
      </c>
      <c r="S1695">
        <v>0</v>
      </c>
      <c r="T1695">
        <v>31</v>
      </c>
      <c r="U1695">
        <v>0</v>
      </c>
      <c r="V1695">
        <v>0</v>
      </c>
      <c r="W1695">
        <v>0</v>
      </c>
      <c r="X1695">
        <v>35.737028523961676</v>
      </c>
      <c r="Y1695">
        <v>0</v>
      </c>
      <c r="Z1695">
        <v>0</v>
      </c>
      <c r="AA1695">
        <v>0</v>
      </c>
      <c r="AB1695">
        <v>39.575529287509234</v>
      </c>
      <c r="AC1695">
        <v>0</v>
      </c>
      <c r="AD1695">
        <v>0</v>
      </c>
      <c r="AE1695">
        <v>75.31255781147091</v>
      </c>
    </row>
    <row r="1696" spans="1:31" x14ac:dyDescent="0.3">
      <c r="A1696">
        <v>2648738</v>
      </c>
      <c r="B1696">
        <v>1</v>
      </c>
      <c r="C1696" t="s">
        <v>81</v>
      </c>
      <c r="D1696" t="s">
        <v>113</v>
      </c>
      <c r="E1696" t="s">
        <v>152</v>
      </c>
      <c r="F1696" t="s">
        <v>5014</v>
      </c>
      <c r="G1696" t="s">
        <v>191</v>
      </c>
      <c r="H1696" t="s">
        <v>135</v>
      </c>
      <c r="I1696" t="s">
        <v>136</v>
      </c>
      <c r="J1696" t="s">
        <v>137</v>
      </c>
      <c r="K1696" t="s">
        <v>138</v>
      </c>
      <c r="L1696" t="s">
        <v>5015</v>
      </c>
      <c r="M1696" t="s">
        <v>5016</v>
      </c>
      <c r="N1696">
        <v>1.0661111109999999</v>
      </c>
      <c r="O1696">
        <v>0</v>
      </c>
      <c r="P1696">
        <v>8</v>
      </c>
      <c r="Q1696">
        <v>0</v>
      </c>
      <c r="R1696">
        <v>7</v>
      </c>
      <c r="S1696">
        <v>0</v>
      </c>
      <c r="T1696">
        <v>5</v>
      </c>
      <c r="U1696">
        <v>0</v>
      </c>
      <c r="V1696">
        <v>0</v>
      </c>
      <c r="W1696">
        <v>0</v>
      </c>
      <c r="X1696">
        <v>1.3520651713701182</v>
      </c>
      <c r="Y1696">
        <v>0</v>
      </c>
      <c r="Z1696">
        <v>3.8816365725739921</v>
      </c>
      <c r="AA1696">
        <v>0</v>
      </c>
      <c r="AB1696">
        <v>10.528451635486771</v>
      </c>
      <c r="AC1696">
        <v>0</v>
      </c>
      <c r="AD1696">
        <v>0</v>
      </c>
      <c r="AE1696">
        <v>15.762153379430881</v>
      </c>
    </row>
    <row r="1697" spans="1:31" x14ac:dyDescent="0.3">
      <c r="A1697">
        <v>2648815</v>
      </c>
      <c r="B1697">
        <v>1</v>
      </c>
      <c r="C1697" t="s">
        <v>81</v>
      </c>
      <c r="D1697" t="s">
        <v>121</v>
      </c>
      <c r="E1697" t="s">
        <v>147</v>
      </c>
      <c r="F1697" t="s">
        <v>2843</v>
      </c>
      <c r="G1697" t="s">
        <v>149</v>
      </c>
      <c r="H1697" t="s">
        <v>144</v>
      </c>
      <c r="I1697" t="s">
        <v>241</v>
      </c>
      <c r="J1697" t="s">
        <v>137</v>
      </c>
      <c r="K1697" t="s">
        <v>138</v>
      </c>
      <c r="L1697" t="s">
        <v>5017</v>
      </c>
      <c r="M1697" t="s">
        <v>5018</v>
      </c>
      <c r="N1697">
        <v>1.0555554999999999E-2</v>
      </c>
      <c r="O1697">
        <v>4</v>
      </c>
      <c r="P1697">
        <v>264</v>
      </c>
      <c r="Q1697">
        <v>0</v>
      </c>
      <c r="R1697">
        <v>57</v>
      </c>
      <c r="S1697">
        <v>3</v>
      </c>
      <c r="T1697">
        <v>13</v>
      </c>
      <c r="U1697">
        <v>0</v>
      </c>
      <c r="V1697">
        <v>0</v>
      </c>
      <c r="W1697">
        <v>9.2109091311111113E-3</v>
      </c>
      <c r="X1697">
        <v>0.37741159637310751</v>
      </c>
      <c r="Y1697">
        <v>0</v>
      </c>
      <c r="Z1697">
        <v>0.39674510453889056</v>
      </c>
      <c r="AA1697">
        <v>4.2531259338274383E-2</v>
      </c>
      <c r="AB1697">
        <v>0.13736092230038821</v>
      </c>
      <c r="AC1697">
        <v>0</v>
      </c>
      <c r="AD1697">
        <v>0</v>
      </c>
      <c r="AE1697">
        <v>0.96325979168177178</v>
      </c>
    </row>
    <row r="1698" spans="1:31" x14ac:dyDescent="0.3">
      <c r="A1698">
        <v>2649356</v>
      </c>
      <c r="B1698">
        <v>1</v>
      </c>
      <c r="C1698" t="s">
        <v>81</v>
      </c>
      <c r="D1698" t="s">
        <v>115</v>
      </c>
      <c r="E1698" t="s">
        <v>141</v>
      </c>
      <c r="F1698" t="s">
        <v>5019</v>
      </c>
      <c r="G1698" t="s">
        <v>154</v>
      </c>
      <c r="H1698" t="s">
        <v>144</v>
      </c>
      <c r="I1698" t="s">
        <v>136</v>
      </c>
      <c r="J1698" t="s">
        <v>137</v>
      </c>
      <c r="K1698" t="s">
        <v>138</v>
      </c>
      <c r="L1698" t="s">
        <v>5020</v>
      </c>
      <c r="M1698" t="s">
        <v>5021</v>
      </c>
      <c r="N1698">
        <v>0.31388888799999998</v>
      </c>
      <c r="O1698">
        <v>0</v>
      </c>
      <c r="P1698">
        <v>255</v>
      </c>
      <c r="Q1698">
        <v>0</v>
      </c>
      <c r="R1698">
        <v>3</v>
      </c>
      <c r="S1698">
        <v>0</v>
      </c>
      <c r="T1698">
        <v>22</v>
      </c>
      <c r="U1698">
        <v>0</v>
      </c>
      <c r="V1698">
        <v>0</v>
      </c>
      <c r="W1698">
        <v>0</v>
      </c>
      <c r="X1698">
        <v>6.8455135000512479</v>
      </c>
      <c r="Y1698">
        <v>0</v>
      </c>
      <c r="Z1698">
        <v>2.0804143530551067</v>
      </c>
      <c r="AA1698">
        <v>0</v>
      </c>
      <c r="AB1698">
        <v>2.1237085010539944</v>
      </c>
      <c r="AC1698">
        <v>0</v>
      </c>
      <c r="AD1698">
        <v>0</v>
      </c>
      <c r="AE1698">
        <v>11.049636354160349</v>
      </c>
    </row>
    <row r="1699" spans="1:31" x14ac:dyDescent="0.3">
      <c r="A1699">
        <v>2648838</v>
      </c>
      <c r="B1699">
        <v>1</v>
      </c>
      <c r="C1699" t="s">
        <v>80</v>
      </c>
      <c r="D1699" t="s">
        <v>105</v>
      </c>
      <c r="E1699" t="s">
        <v>152</v>
      </c>
      <c r="F1699" t="s">
        <v>5022</v>
      </c>
      <c r="G1699" t="s">
        <v>220</v>
      </c>
      <c r="H1699" t="s">
        <v>135</v>
      </c>
      <c r="I1699" t="s">
        <v>136</v>
      </c>
      <c r="J1699" t="s">
        <v>137</v>
      </c>
      <c r="K1699" t="s">
        <v>162</v>
      </c>
      <c r="L1699" t="s">
        <v>5023</v>
      </c>
      <c r="M1699" t="s">
        <v>5024</v>
      </c>
      <c r="N1699">
        <v>3.9030555549999999</v>
      </c>
      <c r="O1699">
        <v>0</v>
      </c>
      <c r="P1699">
        <v>656</v>
      </c>
      <c r="Q1699">
        <v>0</v>
      </c>
      <c r="R1699">
        <v>0</v>
      </c>
      <c r="S1699">
        <v>0</v>
      </c>
      <c r="T1699">
        <v>42</v>
      </c>
      <c r="U1699">
        <v>0</v>
      </c>
      <c r="V1699">
        <v>0</v>
      </c>
      <c r="W1699">
        <v>0</v>
      </c>
      <c r="X1699">
        <v>710.43806531907296</v>
      </c>
      <c r="Y1699">
        <v>0</v>
      </c>
      <c r="Z1699">
        <v>0</v>
      </c>
      <c r="AA1699">
        <v>0</v>
      </c>
      <c r="AB1699">
        <v>189.92664792897764</v>
      </c>
      <c r="AC1699">
        <v>0</v>
      </c>
      <c r="AD1699">
        <v>0</v>
      </c>
      <c r="AE1699">
        <v>900.36471324805063</v>
      </c>
    </row>
    <row r="1700" spans="1:31" x14ac:dyDescent="0.3">
      <c r="A1700">
        <v>2648901</v>
      </c>
      <c r="B1700">
        <v>1</v>
      </c>
      <c r="C1700" t="s">
        <v>80</v>
      </c>
      <c r="D1700" t="s">
        <v>105</v>
      </c>
      <c r="E1700" t="s">
        <v>165</v>
      </c>
      <c r="F1700" t="s">
        <v>5025</v>
      </c>
      <c r="G1700" t="s">
        <v>187</v>
      </c>
      <c r="H1700" t="s">
        <v>135</v>
      </c>
      <c r="I1700" t="s">
        <v>136</v>
      </c>
      <c r="J1700" t="s">
        <v>137</v>
      </c>
      <c r="K1700" t="s">
        <v>138</v>
      </c>
      <c r="L1700" t="s">
        <v>5026</v>
      </c>
      <c r="M1700" t="s">
        <v>5027</v>
      </c>
      <c r="N1700">
        <v>0.91805555500000002</v>
      </c>
      <c r="O1700">
        <v>0</v>
      </c>
      <c r="P1700">
        <v>21</v>
      </c>
      <c r="Q1700">
        <v>0</v>
      </c>
      <c r="R1700">
        <v>0</v>
      </c>
      <c r="S1700">
        <v>0</v>
      </c>
      <c r="T1700">
        <v>4</v>
      </c>
      <c r="U1700">
        <v>0</v>
      </c>
      <c r="V1700">
        <v>0</v>
      </c>
      <c r="W1700">
        <v>0</v>
      </c>
      <c r="X1700">
        <v>3.3426360939641384</v>
      </c>
      <c r="Y1700">
        <v>0</v>
      </c>
      <c r="Z1700">
        <v>0</v>
      </c>
      <c r="AA1700">
        <v>0</v>
      </c>
      <c r="AB1700">
        <v>2.4725855048406769</v>
      </c>
      <c r="AC1700">
        <v>0</v>
      </c>
      <c r="AD1700">
        <v>0</v>
      </c>
      <c r="AE1700">
        <v>5.8152215988048148</v>
      </c>
    </row>
    <row r="1701" spans="1:31" x14ac:dyDescent="0.3">
      <c r="A1701">
        <v>2649284</v>
      </c>
      <c r="B1701">
        <v>2</v>
      </c>
      <c r="C1701" t="s">
        <v>80</v>
      </c>
      <c r="D1701" t="s">
        <v>84</v>
      </c>
      <c r="E1701" t="s">
        <v>152</v>
      </c>
      <c r="F1701" t="s">
        <v>5028</v>
      </c>
      <c r="G1701" t="s">
        <v>467</v>
      </c>
      <c r="H1701" t="s">
        <v>135</v>
      </c>
      <c r="I1701" t="s">
        <v>136</v>
      </c>
      <c r="J1701" t="s">
        <v>137</v>
      </c>
      <c r="K1701" t="s">
        <v>138</v>
      </c>
      <c r="L1701" t="s">
        <v>4859</v>
      </c>
      <c r="M1701" t="s">
        <v>5029</v>
      </c>
      <c r="N1701">
        <v>0.950555555</v>
      </c>
      <c r="O1701">
        <v>0</v>
      </c>
      <c r="P1701">
        <v>671</v>
      </c>
      <c r="Q1701">
        <v>0</v>
      </c>
      <c r="R1701">
        <v>0</v>
      </c>
      <c r="S1701">
        <v>0</v>
      </c>
      <c r="T1701">
        <v>101</v>
      </c>
      <c r="U1701">
        <v>0</v>
      </c>
      <c r="V1701">
        <v>0</v>
      </c>
      <c r="W1701">
        <v>0</v>
      </c>
      <c r="X1701">
        <v>171.69118210512846</v>
      </c>
      <c r="Y1701">
        <v>0</v>
      </c>
      <c r="Z1701">
        <v>0</v>
      </c>
      <c r="AA1701">
        <v>0</v>
      </c>
      <c r="AB1701">
        <v>115.00871862334472</v>
      </c>
      <c r="AC1701">
        <v>0</v>
      </c>
      <c r="AD1701">
        <v>0</v>
      </c>
      <c r="AE1701">
        <v>286.69990072847315</v>
      </c>
    </row>
    <row r="1702" spans="1:31" x14ac:dyDescent="0.3">
      <c r="A1702">
        <v>2649439</v>
      </c>
      <c r="B1702">
        <v>1</v>
      </c>
      <c r="C1702" t="s">
        <v>80</v>
      </c>
      <c r="D1702" t="s">
        <v>93</v>
      </c>
      <c r="E1702" t="s">
        <v>152</v>
      </c>
      <c r="F1702" t="s">
        <v>5030</v>
      </c>
      <c r="G1702" t="s">
        <v>191</v>
      </c>
      <c r="H1702" t="s">
        <v>135</v>
      </c>
      <c r="I1702" t="s">
        <v>136</v>
      </c>
      <c r="J1702" t="s">
        <v>137</v>
      </c>
      <c r="K1702" t="s">
        <v>138</v>
      </c>
      <c r="L1702" t="s">
        <v>5031</v>
      </c>
      <c r="M1702" t="s">
        <v>5032</v>
      </c>
      <c r="N1702">
        <v>2.057222222</v>
      </c>
      <c r="O1702">
        <v>0</v>
      </c>
      <c r="P1702">
        <v>87</v>
      </c>
      <c r="Q1702">
        <v>0</v>
      </c>
      <c r="R1702">
        <v>4</v>
      </c>
      <c r="S1702">
        <v>0</v>
      </c>
      <c r="T1702">
        <v>15</v>
      </c>
      <c r="U1702">
        <v>0</v>
      </c>
      <c r="V1702">
        <v>0</v>
      </c>
      <c r="W1702">
        <v>0</v>
      </c>
      <c r="X1702">
        <v>44.016468649760093</v>
      </c>
      <c r="Y1702">
        <v>0</v>
      </c>
      <c r="Z1702">
        <v>15.940250227683393</v>
      </c>
      <c r="AA1702">
        <v>0</v>
      </c>
      <c r="AB1702">
        <v>29.694369834509729</v>
      </c>
      <c r="AC1702">
        <v>0</v>
      </c>
      <c r="AD1702">
        <v>0</v>
      </c>
      <c r="AE1702">
        <v>89.651088711953207</v>
      </c>
    </row>
    <row r="1703" spans="1:31" x14ac:dyDescent="0.3">
      <c r="A1703">
        <v>2648752</v>
      </c>
      <c r="B1703">
        <v>1</v>
      </c>
      <c r="C1703" t="s">
        <v>80</v>
      </c>
      <c r="D1703" t="s">
        <v>97</v>
      </c>
      <c r="E1703" t="s">
        <v>194</v>
      </c>
      <c r="F1703" t="s">
        <v>5033</v>
      </c>
      <c r="G1703" t="s">
        <v>161</v>
      </c>
      <c r="H1703" t="s">
        <v>144</v>
      </c>
      <c r="I1703" t="s">
        <v>136</v>
      </c>
      <c r="J1703" t="s">
        <v>137</v>
      </c>
      <c r="K1703" t="s">
        <v>162</v>
      </c>
      <c r="L1703" t="s">
        <v>5034</v>
      </c>
      <c r="M1703" t="s">
        <v>5035</v>
      </c>
      <c r="N1703">
        <v>2.8958333330000001</v>
      </c>
      <c r="O1703">
        <v>1</v>
      </c>
      <c r="P1703">
        <v>193</v>
      </c>
      <c r="Q1703">
        <v>1</v>
      </c>
      <c r="R1703">
        <v>2</v>
      </c>
      <c r="S1703">
        <v>5</v>
      </c>
      <c r="T1703">
        <v>18</v>
      </c>
      <c r="U1703">
        <v>0</v>
      </c>
      <c r="V1703">
        <v>0</v>
      </c>
      <c r="W1703">
        <v>57.577629895468363</v>
      </c>
      <c r="X1703">
        <v>142.46697153886831</v>
      </c>
      <c r="Y1703">
        <v>7.2166041840150008</v>
      </c>
      <c r="Z1703">
        <v>2.6502112956665456</v>
      </c>
      <c r="AA1703">
        <v>432.63968892432399</v>
      </c>
      <c r="AB1703">
        <v>45.704364745346822</v>
      </c>
      <c r="AC1703">
        <v>0</v>
      </c>
      <c r="AD1703">
        <v>0</v>
      </c>
      <c r="AE1703">
        <v>688.25547058368898</v>
      </c>
    </row>
    <row r="1704" spans="1:31" x14ac:dyDescent="0.3">
      <c r="A1704">
        <v>2649276</v>
      </c>
      <c r="B1704">
        <v>1</v>
      </c>
      <c r="C1704" t="s">
        <v>80</v>
      </c>
      <c r="D1704" t="s">
        <v>107</v>
      </c>
      <c r="E1704" t="s">
        <v>194</v>
      </c>
      <c r="F1704" t="s">
        <v>5036</v>
      </c>
      <c r="G1704" t="s">
        <v>149</v>
      </c>
      <c r="H1704" t="s">
        <v>144</v>
      </c>
      <c r="I1704" t="s">
        <v>136</v>
      </c>
      <c r="J1704" t="s">
        <v>137</v>
      </c>
      <c r="K1704" t="s">
        <v>138</v>
      </c>
      <c r="L1704" t="s">
        <v>5037</v>
      </c>
      <c r="M1704" t="s">
        <v>5038</v>
      </c>
      <c r="N1704">
        <v>0.218888888</v>
      </c>
      <c r="O1704">
        <v>0</v>
      </c>
      <c r="P1704">
        <v>5420</v>
      </c>
      <c r="Q1704">
        <v>0</v>
      </c>
      <c r="R1704">
        <v>2</v>
      </c>
      <c r="S1704">
        <v>0</v>
      </c>
      <c r="T1704">
        <v>530</v>
      </c>
      <c r="U1704">
        <v>0</v>
      </c>
      <c r="V1704">
        <v>0</v>
      </c>
      <c r="W1704">
        <v>0</v>
      </c>
      <c r="X1704">
        <v>314.31199105428948</v>
      </c>
      <c r="Y1704">
        <v>0</v>
      </c>
      <c r="Z1704">
        <v>0.32524928867685304</v>
      </c>
      <c r="AA1704">
        <v>0</v>
      </c>
      <c r="AB1704">
        <v>201.68770481732582</v>
      </c>
      <c r="AC1704">
        <v>0</v>
      </c>
      <c r="AD1704">
        <v>0</v>
      </c>
      <c r="AE1704">
        <v>516.32494516029215</v>
      </c>
    </row>
    <row r="1705" spans="1:31" x14ac:dyDescent="0.3">
      <c r="A1705">
        <v>2648964</v>
      </c>
      <c r="B1705">
        <v>1</v>
      </c>
      <c r="C1705" t="s">
        <v>81</v>
      </c>
      <c r="D1705" t="s">
        <v>123</v>
      </c>
      <c r="E1705" t="s">
        <v>165</v>
      </c>
      <c r="F1705" t="s">
        <v>5039</v>
      </c>
      <c r="G1705" t="s">
        <v>224</v>
      </c>
      <c r="H1705" t="s">
        <v>135</v>
      </c>
      <c r="I1705" t="s">
        <v>136</v>
      </c>
      <c r="J1705" t="s">
        <v>137</v>
      </c>
      <c r="K1705" t="s">
        <v>138</v>
      </c>
      <c r="L1705" t="s">
        <v>5040</v>
      </c>
      <c r="M1705" t="s">
        <v>5041</v>
      </c>
      <c r="N1705">
        <v>1.661944444</v>
      </c>
      <c r="O1705">
        <v>0</v>
      </c>
      <c r="P1705">
        <v>55</v>
      </c>
      <c r="Q1705">
        <v>0</v>
      </c>
      <c r="R1705">
        <v>3</v>
      </c>
      <c r="S1705">
        <v>0</v>
      </c>
      <c r="T1705">
        <v>4</v>
      </c>
      <c r="U1705">
        <v>0</v>
      </c>
      <c r="V1705">
        <v>0</v>
      </c>
      <c r="W1705">
        <v>0</v>
      </c>
      <c r="X1705">
        <v>13.725704292100744</v>
      </c>
      <c r="Y1705">
        <v>0</v>
      </c>
      <c r="Z1705">
        <v>1.4057272737102826</v>
      </c>
      <c r="AA1705">
        <v>0</v>
      </c>
      <c r="AB1705">
        <v>7.8621302132840656</v>
      </c>
      <c r="AC1705">
        <v>0</v>
      </c>
      <c r="AD1705">
        <v>0</v>
      </c>
      <c r="AE1705">
        <v>22.993561779095092</v>
      </c>
    </row>
    <row r="1706" spans="1:31" x14ac:dyDescent="0.3">
      <c r="A1706">
        <v>2648735</v>
      </c>
      <c r="B1706">
        <v>1</v>
      </c>
      <c r="C1706" t="s">
        <v>80</v>
      </c>
      <c r="D1706" t="s">
        <v>95</v>
      </c>
      <c r="E1706" t="s">
        <v>194</v>
      </c>
      <c r="F1706" t="s">
        <v>5042</v>
      </c>
      <c r="G1706" t="s">
        <v>149</v>
      </c>
      <c r="H1706" t="s">
        <v>144</v>
      </c>
      <c r="I1706" t="s">
        <v>136</v>
      </c>
      <c r="J1706" t="s">
        <v>137</v>
      </c>
      <c r="K1706" t="s">
        <v>138</v>
      </c>
      <c r="L1706" t="s">
        <v>5043</v>
      </c>
      <c r="M1706" t="s">
        <v>5044</v>
      </c>
      <c r="N1706">
        <v>1.2322222220000001</v>
      </c>
      <c r="O1706">
        <v>0</v>
      </c>
      <c r="P1706">
        <v>0</v>
      </c>
      <c r="Q1706">
        <v>0</v>
      </c>
      <c r="R1706">
        <v>0</v>
      </c>
      <c r="S1706">
        <v>9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</row>
    <row r="1707" spans="1:31" x14ac:dyDescent="0.3">
      <c r="A1707">
        <v>2649376</v>
      </c>
      <c r="B1707">
        <v>1</v>
      </c>
      <c r="C1707" t="s">
        <v>81</v>
      </c>
      <c r="D1707" t="s">
        <v>119</v>
      </c>
      <c r="E1707" t="s">
        <v>194</v>
      </c>
      <c r="F1707" t="s">
        <v>5045</v>
      </c>
      <c r="G1707" t="s">
        <v>149</v>
      </c>
      <c r="H1707" t="s">
        <v>144</v>
      </c>
      <c r="I1707" t="s">
        <v>136</v>
      </c>
      <c r="J1707" t="s">
        <v>137</v>
      </c>
      <c r="K1707" t="s">
        <v>138</v>
      </c>
      <c r="L1707" t="s">
        <v>5046</v>
      </c>
      <c r="M1707" t="s">
        <v>5047</v>
      </c>
      <c r="N1707">
        <v>0.168055555</v>
      </c>
      <c r="O1707">
        <v>4</v>
      </c>
      <c r="P1707">
        <v>2647</v>
      </c>
      <c r="Q1707">
        <v>146</v>
      </c>
      <c r="R1707">
        <v>336</v>
      </c>
      <c r="S1707">
        <v>6</v>
      </c>
      <c r="T1707">
        <v>191</v>
      </c>
      <c r="U1707">
        <v>0</v>
      </c>
      <c r="V1707">
        <v>0</v>
      </c>
      <c r="W1707">
        <v>0.20798598937333335</v>
      </c>
      <c r="X1707">
        <v>99.042386737562325</v>
      </c>
      <c r="Y1707">
        <v>171.25160142145995</v>
      </c>
      <c r="Z1707">
        <v>282.46850979981036</v>
      </c>
      <c r="AA1707">
        <v>1.5209346477025933</v>
      </c>
      <c r="AB1707">
        <v>19.37711981803962</v>
      </c>
      <c r="AC1707">
        <v>0</v>
      </c>
      <c r="AD1707">
        <v>0</v>
      </c>
      <c r="AE1707">
        <v>573.86853841394827</v>
      </c>
    </row>
    <row r="1708" spans="1:31" x14ac:dyDescent="0.3">
      <c r="A1708">
        <v>2648878</v>
      </c>
      <c r="B1708">
        <v>1</v>
      </c>
      <c r="C1708" t="s">
        <v>80</v>
      </c>
      <c r="D1708" t="s">
        <v>103</v>
      </c>
      <c r="E1708" t="s">
        <v>147</v>
      </c>
      <c r="F1708" t="s">
        <v>2952</v>
      </c>
      <c r="G1708" t="s">
        <v>220</v>
      </c>
      <c r="H1708" t="s">
        <v>144</v>
      </c>
      <c r="I1708" t="s">
        <v>136</v>
      </c>
      <c r="J1708" t="s">
        <v>137</v>
      </c>
      <c r="K1708" t="s">
        <v>162</v>
      </c>
      <c r="L1708" t="s">
        <v>5048</v>
      </c>
      <c r="M1708" t="s">
        <v>5049</v>
      </c>
      <c r="N1708">
        <v>5.9111111110000003</v>
      </c>
      <c r="O1708">
        <v>24</v>
      </c>
      <c r="P1708">
        <v>2694</v>
      </c>
      <c r="Q1708">
        <v>35</v>
      </c>
      <c r="R1708">
        <v>208</v>
      </c>
      <c r="S1708">
        <v>65</v>
      </c>
      <c r="T1708">
        <v>810</v>
      </c>
      <c r="U1708">
        <v>6</v>
      </c>
      <c r="V1708">
        <v>1</v>
      </c>
      <c r="W1708">
        <v>117.92115012898459</v>
      </c>
      <c r="X1708">
        <v>3322.8683357405939</v>
      </c>
      <c r="Y1708">
        <v>1008.4850088760057</v>
      </c>
      <c r="Z1708">
        <v>816.54756846849432</v>
      </c>
      <c r="AA1708">
        <v>2111.2648265852713</v>
      </c>
      <c r="AB1708">
        <v>3657.9178922448928</v>
      </c>
      <c r="AC1708">
        <v>2865.3205162234576</v>
      </c>
      <c r="AD1708">
        <v>232.10945096587875</v>
      </c>
      <c r="AE1708">
        <v>14132.434749233576</v>
      </c>
    </row>
    <row r="1709" spans="1:31" x14ac:dyDescent="0.3">
      <c r="A1709">
        <v>2648921</v>
      </c>
      <c r="B1709">
        <v>1</v>
      </c>
      <c r="C1709" t="s">
        <v>80</v>
      </c>
      <c r="D1709" t="s">
        <v>103</v>
      </c>
      <c r="E1709" t="s">
        <v>194</v>
      </c>
      <c r="F1709" t="s">
        <v>5050</v>
      </c>
      <c r="G1709" t="s">
        <v>149</v>
      </c>
      <c r="H1709" t="s">
        <v>144</v>
      </c>
      <c r="I1709" t="s">
        <v>136</v>
      </c>
      <c r="J1709" t="s">
        <v>137</v>
      </c>
      <c r="K1709" t="s">
        <v>138</v>
      </c>
      <c r="L1709" t="s">
        <v>5051</v>
      </c>
      <c r="M1709" t="s">
        <v>5052</v>
      </c>
      <c r="N1709">
        <v>0.77777777699999995</v>
      </c>
      <c r="O1709">
        <v>1</v>
      </c>
      <c r="P1709">
        <v>301</v>
      </c>
      <c r="Q1709">
        <v>23</v>
      </c>
      <c r="R1709">
        <v>15</v>
      </c>
      <c r="S1709">
        <v>10</v>
      </c>
      <c r="T1709">
        <v>7</v>
      </c>
      <c r="U1709">
        <v>0</v>
      </c>
      <c r="V1709">
        <v>0</v>
      </c>
      <c r="W1709">
        <v>0.26368914007473337</v>
      </c>
      <c r="X1709">
        <v>65.691207959992155</v>
      </c>
      <c r="Y1709">
        <v>211.9400481744334</v>
      </c>
      <c r="Z1709">
        <v>69.418307227956561</v>
      </c>
      <c r="AA1709">
        <v>161.45574456847501</v>
      </c>
      <c r="AB1709">
        <v>11.215726368052268</v>
      </c>
      <c r="AC1709">
        <v>0</v>
      </c>
      <c r="AD1709">
        <v>0</v>
      </c>
      <c r="AE1709">
        <v>519.98472343898413</v>
      </c>
    </row>
    <row r="1710" spans="1:31" x14ac:dyDescent="0.3">
      <c r="A1710">
        <v>2648778</v>
      </c>
      <c r="B1710">
        <v>1</v>
      </c>
      <c r="C1710" t="s">
        <v>80</v>
      </c>
      <c r="D1710" t="s">
        <v>88</v>
      </c>
      <c r="E1710" t="s">
        <v>141</v>
      </c>
      <c r="F1710" t="s">
        <v>5053</v>
      </c>
      <c r="G1710" t="s">
        <v>432</v>
      </c>
      <c r="H1710" t="s">
        <v>144</v>
      </c>
      <c r="I1710" t="s">
        <v>136</v>
      </c>
      <c r="J1710" t="s">
        <v>137</v>
      </c>
      <c r="K1710" t="s">
        <v>138</v>
      </c>
      <c r="L1710" t="s">
        <v>5054</v>
      </c>
      <c r="M1710" t="s">
        <v>4885</v>
      </c>
      <c r="N1710">
        <v>2.261666666</v>
      </c>
      <c r="O1710">
        <v>0</v>
      </c>
      <c r="P1710">
        <v>0</v>
      </c>
      <c r="Q1710">
        <v>0</v>
      </c>
      <c r="R1710">
        <v>0</v>
      </c>
      <c r="S1710">
        <v>2</v>
      </c>
      <c r="T1710">
        <v>3</v>
      </c>
      <c r="U1710">
        <v>1</v>
      </c>
      <c r="V1710">
        <v>1</v>
      </c>
      <c r="W1710">
        <v>0</v>
      </c>
      <c r="X1710">
        <v>0</v>
      </c>
      <c r="Y1710">
        <v>0</v>
      </c>
      <c r="Z1710">
        <v>0</v>
      </c>
      <c r="AA1710">
        <v>380.07300383684839</v>
      </c>
      <c r="AB1710">
        <v>7.8803477299861111</v>
      </c>
      <c r="AC1710">
        <v>245.97276058329615</v>
      </c>
      <c r="AD1710">
        <v>39.717878251705088</v>
      </c>
      <c r="AE1710">
        <v>673.64399040183571</v>
      </c>
    </row>
    <row r="1711" spans="1:31" x14ac:dyDescent="0.3">
      <c r="A1711">
        <v>2649076</v>
      </c>
      <c r="B1711">
        <v>2</v>
      </c>
      <c r="C1711" t="s">
        <v>80</v>
      </c>
      <c r="D1711" t="s">
        <v>101</v>
      </c>
      <c r="E1711" t="s">
        <v>141</v>
      </c>
      <c r="F1711" t="s">
        <v>4685</v>
      </c>
      <c r="G1711" t="s">
        <v>606</v>
      </c>
      <c r="H1711" t="s">
        <v>144</v>
      </c>
      <c r="I1711" t="s">
        <v>136</v>
      </c>
      <c r="J1711" t="s">
        <v>137</v>
      </c>
      <c r="K1711" t="s">
        <v>138</v>
      </c>
      <c r="L1711" t="s">
        <v>5055</v>
      </c>
      <c r="M1711" t="s">
        <v>5056</v>
      </c>
      <c r="N1711">
        <v>2.7577777769999998</v>
      </c>
      <c r="O1711">
        <v>0</v>
      </c>
      <c r="P1711">
        <v>878</v>
      </c>
      <c r="Q1711">
        <v>0</v>
      </c>
      <c r="R1711">
        <v>1</v>
      </c>
      <c r="S1711">
        <v>0</v>
      </c>
      <c r="T1711">
        <v>17</v>
      </c>
      <c r="U1711">
        <v>0</v>
      </c>
      <c r="V1711">
        <v>0</v>
      </c>
      <c r="W1711">
        <v>0</v>
      </c>
      <c r="X1711">
        <v>600.13365164676031</v>
      </c>
      <c r="Y1711">
        <v>0</v>
      </c>
      <c r="Z1711">
        <v>0.80534392325493531</v>
      </c>
      <c r="AA1711">
        <v>0</v>
      </c>
      <c r="AB1711">
        <v>75.805087577153529</v>
      </c>
      <c r="AC1711">
        <v>0</v>
      </c>
      <c r="AD1711">
        <v>0</v>
      </c>
      <c r="AE1711">
        <v>676.74408314716879</v>
      </c>
    </row>
    <row r="1712" spans="1:31" x14ac:dyDescent="0.3">
      <c r="A1712">
        <v>2649027</v>
      </c>
      <c r="B1712">
        <v>1</v>
      </c>
      <c r="C1712" t="s">
        <v>80</v>
      </c>
      <c r="D1712" t="s">
        <v>106</v>
      </c>
      <c r="E1712" t="s">
        <v>194</v>
      </c>
      <c r="F1712" t="s">
        <v>5057</v>
      </c>
      <c r="G1712" t="s">
        <v>220</v>
      </c>
      <c r="H1712" t="s">
        <v>144</v>
      </c>
      <c r="I1712" t="s">
        <v>136</v>
      </c>
      <c r="J1712" t="s">
        <v>137</v>
      </c>
      <c r="K1712" t="s">
        <v>162</v>
      </c>
      <c r="L1712" t="s">
        <v>5058</v>
      </c>
      <c r="M1712" t="s">
        <v>5059</v>
      </c>
      <c r="N1712">
        <v>2.9422222219999998</v>
      </c>
      <c r="O1712">
        <v>0</v>
      </c>
      <c r="P1712">
        <v>4696</v>
      </c>
      <c r="Q1712">
        <v>0</v>
      </c>
      <c r="R1712">
        <v>13</v>
      </c>
      <c r="S1712">
        <v>4</v>
      </c>
      <c r="T1712">
        <v>326</v>
      </c>
      <c r="U1712">
        <v>1</v>
      </c>
      <c r="V1712">
        <v>1</v>
      </c>
      <c r="W1712">
        <v>0</v>
      </c>
      <c r="X1712">
        <v>3975.8563891299077</v>
      </c>
      <c r="Y1712">
        <v>0</v>
      </c>
      <c r="Z1712">
        <v>108.73098721471692</v>
      </c>
      <c r="AA1712">
        <v>4210.742078486931</v>
      </c>
      <c r="AB1712">
        <v>2173.8205704735615</v>
      </c>
      <c r="AC1712">
        <v>140.22434465493768</v>
      </c>
      <c r="AD1712">
        <v>77.601746959733802</v>
      </c>
      <c r="AE1712">
        <v>10686.976116919788</v>
      </c>
    </row>
    <row r="1713" spans="1:31" x14ac:dyDescent="0.3">
      <c r="A1713">
        <v>2649150</v>
      </c>
      <c r="B1713">
        <v>1</v>
      </c>
      <c r="C1713" t="s">
        <v>81</v>
      </c>
      <c r="D1713" t="s">
        <v>120</v>
      </c>
      <c r="E1713" t="s">
        <v>152</v>
      </c>
      <c r="F1713" t="s">
        <v>5060</v>
      </c>
      <c r="G1713" t="s">
        <v>191</v>
      </c>
      <c r="H1713" t="s">
        <v>135</v>
      </c>
      <c r="I1713" t="s">
        <v>136</v>
      </c>
      <c r="J1713" t="s">
        <v>137</v>
      </c>
      <c r="K1713" t="s">
        <v>138</v>
      </c>
      <c r="L1713" t="s">
        <v>5061</v>
      </c>
      <c r="M1713" t="s">
        <v>5062</v>
      </c>
      <c r="N1713">
        <v>1.2561111110000001</v>
      </c>
      <c r="O1713">
        <v>0</v>
      </c>
      <c r="P1713">
        <v>251</v>
      </c>
      <c r="Q1713">
        <v>0</v>
      </c>
      <c r="R1713">
        <v>1</v>
      </c>
      <c r="S1713">
        <v>0</v>
      </c>
      <c r="T1713">
        <v>38</v>
      </c>
      <c r="U1713">
        <v>0</v>
      </c>
      <c r="V1713">
        <v>0</v>
      </c>
      <c r="W1713">
        <v>0</v>
      </c>
      <c r="X1713">
        <v>91.691672226427372</v>
      </c>
      <c r="Y1713">
        <v>0</v>
      </c>
      <c r="Z1713">
        <v>0</v>
      </c>
      <c r="AA1713">
        <v>0</v>
      </c>
      <c r="AB1713">
        <v>53.985062055721265</v>
      </c>
      <c r="AC1713">
        <v>0</v>
      </c>
      <c r="AD1713">
        <v>0</v>
      </c>
      <c r="AE1713">
        <v>145.67673428214863</v>
      </c>
    </row>
    <row r="1714" spans="1:31" x14ac:dyDescent="0.3">
      <c r="A1714">
        <v>2649482</v>
      </c>
      <c r="B1714">
        <v>1</v>
      </c>
      <c r="C1714" t="s">
        <v>80</v>
      </c>
      <c r="D1714" t="s">
        <v>84</v>
      </c>
      <c r="E1714" t="s">
        <v>214</v>
      </c>
      <c r="F1714" t="s">
        <v>5063</v>
      </c>
      <c r="G1714" t="s">
        <v>300</v>
      </c>
      <c r="H1714" t="s">
        <v>135</v>
      </c>
      <c r="I1714" t="s">
        <v>136</v>
      </c>
      <c r="J1714" t="s">
        <v>137</v>
      </c>
      <c r="K1714" t="s">
        <v>138</v>
      </c>
      <c r="L1714" t="s">
        <v>5064</v>
      </c>
      <c r="M1714" t="s">
        <v>5065</v>
      </c>
      <c r="N1714">
        <v>1.0638888879999999</v>
      </c>
      <c r="O1714">
        <v>0</v>
      </c>
      <c r="P1714">
        <v>60</v>
      </c>
      <c r="Q1714">
        <v>0</v>
      </c>
      <c r="R1714">
        <v>0</v>
      </c>
      <c r="S1714">
        <v>0</v>
      </c>
      <c r="T1714">
        <v>14</v>
      </c>
      <c r="U1714">
        <v>0</v>
      </c>
      <c r="V1714">
        <v>0</v>
      </c>
      <c r="W1714">
        <v>0</v>
      </c>
      <c r="X1714">
        <v>21.118353323338038</v>
      </c>
      <c r="Y1714">
        <v>0</v>
      </c>
      <c r="Z1714">
        <v>0</v>
      </c>
      <c r="AA1714">
        <v>0</v>
      </c>
      <c r="AB1714">
        <v>17.398515066861105</v>
      </c>
      <c r="AC1714">
        <v>0</v>
      </c>
      <c r="AD1714">
        <v>0</v>
      </c>
      <c r="AE1714">
        <v>38.516868390199143</v>
      </c>
    </row>
    <row r="1715" spans="1:31" x14ac:dyDescent="0.3">
      <c r="A1715">
        <v>2648758</v>
      </c>
      <c r="B1715">
        <v>1</v>
      </c>
      <c r="C1715" t="s">
        <v>81</v>
      </c>
      <c r="D1715" t="s">
        <v>126</v>
      </c>
      <c r="E1715" t="s">
        <v>147</v>
      </c>
      <c r="F1715" t="s">
        <v>5066</v>
      </c>
      <c r="G1715" t="s">
        <v>149</v>
      </c>
      <c r="H1715" t="s">
        <v>144</v>
      </c>
      <c r="I1715" t="s">
        <v>136</v>
      </c>
      <c r="J1715" t="s">
        <v>137</v>
      </c>
      <c r="K1715" t="s">
        <v>138</v>
      </c>
      <c r="L1715" t="s">
        <v>5067</v>
      </c>
      <c r="M1715" t="s">
        <v>5068</v>
      </c>
      <c r="N1715">
        <v>0.450555555</v>
      </c>
      <c r="O1715">
        <v>7</v>
      </c>
      <c r="P1715">
        <v>920</v>
      </c>
      <c r="Q1715">
        <v>51</v>
      </c>
      <c r="R1715">
        <v>130</v>
      </c>
      <c r="S1715">
        <v>5</v>
      </c>
      <c r="T1715">
        <v>54</v>
      </c>
      <c r="U1715">
        <v>0</v>
      </c>
      <c r="V1715">
        <v>0</v>
      </c>
      <c r="W1715">
        <v>0.57317670481944449</v>
      </c>
      <c r="X1715">
        <v>39.472423358260222</v>
      </c>
      <c r="Y1715">
        <v>186.67937755667333</v>
      </c>
      <c r="Z1715">
        <v>40.382361224305406</v>
      </c>
      <c r="AA1715">
        <v>2.7589049410035704</v>
      </c>
      <c r="AB1715">
        <v>7.065917503630665</v>
      </c>
      <c r="AC1715">
        <v>0</v>
      </c>
      <c r="AD1715">
        <v>0</v>
      </c>
      <c r="AE1715">
        <v>276.93216128869261</v>
      </c>
    </row>
    <row r="1716" spans="1:31" x14ac:dyDescent="0.3">
      <c r="A1716">
        <v>2648795</v>
      </c>
      <c r="B1716">
        <v>1</v>
      </c>
      <c r="C1716" t="s">
        <v>80</v>
      </c>
      <c r="D1716" t="s">
        <v>93</v>
      </c>
      <c r="E1716" t="s">
        <v>194</v>
      </c>
      <c r="F1716" t="s">
        <v>5069</v>
      </c>
      <c r="G1716" t="s">
        <v>149</v>
      </c>
      <c r="H1716" t="s">
        <v>144</v>
      </c>
      <c r="I1716" t="s">
        <v>136</v>
      </c>
      <c r="J1716" t="s">
        <v>137</v>
      </c>
      <c r="K1716" t="s">
        <v>138</v>
      </c>
      <c r="L1716" t="s">
        <v>5070</v>
      </c>
      <c r="M1716" t="s">
        <v>5071</v>
      </c>
      <c r="N1716">
        <v>0.58888888800000005</v>
      </c>
      <c r="O1716">
        <v>0</v>
      </c>
      <c r="P1716">
        <v>71</v>
      </c>
      <c r="Q1716">
        <v>5</v>
      </c>
      <c r="R1716">
        <v>99</v>
      </c>
      <c r="S1716">
        <v>1</v>
      </c>
      <c r="T1716">
        <v>41</v>
      </c>
      <c r="U1716">
        <v>0</v>
      </c>
      <c r="V1716">
        <v>0</v>
      </c>
      <c r="W1716">
        <v>0</v>
      </c>
      <c r="X1716">
        <v>9.9610355555524297</v>
      </c>
      <c r="Y1716">
        <v>3.5173604453810507</v>
      </c>
      <c r="Z1716">
        <v>69.445046723589357</v>
      </c>
      <c r="AA1716">
        <v>1.0931138296222223</v>
      </c>
      <c r="AB1716">
        <v>51.040692191028668</v>
      </c>
      <c r="AC1716">
        <v>0</v>
      </c>
      <c r="AD1716">
        <v>0</v>
      </c>
      <c r="AE1716">
        <v>135.05724874517375</v>
      </c>
    </row>
    <row r="1717" spans="1:31" x14ac:dyDescent="0.3">
      <c r="A1717">
        <v>2649196</v>
      </c>
      <c r="B1717">
        <v>1</v>
      </c>
      <c r="C1717" t="s">
        <v>81</v>
      </c>
      <c r="D1717" t="s">
        <v>120</v>
      </c>
      <c r="E1717" t="s">
        <v>147</v>
      </c>
      <c r="F1717" t="s">
        <v>1212</v>
      </c>
      <c r="G1717" t="s">
        <v>149</v>
      </c>
      <c r="H1717" t="s">
        <v>144</v>
      </c>
      <c r="I1717" t="s">
        <v>136</v>
      </c>
      <c r="J1717" t="s">
        <v>137</v>
      </c>
      <c r="K1717" t="s">
        <v>138</v>
      </c>
      <c r="L1717" t="s">
        <v>5072</v>
      </c>
      <c r="M1717" t="s">
        <v>5073</v>
      </c>
      <c r="N1717">
        <v>0.14361111100000001</v>
      </c>
      <c r="O1717">
        <v>0</v>
      </c>
      <c r="P1717">
        <v>0</v>
      </c>
      <c r="Q1717">
        <v>56</v>
      </c>
      <c r="R1717">
        <v>36</v>
      </c>
      <c r="S1717">
        <v>2</v>
      </c>
      <c r="T1717">
        <v>2</v>
      </c>
      <c r="U1717">
        <v>1</v>
      </c>
      <c r="V1717">
        <v>0</v>
      </c>
      <c r="W1717">
        <v>0</v>
      </c>
      <c r="X1717">
        <v>0</v>
      </c>
      <c r="Y1717">
        <v>70.483650770632423</v>
      </c>
      <c r="Z1717">
        <v>33.792830241049408</v>
      </c>
      <c r="AA1717">
        <v>2.3351664697230383</v>
      </c>
      <c r="AB1717">
        <v>1.4940658259295541</v>
      </c>
      <c r="AC1717">
        <v>2.8161248031740458</v>
      </c>
      <c r="AD1717">
        <v>0</v>
      </c>
      <c r="AE1717">
        <v>110.92183811050846</v>
      </c>
    </row>
    <row r="1718" spans="1:31" x14ac:dyDescent="0.3">
      <c r="A1718">
        <v>2648967</v>
      </c>
      <c r="B1718">
        <v>1</v>
      </c>
      <c r="C1718" t="s">
        <v>80</v>
      </c>
      <c r="D1718" t="s">
        <v>105</v>
      </c>
      <c r="E1718" t="s">
        <v>147</v>
      </c>
      <c r="F1718" t="s">
        <v>5074</v>
      </c>
      <c r="G1718" t="s">
        <v>149</v>
      </c>
      <c r="H1718" t="s">
        <v>144</v>
      </c>
      <c r="I1718" t="s">
        <v>136</v>
      </c>
      <c r="J1718" t="s">
        <v>137</v>
      </c>
      <c r="K1718" t="s">
        <v>138</v>
      </c>
      <c r="L1718" t="s">
        <v>5075</v>
      </c>
      <c r="M1718" t="s">
        <v>5076</v>
      </c>
      <c r="N1718">
        <v>0.133333333</v>
      </c>
      <c r="O1718">
        <v>5</v>
      </c>
      <c r="P1718">
        <v>695</v>
      </c>
      <c r="Q1718">
        <v>13</v>
      </c>
      <c r="R1718">
        <v>92</v>
      </c>
      <c r="S1718">
        <v>16</v>
      </c>
      <c r="T1718">
        <v>78</v>
      </c>
      <c r="U1718">
        <v>0</v>
      </c>
      <c r="V1718">
        <v>0</v>
      </c>
      <c r="W1718">
        <v>0.3185638232402267</v>
      </c>
      <c r="X1718">
        <v>22.189272675663169</v>
      </c>
      <c r="Y1718">
        <v>17.286190359276798</v>
      </c>
      <c r="Z1718">
        <v>8.0668079885775175</v>
      </c>
      <c r="AA1718">
        <v>2.9356453181196005</v>
      </c>
      <c r="AB1718">
        <v>9.1872198311102427</v>
      </c>
      <c r="AC1718">
        <v>0</v>
      </c>
      <c r="AD1718">
        <v>0</v>
      </c>
      <c r="AE1718">
        <v>59.983699995987543</v>
      </c>
    </row>
    <row r="1719" spans="1:31" x14ac:dyDescent="0.3">
      <c r="A1719">
        <v>2648918</v>
      </c>
      <c r="B1719">
        <v>1</v>
      </c>
      <c r="C1719" t="s">
        <v>80</v>
      </c>
      <c r="D1719" t="s">
        <v>97</v>
      </c>
      <c r="E1719" t="s">
        <v>132</v>
      </c>
      <c r="F1719" t="s">
        <v>5077</v>
      </c>
      <c r="G1719" t="s">
        <v>228</v>
      </c>
      <c r="H1719" t="s">
        <v>135</v>
      </c>
      <c r="I1719" t="s">
        <v>136</v>
      </c>
      <c r="J1719" t="s">
        <v>137</v>
      </c>
      <c r="K1719" t="s">
        <v>138</v>
      </c>
      <c r="L1719" t="s">
        <v>5078</v>
      </c>
      <c r="M1719" t="s">
        <v>5079</v>
      </c>
      <c r="N1719">
        <v>4.8080555550000001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1.0933235573053799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1.0933235573053799</v>
      </c>
    </row>
    <row r="1720" spans="1:31" x14ac:dyDescent="0.3">
      <c r="A1720">
        <v>2648987</v>
      </c>
      <c r="B1720">
        <v>1</v>
      </c>
      <c r="C1720" t="s">
        <v>80</v>
      </c>
      <c r="D1720" t="s">
        <v>103</v>
      </c>
      <c r="E1720" t="s">
        <v>165</v>
      </c>
      <c r="F1720" t="s">
        <v>5080</v>
      </c>
      <c r="G1720" t="s">
        <v>183</v>
      </c>
      <c r="H1720" t="s">
        <v>135</v>
      </c>
      <c r="I1720" t="s">
        <v>136</v>
      </c>
      <c r="J1720" t="s">
        <v>3</v>
      </c>
      <c r="K1720" t="s">
        <v>138</v>
      </c>
      <c r="L1720" t="s">
        <v>5081</v>
      </c>
      <c r="M1720" t="s">
        <v>5082</v>
      </c>
      <c r="N1720">
        <v>1.162222222</v>
      </c>
      <c r="O1720">
        <v>0</v>
      </c>
      <c r="P1720">
        <v>121</v>
      </c>
      <c r="Q1720">
        <v>0</v>
      </c>
      <c r="R1720">
        <v>2</v>
      </c>
      <c r="S1720">
        <v>0</v>
      </c>
      <c r="T1720">
        <v>14</v>
      </c>
      <c r="U1720">
        <v>0</v>
      </c>
      <c r="V1720">
        <v>1</v>
      </c>
      <c r="W1720">
        <v>0</v>
      </c>
      <c r="X1720">
        <v>37.611752786256119</v>
      </c>
      <c r="Y1720">
        <v>0</v>
      </c>
      <c r="Z1720">
        <v>40.130452530427384</v>
      </c>
      <c r="AA1720">
        <v>0</v>
      </c>
      <c r="AB1720">
        <v>35.006459669858359</v>
      </c>
      <c r="AC1720">
        <v>0</v>
      </c>
      <c r="AD1720">
        <v>1.0330782320431222</v>
      </c>
      <c r="AE1720">
        <v>113.78174321858499</v>
      </c>
    </row>
    <row r="1721" spans="1:31" x14ac:dyDescent="0.3">
      <c r="A1721">
        <v>2649279</v>
      </c>
      <c r="B1721">
        <v>1</v>
      </c>
      <c r="C1721" t="s">
        <v>81</v>
      </c>
      <c r="D1721" t="s">
        <v>118</v>
      </c>
      <c r="E1721" t="s">
        <v>132</v>
      </c>
      <c r="F1721" t="s">
        <v>5083</v>
      </c>
      <c r="G1721" t="s">
        <v>268</v>
      </c>
      <c r="H1721" t="s">
        <v>135</v>
      </c>
      <c r="I1721" t="s">
        <v>136</v>
      </c>
      <c r="J1721" t="s">
        <v>137</v>
      </c>
      <c r="K1721" t="s">
        <v>138</v>
      </c>
      <c r="L1721" t="s">
        <v>5084</v>
      </c>
      <c r="M1721" t="s">
        <v>5085</v>
      </c>
      <c r="N1721">
        <v>0.82777777699999999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0.32058605550279723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0.32058605550279723</v>
      </c>
    </row>
    <row r="1722" spans="1:31" x14ac:dyDescent="0.3">
      <c r="A1722">
        <v>2648961</v>
      </c>
      <c r="B1722">
        <v>1</v>
      </c>
      <c r="C1722" t="s">
        <v>81</v>
      </c>
      <c r="D1722" t="s">
        <v>113</v>
      </c>
      <c r="E1722" t="s">
        <v>152</v>
      </c>
      <c r="F1722" t="s">
        <v>5086</v>
      </c>
      <c r="G1722" t="s">
        <v>220</v>
      </c>
      <c r="H1722" t="s">
        <v>135</v>
      </c>
      <c r="I1722" t="s">
        <v>136</v>
      </c>
      <c r="J1722" t="s">
        <v>137</v>
      </c>
      <c r="K1722" t="s">
        <v>162</v>
      </c>
      <c r="L1722" t="s">
        <v>5087</v>
      </c>
      <c r="M1722" t="s">
        <v>5088</v>
      </c>
      <c r="N1722">
        <v>0.87583333299999999</v>
      </c>
      <c r="O1722">
        <v>0</v>
      </c>
      <c r="P1722">
        <v>361</v>
      </c>
      <c r="Q1722">
        <v>0</v>
      </c>
      <c r="R1722">
        <v>1</v>
      </c>
      <c r="S1722">
        <v>0</v>
      </c>
      <c r="T1722">
        <v>152</v>
      </c>
      <c r="U1722">
        <v>0</v>
      </c>
      <c r="V1722">
        <v>2</v>
      </c>
      <c r="W1722">
        <v>0</v>
      </c>
      <c r="X1722">
        <v>79.528273036916275</v>
      </c>
      <c r="Y1722">
        <v>0</v>
      </c>
      <c r="Z1722">
        <v>0.73885638538185172</v>
      </c>
      <c r="AA1722">
        <v>0</v>
      </c>
      <c r="AB1722">
        <v>253.47403548500449</v>
      </c>
      <c r="AC1722">
        <v>0</v>
      </c>
      <c r="AD1722">
        <v>8.3810798391421137</v>
      </c>
      <c r="AE1722">
        <v>342.12224474644472</v>
      </c>
    </row>
    <row r="1723" spans="1:31" x14ac:dyDescent="0.3">
      <c r="A1723">
        <v>2648818</v>
      </c>
      <c r="B1723">
        <v>1</v>
      </c>
      <c r="C1723" t="s">
        <v>81</v>
      </c>
      <c r="D1723" t="s">
        <v>120</v>
      </c>
      <c r="E1723" t="s">
        <v>147</v>
      </c>
      <c r="F1723" t="s">
        <v>2573</v>
      </c>
      <c r="G1723" t="s">
        <v>149</v>
      </c>
      <c r="H1723" t="s">
        <v>144</v>
      </c>
      <c r="I1723" t="s">
        <v>136</v>
      </c>
      <c r="J1723" t="s">
        <v>137</v>
      </c>
      <c r="K1723" t="s">
        <v>138</v>
      </c>
      <c r="L1723" t="s">
        <v>5018</v>
      </c>
      <c r="M1723" t="s">
        <v>5089</v>
      </c>
      <c r="N1723">
        <v>0.81388888800000003</v>
      </c>
      <c r="O1723">
        <v>2</v>
      </c>
      <c r="P1723">
        <v>93</v>
      </c>
      <c r="Q1723">
        <v>65</v>
      </c>
      <c r="R1723">
        <v>2</v>
      </c>
      <c r="S1723">
        <v>11</v>
      </c>
      <c r="T1723">
        <v>7</v>
      </c>
      <c r="U1723">
        <v>0</v>
      </c>
      <c r="V1723">
        <v>0</v>
      </c>
      <c r="W1723">
        <v>0.39096786439000003</v>
      </c>
      <c r="X1723">
        <v>30.512094186326934</v>
      </c>
      <c r="Y1723">
        <v>352.87858486358544</v>
      </c>
      <c r="Z1723">
        <v>15.99915468138515</v>
      </c>
      <c r="AA1723">
        <v>33.247078848865733</v>
      </c>
      <c r="AB1723">
        <v>5.9008425618888403</v>
      </c>
      <c r="AC1723">
        <v>0</v>
      </c>
      <c r="AD1723">
        <v>0</v>
      </c>
      <c r="AE1723">
        <v>438.92872300644211</v>
      </c>
    </row>
    <row r="1724" spans="1:31" x14ac:dyDescent="0.3">
      <c r="A1724">
        <v>2649067</v>
      </c>
      <c r="B1724">
        <v>1</v>
      </c>
      <c r="C1724" t="s">
        <v>80</v>
      </c>
      <c r="D1724" t="s">
        <v>106</v>
      </c>
      <c r="E1724" t="s">
        <v>194</v>
      </c>
      <c r="F1724" t="s">
        <v>5090</v>
      </c>
      <c r="G1724" t="s">
        <v>562</v>
      </c>
      <c r="H1724" t="s">
        <v>144</v>
      </c>
      <c r="I1724" t="s">
        <v>136</v>
      </c>
      <c r="J1724" t="s">
        <v>137</v>
      </c>
      <c r="K1724" t="s">
        <v>162</v>
      </c>
      <c r="L1724" t="s">
        <v>5091</v>
      </c>
      <c r="M1724" t="s">
        <v>5092</v>
      </c>
      <c r="N1724">
        <v>0.28249999999999997</v>
      </c>
      <c r="O1724">
        <v>1</v>
      </c>
      <c r="P1724">
        <v>0</v>
      </c>
      <c r="Q1724">
        <v>13</v>
      </c>
      <c r="R1724">
        <v>131</v>
      </c>
      <c r="S1724">
        <v>4</v>
      </c>
      <c r="T1724">
        <v>34</v>
      </c>
      <c r="U1724">
        <v>0</v>
      </c>
      <c r="V1724">
        <v>0</v>
      </c>
      <c r="W1724">
        <v>1.0107334150408529</v>
      </c>
      <c r="X1724">
        <v>0</v>
      </c>
      <c r="Y1724">
        <v>48.302877112487081</v>
      </c>
      <c r="Z1724">
        <v>184.94282265868765</v>
      </c>
      <c r="AA1724">
        <v>50.456978133281645</v>
      </c>
      <c r="AB1724">
        <v>47.943310396870558</v>
      </c>
      <c r="AC1724">
        <v>0</v>
      </c>
      <c r="AD1724">
        <v>0</v>
      </c>
      <c r="AE1724">
        <v>332.65672171636783</v>
      </c>
    </row>
    <row r="1725" spans="1:31" x14ac:dyDescent="0.3">
      <c r="A1725">
        <v>2649173</v>
      </c>
      <c r="B1725">
        <v>1</v>
      </c>
      <c r="C1725" t="s">
        <v>80</v>
      </c>
      <c r="D1725" t="s">
        <v>93</v>
      </c>
      <c r="E1725" t="s">
        <v>132</v>
      </c>
      <c r="F1725" t="s">
        <v>5093</v>
      </c>
      <c r="G1725" t="s">
        <v>134</v>
      </c>
      <c r="H1725" t="s">
        <v>135</v>
      </c>
      <c r="I1725" t="s">
        <v>136</v>
      </c>
      <c r="J1725" t="s">
        <v>137</v>
      </c>
      <c r="K1725" t="s">
        <v>138</v>
      </c>
      <c r="L1725" t="s">
        <v>5094</v>
      </c>
      <c r="M1725" t="s">
        <v>5095</v>
      </c>
      <c r="N1725">
        <v>4.3991666660000002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1.7747253926261495</v>
      </c>
      <c r="AC1725">
        <v>0</v>
      </c>
      <c r="AD1725">
        <v>0</v>
      </c>
      <c r="AE1725">
        <v>1.7747253926261495</v>
      </c>
    </row>
    <row r="1726" spans="1:31" x14ac:dyDescent="0.3">
      <c r="A1726">
        <v>2649210</v>
      </c>
      <c r="B1726">
        <v>1</v>
      </c>
      <c r="C1726" t="s">
        <v>80</v>
      </c>
      <c r="D1726" t="s">
        <v>105</v>
      </c>
      <c r="E1726" t="s">
        <v>141</v>
      </c>
      <c r="F1726" t="s">
        <v>5096</v>
      </c>
      <c r="G1726" t="s">
        <v>143</v>
      </c>
      <c r="H1726" t="s">
        <v>144</v>
      </c>
      <c r="I1726" t="s">
        <v>136</v>
      </c>
      <c r="J1726" t="s">
        <v>137</v>
      </c>
      <c r="K1726" t="s">
        <v>138</v>
      </c>
      <c r="L1726" t="s">
        <v>5097</v>
      </c>
      <c r="M1726" t="s">
        <v>5098</v>
      </c>
      <c r="N1726">
        <v>1.6472222219999999</v>
      </c>
      <c r="O1726">
        <v>0</v>
      </c>
      <c r="P1726">
        <v>15</v>
      </c>
      <c r="Q1726">
        <v>0</v>
      </c>
      <c r="R1726">
        <v>3</v>
      </c>
      <c r="S1726">
        <v>0</v>
      </c>
      <c r="T1726">
        <v>6</v>
      </c>
      <c r="U1726">
        <v>0</v>
      </c>
      <c r="V1726">
        <v>0</v>
      </c>
      <c r="W1726">
        <v>0</v>
      </c>
      <c r="X1726">
        <v>11.528897089523095</v>
      </c>
      <c r="Y1726">
        <v>0</v>
      </c>
      <c r="Z1726">
        <v>3.7672106436444093</v>
      </c>
      <c r="AA1726">
        <v>0</v>
      </c>
      <c r="AB1726">
        <v>7.3999126999318063</v>
      </c>
      <c r="AC1726">
        <v>0</v>
      </c>
      <c r="AD1726">
        <v>0</v>
      </c>
      <c r="AE1726">
        <v>22.69602043309931</v>
      </c>
    </row>
    <row r="1727" spans="1:31" x14ac:dyDescent="0.3">
      <c r="A1727">
        <v>2648775</v>
      </c>
      <c r="B1727">
        <v>1</v>
      </c>
      <c r="C1727" t="s">
        <v>81</v>
      </c>
      <c r="D1727" t="s">
        <v>121</v>
      </c>
      <c r="E1727" t="s">
        <v>147</v>
      </c>
      <c r="F1727" t="s">
        <v>3078</v>
      </c>
      <c r="G1727" t="s">
        <v>149</v>
      </c>
      <c r="H1727" t="s">
        <v>144</v>
      </c>
      <c r="I1727" t="s">
        <v>136</v>
      </c>
      <c r="J1727" t="s">
        <v>137</v>
      </c>
      <c r="K1727" t="s">
        <v>138</v>
      </c>
      <c r="L1727" t="s">
        <v>5099</v>
      </c>
      <c r="M1727" t="s">
        <v>5100</v>
      </c>
      <c r="N1727">
        <v>0.175555555</v>
      </c>
      <c r="O1727">
        <v>3</v>
      </c>
      <c r="P1727">
        <v>535</v>
      </c>
      <c r="Q1727">
        <v>0</v>
      </c>
      <c r="R1727">
        <v>15</v>
      </c>
      <c r="S1727">
        <v>2</v>
      </c>
      <c r="T1727">
        <v>21</v>
      </c>
      <c r="U1727">
        <v>0</v>
      </c>
      <c r="V1727">
        <v>0</v>
      </c>
      <c r="W1727">
        <v>9.7782873573333318E-2</v>
      </c>
      <c r="X1727">
        <v>11.887453113124765</v>
      </c>
      <c r="Y1727">
        <v>0</v>
      </c>
      <c r="Z1727">
        <v>1.4871423362804135</v>
      </c>
      <c r="AA1727">
        <v>3.0219286672895747</v>
      </c>
      <c r="AB1727">
        <v>1.1727200947363798</v>
      </c>
      <c r="AC1727">
        <v>0</v>
      </c>
      <c r="AD1727">
        <v>0</v>
      </c>
      <c r="AE1727">
        <v>17.667027085004467</v>
      </c>
    </row>
    <row r="1728" spans="1:31" x14ac:dyDescent="0.3">
      <c r="A1728">
        <v>2648924</v>
      </c>
      <c r="B1728">
        <v>1</v>
      </c>
      <c r="C1728" t="s">
        <v>80</v>
      </c>
      <c r="D1728" t="s">
        <v>106</v>
      </c>
      <c r="E1728" t="s">
        <v>165</v>
      </c>
      <c r="F1728" t="s">
        <v>1002</v>
      </c>
      <c r="G1728" t="s">
        <v>220</v>
      </c>
      <c r="H1728" t="s">
        <v>135</v>
      </c>
      <c r="I1728" t="s">
        <v>136</v>
      </c>
      <c r="J1728" t="s">
        <v>137</v>
      </c>
      <c r="K1728" t="s">
        <v>162</v>
      </c>
      <c r="L1728" t="s">
        <v>5101</v>
      </c>
      <c r="M1728" t="s">
        <v>5102</v>
      </c>
      <c r="N1728">
        <v>7.1747222219999998</v>
      </c>
      <c r="O1728">
        <v>0</v>
      </c>
      <c r="P1728">
        <v>13</v>
      </c>
      <c r="Q1728">
        <v>0</v>
      </c>
      <c r="R1728">
        <v>1</v>
      </c>
      <c r="S1728">
        <v>0</v>
      </c>
      <c r="T1728">
        <v>3</v>
      </c>
      <c r="U1728">
        <v>0</v>
      </c>
      <c r="V1728">
        <v>0</v>
      </c>
      <c r="W1728">
        <v>0</v>
      </c>
      <c r="X1728">
        <v>22.408962200446243</v>
      </c>
      <c r="Y1728">
        <v>0</v>
      </c>
      <c r="Z1728">
        <v>21.016478324749997</v>
      </c>
      <c r="AA1728">
        <v>0</v>
      </c>
      <c r="AB1728">
        <v>2.8788164132855876</v>
      </c>
      <c r="AC1728">
        <v>0</v>
      </c>
      <c r="AD1728">
        <v>0</v>
      </c>
      <c r="AE1728">
        <v>46.304256938481828</v>
      </c>
    </row>
    <row r="1729" spans="1:31" x14ac:dyDescent="0.3">
      <c r="A1729">
        <v>2649239</v>
      </c>
      <c r="B1729">
        <v>1</v>
      </c>
      <c r="C1729" t="s">
        <v>80</v>
      </c>
      <c r="D1729" t="s">
        <v>100</v>
      </c>
      <c r="E1729" t="s">
        <v>214</v>
      </c>
      <c r="F1729" t="s">
        <v>5103</v>
      </c>
      <c r="G1729" t="s">
        <v>300</v>
      </c>
      <c r="H1729" t="s">
        <v>135</v>
      </c>
      <c r="I1729" t="s">
        <v>136</v>
      </c>
      <c r="J1729" t="s">
        <v>137</v>
      </c>
      <c r="K1729" t="s">
        <v>138</v>
      </c>
      <c r="L1729" t="s">
        <v>5104</v>
      </c>
      <c r="M1729" t="s">
        <v>5105</v>
      </c>
      <c r="N1729">
        <v>2.128333333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6</v>
      </c>
      <c r="U1729">
        <v>0</v>
      </c>
      <c r="V1729">
        <v>6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10.504103411266897</v>
      </c>
      <c r="AC1729">
        <v>0</v>
      </c>
      <c r="AD1729">
        <v>161.68370650244495</v>
      </c>
      <c r="AE1729">
        <v>172.18780991371185</v>
      </c>
    </row>
    <row r="1730" spans="1:31" x14ac:dyDescent="0.3">
      <c r="A1730">
        <v>2648884</v>
      </c>
      <c r="B1730">
        <v>1</v>
      </c>
      <c r="C1730" t="s">
        <v>81</v>
      </c>
      <c r="D1730" t="s">
        <v>118</v>
      </c>
      <c r="E1730" t="s">
        <v>147</v>
      </c>
      <c r="F1730" t="s">
        <v>5106</v>
      </c>
      <c r="G1730" t="s">
        <v>149</v>
      </c>
      <c r="H1730" t="s">
        <v>144</v>
      </c>
      <c r="I1730" t="s">
        <v>136</v>
      </c>
      <c r="J1730" t="s">
        <v>137</v>
      </c>
      <c r="K1730" t="s">
        <v>138</v>
      </c>
      <c r="L1730" t="s">
        <v>5107</v>
      </c>
      <c r="M1730" t="s">
        <v>5108</v>
      </c>
      <c r="N1730">
        <v>0.47166666600000001</v>
      </c>
      <c r="O1730">
        <v>0</v>
      </c>
      <c r="P1730">
        <v>0</v>
      </c>
      <c r="Q1730">
        <v>2</v>
      </c>
      <c r="R1730">
        <v>61</v>
      </c>
      <c r="S1730">
        <v>1</v>
      </c>
      <c r="T1730">
        <v>3</v>
      </c>
      <c r="U1730">
        <v>0</v>
      </c>
      <c r="V1730">
        <v>0</v>
      </c>
      <c r="W1730">
        <v>0</v>
      </c>
      <c r="X1730">
        <v>0</v>
      </c>
      <c r="Y1730">
        <v>11.649451851360762</v>
      </c>
      <c r="Z1730">
        <v>128.95114710978811</v>
      </c>
      <c r="AA1730">
        <v>1.0380363051972223</v>
      </c>
      <c r="AB1730">
        <v>6.2609418201486209</v>
      </c>
      <c r="AC1730">
        <v>0</v>
      </c>
      <c r="AD1730">
        <v>0</v>
      </c>
      <c r="AE1730">
        <v>147.8995770864947</v>
      </c>
    </row>
    <row r="1731" spans="1:31" x14ac:dyDescent="0.3">
      <c r="A1731">
        <v>2649285</v>
      </c>
      <c r="B1731">
        <v>1</v>
      </c>
      <c r="C1731" t="s">
        <v>81</v>
      </c>
      <c r="D1731" t="s">
        <v>117</v>
      </c>
      <c r="E1731" t="s">
        <v>147</v>
      </c>
      <c r="F1731" t="s">
        <v>5109</v>
      </c>
      <c r="G1731" t="s">
        <v>149</v>
      </c>
      <c r="H1731" t="s">
        <v>144</v>
      </c>
      <c r="I1731" t="s">
        <v>241</v>
      </c>
      <c r="J1731" t="s">
        <v>137</v>
      </c>
      <c r="K1731" t="s">
        <v>138</v>
      </c>
      <c r="L1731" t="s">
        <v>5110</v>
      </c>
      <c r="M1731" t="s">
        <v>5111</v>
      </c>
      <c r="N1731">
        <v>2.7777769999999999E-3</v>
      </c>
      <c r="O1731">
        <v>6</v>
      </c>
      <c r="P1731">
        <v>806</v>
      </c>
      <c r="Q1731">
        <v>3</v>
      </c>
      <c r="R1731">
        <v>23</v>
      </c>
      <c r="S1731">
        <v>3</v>
      </c>
      <c r="T1731">
        <v>24</v>
      </c>
      <c r="U1731">
        <v>0</v>
      </c>
      <c r="V1731">
        <v>0</v>
      </c>
      <c r="W1731">
        <v>5.0702681308261105E-3</v>
      </c>
      <c r="X1731">
        <v>0.30314939973033928</v>
      </c>
      <c r="Y1731">
        <v>1.0284824066929724E-2</v>
      </c>
      <c r="Z1731">
        <v>5.8077436013086667E-2</v>
      </c>
      <c r="AA1731">
        <v>2.1180368932025004E-2</v>
      </c>
      <c r="AB1731">
        <v>6.2901432639412502E-2</v>
      </c>
      <c r="AC1731">
        <v>0</v>
      </c>
      <c r="AD1731">
        <v>0</v>
      </c>
      <c r="AE1731">
        <v>0.4606637295126193</v>
      </c>
    </row>
    <row r="1732" spans="1:31" x14ac:dyDescent="0.3">
      <c r="A1732">
        <v>2648761</v>
      </c>
      <c r="B1732">
        <v>1</v>
      </c>
      <c r="C1732" t="s">
        <v>80</v>
      </c>
      <c r="D1732" t="s">
        <v>88</v>
      </c>
      <c r="E1732" t="s">
        <v>141</v>
      </c>
      <c r="F1732" t="s">
        <v>5112</v>
      </c>
      <c r="G1732" t="s">
        <v>562</v>
      </c>
      <c r="H1732" t="s">
        <v>144</v>
      </c>
      <c r="I1732" t="s">
        <v>241</v>
      </c>
      <c r="J1732" t="s">
        <v>137</v>
      </c>
      <c r="K1732" t="s">
        <v>138</v>
      </c>
      <c r="L1732" t="s">
        <v>5113</v>
      </c>
      <c r="M1732" t="s">
        <v>5114</v>
      </c>
      <c r="N1732">
        <v>1.1111111E-2</v>
      </c>
      <c r="O1732">
        <v>0</v>
      </c>
      <c r="P1732">
        <v>0</v>
      </c>
      <c r="Q1732">
        <v>0</v>
      </c>
      <c r="R1732">
        <v>0</v>
      </c>
      <c r="S1732">
        <v>7</v>
      </c>
      <c r="T1732">
        <v>5</v>
      </c>
      <c r="U1732">
        <v>5</v>
      </c>
      <c r="V1732">
        <v>2</v>
      </c>
      <c r="W1732">
        <v>0</v>
      </c>
      <c r="X1732">
        <v>0</v>
      </c>
      <c r="Y1732">
        <v>0</v>
      </c>
      <c r="Z1732">
        <v>0</v>
      </c>
      <c r="AA1732">
        <v>1.5102878409134601</v>
      </c>
      <c r="AB1732">
        <v>0.36004189019148003</v>
      </c>
      <c r="AC1732">
        <v>1.6542988416219999</v>
      </c>
      <c r="AD1732">
        <v>0.29782890484695451</v>
      </c>
      <c r="AE1732">
        <v>3.8224574775738946</v>
      </c>
    </row>
    <row r="1733" spans="1:31" x14ac:dyDescent="0.3">
      <c r="A1733">
        <v>2649385</v>
      </c>
      <c r="B1733">
        <v>1</v>
      </c>
      <c r="C1733" t="s">
        <v>80</v>
      </c>
      <c r="D1733" t="s">
        <v>104</v>
      </c>
      <c r="E1733" t="s">
        <v>141</v>
      </c>
      <c r="F1733" t="s">
        <v>1700</v>
      </c>
      <c r="G1733" t="s">
        <v>143</v>
      </c>
      <c r="H1733" t="s">
        <v>144</v>
      </c>
      <c r="I1733" t="s">
        <v>136</v>
      </c>
      <c r="J1733" t="s">
        <v>137</v>
      </c>
      <c r="K1733" t="s">
        <v>138</v>
      </c>
      <c r="L1733" t="s">
        <v>5115</v>
      </c>
      <c r="M1733" t="s">
        <v>5116</v>
      </c>
      <c r="N1733">
        <v>2.5238888880000001</v>
      </c>
      <c r="O1733">
        <v>0</v>
      </c>
      <c r="P1733">
        <v>4</v>
      </c>
      <c r="Q1733">
        <v>0</v>
      </c>
      <c r="R1733">
        <v>12</v>
      </c>
      <c r="S1733">
        <v>0</v>
      </c>
      <c r="T1733">
        <v>19</v>
      </c>
      <c r="U1733">
        <v>0</v>
      </c>
      <c r="V1733">
        <v>0</v>
      </c>
      <c r="W1733">
        <v>0</v>
      </c>
      <c r="X1733">
        <v>22.661490466100108</v>
      </c>
      <c r="Y1733">
        <v>0</v>
      </c>
      <c r="Z1733">
        <v>48.889714848426941</v>
      </c>
      <c r="AA1733">
        <v>0</v>
      </c>
      <c r="AB1733">
        <v>57.416564020120681</v>
      </c>
      <c r="AC1733">
        <v>0</v>
      </c>
      <c r="AD1733">
        <v>0</v>
      </c>
      <c r="AE1733">
        <v>128.96776933464773</v>
      </c>
    </row>
    <row r="1734" spans="1:31" x14ac:dyDescent="0.3">
      <c r="A1734">
        <v>2648844</v>
      </c>
      <c r="B1734">
        <v>1</v>
      </c>
      <c r="C1734" t="s">
        <v>80</v>
      </c>
      <c r="D1734" t="s">
        <v>90</v>
      </c>
      <c r="E1734" t="s">
        <v>181</v>
      </c>
      <c r="F1734" t="s">
        <v>5117</v>
      </c>
      <c r="G1734" t="s">
        <v>220</v>
      </c>
      <c r="H1734" t="s">
        <v>144</v>
      </c>
      <c r="I1734" t="s">
        <v>136</v>
      </c>
      <c r="J1734" t="s">
        <v>137</v>
      </c>
      <c r="K1734" t="s">
        <v>162</v>
      </c>
      <c r="L1734" t="s">
        <v>5118</v>
      </c>
      <c r="M1734" t="s">
        <v>5119</v>
      </c>
      <c r="N1734">
        <v>3.9583333330000001</v>
      </c>
      <c r="O1734">
        <v>0</v>
      </c>
      <c r="P1734">
        <v>10440</v>
      </c>
      <c r="Q1734">
        <v>0</v>
      </c>
      <c r="R1734">
        <v>0</v>
      </c>
      <c r="S1734">
        <v>1</v>
      </c>
      <c r="T1734">
        <v>1015</v>
      </c>
      <c r="U1734">
        <v>0</v>
      </c>
      <c r="V1734">
        <v>0</v>
      </c>
      <c r="W1734">
        <v>0</v>
      </c>
      <c r="X1734">
        <v>11454.226241067425</v>
      </c>
      <c r="Y1734">
        <v>0</v>
      </c>
      <c r="Z1734">
        <v>0</v>
      </c>
      <c r="AA1734">
        <v>600.72896954209023</v>
      </c>
      <c r="AB1734">
        <v>5916.3295689461456</v>
      </c>
      <c r="AC1734">
        <v>0</v>
      </c>
      <c r="AD1734">
        <v>0</v>
      </c>
      <c r="AE1734">
        <v>17971.284779555659</v>
      </c>
    </row>
    <row r="1735" spans="1:31" x14ac:dyDescent="0.3">
      <c r="A1735">
        <v>2649139</v>
      </c>
      <c r="B1735">
        <v>1</v>
      </c>
      <c r="C1735" t="s">
        <v>81</v>
      </c>
      <c r="D1735" t="s">
        <v>113</v>
      </c>
      <c r="E1735" t="s">
        <v>152</v>
      </c>
      <c r="F1735" t="s">
        <v>5120</v>
      </c>
      <c r="G1735" t="s">
        <v>161</v>
      </c>
      <c r="H1735" t="s">
        <v>135</v>
      </c>
      <c r="I1735" t="s">
        <v>136</v>
      </c>
      <c r="J1735" t="s">
        <v>137</v>
      </c>
      <c r="K1735" t="s">
        <v>162</v>
      </c>
      <c r="L1735" t="s">
        <v>5121</v>
      </c>
      <c r="M1735" t="s">
        <v>5122</v>
      </c>
      <c r="N1735">
        <v>1.0622222219999999</v>
      </c>
      <c r="O1735">
        <v>0</v>
      </c>
      <c r="P1735">
        <v>693</v>
      </c>
      <c r="Q1735">
        <v>0</v>
      </c>
      <c r="R1735">
        <v>0</v>
      </c>
      <c r="S1735">
        <v>0</v>
      </c>
      <c r="T1735">
        <v>111</v>
      </c>
      <c r="U1735">
        <v>0</v>
      </c>
      <c r="V1735">
        <v>0</v>
      </c>
      <c r="W1735">
        <v>0</v>
      </c>
      <c r="X1735">
        <v>184.09780142548874</v>
      </c>
      <c r="Y1735">
        <v>0</v>
      </c>
      <c r="Z1735">
        <v>0</v>
      </c>
      <c r="AA1735">
        <v>0</v>
      </c>
      <c r="AB1735">
        <v>210.99913106198193</v>
      </c>
      <c r="AC1735">
        <v>0</v>
      </c>
      <c r="AD1735">
        <v>0</v>
      </c>
      <c r="AE1735">
        <v>395.09693248747067</v>
      </c>
    </row>
    <row r="1736" spans="1:31" x14ac:dyDescent="0.3">
      <c r="A1736">
        <v>2649093</v>
      </c>
      <c r="B1736">
        <v>1</v>
      </c>
      <c r="C1736" t="s">
        <v>80</v>
      </c>
      <c r="D1736" t="s">
        <v>103</v>
      </c>
      <c r="E1736" t="s">
        <v>141</v>
      </c>
      <c r="F1736" t="s">
        <v>5123</v>
      </c>
      <c r="G1736" t="s">
        <v>149</v>
      </c>
      <c r="H1736" t="s">
        <v>144</v>
      </c>
      <c r="I1736" t="s">
        <v>136</v>
      </c>
      <c r="J1736" t="s">
        <v>137</v>
      </c>
      <c r="K1736" t="s">
        <v>138</v>
      </c>
      <c r="L1736" t="s">
        <v>5124</v>
      </c>
      <c r="M1736" t="s">
        <v>5125</v>
      </c>
      <c r="N1736">
        <v>2.0333333329999999</v>
      </c>
      <c r="O1736">
        <v>0</v>
      </c>
      <c r="P1736">
        <v>1156</v>
      </c>
      <c r="Q1736">
        <v>0</v>
      </c>
      <c r="R1736">
        <v>2</v>
      </c>
      <c r="S1736">
        <v>0</v>
      </c>
      <c r="T1736">
        <v>51</v>
      </c>
      <c r="U1736">
        <v>0</v>
      </c>
      <c r="V1736">
        <v>0</v>
      </c>
      <c r="W1736">
        <v>0</v>
      </c>
      <c r="X1736">
        <v>744.71682119841728</v>
      </c>
      <c r="Y1736">
        <v>0</v>
      </c>
      <c r="Z1736">
        <v>6.9484720576547314</v>
      </c>
      <c r="AA1736">
        <v>0</v>
      </c>
      <c r="AB1736">
        <v>280.98141463489361</v>
      </c>
      <c r="AC1736">
        <v>0</v>
      </c>
      <c r="AD1736">
        <v>0</v>
      </c>
      <c r="AE1736">
        <v>1032.6467078909657</v>
      </c>
    </row>
    <row r="1737" spans="1:31" x14ac:dyDescent="0.3">
      <c r="A1737">
        <v>2649391</v>
      </c>
      <c r="B1737">
        <v>1</v>
      </c>
      <c r="C1737" t="s">
        <v>80</v>
      </c>
      <c r="D1737" t="s">
        <v>104</v>
      </c>
      <c r="E1737" t="s">
        <v>165</v>
      </c>
      <c r="F1737" t="s">
        <v>5126</v>
      </c>
      <c r="G1737" t="s">
        <v>187</v>
      </c>
      <c r="H1737" t="s">
        <v>135</v>
      </c>
      <c r="I1737" t="s">
        <v>136</v>
      </c>
      <c r="J1737" t="s">
        <v>137</v>
      </c>
      <c r="K1737" t="s">
        <v>138</v>
      </c>
      <c r="L1737" t="s">
        <v>5127</v>
      </c>
      <c r="M1737" t="s">
        <v>5128</v>
      </c>
      <c r="N1737">
        <v>1.653611111</v>
      </c>
      <c r="O1737">
        <v>0</v>
      </c>
      <c r="P1737">
        <v>8</v>
      </c>
      <c r="Q1737">
        <v>0</v>
      </c>
      <c r="R1737">
        <v>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4.6830758125637297</v>
      </c>
      <c r="Y1737">
        <v>0</v>
      </c>
      <c r="Z1737">
        <v>7.6776853956018673E-2</v>
      </c>
      <c r="AA1737">
        <v>0</v>
      </c>
      <c r="AB1737">
        <v>0</v>
      </c>
      <c r="AC1737">
        <v>0</v>
      </c>
      <c r="AD1737">
        <v>0</v>
      </c>
      <c r="AE1737">
        <v>4.7598526665197483</v>
      </c>
    </row>
    <row r="1738" spans="1:31" x14ac:dyDescent="0.3">
      <c r="A1738">
        <v>2648990</v>
      </c>
      <c r="B1738">
        <v>1</v>
      </c>
      <c r="C1738" t="s">
        <v>80</v>
      </c>
      <c r="D1738" t="s">
        <v>94</v>
      </c>
      <c r="E1738" t="s">
        <v>165</v>
      </c>
      <c r="F1738" t="s">
        <v>5129</v>
      </c>
      <c r="G1738" t="s">
        <v>154</v>
      </c>
      <c r="H1738" t="s">
        <v>135</v>
      </c>
      <c r="I1738" t="s">
        <v>136</v>
      </c>
      <c r="J1738" t="s">
        <v>137</v>
      </c>
      <c r="K1738" t="s">
        <v>138</v>
      </c>
      <c r="L1738" t="s">
        <v>5130</v>
      </c>
      <c r="M1738" t="s">
        <v>5131</v>
      </c>
      <c r="N1738">
        <v>0.75777777700000004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15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5.9022979547362393</v>
      </c>
      <c r="AC1738">
        <v>0</v>
      </c>
      <c r="AD1738">
        <v>0</v>
      </c>
      <c r="AE1738">
        <v>5.9022979547362393</v>
      </c>
    </row>
    <row r="1739" spans="1:31" x14ac:dyDescent="0.3">
      <c r="A1739">
        <v>2648847</v>
      </c>
      <c r="B1739">
        <v>1</v>
      </c>
      <c r="C1739" t="s">
        <v>81</v>
      </c>
      <c r="D1739" t="s">
        <v>127</v>
      </c>
      <c r="E1739" t="s">
        <v>152</v>
      </c>
      <c r="F1739" t="s">
        <v>5132</v>
      </c>
      <c r="G1739" t="s">
        <v>161</v>
      </c>
      <c r="H1739" t="s">
        <v>135</v>
      </c>
      <c r="I1739" t="s">
        <v>136</v>
      </c>
      <c r="J1739" t="s">
        <v>137</v>
      </c>
      <c r="K1739" t="s">
        <v>162</v>
      </c>
      <c r="L1739" t="s">
        <v>5133</v>
      </c>
      <c r="M1739" t="s">
        <v>5134</v>
      </c>
      <c r="N1739">
        <v>6.7016666660000004</v>
      </c>
      <c r="O1739">
        <v>0</v>
      </c>
      <c r="P1739">
        <v>453</v>
      </c>
      <c r="Q1739">
        <v>0</v>
      </c>
      <c r="R1739">
        <v>0</v>
      </c>
      <c r="S1739">
        <v>0</v>
      </c>
      <c r="T1739">
        <v>48</v>
      </c>
      <c r="U1739">
        <v>0</v>
      </c>
      <c r="V1739">
        <v>0</v>
      </c>
      <c r="W1739">
        <v>0</v>
      </c>
      <c r="X1739">
        <v>821.22060734237573</v>
      </c>
      <c r="Y1739">
        <v>0</v>
      </c>
      <c r="Z1739">
        <v>0</v>
      </c>
      <c r="AA1739">
        <v>0</v>
      </c>
      <c r="AB1739">
        <v>420.46070351853791</v>
      </c>
      <c r="AC1739">
        <v>0</v>
      </c>
      <c r="AD1739">
        <v>0</v>
      </c>
      <c r="AE1739">
        <v>1241.6813108609135</v>
      </c>
    </row>
    <row r="1740" spans="1:31" x14ac:dyDescent="0.3">
      <c r="A1740">
        <v>2648870</v>
      </c>
      <c r="B1740">
        <v>1</v>
      </c>
      <c r="C1740" t="s">
        <v>80</v>
      </c>
      <c r="D1740" t="s">
        <v>83</v>
      </c>
      <c r="E1740" t="s">
        <v>132</v>
      </c>
      <c r="F1740" t="s">
        <v>5135</v>
      </c>
      <c r="G1740" t="s">
        <v>268</v>
      </c>
      <c r="H1740" t="s">
        <v>135</v>
      </c>
      <c r="I1740" t="s">
        <v>136</v>
      </c>
      <c r="J1740" t="s">
        <v>137</v>
      </c>
      <c r="K1740" t="s">
        <v>138</v>
      </c>
      <c r="L1740" t="s">
        <v>5136</v>
      </c>
      <c r="M1740" t="s">
        <v>5137</v>
      </c>
      <c r="N1740">
        <v>2.4108333329999998</v>
      </c>
      <c r="O1740">
        <v>0</v>
      </c>
      <c r="P1740">
        <v>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3.3441538765583334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3.3441538765583334</v>
      </c>
    </row>
    <row r="1741" spans="1:31" x14ac:dyDescent="0.3">
      <c r="A1741">
        <v>2649411</v>
      </c>
      <c r="B1741">
        <v>1</v>
      </c>
      <c r="C1741" t="s">
        <v>81</v>
      </c>
      <c r="D1741" t="s">
        <v>113</v>
      </c>
      <c r="E1741" t="s">
        <v>165</v>
      </c>
      <c r="F1741" t="s">
        <v>5138</v>
      </c>
      <c r="G1741" t="s">
        <v>224</v>
      </c>
      <c r="H1741" t="s">
        <v>135</v>
      </c>
      <c r="I1741" t="s">
        <v>136</v>
      </c>
      <c r="J1741" t="s">
        <v>137</v>
      </c>
      <c r="K1741" t="s">
        <v>138</v>
      </c>
      <c r="L1741" t="s">
        <v>5139</v>
      </c>
      <c r="M1741" t="s">
        <v>4861</v>
      </c>
      <c r="N1741">
        <v>1.6969444440000001</v>
      </c>
      <c r="O1741">
        <v>0</v>
      </c>
      <c r="P1741">
        <v>2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0.30931897681852499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0.30931897681852499</v>
      </c>
    </row>
    <row r="1742" spans="1:31" x14ac:dyDescent="0.3">
      <c r="A1742">
        <v>2648784</v>
      </c>
      <c r="B1742">
        <v>1</v>
      </c>
      <c r="C1742" t="s">
        <v>80</v>
      </c>
      <c r="D1742" t="s">
        <v>98</v>
      </c>
      <c r="E1742" t="s">
        <v>165</v>
      </c>
      <c r="F1742" t="s">
        <v>5140</v>
      </c>
      <c r="G1742" t="s">
        <v>224</v>
      </c>
      <c r="H1742" t="s">
        <v>135</v>
      </c>
      <c r="I1742" t="s">
        <v>136</v>
      </c>
      <c r="J1742" t="s">
        <v>137</v>
      </c>
      <c r="K1742" t="s">
        <v>138</v>
      </c>
      <c r="L1742" t="s">
        <v>5141</v>
      </c>
      <c r="M1742" t="s">
        <v>5142</v>
      </c>
      <c r="N1742">
        <v>1.9655555549999999</v>
      </c>
      <c r="O1742">
        <v>0</v>
      </c>
      <c r="P1742">
        <v>2</v>
      </c>
      <c r="Q1742">
        <v>0</v>
      </c>
      <c r="R1742">
        <v>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8.592968655879714</v>
      </c>
      <c r="AA1742">
        <v>0</v>
      </c>
      <c r="AB1742">
        <v>0</v>
      </c>
      <c r="AC1742">
        <v>0</v>
      </c>
      <c r="AD1742">
        <v>0</v>
      </c>
      <c r="AE1742">
        <v>8.592968655879714</v>
      </c>
    </row>
    <row r="1743" spans="1:31" x14ac:dyDescent="0.3">
      <c r="A1743">
        <v>2648721</v>
      </c>
      <c r="B1743">
        <v>1</v>
      </c>
      <c r="C1743" t="s">
        <v>81</v>
      </c>
      <c r="D1743" t="s">
        <v>118</v>
      </c>
      <c r="E1743" t="s">
        <v>141</v>
      </c>
      <c r="F1743" t="s">
        <v>5143</v>
      </c>
      <c r="G1743" t="s">
        <v>5144</v>
      </c>
      <c r="H1743" t="s">
        <v>144</v>
      </c>
      <c r="I1743" t="s">
        <v>136</v>
      </c>
      <c r="J1743" t="s">
        <v>137</v>
      </c>
      <c r="K1743" t="s">
        <v>138</v>
      </c>
      <c r="L1743" t="s">
        <v>5145</v>
      </c>
      <c r="M1743" t="s">
        <v>5146</v>
      </c>
      <c r="N1743">
        <v>0.47555555500000002</v>
      </c>
      <c r="O1743">
        <v>0</v>
      </c>
      <c r="P1743">
        <v>55</v>
      </c>
      <c r="Q1743">
        <v>0</v>
      </c>
      <c r="R1743">
        <v>6</v>
      </c>
      <c r="S1743">
        <v>0</v>
      </c>
      <c r="T1743">
        <v>2</v>
      </c>
      <c r="U1743">
        <v>0</v>
      </c>
      <c r="V1743">
        <v>0</v>
      </c>
      <c r="W1743">
        <v>0</v>
      </c>
      <c r="X1743">
        <v>6.2414282179521914</v>
      </c>
      <c r="Y1743">
        <v>0</v>
      </c>
      <c r="Z1743">
        <v>3.4131486122303292</v>
      </c>
      <c r="AA1743">
        <v>0</v>
      </c>
      <c r="AB1743">
        <v>2.8086945686776774</v>
      </c>
      <c r="AC1743">
        <v>0</v>
      </c>
      <c r="AD1743">
        <v>0</v>
      </c>
      <c r="AE1743">
        <v>12.463271398860197</v>
      </c>
    </row>
    <row r="1744" spans="1:31" x14ac:dyDescent="0.3">
      <c r="A1744">
        <v>2648827</v>
      </c>
      <c r="B1744">
        <v>1</v>
      </c>
      <c r="C1744" t="s">
        <v>80</v>
      </c>
      <c r="D1744" t="s">
        <v>93</v>
      </c>
      <c r="E1744" t="s">
        <v>152</v>
      </c>
      <c r="F1744" t="s">
        <v>3613</v>
      </c>
      <c r="G1744" t="s">
        <v>224</v>
      </c>
      <c r="H1744" t="s">
        <v>135</v>
      </c>
      <c r="I1744" t="s">
        <v>136</v>
      </c>
      <c r="J1744" t="s">
        <v>137</v>
      </c>
      <c r="K1744" t="s">
        <v>138</v>
      </c>
      <c r="L1744" t="s">
        <v>5147</v>
      </c>
      <c r="M1744" t="s">
        <v>5148</v>
      </c>
      <c r="N1744">
        <v>0.76833333299999995</v>
      </c>
      <c r="O1744">
        <v>0</v>
      </c>
      <c r="P1744">
        <v>7</v>
      </c>
      <c r="Q1744">
        <v>0</v>
      </c>
      <c r="R1744">
        <v>23</v>
      </c>
      <c r="S1744">
        <v>0</v>
      </c>
      <c r="T1744">
        <v>10</v>
      </c>
      <c r="U1744">
        <v>0</v>
      </c>
      <c r="V1744">
        <v>0</v>
      </c>
      <c r="W1744">
        <v>0</v>
      </c>
      <c r="X1744">
        <v>1.2793617041831635</v>
      </c>
      <c r="Y1744">
        <v>0</v>
      </c>
      <c r="Z1744">
        <v>100.24216538729665</v>
      </c>
      <c r="AA1744">
        <v>0</v>
      </c>
      <c r="AB1744">
        <v>35.308632490341957</v>
      </c>
      <c r="AC1744">
        <v>0</v>
      </c>
      <c r="AD1744">
        <v>0</v>
      </c>
      <c r="AE1744">
        <v>136.83015958182176</v>
      </c>
    </row>
    <row r="1745" spans="1:31" x14ac:dyDescent="0.3">
      <c r="A1745">
        <v>2649076</v>
      </c>
      <c r="B1745">
        <v>1</v>
      </c>
      <c r="C1745" t="s">
        <v>80</v>
      </c>
      <c r="D1745" t="s">
        <v>101</v>
      </c>
      <c r="E1745" t="s">
        <v>141</v>
      </c>
      <c r="F1745" t="s">
        <v>5149</v>
      </c>
      <c r="G1745" t="s">
        <v>606</v>
      </c>
      <c r="H1745" t="s">
        <v>144</v>
      </c>
      <c r="I1745" t="s">
        <v>136</v>
      </c>
      <c r="J1745" t="s">
        <v>137</v>
      </c>
      <c r="K1745" t="s">
        <v>138</v>
      </c>
      <c r="L1745" t="s">
        <v>5150</v>
      </c>
      <c r="M1745" t="s">
        <v>5055</v>
      </c>
      <c r="N1745">
        <v>2.2491666659999998</v>
      </c>
      <c r="O1745">
        <v>0</v>
      </c>
      <c r="P1745">
        <v>556</v>
      </c>
      <c r="Q1745">
        <v>0</v>
      </c>
      <c r="R1745">
        <v>1</v>
      </c>
      <c r="S1745">
        <v>0</v>
      </c>
      <c r="T1745">
        <v>15</v>
      </c>
      <c r="U1745">
        <v>0</v>
      </c>
      <c r="V1745">
        <v>0</v>
      </c>
      <c r="W1745">
        <v>0</v>
      </c>
      <c r="X1745">
        <v>339.04428885340667</v>
      </c>
      <c r="Y1745">
        <v>0</v>
      </c>
      <c r="Z1745">
        <v>0.66642915863768915</v>
      </c>
      <c r="AA1745">
        <v>0</v>
      </c>
      <c r="AB1745">
        <v>58.784797045312914</v>
      </c>
      <c r="AC1745">
        <v>0</v>
      </c>
      <c r="AD1745">
        <v>0</v>
      </c>
      <c r="AE1745">
        <v>398.4955150573573</v>
      </c>
    </row>
    <row r="1746" spans="1:31" x14ac:dyDescent="0.3">
      <c r="A1746">
        <v>2649368</v>
      </c>
      <c r="B1746">
        <v>1</v>
      </c>
      <c r="C1746" t="s">
        <v>80</v>
      </c>
      <c r="D1746" t="s">
        <v>94</v>
      </c>
      <c r="E1746" t="s">
        <v>132</v>
      </c>
      <c r="F1746" t="s">
        <v>5151</v>
      </c>
      <c r="G1746" t="s">
        <v>228</v>
      </c>
      <c r="H1746" t="s">
        <v>135</v>
      </c>
      <c r="I1746" t="s">
        <v>136</v>
      </c>
      <c r="J1746" t="s">
        <v>137</v>
      </c>
      <c r="K1746" t="s">
        <v>138</v>
      </c>
      <c r="L1746" t="s">
        <v>5152</v>
      </c>
      <c r="M1746" t="s">
        <v>3473</v>
      </c>
      <c r="N1746">
        <v>1.2075</v>
      </c>
      <c r="O1746">
        <v>0</v>
      </c>
      <c r="P1746">
        <v>23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5.4010461742337679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5.4010461742337679</v>
      </c>
    </row>
    <row r="1747" spans="1:31" x14ac:dyDescent="0.3">
      <c r="A1747">
        <v>2649405</v>
      </c>
      <c r="B1747">
        <v>1</v>
      </c>
      <c r="C1747" t="s">
        <v>80</v>
      </c>
      <c r="D1747" t="s">
        <v>94</v>
      </c>
      <c r="E1747" t="s">
        <v>132</v>
      </c>
      <c r="F1747" t="s">
        <v>2782</v>
      </c>
      <c r="G1747" t="s">
        <v>268</v>
      </c>
      <c r="H1747" t="s">
        <v>135</v>
      </c>
      <c r="I1747" t="s">
        <v>136</v>
      </c>
      <c r="J1747" t="s">
        <v>137</v>
      </c>
      <c r="K1747" t="s">
        <v>138</v>
      </c>
      <c r="L1747" t="s">
        <v>5153</v>
      </c>
      <c r="M1747" t="s">
        <v>5154</v>
      </c>
      <c r="N1747">
        <v>2.525555555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0.31888001496681717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0.31888001496681717</v>
      </c>
    </row>
    <row r="1748" spans="1:31" x14ac:dyDescent="0.3">
      <c r="A1748">
        <v>2649259</v>
      </c>
      <c r="B1748">
        <v>1</v>
      </c>
      <c r="C1748" t="s">
        <v>81</v>
      </c>
      <c r="D1748" t="s">
        <v>118</v>
      </c>
      <c r="E1748" t="s">
        <v>132</v>
      </c>
      <c r="F1748" t="s">
        <v>5155</v>
      </c>
      <c r="G1748" t="s">
        <v>268</v>
      </c>
      <c r="H1748" t="s">
        <v>135</v>
      </c>
      <c r="I1748" t="s">
        <v>136</v>
      </c>
      <c r="J1748" t="s">
        <v>137</v>
      </c>
      <c r="K1748" t="s">
        <v>138</v>
      </c>
      <c r="L1748" t="s">
        <v>5156</v>
      </c>
      <c r="M1748" t="s">
        <v>5157</v>
      </c>
      <c r="N1748">
        <v>0.66916666599999997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0.17967934065683625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0.17967934065683625</v>
      </c>
    </row>
    <row r="1749" spans="1:31" x14ac:dyDescent="0.3">
      <c r="A1749">
        <v>2649282</v>
      </c>
      <c r="B1749">
        <v>1</v>
      </c>
      <c r="C1749" t="s">
        <v>80</v>
      </c>
      <c r="D1749" t="s">
        <v>103</v>
      </c>
      <c r="E1749" t="s">
        <v>147</v>
      </c>
      <c r="F1749" t="s">
        <v>5158</v>
      </c>
      <c r="G1749" t="s">
        <v>149</v>
      </c>
      <c r="H1749" t="s">
        <v>144</v>
      </c>
      <c r="I1749" t="s">
        <v>241</v>
      </c>
      <c r="J1749" t="s">
        <v>137</v>
      </c>
      <c r="K1749" t="s">
        <v>138</v>
      </c>
      <c r="L1749" t="s">
        <v>5159</v>
      </c>
      <c r="M1749" t="s">
        <v>5160</v>
      </c>
      <c r="N1749">
        <v>5.5555550000000002E-3</v>
      </c>
      <c r="O1749">
        <v>4</v>
      </c>
      <c r="P1749">
        <v>2054</v>
      </c>
      <c r="Q1749">
        <v>23</v>
      </c>
      <c r="R1749">
        <v>305</v>
      </c>
      <c r="S1749">
        <v>30</v>
      </c>
      <c r="T1749">
        <v>775</v>
      </c>
      <c r="U1749">
        <v>2</v>
      </c>
      <c r="V1749">
        <v>1</v>
      </c>
      <c r="W1749">
        <v>7.8093147358955558E-3</v>
      </c>
      <c r="X1749">
        <v>2.2695737070043549</v>
      </c>
      <c r="Y1749">
        <v>0.43694876882321121</v>
      </c>
      <c r="Z1749">
        <v>1.2954336915186619</v>
      </c>
      <c r="AA1749">
        <v>0.66136512971877559</v>
      </c>
      <c r="AB1749">
        <v>3.0721627066255452</v>
      </c>
      <c r="AC1749">
        <v>9.90358423396E-2</v>
      </c>
      <c r="AD1749">
        <v>0</v>
      </c>
      <c r="AE1749">
        <v>7.8423291607660435</v>
      </c>
    </row>
    <row r="1750" spans="1:31" x14ac:dyDescent="0.3">
      <c r="A1750">
        <v>2648787</v>
      </c>
      <c r="B1750">
        <v>1</v>
      </c>
      <c r="C1750" t="s">
        <v>81</v>
      </c>
      <c r="D1750" t="s">
        <v>127</v>
      </c>
      <c r="E1750" t="s">
        <v>141</v>
      </c>
      <c r="F1750" t="s">
        <v>5161</v>
      </c>
      <c r="G1750" t="s">
        <v>149</v>
      </c>
      <c r="H1750" t="s">
        <v>144</v>
      </c>
      <c r="I1750" t="s">
        <v>136</v>
      </c>
      <c r="J1750" t="s">
        <v>137</v>
      </c>
      <c r="K1750" t="s">
        <v>138</v>
      </c>
      <c r="L1750" t="s">
        <v>5162</v>
      </c>
      <c r="M1750" t="s">
        <v>5163</v>
      </c>
      <c r="N1750">
        <v>1.464444444</v>
      </c>
      <c r="O1750">
        <v>0</v>
      </c>
      <c r="P1750">
        <v>4</v>
      </c>
      <c r="Q1750">
        <v>0</v>
      </c>
      <c r="R1750">
        <v>3</v>
      </c>
      <c r="S1750">
        <v>4</v>
      </c>
      <c r="T1750">
        <v>78</v>
      </c>
      <c r="U1750">
        <v>5</v>
      </c>
      <c r="V1750">
        <v>3</v>
      </c>
      <c r="W1750">
        <v>0</v>
      </c>
      <c r="X1750">
        <v>1.8716177101119351</v>
      </c>
      <c r="Y1750">
        <v>0</v>
      </c>
      <c r="Z1750">
        <v>6.5213996251688675</v>
      </c>
      <c r="AA1750">
        <v>136.28812528242577</v>
      </c>
      <c r="AB1750">
        <v>132.02493897644356</v>
      </c>
      <c r="AC1750">
        <v>606.90788476064279</v>
      </c>
      <c r="AD1750">
        <v>233.02280214562327</v>
      </c>
      <c r="AE1750">
        <v>1116.6367685004161</v>
      </c>
    </row>
    <row r="1751" spans="1:31" x14ac:dyDescent="0.3">
      <c r="A1751">
        <v>2648887</v>
      </c>
      <c r="B1751">
        <v>1</v>
      </c>
      <c r="C1751" t="s">
        <v>81</v>
      </c>
      <c r="D1751" t="s">
        <v>118</v>
      </c>
      <c r="E1751" t="s">
        <v>165</v>
      </c>
      <c r="F1751" t="s">
        <v>5164</v>
      </c>
      <c r="G1751" t="s">
        <v>161</v>
      </c>
      <c r="H1751" t="s">
        <v>135</v>
      </c>
      <c r="I1751" t="s">
        <v>136</v>
      </c>
      <c r="J1751" t="s">
        <v>137</v>
      </c>
      <c r="K1751" t="s">
        <v>162</v>
      </c>
      <c r="L1751" t="s">
        <v>5165</v>
      </c>
      <c r="M1751" t="s">
        <v>5166</v>
      </c>
      <c r="N1751">
        <v>4.2813888880000004</v>
      </c>
      <c r="O1751">
        <v>0</v>
      </c>
      <c r="P1751">
        <v>12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7.7518346867114323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7.7518346867114323</v>
      </c>
    </row>
    <row r="1752" spans="1:31" x14ac:dyDescent="0.3">
      <c r="A1752">
        <v>2649305</v>
      </c>
      <c r="B1752">
        <v>1</v>
      </c>
      <c r="C1752" t="s">
        <v>80</v>
      </c>
      <c r="D1752" t="s">
        <v>82</v>
      </c>
      <c r="E1752" t="s">
        <v>132</v>
      </c>
      <c r="F1752" t="s">
        <v>5167</v>
      </c>
      <c r="G1752" t="s">
        <v>134</v>
      </c>
      <c r="H1752" t="s">
        <v>135</v>
      </c>
      <c r="I1752" t="s">
        <v>136</v>
      </c>
      <c r="J1752" t="s">
        <v>137</v>
      </c>
      <c r="K1752" t="s">
        <v>138</v>
      </c>
      <c r="L1752" t="s">
        <v>5168</v>
      </c>
      <c r="M1752" t="s">
        <v>5169</v>
      </c>
      <c r="N1752">
        <v>1.3786111109999999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2</v>
      </c>
      <c r="U1752">
        <v>0</v>
      </c>
      <c r="V1752">
        <v>0</v>
      </c>
      <c r="W1752">
        <v>0</v>
      </c>
      <c r="X1752">
        <v>0.90207508836066441</v>
      </c>
      <c r="Y1752">
        <v>0</v>
      </c>
      <c r="Z1752">
        <v>0</v>
      </c>
      <c r="AA1752">
        <v>0</v>
      </c>
      <c r="AB1752">
        <v>6.8218478725364005</v>
      </c>
      <c r="AC1752">
        <v>0</v>
      </c>
      <c r="AD1752">
        <v>0</v>
      </c>
      <c r="AE1752">
        <v>7.723922960897065</v>
      </c>
    </row>
    <row r="1753" spans="1:31" x14ac:dyDescent="0.3">
      <c r="A1753">
        <v>2649388</v>
      </c>
      <c r="B1753">
        <v>1</v>
      </c>
      <c r="C1753" t="s">
        <v>80</v>
      </c>
      <c r="D1753" t="s">
        <v>103</v>
      </c>
      <c r="E1753" t="s">
        <v>194</v>
      </c>
      <c r="F1753" t="s">
        <v>3183</v>
      </c>
      <c r="G1753" t="s">
        <v>149</v>
      </c>
      <c r="H1753" t="s">
        <v>144</v>
      </c>
      <c r="I1753" t="s">
        <v>136</v>
      </c>
      <c r="J1753" t="s">
        <v>137</v>
      </c>
      <c r="K1753" t="s">
        <v>138</v>
      </c>
      <c r="L1753" t="s">
        <v>5170</v>
      </c>
      <c r="M1753" t="s">
        <v>5171</v>
      </c>
      <c r="N1753">
        <v>1.3563888879999999</v>
      </c>
      <c r="O1753">
        <v>0</v>
      </c>
      <c r="P1753">
        <v>0</v>
      </c>
      <c r="Q1753">
        <v>4</v>
      </c>
      <c r="R1753">
        <v>0</v>
      </c>
      <c r="S1753">
        <v>9</v>
      </c>
      <c r="T1753">
        <v>1</v>
      </c>
      <c r="U1753">
        <v>2</v>
      </c>
      <c r="V1753">
        <v>0</v>
      </c>
      <c r="W1753">
        <v>0</v>
      </c>
      <c r="X1753">
        <v>0</v>
      </c>
      <c r="Y1753">
        <v>37.326931008137585</v>
      </c>
      <c r="Z1753">
        <v>0</v>
      </c>
      <c r="AA1753">
        <v>109.0688777120459</v>
      </c>
      <c r="AB1753">
        <v>0</v>
      </c>
      <c r="AC1753">
        <v>17.018651458572421</v>
      </c>
      <c r="AD1753">
        <v>0</v>
      </c>
      <c r="AE1753">
        <v>163.41446017875592</v>
      </c>
    </row>
    <row r="1754" spans="1:31" x14ac:dyDescent="0.3">
      <c r="A1754">
        <v>2648804</v>
      </c>
      <c r="B1754">
        <v>1</v>
      </c>
      <c r="C1754" t="s">
        <v>80</v>
      </c>
      <c r="D1754" t="s">
        <v>108</v>
      </c>
      <c r="E1754" t="s">
        <v>147</v>
      </c>
      <c r="F1754" t="s">
        <v>5172</v>
      </c>
      <c r="G1754" t="s">
        <v>149</v>
      </c>
      <c r="H1754" t="s">
        <v>144</v>
      </c>
      <c r="I1754" t="s">
        <v>136</v>
      </c>
      <c r="J1754" t="s">
        <v>137</v>
      </c>
      <c r="K1754" t="s">
        <v>138</v>
      </c>
      <c r="L1754" t="s">
        <v>5173</v>
      </c>
      <c r="M1754" t="s">
        <v>5174</v>
      </c>
      <c r="N1754">
        <v>0.50611111099999995</v>
      </c>
      <c r="O1754">
        <v>0</v>
      </c>
      <c r="P1754">
        <v>846</v>
      </c>
      <c r="Q1754">
        <v>5</v>
      </c>
      <c r="R1754">
        <v>100</v>
      </c>
      <c r="S1754">
        <v>2</v>
      </c>
      <c r="T1754">
        <v>160</v>
      </c>
      <c r="U1754">
        <v>1</v>
      </c>
      <c r="V1754">
        <v>0</v>
      </c>
      <c r="W1754">
        <v>0</v>
      </c>
      <c r="X1754">
        <v>104.6261459611483</v>
      </c>
      <c r="Y1754">
        <v>27.871413826238058</v>
      </c>
      <c r="Z1754">
        <v>84.948757128156117</v>
      </c>
      <c r="AA1754">
        <v>9.0638943609436318</v>
      </c>
      <c r="AB1754">
        <v>97.613222817293845</v>
      </c>
      <c r="AC1754">
        <v>12.855754509934412</v>
      </c>
      <c r="AD1754">
        <v>0</v>
      </c>
      <c r="AE1754">
        <v>336.97918860371436</v>
      </c>
    </row>
    <row r="1755" spans="1:31" x14ac:dyDescent="0.3">
      <c r="A1755">
        <v>2648950</v>
      </c>
      <c r="B1755">
        <v>1</v>
      </c>
      <c r="C1755" t="s">
        <v>80</v>
      </c>
      <c r="D1755" t="s">
        <v>103</v>
      </c>
      <c r="E1755" t="s">
        <v>132</v>
      </c>
      <c r="F1755" t="s">
        <v>5175</v>
      </c>
      <c r="G1755" t="s">
        <v>4296</v>
      </c>
      <c r="H1755" t="s">
        <v>135</v>
      </c>
      <c r="I1755" t="s">
        <v>136</v>
      </c>
      <c r="J1755" t="s">
        <v>137</v>
      </c>
      <c r="K1755" t="s">
        <v>138</v>
      </c>
      <c r="L1755" t="s">
        <v>5176</v>
      </c>
      <c r="M1755" t="s">
        <v>5177</v>
      </c>
      <c r="N1755">
        <v>7.6691666659999997</v>
      </c>
      <c r="O1755">
        <v>0</v>
      </c>
      <c r="P1755">
        <v>2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6.6388688914213159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6.6388688914213159</v>
      </c>
    </row>
    <row r="1756" spans="1:31" x14ac:dyDescent="0.3">
      <c r="A1756">
        <v>2648824</v>
      </c>
      <c r="B1756">
        <v>1</v>
      </c>
      <c r="C1756" t="s">
        <v>80</v>
      </c>
      <c r="D1756" t="s">
        <v>103</v>
      </c>
      <c r="E1756" t="s">
        <v>147</v>
      </c>
      <c r="F1756" t="s">
        <v>5178</v>
      </c>
      <c r="G1756" t="s">
        <v>161</v>
      </c>
      <c r="H1756" t="s">
        <v>144</v>
      </c>
      <c r="I1756" t="s">
        <v>136</v>
      </c>
      <c r="J1756" t="s">
        <v>137</v>
      </c>
      <c r="K1756" t="s">
        <v>162</v>
      </c>
      <c r="L1756" t="s">
        <v>5179</v>
      </c>
      <c r="M1756" t="s">
        <v>5180</v>
      </c>
      <c r="N1756">
        <v>7.3258333330000003</v>
      </c>
      <c r="O1756">
        <v>0</v>
      </c>
      <c r="P1756">
        <v>202</v>
      </c>
      <c r="Q1756">
        <v>0</v>
      </c>
      <c r="R1756">
        <v>76</v>
      </c>
      <c r="S1756">
        <v>1</v>
      </c>
      <c r="T1756">
        <v>73</v>
      </c>
      <c r="U1756">
        <v>1</v>
      </c>
      <c r="V1756">
        <v>0</v>
      </c>
      <c r="W1756">
        <v>0</v>
      </c>
      <c r="X1756">
        <v>419.86117604675155</v>
      </c>
      <c r="Y1756">
        <v>0</v>
      </c>
      <c r="Z1756">
        <v>435.83278175189889</v>
      </c>
      <c r="AA1756">
        <v>85.419036135560546</v>
      </c>
      <c r="AB1756">
        <v>752.53584050501684</v>
      </c>
      <c r="AC1756">
        <v>165.44152655116173</v>
      </c>
      <c r="AD1756">
        <v>0</v>
      </c>
      <c r="AE1756">
        <v>1859.0903609903896</v>
      </c>
    </row>
    <row r="1757" spans="1:31" x14ac:dyDescent="0.3">
      <c r="A1757">
        <v>2649179</v>
      </c>
      <c r="B1757">
        <v>1</v>
      </c>
      <c r="C1757" t="s">
        <v>81</v>
      </c>
      <c r="D1757" t="s">
        <v>128</v>
      </c>
      <c r="E1757" t="s">
        <v>214</v>
      </c>
      <c r="F1757" t="s">
        <v>5181</v>
      </c>
      <c r="G1757" t="s">
        <v>300</v>
      </c>
      <c r="H1757" t="s">
        <v>135</v>
      </c>
      <c r="I1757" t="s">
        <v>136</v>
      </c>
      <c r="J1757" t="s">
        <v>137</v>
      </c>
      <c r="K1757" t="s">
        <v>138</v>
      </c>
      <c r="L1757" t="s">
        <v>5182</v>
      </c>
      <c r="M1757" t="s">
        <v>4706</v>
      </c>
      <c r="N1757">
        <v>1.3602777770000001</v>
      </c>
      <c r="O1757">
        <v>0</v>
      </c>
      <c r="P1757">
        <v>69</v>
      </c>
      <c r="Q1757">
        <v>0</v>
      </c>
      <c r="R1757">
        <v>0</v>
      </c>
      <c r="S1757">
        <v>0</v>
      </c>
      <c r="T1757">
        <v>8</v>
      </c>
      <c r="U1757">
        <v>0</v>
      </c>
      <c r="V1757">
        <v>0</v>
      </c>
      <c r="W1757">
        <v>0</v>
      </c>
      <c r="X1757">
        <v>19.746119173341494</v>
      </c>
      <c r="Y1757">
        <v>0</v>
      </c>
      <c r="Z1757">
        <v>0</v>
      </c>
      <c r="AA1757">
        <v>0</v>
      </c>
      <c r="AB1757">
        <v>3.1742740032466781</v>
      </c>
      <c r="AC1757">
        <v>0</v>
      </c>
      <c r="AD1757">
        <v>0</v>
      </c>
      <c r="AE1757">
        <v>22.920393176588171</v>
      </c>
    </row>
    <row r="1758" spans="1:31" x14ac:dyDescent="0.3">
      <c r="A1758">
        <v>2649016</v>
      </c>
      <c r="B1758">
        <v>1</v>
      </c>
      <c r="C1758" t="s">
        <v>81</v>
      </c>
      <c r="D1758" t="s">
        <v>119</v>
      </c>
      <c r="E1758" t="s">
        <v>147</v>
      </c>
      <c r="F1758" t="s">
        <v>488</v>
      </c>
      <c r="G1758" t="s">
        <v>149</v>
      </c>
      <c r="H1758" t="s">
        <v>144</v>
      </c>
      <c r="I1758" t="s">
        <v>241</v>
      </c>
      <c r="J1758" t="s">
        <v>137</v>
      </c>
      <c r="K1758" t="s">
        <v>138</v>
      </c>
      <c r="L1758" t="s">
        <v>5183</v>
      </c>
      <c r="M1758" t="s">
        <v>5184</v>
      </c>
      <c r="N1758">
        <v>1.666666E-3</v>
      </c>
      <c r="O1758">
        <v>4</v>
      </c>
      <c r="P1758">
        <v>1671</v>
      </c>
      <c r="Q1758">
        <v>128</v>
      </c>
      <c r="R1758">
        <v>405</v>
      </c>
      <c r="S1758">
        <v>6</v>
      </c>
      <c r="T1758">
        <v>80</v>
      </c>
      <c r="U1758">
        <v>0</v>
      </c>
      <c r="V1758">
        <v>0</v>
      </c>
      <c r="W1758">
        <v>1.9003706400000002E-3</v>
      </c>
      <c r="X1758">
        <v>0.47795808054101208</v>
      </c>
      <c r="Y1758">
        <v>1.8769620444928894</v>
      </c>
      <c r="Z1758">
        <v>3.4303659927471757</v>
      </c>
      <c r="AA1758">
        <v>6.7050014915136E-2</v>
      </c>
      <c r="AB1758">
        <v>0.11138480686441203</v>
      </c>
      <c r="AC1758">
        <v>0</v>
      </c>
      <c r="AD1758">
        <v>0</v>
      </c>
      <c r="AE1758">
        <v>5.9656213102006248</v>
      </c>
    </row>
    <row r="1759" spans="1:31" x14ac:dyDescent="0.3">
      <c r="A1759">
        <v>2649136</v>
      </c>
      <c r="B1759">
        <v>1</v>
      </c>
      <c r="C1759" t="s">
        <v>80</v>
      </c>
      <c r="D1759" t="s">
        <v>100</v>
      </c>
      <c r="E1759" t="s">
        <v>141</v>
      </c>
      <c r="F1759" t="s">
        <v>5185</v>
      </c>
      <c r="G1759" t="s">
        <v>149</v>
      </c>
      <c r="H1759" t="s">
        <v>144</v>
      </c>
      <c r="I1759" t="s">
        <v>136</v>
      </c>
      <c r="J1759" t="s">
        <v>137</v>
      </c>
      <c r="K1759" t="s">
        <v>138</v>
      </c>
      <c r="L1759" t="s">
        <v>5186</v>
      </c>
      <c r="M1759" t="s">
        <v>5187</v>
      </c>
      <c r="N1759">
        <v>1.7794444439999999</v>
      </c>
      <c r="O1759">
        <v>1</v>
      </c>
      <c r="P1759">
        <v>539</v>
      </c>
      <c r="Q1759">
        <v>0</v>
      </c>
      <c r="R1759">
        <v>1</v>
      </c>
      <c r="S1759">
        <v>1</v>
      </c>
      <c r="T1759">
        <v>15</v>
      </c>
      <c r="U1759">
        <v>0</v>
      </c>
      <c r="V1759">
        <v>0</v>
      </c>
      <c r="W1759">
        <v>157.8144405374415</v>
      </c>
      <c r="X1759">
        <v>299.54149194251391</v>
      </c>
      <c r="Y1759">
        <v>0</v>
      </c>
      <c r="Z1759">
        <v>2.7432075285952568</v>
      </c>
      <c r="AA1759">
        <v>21.647403541524739</v>
      </c>
      <c r="AB1759">
        <v>29.434623829513853</v>
      </c>
      <c r="AC1759">
        <v>0</v>
      </c>
      <c r="AD1759">
        <v>0</v>
      </c>
      <c r="AE1759">
        <v>511.18116737958923</v>
      </c>
    </row>
    <row r="1760" spans="1:31" x14ac:dyDescent="0.3">
      <c r="A1760">
        <v>2649252</v>
      </c>
      <c r="B1760">
        <v>2</v>
      </c>
      <c r="C1760" t="s">
        <v>80</v>
      </c>
      <c r="D1760" t="s">
        <v>83</v>
      </c>
      <c r="E1760" t="s">
        <v>152</v>
      </c>
      <c r="F1760" t="s">
        <v>5188</v>
      </c>
      <c r="G1760" t="s">
        <v>216</v>
      </c>
      <c r="H1760" t="s">
        <v>135</v>
      </c>
      <c r="I1760" t="s">
        <v>136</v>
      </c>
      <c r="J1760" t="s">
        <v>137</v>
      </c>
      <c r="K1760" t="s">
        <v>138</v>
      </c>
      <c r="L1760" t="s">
        <v>4707</v>
      </c>
      <c r="M1760" t="s">
        <v>5189</v>
      </c>
      <c r="N1760">
        <v>0.67555555499999997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28</v>
      </c>
      <c r="U1760">
        <v>0</v>
      </c>
      <c r="V1760">
        <v>4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43.831944188938195</v>
      </c>
      <c r="AC1760">
        <v>0</v>
      </c>
      <c r="AD1760">
        <v>43.929411395161708</v>
      </c>
      <c r="AE1760">
        <v>87.761355584099903</v>
      </c>
    </row>
    <row r="1761" spans="1:31" x14ac:dyDescent="0.3">
      <c r="A1761">
        <v>2648781</v>
      </c>
      <c r="B1761">
        <v>1</v>
      </c>
      <c r="C1761" t="s">
        <v>80</v>
      </c>
      <c r="D1761" t="s">
        <v>104</v>
      </c>
      <c r="E1761" t="s">
        <v>147</v>
      </c>
      <c r="F1761" t="s">
        <v>1686</v>
      </c>
      <c r="G1761" t="s">
        <v>149</v>
      </c>
      <c r="H1761" t="s">
        <v>144</v>
      </c>
      <c r="I1761" t="s">
        <v>136</v>
      </c>
      <c r="J1761" t="s">
        <v>137</v>
      </c>
      <c r="K1761" t="s">
        <v>138</v>
      </c>
      <c r="L1761" t="s">
        <v>4843</v>
      </c>
      <c r="M1761" t="s">
        <v>5190</v>
      </c>
      <c r="N1761">
        <v>2.2583333329999999</v>
      </c>
      <c r="O1761">
        <v>0</v>
      </c>
      <c r="P1761">
        <v>460</v>
      </c>
      <c r="Q1761">
        <v>4</v>
      </c>
      <c r="R1761">
        <v>13</v>
      </c>
      <c r="S1761">
        <v>3</v>
      </c>
      <c r="T1761">
        <v>107</v>
      </c>
      <c r="U1761">
        <v>2</v>
      </c>
      <c r="V1761">
        <v>0</v>
      </c>
      <c r="W1761">
        <v>0</v>
      </c>
      <c r="X1761">
        <v>322.79941933563339</v>
      </c>
      <c r="Y1761">
        <v>68.105330685327274</v>
      </c>
      <c r="Z1761">
        <v>118.24036916163124</v>
      </c>
      <c r="AA1761">
        <v>251.73689102594869</v>
      </c>
      <c r="AB1761">
        <v>219.28892719041687</v>
      </c>
      <c r="AC1761">
        <v>112.87374572331898</v>
      </c>
      <c r="AD1761">
        <v>0</v>
      </c>
      <c r="AE1761">
        <v>1093.0446831222764</v>
      </c>
    </row>
    <row r="1762" spans="1:31" x14ac:dyDescent="0.3">
      <c r="A1762">
        <v>2649030</v>
      </c>
      <c r="B1762">
        <v>1</v>
      </c>
      <c r="C1762" t="s">
        <v>81</v>
      </c>
      <c r="D1762" t="s">
        <v>116</v>
      </c>
      <c r="E1762" t="s">
        <v>194</v>
      </c>
      <c r="F1762" t="s">
        <v>5191</v>
      </c>
      <c r="G1762" t="s">
        <v>154</v>
      </c>
      <c r="H1762" t="s">
        <v>144</v>
      </c>
      <c r="I1762" t="s">
        <v>136</v>
      </c>
      <c r="J1762" t="s">
        <v>137</v>
      </c>
      <c r="K1762" t="s">
        <v>138</v>
      </c>
      <c r="L1762" t="s">
        <v>5192</v>
      </c>
      <c r="M1762" t="s">
        <v>5193</v>
      </c>
      <c r="N1762">
        <v>0.30611111099999999</v>
      </c>
      <c r="O1762">
        <v>0</v>
      </c>
      <c r="P1762">
        <v>3506</v>
      </c>
      <c r="Q1762">
        <v>0</v>
      </c>
      <c r="R1762">
        <v>48</v>
      </c>
      <c r="S1762">
        <v>2</v>
      </c>
      <c r="T1762">
        <v>198</v>
      </c>
      <c r="U1762">
        <v>0</v>
      </c>
      <c r="V1762">
        <v>0</v>
      </c>
      <c r="W1762">
        <v>0</v>
      </c>
      <c r="X1762">
        <v>215.86211596718726</v>
      </c>
      <c r="Y1762">
        <v>0</v>
      </c>
      <c r="Z1762">
        <v>29.934652878124599</v>
      </c>
      <c r="AA1762">
        <v>23.513425680669098</v>
      </c>
      <c r="AB1762">
        <v>63.504170455537022</v>
      </c>
      <c r="AC1762">
        <v>0</v>
      </c>
      <c r="AD1762">
        <v>0</v>
      </c>
      <c r="AE1762">
        <v>332.814364981518</v>
      </c>
    </row>
    <row r="1763" spans="1:31" x14ac:dyDescent="0.3">
      <c r="A1763">
        <v>2649471</v>
      </c>
      <c r="B1763">
        <v>1</v>
      </c>
      <c r="C1763" t="s">
        <v>81</v>
      </c>
      <c r="D1763" t="s">
        <v>127</v>
      </c>
      <c r="E1763" t="s">
        <v>165</v>
      </c>
      <c r="F1763" t="s">
        <v>5194</v>
      </c>
      <c r="G1763" t="s">
        <v>224</v>
      </c>
      <c r="H1763" t="s">
        <v>135</v>
      </c>
      <c r="I1763" t="s">
        <v>136</v>
      </c>
      <c r="J1763" t="s">
        <v>137</v>
      </c>
      <c r="K1763" t="s">
        <v>138</v>
      </c>
      <c r="L1763" t="s">
        <v>5195</v>
      </c>
      <c r="M1763" t="s">
        <v>5196</v>
      </c>
      <c r="N1763">
        <v>1.0577777770000001</v>
      </c>
      <c r="O1763">
        <v>0</v>
      </c>
      <c r="P1763">
        <v>354</v>
      </c>
      <c r="Q1763">
        <v>0</v>
      </c>
      <c r="R1763">
        <v>0</v>
      </c>
      <c r="S1763">
        <v>0</v>
      </c>
      <c r="T1763">
        <v>58</v>
      </c>
      <c r="U1763">
        <v>0</v>
      </c>
      <c r="V1763">
        <v>0</v>
      </c>
      <c r="W1763">
        <v>0</v>
      </c>
      <c r="X1763">
        <v>106.84749036026113</v>
      </c>
      <c r="Y1763">
        <v>0</v>
      </c>
      <c r="Z1763">
        <v>0</v>
      </c>
      <c r="AA1763">
        <v>0</v>
      </c>
      <c r="AB1763">
        <v>93.350485140874383</v>
      </c>
      <c r="AC1763">
        <v>0</v>
      </c>
      <c r="AD1763">
        <v>0</v>
      </c>
      <c r="AE1763">
        <v>200.19797550113552</v>
      </c>
    </row>
    <row r="1764" spans="1:31" x14ac:dyDescent="0.3">
      <c r="A1764">
        <v>2649265</v>
      </c>
      <c r="B1764">
        <v>1</v>
      </c>
      <c r="C1764" t="s">
        <v>81</v>
      </c>
      <c r="D1764" t="s">
        <v>118</v>
      </c>
      <c r="E1764" t="s">
        <v>141</v>
      </c>
      <c r="F1764" t="s">
        <v>5197</v>
      </c>
      <c r="G1764" t="s">
        <v>143</v>
      </c>
      <c r="H1764" t="s">
        <v>144</v>
      </c>
      <c r="I1764" t="s">
        <v>136</v>
      </c>
      <c r="J1764" t="s">
        <v>137</v>
      </c>
      <c r="K1764" t="s">
        <v>138</v>
      </c>
      <c r="L1764" t="s">
        <v>5198</v>
      </c>
      <c r="M1764" t="s">
        <v>5199</v>
      </c>
      <c r="N1764">
        <v>1.7136111110000001</v>
      </c>
      <c r="O1764">
        <v>0</v>
      </c>
      <c r="P1764">
        <v>186</v>
      </c>
      <c r="Q1764">
        <v>0</v>
      </c>
      <c r="R1764">
        <v>17</v>
      </c>
      <c r="S1764">
        <v>0</v>
      </c>
      <c r="T1764">
        <v>24</v>
      </c>
      <c r="U1764">
        <v>0</v>
      </c>
      <c r="V1764">
        <v>0</v>
      </c>
      <c r="W1764">
        <v>0</v>
      </c>
      <c r="X1764">
        <v>114.95123750206452</v>
      </c>
      <c r="Y1764">
        <v>0</v>
      </c>
      <c r="Z1764">
        <v>76.319941099882698</v>
      </c>
      <c r="AA1764">
        <v>0</v>
      </c>
      <c r="AB1764">
        <v>32.508858925006031</v>
      </c>
      <c r="AC1764">
        <v>0</v>
      </c>
      <c r="AD1764">
        <v>0</v>
      </c>
      <c r="AE1764">
        <v>223.78003752695324</v>
      </c>
    </row>
    <row r="1765" spans="1:31" x14ac:dyDescent="0.3">
      <c r="A1765">
        <v>2648836</v>
      </c>
      <c r="B1765">
        <v>1</v>
      </c>
      <c r="C1765" t="s">
        <v>81</v>
      </c>
      <c r="D1765" t="s">
        <v>126</v>
      </c>
      <c r="E1765" t="s">
        <v>147</v>
      </c>
      <c r="F1765" t="s">
        <v>2113</v>
      </c>
      <c r="G1765" t="s">
        <v>149</v>
      </c>
      <c r="H1765" t="s">
        <v>144</v>
      </c>
      <c r="I1765" t="s">
        <v>241</v>
      </c>
      <c r="J1765" t="s">
        <v>137</v>
      </c>
      <c r="K1765" t="s">
        <v>138</v>
      </c>
      <c r="L1765" t="s">
        <v>5200</v>
      </c>
      <c r="M1765" t="s">
        <v>5201</v>
      </c>
      <c r="N1765">
        <v>5.0000000000000001E-3</v>
      </c>
      <c r="O1765">
        <v>7</v>
      </c>
      <c r="P1765">
        <v>2054</v>
      </c>
      <c r="Q1765">
        <v>51</v>
      </c>
      <c r="R1765">
        <v>207</v>
      </c>
      <c r="S1765">
        <v>8</v>
      </c>
      <c r="T1765">
        <v>294</v>
      </c>
      <c r="U1765">
        <v>0</v>
      </c>
      <c r="V1765">
        <v>0</v>
      </c>
      <c r="W1765">
        <v>8.6333155650000007E-3</v>
      </c>
      <c r="X1765">
        <v>1.3812498359758081</v>
      </c>
      <c r="Y1765">
        <v>2.4831934516715672</v>
      </c>
      <c r="Z1765">
        <v>0.75023393773121705</v>
      </c>
      <c r="AA1765">
        <v>7.8536187348274014E-2</v>
      </c>
      <c r="AB1765">
        <v>0.6952280435086351</v>
      </c>
      <c r="AC1765">
        <v>0</v>
      </c>
      <c r="AD1765">
        <v>0</v>
      </c>
      <c r="AE1765">
        <v>5.3970747718005017</v>
      </c>
    </row>
    <row r="1766" spans="1:31" x14ac:dyDescent="0.3">
      <c r="A1766">
        <v>2649331</v>
      </c>
      <c r="B1766">
        <v>1</v>
      </c>
      <c r="C1766" t="s">
        <v>80</v>
      </c>
      <c r="D1766" t="s">
        <v>90</v>
      </c>
      <c r="E1766" t="s">
        <v>165</v>
      </c>
      <c r="F1766" t="s">
        <v>5202</v>
      </c>
      <c r="G1766" t="s">
        <v>224</v>
      </c>
      <c r="H1766" t="s">
        <v>135</v>
      </c>
      <c r="I1766" t="s">
        <v>136</v>
      </c>
      <c r="J1766" t="s">
        <v>137</v>
      </c>
      <c r="K1766" t="s">
        <v>138</v>
      </c>
      <c r="L1766" t="s">
        <v>5203</v>
      </c>
      <c r="M1766" t="s">
        <v>4994</v>
      </c>
      <c r="N1766">
        <v>1.4302777769999999</v>
      </c>
      <c r="O1766">
        <v>0</v>
      </c>
      <c r="P1766">
        <v>143</v>
      </c>
      <c r="Q1766">
        <v>0</v>
      </c>
      <c r="R1766">
        <v>0</v>
      </c>
      <c r="S1766">
        <v>0</v>
      </c>
      <c r="T1766">
        <v>1</v>
      </c>
      <c r="U1766">
        <v>0</v>
      </c>
      <c r="V1766">
        <v>0</v>
      </c>
      <c r="W1766">
        <v>0</v>
      </c>
      <c r="X1766">
        <v>67.723148705243986</v>
      </c>
      <c r="Y1766">
        <v>0</v>
      </c>
      <c r="Z1766">
        <v>0</v>
      </c>
      <c r="AA1766">
        <v>0</v>
      </c>
      <c r="AB1766">
        <v>2.8107313408930557</v>
      </c>
      <c r="AC1766">
        <v>0</v>
      </c>
      <c r="AD1766">
        <v>0</v>
      </c>
      <c r="AE1766">
        <v>70.533880046137043</v>
      </c>
    </row>
    <row r="1767" spans="1:31" x14ac:dyDescent="0.3">
      <c r="A1767">
        <v>2648767</v>
      </c>
      <c r="B1767">
        <v>1</v>
      </c>
      <c r="C1767" t="s">
        <v>80</v>
      </c>
      <c r="D1767" t="s">
        <v>99</v>
      </c>
      <c r="E1767" t="s">
        <v>152</v>
      </c>
      <c r="F1767" t="s">
        <v>5204</v>
      </c>
      <c r="G1767" t="s">
        <v>161</v>
      </c>
      <c r="H1767" t="s">
        <v>135</v>
      </c>
      <c r="I1767" t="s">
        <v>136</v>
      </c>
      <c r="J1767" t="s">
        <v>137</v>
      </c>
      <c r="K1767" t="s">
        <v>162</v>
      </c>
      <c r="L1767" t="s">
        <v>5205</v>
      </c>
      <c r="M1767" t="s">
        <v>5206</v>
      </c>
      <c r="N1767">
        <v>5.6227777769999996</v>
      </c>
      <c r="O1767">
        <v>0</v>
      </c>
      <c r="P1767">
        <v>25</v>
      </c>
      <c r="Q1767">
        <v>0</v>
      </c>
      <c r="R1767">
        <v>1</v>
      </c>
      <c r="S1767">
        <v>0</v>
      </c>
      <c r="T1767">
        <v>8</v>
      </c>
      <c r="U1767">
        <v>0</v>
      </c>
      <c r="V1767">
        <v>0</v>
      </c>
      <c r="W1767">
        <v>0</v>
      </c>
      <c r="X1767">
        <v>83.327391299671007</v>
      </c>
      <c r="Y1767">
        <v>0</v>
      </c>
      <c r="Z1767">
        <v>7.8525745275130621E-2</v>
      </c>
      <c r="AA1767">
        <v>0</v>
      </c>
      <c r="AB1767">
        <v>68.778421247328282</v>
      </c>
      <c r="AC1767">
        <v>0</v>
      </c>
      <c r="AD1767">
        <v>0</v>
      </c>
      <c r="AE1767">
        <v>152.18433829227442</v>
      </c>
    </row>
    <row r="1768" spans="1:31" x14ac:dyDescent="0.3">
      <c r="A1768">
        <v>2648790</v>
      </c>
      <c r="B1768">
        <v>1</v>
      </c>
      <c r="C1768" t="s">
        <v>80</v>
      </c>
      <c r="D1768" t="s">
        <v>91</v>
      </c>
      <c r="E1768" t="s">
        <v>132</v>
      </c>
      <c r="F1768" t="s">
        <v>5207</v>
      </c>
      <c r="G1768" t="s">
        <v>268</v>
      </c>
      <c r="H1768" t="s">
        <v>135</v>
      </c>
      <c r="I1768" t="s">
        <v>136</v>
      </c>
      <c r="J1768" t="s">
        <v>137</v>
      </c>
      <c r="K1768" t="s">
        <v>138</v>
      </c>
      <c r="L1768" t="s">
        <v>5208</v>
      </c>
      <c r="M1768" t="s">
        <v>5209</v>
      </c>
      <c r="N1768">
        <v>1.6244444440000001</v>
      </c>
      <c r="O1768">
        <v>0</v>
      </c>
      <c r="P1768">
        <v>0</v>
      </c>
      <c r="Q1768">
        <v>0</v>
      </c>
      <c r="R1768">
        <v>1</v>
      </c>
      <c r="S1768">
        <v>0</v>
      </c>
      <c r="T1768">
        <v>1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0.39754843943976093</v>
      </c>
      <c r="AA1768">
        <v>0</v>
      </c>
      <c r="AB1768">
        <v>5.7788338478507466</v>
      </c>
      <c r="AC1768">
        <v>0</v>
      </c>
      <c r="AD1768">
        <v>0</v>
      </c>
      <c r="AE1768">
        <v>6.1763822872905072</v>
      </c>
    </row>
    <row r="1769" spans="1:31" x14ac:dyDescent="0.3">
      <c r="A1769">
        <v>2648936</v>
      </c>
      <c r="B1769">
        <v>1</v>
      </c>
      <c r="C1769" t="s">
        <v>81</v>
      </c>
      <c r="D1769" t="s">
        <v>123</v>
      </c>
      <c r="E1769" t="s">
        <v>194</v>
      </c>
      <c r="F1769" t="s">
        <v>1568</v>
      </c>
      <c r="G1769" t="s">
        <v>149</v>
      </c>
      <c r="H1769" t="s">
        <v>144</v>
      </c>
      <c r="I1769" t="s">
        <v>136</v>
      </c>
      <c r="J1769" t="s">
        <v>137</v>
      </c>
      <c r="K1769" t="s">
        <v>138</v>
      </c>
      <c r="L1769" t="s">
        <v>5210</v>
      </c>
      <c r="M1769" t="s">
        <v>5211</v>
      </c>
      <c r="N1769">
        <v>5.6666665999999997E-2</v>
      </c>
      <c r="O1769">
        <v>5</v>
      </c>
      <c r="P1769">
        <v>1327</v>
      </c>
      <c r="Q1769">
        <v>131</v>
      </c>
      <c r="R1769">
        <v>140</v>
      </c>
      <c r="S1769">
        <v>15</v>
      </c>
      <c r="T1769">
        <v>183</v>
      </c>
      <c r="U1769">
        <v>0</v>
      </c>
      <c r="V1769">
        <v>0</v>
      </c>
      <c r="W1769">
        <v>0.24515424361543267</v>
      </c>
      <c r="X1769">
        <v>14.156863673183606</v>
      </c>
      <c r="Y1769">
        <v>18.281004787768875</v>
      </c>
      <c r="Z1769">
        <v>19.767068869285929</v>
      </c>
      <c r="AA1769">
        <v>2.0002262561067599</v>
      </c>
      <c r="AB1769">
        <v>6.547673237458131</v>
      </c>
      <c r="AC1769">
        <v>0</v>
      </c>
      <c r="AD1769">
        <v>0</v>
      </c>
      <c r="AE1769">
        <v>60.997991067418738</v>
      </c>
    </row>
    <row r="1770" spans="1:31" x14ac:dyDescent="0.3">
      <c r="A1770">
        <v>2649185</v>
      </c>
      <c r="B1770">
        <v>1</v>
      </c>
      <c r="C1770" t="s">
        <v>80</v>
      </c>
      <c r="D1770" t="s">
        <v>100</v>
      </c>
      <c r="E1770" t="s">
        <v>194</v>
      </c>
      <c r="F1770" t="s">
        <v>5212</v>
      </c>
      <c r="G1770" t="s">
        <v>2078</v>
      </c>
      <c r="H1770" t="s">
        <v>144</v>
      </c>
      <c r="I1770" t="s">
        <v>136</v>
      </c>
      <c r="J1770" t="s">
        <v>5</v>
      </c>
      <c r="K1770" t="s">
        <v>138</v>
      </c>
      <c r="L1770" t="s">
        <v>5213</v>
      </c>
      <c r="M1770" t="s">
        <v>5214</v>
      </c>
      <c r="N1770">
        <v>2.0491666660000001</v>
      </c>
      <c r="O1770">
        <v>4</v>
      </c>
      <c r="P1770">
        <v>9007</v>
      </c>
      <c r="Q1770">
        <v>4</v>
      </c>
      <c r="R1770">
        <v>83</v>
      </c>
      <c r="S1770">
        <v>10</v>
      </c>
      <c r="T1770">
        <v>670</v>
      </c>
      <c r="U1770">
        <v>0</v>
      </c>
      <c r="V1770">
        <v>0</v>
      </c>
      <c r="W1770">
        <v>188.58576068257344</v>
      </c>
      <c r="X1770">
        <v>5595.9052201972381</v>
      </c>
      <c r="Y1770">
        <v>208.47855769118121</v>
      </c>
      <c r="Z1770">
        <v>187.66097041749057</v>
      </c>
      <c r="AA1770">
        <v>727.21165431665497</v>
      </c>
      <c r="AB1770">
        <v>2736.3285220856665</v>
      </c>
      <c r="AC1770">
        <v>0</v>
      </c>
      <c r="AD1770">
        <v>0</v>
      </c>
      <c r="AE1770">
        <v>9644.1706853908036</v>
      </c>
    </row>
    <row r="1771" spans="1:31" x14ac:dyDescent="0.3">
      <c r="A1771">
        <v>2649421</v>
      </c>
      <c r="B1771">
        <v>2</v>
      </c>
      <c r="C1771" t="s">
        <v>81</v>
      </c>
      <c r="D1771" t="s">
        <v>122</v>
      </c>
      <c r="E1771" t="s">
        <v>152</v>
      </c>
      <c r="F1771" t="s">
        <v>5215</v>
      </c>
      <c r="G1771" t="s">
        <v>4720</v>
      </c>
      <c r="H1771" t="s">
        <v>135</v>
      </c>
      <c r="I1771" t="s">
        <v>136</v>
      </c>
      <c r="J1771" t="s">
        <v>137</v>
      </c>
      <c r="K1771" t="s">
        <v>138</v>
      </c>
      <c r="L1771" t="s">
        <v>4722</v>
      </c>
      <c r="M1771" t="s">
        <v>5216</v>
      </c>
      <c r="N1771">
        <v>0.78805555500000002</v>
      </c>
      <c r="O1771">
        <v>0</v>
      </c>
      <c r="P1771">
        <v>187</v>
      </c>
      <c r="Q1771">
        <v>0</v>
      </c>
      <c r="R1771">
        <v>2</v>
      </c>
      <c r="S1771">
        <v>0</v>
      </c>
      <c r="T1771">
        <v>9</v>
      </c>
      <c r="U1771">
        <v>0</v>
      </c>
      <c r="V1771">
        <v>0</v>
      </c>
      <c r="W1771">
        <v>0</v>
      </c>
      <c r="X1771">
        <v>27.708978097526359</v>
      </c>
      <c r="Y1771">
        <v>0</v>
      </c>
      <c r="Z1771">
        <v>2.8332717297730832</v>
      </c>
      <c r="AA1771">
        <v>0</v>
      </c>
      <c r="AB1771">
        <v>1.5844016060117316</v>
      </c>
      <c r="AC1771">
        <v>0</v>
      </c>
      <c r="AD1771">
        <v>0</v>
      </c>
      <c r="AE1771">
        <v>32.126651433311174</v>
      </c>
    </row>
    <row r="1772" spans="1:31" x14ac:dyDescent="0.3">
      <c r="A1772">
        <v>2649045</v>
      </c>
      <c r="B1772">
        <v>1</v>
      </c>
      <c r="C1772" t="s">
        <v>80</v>
      </c>
      <c r="D1772" t="s">
        <v>106</v>
      </c>
      <c r="E1772" t="s">
        <v>194</v>
      </c>
      <c r="F1772" t="s">
        <v>3095</v>
      </c>
      <c r="G1772" t="s">
        <v>220</v>
      </c>
      <c r="H1772" t="s">
        <v>144</v>
      </c>
      <c r="I1772" t="s">
        <v>136</v>
      </c>
      <c r="J1772" t="s">
        <v>137</v>
      </c>
      <c r="K1772" t="s">
        <v>162</v>
      </c>
      <c r="L1772" t="s">
        <v>5217</v>
      </c>
      <c r="M1772" t="s">
        <v>5218</v>
      </c>
      <c r="N1772">
        <v>0.9425</v>
      </c>
      <c r="O1772">
        <v>0</v>
      </c>
      <c r="P1772">
        <v>31</v>
      </c>
      <c r="Q1772">
        <v>14</v>
      </c>
      <c r="R1772">
        <v>48</v>
      </c>
      <c r="S1772">
        <v>11</v>
      </c>
      <c r="T1772">
        <v>23</v>
      </c>
      <c r="U1772">
        <v>3</v>
      </c>
      <c r="V1772">
        <v>0</v>
      </c>
      <c r="W1772">
        <v>0</v>
      </c>
      <c r="X1772">
        <v>18.791507287082066</v>
      </c>
      <c r="Y1772">
        <v>136.14994548836896</v>
      </c>
      <c r="Z1772">
        <v>282.89307194052037</v>
      </c>
      <c r="AA1772">
        <v>291.0063976539671</v>
      </c>
      <c r="AB1772">
        <v>74.435325255632947</v>
      </c>
      <c r="AC1772">
        <v>374.71284542851407</v>
      </c>
      <c r="AD1772">
        <v>0</v>
      </c>
      <c r="AE1772">
        <v>1177.9890930540855</v>
      </c>
    </row>
    <row r="1773" spans="1:31" x14ac:dyDescent="0.3">
      <c r="A1773">
        <v>2649145</v>
      </c>
      <c r="B1773">
        <v>1</v>
      </c>
      <c r="C1773" t="s">
        <v>80</v>
      </c>
      <c r="D1773" t="s">
        <v>96</v>
      </c>
      <c r="E1773" t="s">
        <v>132</v>
      </c>
      <c r="F1773" t="s">
        <v>5219</v>
      </c>
      <c r="G1773" t="s">
        <v>228</v>
      </c>
      <c r="H1773" t="s">
        <v>135</v>
      </c>
      <c r="I1773" t="s">
        <v>136</v>
      </c>
      <c r="J1773" t="s">
        <v>137</v>
      </c>
      <c r="K1773" t="s">
        <v>138</v>
      </c>
      <c r="L1773" t="s">
        <v>5220</v>
      </c>
      <c r="M1773" t="s">
        <v>5221</v>
      </c>
      <c r="N1773">
        <v>3.443333333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1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0.21427918936925047</v>
      </c>
      <c r="AC1773">
        <v>0</v>
      </c>
      <c r="AD1773">
        <v>0</v>
      </c>
      <c r="AE1773">
        <v>0.21427918936925047</v>
      </c>
    </row>
    <row r="1774" spans="1:31" x14ac:dyDescent="0.3">
      <c r="A1774">
        <v>2649417</v>
      </c>
      <c r="B1774">
        <v>1</v>
      </c>
      <c r="C1774" t="s">
        <v>80</v>
      </c>
      <c r="D1774" t="s">
        <v>83</v>
      </c>
      <c r="E1774" t="s">
        <v>132</v>
      </c>
      <c r="F1774" t="s">
        <v>5222</v>
      </c>
      <c r="G1774" t="s">
        <v>268</v>
      </c>
      <c r="H1774" t="s">
        <v>135</v>
      </c>
      <c r="I1774" t="s">
        <v>136</v>
      </c>
      <c r="J1774" t="s">
        <v>137</v>
      </c>
      <c r="K1774" t="s">
        <v>138</v>
      </c>
      <c r="L1774" t="s">
        <v>5223</v>
      </c>
      <c r="M1774" t="s">
        <v>5224</v>
      </c>
      <c r="N1774">
        <v>2.1744444440000001</v>
      </c>
      <c r="O1774">
        <v>0</v>
      </c>
      <c r="P1774">
        <v>4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2.9133468660278625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2.9133468660278625</v>
      </c>
    </row>
    <row r="1775" spans="1:31" x14ac:dyDescent="0.3">
      <c r="A1775">
        <v>2648896</v>
      </c>
      <c r="B1775">
        <v>1</v>
      </c>
      <c r="C1775" t="s">
        <v>81</v>
      </c>
      <c r="D1775" t="s">
        <v>115</v>
      </c>
      <c r="E1775" t="s">
        <v>141</v>
      </c>
      <c r="F1775" t="s">
        <v>5225</v>
      </c>
      <c r="G1775" t="s">
        <v>154</v>
      </c>
      <c r="H1775" t="s">
        <v>144</v>
      </c>
      <c r="I1775" t="s">
        <v>136</v>
      </c>
      <c r="J1775" t="s">
        <v>137</v>
      </c>
      <c r="K1775" t="s">
        <v>138</v>
      </c>
      <c r="L1775" t="s">
        <v>5226</v>
      </c>
      <c r="M1775" t="s">
        <v>5227</v>
      </c>
      <c r="N1775">
        <v>0.213888888</v>
      </c>
      <c r="O1775">
        <v>0</v>
      </c>
      <c r="P1775">
        <v>52</v>
      </c>
      <c r="Q1775">
        <v>0</v>
      </c>
      <c r="R1775">
        <v>13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1.2132224293789069</v>
      </c>
      <c r="Y1775">
        <v>0</v>
      </c>
      <c r="Z1775">
        <v>4.2527633744125337</v>
      </c>
      <c r="AA1775">
        <v>0</v>
      </c>
      <c r="AB1775">
        <v>9.1177141500830006E-3</v>
      </c>
      <c r="AC1775">
        <v>0</v>
      </c>
      <c r="AD1775">
        <v>0</v>
      </c>
      <c r="AE1775">
        <v>5.4751035179415233</v>
      </c>
    </row>
    <row r="1776" spans="1:31" x14ac:dyDescent="0.3">
      <c r="A1776">
        <v>2649062</v>
      </c>
      <c r="B1776">
        <v>1</v>
      </c>
      <c r="C1776" t="s">
        <v>81</v>
      </c>
      <c r="D1776" t="s">
        <v>113</v>
      </c>
      <c r="E1776" t="s">
        <v>152</v>
      </c>
      <c r="F1776" t="s">
        <v>5228</v>
      </c>
      <c r="G1776" t="s">
        <v>220</v>
      </c>
      <c r="H1776" t="s">
        <v>135</v>
      </c>
      <c r="I1776" t="s">
        <v>136</v>
      </c>
      <c r="J1776" t="s">
        <v>137</v>
      </c>
      <c r="K1776" t="s">
        <v>162</v>
      </c>
      <c r="L1776" t="s">
        <v>5229</v>
      </c>
      <c r="M1776" t="s">
        <v>5230</v>
      </c>
      <c r="N1776">
        <v>0.62</v>
      </c>
      <c r="O1776">
        <v>0</v>
      </c>
      <c r="P1776">
        <v>363</v>
      </c>
      <c r="Q1776">
        <v>0</v>
      </c>
      <c r="R1776">
        <v>0</v>
      </c>
      <c r="S1776">
        <v>0</v>
      </c>
      <c r="T1776">
        <v>106</v>
      </c>
      <c r="U1776">
        <v>0</v>
      </c>
      <c r="V1776">
        <v>0</v>
      </c>
      <c r="W1776">
        <v>0</v>
      </c>
      <c r="X1776">
        <v>63.596152366578181</v>
      </c>
      <c r="Y1776">
        <v>0</v>
      </c>
      <c r="Z1776">
        <v>0</v>
      </c>
      <c r="AA1776">
        <v>0</v>
      </c>
      <c r="AB1776">
        <v>149.68186939339293</v>
      </c>
      <c r="AC1776">
        <v>0</v>
      </c>
      <c r="AD1776">
        <v>0</v>
      </c>
      <c r="AE1776">
        <v>213.27802175997112</v>
      </c>
    </row>
    <row r="1777" spans="1:31" x14ac:dyDescent="0.3">
      <c r="A1777">
        <v>2649225</v>
      </c>
      <c r="B1777">
        <v>1</v>
      </c>
      <c r="C1777" t="s">
        <v>80</v>
      </c>
      <c r="D1777" t="s">
        <v>93</v>
      </c>
      <c r="E1777" t="s">
        <v>194</v>
      </c>
      <c r="F1777" t="s">
        <v>5231</v>
      </c>
      <c r="G1777" t="s">
        <v>149</v>
      </c>
      <c r="H1777" t="s">
        <v>144</v>
      </c>
      <c r="I1777" t="s">
        <v>136</v>
      </c>
      <c r="J1777" t="s">
        <v>137</v>
      </c>
      <c r="K1777" t="s">
        <v>138</v>
      </c>
      <c r="L1777" t="s">
        <v>5232</v>
      </c>
      <c r="M1777" t="s">
        <v>5233</v>
      </c>
      <c r="N1777">
        <v>5.8611111E-2</v>
      </c>
      <c r="O1777">
        <v>0</v>
      </c>
      <c r="P1777">
        <v>1864</v>
      </c>
      <c r="Q1777">
        <v>27</v>
      </c>
      <c r="R1777">
        <v>67</v>
      </c>
      <c r="S1777">
        <v>9</v>
      </c>
      <c r="T1777">
        <v>215</v>
      </c>
      <c r="U1777">
        <v>2</v>
      </c>
      <c r="V1777">
        <v>0</v>
      </c>
      <c r="W1777">
        <v>0</v>
      </c>
      <c r="X1777">
        <v>27.647582233381783</v>
      </c>
      <c r="Y1777">
        <v>8.1764877110190834</v>
      </c>
      <c r="Z1777">
        <v>6.3365432515524454</v>
      </c>
      <c r="AA1777">
        <v>4.4498332450534175</v>
      </c>
      <c r="AB1777">
        <v>14.391516858460008</v>
      </c>
      <c r="AC1777">
        <v>19.764109508154984</v>
      </c>
      <c r="AD1777">
        <v>0</v>
      </c>
      <c r="AE1777">
        <v>80.766072807621725</v>
      </c>
    </row>
    <row r="1778" spans="1:31" x14ac:dyDescent="0.3">
      <c r="A1778">
        <v>2649274</v>
      </c>
      <c r="B1778">
        <v>1</v>
      </c>
      <c r="C1778" t="s">
        <v>81</v>
      </c>
      <c r="D1778" t="s">
        <v>113</v>
      </c>
      <c r="E1778" t="s">
        <v>141</v>
      </c>
      <c r="F1778" t="s">
        <v>5234</v>
      </c>
      <c r="G1778" t="s">
        <v>149</v>
      </c>
      <c r="H1778" t="s">
        <v>144</v>
      </c>
      <c r="I1778" t="s">
        <v>136</v>
      </c>
      <c r="J1778" t="s">
        <v>137</v>
      </c>
      <c r="K1778" t="s">
        <v>138</v>
      </c>
      <c r="L1778" t="s">
        <v>5235</v>
      </c>
      <c r="M1778" t="s">
        <v>5236</v>
      </c>
      <c r="N1778">
        <v>0.98055555500000002</v>
      </c>
      <c r="O1778">
        <v>4</v>
      </c>
      <c r="P1778">
        <v>1560</v>
      </c>
      <c r="Q1778">
        <v>7</v>
      </c>
      <c r="R1778">
        <v>39</v>
      </c>
      <c r="S1778">
        <v>2</v>
      </c>
      <c r="T1778">
        <v>313</v>
      </c>
      <c r="U1778">
        <v>0</v>
      </c>
      <c r="V1778">
        <v>0</v>
      </c>
      <c r="W1778">
        <v>14.160009778083717</v>
      </c>
      <c r="X1778">
        <v>412.57011281849424</v>
      </c>
      <c r="Y1778">
        <v>68.288118765432486</v>
      </c>
      <c r="Z1778">
        <v>275.68631040099569</v>
      </c>
      <c r="AA1778">
        <v>3.2125584417316566</v>
      </c>
      <c r="AB1778">
        <v>270.76629138577783</v>
      </c>
      <c r="AC1778">
        <v>0</v>
      </c>
      <c r="AD1778">
        <v>0</v>
      </c>
      <c r="AE1778">
        <v>1044.6834015905156</v>
      </c>
    </row>
    <row r="1779" spans="1:31" x14ac:dyDescent="0.3">
      <c r="A1779">
        <v>2649125</v>
      </c>
      <c r="B1779">
        <v>1</v>
      </c>
      <c r="C1779" t="s">
        <v>80</v>
      </c>
      <c r="D1779" t="s">
        <v>105</v>
      </c>
      <c r="E1779" t="s">
        <v>165</v>
      </c>
      <c r="F1779" t="s">
        <v>5237</v>
      </c>
      <c r="G1779" t="s">
        <v>154</v>
      </c>
      <c r="H1779" t="s">
        <v>135</v>
      </c>
      <c r="I1779" t="s">
        <v>136</v>
      </c>
      <c r="J1779" t="s">
        <v>137</v>
      </c>
      <c r="K1779" t="s">
        <v>138</v>
      </c>
      <c r="L1779" t="s">
        <v>5238</v>
      </c>
      <c r="M1779" t="s">
        <v>5239</v>
      </c>
      <c r="N1779">
        <v>1.305555555</v>
      </c>
      <c r="O1779">
        <v>0</v>
      </c>
      <c r="P1779">
        <v>14</v>
      </c>
      <c r="Q1779">
        <v>0</v>
      </c>
      <c r="R1779">
        <v>1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3.6405973614872735</v>
      </c>
      <c r="Y1779">
        <v>0</v>
      </c>
      <c r="Z1779">
        <v>3.8159399113600001</v>
      </c>
      <c r="AA1779">
        <v>0</v>
      </c>
      <c r="AB1779">
        <v>0</v>
      </c>
      <c r="AC1779">
        <v>0</v>
      </c>
      <c r="AD1779">
        <v>0</v>
      </c>
      <c r="AE1779">
        <v>7.4565372728472736</v>
      </c>
    </row>
    <row r="1780" spans="1:31" x14ac:dyDescent="0.3">
      <c r="A1780">
        <v>2649374</v>
      </c>
      <c r="B1780">
        <v>1</v>
      </c>
      <c r="C1780" t="s">
        <v>81</v>
      </c>
      <c r="D1780" t="s">
        <v>118</v>
      </c>
      <c r="E1780" t="s">
        <v>165</v>
      </c>
      <c r="F1780" t="s">
        <v>5240</v>
      </c>
      <c r="G1780" t="s">
        <v>224</v>
      </c>
      <c r="H1780" t="s">
        <v>135</v>
      </c>
      <c r="I1780" t="s">
        <v>136</v>
      </c>
      <c r="J1780" t="s">
        <v>137</v>
      </c>
      <c r="K1780" t="s">
        <v>138</v>
      </c>
      <c r="L1780" t="s">
        <v>5241</v>
      </c>
      <c r="M1780" t="s">
        <v>5242</v>
      </c>
      <c r="N1780">
        <v>0.55638888799999997</v>
      </c>
      <c r="O1780">
        <v>0</v>
      </c>
      <c r="P1780">
        <v>156</v>
      </c>
      <c r="Q1780">
        <v>0</v>
      </c>
      <c r="R1780">
        <v>0</v>
      </c>
      <c r="S1780">
        <v>0</v>
      </c>
      <c r="T1780">
        <v>15</v>
      </c>
      <c r="U1780">
        <v>0</v>
      </c>
      <c r="V1780">
        <v>0</v>
      </c>
      <c r="W1780">
        <v>0</v>
      </c>
      <c r="X1780">
        <v>20.28584344183955</v>
      </c>
      <c r="Y1780">
        <v>0</v>
      </c>
      <c r="Z1780">
        <v>0</v>
      </c>
      <c r="AA1780">
        <v>0</v>
      </c>
      <c r="AB1780">
        <v>6.5072941577433525</v>
      </c>
      <c r="AC1780">
        <v>0</v>
      </c>
      <c r="AD1780">
        <v>0</v>
      </c>
      <c r="AE1780">
        <v>26.793137599582902</v>
      </c>
    </row>
    <row r="1781" spans="1:31" x14ac:dyDescent="0.3">
      <c r="A1781">
        <v>2648770</v>
      </c>
      <c r="B1781">
        <v>1</v>
      </c>
      <c r="C1781" t="s">
        <v>81</v>
      </c>
      <c r="D1781" t="s">
        <v>122</v>
      </c>
      <c r="E1781" t="s">
        <v>147</v>
      </c>
      <c r="F1781" t="s">
        <v>5243</v>
      </c>
      <c r="G1781" t="s">
        <v>149</v>
      </c>
      <c r="H1781" t="s">
        <v>144</v>
      </c>
      <c r="I1781" t="s">
        <v>241</v>
      </c>
      <c r="J1781" t="s">
        <v>137</v>
      </c>
      <c r="K1781" t="s">
        <v>138</v>
      </c>
      <c r="L1781" t="s">
        <v>5244</v>
      </c>
      <c r="M1781" t="s">
        <v>5245</v>
      </c>
      <c r="N1781">
        <v>1.666666E-3</v>
      </c>
      <c r="O1781">
        <v>2</v>
      </c>
      <c r="P1781">
        <v>382</v>
      </c>
      <c r="Q1781">
        <v>46</v>
      </c>
      <c r="R1781">
        <v>25</v>
      </c>
      <c r="S1781">
        <v>2</v>
      </c>
      <c r="T1781">
        <v>48</v>
      </c>
      <c r="U1781">
        <v>0</v>
      </c>
      <c r="V1781">
        <v>0</v>
      </c>
      <c r="W1781">
        <v>6.9683236159600009E-4</v>
      </c>
      <c r="X1781">
        <v>8.2810433051516155E-2</v>
      </c>
      <c r="Y1781">
        <v>0.17030067844377084</v>
      </c>
      <c r="Z1781">
        <v>4.8072238375407174E-2</v>
      </c>
      <c r="AA1781">
        <v>2.4202138521039998E-3</v>
      </c>
      <c r="AB1781">
        <v>4.062919660136835E-2</v>
      </c>
      <c r="AC1781">
        <v>0</v>
      </c>
      <c r="AD1781">
        <v>0</v>
      </c>
      <c r="AE1781">
        <v>0.34492959268576251</v>
      </c>
    </row>
    <row r="1782" spans="1:31" x14ac:dyDescent="0.3">
      <c r="A1782">
        <v>2649334</v>
      </c>
      <c r="B1782">
        <v>1</v>
      </c>
      <c r="C1782" t="s">
        <v>81</v>
      </c>
      <c r="D1782" t="s">
        <v>114</v>
      </c>
      <c r="E1782" t="s">
        <v>147</v>
      </c>
      <c r="F1782" t="s">
        <v>5246</v>
      </c>
      <c r="G1782" t="s">
        <v>149</v>
      </c>
      <c r="H1782" t="s">
        <v>144</v>
      </c>
      <c r="I1782" t="s">
        <v>136</v>
      </c>
      <c r="J1782" t="s">
        <v>137</v>
      </c>
      <c r="K1782" t="s">
        <v>138</v>
      </c>
      <c r="L1782" t="s">
        <v>5247</v>
      </c>
      <c r="M1782" t="s">
        <v>5248</v>
      </c>
      <c r="N1782">
        <v>0.81444444400000005</v>
      </c>
      <c r="O1782">
        <v>0</v>
      </c>
      <c r="P1782">
        <v>927</v>
      </c>
      <c r="Q1782">
        <v>0</v>
      </c>
      <c r="R1782">
        <v>65</v>
      </c>
      <c r="S1782">
        <v>3</v>
      </c>
      <c r="T1782">
        <v>103</v>
      </c>
      <c r="U1782">
        <v>0</v>
      </c>
      <c r="V1782">
        <v>0</v>
      </c>
      <c r="W1782">
        <v>0</v>
      </c>
      <c r="X1782">
        <v>100.37174105908363</v>
      </c>
      <c r="Y1782">
        <v>0</v>
      </c>
      <c r="Z1782">
        <v>6.4694776162199465</v>
      </c>
      <c r="AA1782">
        <v>4.3986294616000006</v>
      </c>
      <c r="AB1782">
        <v>35.230578807639539</v>
      </c>
      <c r="AC1782">
        <v>0</v>
      </c>
      <c r="AD1782">
        <v>0</v>
      </c>
      <c r="AE1782">
        <v>146.47042694454311</v>
      </c>
    </row>
    <row r="1783" spans="1:31" x14ac:dyDescent="0.3">
      <c r="A1783">
        <v>2648956</v>
      </c>
      <c r="B1783">
        <v>1</v>
      </c>
      <c r="C1783" t="s">
        <v>80</v>
      </c>
      <c r="D1783" t="s">
        <v>104</v>
      </c>
      <c r="E1783" t="s">
        <v>165</v>
      </c>
      <c r="F1783" t="s">
        <v>5249</v>
      </c>
      <c r="G1783" t="s">
        <v>224</v>
      </c>
      <c r="H1783" t="s">
        <v>135</v>
      </c>
      <c r="I1783" t="s">
        <v>136</v>
      </c>
      <c r="J1783" t="s">
        <v>137</v>
      </c>
      <c r="K1783" t="s">
        <v>138</v>
      </c>
      <c r="L1783" t="s">
        <v>5250</v>
      </c>
      <c r="M1783" t="s">
        <v>5251</v>
      </c>
      <c r="N1783">
        <v>5.1558333330000004</v>
      </c>
      <c r="O1783">
        <v>0</v>
      </c>
      <c r="P1783">
        <v>184</v>
      </c>
      <c r="Q1783">
        <v>0</v>
      </c>
      <c r="R1783">
        <v>0</v>
      </c>
      <c r="S1783">
        <v>0</v>
      </c>
      <c r="T1783">
        <v>15</v>
      </c>
      <c r="U1783">
        <v>0</v>
      </c>
      <c r="V1783">
        <v>0</v>
      </c>
      <c r="W1783">
        <v>0</v>
      </c>
      <c r="X1783">
        <v>274.44370197376406</v>
      </c>
      <c r="Y1783">
        <v>0</v>
      </c>
      <c r="Z1783">
        <v>0</v>
      </c>
      <c r="AA1783">
        <v>0</v>
      </c>
      <c r="AB1783">
        <v>80.262986530299727</v>
      </c>
      <c r="AC1783">
        <v>0</v>
      </c>
      <c r="AD1783">
        <v>0</v>
      </c>
      <c r="AE1783">
        <v>354.70668850406378</v>
      </c>
    </row>
    <row r="1784" spans="1:31" x14ac:dyDescent="0.3">
      <c r="A1784">
        <v>2648833</v>
      </c>
      <c r="B1784">
        <v>1</v>
      </c>
      <c r="C1784" t="s">
        <v>81</v>
      </c>
      <c r="D1784" t="s">
        <v>127</v>
      </c>
      <c r="E1784" t="s">
        <v>141</v>
      </c>
      <c r="F1784" t="s">
        <v>5252</v>
      </c>
      <c r="G1784" t="s">
        <v>161</v>
      </c>
      <c r="H1784" t="s">
        <v>144</v>
      </c>
      <c r="I1784" t="s">
        <v>136</v>
      </c>
      <c r="J1784" t="s">
        <v>137</v>
      </c>
      <c r="K1784" t="s">
        <v>162</v>
      </c>
      <c r="L1784" t="s">
        <v>5253</v>
      </c>
      <c r="M1784" t="s">
        <v>5254</v>
      </c>
      <c r="N1784">
        <v>9.0011111110000002</v>
      </c>
      <c r="O1784">
        <v>0</v>
      </c>
      <c r="P1784">
        <v>107</v>
      </c>
      <c r="Q1784">
        <v>0</v>
      </c>
      <c r="R1784">
        <v>3</v>
      </c>
      <c r="S1784">
        <v>0</v>
      </c>
      <c r="T1784">
        <v>11</v>
      </c>
      <c r="U1784">
        <v>0</v>
      </c>
      <c r="V1784">
        <v>0</v>
      </c>
      <c r="W1784">
        <v>0</v>
      </c>
      <c r="X1784">
        <v>242.44737466303556</v>
      </c>
      <c r="Y1784">
        <v>0</v>
      </c>
      <c r="Z1784">
        <v>52.527179700494372</v>
      </c>
      <c r="AA1784">
        <v>0</v>
      </c>
      <c r="AB1784">
        <v>89.072962334766274</v>
      </c>
      <c r="AC1784">
        <v>0</v>
      </c>
      <c r="AD1784">
        <v>0</v>
      </c>
      <c r="AE1784">
        <v>384.04751669829619</v>
      </c>
    </row>
    <row r="1785" spans="1:31" x14ac:dyDescent="0.3">
      <c r="A1785">
        <v>2648816</v>
      </c>
      <c r="B1785">
        <v>1</v>
      </c>
      <c r="C1785" t="s">
        <v>80</v>
      </c>
      <c r="D1785" t="s">
        <v>104</v>
      </c>
      <c r="E1785" t="s">
        <v>141</v>
      </c>
      <c r="F1785" t="s">
        <v>5255</v>
      </c>
      <c r="G1785" t="s">
        <v>149</v>
      </c>
      <c r="H1785" t="s">
        <v>144</v>
      </c>
      <c r="I1785" t="s">
        <v>136</v>
      </c>
      <c r="J1785" t="s">
        <v>137</v>
      </c>
      <c r="K1785" t="s">
        <v>138</v>
      </c>
      <c r="L1785" t="s">
        <v>5256</v>
      </c>
      <c r="M1785" t="s">
        <v>5257</v>
      </c>
      <c r="N1785">
        <v>0.47055555500000001</v>
      </c>
      <c r="O1785">
        <v>1</v>
      </c>
      <c r="P1785">
        <v>578</v>
      </c>
      <c r="Q1785">
        <v>0</v>
      </c>
      <c r="R1785">
        <v>31</v>
      </c>
      <c r="S1785">
        <v>2</v>
      </c>
      <c r="T1785">
        <v>76</v>
      </c>
      <c r="U1785">
        <v>0</v>
      </c>
      <c r="V1785">
        <v>0</v>
      </c>
      <c r="W1785">
        <v>0.5921780718286076</v>
      </c>
      <c r="X1785">
        <v>58.850272454882628</v>
      </c>
      <c r="Y1785">
        <v>0</v>
      </c>
      <c r="Z1785">
        <v>6.7292200405749778</v>
      </c>
      <c r="AA1785">
        <v>1.2693875485834885</v>
      </c>
      <c r="AB1785">
        <v>21.430984685544935</v>
      </c>
      <c r="AC1785">
        <v>0</v>
      </c>
      <c r="AD1785">
        <v>0</v>
      </c>
      <c r="AE1785">
        <v>88.872042801414636</v>
      </c>
    </row>
    <row r="1786" spans="1:31" x14ac:dyDescent="0.3">
      <c r="A1786">
        <v>2648996</v>
      </c>
      <c r="B1786">
        <v>1</v>
      </c>
      <c r="C1786" t="s">
        <v>80</v>
      </c>
      <c r="D1786" t="s">
        <v>99</v>
      </c>
      <c r="E1786" t="s">
        <v>132</v>
      </c>
      <c r="F1786" t="s">
        <v>5258</v>
      </c>
      <c r="G1786" t="s">
        <v>228</v>
      </c>
      <c r="H1786" t="s">
        <v>135</v>
      </c>
      <c r="I1786" t="s">
        <v>136</v>
      </c>
      <c r="J1786" t="s">
        <v>137</v>
      </c>
      <c r="K1786" t="s">
        <v>138</v>
      </c>
      <c r="L1786" t="s">
        <v>5259</v>
      </c>
      <c r="M1786" t="s">
        <v>5260</v>
      </c>
      <c r="N1786">
        <v>3.821111111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1.1609719667492908</v>
      </c>
      <c r="AC1786">
        <v>0</v>
      </c>
      <c r="AD1786">
        <v>0</v>
      </c>
      <c r="AE1786">
        <v>1.1609719667492908</v>
      </c>
    </row>
    <row r="1787" spans="1:31" x14ac:dyDescent="0.3">
      <c r="A1787">
        <v>2648793</v>
      </c>
      <c r="B1787">
        <v>1</v>
      </c>
      <c r="C1787" t="s">
        <v>80</v>
      </c>
      <c r="D1787" t="s">
        <v>104</v>
      </c>
      <c r="E1787" t="s">
        <v>165</v>
      </c>
      <c r="F1787" t="s">
        <v>5261</v>
      </c>
      <c r="G1787" t="s">
        <v>187</v>
      </c>
      <c r="H1787" t="s">
        <v>135</v>
      </c>
      <c r="I1787" t="s">
        <v>136</v>
      </c>
      <c r="J1787" t="s">
        <v>137</v>
      </c>
      <c r="K1787" t="s">
        <v>138</v>
      </c>
      <c r="L1787" t="s">
        <v>5262</v>
      </c>
      <c r="M1787" t="s">
        <v>5263</v>
      </c>
      <c r="N1787">
        <v>6.2119444440000002</v>
      </c>
      <c r="O1787">
        <v>0</v>
      </c>
      <c r="P1787">
        <v>130</v>
      </c>
      <c r="Q1787">
        <v>0</v>
      </c>
      <c r="R1787">
        <v>1</v>
      </c>
      <c r="S1787">
        <v>0</v>
      </c>
      <c r="T1787">
        <v>13</v>
      </c>
      <c r="U1787">
        <v>0</v>
      </c>
      <c r="V1787">
        <v>0</v>
      </c>
      <c r="W1787">
        <v>0</v>
      </c>
      <c r="X1787">
        <v>158.69340313580349</v>
      </c>
      <c r="Y1787">
        <v>0</v>
      </c>
      <c r="Z1787">
        <v>6.8621244169909268</v>
      </c>
      <c r="AA1787">
        <v>0</v>
      </c>
      <c r="AB1787">
        <v>41.394239395461199</v>
      </c>
      <c r="AC1787">
        <v>0</v>
      </c>
      <c r="AD1787">
        <v>0</v>
      </c>
      <c r="AE1787">
        <v>206.94976694825561</v>
      </c>
    </row>
    <row r="1788" spans="1:31" x14ac:dyDescent="0.3">
      <c r="A1788">
        <v>2648856</v>
      </c>
      <c r="B1788">
        <v>1</v>
      </c>
      <c r="C1788" t="s">
        <v>80</v>
      </c>
      <c r="D1788" t="s">
        <v>98</v>
      </c>
      <c r="E1788" t="s">
        <v>147</v>
      </c>
      <c r="F1788" t="s">
        <v>5264</v>
      </c>
      <c r="G1788" t="s">
        <v>220</v>
      </c>
      <c r="H1788" t="s">
        <v>144</v>
      </c>
      <c r="I1788" t="s">
        <v>136</v>
      </c>
      <c r="J1788" t="s">
        <v>137</v>
      </c>
      <c r="K1788" t="s">
        <v>162</v>
      </c>
      <c r="L1788" t="s">
        <v>5265</v>
      </c>
      <c r="M1788" t="s">
        <v>5266</v>
      </c>
      <c r="N1788">
        <v>4.3058333329999998</v>
      </c>
      <c r="O1788">
        <v>1</v>
      </c>
      <c r="P1788">
        <v>565</v>
      </c>
      <c r="Q1788">
        <v>16</v>
      </c>
      <c r="R1788">
        <v>47</v>
      </c>
      <c r="S1788">
        <v>2</v>
      </c>
      <c r="T1788">
        <v>106</v>
      </c>
      <c r="U1788">
        <v>0</v>
      </c>
      <c r="V1788">
        <v>0</v>
      </c>
      <c r="W1788">
        <v>1.1887577196497223</v>
      </c>
      <c r="X1788">
        <v>417.94889626358065</v>
      </c>
      <c r="Y1788">
        <v>114.82702110992425</v>
      </c>
      <c r="Z1788">
        <v>267.42535406242604</v>
      </c>
      <c r="AA1788">
        <v>24.167504036524498</v>
      </c>
      <c r="AB1788">
        <v>372.02457275344199</v>
      </c>
      <c r="AC1788">
        <v>0</v>
      </c>
      <c r="AD1788">
        <v>0</v>
      </c>
      <c r="AE1788">
        <v>1197.582105945547</v>
      </c>
    </row>
    <row r="1789" spans="1:31" x14ac:dyDescent="0.3">
      <c r="A1789">
        <v>2649397</v>
      </c>
      <c r="B1789">
        <v>1</v>
      </c>
      <c r="C1789" t="s">
        <v>81</v>
      </c>
      <c r="D1789" t="s">
        <v>123</v>
      </c>
      <c r="E1789" t="s">
        <v>194</v>
      </c>
      <c r="F1789" t="s">
        <v>5267</v>
      </c>
      <c r="G1789" t="s">
        <v>149</v>
      </c>
      <c r="H1789" t="s">
        <v>144</v>
      </c>
      <c r="I1789" t="s">
        <v>136</v>
      </c>
      <c r="J1789" t="s">
        <v>137</v>
      </c>
      <c r="K1789" t="s">
        <v>138</v>
      </c>
      <c r="L1789" t="s">
        <v>5268</v>
      </c>
      <c r="M1789" t="s">
        <v>5269</v>
      </c>
      <c r="N1789">
        <v>0.29722222199999998</v>
      </c>
      <c r="O1789">
        <v>0</v>
      </c>
      <c r="P1789">
        <v>0</v>
      </c>
      <c r="Q1789">
        <v>0</v>
      </c>
      <c r="R1789">
        <v>0</v>
      </c>
      <c r="S1789">
        <v>1</v>
      </c>
      <c r="T1789">
        <v>1</v>
      </c>
      <c r="U1789">
        <v>2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0.15889421149821559</v>
      </c>
      <c r="AC1789">
        <v>23.102745055255099</v>
      </c>
      <c r="AD1789">
        <v>0</v>
      </c>
      <c r="AE1789">
        <v>23.261639266753313</v>
      </c>
    </row>
    <row r="1790" spans="1:31" x14ac:dyDescent="0.3">
      <c r="A1790">
        <v>2649248</v>
      </c>
      <c r="B1790">
        <v>1</v>
      </c>
      <c r="C1790" t="s">
        <v>80</v>
      </c>
      <c r="D1790" t="s">
        <v>85</v>
      </c>
      <c r="E1790" t="s">
        <v>132</v>
      </c>
      <c r="F1790" t="s">
        <v>5270</v>
      </c>
      <c r="G1790" t="s">
        <v>134</v>
      </c>
      <c r="H1790" t="s">
        <v>135</v>
      </c>
      <c r="I1790" t="s">
        <v>136</v>
      </c>
      <c r="J1790" t="s">
        <v>137</v>
      </c>
      <c r="K1790" t="s">
        <v>138</v>
      </c>
      <c r="L1790" t="s">
        <v>5271</v>
      </c>
      <c r="M1790" t="s">
        <v>5272</v>
      </c>
      <c r="N1790">
        <v>0.55805555500000004</v>
      </c>
      <c r="O1790">
        <v>0</v>
      </c>
      <c r="P1790">
        <v>9</v>
      </c>
      <c r="Q1790">
        <v>0</v>
      </c>
      <c r="R1790">
        <v>0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1.6699284502036953</v>
      </c>
      <c r="Y1790">
        <v>0</v>
      </c>
      <c r="Z1790">
        <v>0</v>
      </c>
      <c r="AA1790">
        <v>0</v>
      </c>
      <c r="AB1790">
        <v>6.794104621563541</v>
      </c>
      <c r="AC1790">
        <v>0</v>
      </c>
      <c r="AD1790">
        <v>0</v>
      </c>
      <c r="AE1790">
        <v>8.4640330717672363</v>
      </c>
    </row>
    <row r="1791" spans="1:31" x14ac:dyDescent="0.3">
      <c r="A1791">
        <v>2648753</v>
      </c>
      <c r="B1791">
        <v>1</v>
      </c>
      <c r="C1791" t="s">
        <v>80</v>
      </c>
      <c r="D1791" t="s">
        <v>108</v>
      </c>
      <c r="E1791" t="s">
        <v>152</v>
      </c>
      <c r="F1791" t="s">
        <v>5273</v>
      </c>
      <c r="G1791" t="s">
        <v>191</v>
      </c>
      <c r="H1791" t="s">
        <v>135</v>
      </c>
      <c r="I1791" t="s">
        <v>136</v>
      </c>
      <c r="J1791" t="s">
        <v>137</v>
      </c>
      <c r="K1791" t="s">
        <v>138</v>
      </c>
      <c r="L1791" t="s">
        <v>5274</v>
      </c>
      <c r="M1791" t="s">
        <v>5275</v>
      </c>
      <c r="N1791">
        <v>2.5638888880000001</v>
      </c>
      <c r="O1791">
        <v>0</v>
      </c>
      <c r="P1791">
        <v>101</v>
      </c>
      <c r="Q1791">
        <v>0</v>
      </c>
      <c r="R1791">
        <v>14</v>
      </c>
      <c r="S1791">
        <v>0</v>
      </c>
      <c r="T1791">
        <v>21</v>
      </c>
      <c r="U1791">
        <v>0</v>
      </c>
      <c r="V1791">
        <v>0</v>
      </c>
      <c r="W1791">
        <v>0</v>
      </c>
      <c r="X1791">
        <v>46.906739321214211</v>
      </c>
      <c r="Y1791">
        <v>0</v>
      </c>
      <c r="Z1791">
        <v>42.059547736253066</v>
      </c>
      <c r="AA1791">
        <v>0</v>
      </c>
      <c r="AB1791">
        <v>39.003829378170572</v>
      </c>
      <c r="AC1791">
        <v>0</v>
      </c>
      <c r="AD1791">
        <v>0</v>
      </c>
      <c r="AE1791">
        <v>127.97011643563783</v>
      </c>
    </row>
    <row r="1792" spans="1:31" x14ac:dyDescent="0.3">
      <c r="A1792">
        <v>2649394</v>
      </c>
      <c r="B1792">
        <v>1</v>
      </c>
      <c r="C1792" t="s">
        <v>80</v>
      </c>
      <c r="D1792" t="s">
        <v>93</v>
      </c>
      <c r="E1792" t="s">
        <v>165</v>
      </c>
      <c r="F1792" t="s">
        <v>5276</v>
      </c>
      <c r="G1792" t="s">
        <v>224</v>
      </c>
      <c r="H1792" t="s">
        <v>135</v>
      </c>
      <c r="I1792" t="s">
        <v>136</v>
      </c>
      <c r="J1792" t="s">
        <v>137</v>
      </c>
      <c r="K1792" t="s">
        <v>138</v>
      </c>
      <c r="L1792" t="s">
        <v>5277</v>
      </c>
      <c r="M1792" t="s">
        <v>5278</v>
      </c>
      <c r="N1792">
        <v>1.2880555549999999</v>
      </c>
      <c r="O1792">
        <v>0</v>
      </c>
      <c r="P1792">
        <v>0</v>
      </c>
      <c r="Q1792">
        <v>0</v>
      </c>
      <c r="R1792">
        <v>5</v>
      </c>
      <c r="S1792">
        <v>0</v>
      </c>
      <c r="T1792">
        <v>1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26.423771339908765</v>
      </c>
      <c r="AA1792">
        <v>0</v>
      </c>
      <c r="AB1792">
        <v>2.1118630943713446</v>
      </c>
      <c r="AC1792">
        <v>0</v>
      </c>
      <c r="AD1792">
        <v>0</v>
      </c>
      <c r="AE1792">
        <v>28.535634434280109</v>
      </c>
    </row>
    <row r="1793" spans="1:31" x14ac:dyDescent="0.3">
      <c r="A1793">
        <v>2648893</v>
      </c>
      <c r="B1793">
        <v>1</v>
      </c>
      <c r="C1793" t="s">
        <v>80</v>
      </c>
      <c r="D1793" t="s">
        <v>103</v>
      </c>
      <c r="E1793" t="s">
        <v>152</v>
      </c>
      <c r="F1793" t="s">
        <v>5279</v>
      </c>
      <c r="G1793" t="s">
        <v>161</v>
      </c>
      <c r="H1793" t="s">
        <v>135</v>
      </c>
      <c r="I1793" t="s">
        <v>136</v>
      </c>
      <c r="J1793" t="s">
        <v>137</v>
      </c>
      <c r="K1793" t="s">
        <v>162</v>
      </c>
      <c r="L1793" t="s">
        <v>5280</v>
      </c>
      <c r="M1793" t="s">
        <v>5281</v>
      </c>
      <c r="N1793">
        <v>6.6230555549999997</v>
      </c>
      <c r="O1793">
        <v>0</v>
      </c>
      <c r="P1793">
        <v>213</v>
      </c>
      <c r="Q1793">
        <v>0</v>
      </c>
      <c r="R1793">
        <v>3</v>
      </c>
      <c r="S1793">
        <v>0</v>
      </c>
      <c r="T1793">
        <v>17</v>
      </c>
      <c r="U1793">
        <v>0</v>
      </c>
      <c r="V1793">
        <v>0</v>
      </c>
      <c r="W1793">
        <v>0</v>
      </c>
      <c r="X1793">
        <v>405.07596852408631</v>
      </c>
      <c r="Y1793">
        <v>0</v>
      </c>
      <c r="Z1793">
        <v>22.954985485018522</v>
      </c>
      <c r="AA1793">
        <v>0</v>
      </c>
      <c r="AB1793">
        <v>207.61121074936929</v>
      </c>
      <c r="AC1793">
        <v>0</v>
      </c>
      <c r="AD1793">
        <v>0</v>
      </c>
      <c r="AE1793">
        <v>635.64216475847411</v>
      </c>
    </row>
    <row r="1794" spans="1:31" x14ac:dyDescent="0.3">
      <c r="A1794">
        <v>2648916</v>
      </c>
      <c r="B1794">
        <v>1</v>
      </c>
      <c r="C1794" t="s">
        <v>80</v>
      </c>
      <c r="D1794" t="s">
        <v>85</v>
      </c>
      <c r="E1794" t="s">
        <v>152</v>
      </c>
      <c r="F1794" t="s">
        <v>5282</v>
      </c>
      <c r="G1794" t="s">
        <v>161</v>
      </c>
      <c r="H1794" t="s">
        <v>135</v>
      </c>
      <c r="I1794" t="s">
        <v>136</v>
      </c>
      <c r="J1794" t="s">
        <v>137</v>
      </c>
      <c r="K1794" t="s">
        <v>162</v>
      </c>
      <c r="L1794" t="s">
        <v>5283</v>
      </c>
      <c r="M1794" t="s">
        <v>5284</v>
      </c>
      <c r="N1794">
        <v>2.071111111</v>
      </c>
      <c r="O1794">
        <v>0</v>
      </c>
      <c r="P1794">
        <v>732</v>
      </c>
      <c r="Q1794">
        <v>0</v>
      </c>
      <c r="R1794">
        <v>0</v>
      </c>
      <c r="S1794">
        <v>0</v>
      </c>
      <c r="T1794">
        <v>76</v>
      </c>
      <c r="U1794">
        <v>0</v>
      </c>
      <c r="V1794">
        <v>0</v>
      </c>
      <c r="W1794">
        <v>0</v>
      </c>
      <c r="X1794">
        <v>536.02007617294873</v>
      </c>
      <c r="Y1794">
        <v>0</v>
      </c>
      <c r="Z1794">
        <v>0</v>
      </c>
      <c r="AA1794">
        <v>0</v>
      </c>
      <c r="AB1794">
        <v>258.83437416773734</v>
      </c>
      <c r="AC1794">
        <v>0</v>
      </c>
      <c r="AD1794">
        <v>0</v>
      </c>
      <c r="AE1794">
        <v>794.85445034068607</v>
      </c>
    </row>
    <row r="1795" spans="1:31" x14ac:dyDescent="0.3">
      <c r="A1795">
        <v>2648830</v>
      </c>
      <c r="B1795">
        <v>1</v>
      </c>
      <c r="C1795" t="s">
        <v>81</v>
      </c>
      <c r="D1795" t="s">
        <v>122</v>
      </c>
      <c r="E1795" t="s">
        <v>147</v>
      </c>
      <c r="F1795" t="s">
        <v>5285</v>
      </c>
      <c r="G1795" t="s">
        <v>220</v>
      </c>
      <c r="H1795" t="s">
        <v>144</v>
      </c>
      <c r="I1795" t="s">
        <v>136</v>
      </c>
      <c r="J1795" t="s">
        <v>137</v>
      </c>
      <c r="K1795" t="s">
        <v>162</v>
      </c>
      <c r="L1795" t="s">
        <v>5286</v>
      </c>
      <c r="M1795" t="s">
        <v>5287</v>
      </c>
      <c r="N1795">
        <v>2.9194444439999998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814.12167545328953</v>
      </c>
      <c r="AD1795">
        <v>0</v>
      </c>
      <c r="AE1795">
        <v>814.12167545328953</v>
      </c>
    </row>
    <row r="1796" spans="1:31" x14ac:dyDescent="0.3">
      <c r="A1796">
        <v>2649457</v>
      </c>
      <c r="B1796">
        <v>1</v>
      </c>
      <c r="C1796" t="s">
        <v>80</v>
      </c>
      <c r="D1796" t="s">
        <v>96</v>
      </c>
      <c r="E1796" t="s">
        <v>214</v>
      </c>
      <c r="F1796" t="s">
        <v>5288</v>
      </c>
      <c r="G1796" t="s">
        <v>300</v>
      </c>
      <c r="H1796" t="s">
        <v>135</v>
      </c>
      <c r="I1796" t="s">
        <v>136</v>
      </c>
      <c r="J1796" t="s">
        <v>137</v>
      </c>
      <c r="K1796" t="s">
        <v>138</v>
      </c>
      <c r="L1796" t="s">
        <v>5289</v>
      </c>
      <c r="M1796" t="s">
        <v>5290</v>
      </c>
      <c r="N1796">
        <v>1.5525</v>
      </c>
      <c r="O1796">
        <v>0</v>
      </c>
      <c r="P1796">
        <v>12</v>
      </c>
      <c r="Q1796">
        <v>0</v>
      </c>
      <c r="R1796">
        <v>1</v>
      </c>
      <c r="S1796">
        <v>0</v>
      </c>
      <c r="T1796">
        <v>10</v>
      </c>
      <c r="U1796">
        <v>0</v>
      </c>
      <c r="V1796">
        <v>0</v>
      </c>
      <c r="W1796">
        <v>0</v>
      </c>
      <c r="X1796">
        <v>20.959475323238085</v>
      </c>
      <c r="Y1796">
        <v>0</v>
      </c>
      <c r="Z1796">
        <v>0</v>
      </c>
      <c r="AA1796">
        <v>0</v>
      </c>
      <c r="AB1796">
        <v>30.870201138906289</v>
      </c>
      <c r="AC1796">
        <v>0</v>
      </c>
      <c r="AD1796">
        <v>0</v>
      </c>
      <c r="AE1796">
        <v>51.829676462144377</v>
      </c>
    </row>
    <row r="1797" spans="1:31" x14ac:dyDescent="0.3">
      <c r="A1797">
        <v>2649314</v>
      </c>
      <c r="B1797">
        <v>1</v>
      </c>
      <c r="C1797" t="s">
        <v>80</v>
      </c>
      <c r="D1797" t="s">
        <v>95</v>
      </c>
      <c r="E1797" t="s">
        <v>165</v>
      </c>
      <c r="F1797" t="s">
        <v>5291</v>
      </c>
      <c r="G1797" t="s">
        <v>154</v>
      </c>
      <c r="H1797" t="s">
        <v>135</v>
      </c>
      <c r="I1797" t="s">
        <v>136</v>
      </c>
      <c r="J1797" t="s">
        <v>137</v>
      </c>
      <c r="K1797" t="s">
        <v>138</v>
      </c>
      <c r="L1797" t="s">
        <v>5292</v>
      </c>
      <c r="M1797" t="s">
        <v>5293</v>
      </c>
      <c r="N1797">
        <v>1.073055555</v>
      </c>
      <c r="O1797">
        <v>0</v>
      </c>
      <c r="P1797">
        <v>129</v>
      </c>
      <c r="Q1797">
        <v>0</v>
      </c>
      <c r="R1797">
        <v>0</v>
      </c>
      <c r="S1797">
        <v>0</v>
      </c>
      <c r="T1797">
        <v>5</v>
      </c>
      <c r="U1797">
        <v>0</v>
      </c>
      <c r="V1797">
        <v>0</v>
      </c>
      <c r="W1797">
        <v>0</v>
      </c>
      <c r="X1797">
        <v>36.238258704063426</v>
      </c>
      <c r="Y1797">
        <v>0</v>
      </c>
      <c r="Z1797">
        <v>0</v>
      </c>
      <c r="AA1797">
        <v>0</v>
      </c>
      <c r="AB1797">
        <v>15.095846935879425</v>
      </c>
      <c r="AC1797">
        <v>0</v>
      </c>
      <c r="AD1797">
        <v>0</v>
      </c>
      <c r="AE1797">
        <v>51.334105639942848</v>
      </c>
    </row>
    <row r="1798" spans="1:31" x14ac:dyDescent="0.3">
      <c r="A1798">
        <v>2649569</v>
      </c>
      <c r="B1798">
        <v>1</v>
      </c>
      <c r="C1798" t="s">
        <v>81</v>
      </c>
      <c r="D1798" t="s">
        <v>128</v>
      </c>
      <c r="E1798" t="s">
        <v>194</v>
      </c>
      <c r="F1798" t="s">
        <v>5294</v>
      </c>
      <c r="G1798" t="s">
        <v>149</v>
      </c>
      <c r="H1798" t="s">
        <v>144</v>
      </c>
      <c r="I1798" t="s">
        <v>136</v>
      </c>
      <c r="J1798" t="s">
        <v>137</v>
      </c>
      <c r="K1798" t="s">
        <v>138</v>
      </c>
      <c r="L1798" t="s">
        <v>5295</v>
      </c>
      <c r="M1798" t="s">
        <v>5296</v>
      </c>
      <c r="N1798">
        <v>1.6616666659999999</v>
      </c>
      <c r="O1798">
        <v>0</v>
      </c>
      <c r="P1798">
        <v>0</v>
      </c>
      <c r="Q1798">
        <v>0</v>
      </c>
      <c r="R1798">
        <v>0</v>
      </c>
      <c r="S1798">
        <v>10</v>
      </c>
      <c r="T1798">
        <v>0</v>
      </c>
      <c r="U1798">
        <v>11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124.0638290445219</v>
      </c>
      <c r="AB1798">
        <v>0</v>
      </c>
      <c r="AC1798">
        <v>3543.533111719888</v>
      </c>
      <c r="AD1798">
        <v>0</v>
      </c>
      <c r="AE1798">
        <v>3667.5969407644097</v>
      </c>
    </row>
    <row r="1799" spans="1:31" x14ac:dyDescent="0.3">
      <c r="A1799">
        <v>2650233</v>
      </c>
      <c r="B1799">
        <v>1</v>
      </c>
      <c r="C1799" t="s">
        <v>81</v>
      </c>
      <c r="D1799" t="s">
        <v>112</v>
      </c>
      <c r="E1799" t="s">
        <v>165</v>
      </c>
      <c r="F1799" t="s">
        <v>5297</v>
      </c>
      <c r="G1799" t="s">
        <v>224</v>
      </c>
      <c r="H1799" t="s">
        <v>135</v>
      </c>
      <c r="I1799" t="s">
        <v>136</v>
      </c>
      <c r="J1799" t="s">
        <v>137</v>
      </c>
      <c r="K1799" t="s">
        <v>138</v>
      </c>
      <c r="L1799" t="s">
        <v>5298</v>
      </c>
      <c r="M1799" t="s">
        <v>5299</v>
      </c>
      <c r="N1799">
        <v>1.592777777</v>
      </c>
      <c r="O1799">
        <v>0</v>
      </c>
      <c r="P1799">
        <v>41</v>
      </c>
      <c r="Q1799">
        <v>0</v>
      </c>
      <c r="R1799">
        <v>0</v>
      </c>
      <c r="S1799">
        <v>0</v>
      </c>
      <c r="T1799">
        <v>16</v>
      </c>
      <c r="U1799">
        <v>0</v>
      </c>
      <c r="V1799">
        <v>0</v>
      </c>
      <c r="W1799">
        <v>0</v>
      </c>
      <c r="X1799">
        <v>18.63616760134747</v>
      </c>
      <c r="Y1799">
        <v>0</v>
      </c>
      <c r="Z1799">
        <v>0</v>
      </c>
      <c r="AA1799">
        <v>0</v>
      </c>
      <c r="AB1799">
        <v>24.004664073398018</v>
      </c>
      <c r="AC1799">
        <v>0</v>
      </c>
      <c r="AD1799">
        <v>0</v>
      </c>
      <c r="AE1799">
        <v>42.640831674745485</v>
      </c>
    </row>
    <row r="1800" spans="1:31" x14ac:dyDescent="0.3">
      <c r="A1800">
        <v>2649901</v>
      </c>
      <c r="B1800">
        <v>1</v>
      </c>
      <c r="C1800" t="s">
        <v>80</v>
      </c>
      <c r="D1800" t="s">
        <v>98</v>
      </c>
      <c r="E1800" t="s">
        <v>132</v>
      </c>
      <c r="F1800" t="s">
        <v>5300</v>
      </c>
      <c r="G1800" t="s">
        <v>268</v>
      </c>
      <c r="H1800" t="s">
        <v>135</v>
      </c>
      <c r="I1800" t="s">
        <v>136</v>
      </c>
      <c r="J1800" t="s">
        <v>137</v>
      </c>
      <c r="K1800" t="s">
        <v>138</v>
      </c>
      <c r="L1800" t="s">
        <v>5301</v>
      </c>
      <c r="M1800" t="s">
        <v>5302</v>
      </c>
      <c r="N1800">
        <v>2.855555555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0.44757974092018049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0.44757974092018049</v>
      </c>
    </row>
    <row r="1801" spans="1:31" x14ac:dyDescent="0.3">
      <c r="A1801">
        <v>2649546</v>
      </c>
      <c r="B1801">
        <v>1</v>
      </c>
      <c r="C1801" t="s">
        <v>81</v>
      </c>
      <c r="D1801" t="s">
        <v>121</v>
      </c>
      <c r="E1801" t="s">
        <v>165</v>
      </c>
      <c r="F1801" t="s">
        <v>5303</v>
      </c>
      <c r="G1801" t="s">
        <v>224</v>
      </c>
      <c r="H1801" t="s">
        <v>135</v>
      </c>
      <c r="I1801" t="s">
        <v>136</v>
      </c>
      <c r="J1801" t="s">
        <v>137</v>
      </c>
      <c r="K1801" t="s">
        <v>138</v>
      </c>
      <c r="L1801" t="s">
        <v>5304</v>
      </c>
      <c r="M1801" t="s">
        <v>5305</v>
      </c>
      <c r="N1801">
        <v>2.6030555550000001</v>
      </c>
      <c r="O1801">
        <v>0</v>
      </c>
      <c r="P1801">
        <v>7</v>
      </c>
      <c r="Q1801">
        <v>0</v>
      </c>
      <c r="R1801">
        <v>2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1.7104436649726762</v>
      </c>
      <c r="Y1801">
        <v>0</v>
      </c>
      <c r="Z1801">
        <v>25.77483030088877</v>
      </c>
      <c r="AA1801">
        <v>0</v>
      </c>
      <c r="AB1801">
        <v>0</v>
      </c>
      <c r="AC1801">
        <v>0</v>
      </c>
      <c r="AD1801">
        <v>0</v>
      </c>
      <c r="AE1801">
        <v>27.485273965861445</v>
      </c>
    </row>
    <row r="1802" spans="1:31" x14ac:dyDescent="0.3">
      <c r="A1802">
        <v>2650024</v>
      </c>
      <c r="B1802">
        <v>1</v>
      </c>
      <c r="C1802" t="s">
        <v>81</v>
      </c>
      <c r="D1802" t="s">
        <v>123</v>
      </c>
      <c r="E1802" t="s">
        <v>165</v>
      </c>
      <c r="F1802" t="s">
        <v>5306</v>
      </c>
      <c r="G1802" t="s">
        <v>224</v>
      </c>
      <c r="H1802" t="s">
        <v>135</v>
      </c>
      <c r="I1802" t="s">
        <v>136</v>
      </c>
      <c r="J1802" t="s">
        <v>137</v>
      </c>
      <c r="K1802" t="s">
        <v>138</v>
      </c>
      <c r="L1802" t="s">
        <v>5307</v>
      </c>
      <c r="M1802" t="s">
        <v>5308</v>
      </c>
      <c r="N1802">
        <v>3.2936111110000001</v>
      </c>
      <c r="O1802">
        <v>0</v>
      </c>
      <c r="P1802">
        <v>93</v>
      </c>
      <c r="Q1802">
        <v>0</v>
      </c>
      <c r="R1802">
        <v>0</v>
      </c>
      <c r="S1802">
        <v>0</v>
      </c>
      <c r="T1802">
        <v>11</v>
      </c>
      <c r="U1802">
        <v>0</v>
      </c>
      <c r="V1802">
        <v>0</v>
      </c>
      <c r="W1802">
        <v>0</v>
      </c>
      <c r="X1802">
        <v>68.834014830456809</v>
      </c>
      <c r="Y1802">
        <v>0</v>
      </c>
      <c r="Z1802">
        <v>0</v>
      </c>
      <c r="AA1802">
        <v>0</v>
      </c>
      <c r="AB1802">
        <v>46.655854397913096</v>
      </c>
      <c r="AC1802">
        <v>0</v>
      </c>
      <c r="AD1802">
        <v>0</v>
      </c>
      <c r="AE1802">
        <v>115.48986922836991</v>
      </c>
    </row>
    <row r="1803" spans="1:31" x14ac:dyDescent="0.3">
      <c r="A1803">
        <v>2650047</v>
      </c>
      <c r="B1803">
        <v>1</v>
      </c>
      <c r="C1803" t="s">
        <v>80</v>
      </c>
      <c r="D1803" t="s">
        <v>92</v>
      </c>
      <c r="E1803" t="s">
        <v>165</v>
      </c>
      <c r="F1803" t="s">
        <v>5309</v>
      </c>
      <c r="G1803" t="s">
        <v>224</v>
      </c>
      <c r="H1803" t="s">
        <v>135</v>
      </c>
      <c r="I1803" t="s">
        <v>136</v>
      </c>
      <c r="J1803" t="s">
        <v>137</v>
      </c>
      <c r="K1803" t="s">
        <v>138</v>
      </c>
      <c r="L1803" t="s">
        <v>5310</v>
      </c>
      <c r="M1803" t="s">
        <v>5311</v>
      </c>
      <c r="N1803">
        <v>3.0877777769999999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0.66263860271898678</v>
      </c>
      <c r="Y1803">
        <v>0</v>
      </c>
      <c r="Z1803">
        <v>0</v>
      </c>
      <c r="AA1803">
        <v>0</v>
      </c>
      <c r="AB1803">
        <v>6.8526197340944446</v>
      </c>
      <c r="AC1803">
        <v>0</v>
      </c>
      <c r="AD1803">
        <v>0</v>
      </c>
      <c r="AE1803">
        <v>7.5152583368134316</v>
      </c>
    </row>
    <row r="1804" spans="1:31" x14ac:dyDescent="0.3">
      <c r="A1804">
        <v>2650070</v>
      </c>
      <c r="B1804">
        <v>1</v>
      </c>
      <c r="C1804" t="s">
        <v>80</v>
      </c>
      <c r="D1804" t="s">
        <v>95</v>
      </c>
      <c r="E1804" t="s">
        <v>132</v>
      </c>
      <c r="F1804" t="s">
        <v>5312</v>
      </c>
      <c r="G1804" t="s">
        <v>183</v>
      </c>
      <c r="H1804" t="s">
        <v>135</v>
      </c>
      <c r="I1804" t="s">
        <v>136</v>
      </c>
      <c r="J1804" t="s">
        <v>137</v>
      </c>
      <c r="K1804" t="s">
        <v>138</v>
      </c>
      <c r="L1804" t="s">
        <v>5313</v>
      </c>
      <c r="M1804" t="s">
        <v>5314</v>
      </c>
      <c r="N1804">
        <v>2.548333333</v>
      </c>
      <c r="O1804">
        <v>0</v>
      </c>
      <c r="P1804">
        <v>11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6.8144640186133341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6.8144640186133341</v>
      </c>
    </row>
    <row r="1805" spans="1:31" x14ac:dyDescent="0.3">
      <c r="A1805">
        <v>2650093</v>
      </c>
      <c r="B1805">
        <v>1</v>
      </c>
      <c r="C1805" t="s">
        <v>80</v>
      </c>
      <c r="D1805" t="s">
        <v>100</v>
      </c>
      <c r="E1805" t="s">
        <v>214</v>
      </c>
      <c r="F1805" t="s">
        <v>5315</v>
      </c>
      <c r="G1805" t="s">
        <v>224</v>
      </c>
      <c r="H1805" t="s">
        <v>135</v>
      </c>
      <c r="I1805" t="s">
        <v>136</v>
      </c>
      <c r="J1805" t="s">
        <v>137</v>
      </c>
      <c r="K1805" t="s">
        <v>138</v>
      </c>
      <c r="L1805" t="s">
        <v>5316</v>
      </c>
      <c r="M1805" t="s">
        <v>5317</v>
      </c>
      <c r="N1805">
        <v>0.76138888800000004</v>
      </c>
      <c r="O1805">
        <v>0</v>
      </c>
      <c r="P1805">
        <v>30</v>
      </c>
      <c r="Q1805">
        <v>0</v>
      </c>
      <c r="R1805">
        <v>0</v>
      </c>
      <c r="S1805">
        <v>0</v>
      </c>
      <c r="T1805">
        <v>6</v>
      </c>
      <c r="U1805">
        <v>0</v>
      </c>
      <c r="V1805">
        <v>0</v>
      </c>
      <c r="W1805">
        <v>0</v>
      </c>
      <c r="X1805">
        <v>6.7224326975000031</v>
      </c>
      <c r="Y1805">
        <v>0</v>
      </c>
      <c r="Z1805">
        <v>0</v>
      </c>
      <c r="AA1805">
        <v>0</v>
      </c>
      <c r="AB1805">
        <v>10.48236449975</v>
      </c>
      <c r="AC1805">
        <v>0</v>
      </c>
      <c r="AD1805">
        <v>0</v>
      </c>
      <c r="AE1805">
        <v>17.204797197250002</v>
      </c>
    </row>
    <row r="1806" spans="1:31" x14ac:dyDescent="0.3">
      <c r="A1806">
        <v>2650216</v>
      </c>
      <c r="B1806">
        <v>1</v>
      </c>
      <c r="C1806" t="s">
        <v>80</v>
      </c>
      <c r="D1806" t="s">
        <v>90</v>
      </c>
      <c r="E1806" t="s">
        <v>152</v>
      </c>
      <c r="F1806" t="s">
        <v>5318</v>
      </c>
      <c r="G1806" t="s">
        <v>406</v>
      </c>
      <c r="H1806" t="s">
        <v>135</v>
      </c>
      <c r="I1806" t="s">
        <v>136</v>
      </c>
      <c r="J1806" t="s">
        <v>137</v>
      </c>
      <c r="K1806" t="s">
        <v>138</v>
      </c>
      <c r="L1806" t="s">
        <v>5319</v>
      </c>
      <c r="M1806" t="s">
        <v>5320</v>
      </c>
      <c r="N1806">
        <v>1.9775</v>
      </c>
      <c r="O1806">
        <v>0</v>
      </c>
      <c r="P1806">
        <v>362</v>
      </c>
      <c r="Q1806">
        <v>0</v>
      </c>
      <c r="R1806">
        <v>0</v>
      </c>
      <c r="S1806">
        <v>0</v>
      </c>
      <c r="T1806">
        <v>2</v>
      </c>
      <c r="U1806">
        <v>0</v>
      </c>
      <c r="V1806">
        <v>0</v>
      </c>
      <c r="W1806">
        <v>0</v>
      </c>
      <c r="X1806">
        <v>181.2947221578072</v>
      </c>
      <c r="Y1806">
        <v>0</v>
      </c>
      <c r="Z1806">
        <v>0</v>
      </c>
      <c r="AA1806">
        <v>0</v>
      </c>
      <c r="AB1806">
        <v>5.428852145539334E-2</v>
      </c>
      <c r="AC1806">
        <v>0</v>
      </c>
      <c r="AD1806">
        <v>0</v>
      </c>
      <c r="AE1806">
        <v>181.34901067926259</v>
      </c>
    </row>
    <row r="1807" spans="1:31" x14ac:dyDescent="0.3">
      <c r="A1807">
        <v>2649778</v>
      </c>
      <c r="B1807">
        <v>1</v>
      </c>
      <c r="C1807" t="s">
        <v>80</v>
      </c>
      <c r="D1807" t="s">
        <v>103</v>
      </c>
      <c r="E1807" t="s">
        <v>147</v>
      </c>
      <c r="F1807" t="s">
        <v>2169</v>
      </c>
      <c r="G1807" t="s">
        <v>149</v>
      </c>
      <c r="H1807" t="s">
        <v>144</v>
      </c>
      <c r="I1807" t="s">
        <v>136</v>
      </c>
      <c r="J1807" t="s">
        <v>137</v>
      </c>
      <c r="K1807" t="s">
        <v>138</v>
      </c>
      <c r="L1807" t="s">
        <v>5321</v>
      </c>
      <c r="M1807" t="s">
        <v>5322</v>
      </c>
      <c r="N1807">
        <v>0.25888888799999998</v>
      </c>
      <c r="O1807">
        <v>0</v>
      </c>
      <c r="P1807">
        <v>202</v>
      </c>
      <c r="Q1807">
        <v>0</v>
      </c>
      <c r="R1807">
        <v>76</v>
      </c>
      <c r="S1807">
        <v>1</v>
      </c>
      <c r="T1807">
        <v>73</v>
      </c>
      <c r="U1807">
        <v>1</v>
      </c>
      <c r="V1807">
        <v>0</v>
      </c>
      <c r="W1807">
        <v>0</v>
      </c>
      <c r="X1807">
        <v>14.375103812714212</v>
      </c>
      <c r="Y1807">
        <v>0</v>
      </c>
      <c r="Z1807">
        <v>14.520601566959627</v>
      </c>
      <c r="AA1807">
        <v>2.9846910740132677</v>
      </c>
      <c r="AB1807">
        <v>25.909734305242807</v>
      </c>
      <c r="AC1807">
        <v>6.1571676130124926</v>
      </c>
      <c r="AD1807">
        <v>0</v>
      </c>
      <c r="AE1807">
        <v>63.947298371942402</v>
      </c>
    </row>
    <row r="1808" spans="1:31" x14ac:dyDescent="0.3">
      <c r="A1808">
        <v>2649732</v>
      </c>
      <c r="B1808">
        <v>1</v>
      </c>
      <c r="C1808" t="s">
        <v>81</v>
      </c>
      <c r="D1808" t="s">
        <v>114</v>
      </c>
      <c r="E1808" t="s">
        <v>141</v>
      </c>
      <c r="F1808" t="s">
        <v>5323</v>
      </c>
      <c r="G1808" t="s">
        <v>161</v>
      </c>
      <c r="H1808" t="s">
        <v>144</v>
      </c>
      <c r="I1808" t="s">
        <v>136</v>
      </c>
      <c r="J1808" t="s">
        <v>137</v>
      </c>
      <c r="K1808" t="s">
        <v>162</v>
      </c>
      <c r="L1808" t="s">
        <v>5324</v>
      </c>
      <c r="M1808" t="s">
        <v>5325</v>
      </c>
      <c r="N1808">
        <v>1.6772222219999999</v>
      </c>
      <c r="O1808">
        <v>0</v>
      </c>
      <c r="P1808">
        <v>74</v>
      </c>
      <c r="Q1808">
        <v>1</v>
      </c>
      <c r="R1808">
        <v>5</v>
      </c>
      <c r="S1808">
        <v>0</v>
      </c>
      <c r="T1808">
        <v>6</v>
      </c>
      <c r="U1808">
        <v>0</v>
      </c>
      <c r="V1808">
        <v>0</v>
      </c>
      <c r="W1808">
        <v>0</v>
      </c>
      <c r="X1808">
        <v>14.536661788476176</v>
      </c>
      <c r="Y1808">
        <v>4.0516880805111564</v>
      </c>
      <c r="Z1808">
        <v>0.71097296001223809</v>
      </c>
      <c r="AA1808">
        <v>0</v>
      </c>
      <c r="AB1808">
        <v>9.7424391470400121E-2</v>
      </c>
      <c r="AC1808">
        <v>0</v>
      </c>
      <c r="AD1808">
        <v>0</v>
      </c>
      <c r="AE1808">
        <v>19.396747220469972</v>
      </c>
    </row>
    <row r="1809" spans="1:31" x14ac:dyDescent="0.3">
      <c r="A1809">
        <v>2650087</v>
      </c>
      <c r="B1809">
        <v>1</v>
      </c>
      <c r="C1809" t="s">
        <v>80</v>
      </c>
      <c r="D1809" t="s">
        <v>85</v>
      </c>
      <c r="E1809" t="s">
        <v>181</v>
      </c>
      <c r="F1809" t="s">
        <v>5326</v>
      </c>
      <c r="G1809" t="s">
        <v>183</v>
      </c>
      <c r="H1809" t="s">
        <v>144</v>
      </c>
      <c r="I1809" t="s">
        <v>136</v>
      </c>
      <c r="J1809" t="s">
        <v>3</v>
      </c>
      <c r="K1809" t="s">
        <v>138</v>
      </c>
      <c r="L1809" t="s">
        <v>5327</v>
      </c>
      <c r="M1809" t="s">
        <v>5328</v>
      </c>
      <c r="N1809">
        <v>1.814444444</v>
      </c>
      <c r="O1809">
        <v>0</v>
      </c>
      <c r="P1809">
        <v>14499</v>
      </c>
      <c r="Q1809">
        <v>0</v>
      </c>
      <c r="R1809">
        <v>0</v>
      </c>
      <c r="S1809">
        <v>4</v>
      </c>
      <c r="T1809">
        <v>1815</v>
      </c>
      <c r="U1809">
        <v>0</v>
      </c>
      <c r="V1809">
        <v>1</v>
      </c>
      <c r="W1809">
        <v>0</v>
      </c>
      <c r="X1809">
        <v>9732.1666069143721</v>
      </c>
      <c r="Y1809">
        <v>0</v>
      </c>
      <c r="Z1809">
        <v>0</v>
      </c>
      <c r="AA1809">
        <v>3185.3618873034611</v>
      </c>
      <c r="AB1809">
        <v>6364.0441730955954</v>
      </c>
      <c r="AC1809">
        <v>0</v>
      </c>
      <c r="AD1809">
        <v>41.93955553450791</v>
      </c>
      <c r="AE1809">
        <v>19323.512222847934</v>
      </c>
    </row>
    <row r="1810" spans="1:31" x14ac:dyDescent="0.3">
      <c r="A1810">
        <v>2649692</v>
      </c>
      <c r="B1810">
        <v>1</v>
      </c>
      <c r="C1810" t="s">
        <v>80</v>
      </c>
      <c r="D1810" t="s">
        <v>82</v>
      </c>
      <c r="E1810" t="s">
        <v>152</v>
      </c>
      <c r="F1810" t="s">
        <v>5329</v>
      </c>
      <c r="G1810" t="s">
        <v>220</v>
      </c>
      <c r="H1810" t="s">
        <v>135</v>
      </c>
      <c r="I1810" t="s">
        <v>136</v>
      </c>
      <c r="J1810" t="s">
        <v>137</v>
      </c>
      <c r="K1810" t="s">
        <v>162</v>
      </c>
      <c r="L1810" t="s">
        <v>5330</v>
      </c>
      <c r="M1810" t="s">
        <v>5331</v>
      </c>
      <c r="N1810">
        <v>0.29166666600000002</v>
      </c>
      <c r="O1810">
        <v>0</v>
      </c>
      <c r="P1810">
        <v>452</v>
      </c>
      <c r="Q1810">
        <v>0</v>
      </c>
      <c r="R1810">
        <v>0</v>
      </c>
      <c r="S1810">
        <v>0</v>
      </c>
      <c r="T1810">
        <v>14</v>
      </c>
      <c r="U1810">
        <v>0</v>
      </c>
      <c r="V1810">
        <v>0</v>
      </c>
      <c r="W1810">
        <v>0</v>
      </c>
      <c r="X1810">
        <v>36.356262561004229</v>
      </c>
      <c r="Y1810">
        <v>0</v>
      </c>
      <c r="Z1810">
        <v>0</v>
      </c>
      <c r="AA1810">
        <v>0</v>
      </c>
      <c r="AB1810">
        <v>4.0308605216462059</v>
      </c>
      <c r="AC1810">
        <v>0</v>
      </c>
      <c r="AD1810">
        <v>0</v>
      </c>
      <c r="AE1810">
        <v>40.387123082650433</v>
      </c>
    </row>
    <row r="1811" spans="1:31" x14ac:dyDescent="0.3">
      <c r="A1811">
        <v>2650279</v>
      </c>
      <c r="B1811">
        <v>1</v>
      </c>
      <c r="C1811" t="s">
        <v>81</v>
      </c>
      <c r="D1811" t="s">
        <v>128</v>
      </c>
      <c r="E1811" t="s">
        <v>152</v>
      </c>
      <c r="F1811" t="s">
        <v>5332</v>
      </c>
      <c r="G1811" t="s">
        <v>406</v>
      </c>
      <c r="H1811" t="s">
        <v>135</v>
      </c>
      <c r="I1811" t="s">
        <v>136</v>
      </c>
      <c r="J1811" t="s">
        <v>137</v>
      </c>
      <c r="K1811" t="s">
        <v>138</v>
      </c>
      <c r="L1811" t="s">
        <v>5333</v>
      </c>
      <c r="M1811" t="s">
        <v>5334</v>
      </c>
      <c r="N1811">
        <v>3.3430555549999998</v>
      </c>
      <c r="O1811">
        <v>0</v>
      </c>
      <c r="P1811">
        <v>1481</v>
      </c>
      <c r="Q1811">
        <v>0</v>
      </c>
      <c r="R1811">
        <v>0</v>
      </c>
      <c r="S1811">
        <v>0</v>
      </c>
      <c r="T1811">
        <v>70</v>
      </c>
      <c r="U1811">
        <v>0</v>
      </c>
      <c r="V1811">
        <v>1</v>
      </c>
      <c r="W1811">
        <v>0</v>
      </c>
      <c r="X1811">
        <v>1215.3454020175343</v>
      </c>
      <c r="Y1811">
        <v>0</v>
      </c>
      <c r="Z1811">
        <v>0</v>
      </c>
      <c r="AA1811">
        <v>0</v>
      </c>
      <c r="AB1811">
        <v>207.07397164649188</v>
      </c>
      <c r="AC1811">
        <v>0</v>
      </c>
      <c r="AD1811">
        <v>31.710100427849056</v>
      </c>
      <c r="AE1811">
        <v>1454.1294740918752</v>
      </c>
    </row>
    <row r="1812" spans="1:31" x14ac:dyDescent="0.3">
      <c r="A1812">
        <v>2649884</v>
      </c>
      <c r="B1812">
        <v>1</v>
      </c>
      <c r="C1812" t="s">
        <v>81</v>
      </c>
      <c r="D1812" t="s">
        <v>115</v>
      </c>
      <c r="E1812" t="s">
        <v>194</v>
      </c>
      <c r="F1812" t="s">
        <v>5335</v>
      </c>
      <c r="G1812" t="s">
        <v>149</v>
      </c>
      <c r="H1812" t="s">
        <v>144</v>
      </c>
      <c r="I1812" t="s">
        <v>136</v>
      </c>
      <c r="J1812" t="s">
        <v>137</v>
      </c>
      <c r="K1812" t="s">
        <v>138</v>
      </c>
      <c r="L1812" t="s">
        <v>5336</v>
      </c>
      <c r="M1812" t="s">
        <v>5337</v>
      </c>
      <c r="N1812">
        <v>0.24805555500000001</v>
      </c>
      <c r="O1812">
        <v>8</v>
      </c>
      <c r="P1812">
        <v>4577</v>
      </c>
      <c r="Q1812">
        <v>2</v>
      </c>
      <c r="R1812">
        <v>196</v>
      </c>
      <c r="S1812">
        <v>8</v>
      </c>
      <c r="T1812">
        <v>476</v>
      </c>
      <c r="U1812">
        <v>3</v>
      </c>
      <c r="V1812">
        <v>0</v>
      </c>
      <c r="W1812">
        <v>0.5535011114866667</v>
      </c>
      <c r="X1812">
        <v>138.19537766753155</v>
      </c>
      <c r="Y1812">
        <v>1.8707713966538626</v>
      </c>
      <c r="Z1812">
        <v>31.108393019333253</v>
      </c>
      <c r="AA1812">
        <v>6.1202717855007602</v>
      </c>
      <c r="AB1812">
        <v>58.094109723618203</v>
      </c>
      <c r="AC1812">
        <v>33.958973520173615</v>
      </c>
      <c r="AD1812">
        <v>0</v>
      </c>
      <c r="AE1812">
        <v>269.90139822429791</v>
      </c>
    </row>
    <row r="1813" spans="1:31" x14ac:dyDescent="0.3">
      <c r="A1813">
        <v>2649629</v>
      </c>
      <c r="B1813">
        <v>1</v>
      </c>
      <c r="C1813" t="s">
        <v>81</v>
      </c>
      <c r="D1813" t="s">
        <v>119</v>
      </c>
      <c r="E1813" t="s">
        <v>141</v>
      </c>
      <c r="F1813" t="s">
        <v>5338</v>
      </c>
      <c r="G1813" t="s">
        <v>149</v>
      </c>
      <c r="H1813" t="s">
        <v>144</v>
      </c>
      <c r="I1813" t="s">
        <v>136</v>
      </c>
      <c r="J1813" t="s">
        <v>137</v>
      </c>
      <c r="K1813" t="s">
        <v>138</v>
      </c>
      <c r="L1813" t="s">
        <v>5339</v>
      </c>
      <c r="M1813" t="s">
        <v>5340</v>
      </c>
      <c r="N1813">
        <v>0.22138888800000001</v>
      </c>
      <c r="O1813">
        <v>0</v>
      </c>
      <c r="P1813">
        <v>578</v>
      </c>
      <c r="Q1813">
        <v>0</v>
      </c>
      <c r="R1813">
        <v>49</v>
      </c>
      <c r="S1813">
        <v>0</v>
      </c>
      <c r="T1813">
        <v>37</v>
      </c>
      <c r="U1813">
        <v>0</v>
      </c>
      <c r="V1813">
        <v>0</v>
      </c>
      <c r="W1813">
        <v>0</v>
      </c>
      <c r="X1813">
        <v>29.608055736995883</v>
      </c>
      <c r="Y1813">
        <v>0</v>
      </c>
      <c r="Z1813">
        <v>13.555238223552431</v>
      </c>
      <c r="AA1813">
        <v>0</v>
      </c>
      <c r="AB1813">
        <v>6.137683818499025</v>
      </c>
      <c r="AC1813">
        <v>0</v>
      </c>
      <c r="AD1813">
        <v>0</v>
      </c>
      <c r="AE1813">
        <v>49.300977779047344</v>
      </c>
    </row>
    <row r="1814" spans="1:31" x14ac:dyDescent="0.3">
      <c r="A1814">
        <v>2649987</v>
      </c>
      <c r="B1814">
        <v>1</v>
      </c>
      <c r="C1814" t="s">
        <v>80</v>
      </c>
      <c r="D1814" t="s">
        <v>88</v>
      </c>
      <c r="E1814" t="s">
        <v>141</v>
      </c>
      <c r="F1814" t="s">
        <v>5341</v>
      </c>
      <c r="G1814" t="s">
        <v>149</v>
      </c>
      <c r="H1814" t="s">
        <v>144</v>
      </c>
      <c r="I1814" t="s">
        <v>136</v>
      </c>
      <c r="J1814" t="s">
        <v>137</v>
      </c>
      <c r="K1814" t="s">
        <v>138</v>
      </c>
      <c r="L1814" t="s">
        <v>5342</v>
      </c>
      <c r="M1814" t="s">
        <v>5343</v>
      </c>
      <c r="N1814">
        <v>1.7</v>
      </c>
      <c r="O1814">
        <v>1</v>
      </c>
      <c r="P1814">
        <v>903</v>
      </c>
      <c r="Q1814">
        <v>0</v>
      </c>
      <c r="R1814">
        <v>1</v>
      </c>
      <c r="S1814">
        <v>15</v>
      </c>
      <c r="T1814">
        <v>148</v>
      </c>
      <c r="U1814">
        <v>4</v>
      </c>
      <c r="V1814">
        <v>1</v>
      </c>
      <c r="W1814">
        <v>19.858688830906722</v>
      </c>
      <c r="X1814">
        <v>727.13439262865575</v>
      </c>
      <c r="Y1814">
        <v>0</v>
      </c>
      <c r="Z1814">
        <v>4.8388389271200003</v>
      </c>
      <c r="AA1814">
        <v>362.74865558192045</v>
      </c>
      <c r="AB1814">
        <v>648.3969899682545</v>
      </c>
      <c r="AC1814">
        <v>1499.6325922724945</v>
      </c>
      <c r="AD1814">
        <v>35.821967392572738</v>
      </c>
      <c r="AE1814">
        <v>3298.4321256019248</v>
      </c>
    </row>
    <row r="1815" spans="1:31" x14ac:dyDescent="0.3">
      <c r="A1815">
        <v>2649652</v>
      </c>
      <c r="B1815">
        <v>1</v>
      </c>
      <c r="C1815" t="s">
        <v>80</v>
      </c>
      <c r="D1815" t="s">
        <v>100</v>
      </c>
      <c r="E1815" t="s">
        <v>147</v>
      </c>
      <c r="F1815" t="s">
        <v>5344</v>
      </c>
      <c r="G1815" t="s">
        <v>149</v>
      </c>
      <c r="H1815" t="s">
        <v>144</v>
      </c>
      <c r="I1815" t="s">
        <v>136</v>
      </c>
      <c r="J1815" t="s">
        <v>137</v>
      </c>
      <c r="K1815" t="s">
        <v>138</v>
      </c>
      <c r="L1815" t="s">
        <v>5345</v>
      </c>
      <c r="M1815" t="s">
        <v>5346</v>
      </c>
      <c r="N1815">
        <v>0.70805555499999995</v>
      </c>
      <c r="O1815">
        <v>0</v>
      </c>
      <c r="P1815">
        <v>5</v>
      </c>
      <c r="Q1815">
        <v>60</v>
      </c>
      <c r="R1815">
        <v>72</v>
      </c>
      <c r="S1815">
        <v>3</v>
      </c>
      <c r="T1815">
        <v>5</v>
      </c>
      <c r="U1815">
        <v>0</v>
      </c>
      <c r="V1815">
        <v>0</v>
      </c>
      <c r="W1815">
        <v>0</v>
      </c>
      <c r="X1815">
        <v>17.638771489860659</v>
      </c>
      <c r="Y1815">
        <v>523.7704039513585</v>
      </c>
      <c r="Z1815">
        <v>419.072099106015</v>
      </c>
      <c r="AA1815">
        <v>79.12790372580335</v>
      </c>
      <c r="AB1815">
        <v>30.497312324250377</v>
      </c>
      <c r="AC1815">
        <v>0</v>
      </c>
      <c r="AD1815">
        <v>0</v>
      </c>
      <c r="AE1815">
        <v>1070.1064905972878</v>
      </c>
    </row>
    <row r="1816" spans="1:31" x14ac:dyDescent="0.3">
      <c r="A1816">
        <v>2649801</v>
      </c>
      <c r="B1816">
        <v>1</v>
      </c>
      <c r="C1816" t="s">
        <v>81</v>
      </c>
      <c r="D1816" t="s">
        <v>122</v>
      </c>
      <c r="E1816" t="s">
        <v>194</v>
      </c>
      <c r="F1816" t="s">
        <v>5347</v>
      </c>
      <c r="G1816" t="s">
        <v>149</v>
      </c>
      <c r="H1816" t="s">
        <v>144</v>
      </c>
      <c r="I1816" t="s">
        <v>136</v>
      </c>
      <c r="J1816" t="s">
        <v>137</v>
      </c>
      <c r="K1816" t="s">
        <v>138</v>
      </c>
      <c r="L1816" t="s">
        <v>5348</v>
      </c>
      <c r="M1816" t="s">
        <v>5349</v>
      </c>
      <c r="N1816">
        <v>0.58861111099999996</v>
      </c>
      <c r="O1816">
        <v>2</v>
      </c>
      <c r="P1816">
        <v>275</v>
      </c>
      <c r="Q1816">
        <v>0</v>
      </c>
      <c r="R1816">
        <v>13</v>
      </c>
      <c r="S1816">
        <v>16</v>
      </c>
      <c r="T1816">
        <v>52</v>
      </c>
      <c r="U1816">
        <v>8</v>
      </c>
      <c r="V1816">
        <v>0</v>
      </c>
      <c r="W1816">
        <v>0.28624603998429077</v>
      </c>
      <c r="X1816">
        <v>33.037463343440663</v>
      </c>
      <c r="Y1816">
        <v>0</v>
      </c>
      <c r="Z1816">
        <v>1.5322928947405103</v>
      </c>
      <c r="AA1816">
        <v>52.25097062320701</v>
      </c>
      <c r="AB1816">
        <v>68.242324360676974</v>
      </c>
      <c r="AC1816">
        <v>2432.1322867626795</v>
      </c>
      <c r="AD1816">
        <v>0</v>
      </c>
      <c r="AE1816">
        <v>2587.4815840247288</v>
      </c>
    </row>
    <row r="1817" spans="1:31" x14ac:dyDescent="0.3">
      <c r="A1817">
        <v>2649864</v>
      </c>
      <c r="B1817">
        <v>1</v>
      </c>
      <c r="C1817" t="s">
        <v>80</v>
      </c>
      <c r="D1817" t="s">
        <v>97</v>
      </c>
      <c r="E1817" t="s">
        <v>194</v>
      </c>
      <c r="F1817" t="s">
        <v>654</v>
      </c>
      <c r="G1817" t="s">
        <v>149</v>
      </c>
      <c r="H1817" t="s">
        <v>144</v>
      </c>
      <c r="I1817" t="s">
        <v>136</v>
      </c>
      <c r="J1817" t="s">
        <v>137</v>
      </c>
      <c r="K1817" t="s">
        <v>138</v>
      </c>
      <c r="L1817" t="s">
        <v>5350</v>
      </c>
      <c r="M1817" t="s">
        <v>5351</v>
      </c>
      <c r="N1817">
        <v>0.248611111</v>
      </c>
      <c r="O1817">
        <v>0</v>
      </c>
      <c r="P1817">
        <v>172</v>
      </c>
      <c r="Q1817">
        <v>0</v>
      </c>
      <c r="R1817">
        <v>32</v>
      </c>
      <c r="S1817">
        <v>0</v>
      </c>
      <c r="T1817">
        <v>15</v>
      </c>
      <c r="U1817">
        <v>0</v>
      </c>
      <c r="V1817">
        <v>0</v>
      </c>
      <c r="W1817">
        <v>0</v>
      </c>
      <c r="X1817">
        <v>21.89073746756338</v>
      </c>
      <c r="Y1817">
        <v>0</v>
      </c>
      <c r="Z1817">
        <v>5.3578016005256961</v>
      </c>
      <c r="AA1817">
        <v>0</v>
      </c>
      <c r="AB1817">
        <v>4.2509759493972785</v>
      </c>
      <c r="AC1817">
        <v>0</v>
      </c>
      <c r="AD1817">
        <v>0</v>
      </c>
      <c r="AE1817">
        <v>31.499515017486356</v>
      </c>
    </row>
    <row r="1818" spans="1:31" x14ac:dyDescent="0.3">
      <c r="A1818">
        <v>2650256</v>
      </c>
      <c r="B1818">
        <v>1</v>
      </c>
      <c r="C1818" t="s">
        <v>81</v>
      </c>
      <c r="D1818" t="s">
        <v>115</v>
      </c>
      <c r="E1818" t="s">
        <v>141</v>
      </c>
      <c r="F1818" t="s">
        <v>5352</v>
      </c>
      <c r="G1818" t="s">
        <v>143</v>
      </c>
      <c r="H1818" t="s">
        <v>144</v>
      </c>
      <c r="I1818" t="s">
        <v>136</v>
      </c>
      <c r="J1818" t="s">
        <v>137</v>
      </c>
      <c r="K1818" t="s">
        <v>138</v>
      </c>
      <c r="L1818" t="s">
        <v>5353</v>
      </c>
      <c r="M1818" t="s">
        <v>5354</v>
      </c>
      <c r="N1818">
        <v>2.1188888879999999</v>
      </c>
      <c r="O1818">
        <v>1</v>
      </c>
      <c r="P1818">
        <v>133</v>
      </c>
      <c r="Q1818">
        <v>3</v>
      </c>
      <c r="R1818">
        <v>12</v>
      </c>
      <c r="S1818">
        <v>1</v>
      </c>
      <c r="T1818">
        <v>5</v>
      </c>
      <c r="U1818">
        <v>0</v>
      </c>
      <c r="V1818">
        <v>0</v>
      </c>
      <c r="W1818">
        <v>0.67189001906222223</v>
      </c>
      <c r="X1818">
        <v>49.201757510263711</v>
      </c>
      <c r="Y1818">
        <v>35.557216347109041</v>
      </c>
      <c r="Z1818">
        <v>23.111606156623015</v>
      </c>
      <c r="AA1818">
        <v>0.95407680870516709</v>
      </c>
      <c r="AB1818">
        <v>9.7770082396676639</v>
      </c>
      <c r="AC1818">
        <v>0</v>
      </c>
      <c r="AD1818">
        <v>0</v>
      </c>
      <c r="AE1818">
        <v>119.27355508143083</v>
      </c>
    </row>
    <row r="1819" spans="1:31" x14ac:dyDescent="0.3">
      <c r="A1819">
        <v>2649566</v>
      </c>
      <c r="B1819">
        <v>1</v>
      </c>
      <c r="C1819" t="s">
        <v>81</v>
      </c>
      <c r="D1819" t="s">
        <v>119</v>
      </c>
      <c r="E1819" t="s">
        <v>147</v>
      </c>
      <c r="F1819" t="s">
        <v>2899</v>
      </c>
      <c r="G1819" t="s">
        <v>149</v>
      </c>
      <c r="H1819" t="s">
        <v>144</v>
      </c>
      <c r="I1819" t="s">
        <v>241</v>
      </c>
      <c r="J1819" t="s">
        <v>137</v>
      </c>
      <c r="K1819" t="s">
        <v>138</v>
      </c>
      <c r="L1819" t="s">
        <v>5355</v>
      </c>
      <c r="M1819" t="s">
        <v>5356</v>
      </c>
      <c r="N1819">
        <v>2.5000000000000001E-2</v>
      </c>
      <c r="O1819">
        <v>3</v>
      </c>
      <c r="P1819">
        <v>1401</v>
      </c>
      <c r="Q1819">
        <v>126</v>
      </c>
      <c r="R1819">
        <v>264</v>
      </c>
      <c r="S1819">
        <v>2</v>
      </c>
      <c r="T1819">
        <v>95</v>
      </c>
      <c r="U1819">
        <v>0</v>
      </c>
      <c r="V1819">
        <v>0</v>
      </c>
      <c r="W1819">
        <v>1.1983387485485001E-2</v>
      </c>
      <c r="X1819">
        <v>4.1695505978049985</v>
      </c>
      <c r="Y1819">
        <v>7.669569760655043</v>
      </c>
      <c r="Z1819">
        <v>19.546675141072644</v>
      </c>
      <c r="AA1819">
        <v>3.0720929469265006E-2</v>
      </c>
      <c r="AB1819">
        <v>1.0940010252715702</v>
      </c>
      <c r="AC1819">
        <v>0</v>
      </c>
      <c r="AD1819">
        <v>0</v>
      </c>
      <c r="AE1819">
        <v>32.522500841759005</v>
      </c>
    </row>
    <row r="1820" spans="1:31" x14ac:dyDescent="0.3">
      <c r="A1820">
        <v>2650007</v>
      </c>
      <c r="B1820">
        <v>1</v>
      </c>
      <c r="C1820" t="s">
        <v>81</v>
      </c>
      <c r="D1820" t="s">
        <v>113</v>
      </c>
      <c r="E1820" t="s">
        <v>214</v>
      </c>
      <c r="F1820" t="s">
        <v>5357</v>
      </c>
      <c r="G1820" t="s">
        <v>300</v>
      </c>
      <c r="H1820" t="s">
        <v>135</v>
      </c>
      <c r="I1820" t="s">
        <v>136</v>
      </c>
      <c r="J1820" t="s">
        <v>137</v>
      </c>
      <c r="K1820" t="s">
        <v>138</v>
      </c>
      <c r="L1820" t="s">
        <v>5358</v>
      </c>
      <c r="M1820" t="s">
        <v>5359</v>
      </c>
      <c r="N1820">
        <v>4.2252777769999996</v>
      </c>
      <c r="O1820">
        <v>0</v>
      </c>
      <c r="P1820">
        <v>4</v>
      </c>
      <c r="Q1820">
        <v>0</v>
      </c>
      <c r="R1820">
        <v>0</v>
      </c>
      <c r="S1820">
        <v>0</v>
      </c>
      <c r="T1820">
        <v>50</v>
      </c>
      <c r="U1820">
        <v>0</v>
      </c>
      <c r="V1820">
        <v>0</v>
      </c>
      <c r="W1820">
        <v>0</v>
      </c>
      <c r="X1820">
        <v>4.9135819192179282</v>
      </c>
      <c r="Y1820">
        <v>0</v>
      </c>
      <c r="Z1820">
        <v>0</v>
      </c>
      <c r="AA1820">
        <v>0</v>
      </c>
      <c r="AB1820">
        <v>94.653804710738669</v>
      </c>
      <c r="AC1820">
        <v>0</v>
      </c>
      <c r="AD1820">
        <v>0</v>
      </c>
      <c r="AE1820">
        <v>99.567386629956601</v>
      </c>
    </row>
    <row r="1821" spans="1:31" x14ac:dyDescent="0.3">
      <c r="A1821">
        <v>2649572</v>
      </c>
      <c r="B1821">
        <v>1</v>
      </c>
      <c r="C1821" t="s">
        <v>81</v>
      </c>
      <c r="D1821" t="s">
        <v>115</v>
      </c>
      <c r="E1821" t="s">
        <v>147</v>
      </c>
      <c r="F1821" t="s">
        <v>5360</v>
      </c>
      <c r="G1821" t="s">
        <v>149</v>
      </c>
      <c r="H1821" t="s">
        <v>144</v>
      </c>
      <c r="I1821" t="s">
        <v>241</v>
      </c>
      <c r="J1821" t="s">
        <v>137</v>
      </c>
      <c r="K1821" t="s">
        <v>138</v>
      </c>
      <c r="L1821" t="s">
        <v>5361</v>
      </c>
      <c r="M1821" t="s">
        <v>5362</v>
      </c>
      <c r="N1821">
        <v>1.0555554999999999E-2</v>
      </c>
      <c r="O1821">
        <v>2</v>
      </c>
      <c r="P1821">
        <v>260</v>
      </c>
      <c r="Q1821">
        <v>1</v>
      </c>
      <c r="R1821">
        <v>33</v>
      </c>
      <c r="S1821">
        <v>0</v>
      </c>
      <c r="T1821">
        <v>14</v>
      </c>
      <c r="U1821">
        <v>0</v>
      </c>
      <c r="V1821">
        <v>0</v>
      </c>
      <c r="W1821">
        <v>4.5249965111111108E-3</v>
      </c>
      <c r="X1821">
        <v>0.27730520312520002</v>
      </c>
      <c r="Y1821">
        <v>2.790896168E-2</v>
      </c>
      <c r="Z1821">
        <v>9.3080489151750018E-2</v>
      </c>
      <c r="AA1821">
        <v>0</v>
      </c>
      <c r="AB1821">
        <v>7.225668646741816E-2</v>
      </c>
      <c r="AC1821">
        <v>0</v>
      </c>
      <c r="AD1821">
        <v>0</v>
      </c>
      <c r="AE1821">
        <v>0.47507633693547929</v>
      </c>
    </row>
    <row r="1822" spans="1:31" x14ac:dyDescent="0.3">
      <c r="A1822">
        <v>2650236</v>
      </c>
      <c r="B1822">
        <v>1</v>
      </c>
      <c r="C1822" t="s">
        <v>80</v>
      </c>
      <c r="D1822" t="s">
        <v>88</v>
      </c>
      <c r="E1822" t="s">
        <v>194</v>
      </c>
      <c r="F1822" t="s">
        <v>5363</v>
      </c>
      <c r="G1822" t="s">
        <v>149</v>
      </c>
      <c r="H1822" t="s">
        <v>144</v>
      </c>
      <c r="I1822" t="s">
        <v>136</v>
      </c>
      <c r="J1822" t="s">
        <v>137</v>
      </c>
      <c r="K1822" t="s">
        <v>138</v>
      </c>
      <c r="L1822" t="s">
        <v>5364</v>
      </c>
      <c r="M1822" t="s">
        <v>5365</v>
      </c>
      <c r="N1822">
        <v>0.26388888799999999</v>
      </c>
      <c r="O1822">
        <v>0</v>
      </c>
      <c r="P1822">
        <v>1648</v>
      </c>
      <c r="Q1822">
        <v>0</v>
      </c>
      <c r="R1822">
        <v>0</v>
      </c>
      <c r="S1822">
        <v>0</v>
      </c>
      <c r="T1822">
        <v>192</v>
      </c>
      <c r="U1822">
        <v>0</v>
      </c>
      <c r="V1822">
        <v>0</v>
      </c>
      <c r="W1822">
        <v>0</v>
      </c>
      <c r="X1822">
        <v>150.69441216814707</v>
      </c>
      <c r="Y1822">
        <v>0</v>
      </c>
      <c r="Z1822">
        <v>0</v>
      </c>
      <c r="AA1822">
        <v>0</v>
      </c>
      <c r="AB1822">
        <v>71.091475712675262</v>
      </c>
      <c r="AC1822">
        <v>0</v>
      </c>
      <c r="AD1822">
        <v>0</v>
      </c>
      <c r="AE1822">
        <v>221.78588788082232</v>
      </c>
    </row>
    <row r="1823" spans="1:31" x14ac:dyDescent="0.3">
      <c r="A1823">
        <v>2650259</v>
      </c>
      <c r="B1823">
        <v>1</v>
      </c>
      <c r="C1823" t="s">
        <v>80</v>
      </c>
      <c r="D1823" t="s">
        <v>88</v>
      </c>
      <c r="E1823" t="s">
        <v>194</v>
      </c>
      <c r="F1823" t="s">
        <v>5366</v>
      </c>
      <c r="G1823" t="s">
        <v>149</v>
      </c>
      <c r="H1823" t="s">
        <v>144</v>
      </c>
      <c r="I1823" t="s">
        <v>136</v>
      </c>
      <c r="J1823" t="s">
        <v>137</v>
      </c>
      <c r="K1823" t="s">
        <v>138</v>
      </c>
      <c r="L1823" t="s">
        <v>5367</v>
      </c>
      <c r="M1823" t="s">
        <v>5368</v>
      </c>
      <c r="N1823">
        <v>0.35472222199999998</v>
      </c>
      <c r="O1823">
        <v>0</v>
      </c>
      <c r="P1823">
        <v>639</v>
      </c>
      <c r="Q1823">
        <v>0</v>
      </c>
      <c r="R1823">
        <v>0</v>
      </c>
      <c r="S1823">
        <v>0</v>
      </c>
      <c r="T1823">
        <v>6</v>
      </c>
      <c r="U1823">
        <v>0</v>
      </c>
      <c r="V1823">
        <v>0</v>
      </c>
      <c r="W1823">
        <v>0</v>
      </c>
      <c r="X1823">
        <v>73.348683130913372</v>
      </c>
      <c r="Y1823">
        <v>0</v>
      </c>
      <c r="Z1823">
        <v>0</v>
      </c>
      <c r="AA1823">
        <v>0</v>
      </c>
      <c r="AB1823">
        <v>4.6069693266792546</v>
      </c>
      <c r="AC1823">
        <v>0</v>
      </c>
      <c r="AD1823">
        <v>0</v>
      </c>
      <c r="AE1823">
        <v>77.95565245759262</v>
      </c>
    </row>
    <row r="1824" spans="1:31" x14ac:dyDescent="0.3">
      <c r="A1824">
        <v>2649635</v>
      </c>
      <c r="B1824">
        <v>1</v>
      </c>
      <c r="C1824" t="s">
        <v>81</v>
      </c>
      <c r="D1824" t="s">
        <v>117</v>
      </c>
      <c r="E1824" t="s">
        <v>141</v>
      </c>
      <c r="F1824" t="s">
        <v>5369</v>
      </c>
      <c r="G1824" t="s">
        <v>149</v>
      </c>
      <c r="H1824" t="s">
        <v>144</v>
      </c>
      <c r="I1824" t="s">
        <v>136</v>
      </c>
      <c r="J1824" t="s">
        <v>137</v>
      </c>
      <c r="K1824" t="s">
        <v>138</v>
      </c>
      <c r="L1824" t="s">
        <v>5370</v>
      </c>
      <c r="M1824" t="s">
        <v>5371</v>
      </c>
      <c r="N1824">
        <v>0.20833333300000001</v>
      </c>
      <c r="O1824">
        <v>0</v>
      </c>
      <c r="P1824">
        <v>4325</v>
      </c>
      <c r="Q1824">
        <v>1</v>
      </c>
      <c r="R1824">
        <v>2</v>
      </c>
      <c r="S1824">
        <v>1</v>
      </c>
      <c r="T1824">
        <v>335</v>
      </c>
      <c r="U1824">
        <v>1</v>
      </c>
      <c r="V1824">
        <v>1</v>
      </c>
      <c r="W1824">
        <v>0</v>
      </c>
      <c r="X1824">
        <v>157.79103609304454</v>
      </c>
      <c r="Y1824">
        <v>0.96475208271181268</v>
      </c>
      <c r="Z1824">
        <v>0.17074281538045838</v>
      </c>
      <c r="AA1824">
        <v>11.431448729717291</v>
      </c>
      <c r="AB1824">
        <v>42.253777359122772</v>
      </c>
      <c r="AC1824">
        <v>27.354093688019628</v>
      </c>
      <c r="AD1824">
        <v>50.166938335345108</v>
      </c>
      <c r="AE1824">
        <v>290.13278910334162</v>
      </c>
    </row>
    <row r="1825" spans="1:31" x14ac:dyDescent="0.3">
      <c r="A1825">
        <v>2650322</v>
      </c>
      <c r="B1825">
        <v>1</v>
      </c>
      <c r="C1825" t="s">
        <v>80</v>
      </c>
      <c r="D1825" t="s">
        <v>87</v>
      </c>
      <c r="E1825" t="s">
        <v>141</v>
      </c>
      <c r="F1825" t="s">
        <v>5372</v>
      </c>
      <c r="G1825" t="s">
        <v>1177</v>
      </c>
      <c r="H1825" t="s">
        <v>144</v>
      </c>
      <c r="I1825" t="s">
        <v>136</v>
      </c>
      <c r="J1825" t="s">
        <v>137</v>
      </c>
      <c r="K1825" t="s">
        <v>138</v>
      </c>
      <c r="L1825" t="s">
        <v>5373</v>
      </c>
      <c r="M1825" t="s">
        <v>5374</v>
      </c>
      <c r="N1825">
        <v>0.46361111100000002</v>
      </c>
      <c r="O1825">
        <v>0</v>
      </c>
      <c r="P1825">
        <v>6365</v>
      </c>
      <c r="Q1825">
        <v>0</v>
      </c>
      <c r="R1825">
        <v>0</v>
      </c>
      <c r="S1825">
        <v>33</v>
      </c>
      <c r="T1825">
        <v>936</v>
      </c>
      <c r="U1825">
        <v>23</v>
      </c>
      <c r="V1825">
        <v>16</v>
      </c>
      <c r="W1825">
        <v>0</v>
      </c>
      <c r="X1825">
        <v>859.40933424748948</v>
      </c>
      <c r="Y1825">
        <v>0</v>
      </c>
      <c r="Z1825">
        <v>0</v>
      </c>
      <c r="AA1825">
        <v>594.68628142047805</v>
      </c>
      <c r="AB1825">
        <v>592.03839624706745</v>
      </c>
      <c r="AC1825">
        <v>550.61844184720053</v>
      </c>
      <c r="AD1825">
        <v>101.19925801732744</v>
      </c>
      <c r="AE1825">
        <v>2697.9517117795631</v>
      </c>
    </row>
    <row r="1826" spans="1:31" x14ac:dyDescent="0.3">
      <c r="A1826">
        <v>2649781</v>
      </c>
      <c r="B1826">
        <v>1</v>
      </c>
      <c r="C1826" t="s">
        <v>81</v>
      </c>
      <c r="D1826" t="s">
        <v>123</v>
      </c>
      <c r="E1826" t="s">
        <v>165</v>
      </c>
      <c r="F1826" t="s">
        <v>5375</v>
      </c>
      <c r="G1826" t="s">
        <v>224</v>
      </c>
      <c r="H1826" t="s">
        <v>135</v>
      </c>
      <c r="I1826" t="s">
        <v>136</v>
      </c>
      <c r="J1826" t="s">
        <v>137</v>
      </c>
      <c r="K1826" t="s">
        <v>138</v>
      </c>
      <c r="L1826" t="s">
        <v>5376</v>
      </c>
      <c r="M1826" t="s">
        <v>5377</v>
      </c>
      <c r="N1826">
        <v>2.1216666659999999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1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3.7400400769363977</v>
      </c>
      <c r="AC1826">
        <v>0</v>
      </c>
      <c r="AD1826">
        <v>0</v>
      </c>
      <c r="AE1826">
        <v>3.7400400769363977</v>
      </c>
    </row>
    <row r="1827" spans="1:31" x14ac:dyDescent="0.3">
      <c r="A1827">
        <v>2650130</v>
      </c>
      <c r="B1827">
        <v>1</v>
      </c>
      <c r="C1827" t="s">
        <v>80</v>
      </c>
      <c r="D1827" t="s">
        <v>83</v>
      </c>
      <c r="E1827" t="s">
        <v>165</v>
      </c>
      <c r="F1827" t="s">
        <v>5378</v>
      </c>
      <c r="G1827" t="s">
        <v>187</v>
      </c>
      <c r="H1827" t="s">
        <v>135</v>
      </c>
      <c r="I1827" t="s">
        <v>136</v>
      </c>
      <c r="J1827" t="s">
        <v>137</v>
      </c>
      <c r="K1827" t="s">
        <v>138</v>
      </c>
      <c r="L1827" t="s">
        <v>5379</v>
      </c>
      <c r="M1827" t="s">
        <v>5380</v>
      </c>
      <c r="N1827">
        <v>1.9913888879999999</v>
      </c>
      <c r="O1827">
        <v>0</v>
      </c>
      <c r="P1827">
        <v>227</v>
      </c>
      <c r="Q1827">
        <v>0</v>
      </c>
      <c r="R1827">
        <v>0</v>
      </c>
      <c r="S1827">
        <v>0</v>
      </c>
      <c r="T1827">
        <v>7</v>
      </c>
      <c r="U1827">
        <v>0</v>
      </c>
      <c r="V1827">
        <v>0</v>
      </c>
      <c r="W1827">
        <v>0</v>
      </c>
      <c r="X1827">
        <v>111.07879093576886</v>
      </c>
      <c r="Y1827">
        <v>0</v>
      </c>
      <c r="Z1827">
        <v>0</v>
      </c>
      <c r="AA1827">
        <v>0</v>
      </c>
      <c r="AB1827">
        <v>1.876598634708319</v>
      </c>
      <c r="AC1827">
        <v>0</v>
      </c>
      <c r="AD1827">
        <v>0</v>
      </c>
      <c r="AE1827">
        <v>112.95538957047718</v>
      </c>
    </row>
    <row r="1828" spans="1:31" x14ac:dyDescent="0.3">
      <c r="A1828">
        <v>2649589</v>
      </c>
      <c r="B1828">
        <v>1</v>
      </c>
      <c r="C1828" t="s">
        <v>80</v>
      </c>
      <c r="D1828" t="s">
        <v>86</v>
      </c>
      <c r="E1828" t="s">
        <v>132</v>
      </c>
      <c r="F1828" t="s">
        <v>5381</v>
      </c>
      <c r="G1828" t="s">
        <v>228</v>
      </c>
      <c r="H1828" t="s">
        <v>135</v>
      </c>
      <c r="I1828" t="s">
        <v>136</v>
      </c>
      <c r="J1828" t="s">
        <v>137</v>
      </c>
      <c r="K1828" t="s">
        <v>138</v>
      </c>
      <c r="L1828" t="s">
        <v>5382</v>
      </c>
      <c r="M1828" t="s">
        <v>5383</v>
      </c>
      <c r="N1828">
        <v>1.2822222219999999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0.32332575938060604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0.32332575938060604</v>
      </c>
    </row>
    <row r="1829" spans="1:31" x14ac:dyDescent="0.3">
      <c r="A1829">
        <v>2650173</v>
      </c>
      <c r="B1829">
        <v>1</v>
      </c>
      <c r="C1829" t="s">
        <v>80</v>
      </c>
      <c r="D1829" t="s">
        <v>103</v>
      </c>
      <c r="E1829" t="s">
        <v>165</v>
      </c>
      <c r="F1829" t="s">
        <v>5384</v>
      </c>
      <c r="G1829" t="s">
        <v>224</v>
      </c>
      <c r="H1829" t="s">
        <v>135</v>
      </c>
      <c r="I1829" t="s">
        <v>136</v>
      </c>
      <c r="J1829" t="s">
        <v>137</v>
      </c>
      <c r="K1829" t="s">
        <v>138</v>
      </c>
      <c r="L1829" t="s">
        <v>5385</v>
      </c>
      <c r="M1829" t="s">
        <v>5386</v>
      </c>
      <c r="N1829">
        <v>0.85527777699999996</v>
      </c>
      <c r="O1829">
        <v>0</v>
      </c>
      <c r="P1829">
        <v>75</v>
      </c>
      <c r="Q1829">
        <v>0</v>
      </c>
      <c r="R1829">
        <v>0</v>
      </c>
      <c r="S1829">
        <v>0</v>
      </c>
      <c r="T1829">
        <v>28</v>
      </c>
      <c r="U1829">
        <v>0</v>
      </c>
      <c r="V1829">
        <v>0</v>
      </c>
      <c r="W1829">
        <v>0</v>
      </c>
      <c r="X1829">
        <v>14.704207618903533</v>
      </c>
      <c r="Y1829">
        <v>0</v>
      </c>
      <c r="Z1829">
        <v>0</v>
      </c>
      <c r="AA1829">
        <v>0</v>
      </c>
      <c r="AB1829">
        <v>22.533802458864898</v>
      </c>
      <c r="AC1829">
        <v>0</v>
      </c>
      <c r="AD1829">
        <v>0</v>
      </c>
      <c r="AE1829">
        <v>37.238010077768429</v>
      </c>
    </row>
    <row r="1830" spans="1:31" x14ac:dyDescent="0.3">
      <c r="A1830">
        <v>2649775</v>
      </c>
      <c r="B1830">
        <v>1</v>
      </c>
      <c r="C1830" t="s">
        <v>80</v>
      </c>
      <c r="D1830" t="s">
        <v>92</v>
      </c>
      <c r="E1830" t="s">
        <v>194</v>
      </c>
      <c r="F1830" t="s">
        <v>5387</v>
      </c>
      <c r="G1830" t="s">
        <v>149</v>
      </c>
      <c r="H1830" t="s">
        <v>144</v>
      </c>
      <c r="I1830" t="s">
        <v>136</v>
      </c>
      <c r="J1830" t="s">
        <v>137</v>
      </c>
      <c r="K1830" t="s">
        <v>138</v>
      </c>
      <c r="L1830" t="s">
        <v>5388</v>
      </c>
      <c r="M1830" t="s">
        <v>5389</v>
      </c>
      <c r="N1830">
        <v>0.277777777</v>
      </c>
      <c r="O1830">
        <v>0</v>
      </c>
      <c r="P1830">
        <v>935</v>
      </c>
      <c r="Q1830">
        <v>1</v>
      </c>
      <c r="R1830">
        <v>295</v>
      </c>
      <c r="S1830">
        <v>6</v>
      </c>
      <c r="T1830">
        <v>88</v>
      </c>
      <c r="U1830">
        <v>0</v>
      </c>
      <c r="V1830">
        <v>1</v>
      </c>
      <c r="W1830">
        <v>0</v>
      </c>
      <c r="X1830">
        <v>68.528909914188375</v>
      </c>
      <c r="Y1830">
        <v>0.12444800010995002</v>
      </c>
      <c r="Z1830">
        <v>38.996080749844282</v>
      </c>
      <c r="AA1830">
        <v>4.0753916738001736</v>
      </c>
      <c r="AB1830">
        <v>33.086863632193307</v>
      </c>
      <c r="AC1830">
        <v>0</v>
      </c>
      <c r="AD1830">
        <v>4.7690949206979166E-2</v>
      </c>
      <c r="AE1830">
        <v>144.85938491934306</v>
      </c>
    </row>
    <row r="1831" spans="1:31" x14ac:dyDescent="0.3">
      <c r="A1831">
        <v>2650316</v>
      </c>
      <c r="B1831">
        <v>1</v>
      </c>
      <c r="C1831" t="s">
        <v>80</v>
      </c>
      <c r="D1831" t="s">
        <v>107</v>
      </c>
      <c r="E1831" t="s">
        <v>132</v>
      </c>
      <c r="F1831" t="s">
        <v>5390</v>
      </c>
      <c r="G1831" t="s">
        <v>228</v>
      </c>
      <c r="H1831" t="s">
        <v>135</v>
      </c>
      <c r="I1831" t="s">
        <v>136</v>
      </c>
      <c r="J1831" t="s">
        <v>137</v>
      </c>
      <c r="K1831" t="s">
        <v>138</v>
      </c>
      <c r="L1831" t="s">
        <v>5391</v>
      </c>
      <c r="M1831" t="s">
        <v>5392</v>
      </c>
      <c r="N1831">
        <v>2.4794444439999999</v>
      </c>
      <c r="O1831">
        <v>0</v>
      </c>
      <c r="P1831">
        <v>1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0.52413327171862423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0.52413327171862423</v>
      </c>
    </row>
    <row r="1832" spans="1:31" x14ac:dyDescent="0.3">
      <c r="A1832">
        <v>2649649</v>
      </c>
      <c r="B1832">
        <v>1</v>
      </c>
      <c r="C1832" t="s">
        <v>81</v>
      </c>
      <c r="D1832" t="s">
        <v>127</v>
      </c>
      <c r="E1832" t="s">
        <v>132</v>
      </c>
      <c r="F1832" t="s">
        <v>5393</v>
      </c>
      <c r="G1832" t="s">
        <v>228</v>
      </c>
      <c r="H1832" t="s">
        <v>135</v>
      </c>
      <c r="I1832" t="s">
        <v>136</v>
      </c>
      <c r="J1832" t="s">
        <v>137</v>
      </c>
      <c r="K1832" t="s">
        <v>138</v>
      </c>
      <c r="L1832" t="s">
        <v>5394</v>
      </c>
      <c r="M1832" t="s">
        <v>5395</v>
      </c>
      <c r="N1832">
        <v>4.2363888879999996</v>
      </c>
      <c r="O1832">
        <v>0</v>
      </c>
      <c r="P1832">
        <v>17</v>
      </c>
      <c r="Q1832">
        <v>0</v>
      </c>
      <c r="R1832">
        <v>0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16.181407385246235</v>
      </c>
      <c r="Y1832">
        <v>0</v>
      </c>
      <c r="Z1832">
        <v>0</v>
      </c>
      <c r="AA1832">
        <v>0</v>
      </c>
      <c r="AB1832">
        <v>10.255872987631944</v>
      </c>
      <c r="AC1832">
        <v>0</v>
      </c>
      <c r="AD1832">
        <v>0</v>
      </c>
      <c r="AE1832">
        <v>26.437280372878178</v>
      </c>
    </row>
    <row r="1833" spans="1:31" x14ac:dyDescent="0.3">
      <c r="A1833">
        <v>2649612</v>
      </c>
      <c r="B1833">
        <v>1</v>
      </c>
      <c r="C1833" t="s">
        <v>81</v>
      </c>
      <c r="D1833" t="s">
        <v>127</v>
      </c>
      <c r="E1833" t="s">
        <v>147</v>
      </c>
      <c r="F1833" t="s">
        <v>5396</v>
      </c>
      <c r="G1833" t="s">
        <v>220</v>
      </c>
      <c r="H1833" t="s">
        <v>144</v>
      </c>
      <c r="I1833" t="s">
        <v>136</v>
      </c>
      <c r="J1833" t="s">
        <v>137</v>
      </c>
      <c r="K1833" t="s">
        <v>162</v>
      </c>
      <c r="L1833" t="s">
        <v>5397</v>
      </c>
      <c r="M1833" t="s">
        <v>5398</v>
      </c>
      <c r="N1833">
        <v>5.2488888879999998</v>
      </c>
      <c r="O1833">
        <v>6</v>
      </c>
      <c r="P1833">
        <v>12</v>
      </c>
      <c r="Q1833">
        <v>193</v>
      </c>
      <c r="R1833">
        <v>121</v>
      </c>
      <c r="S1833">
        <v>15</v>
      </c>
      <c r="T1833">
        <v>8</v>
      </c>
      <c r="U1833">
        <v>0</v>
      </c>
      <c r="V1833">
        <v>0</v>
      </c>
      <c r="W1833">
        <v>17.022507718898041</v>
      </c>
      <c r="X1833">
        <v>17.419623482099283</v>
      </c>
      <c r="Y1833">
        <v>3531.0867495724033</v>
      </c>
      <c r="Z1833">
        <v>978.91824128968494</v>
      </c>
      <c r="AA1833">
        <v>155.38703277619203</v>
      </c>
      <c r="AB1833">
        <v>43.45162824376937</v>
      </c>
      <c r="AC1833">
        <v>0</v>
      </c>
      <c r="AD1833">
        <v>0</v>
      </c>
      <c r="AE1833">
        <v>4743.2857830830471</v>
      </c>
    </row>
    <row r="1834" spans="1:31" x14ac:dyDescent="0.3">
      <c r="A1834">
        <v>2649861</v>
      </c>
      <c r="B1834">
        <v>1</v>
      </c>
      <c r="C1834" t="s">
        <v>81</v>
      </c>
      <c r="D1834" t="s">
        <v>112</v>
      </c>
      <c r="E1834" t="s">
        <v>152</v>
      </c>
      <c r="F1834" t="s">
        <v>5399</v>
      </c>
      <c r="G1834" t="s">
        <v>224</v>
      </c>
      <c r="H1834" t="s">
        <v>135</v>
      </c>
      <c r="I1834" t="s">
        <v>136</v>
      </c>
      <c r="J1834" t="s">
        <v>137</v>
      </c>
      <c r="K1834" t="s">
        <v>138</v>
      </c>
      <c r="L1834" t="s">
        <v>5400</v>
      </c>
      <c r="M1834" t="s">
        <v>5401</v>
      </c>
      <c r="N1834">
        <v>1.402222222</v>
      </c>
      <c r="O1834">
        <v>0</v>
      </c>
      <c r="P1834">
        <v>67</v>
      </c>
      <c r="Q1834">
        <v>0</v>
      </c>
      <c r="R1834">
        <v>0</v>
      </c>
      <c r="S1834">
        <v>0</v>
      </c>
      <c r="T1834">
        <v>4</v>
      </c>
      <c r="U1834">
        <v>0</v>
      </c>
      <c r="V1834">
        <v>0</v>
      </c>
      <c r="W1834">
        <v>0</v>
      </c>
      <c r="X1834">
        <v>10.219180961499418</v>
      </c>
      <c r="Y1834">
        <v>0</v>
      </c>
      <c r="Z1834">
        <v>0</v>
      </c>
      <c r="AA1834">
        <v>0</v>
      </c>
      <c r="AB1834">
        <v>7.5005400234902219E-3</v>
      </c>
      <c r="AC1834">
        <v>0</v>
      </c>
      <c r="AD1834">
        <v>0</v>
      </c>
      <c r="AE1834">
        <v>10.22668150152291</v>
      </c>
    </row>
    <row r="1835" spans="1:31" x14ac:dyDescent="0.3">
      <c r="A1835">
        <v>2649506</v>
      </c>
      <c r="B1835">
        <v>1</v>
      </c>
      <c r="C1835" t="s">
        <v>80</v>
      </c>
      <c r="D1835" t="s">
        <v>84</v>
      </c>
      <c r="E1835" t="s">
        <v>141</v>
      </c>
      <c r="F1835" t="s">
        <v>5402</v>
      </c>
      <c r="G1835" t="s">
        <v>154</v>
      </c>
      <c r="H1835" t="s">
        <v>144</v>
      </c>
      <c r="I1835" t="s">
        <v>136</v>
      </c>
      <c r="J1835" t="s">
        <v>137</v>
      </c>
      <c r="K1835" t="s">
        <v>138</v>
      </c>
      <c r="L1835" t="s">
        <v>5403</v>
      </c>
      <c r="M1835" t="s">
        <v>5404</v>
      </c>
      <c r="N1835">
        <v>0.101944444</v>
      </c>
      <c r="O1835">
        <v>1</v>
      </c>
      <c r="P1835">
        <v>1123</v>
      </c>
      <c r="Q1835">
        <v>0</v>
      </c>
      <c r="R1835">
        <v>0</v>
      </c>
      <c r="S1835">
        <v>2</v>
      </c>
      <c r="T1835">
        <v>37</v>
      </c>
      <c r="U1835">
        <v>0</v>
      </c>
      <c r="V1835">
        <v>1</v>
      </c>
      <c r="W1835">
        <v>1.1053958980771108</v>
      </c>
      <c r="X1835">
        <v>24.530856390420173</v>
      </c>
      <c r="Y1835">
        <v>0</v>
      </c>
      <c r="Z1835">
        <v>0</v>
      </c>
      <c r="AA1835">
        <v>19.056561913853891</v>
      </c>
      <c r="AB1835">
        <v>2.3977889880525685</v>
      </c>
      <c r="AC1835">
        <v>0</v>
      </c>
      <c r="AD1835">
        <v>0.30931660584485771</v>
      </c>
      <c r="AE1835">
        <v>47.399919796248597</v>
      </c>
    </row>
    <row r="1836" spans="1:31" x14ac:dyDescent="0.3">
      <c r="A1836">
        <v>2649718</v>
      </c>
      <c r="B1836">
        <v>1</v>
      </c>
      <c r="C1836" t="s">
        <v>80</v>
      </c>
      <c r="D1836" t="s">
        <v>110</v>
      </c>
      <c r="E1836" t="s">
        <v>152</v>
      </c>
      <c r="F1836" t="s">
        <v>5405</v>
      </c>
      <c r="G1836" t="s">
        <v>154</v>
      </c>
      <c r="H1836" t="s">
        <v>135</v>
      </c>
      <c r="I1836" t="s">
        <v>136</v>
      </c>
      <c r="J1836" t="s">
        <v>137</v>
      </c>
      <c r="K1836" t="s">
        <v>138</v>
      </c>
      <c r="L1836" t="s">
        <v>5406</v>
      </c>
      <c r="M1836" t="s">
        <v>5407</v>
      </c>
      <c r="N1836">
        <v>0.102222222</v>
      </c>
      <c r="O1836">
        <v>0</v>
      </c>
      <c r="P1836">
        <v>513</v>
      </c>
      <c r="Q1836">
        <v>0</v>
      </c>
      <c r="R1836">
        <v>0</v>
      </c>
      <c r="S1836">
        <v>0</v>
      </c>
      <c r="T1836">
        <v>38</v>
      </c>
      <c r="U1836">
        <v>0</v>
      </c>
      <c r="V1836">
        <v>0</v>
      </c>
      <c r="W1836">
        <v>0</v>
      </c>
      <c r="X1836">
        <v>17.502168311026711</v>
      </c>
      <c r="Y1836">
        <v>0</v>
      </c>
      <c r="Z1836">
        <v>0</v>
      </c>
      <c r="AA1836">
        <v>0</v>
      </c>
      <c r="AB1836">
        <v>8.1987380921358852</v>
      </c>
      <c r="AC1836">
        <v>0</v>
      </c>
      <c r="AD1836">
        <v>0</v>
      </c>
      <c r="AE1836">
        <v>25.700906403162598</v>
      </c>
    </row>
    <row r="1837" spans="1:31" x14ac:dyDescent="0.3">
      <c r="A1837">
        <v>2649784</v>
      </c>
      <c r="B1837">
        <v>1</v>
      </c>
      <c r="C1837" t="s">
        <v>81</v>
      </c>
      <c r="D1837" t="s">
        <v>127</v>
      </c>
      <c r="E1837" t="s">
        <v>147</v>
      </c>
      <c r="F1837" t="s">
        <v>5408</v>
      </c>
      <c r="G1837" t="s">
        <v>149</v>
      </c>
      <c r="H1837" t="s">
        <v>144</v>
      </c>
      <c r="I1837" t="s">
        <v>136</v>
      </c>
      <c r="J1837" t="s">
        <v>137</v>
      </c>
      <c r="K1837" t="s">
        <v>138</v>
      </c>
      <c r="L1837" t="s">
        <v>5409</v>
      </c>
      <c r="M1837" t="s">
        <v>5410</v>
      </c>
      <c r="N1837">
        <v>0.57499999999999996</v>
      </c>
      <c r="O1837">
        <v>4</v>
      </c>
      <c r="P1837">
        <v>295</v>
      </c>
      <c r="Q1837">
        <v>113</v>
      </c>
      <c r="R1837">
        <v>322</v>
      </c>
      <c r="S1837">
        <v>29</v>
      </c>
      <c r="T1837">
        <v>41</v>
      </c>
      <c r="U1837">
        <v>0</v>
      </c>
      <c r="V1837">
        <v>1</v>
      </c>
      <c r="W1837">
        <v>2.0168216567194577</v>
      </c>
      <c r="X1837">
        <v>42.317951805771948</v>
      </c>
      <c r="Y1837">
        <v>93.935989687629529</v>
      </c>
      <c r="Z1837">
        <v>197.17094818024944</v>
      </c>
      <c r="AA1837">
        <v>158.37784595167943</v>
      </c>
      <c r="AB1837">
        <v>28.351322741325362</v>
      </c>
      <c r="AC1837">
        <v>0</v>
      </c>
      <c r="AD1837">
        <v>111.53388957314002</v>
      </c>
      <c r="AE1837">
        <v>633.70476959651523</v>
      </c>
    </row>
    <row r="1838" spans="1:31" x14ac:dyDescent="0.3">
      <c r="A1838">
        <v>2650116</v>
      </c>
      <c r="B1838">
        <v>1</v>
      </c>
      <c r="C1838" t="s">
        <v>80</v>
      </c>
      <c r="D1838" t="s">
        <v>98</v>
      </c>
      <c r="E1838" t="s">
        <v>165</v>
      </c>
      <c r="F1838" t="s">
        <v>5411</v>
      </c>
      <c r="G1838" t="s">
        <v>224</v>
      </c>
      <c r="H1838" t="s">
        <v>135</v>
      </c>
      <c r="I1838" t="s">
        <v>136</v>
      </c>
      <c r="J1838" t="s">
        <v>137</v>
      </c>
      <c r="K1838" t="s">
        <v>138</v>
      </c>
      <c r="L1838" t="s">
        <v>5412</v>
      </c>
      <c r="M1838" t="s">
        <v>5413</v>
      </c>
      <c r="N1838">
        <v>2.102777777</v>
      </c>
      <c r="O1838">
        <v>0</v>
      </c>
      <c r="P1838">
        <v>42</v>
      </c>
      <c r="Q1838">
        <v>0</v>
      </c>
      <c r="R1838">
        <v>1</v>
      </c>
      <c r="S1838">
        <v>0</v>
      </c>
      <c r="T1838">
        <v>6</v>
      </c>
      <c r="U1838">
        <v>0</v>
      </c>
      <c r="V1838">
        <v>0</v>
      </c>
      <c r="W1838">
        <v>0</v>
      </c>
      <c r="X1838">
        <v>15.603793958967067</v>
      </c>
      <c r="Y1838">
        <v>0</v>
      </c>
      <c r="Z1838">
        <v>0</v>
      </c>
      <c r="AA1838">
        <v>0</v>
      </c>
      <c r="AB1838">
        <v>10.925219974574546</v>
      </c>
      <c r="AC1838">
        <v>0</v>
      </c>
      <c r="AD1838">
        <v>0</v>
      </c>
      <c r="AE1838">
        <v>26.529013933541613</v>
      </c>
    </row>
    <row r="1839" spans="1:31" x14ac:dyDescent="0.3">
      <c r="A1839">
        <v>2650139</v>
      </c>
      <c r="B1839">
        <v>1</v>
      </c>
      <c r="C1839" t="s">
        <v>80</v>
      </c>
      <c r="D1839" t="s">
        <v>90</v>
      </c>
      <c r="E1839" t="s">
        <v>181</v>
      </c>
      <c r="F1839" t="s">
        <v>5414</v>
      </c>
      <c r="G1839" t="s">
        <v>149</v>
      </c>
      <c r="H1839" t="s">
        <v>144</v>
      </c>
      <c r="I1839" t="s">
        <v>136</v>
      </c>
      <c r="J1839" t="s">
        <v>137</v>
      </c>
      <c r="K1839" t="s">
        <v>138</v>
      </c>
      <c r="L1839" t="s">
        <v>5415</v>
      </c>
      <c r="M1839" t="s">
        <v>5416</v>
      </c>
      <c r="N1839">
        <v>1.7638888880000001</v>
      </c>
      <c r="O1839">
        <v>0</v>
      </c>
      <c r="P1839">
        <v>6952</v>
      </c>
      <c r="Q1839">
        <v>0</v>
      </c>
      <c r="R1839">
        <v>0</v>
      </c>
      <c r="S1839">
        <v>1</v>
      </c>
      <c r="T1839">
        <v>917</v>
      </c>
      <c r="U1839">
        <v>0</v>
      </c>
      <c r="V1839">
        <v>5</v>
      </c>
      <c r="W1839">
        <v>0</v>
      </c>
      <c r="X1839">
        <v>3716.1342943686932</v>
      </c>
      <c r="Y1839">
        <v>0</v>
      </c>
      <c r="Z1839">
        <v>0</v>
      </c>
      <c r="AA1839">
        <v>46.867712126352458</v>
      </c>
      <c r="AB1839">
        <v>1637.0674756349961</v>
      </c>
      <c r="AC1839">
        <v>0</v>
      </c>
      <c r="AD1839">
        <v>141.06303750021948</v>
      </c>
      <c r="AE1839">
        <v>5541.1325196302614</v>
      </c>
    </row>
    <row r="1840" spans="1:31" x14ac:dyDescent="0.3">
      <c r="A1840">
        <v>2649621</v>
      </c>
      <c r="B1840">
        <v>1</v>
      </c>
      <c r="C1840" t="s">
        <v>81</v>
      </c>
      <c r="D1840" t="s">
        <v>125</v>
      </c>
      <c r="E1840" t="s">
        <v>132</v>
      </c>
      <c r="F1840" t="s">
        <v>5417</v>
      </c>
      <c r="G1840" t="s">
        <v>268</v>
      </c>
      <c r="H1840" t="s">
        <v>135</v>
      </c>
      <c r="I1840" t="s">
        <v>136</v>
      </c>
      <c r="J1840" t="s">
        <v>137</v>
      </c>
      <c r="K1840" t="s">
        <v>138</v>
      </c>
      <c r="L1840" t="s">
        <v>5418</v>
      </c>
      <c r="M1840" t="s">
        <v>5419</v>
      </c>
      <c r="N1840">
        <v>2.3277777770000001</v>
      </c>
      <c r="O1840">
        <v>0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5.2649581046485849</v>
      </c>
      <c r="AA1840">
        <v>0</v>
      </c>
      <c r="AB1840">
        <v>0</v>
      </c>
      <c r="AC1840">
        <v>0</v>
      </c>
      <c r="AD1840">
        <v>0</v>
      </c>
      <c r="AE1840">
        <v>5.2649581046485849</v>
      </c>
    </row>
    <row r="1841" spans="1:31" x14ac:dyDescent="0.3">
      <c r="A1841">
        <v>2649993</v>
      </c>
      <c r="B1841">
        <v>1</v>
      </c>
      <c r="C1841" t="s">
        <v>80</v>
      </c>
      <c r="D1841" t="s">
        <v>104</v>
      </c>
      <c r="E1841" t="s">
        <v>165</v>
      </c>
      <c r="F1841" t="s">
        <v>3781</v>
      </c>
      <c r="G1841" t="s">
        <v>183</v>
      </c>
      <c r="H1841" t="s">
        <v>135</v>
      </c>
      <c r="I1841" t="s">
        <v>136</v>
      </c>
      <c r="J1841" t="s">
        <v>137</v>
      </c>
      <c r="K1841" t="s">
        <v>138</v>
      </c>
      <c r="L1841" t="s">
        <v>5420</v>
      </c>
      <c r="M1841" t="s">
        <v>5421</v>
      </c>
      <c r="N1841">
        <v>4.7738888880000001</v>
      </c>
      <c r="O1841">
        <v>0</v>
      </c>
      <c r="P1841">
        <v>3</v>
      </c>
      <c r="Q1841">
        <v>0</v>
      </c>
      <c r="R1841">
        <v>5</v>
      </c>
      <c r="S1841">
        <v>0</v>
      </c>
      <c r="T1841">
        <v>2</v>
      </c>
      <c r="U1841">
        <v>0</v>
      </c>
      <c r="V1841">
        <v>0</v>
      </c>
      <c r="W1841">
        <v>0</v>
      </c>
      <c r="X1841">
        <v>1.4239348379950001</v>
      </c>
      <c r="Y1841">
        <v>0</v>
      </c>
      <c r="Z1841">
        <v>36.388618045464156</v>
      </c>
      <c r="AA1841">
        <v>0</v>
      </c>
      <c r="AB1841">
        <v>12.686509779241748</v>
      </c>
      <c r="AC1841">
        <v>0</v>
      </c>
      <c r="AD1841">
        <v>0</v>
      </c>
      <c r="AE1841">
        <v>50.499062662700901</v>
      </c>
    </row>
    <row r="1842" spans="1:31" x14ac:dyDescent="0.3">
      <c r="A1842">
        <v>2649970</v>
      </c>
      <c r="B1842">
        <v>1</v>
      </c>
      <c r="C1842" t="s">
        <v>80</v>
      </c>
      <c r="D1842" t="s">
        <v>82</v>
      </c>
      <c r="E1842" t="s">
        <v>152</v>
      </c>
      <c r="F1842" t="s">
        <v>5422</v>
      </c>
      <c r="G1842" t="s">
        <v>154</v>
      </c>
      <c r="H1842" t="s">
        <v>135</v>
      </c>
      <c r="I1842" t="s">
        <v>136</v>
      </c>
      <c r="J1842" t="s">
        <v>137</v>
      </c>
      <c r="K1842" t="s">
        <v>138</v>
      </c>
      <c r="L1842" t="s">
        <v>5423</v>
      </c>
      <c r="M1842" t="s">
        <v>5424</v>
      </c>
      <c r="N1842">
        <v>0.35833333299999998</v>
      </c>
      <c r="O1842">
        <v>0</v>
      </c>
      <c r="P1842">
        <v>261</v>
      </c>
      <c r="Q1842">
        <v>0</v>
      </c>
      <c r="R1842">
        <v>0</v>
      </c>
      <c r="S1842">
        <v>0</v>
      </c>
      <c r="T1842">
        <v>15</v>
      </c>
      <c r="U1842">
        <v>0</v>
      </c>
      <c r="V1842">
        <v>0</v>
      </c>
      <c r="W1842">
        <v>0</v>
      </c>
      <c r="X1842">
        <v>22.116569637008453</v>
      </c>
      <c r="Y1842">
        <v>0</v>
      </c>
      <c r="Z1842">
        <v>0</v>
      </c>
      <c r="AA1842">
        <v>0</v>
      </c>
      <c r="AB1842">
        <v>6.9557763022711008</v>
      </c>
      <c r="AC1842">
        <v>0</v>
      </c>
      <c r="AD1842">
        <v>0</v>
      </c>
      <c r="AE1842">
        <v>29.072345939279554</v>
      </c>
    </row>
    <row r="1843" spans="1:31" x14ac:dyDescent="0.3">
      <c r="A1843">
        <v>2650122</v>
      </c>
      <c r="B1843">
        <v>1</v>
      </c>
      <c r="C1843" t="s">
        <v>81</v>
      </c>
      <c r="D1843" t="s">
        <v>116</v>
      </c>
      <c r="E1843" t="s">
        <v>194</v>
      </c>
      <c r="F1843" t="s">
        <v>5425</v>
      </c>
      <c r="G1843" t="s">
        <v>149</v>
      </c>
      <c r="H1843" t="s">
        <v>144</v>
      </c>
      <c r="I1843" t="s">
        <v>136</v>
      </c>
      <c r="J1843" t="s">
        <v>137</v>
      </c>
      <c r="K1843" t="s">
        <v>138</v>
      </c>
      <c r="L1843" t="s">
        <v>5426</v>
      </c>
      <c r="M1843" t="s">
        <v>5427</v>
      </c>
      <c r="N1843">
        <v>0.75416666600000004</v>
      </c>
      <c r="O1843">
        <v>3</v>
      </c>
      <c r="P1843">
        <v>434</v>
      </c>
      <c r="Q1843">
        <v>19</v>
      </c>
      <c r="R1843">
        <v>23</v>
      </c>
      <c r="S1843">
        <v>14</v>
      </c>
      <c r="T1843">
        <v>27</v>
      </c>
      <c r="U1843">
        <v>1</v>
      </c>
      <c r="V1843">
        <v>0</v>
      </c>
      <c r="W1843">
        <v>0.77720400201637163</v>
      </c>
      <c r="X1843">
        <v>55.706761450395376</v>
      </c>
      <c r="Y1843">
        <v>123.0846209291538</v>
      </c>
      <c r="Z1843">
        <v>9.1746118257215592</v>
      </c>
      <c r="AA1843">
        <v>95.266728903298826</v>
      </c>
      <c r="AB1843">
        <v>5.1122899670160695</v>
      </c>
      <c r="AC1843">
        <v>0.79582974618380176</v>
      </c>
      <c r="AD1843">
        <v>0</v>
      </c>
      <c r="AE1843">
        <v>289.91804682378586</v>
      </c>
    </row>
    <row r="1844" spans="1:31" x14ac:dyDescent="0.3">
      <c r="A1844">
        <v>2649538</v>
      </c>
      <c r="B1844">
        <v>1</v>
      </c>
      <c r="C1844" t="s">
        <v>81</v>
      </c>
      <c r="D1844" t="s">
        <v>120</v>
      </c>
      <c r="E1844" t="s">
        <v>147</v>
      </c>
      <c r="F1844" t="s">
        <v>1036</v>
      </c>
      <c r="G1844" t="s">
        <v>149</v>
      </c>
      <c r="H1844" t="s">
        <v>144</v>
      </c>
      <c r="I1844" t="s">
        <v>136</v>
      </c>
      <c r="J1844" t="s">
        <v>137</v>
      </c>
      <c r="K1844" t="s">
        <v>138</v>
      </c>
      <c r="L1844" t="s">
        <v>5428</v>
      </c>
      <c r="M1844" t="s">
        <v>5429</v>
      </c>
      <c r="N1844">
        <v>1.1388888880000001</v>
      </c>
      <c r="O1844">
        <v>2</v>
      </c>
      <c r="P1844">
        <v>1</v>
      </c>
      <c r="Q1844">
        <v>64</v>
      </c>
      <c r="R1844">
        <v>29</v>
      </c>
      <c r="S1844">
        <v>6</v>
      </c>
      <c r="T1844">
        <v>2</v>
      </c>
      <c r="U1844">
        <v>1</v>
      </c>
      <c r="V1844">
        <v>0</v>
      </c>
      <c r="W1844">
        <v>0.40446856672222226</v>
      </c>
      <c r="X1844">
        <v>0</v>
      </c>
      <c r="Y1844">
        <v>323.21309079473696</v>
      </c>
      <c r="Z1844">
        <v>91.530262088035428</v>
      </c>
      <c r="AA1844">
        <v>30.557706098527834</v>
      </c>
      <c r="AB1844">
        <v>0.15419386771832932</v>
      </c>
      <c r="AC1844">
        <v>1.8553202340449775</v>
      </c>
      <c r="AD1844">
        <v>0</v>
      </c>
      <c r="AE1844">
        <v>447.7150416497858</v>
      </c>
    </row>
    <row r="1845" spans="1:31" x14ac:dyDescent="0.3">
      <c r="A1845">
        <v>2649678</v>
      </c>
      <c r="B1845">
        <v>1</v>
      </c>
      <c r="C1845" t="s">
        <v>80</v>
      </c>
      <c r="D1845" t="s">
        <v>82</v>
      </c>
      <c r="E1845" t="s">
        <v>132</v>
      </c>
      <c r="F1845" t="s">
        <v>5430</v>
      </c>
      <c r="G1845" t="s">
        <v>134</v>
      </c>
      <c r="H1845" t="s">
        <v>135</v>
      </c>
      <c r="I1845" t="s">
        <v>136</v>
      </c>
      <c r="J1845" t="s">
        <v>137</v>
      </c>
      <c r="K1845" t="s">
        <v>138</v>
      </c>
      <c r="L1845" t="s">
        <v>5431</v>
      </c>
      <c r="M1845" t="s">
        <v>5432</v>
      </c>
      <c r="N1845">
        <v>1.2819444440000001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1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</row>
    <row r="1846" spans="1:31" x14ac:dyDescent="0.3">
      <c r="A1846">
        <v>2649558</v>
      </c>
      <c r="B1846">
        <v>1</v>
      </c>
      <c r="C1846" t="s">
        <v>80</v>
      </c>
      <c r="D1846" t="s">
        <v>96</v>
      </c>
      <c r="E1846" t="s">
        <v>132</v>
      </c>
      <c r="F1846" t="s">
        <v>5433</v>
      </c>
      <c r="G1846" t="s">
        <v>228</v>
      </c>
      <c r="H1846" t="s">
        <v>135</v>
      </c>
      <c r="I1846" t="s">
        <v>136</v>
      </c>
      <c r="J1846" t="s">
        <v>137</v>
      </c>
      <c r="K1846" t="s">
        <v>138</v>
      </c>
      <c r="L1846" t="s">
        <v>5434</v>
      </c>
      <c r="M1846" t="s">
        <v>5435</v>
      </c>
      <c r="N1846">
        <v>0.65305555500000001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14.438923632492255</v>
      </c>
      <c r="AC1846">
        <v>0</v>
      </c>
      <c r="AD1846">
        <v>0</v>
      </c>
      <c r="AE1846">
        <v>14.438923632492255</v>
      </c>
    </row>
    <row r="1847" spans="1:31" x14ac:dyDescent="0.3">
      <c r="A1847">
        <v>2649870</v>
      </c>
      <c r="B1847">
        <v>1</v>
      </c>
      <c r="C1847" t="s">
        <v>80</v>
      </c>
      <c r="D1847" t="s">
        <v>97</v>
      </c>
      <c r="E1847" t="s">
        <v>194</v>
      </c>
      <c r="F1847" t="s">
        <v>5436</v>
      </c>
      <c r="G1847" t="s">
        <v>149</v>
      </c>
      <c r="H1847" t="s">
        <v>144</v>
      </c>
      <c r="I1847" t="s">
        <v>136</v>
      </c>
      <c r="J1847" t="s">
        <v>137</v>
      </c>
      <c r="K1847" t="s">
        <v>138</v>
      </c>
      <c r="L1847" t="s">
        <v>5437</v>
      </c>
      <c r="M1847" t="s">
        <v>5438</v>
      </c>
      <c r="N1847">
        <v>6.5555555000000001E-2</v>
      </c>
      <c r="O1847">
        <v>17</v>
      </c>
      <c r="P1847">
        <v>1983</v>
      </c>
      <c r="Q1847">
        <v>23</v>
      </c>
      <c r="R1847">
        <v>515</v>
      </c>
      <c r="S1847">
        <v>50</v>
      </c>
      <c r="T1847">
        <v>371</v>
      </c>
      <c r="U1847">
        <v>3</v>
      </c>
      <c r="V1847">
        <v>2</v>
      </c>
      <c r="W1847">
        <v>57.472409236381914</v>
      </c>
      <c r="X1847">
        <v>62.091102643286682</v>
      </c>
      <c r="Y1847">
        <v>43.096242316991777</v>
      </c>
      <c r="Z1847">
        <v>21.946040108465699</v>
      </c>
      <c r="AA1847">
        <v>21.387977746366658</v>
      </c>
      <c r="AB1847">
        <v>41.659847623394732</v>
      </c>
      <c r="AC1847">
        <v>28.703400554451111</v>
      </c>
      <c r="AD1847">
        <v>0.92964492996513093</v>
      </c>
      <c r="AE1847">
        <v>277.28666515930371</v>
      </c>
    </row>
    <row r="1848" spans="1:31" x14ac:dyDescent="0.3">
      <c r="A1848">
        <v>2649721</v>
      </c>
      <c r="B1848">
        <v>1</v>
      </c>
      <c r="C1848" t="s">
        <v>81</v>
      </c>
      <c r="D1848" t="s">
        <v>122</v>
      </c>
      <c r="E1848" t="s">
        <v>147</v>
      </c>
      <c r="F1848" t="s">
        <v>5439</v>
      </c>
      <c r="G1848" t="s">
        <v>154</v>
      </c>
      <c r="H1848" t="s">
        <v>144</v>
      </c>
      <c r="I1848" t="s">
        <v>136</v>
      </c>
      <c r="J1848" t="s">
        <v>137</v>
      </c>
      <c r="K1848" t="s">
        <v>138</v>
      </c>
      <c r="L1848" t="s">
        <v>5440</v>
      </c>
      <c r="M1848" t="s">
        <v>5441</v>
      </c>
      <c r="N1848">
        <v>1.7452777770000001</v>
      </c>
      <c r="O1848">
        <v>5</v>
      </c>
      <c r="P1848">
        <v>213</v>
      </c>
      <c r="Q1848">
        <v>10</v>
      </c>
      <c r="R1848">
        <v>3</v>
      </c>
      <c r="S1848">
        <v>2</v>
      </c>
      <c r="T1848">
        <v>22</v>
      </c>
      <c r="U1848">
        <v>0</v>
      </c>
      <c r="V1848">
        <v>0</v>
      </c>
      <c r="W1848">
        <v>2.2971759015444446</v>
      </c>
      <c r="X1848">
        <v>52.665546390283417</v>
      </c>
      <c r="Y1848">
        <v>30.999294083513078</v>
      </c>
      <c r="Z1848">
        <v>4.4075696044880974</v>
      </c>
      <c r="AA1848">
        <v>7.8140652059250009</v>
      </c>
      <c r="AB1848">
        <v>15.525416619499477</v>
      </c>
      <c r="AC1848">
        <v>0</v>
      </c>
      <c r="AD1848">
        <v>0</v>
      </c>
      <c r="AE1848">
        <v>113.70906780525353</v>
      </c>
    </row>
    <row r="1849" spans="1:31" x14ac:dyDescent="0.3">
      <c r="A1849">
        <v>2650242</v>
      </c>
      <c r="B1849">
        <v>1</v>
      </c>
      <c r="C1849" t="s">
        <v>80</v>
      </c>
      <c r="D1849" t="s">
        <v>82</v>
      </c>
      <c r="E1849" t="s">
        <v>132</v>
      </c>
      <c r="F1849" t="s">
        <v>5442</v>
      </c>
      <c r="G1849" t="s">
        <v>134</v>
      </c>
      <c r="H1849" t="s">
        <v>135</v>
      </c>
      <c r="I1849" t="s">
        <v>136</v>
      </c>
      <c r="J1849" t="s">
        <v>137</v>
      </c>
      <c r="K1849" t="s">
        <v>138</v>
      </c>
      <c r="L1849" t="s">
        <v>5443</v>
      </c>
      <c r="M1849" t="s">
        <v>5444</v>
      </c>
      <c r="N1849">
        <v>1.515833333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1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0.20770528622041762</v>
      </c>
      <c r="AC1849">
        <v>0</v>
      </c>
      <c r="AD1849">
        <v>0</v>
      </c>
      <c r="AE1849">
        <v>0.20770528622041762</v>
      </c>
    </row>
    <row r="1850" spans="1:31" x14ac:dyDescent="0.3">
      <c r="A1850">
        <v>2649578</v>
      </c>
      <c r="B1850">
        <v>1</v>
      </c>
      <c r="C1850" t="s">
        <v>80</v>
      </c>
      <c r="D1850" t="s">
        <v>106</v>
      </c>
      <c r="E1850" t="s">
        <v>194</v>
      </c>
      <c r="F1850" t="s">
        <v>5445</v>
      </c>
      <c r="G1850" t="s">
        <v>149</v>
      </c>
      <c r="H1850" t="s">
        <v>144</v>
      </c>
      <c r="I1850" t="s">
        <v>136</v>
      </c>
      <c r="J1850" t="s">
        <v>137</v>
      </c>
      <c r="K1850" t="s">
        <v>138</v>
      </c>
      <c r="L1850" t="s">
        <v>5446</v>
      </c>
      <c r="M1850" t="s">
        <v>5447</v>
      </c>
      <c r="N1850">
        <v>6.8333332999999996E-2</v>
      </c>
      <c r="O1850">
        <v>7</v>
      </c>
      <c r="P1850">
        <v>2144</v>
      </c>
      <c r="Q1850">
        <v>60</v>
      </c>
      <c r="R1850">
        <v>264</v>
      </c>
      <c r="S1850">
        <v>27</v>
      </c>
      <c r="T1850">
        <v>364</v>
      </c>
      <c r="U1850">
        <v>0</v>
      </c>
      <c r="V1850">
        <v>0</v>
      </c>
      <c r="W1850">
        <v>0.13392972893709668</v>
      </c>
      <c r="X1850">
        <v>23.646617610294985</v>
      </c>
      <c r="Y1850">
        <v>22.351645829739091</v>
      </c>
      <c r="Z1850">
        <v>56.093028678054445</v>
      </c>
      <c r="AA1850">
        <v>15.958426897708648</v>
      </c>
      <c r="AB1850">
        <v>28.240430542784264</v>
      </c>
      <c r="AC1850">
        <v>0</v>
      </c>
      <c r="AD1850">
        <v>0</v>
      </c>
      <c r="AE1850">
        <v>146.42407928751851</v>
      </c>
    </row>
    <row r="1851" spans="1:31" x14ac:dyDescent="0.3">
      <c r="A1851">
        <v>2649601</v>
      </c>
      <c r="B1851">
        <v>1</v>
      </c>
      <c r="C1851" t="s">
        <v>80</v>
      </c>
      <c r="D1851" t="s">
        <v>83</v>
      </c>
      <c r="E1851" t="s">
        <v>147</v>
      </c>
      <c r="F1851" t="s">
        <v>5448</v>
      </c>
      <c r="G1851" t="s">
        <v>149</v>
      </c>
      <c r="H1851" t="s">
        <v>144</v>
      </c>
      <c r="I1851" t="s">
        <v>136</v>
      </c>
      <c r="J1851" t="s">
        <v>137</v>
      </c>
      <c r="K1851" t="s">
        <v>138</v>
      </c>
      <c r="L1851" t="s">
        <v>5449</v>
      </c>
      <c r="M1851" t="s">
        <v>5450</v>
      </c>
      <c r="N1851">
        <v>0.48</v>
      </c>
      <c r="O1851">
        <v>0</v>
      </c>
      <c r="P1851">
        <v>12</v>
      </c>
      <c r="Q1851">
        <v>0</v>
      </c>
      <c r="R1851">
        <v>23</v>
      </c>
      <c r="S1851">
        <v>4</v>
      </c>
      <c r="T1851">
        <v>45</v>
      </c>
      <c r="U1851">
        <v>4</v>
      </c>
      <c r="V1851">
        <v>4</v>
      </c>
      <c r="W1851">
        <v>0</v>
      </c>
      <c r="X1851">
        <v>1.2999897085819219</v>
      </c>
      <c r="Y1851">
        <v>0</v>
      </c>
      <c r="Z1851">
        <v>5.9987315972434052</v>
      </c>
      <c r="AA1851">
        <v>29.022806307671946</v>
      </c>
      <c r="AB1851">
        <v>72.550814130595626</v>
      </c>
      <c r="AC1851">
        <v>109.88121539288893</v>
      </c>
      <c r="AD1851">
        <v>68.227790773276183</v>
      </c>
      <c r="AE1851">
        <v>286.98134791025802</v>
      </c>
    </row>
    <row r="1852" spans="1:31" x14ac:dyDescent="0.3">
      <c r="A1852">
        <v>2650205</v>
      </c>
      <c r="B1852">
        <v>1</v>
      </c>
      <c r="C1852" t="s">
        <v>80</v>
      </c>
      <c r="D1852" t="s">
        <v>104</v>
      </c>
      <c r="E1852" t="s">
        <v>141</v>
      </c>
      <c r="F1852" t="s">
        <v>5451</v>
      </c>
      <c r="G1852" t="s">
        <v>149</v>
      </c>
      <c r="H1852" t="s">
        <v>144</v>
      </c>
      <c r="I1852" t="s">
        <v>136</v>
      </c>
      <c r="J1852" t="s">
        <v>137</v>
      </c>
      <c r="K1852" t="s">
        <v>138</v>
      </c>
      <c r="L1852" t="s">
        <v>5452</v>
      </c>
      <c r="M1852" t="s">
        <v>5453</v>
      </c>
      <c r="N1852">
        <v>0.29666666600000002</v>
      </c>
      <c r="O1852">
        <v>0</v>
      </c>
      <c r="P1852">
        <v>492</v>
      </c>
      <c r="Q1852">
        <v>0</v>
      </c>
      <c r="R1852">
        <v>18</v>
      </c>
      <c r="S1852">
        <v>0</v>
      </c>
      <c r="T1852">
        <v>59</v>
      </c>
      <c r="U1852">
        <v>0</v>
      </c>
      <c r="V1852">
        <v>0</v>
      </c>
      <c r="W1852">
        <v>0</v>
      </c>
      <c r="X1852">
        <v>37.920749481489125</v>
      </c>
      <c r="Y1852">
        <v>0</v>
      </c>
      <c r="Z1852">
        <v>2.853829763507572</v>
      </c>
      <c r="AA1852">
        <v>0</v>
      </c>
      <c r="AB1852">
        <v>20.526561684087653</v>
      </c>
      <c r="AC1852">
        <v>0</v>
      </c>
      <c r="AD1852">
        <v>0</v>
      </c>
      <c r="AE1852">
        <v>61.301140929084347</v>
      </c>
    </row>
    <row r="1853" spans="1:31" x14ac:dyDescent="0.3">
      <c r="A1853">
        <v>2650099</v>
      </c>
      <c r="B1853">
        <v>1</v>
      </c>
      <c r="C1853" t="s">
        <v>80</v>
      </c>
      <c r="D1853" t="s">
        <v>106</v>
      </c>
      <c r="E1853" t="s">
        <v>152</v>
      </c>
      <c r="F1853" t="s">
        <v>5454</v>
      </c>
      <c r="G1853" t="s">
        <v>154</v>
      </c>
      <c r="H1853" t="s">
        <v>135</v>
      </c>
      <c r="I1853" t="s">
        <v>136</v>
      </c>
      <c r="J1853" t="s">
        <v>137</v>
      </c>
      <c r="K1853" t="s">
        <v>138</v>
      </c>
      <c r="L1853" t="s">
        <v>5455</v>
      </c>
      <c r="M1853" t="s">
        <v>5456</v>
      </c>
      <c r="N1853">
        <v>0.55000000000000004</v>
      </c>
      <c r="O1853">
        <v>0</v>
      </c>
      <c r="P1853">
        <v>132</v>
      </c>
      <c r="Q1853">
        <v>0</v>
      </c>
      <c r="R1853">
        <v>2</v>
      </c>
      <c r="S1853">
        <v>0</v>
      </c>
      <c r="T1853">
        <v>11</v>
      </c>
      <c r="U1853">
        <v>0</v>
      </c>
      <c r="V1853">
        <v>0</v>
      </c>
      <c r="W1853">
        <v>0</v>
      </c>
      <c r="X1853">
        <v>9.3093878570550004</v>
      </c>
      <c r="Y1853">
        <v>0</v>
      </c>
      <c r="Z1853">
        <v>0.95875650243604016</v>
      </c>
      <c r="AA1853">
        <v>0</v>
      </c>
      <c r="AB1853">
        <v>9.8017838448601502</v>
      </c>
      <c r="AC1853">
        <v>0</v>
      </c>
      <c r="AD1853">
        <v>0</v>
      </c>
      <c r="AE1853">
        <v>20.069928204351193</v>
      </c>
    </row>
    <row r="1854" spans="1:31" x14ac:dyDescent="0.3">
      <c r="A1854">
        <v>2649615</v>
      </c>
      <c r="B1854">
        <v>1</v>
      </c>
      <c r="C1854" t="s">
        <v>81</v>
      </c>
      <c r="D1854" t="s">
        <v>115</v>
      </c>
      <c r="E1854" t="s">
        <v>152</v>
      </c>
      <c r="F1854" t="s">
        <v>5457</v>
      </c>
      <c r="G1854" t="s">
        <v>220</v>
      </c>
      <c r="H1854" t="s">
        <v>135</v>
      </c>
      <c r="I1854" t="s">
        <v>136</v>
      </c>
      <c r="J1854" t="s">
        <v>137</v>
      </c>
      <c r="K1854" t="s">
        <v>162</v>
      </c>
      <c r="L1854" t="s">
        <v>5458</v>
      </c>
      <c r="M1854" t="s">
        <v>5459</v>
      </c>
      <c r="N1854">
        <v>6.7597222219999997</v>
      </c>
      <c r="O1854">
        <v>0</v>
      </c>
      <c r="P1854">
        <v>190</v>
      </c>
      <c r="Q1854">
        <v>0</v>
      </c>
      <c r="R1854">
        <v>0</v>
      </c>
      <c r="S1854">
        <v>0</v>
      </c>
      <c r="T1854">
        <v>30</v>
      </c>
      <c r="U1854">
        <v>0</v>
      </c>
      <c r="V1854">
        <v>0</v>
      </c>
      <c r="W1854">
        <v>0</v>
      </c>
      <c r="X1854">
        <v>217.98422838441647</v>
      </c>
      <c r="Y1854">
        <v>0</v>
      </c>
      <c r="Z1854">
        <v>0</v>
      </c>
      <c r="AA1854">
        <v>0</v>
      </c>
      <c r="AB1854">
        <v>267.35232070298537</v>
      </c>
      <c r="AC1854">
        <v>0</v>
      </c>
      <c r="AD1854">
        <v>0</v>
      </c>
      <c r="AE1854">
        <v>485.33654908740186</v>
      </c>
    </row>
    <row r="1855" spans="1:31" x14ac:dyDescent="0.3">
      <c r="A1855">
        <v>2649907</v>
      </c>
      <c r="B1855">
        <v>1</v>
      </c>
      <c r="C1855" t="s">
        <v>80</v>
      </c>
      <c r="D1855" t="s">
        <v>100</v>
      </c>
      <c r="E1855" t="s">
        <v>147</v>
      </c>
      <c r="F1855" t="s">
        <v>5460</v>
      </c>
      <c r="G1855" t="s">
        <v>149</v>
      </c>
      <c r="H1855" t="s">
        <v>144</v>
      </c>
      <c r="I1855" t="s">
        <v>136</v>
      </c>
      <c r="J1855" t="s">
        <v>137</v>
      </c>
      <c r="K1855" t="s">
        <v>138</v>
      </c>
      <c r="L1855" t="s">
        <v>5461</v>
      </c>
      <c r="M1855" t="s">
        <v>5462</v>
      </c>
      <c r="N1855">
        <v>0.96944444399999996</v>
      </c>
      <c r="O1855">
        <v>0</v>
      </c>
      <c r="P1855">
        <v>376</v>
      </c>
      <c r="Q1855">
        <v>9</v>
      </c>
      <c r="R1855">
        <v>32</v>
      </c>
      <c r="S1855">
        <v>6</v>
      </c>
      <c r="T1855">
        <v>37</v>
      </c>
      <c r="U1855">
        <v>0</v>
      </c>
      <c r="V1855">
        <v>0</v>
      </c>
      <c r="W1855">
        <v>0</v>
      </c>
      <c r="X1855">
        <v>145.68269573689625</v>
      </c>
      <c r="Y1855">
        <v>54.181971625218289</v>
      </c>
      <c r="Z1855">
        <v>154.8258710522241</v>
      </c>
      <c r="AA1855">
        <v>18.591505341414688</v>
      </c>
      <c r="AB1855">
        <v>45.736133011977934</v>
      </c>
      <c r="AC1855">
        <v>0</v>
      </c>
      <c r="AD1855">
        <v>0</v>
      </c>
      <c r="AE1855">
        <v>419.01817676773129</v>
      </c>
    </row>
    <row r="1856" spans="1:31" x14ac:dyDescent="0.3">
      <c r="A1856">
        <v>2650056</v>
      </c>
      <c r="B1856">
        <v>1</v>
      </c>
      <c r="C1856" t="s">
        <v>81</v>
      </c>
      <c r="D1856" t="s">
        <v>127</v>
      </c>
      <c r="E1856" t="s">
        <v>152</v>
      </c>
      <c r="F1856" t="s">
        <v>5463</v>
      </c>
      <c r="G1856" t="s">
        <v>406</v>
      </c>
      <c r="H1856" t="s">
        <v>135</v>
      </c>
      <c r="I1856" t="s">
        <v>136</v>
      </c>
      <c r="J1856" t="s">
        <v>137</v>
      </c>
      <c r="K1856" t="s">
        <v>138</v>
      </c>
      <c r="L1856" t="s">
        <v>5464</v>
      </c>
      <c r="M1856" t="s">
        <v>5465</v>
      </c>
      <c r="N1856">
        <v>2.8450000000000002</v>
      </c>
      <c r="O1856">
        <v>0</v>
      </c>
      <c r="P1856">
        <v>261</v>
      </c>
      <c r="Q1856">
        <v>0</v>
      </c>
      <c r="R1856">
        <v>0</v>
      </c>
      <c r="S1856">
        <v>0</v>
      </c>
      <c r="T1856">
        <v>199</v>
      </c>
      <c r="U1856">
        <v>0</v>
      </c>
      <c r="V1856">
        <v>0</v>
      </c>
      <c r="W1856">
        <v>0</v>
      </c>
      <c r="X1856">
        <v>213.81470734292847</v>
      </c>
      <c r="Y1856">
        <v>0</v>
      </c>
      <c r="Z1856">
        <v>0</v>
      </c>
      <c r="AA1856">
        <v>0</v>
      </c>
      <c r="AB1856">
        <v>993.02767338690455</v>
      </c>
      <c r="AC1856">
        <v>0</v>
      </c>
      <c r="AD1856">
        <v>0</v>
      </c>
      <c r="AE1856">
        <v>1206.8423807298329</v>
      </c>
    </row>
    <row r="1857" spans="1:31" x14ac:dyDescent="0.3">
      <c r="A1857">
        <v>2649515</v>
      </c>
      <c r="B1857">
        <v>1</v>
      </c>
      <c r="C1857" t="s">
        <v>81</v>
      </c>
      <c r="D1857" t="s">
        <v>118</v>
      </c>
      <c r="E1857" t="s">
        <v>147</v>
      </c>
      <c r="F1857" t="s">
        <v>5466</v>
      </c>
      <c r="G1857" t="s">
        <v>149</v>
      </c>
      <c r="H1857" t="s">
        <v>144</v>
      </c>
      <c r="I1857" t="s">
        <v>241</v>
      </c>
      <c r="J1857" t="s">
        <v>137</v>
      </c>
      <c r="K1857" t="s">
        <v>138</v>
      </c>
      <c r="L1857" t="s">
        <v>5467</v>
      </c>
      <c r="M1857" t="s">
        <v>5468</v>
      </c>
      <c r="N1857">
        <v>1.1111111E-2</v>
      </c>
      <c r="O1857">
        <v>0</v>
      </c>
      <c r="P1857">
        <v>819</v>
      </c>
      <c r="Q1857">
        <v>2</v>
      </c>
      <c r="R1857">
        <v>108</v>
      </c>
      <c r="S1857">
        <v>0</v>
      </c>
      <c r="T1857">
        <v>59</v>
      </c>
      <c r="U1857">
        <v>0</v>
      </c>
      <c r="V1857">
        <v>0</v>
      </c>
      <c r="W1857">
        <v>0</v>
      </c>
      <c r="X1857">
        <v>1.6039626059453449</v>
      </c>
      <c r="Y1857">
        <v>0.13323411599250221</v>
      </c>
      <c r="Z1857">
        <v>1.125858447408683</v>
      </c>
      <c r="AA1857">
        <v>0</v>
      </c>
      <c r="AB1857">
        <v>0.26798030290780678</v>
      </c>
      <c r="AC1857">
        <v>0</v>
      </c>
      <c r="AD1857">
        <v>0</v>
      </c>
      <c r="AE1857">
        <v>3.1310354722543368</v>
      </c>
    </row>
    <row r="1858" spans="1:31" x14ac:dyDescent="0.3">
      <c r="A1858">
        <v>2649641</v>
      </c>
      <c r="B1858">
        <v>1</v>
      </c>
      <c r="C1858" t="s">
        <v>80</v>
      </c>
      <c r="D1858" t="s">
        <v>108</v>
      </c>
      <c r="E1858" t="s">
        <v>147</v>
      </c>
      <c r="F1858" t="s">
        <v>5469</v>
      </c>
      <c r="G1858" t="s">
        <v>220</v>
      </c>
      <c r="H1858" t="s">
        <v>144</v>
      </c>
      <c r="I1858" t="s">
        <v>136</v>
      </c>
      <c r="J1858" t="s">
        <v>137</v>
      </c>
      <c r="K1858" t="s">
        <v>162</v>
      </c>
      <c r="L1858" t="s">
        <v>5470</v>
      </c>
      <c r="M1858" t="s">
        <v>5471</v>
      </c>
      <c r="N1858">
        <v>9.1791666660000004</v>
      </c>
      <c r="O1858">
        <v>0</v>
      </c>
      <c r="P1858">
        <v>568</v>
      </c>
      <c r="Q1858">
        <v>1</v>
      </c>
      <c r="R1858">
        <v>85</v>
      </c>
      <c r="S1858">
        <v>2</v>
      </c>
      <c r="T1858">
        <v>97</v>
      </c>
      <c r="U1858">
        <v>0</v>
      </c>
      <c r="V1858">
        <v>0</v>
      </c>
      <c r="W1858">
        <v>0</v>
      </c>
      <c r="X1858">
        <v>1053.9746209275377</v>
      </c>
      <c r="Y1858">
        <v>26.919456507555001</v>
      </c>
      <c r="Z1858">
        <v>1126.2260060982915</v>
      </c>
      <c r="AA1858">
        <v>91.615229414966109</v>
      </c>
      <c r="AB1858">
        <v>1491.8520927264758</v>
      </c>
      <c r="AC1858">
        <v>0</v>
      </c>
      <c r="AD1858">
        <v>0</v>
      </c>
      <c r="AE1858">
        <v>3790.5874056748257</v>
      </c>
    </row>
    <row r="1859" spans="1:31" x14ac:dyDescent="0.3">
      <c r="A1859">
        <v>2650096</v>
      </c>
      <c r="B1859">
        <v>1</v>
      </c>
      <c r="C1859" t="s">
        <v>80</v>
      </c>
      <c r="D1859" t="s">
        <v>93</v>
      </c>
      <c r="E1859" t="s">
        <v>152</v>
      </c>
      <c r="F1859" t="s">
        <v>5472</v>
      </c>
      <c r="G1859" t="s">
        <v>191</v>
      </c>
      <c r="H1859" t="s">
        <v>135</v>
      </c>
      <c r="I1859" t="s">
        <v>136</v>
      </c>
      <c r="J1859" t="s">
        <v>137</v>
      </c>
      <c r="K1859" t="s">
        <v>138</v>
      </c>
      <c r="L1859" t="s">
        <v>5473</v>
      </c>
      <c r="M1859" t="s">
        <v>5474</v>
      </c>
      <c r="N1859">
        <v>5.1644444439999999</v>
      </c>
      <c r="O1859">
        <v>0</v>
      </c>
      <c r="P1859">
        <v>5</v>
      </c>
      <c r="Q1859">
        <v>0</v>
      </c>
      <c r="R1859">
        <v>12</v>
      </c>
      <c r="S1859">
        <v>0</v>
      </c>
      <c r="T1859">
        <v>5</v>
      </c>
      <c r="U1859">
        <v>0</v>
      </c>
      <c r="V1859">
        <v>0</v>
      </c>
      <c r="W1859">
        <v>0</v>
      </c>
      <c r="X1859">
        <v>25.542664291434647</v>
      </c>
      <c r="Y1859">
        <v>0</v>
      </c>
      <c r="Z1859">
        <v>187.40859394107079</v>
      </c>
      <c r="AA1859">
        <v>0</v>
      </c>
      <c r="AB1859">
        <v>42.514118989219014</v>
      </c>
      <c r="AC1859">
        <v>0</v>
      </c>
      <c r="AD1859">
        <v>0</v>
      </c>
      <c r="AE1859">
        <v>255.46537722172445</v>
      </c>
    </row>
    <row r="1860" spans="1:31" x14ac:dyDescent="0.3">
      <c r="A1860">
        <v>2650182</v>
      </c>
      <c r="B1860">
        <v>1</v>
      </c>
      <c r="C1860" t="s">
        <v>81</v>
      </c>
      <c r="D1860" t="s">
        <v>119</v>
      </c>
      <c r="E1860" t="s">
        <v>165</v>
      </c>
      <c r="F1860" t="s">
        <v>5475</v>
      </c>
      <c r="G1860" t="s">
        <v>154</v>
      </c>
      <c r="H1860" t="s">
        <v>135</v>
      </c>
      <c r="I1860" t="s">
        <v>136</v>
      </c>
      <c r="J1860" t="s">
        <v>137</v>
      </c>
      <c r="K1860" t="s">
        <v>138</v>
      </c>
      <c r="L1860" t="s">
        <v>5476</v>
      </c>
      <c r="M1860" t="s">
        <v>5477</v>
      </c>
      <c r="N1860">
        <v>1.160555555</v>
      </c>
      <c r="O1860">
        <v>0</v>
      </c>
      <c r="P1860">
        <v>34</v>
      </c>
      <c r="Q1860">
        <v>0</v>
      </c>
      <c r="R1860">
        <v>2</v>
      </c>
      <c r="S1860">
        <v>0</v>
      </c>
      <c r="T1860">
        <v>1</v>
      </c>
      <c r="U1860">
        <v>0</v>
      </c>
      <c r="V1860">
        <v>0</v>
      </c>
      <c r="W1860">
        <v>0</v>
      </c>
      <c r="X1860">
        <v>9.9707497602179114</v>
      </c>
      <c r="Y1860">
        <v>0</v>
      </c>
      <c r="Z1860">
        <v>1.1972372419053063</v>
      </c>
      <c r="AA1860">
        <v>0</v>
      </c>
      <c r="AB1860">
        <v>0</v>
      </c>
      <c r="AC1860">
        <v>0</v>
      </c>
      <c r="AD1860">
        <v>0</v>
      </c>
      <c r="AE1860">
        <v>11.167987002123217</v>
      </c>
    </row>
    <row r="1861" spans="1:31" x14ac:dyDescent="0.3">
      <c r="A1861">
        <v>2649741</v>
      </c>
      <c r="B1861">
        <v>1</v>
      </c>
      <c r="C1861" t="s">
        <v>80</v>
      </c>
      <c r="D1861" t="s">
        <v>86</v>
      </c>
      <c r="E1861" t="s">
        <v>214</v>
      </c>
      <c r="F1861" t="s">
        <v>5478</v>
      </c>
      <c r="G1861" t="s">
        <v>300</v>
      </c>
      <c r="H1861" t="s">
        <v>135</v>
      </c>
      <c r="I1861" t="s">
        <v>136</v>
      </c>
      <c r="J1861" t="s">
        <v>137</v>
      </c>
      <c r="K1861" t="s">
        <v>138</v>
      </c>
      <c r="L1861" t="s">
        <v>5479</v>
      </c>
      <c r="M1861" t="s">
        <v>5480</v>
      </c>
      <c r="N1861">
        <v>1.6019444439999999</v>
      </c>
      <c r="O1861">
        <v>0</v>
      </c>
      <c r="P1861">
        <v>23</v>
      </c>
      <c r="Q1861">
        <v>0</v>
      </c>
      <c r="R1861">
        <v>0</v>
      </c>
      <c r="S1861">
        <v>0</v>
      </c>
      <c r="T1861">
        <v>7</v>
      </c>
      <c r="U1861">
        <v>0</v>
      </c>
      <c r="V1861">
        <v>0</v>
      </c>
      <c r="W1861">
        <v>0</v>
      </c>
      <c r="X1861">
        <v>8.6438732912141063</v>
      </c>
      <c r="Y1861">
        <v>0</v>
      </c>
      <c r="Z1861">
        <v>0</v>
      </c>
      <c r="AA1861">
        <v>0</v>
      </c>
      <c r="AB1861">
        <v>68.625182514483626</v>
      </c>
      <c r="AC1861">
        <v>0</v>
      </c>
      <c r="AD1861">
        <v>0</v>
      </c>
      <c r="AE1861">
        <v>77.269055805697732</v>
      </c>
    </row>
    <row r="1862" spans="1:31" x14ac:dyDescent="0.3">
      <c r="A1862">
        <v>2649990</v>
      </c>
      <c r="B1862">
        <v>1</v>
      </c>
      <c r="C1862" t="s">
        <v>80</v>
      </c>
      <c r="D1862" t="s">
        <v>96</v>
      </c>
      <c r="E1862" t="s">
        <v>152</v>
      </c>
      <c r="F1862" t="s">
        <v>5481</v>
      </c>
      <c r="G1862" t="s">
        <v>191</v>
      </c>
      <c r="H1862" t="s">
        <v>135</v>
      </c>
      <c r="I1862" t="s">
        <v>136</v>
      </c>
      <c r="J1862" t="s">
        <v>137</v>
      </c>
      <c r="K1862" t="s">
        <v>138</v>
      </c>
      <c r="L1862" t="s">
        <v>5482</v>
      </c>
      <c r="M1862" t="s">
        <v>5483</v>
      </c>
      <c r="N1862">
        <v>1.495833333</v>
      </c>
      <c r="O1862">
        <v>0</v>
      </c>
      <c r="P1862">
        <v>105</v>
      </c>
      <c r="Q1862">
        <v>0</v>
      </c>
      <c r="R1862">
        <v>0</v>
      </c>
      <c r="S1862">
        <v>0</v>
      </c>
      <c r="T1862">
        <v>4</v>
      </c>
      <c r="U1862">
        <v>0</v>
      </c>
      <c r="V1862">
        <v>0</v>
      </c>
      <c r="W1862">
        <v>0</v>
      </c>
      <c r="X1862">
        <v>60.635783297782481</v>
      </c>
      <c r="Y1862">
        <v>0</v>
      </c>
      <c r="Z1862">
        <v>0</v>
      </c>
      <c r="AA1862">
        <v>0</v>
      </c>
      <c r="AB1862">
        <v>9.194247548112255</v>
      </c>
      <c r="AC1862">
        <v>0</v>
      </c>
      <c r="AD1862">
        <v>0</v>
      </c>
      <c r="AE1862">
        <v>69.83003084589474</v>
      </c>
    </row>
    <row r="1863" spans="1:31" x14ac:dyDescent="0.3">
      <c r="A1863">
        <v>2650136</v>
      </c>
      <c r="B1863">
        <v>1</v>
      </c>
      <c r="C1863" t="s">
        <v>81</v>
      </c>
      <c r="D1863" t="s">
        <v>128</v>
      </c>
      <c r="E1863" t="s">
        <v>141</v>
      </c>
      <c r="F1863" t="s">
        <v>4723</v>
      </c>
      <c r="G1863" t="s">
        <v>448</v>
      </c>
      <c r="H1863" t="s">
        <v>144</v>
      </c>
      <c r="I1863" t="s">
        <v>136</v>
      </c>
      <c r="J1863" t="s">
        <v>137</v>
      </c>
      <c r="K1863" t="s">
        <v>138</v>
      </c>
      <c r="L1863" t="s">
        <v>5484</v>
      </c>
      <c r="M1863" t="s">
        <v>5485</v>
      </c>
      <c r="N1863">
        <v>2.9411111110000001</v>
      </c>
      <c r="O1863">
        <v>1</v>
      </c>
      <c r="P1863">
        <v>183</v>
      </c>
      <c r="Q1863">
        <v>3</v>
      </c>
      <c r="R1863">
        <v>5</v>
      </c>
      <c r="S1863">
        <v>1</v>
      </c>
      <c r="T1863">
        <v>19</v>
      </c>
      <c r="U1863">
        <v>0</v>
      </c>
      <c r="V1863">
        <v>0</v>
      </c>
      <c r="W1863">
        <v>0.94495367950777776</v>
      </c>
      <c r="X1863">
        <v>86.171836228172609</v>
      </c>
      <c r="Y1863">
        <v>44.60983345543054</v>
      </c>
      <c r="Z1863">
        <v>3.8879568832963578</v>
      </c>
      <c r="AA1863">
        <v>0.70199275315306664</v>
      </c>
      <c r="AB1863">
        <v>41.580032546388921</v>
      </c>
      <c r="AC1863">
        <v>0</v>
      </c>
      <c r="AD1863">
        <v>0</v>
      </c>
      <c r="AE1863">
        <v>177.89660554594928</v>
      </c>
    </row>
    <row r="1864" spans="1:31" x14ac:dyDescent="0.3">
      <c r="A1864">
        <v>2649581</v>
      </c>
      <c r="B1864">
        <v>1</v>
      </c>
      <c r="C1864" t="s">
        <v>80</v>
      </c>
      <c r="D1864" t="s">
        <v>104</v>
      </c>
      <c r="E1864" t="s">
        <v>194</v>
      </c>
      <c r="F1864" t="s">
        <v>1830</v>
      </c>
      <c r="G1864" t="s">
        <v>149</v>
      </c>
      <c r="H1864" t="s">
        <v>144</v>
      </c>
      <c r="I1864" t="s">
        <v>136</v>
      </c>
      <c r="J1864" t="s">
        <v>137</v>
      </c>
      <c r="K1864" t="s">
        <v>138</v>
      </c>
      <c r="L1864" t="s">
        <v>5486</v>
      </c>
      <c r="M1864" t="s">
        <v>5487</v>
      </c>
      <c r="N1864">
        <v>0.105</v>
      </c>
      <c r="O1864">
        <v>8</v>
      </c>
      <c r="P1864">
        <v>4</v>
      </c>
      <c r="Q1864">
        <v>36</v>
      </c>
      <c r="R1864">
        <v>14</v>
      </c>
      <c r="S1864">
        <v>38</v>
      </c>
      <c r="T1864">
        <v>19</v>
      </c>
      <c r="U1864">
        <v>10</v>
      </c>
      <c r="V1864">
        <v>0</v>
      </c>
      <c r="W1864">
        <v>0.94382162917665002</v>
      </c>
      <c r="X1864">
        <v>0.78538211446627781</v>
      </c>
      <c r="Y1864">
        <v>5.9914113357770278</v>
      </c>
      <c r="Z1864">
        <v>2.1718871613699755</v>
      </c>
      <c r="AA1864">
        <v>18.124130836565204</v>
      </c>
      <c r="AB1864">
        <v>2.4221257190383993</v>
      </c>
      <c r="AC1864">
        <v>218.24353944495752</v>
      </c>
      <c r="AD1864">
        <v>0</v>
      </c>
      <c r="AE1864">
        <v>248.68229824135105</v>
      </c>
    </row>
    <row r="1865" spans="1:31" x14ac:dyDescent="0.3">
      <c r="A1865">
        <v>2649532</v>
      </c>
      <c r="B1865">
        <v>1</v>
      </c>
      <c r="C1865" t="s">
        <v>80</v>
      </c>
      <c r="D1865" t="s">
        <v>96</v>
      </c>
      <c r="E1865" t="s">
        <v>214</v>
      </c>
      <c r="F1865" t="s">
        <v>5488</v>
      </c>
      <c r="G1865" t="s">
        <v>154</v>
      </c>
      <c r="H1865" t="s">
        <v>135</v>
      </c>
      <c r="I1865" t="s">
        <v>136</v>
      </c>
      <c r="J1865" t="s">
        <v>137</v>
      </c>
      <c r="K1865" t="s">
        <v>138</v>
      </c>
      <c r="L1865" t="s">
        <v>5489</v>
      </c>
      <c r="M1865" t="s">
        <v>5490</v>
      </c>
      <c r="N1865">
        <v>1.2761111110000001</v>
      </c>
      <c r="O1865">
        <v>0</v>
      </c>
      <c r="P1865">
        <v>44</v>
      </c>
      <c r="Q1865">
        <v>0</v>
      </c>
      <c r="R1865">
        <v>1</v>
      </c>
      <c r="S1865">
        <v>0</v>
      </c>
      <c r="T1865">
        <v>21</v>
      </c>
      <c r="U1865">
        <v>0</v>
      </c>
      <c r="V1865">
        <v>0</v>
      </c>
      <c r="W1865">
        <v>0</v>
      </c>
      <c r="X1865">
        <v>44.491131445638487</v>
      </c>
      <c r="Y1865">
        <v>0</v>
      </c>
      <c r="Z1865">
        <v>0</v>
      </c>
      <c r="AA1865">
        <v>0</v>
      </c>
      <c r="AB1865">
        <v>47.413323884632966</v>
      </c>
      <c r="AC1865">
        <v>0</v>
      </c>
      <c r="AD1865">
        <v>0</v>
      </c>
      <c r="AE1865">
        <v>91.904455330271446</v>
      </c>
    </row>
    <row r="1866" spans="1:31" x14ac:dyDescent="0.3">
      <c r="A1866">
        <v>2649555</v>
      </c>
      <c r="B1866">
        <v>1</v>
      </c>
      <c r="C1866" t="s">
        <v>81</v>
      </c>
      <c r="D1866" t="s">
        <v>112</v>
      </c>
      <c r="E1866" t="s">
        <v>194</v>
      </c>
      <c r="F1866" t="s">
        <v>5491</v>
      </c>
      <c r="G1866" t="s">
        <v>149</v>
      </c>
      <c r="H1866" t="s">
        <v>144</v>
      </c>
      <c r="I1866" t="s">
        <v>241</v>
      </c>
      <c r="J1866" t="s">
        <v>137</v>
      </c>
      <c r="K1866" t="s">
        <v>138</v>
      </c>
      <c r="L1866" t="s">
        <v>5492</v>
      </c>
      <c r="M1866" t="s">
        <v>5493</v>
      </c>
      <c r="N1866">
        <v>2.7777769999999999E-3</v>
      </c>
      <c r="O1866">
        <v>4</v>
      </c>
      <c r="P1866">
        <v>542</v>
      </c>
      <c r="Q1866">
        <v>27</v>
      </c>
      <c r="R1866">
        <v>84</v>
      </c>
      <c r="S1866">
        <v>11</v>
      </c>
      <c r="T1866">
        <v>56</v>
      </c>
      <c r="U1866">
        <v>2</v>
      </c>
      <c r="V1866">
        <v>1</v>
      </c>
      <c r="W1866">
        <v>3.5003010117300002E-3</v>
      </c>
      <c r="X1866">
        <v>0.22704231312512851</v>
      </c>
      <c r="Y1866">
        <v>0.75467117892168012</v>
      </c>
      <c r="Z1866">
        <v>0.82326991162000029</v>
      </c>
      <c r="AA1866">
        <v>0.22031604595911947</v>
      </c>
      <c r="AB1866">
        <v>6.755983866784139E-2</v>
      </c>
      <c r="AC1866">
        <v>0.18829229059114558</v>
      </c>
      <c r="AD1866">
        <v>8.8967811503333342E-4</v>
      </c>
      <c r="AE1866">
        <v>2.2855415580116789</v>
      </c>
    </row>
    <row r="1867" spans="1:31" x14ac:dyDescent="0.3">
      <c r="A1867">
        <v>2650265</v>
      </c>
      <c r="B1867">
        <v>1</v>
      </c>
      <c r="C1867" t="s">
        <v>80</v>
      </c>
      <c r="D1867" t="s">
        <v>107</v>
      </c>
      <c r="E1867" t="s">
        <v>165</v>
      </c>
      <c r="F1867" t="s">
        <v>5494</v>
      </c>
      <c r="G1867" t="s">
        <v>154</v>
      </c>
      <c r="H1867" t="s">
        <v>135</v>
      </c>
      <c r="I1867" t="s">
        <v>136</v>
      </c>
      <c r="J1867" t="s">
        <v>137</v>
      </c>
      <c r="K1867" t="s">
        <v>138</v>
      </c>
      <c r="L1867" t="s">
        <v>5495</v>
      </c>
      <c r="M1867" t="s">
        <v>5496</v>
      </c>
      <c r="N1867">
        <v>0.66611111099999998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28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9.5060876496417457</v>
      </c>
      <c r="AC1867">
        <v>0</v>
      </c>
      <c r="AD1867">
        <v>0</v>
      </c>
      <c r="AE1867">
        <v>9.5060876496417457</v>
      </c>
    </row>
    <row r="1868" spans="1:31" x14ac:dyDescent="0.3">
      <c r="A1868">
        <v>2650016</v>
      </c>
      <c r="B1868">
        <v>1</v>
      </c>
      <c r="C1868" t="s">
        <v>81</v>
      </c>
      <c r="D1868" t="s">
        <v>117</v>
      </c>
      <c r="E1868" t="s">
        <v>194</v>
      </c>
      <c r="F1868" t="s">
        <v>5497</v>
      </c>
      <c r="G1868" t="s">
        <v>562</v>
      </c>
      <c r="H1868" t="s">
        <v>144</v>
      </c>
      <c r="I1868" t="s">
        <v>136</v>
      </c>
      <c r="J1868" t="s">
        <v>137</v>
      </c>
      <c r="K1868" t="s">
        <v>138</v>
      </c>
      <c r="L1868" t="s">
        <v>5498</v>
      </c>
      <c r="M1868" t="s">
        <v>5499</v>
      </c>
      <c r="N1868">
        <v>0.33861111100000002</v>
      </c>
      <c r="O1868">
        <v>4</v>
      </c>
      <c r="P1868">
        <v>2469</v>
      </c>
      <c r="Q1868">
        <v>41</v>
      </c>
      <c r="R1868">
        <v>87</v>
      </c>
      <c r="S1868">
        <v>26</v>
      </c>
      <c r="T1868">
        <v>239</v>
      </c>
      <c r="U1868">
        <v>4</v>
      </c>
      <c r="V1868">
        <v>0</v>
      </c>
      <c r="W1868">
        <v>0.41567964700405874</v>
      </c>
      <c r="X1868">
        <v>136.39208622713258</v>
      </c>
      <c r="Y1868">
        <v>124.69369369221128</v>
      </c>
      <c r="Z1868">
        <v>22.603607790036275</v>
      </c>
      <c r="AA1868">
        <v>107.02670226433096</v>
      </c>
      <c r="AB1868">
        <v>56.344321276177396</v>
      </c>
      <c r="AC1868">
        <v>249.26922323408124</v>
      </c>
      <c r="AD1868">
        <v>0</v>
      </c>
      <c r="AE1868">
        <v>696.74531413097384</v>
      </c>
    </row>
    <row r="1869" spans="1:31" x14ac:dyDescent="0.3">
      <c r="A1869">
        <v>2649518</v>
      </c>
      <c r="B1869">
        <v>1</v>
      </c>
      <c r="C1869" t="s">
        <v>81</v>
      </c>
      <c r="D1869" t="s">
        <v>112</v>
      </c>
      <c r="E1869" t="s">
        <v>141</v>
      </c>
      <c r="F1869" t="s">
        <v>5500</v>
      </c>
      <c r="G1869" t="s">
        <v>149</v>
      </c>
      <c r="H1869" t="s">
        <v>144</v>
      </c>
      <c r="I1869" t="s">
        <v>136</v>
      </c>
      <c r="J1869" t="s">
        <v>137</v>
      </c>
      <c r="K1869" t="s">
        <v>138</v>
      </c>
      <c r="L1869" t="s">
        <v>5501</v>
      </c>
      <c r="M1869" t="s">
        <v>5502</v>
      </c>
      <c r="N1869">
        <v>8.8888887999999999E-2</v>
      </c>
      <c r="O1869">
        <v>0</v>
      </c>
      <c r="P1869">
        <v>1328</v>
      </c>
      <c r="Q1869">
        <v>0</v>
      </c>
      <c r="R1869">
        <v>0</v>
      </c>
      <c r="S1869">
        <v>0</v>
      </c>
      <c r="T1869">
        <v>110</v>
      </c>
      <c r="U1869">
        <v>0</v>
      </c>
      <c r="V1869">
        <v>1</v>
      </c>
      <c r="W1869">
        <v>0</v>
      </c>
      <c r="X1869">
        <v>20.11551969735326</v>
      </c>
      <c r="Y1869">
        <v>0</v>
      </c>
      <c r="Z1869">
        <v>0</v>
      </c>
      <c r="AA1869">
        <v>0</v>
      </c>
      <c r="AB1869">
        <v>3.1264875663794673</v>
      </c>
      <c r="AC1869">
        <v>0</v>
      </c>
      <c r="AD1869">
        <v>8.3935509680880011E-2</v>
      </c>
      <c r="AE1869">
        <v>23.325942773413608</v>
      </c>
    </row>
    <row r="1870" spans="1:31" x14ac:dyDescent="0.3">
      <c r="A1870">
        <v>2650159</v>
      </c>
      <c r="B1870">
        <v>1</v>
      </c>
      <c r="C1870" t="s">
        <v>80</v>
      </c>
      <c r="D1870" t="s">
        <v>94</v>
      </c>
      <c r="E1870" t="s">
        <v>152</v>
      </c>
      <c r="F1870" t="s">
        <v>5503</v>
      </c>
      <c r="G1870" t="s">
        <v>154</v>
      </c>
      <c r="H1870" t="s">
        <v>135</v>
      </c>
      <c r="I1870" t="s">
        <v>136</v>
      </c>
      <c r="J1870" t="s">
        <v>137</v>
      </c>
      <c r="K1870" t="s">
        <v>138</v>
      </c>
      <c r="L1870" t="s">
        <v>5504</v>
      </c>
      <c r="M1870" t="s">
        <v>5505</v>
      </c>
      <c r="N1870">
        <v>0.84277777700000001</v>
      </c>
      <c r="O1870">
        <v>0</v>
      </c>
      <c r="P1870">
        <v>209</v>
      </c>
      <c r="Q1870">
        <v>0</v>
      </c>
      <c r="R1870">
        <v>1</v>
      </c>
      <c r="S1870">
        <v>0</v>
      </c>
      <c r="T1870">
        <v>2</v>
      </c>
      <c r="U1870">
        <v>0</v>
      </c>
      <c r="V1870">
        <v>0</v>
      </c>
      <c r="W1870">
        <v>0</v>
      </c>
      <c r="X1870">
        <v>42.8134099943439</v>
      </c>
      <c r="Y1870">
        <v>0</v>
      </c>
      <c r="Z1870">
        <v>0.31494130412196003</v>
      </c>
      <c r="AA1870">
        <v>0</v>
      </c>
      <c r="AB1870">
        <v>1.8007270098568071</v>
      </c>
      <c r="AC1870">
        <v>0</v>
      </c>
      <c r="AD1870">
        <v>0</v>
      </c>
      <c r="AE1870">
        <v>44.929078308322666</v>
      </c>
    </row>
    <row r="1871" spans="1:31" x14ac:dyDescent="0.3">
      <c r="A1871">
        <v>2649953</v>
      </c>
      <c r="B1871">
        <v>1</v>
      </c>
      <c r="C1871" t="s">
        <v>81</v>
      </c>
      <c r="D1871" t="s">
        <v>120</v>
      </c>
      <c r="E1871" t="s">
        <v>152</v>
      </c>
      <c r="F1871" t="s">
        <v>5506</v>
      </c>
      <c r="G1871" t="s">
        <v>220</v>
      </c>
      <c r="H1871" t="s">
        <v>135</v>
      </c>
      <c r="I1871" t="s">
        <v>136</v>
      </c>
      <c r="J1871" t="s">
        <v>137</v>
      </c>
      <c r="K1871" t="s">
        <v>162</v>
      </c>
      <c r="L1871" t="s">
        <v>5507</v>
      </c>
      <c r="M1871" t="s">
        <v>5508</v>
      </c>
      <c r="N1871">
        <v>3.3941666659999998</v>
      </c>
      <c r="O1871">
        <v>0</v>
      </c>
      <c r="P1871">
        <v>781</v>
      </c>
      <c r="Q1871">
        <v>0</v>
      </c>
      <c r="R1871">
        <v>0</v>
      </c>
      <c r="S1871">
        <v>0</v>
      </c>
      <c r="T1871">
        <v>236</v>
      </c>
      <c r="U1871">
        <v>0</v>
      </c>
      <c r="V1871">
        <v>0</v>
      </c>
      <c r="W1871">
        <v>0</v>
      </c>
      <c r="X1871">
        <v>697.11927567454597</v>
      </c>
      <c r="Y1871">
        <v>0</v>
      </c>
      <c r="Z1871">
        <v>0</v>
      </c>
      <c r="AA1871">
        <v>0</v>
      </c>
      <c r="AB1871">
        <v>1012.2727361215359</v>
      </c>
      <c r="AC1871">
        <v>0</v>
      </c>
      <c r="AD1871">
        <v>0</v>
      </c>
      <c r="AE1871">
        <v>1709.392011796082</v>
      </c>
    </row>
    <row r="1872" spans="1:31" x14ac:dyDescent="0.3">
      <c r="A1872">
        <v>2649713</v>
      </c>
      <c r="B1872">
        <v>1</v>
      </c>
      <c r="C1872" t="s">
        <v>80</v>
      </c>
      <c r="D1872" t="s">
        <v>104</v>
      </c>
      <c r="E1872" t="s">
        <v>194</v>
      </c>
      <c r="F1872" t="s">
        <v>2421</v>
      </c>
      <c r="G1872" t="s">
        <v>149</v>
      </c>
      <c r="H1872" t="s">
        <v>144</v>
      </c>
      <c r="I1872" t="s">
        <v>136</v>
      </c>
      <c r="J1872" t="s">
        <v>137</v>
      </c>
      <c r="K1872" t="s">
        <v>138</v>
      </c>
      <c r="L1872" t="s">
        <v>5509</v>
      </c>
      <c r="M1872" t="s">
        <v>5510</v>
      </c>
      <c r="N1872">
        <v>0.42499999999999999</v>
      </c>
      <c r="O1872">
        <v>1</v>
      </c>
      <c r="P1872">
        <v>10</v>
      </c>
      <c r="Q1872">
        <v>21</v>
      </c>
      <c r="R1872">
        <v>49</v>
      </c>
      <c r="S1872">
        <v>12</v>
      </c>
      <c r="T1872">
        <v>9</v>
      </c>
      <c r="U1872">
        <v>7</v>
      </c>
      <c r="V1872">
        <v>0</v>
      </c>
      <c r="W1872">
        <v>0.16104647289959001</v>
      </c>
      <c r="X1872">
        <v>1.8456701880969804</v>
      </c>
      <c r="Y1872">
        <v>73.916766001182438</v>
      </c>
      <c r="Z1872">
        <v>13.309011545464635</v>
      </c>
      <c r="AA1872">
        <v>51.810349305884287</v>
      </c>
      <c r="AB1872">
        <v>3.4717562033125526</v>
      </c>
      <c r="AC1872">
        <v>859.51836331942798</v>
      </c>
      <c r="AD1872">
        <v>0</v>
      </c>
      <c r="AE1872">
        <v>1004.0329630362685</v>
      </c>
    </row>
    <row r="1873" spans="1:31" x14ac:dyDescent="0.3">
      <c r="A1873">
        <v>2650045</v>
      </c>
      <c r="B1873">
        <v>1</v>
      </c>
      <c r="C1873" t="s">
        <v>81</v>
      </c>
      <c r="D1873" t="s">
        <v>120</v>
      </c>
      <c r="E1873" t="s">
        <v>152</v>
      </c>
      <c r="F1873" t="s">
        <v>5511</v>
      </c>
      <c r="G1873" t="s">
        <v>191</v>
      </c>
      <c r="H1873" t="s">
        <v>135</v>
      </c>
      <c r="I1873" t="s">
        <v>136</v>
      </c>
      <c r="J1873" t="s">
        <v>137</v>
      </c>
      <c r="K1873" t="s">
        <v>138</v>
      </c>
      <c r="L1873" t="s">
        <v>5512</v>
      </c>
      <c r="M1873" t="s">
        <v>5513</v>
      </c>
      <c r="N1873">
        <v>1.1888888879999999</v>
      </c>
      <c r="O1873">
        <v>0</v>
      </c>
      <c r="P1873">
        <v>552</v>
      </c>
      <c r="Q1873">
        <v>0</v>
      </c>
      <c r="R1873">
        <v>2</v>
      </c>
      <c r="S1873">
        <v>0</v>
      </c>
      <c r="T1873">
        <v>95</v>
      </c>
      <c r="U1873">
        <v>0</v>
      </c>
      <c r="V1873">
        <v>0</v>
      </c>
      <c r="W1873">
        <v>0</v>
      </c>
      <c r="X1873">
        <v>192.60248352204789</v>
      </c>
      <c r="Y1873">
        <v>0</v>
      </c>
      <c r="Z1873">
        <v>7.4867004405736223E-2</v>
      </c>
      <c r="AA1873">
        <v>0</v>
      </c>
      <c r="AB1873">
        <v>158.43817115514372</v>
      </c>
      <c r="AC1873">
        <v>0</v>
      </c>
      <c r="AD1873">
        <v>0</v>
      </c>
      <c r="AE1873">
        <v>351.11552168159733</v>
      </c>
    </row>
    <row r="1874" spans="1:31" x14ac:dyDescent="0.3">
      <c r="A1874">
        <v>2649690</v>
      </c>
      <c r="B1874">
        <v>1</v>
      </c>
      <c r="C1874" t="s">
        <v>81</v>
      </c>
      <c r="D1874" t="s">
        <v>123</v>
      </c>
      <c r="E1874" t="s">
        <v>141</v>
      </c>
      <c r="F1874" t="s">
        <v>5514</v>
      </c>
      <c r="G1874" t="s">
        <v>161</v>
      </c>
      <c r="H1874" t="s">
        <v>144</v>
      </c>
      <c r="I1874" t="s">
        <v>136</v>
      </c>
      <c r="J1874" t="s">
        <v>137</v>
      </c>
      <c r="K1874" t="s">
        <v>162</v>
      </c>
      <c r="L1874" t="s">
        <v>5515</v>
      </c>
      <c r="M1874" t="s">
        <v>5516</v>
      </c>
      <c r="N1874">
        <v>3.8566666660000002</v>
      </c>
      <c r="O1874">
        <v>0</v>
      </c>
      <c r="P1874">
        <v>367</v>
      </c>
      <c r="Q1874">
        <v>0</v>
      </c>
      <c r="R1874">
        <v>0</v>
      </c>
      <c r="S1874">
        <v>0</v>
      </c>
      <c r="T1874">
        <v>10</v>
      </c>
      <c r="U1874">
        <v>0</v>
      </c>
      <c r="V1874">
        <v>0</v>
      </c>
      <c r="W1874">
        <v>0</v>
      </c>
      <c r="X1874">
        <v>330.70340314339711</v>
      </c>
      <c r="Y1874">
        <v>0</v>
      </c>
      <c r="Z1874">
        <v>0</v>
      </c>
      <c r="AA1874">
        <v>0</v>
      </c>
      <c r="AB1874">
        <v>27.192035223223424</v>
      </c>
      <c r="AC1874">
        <v>0</v>
      </c>
      <c r="AD1874">
        <v>0</v>
      </c>
      <c r="AE1874">
        <v>357.89543836662051</v>
      </c>
    </row>
    <row r="1875" spans="1:31" x14ac:dyDescent="0.3">
      <c r="A1875">
        <v>2649853</v>
      </c>
      <c r="B1875">
        <v>1</v>
      </c>
      <c r="C1875" t="s">
        <v>81</v>
      </c>
      <c r="D1875" t="s">
        <v>123</v>
      </c>
      <c r="E1875" t="s">
        <v>165</v>
      </c>
      <c r="F1875" t="s">
        <v>5517</v>
      </c>
      <c r="G1875" t="s">
        <v>224</v>
      </c>
      <c r="H1875" t="s">
        <v>135</v>
      </c>
      <c r="I1875" t="s">
        <v>136</v>
      </c>
      <c r="J1875" t="s">
        <v>137</v>
      </c>
      <c r="K1875" t="s">
        <v>138</v>
      </c>
      <c r="L1875" t="s">
        <v>5518</v>
      </c>
      <c r="M1875" t="s">
        <v>5519</v>
      </c>
      <c r="N1875">
        <v>3.3161111110000001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22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159.88882799850262</v>
      </c>
      <c r="AC1875">
        <v>0</v>
      </c>
      <c r="AD1875">
        <v>0</v>
      </c>
      <c r="AE1875">
        <v>159.88882799850262</v>
      </c>
    </row>
    <row r="1876" spans="1:31" x14ac:dyDescent="0.3">
      <c r="A1876">
        <v>2649730</v>
      </c>
      <c r="B1876">
        <v>1</v>
      </c>
      <c r="C1876" t="s">
        <v>80</v>
      </c>
      <c r="D1876" t="s">
        <v>110</v>
      </c>
      <c r="E1876" t="s">
        <v>165</v>
      </c>
      <c r="F1876" t="s">
        <v>5520</v>
      </c>
      <c r="G1876" t="s">
        <v>161</v>
      </c>
      <c r="H1876" t="s">
        <v>135</v>
      </c>
      <c r="I1876" t="s">
        <v>136</v>
      </c>
      <c r="J1876" t="s">
        <v>137</v>
      </c>
      <c r="K1876" t="s">
        <v>162</v>
      </c>
      <c r="L1876" t="s">
        <v>5521</v>
      </c>
      <c r="M1876" t="s">
        <v>5522</v>
      </c>
      <c r="N1876">
        <v>3.6613888879999998</v>
      </c>
      <c r="O1876">
        <v>0</v>
      </c>
      <c r="P1876">
        <v>110</v>
      </c>
      <c r="Q1876">
        <v>0</v>
      </c>
      <c r="R1876">
        <v>0</v>
      </c>
      <c r="S1876">
        <v>0</v>
      </c>
      <c r="T1876">
        <v>12</v>
      </c>
      <c r="U1876">
        <v>0</v>
      </c>
      <c r="V1876">
        <v>0</v>
      </c>
      <c r="W1876">
        <v>0</v>
      </c>
      <c r="X1876">
        <v>131.79480936369183</v>
      </c>
      <c r="Y1876">
        <v>0</v>
      </c>
      <c r="Z1876">
        <v>0</v>
      </c>
      <c r="AA1876">
        <v>0</v>
      </c>
      <c r="AB1876">
        <v>5.3111666801488155</v>
      </c>
      <c r="AC1876">
        <v>0</v>
      </c>
      <c r="AD1876">
        <v>0</v>
      </c>
      <c r="AE1876">
        <v>137.10597604384066</v>
      </c>
    </row>
    <row r="1877" spans="1:31" x14ac:dyDescent="0.3">
      <c r="A1877">
        <v>2649544</v>
      </c>
      <c r="B1877">
        <v>1</v>
      </c>
      <c r="C1877" t="s">
        <v>81</v>
      </c>
      <c r="D1877" t="s">
        <v>112</v>
      </c>
      <c r="E1877" t="s">
        <v>147</v>
      </c>
      <c r="F1877" t="s">
        <v>5523</v>
      </c>
      <c r="G1877" t="s">
        <v>149</v>
      </c>
      <c r="H1877" t="s">
        <v>144</v>
      </c>
      <c r="I1877" t="s">
        <v>136</v>
      </c>
      <c r="J1877" t="s">
        <v>137</v>
      </c>
      <c r="K1877" t="s">
        <v>138</v>
      </c>
      <c r="L1877" t="s">
        <v>5524</v>
      </c>
      <c r="M1877" t="s">
        <v>5525</v>
      </c>
      <c r="N1877">
        <v>0.49722222199999999</v>
      </c>
      <c r="O1877">
        <v>1</v>
      </c>
      <c r="P1877">
        <v>79</v>
      </c>
      <c r="Q1877">
        <v>195</v>
      </c>
      <c r="R1877">
        <v>25</v>
      </c>
      <c r="S1877">
        <v>12</v>
      </c>
      <c r="T1877">
        <v>3</v>
      </c>
      <c r="U1877">
        <v>0</v>
      </c>
      <c r="V1877">
        <v>0</v>
      </c>
      <c r="W1877">
        <v>8.9571845224999988E-2</v>
      </c>
      <c r="X1877">
        <v>6.1151981570331104</v>
      </c>
      <c r="Y1877">
        <v>170.03647142344983</v>
      </c>
      <c r="Z1877">
        <v>28.454429250862304</v>
      </c>
      <c r="AA1877">
        <v>60.417068997155638</v>
      </c>
      <c r="AB1877">
        <v>0.17863289086818004</v>
      </c>
      <c r="AC1877">
        <v>0</v>
      </c>
      <c r="AD1877">
        <v>0</v>
      </c>
      <c r="AE1877">
        <v>265.29137256459404</v>
      </c>
    </row>
    <row r="1878" spans="1:31" x14ac:dyDescent="0.3">
      <c r="A1878">
        <v>2650221</v>
      </c>
      <c r="B1878">
        <v>2</v>
      </c>
      <c r="C1878" t="s">
        <v>80</v>
      </c>
      <c r="D1878" t="s">
        <v>90</v>
      </c>
      <c r="E1878" t="s">
        <v>141</v>
      </c>
      <c r="F1878" t="s">
        <v>5526</v>
      </c>
      <c r="G1878" t="s">
        <v>448</v>
      </c>
      <c r="H1878" t="s">
        <v>144</v>
      </c>
      <c r="I1878" t="s">
        <v>136</v>
      </c>
      <c r="J1878" t="s">
        <v>137</v>
      </c>
      <c r="K1878" t="s">
        <v>138</v>
      </c>
      <c r="L1878" t="s">
        <v>5527</v>
      </c>
      <c r="M1878" t="s">
        <v>5528</v>
      </c>
      <c r="N1878">
        <v>5.6116666659999996</v>
      </c>
      <c r="O1878">
        <v>0</v>
      </c>
      <c r="P1878">
        <v>513</v>
      </c>
      <c r="Q1878">
        <v>0</v>
      </c>
      <c r="R1878">
        <v>0</v>
      </c>
      <c r="S1878">
        <v>0</v>
      </c>
      <c r="T1878">
        <v>49</v>
      </c>
      <c r="U1878">
        <v>0</v>
      </c>
      <c r="V1878">
        <v>0</v>
      </c>
      <c r="W1878">
        <v>0</v>
      </c>
      <c r="X1878">
        <v>740.42621458575002</v>
      </c>
      <c r="Y1878">
        <v>0</v>
      </c>
      <c r="Z1878">
        <v>0</v>
      </c>
      <c r="AA1878">
        <v>0</v>
      </c>
      <c r="AB1878">
        <v>102.20884158285124</v>
      </c>
      <c r="AC1878">
        <v>0</v>
      </c>
      <c r="AD1878">
        <v>0</v>
      </c>
      <c r="AE1878">
        <v>842.6350561686013</v>
      </c>
    </row>
    <row r="1879" spans="1:31" x14ac:dyDescent="0.3">
      <c r="A1879">
        <v>2649962</v>
      </c>
      <c r="B1879">
        <v>1</v>
      </c>
      <c r="C1879" t="s">
        <v>81</v>
      </c>
      <c r="D1879" t="s">
        <v>125</v>
      </c>
      <c r="E1879" t="s">
        <v>165</v>
      </c>
      <c r="F1879" t="s">
        <v>5529</v>
      </c>
      <c r="G1879" t="s">
        <v>224</v>
      </c>
      <c r="H1879" t="s">
        <v>135</v>
      </c>
      <c r="I1879" t="s">
        <v>136</v>
      </c>
      <c r="J1879" t="s">
        <v>137</v>
      </c>
      <c r="K1879" t="s">
        <v>138</v>
      </c>
      <c r="L1879" t="s">
        <v>5530</v>
      </c>
      <c r="M1879" t="s">
        <v>5531</v>
      </c>
      <c r="N1879">
        <v>1.6486111109999999</v>
      </c>
      <c r="O1879">
        <v>0</v>
      </c>
      <c r="P1879">
        <v>66</v>
      </c>
      <c r="Q1879">
        <v>0</v>
      </c>
      <c r="R1879">
        <v>0</v>
      </c>
      <c r="S1879">
        <v>0</v>
      </c>
      <c r="T1879">
        <v>11</v>
      </c>
      <c r="U1879">
        <v>0</v>
      </c>
      <c r="V1879">
        <v>0</v>
      </c>
      <c r="W1879">
        <v>0</v>
      </c>
      <c r="X1879">
        <v>26.055664573850812</v>
      </c>
      <c r="Y1879">
        <v>0</v>
      </c>
      <c r="Z1879">
        <v>0</v>
      </c>
      <c r="AA1879">
        <v>0</v>
      </c>
      <c r="AB1879">
        <v>22.934715362567371</v>
      </c>
      <c r="AC1879">
        <v>0</v>
      </c>
      <c r="AD1879">
        <v>0</v>
      </c>
      <c r="AE1879">
        <v>48.990379936418179</v>
      </c>
    </row>
    <row r="1880" spans="1:31" x14ac:dyDescent="0.3">
      <c r="A1880">
        <v>2649584</v>
      </c>
      <c r="B1880">
        <v>1</v>
      </c>
      <c r="C1880" t="s">
        <v>80</v>
      </c>
      <c r="D1880" t="s">
        <v>88</v>
      </c>
      <c r="E1880" t="s">
        <v>132</v>
      </c>
      <c r="F1880" t="s">
        <v>5532</v>
      </c>
      <c r="G1880" t="s">
        <v>134</v>
      </c>
      <c r="H1880" t="s">
        <v>135</v>
      </c>
      <c r="I1880" t="s">
        <v>136</v>
      </c>
      <c r="J1880" t="s">
        <v>137</v>
      </c>
      <c r="K1880" t="s">
        <v>138</v>
      </c>
      <c r="L1880" t="s">
        <v>5533</v>
      </c>
      <c r="M1880" t="s">
        <v>5534</v>
      </c>
      <c r="N1880">
        <v>1.456388888</v>
      </c>
      <c r="O1880">
        <v>0</v>
      </c>
      <c r="P1880">
        <v>4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1.5262391124149237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1.5262391124149237</v>
      </c>
    </row>
    <row r="1881" spans="1:31" x14ac:dyDescent="0.3">
      <c r="A1881">
        <v>2649770</v>
      </c>
      <c r="B1881">
        <v>1</v>
      </c>
      <c r="C1881" t="s">
        <v>80</v>
      </c>
      <c r="D1881" t="s">
        <v>107</v>
      </c>
      <c r="E1881" t="s">
        <v>165</v>
      </c>
      <c r="F1881" t="s">
        <v>5535</v>
      </c>
      <c r="G1881" t="s">
        <v>154</v>
      </c>
      <c r="H1881" t="s">
        <v>135</v>
      </c>
      <c r="I1881" t="s">
        <v>136</v>
      </c>
      <c r="J1881" t="s">
        <v>137</v>
      </c>
      <c r="K1881" t="s">
        <v>138</v>
      </c>
      <c r="L1881" t="s">
        <v>5536</v>
      </c>
      <c r="M1881" t="s">
        <v>5537</v>
      </c>
      <c r="N1881">
        <v>0.73</v>
      </c>
      <c r="O1881">
        <v>0</v>
      </c>
      <c r="P1881">
        <v>42</v>
      </c>
      <c r="Q1881">
        <v>0</v>
      </c>
      <c r="R1881">
        <v>0</v>
      </c>
      <c r="S1881">
        <v>0</v>
      </c>
      <c r="T1881">
        <v>1</v>
      </c>
      <c r="U1881">
        <v>0</v>
      </c>
      <c r="V1881">
        <v>0</v>
      </c>
      <c r="W1881">
        <v>0</v>
      </c>
      <c r="X1881">
        <v>8.4277866902743508</v>
      </c>
      <c r="Y1881">
        <v>0</v>
      </c>
      <c r="Z1881">
        <v>0</v>
      </c>
      <c r="AA1881">
        <v>0</v>
      </c>
      <c r="AB1881">
        <v>1.7912140293572387</v>
      </c>
      <c r="AC1881">
        <v>0</v>
      </c>
      <c r="AD1881">
        <v>0</v>
      </c>
      <c r="AE1881">
        <v>10.219000719631589</v>
      </c>
    </row>
    <row r="1882" spans="1:31" x14ac:dyDescent="0.3">
      <c r="A1882">
        <v>2649727</v>
      </c>
      <c r="B1882">
        <v>1</v>
      </c>
      <c r="C1882" t="s">
        <v>80</v>
      </c>
      <c r="D1882" t="s">
        <v>83</v>
      </c>
      <c r="E1882" t="s">
        <v>132</v>
      </c>
      <c r="F1882" t="s">
        <v>5538</v>
      </c>
      <c r="G1882" t="s">
        <v>183</v>
      </c>
      <c r="H1882" t="s">
        <v>135</v>
      </c>
      <c r="I1882" t="s">
        <v>136</v>
      </c>
      <c r="J1882" t="s">
        <v>3</v>
      </c>
      <c r="K1882" t="s">
        <v>138</v>
      </c>
      <c r="L1882" t="s">
        <v>5539</v>
      </c>
      <c r="M1882" t="s">
        <v>5540</v>
      </c>
      <c r="N1882">
        <v>2.6716666660000001</v>
      </c>
      <c r="O1882">
        <v>0</v>
      </c>
      <c r="P1882">
        <v>9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4.2968630757271651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4.2968630757271651</v>
      </c>
    </row>
    <row r="1883" spans="1:31" x14ac:dyDescent="0.3">
      <c r="A1883">
        <v>2649750</v>
      </c>
      <c r="B1883">
        <v>1</v>
      </c>
      <c r="C1883" t="s">
        <v>80</v>
      </c>
      <c r="D1883" t="s">
        <v>95</v>
      </c>
      <c r="E1883" t="s">
        <v>165</v>
      </c>
      <c r="F1883" t="s">
        <v>5541</v>
      </c>
      <c r="G1883" t="s">
        <v>161</v>
      </c>
      <c r="H1883" t="s">
        <v>135</v>
      </c>
      <c r="I1883" t="s">
        <v>136</v>
      </c>
      <c r="J1883" t="s">
        <v>137</v>
      </c>
      <c r="K1883" t="s">
        <v>162</v>
      </c>
      <c r="L1883" t="s">
        <v>5542</v>
      </c>
      <c r="M1883" t="s">
        <v>5543</v>
      </c>
      <c r="N1883">
        <v>7.3311111110000002</v>
      </c>
      <c r="O1883">
        <v>0</v>
      </c>
      <c r="P1883">
        <v>105</v>
      </c>
      <c r="Q1883">
        <v>0</v>
      </c>
      <c r="R1883">
        <v>0</v>
      </c>
      <c r="S1883">
        <v>0</v>
      </c>
      <c r="T1883">
        <v>19</v>
      </c>
      <c r="U1883">
        <v>0</v>
      </c>
      <c r="V1883">
        <v>0</v>
      </c>
      <c r="W1883">
        <v>0</v>
      </c>
      <c r="X1883">
        <v>250.6550172405922</v>
      </c>
      <c r="Y1883">
        <v>0</v>
      </c>
      <c r="Z1883">
        <v>0</v>
      </c>
      <c r="AA1883">
        <v>0</v>
      </c>
      <c r="AB1883">
        <v>440.62700949137167</v>
      </c>
      <c r="AC1883">
        <v>0</v>
      </c>
      <c r="AD1883">
        <v>0</v>
      </c>
      <c r="AE1883">
        <v>691.28202673196392</v>
      </c>
    </row>
    <row r="1884" spans="1:31" x14ac:dyDescent="0.3">
      <c r="A1884">
        <v>2649650</v>
      </c>
      <c r="B1884">
        <v>1</v>
      </c>
      <c r="C1884" t="s">
        <v>81</v>
      </c>
      <c r="D1884" t="s">
        <v>119</v>
      </c>
      <c r="E1884" t="s">
        <v>141</v>
      </c>
      <c r="F1884" t="s">
        <v>5544</v>
      </c>
      <c r="G1884" t="s">
        <v>149</v>
      </c>
      <c r="H1884" t="s">
        <v>144</v>
      </c>
      <c r="I1884" t="s">
        <v>241</v>
      </c>
      <c r="J1884" t="s">
        <v>137</v>
      </c>
      <c r="K1884" t="s">
        <v>138</v>
      </c>
      <c r="L1884" t="s">
        <v>5545</v>
      </c>
      <c r="M1884" t="s">
        <v>5546</v>
      </c>
      <c r="N1884">
        <v>1.5833333000000002E-2</v>
      </c>
      <c r="O1884">
        <v>0</v>
      </c>
      <c r="P1884">
        <v>719</v>
      </c>
      <c r="Q1884">
        <v>0</v>
      </c>
      <c r="R1884">
        <v>13</v>
      </c>
      <c r="S1884">
        <v>0</v>
      </c>
      <c r="T1884">
        <v>124</v>
      </c>
      <c r="U1884">
        <v>0</v>
      </c>
      <c r="V1884">
        <v>0</v>
      </c>
      <c r="W1884">
        <v>0</v>
      </c>
      <c r="X1884">
        <v>2.4581591628490744</v>
      </c>
      <c r="Y1884">
        <v>0</v>
      </c>
      <c r="Z1884">
        <v>3.9990930616845756E-2</v>
      </c>
      <c r="AA1884">
        <v>0</v>
      </c>
      <c r="AB1884">
        <v>1.6362347734623399</v>
      </c>
      <c r="AC1884">
        <v>0</v>
      </c>
      <c r="AD1884">
        <v>0</v>
      </c>
      <c r="AE1884">
        <v>4.1343848669282597</v>
      </c>
    </row>
    <row r="1885" spans="1:31" x14ac:dyDescent="0.3">
      <c r="A1885">
        <v>2649813</v>
      </c>
      <c r="B1885">
        <v>1</v>
      </c>
      <c r="C1885" t="s">
        <v>81</v>
      </c>
      <c r="D1885" t="s">
        <v>113</v>
      </c>
      <c r="E1885" t="s">
        <v>141</v>
      </c>
      <c r="F1885" t="s">
        <v>5547</v>
      </c>
      <c r="G1885" t="s">
        <v>220</v>
      </c>
      <c r="H1885" t="s">
        <v>144</v>
      </c>
      <c r="I1885" t="s">
        <v>136</v>
      </c>
      <c r="J1885" t="s">
        <v>137</v>
      </c>
      <c r="K1885" t="s">
        <v>162</v>
      </c>
      <c r="L1885" t="s">
        <v>5548</v>
      </c>
      <c r="M1885" t="s">
        <v>5549</v>
      </c>
      <c r="N1885">
        <v>1.861111111</v>
      </c>
      <c r="O1885">
        <v>0</v>
      </c>
      <c r="P1885">
        <v>56</v>
      </c>
      <c r="Q1885">
        <v>0</v>
      </c>
      <c r="R1885">
        <v>5</v>
      </c>
      <c r="S1885">
        <v>1</v>
      </c>
      <c r="T1885">
        <v>33</v>
      </c>
      <c r="U1885">
        <v>1</v>
      </c>
      <c r="V1885">
        <v>0</v>
      </c>
      <c r="W1885">
        <v>0</v>
      </c>
      <c r="X1885">
        <v>24.06359155617821</v>
      </c>
      <c r="Y1885">
        <v>0</v>
      </c>
      <c r="Z1885">
        <v>10.12823537299222</v>
      </c>
      <c r="AA1885">
        <v>0</v>
      </c>
      <c r="AB1885">
        <v>168.73723488610415</v>
      </c>
      <c r="AC1885">
        <v>1794.8712314506399</v>
      </c>
      <c r="AD1885">
        <v>0</v>
      </c>
      <c r="AE1885">
        <v>1997.8002932659144</v>
      </c>
    </row>
    <row r="1886" spans="1:31" x14ac:dyDescent="0.3">
      <c r="A1886">
        <v>2649547</v>
      </c>
      <c r="B1886">
        <v>1</v>
      </c>
      <c r="C1886" t="s">
        <v>81</v>
      </c>
      <c r="D1886" t="s">
        <v>128</v>
      </c>
      <c r="E1886" t="s">
        <v>147</v>
      </c>
      <c r="F1886" t="s">
        <v>5550</v>
      </c>
      <c r="G1886" t="s">
        <v>149</v>
      </c>
      <c r="H1886" t="s">
        <v>144</v>
      </c>
      <c r="I1886" t="s">
        <v>136</v>
      </c>
      <c r="J1886" t="s">
        <v>137</v>
      </c>
      <c r="K1886" t="s">
        <v>138</v>
      </c>
      <c r="L1886" t="s">
        <v>5551</v>
      </c>
      <c r="M1886" t="s">
        <v>5552</v>
      </c>
      <c r="N1886">
        <v>0.22500000000000001</v>
      </c>
      <c r="O1886">
        <v>0</v>
      </c>
      <c r="P1886">
        <v>0</v>
      </c>
      <c r="Q1886">
        <v>0</v>
      </c>
      <c r="R1886">
        <v>1</v>
      </c>
      <c r="S1886">
        <v>22</v>
      </c>
      <c r="T1886">
        <v>43</v>
      </c>
      <c r="U1886">
        <v>30</v>
      </c>
      <c r="V1886">
        <v>47</v>
      </c>
      <c r="W1886">
        <v>0</v>
      </c>
      <c r="X1886">
        <v>0</v>
      </c>
      <c r="Y1886">
        <v>0</v>
      </c>
      <c r="Z1886">
        <v>0</v>
      </c>
      <c r="AA1886">
        <v>43.828196868781291</v>
      </c>
      <c r="AB1886">
        <v>62.427145235945375</v>
      </c>
      <c r="AC1886">
        <v>532.08812246492835</v>
      </c>
      <c r="AD1886">
        <v>334.53377346349515</v>
      </c>
      <c r="AE1886">
        <v>972.87723803315021</v>
      </c>
    </row>
    <row r="1887" spans="1:31" x14ac:dyDescent="0.3">
      <c r="A1887">
        <v>2650042</v>
      </c>
      <c r="B1887">
        <v>1</v>
      </c>
      <c r="C1887" t="s">
        <v>80</v>
      </c>
      <c r="D1887" t="s">
        <v>104</v>
      </c>
      <c r="E1887" t="s">
        <v>141</v>
      </c>
      <c r="F1887" t="s">
        <v>5553</v>
      </c>
      <c r="G1887" t="s">
        <v>161</v>
      </c>
      <c r="H1887" t="s">
        <v>144</v>
      </c>
      <c r="I1887" t="s">
        <v>136</v>
      </c>
      <c r="J1887" t="s">
        <v>137</v>
      </c>
      <c r="K1887" t="s">
        <v>162</v>
      </c>
      <c r="L1887" t="s">
        <v>5554</v>
      </c>
      <c r="M1887" t="s">
        <v>5555</v>
      </c>
      <c r="N1887">
        <v>0.51944444400000001</v>
      </c>
      <c r="O1887">
        <v>0</v>
      </c>
      <c r="P1887">
        <v>1</v>
      </c>
      <c r="Q1887">
        <v>0</v>
      </c>
      <c r="R1887">
        <v>1</v>
      </c>
      <c r="S1887">
        <v>0</v>
      </c>
      <c r="T1887">
        <v>180</v>
      </c>
      <c r="U1887">
        <v>2</v>
      </c>
      <c r="V1887">
        <v>5</v>
      </c>
      <c r="W1887">
        <v>0</v>
      </c>
      <c r="X1887">
        <v>0.15670766368666667</v>
      </c>
      <c r="Y1887">
        <v>0</v>
      </c>
      <c r="Z1887">
        <v>0.10343528511451833</v>
      </c>
      <c r="AA1887">
        <v>0</v>
      </c>
      <c r="AB1887">
        <v>103.64924776376513</v>
      </c>
      <c r="AC1887">
        <v>651.67049647147167</v>
      </c>
      <c r="AD1887">
        <v>115.85343654004379</v>
      </c>
      <c r="AE1887">
        <v>871.43332372408167</v>
      </c>
    </row>
    <row r="1888" spans="1:31" x14ac:dyDescent="0.3">
      <c r="A1888">
        <v>2650025</v>
      </c>
      <c r="B1888">
        <v>1</v>
      </c>
      <c r="C1888" t="s">
        <v>80</v>
      </c>
      <c r="D1888" t="s">
        <v>101</v>
      </c>
      <c r="E1888" t="s">
        <v>165</v>
      </c>
      <c r="F1888" t="s">
        <v>5556</v>
      </c>
      <c r="G1888" t="s">
        <v>224</v>
      </c>
      <c r="H1888" t="s">
        <v>135</v>
      </c>
      <c r="I1888" t="s">
        <v>136</v>
      </c>
      <c r="J1888" t="s">
        <v>137</v>
      </c>
      <c r="K1888" t="s">
        <v>138</v>
      </c>
      <c r="L1888" t="s">
        <v>5557</v>
      </c>
      <c r="M1888" t="s">
        <v>5558</v>
      </c>
      <c r="N1888">
        <v>1.653333333</v>
      </c>
      <c r="O1888">
        <v>0</v>
      </c>
      <c r="P1888">
        <v>2</v>
      </c>
      <c r="Q1888">
        <v>0</v>
      </c>
      <c r="R1888">
        <v>0</v>
      </c>
      <c r="S1888">
        <v>0</v>
      </c>
      <c r="T1888">
        <v>7</v>
      </c>
      <c r="U1888">
        <v>0</v>
      </c>
      <c r="V1888">
        <v>0</v>
      </c>
      <c r="W1888">
        <v>0</v>
      </c>
      <c r="X1888">
        <v>0.74687818295841679</v>
      </c>
      <c r="Y1888">
        <v>0</v>
      </c>
      <c r="Z1888">
        <v>0</v>
      </c>
      <c r="AA1888">
        <v>0</v>
      </c>
      <c r="AB1888">
        <v>133.87136745380835</v>
      </c>
      <c r="AC1888">
        <v>0</v>
      </c>
      <c r="AD1888">
        <v>0</v>
      </c>
      <c r="AE1888">
        <v>134.61824563676677</v>
      </c>
    </row>
    <row r="1889" spans="1:31" x14ac:dyDescent="0.3">
      <c r="A1889">
        <v>2649587</v>
      </c>
      <c r="B1889">
        <v>1</v>
      </c>
      <c r="C1889" t="s">
        <v>81</v>
      </c>
      <c r="D1889" t="s">
        <v>116</v>
      </c>
      <c r="E1889" t="s">
        <v>194</v>
      </c>
      <c r="F1889" t="s">
        <v>5425</v>
      </c>
      <c r="G1889" t="s">
        <v>149</v>
      </c>
      <c r="H1889" t="s">
        <v>144</v>
      </c>
      <c r="I1889" t="s">
        <v>136</v>
      </c>
      <c r="J1889" t="s">
        <v>137</v>
      </c>
      <c r="K1889" t="s">
        <v>138</v>
      </c>
      <c r="L1889" t="s">
        <v>5559</v>
      </c>
      <c r="M1889" t="s">
        <v>5560</v>
      </c>
      <c r="N1889">
        <v>0.14277777699999999</v>
      </c>
      <c r="O1889">
        <v>3</v>
      </c>
      <c r="P1889">
        <v>434</v>
      </c>
      <c r="Q1889">
        <v>19</v>
      </c>
      <c r="R1889">
        <v>23</v>
      </c>
      <c r="S1889">
        <v>14</v>
      </c>
      <c r="T1889">
        <v>27</v>
      </c>
      <c r="U1889">
        <v>1</v>
      </c>
      <c r="V1889">
        <v>0</v>
      </c>
      <c r="W1889">
        <v>0.10574089581594556</v>
      </c>
      <c r="X1889">
        <v>8.6209501978157661</v>
      </c>
      <c r="Y1889">
        <v>20.803600815489705</v>
      </c>
      <c r="Z1889">
        <v>1.7422294382517749</v>
      </c>
      <c r="AA1889">
        <v>19.422845252223521</v>
      </c>
      <c r="AB1889">
        <v>0.85247044585844156</v>
      </c>
      <c r="AC1889">
        <v>0.19368739069425603</v>
      </c>
      <c r="AD1889">
        <v>0</v>
      </c>
      <c r="AE1889">
        <v>51.741524436149412</v>
      </c>
    </row>
    <row r="1890" spans="1:31" x14ac:dyDescent="0.3">
      <c r="A1890">
        <v>2650082</v>
      </c>
      <c r="B1890">
        <v>1</v>
      </c>
      <c r="C1890" t="s">
        <v>81</v>
      </c>
      <c r="D1890" t="s">
        <v>116</v>
      </c>
      <c r="E1890" t="s">
        <v>147</v>
      </c>
      <c r="F1890" t="s">
        <v>5561</v>
      </c>
      <c r="G1890" t="s">
        <v>149</v>
      </c>
      <c r="H1890" t="s">
        <v>144</v>
      </c>
      <c r="I1890" t="s">
        <v>136</v>
      </c>
      <c r="J1890" t="s">
        <v>137</v>
      </c>
      <c r="K1890" t="s">
        <v>138</v>
      </c>
      <c r="L1890" t="s">
        <v>5562</v>
      </c>
      <c r="M1890" t="s">
        <v>5563</v>
      </c>
      <c r="N1890">
        <v>0.40083333300000001</v>
      </c>
      <c r="O1890">
        <v>2</v>
      </c>
      <c r="P1890">
        <v>306</v>
      </c>
      <c r="Q1890">
        <v>1</v>
      </c>
      <c r="R1890">
        <v>3</v>
      </c>
      <c r="S1890">
        <v>0</v>
      </c>
      <c r="T1890">
        <v>19</v>
      </c>
      <c r="U1890">
        <v>0</v>
      </c>
      <c r="V1890">
        <v>0</v>
      </c>
      <c r="W1890">
        <v>0.22680633644500001</v>
      </c>
      <c r="X1890">
        <v>15.766924146227465</v>
      </c>
      <c r="Y1890">
        <v>0.40003366790805173</v>
      </c>
      <c r="Z1890">
        <v>1.4439827007290988</v>
      </c>
      <c r="AA1890">
        <v>0</v>
      </c>
      <c r="AB1890">
        <v>5.2479027218479235</v>
      </c>
      <c r="AC1890">
        <v>0</v>
      </c>
      <c r="AD1890">
        <v>0</v>
      </c>
      <c r="AE1890">
        <v>23.085649573157539</v>
      </c>
    </row>
    <row r="1891" spans="1:31" x14ac:dyDescent="0.3">
      <c r="A1891">
        <v>2650228</v>
      </c>
      <c r="B1891">
        <v>1</v>
      </c>
      <c r="C1891" t="s">
        <v>80</v>
      </c>
      <c r="D1891" t="s">
        <v>95</v>
      </c>
      <c r="E1891" t="s">
        <v>132</v>
      </c>
      <c r="F1891" t="s">
        <v>5564</v>
      </c>
      <c r="G1891" t="s">
        <v>134</v>
      </c>
      <c r="H1891" t="s">
        <v>135</v>
      </c>
      <c r="I1891" t="s">
        <v>136</v>
      </c>
      <c r="J1891" t="s">
        <v>137</v>
      </c>
      <c r="K1891" t="s">
        <v>138</v>
      </c>
      <c r="L1891" t="s">
        <v>5565</v>
      </c>
      <c r="M1891" t="s">
        <v>5566</v>
      </c>
      <c r="N1891">
        <v>0.60250000000000004</v>
      </c>
      <c r="O1891">
        <v>0</v>
      </c>
      <c r="P1891">
        <v>4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0.53239793151997494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0.53239793151997494</v>
      </c>
    </row>
    <row r="1892" spans="1:31" x14ac:dyDescent="0.3">
      <c r="A1892">
        <v>2649916</v>
      </c>
      <c r="B1892">
        <v>1</v>
      </c>
      <c r="C1892" t="s">
        <v>81</v>
      </c>
      <c r="D1892" t="s">
        <v>123</v>
      </c>
      <c r="E1892" t="s">
        <v>194</v>
      </c>
      <c r="F1892" t="s">
        <v>5567</v>
      </c>
      <c r="G1892" t="s">
        <v>149</v>
      </c>
      <c r="H1892" t="s">
        <v>144</v>
      </c>
      <c r="I1892" t="s">
        <v>136</v>
      </c>
      <c r="J1892" t="s">
        <v>137</v>
      </c>
      <c r="K1892" t="s">
        <v>138</v>
      </c>
      <c r="L1892" t="s">
        <v>5568</v>
      </c>
      <c r="M1892" t="s">
        <v>5569</v>
      </c>
      <c r="N1892">
        <v>5.6388887999999998E-2</v>
      </c>
      <c r="O1892">
        <v>2</v>
      </c>
      <c r="P1892">
        <v>1</v>
      </c>
      <c r="Q1892">
        <v>101</v>
      </c>
      <c r="R1892">
        <v>1</v>
      </c>
      <c r="S1892">
        <v>12</v>
      </c>
      <c r="T1892">
        <v>0</v>
      </c>
      <c r="U1892">
        <v>0</v>
      </c>
      <c r="V1892">
        <v>0</v>
      </c>
      <c r="W1892">
        <v>4.6277130493358527E-2</v>
      </c>
      <c r="X1892">
        <v>0.15411768201365786</v>
      </c>
      <c r="Y1892">
        <v>11.444231434464172</v>
      </c>
      <c r="Z1892">
        <v>0.16516710213500002</v>
      </c>
      <c r="AA1892">
        <v>1.4518290759487789</v>
      </c>
      <c r="AB1892">
        <v>0</v>
      </c>
      <c r="AC1892">
        <v>0</v>
      </c>
      <c r="AD1892">
        <v>0</v>
      </c>
      <c r="AE1892">
        <v>13.261622425054966</v>
      </c>
    </row>
    <row r="1893" spans="1:31" x14ac:dyDescent="0.3">
      <c r="A1893">
        <v>2649939</v>
      </c>
      <c r="B1893">
        <v>1</v>
      </c>
      <c r="C1893" t="s">
        <v>80</v>
      </c>
      <c r="D1893" t="s">
        <v>97</v>
      </c>
      <c r="E1893" t="s">
        <v>141</v>
      </c>
      <c r="F1893" t="s">
        <v>5570</v>
      </c>
      <c r="G1893" t="s">
        <v>149</v>
      </c>
      <c r="H1893" t="s">
        <v>144</v>
      </c>
      <c r="I1893" t="s">
        <v>136</v>
      </c>
      <c r="J1893" t="s">
        <v>137</v>
      </c>
      <c r="K1893" t="s">
        <v>138</v>
      </c>
      <c r="L1893" t="s">
        <v>5571</v>
      </c>
      <c r="M1893" t="s">
        <v>5572</v>
      </c>
      <c r="N1893">
        <v>0.78055555499999996</v>
      </c>
      <c r="O1893">
        <v>0</v>
      </c>
      <c r="P1893">
        <v>44</v>
      </c>
      <c r="Q1893">
        <v>0</v>
      </c>
      <c r="R1893">
        <v>0</v>
      </c>
      <c r="S1893">
        <v>0</v>
      </c>
      <c r="T1893">
        <v>3</v>
      </c>
      <c r="U1893">
        <v>0</v>
      </c>
      <c r="V1893">
        <v>0</v>
      </c>
      <c r="W1893">
        <v>0</v>
      </c>
      <c r="X1893">
        <v>138.51804616204367</v>
      </c>
      <c r="Y1893">
        <v>0</v>
      </c>
      <c r="Z1893">
        <v>0</v>
      </c>
      <c r="AA1893">
        <v>0</v>
      </c>
      <c r="AB1893">
        <v>7.7940974530576064</v>
      </c>
      <c r="AC1893">
        <v>0</v>
      </c>
      <c r="AD1893">
        <v>0</v>
      </c>
      <c r="AE1893">
        <v>146.31214361510129</v>
      </c>
    </row>
    <row r="1894" spans="1:31" x14ac:dyDescent="0.3">
      <c r="A1894">
        <v>2649896</v>
      </c>
      <c r="B1894">
        <v>1</v>
      </c>
      <c r="C1894" t="s">
        <v>80</v>
      </c>
      <c r="D1894" t="s">
        <v>108</v>
      </c>
      <c r="E1894" t="s">
        <v>147</v>
      </c>
      <c r="F1894" t="s">
        <v>5573</v>
      </c>
      <c r="G1894" t="s">
        <v>220</v>
      </c>
      <c r="H1894" t="s">
        <v>144</v>
      </c>
      <c r="I1894" t="s">
        <v>136</v>
      </c>
      <c r="J1894" t="s">
        <v>137</v>
      </c>
      <c r="K1894" t="s">
        <v>162</v>
      </c>
      <c r="L1894" t="s">
        <v>5574</v>
      </c>
      <c r="M1894" t="s">
        <v>5575</v>
      </c>
      <c r="N1894">
        <v>9.2444444440000009</v>
      </c>
      <c r="O1894">
        <v>0</v>
      </c>
      <c r="P1894">
        <v>405</v>
      </c>
      <c r="Q1894">
        <v>2</v>
      </c>
      <c r="R1894">
        <v>130</v>
      </c>
      <c r="S1894">
        <v>4</v>
      </c>
      <c r="T1894">
        <v>120</v>
      </c>
      <c r="U1894">
        <v>0</v>
      </c>
      <c r="V1894">
        <v>0</v>
      </c>
      <c r="W1894">
        <v>0</v>
      </c>
      <c r="X1894">
        <v>955.25388246096429</v>
      </c>
      <c r="Y1894">
        <v>243.76329208974232</v>
      </c>
      <c r="Z1894">
        <v>3571.2108879284374</v>
      </c>
      <c r="AA1894">
        <v>214.25480743066552</v>
      </c>
      <c r="AB1894">
        <v>1402.8315773309048</v>
      </c>
      <c r="AC1894">
        <v>0</v>
      </c>
      <c r="AD1894">
        <v>0</v>
      </c>
      <c r="AE1894">
        <v>6387.3144472407139</v>
      </c>
    </row>
    <row r="1895" spans="1:31" x14ac:dyDescent="0.3">
      <c r="A1895">
        <v>2649624</v>
      </c>
      <c r="B1895">
        <v>1</v>
      </c>
      <c r="C1895" t="s">
        <v>80</v>
      </c>
      <c r="D1895" t="s">
        <v>97</v>
      </c>
      <c r="E1895" t="s">
        <v>152</v>
      </c>
      <c r="F1895" t="s">
        <v>574</v>
      </c>
      <c r="G1895" t="s">
        <v>161</v>
      </c>
      <c r="H1895" t="s">
        <v>135</v>
      </c>
      <c r="I1895" t="s">
        <v>136</v>
      </c>
      <c r="J1895" t="s">
        <v>137</v>
      </c>
      <c r="K1895" t="s">
        <v>162</v>
      </c>
      <c r="L1895" t="s">
        <v>5576</v>
      </c>
      <c r="M1895" t="s">
        <v>5577</v>
      </c>
      <c r="N1895">
        <v>7.7511111110000002</v>
      </c>
      <c r="O1895">
        <v>0</v>
      </c>
      <c r="P1895">
        <v>50</v>
      </c>
      <c r="Q1895">
        <v>0</v>
      </c>
      <c r="R1895">
        <v>30</v>
      </c>
      <c r="S1895">
        <v>0</v>
      </c>
      <c r="T1895">
        <v>11</v>
      </c>
      <c r="U1895">
        <v>0</v>
      </c>
      <c r="V1895">
        <v>0</v>
      </c>
      <c r="W1895">
        <v>0</v>
      </c>
      <c r="X1895">
        <v>145.71629573263877</v>
      </c>
      <c r="Y1895">
        <v>0</v>
      </c>
      <c r="Z1895">
        <v>185.63584588709574</v>
      </c>
      <c r="AA1895">
        <v>0</v>
      </c>
      <c r="AB1895">
        <v>311.01901770910661</v>
      </c>
      <c r="AC1895">
        <v>0</v>
      </c>
      <c r="AD1895">
        <v>0</v>
      </c>
      <c r="AE1895">
        <v>642.37115932884114</v>
      </c>
    </row>
    <row r="1896" spans="1:31" x14ac:dyDescent="0.3">
      <c r="A1896">
        <v>2650145</v>
      </c>
      <c r="B1896">
        <v>1</v>
      </c>
      <c r="C1896" t="s">
        <v>81</v>
      </c>
      <c r="D1896" t="s">
        <v>128</v>
      </c>
      <c r="E1896" t="s">
        <v>147</v>
      </c>
      <c r="F1896" t="s">
        <v>1544</v>
      </c>
      <c r="G1896" t="s">
        <v>149</v>
      </c>
      <c r="H1896" t="s">
        <v>144</v>
      </c>
      <c r="I1896" t="s">
        <v>136</v>
      </c>
      <c r="J1896" t="s">
        <v>137</v>
      </c>
      <c r="K1896" t="s">
        <v>138</v>
      </c>
      <c r="L1896" t="s">
        <v>5578</v>
      </c>
      <c r="M1896" t="s">
        <v>5579</v>
      </c>
      <c r="N1896">
        <v>1.35</v>
      </c>
      <c r="O1896">
        <v>3</v>
      </c>
      <c r="P1896">
        <v>220</v>
      </c>
      <c r="Q1896">
        <v>1</v>
      </c>
      <c r="R1896">
        <v>3</v>
      </c>
      <c r="S1896">
        <v>3</v>
      </c>
      <c r="T1896">
        <v>23</v>
      </c>
      <c r="U1896">
        <v>2</v>
      </c>
      <c r="V1896">
        <v>0</v>
      </c>
      <c r="W1896">
        <v>1.2812861206699999</v>
      </c>
      <c r="X1896">
        <v>78.121237313103904</v>
      </c>
      <c r="Y1896">
        <v>0.17539100423413334</v>
      </c>
      <c r="Z1896">
        <v>2.5404279641012222</v>
      </c>
      <c r="AA1896">
        <v>65.611815021630548</v>
      </c>
      <c r="AB1896">
        <v>20.483676597254139</v>
      </c>
      <c r="AC1896">
        <v>37.266002672051279</v>
      </c>
      <c r="AD1896">
        <v>0</v>
      </c>
      <c r="AE1896">
        <v>205.47983669304523</v>
      </c>
    </row>
    <row r="1897" spans="1:31" x14ac:dyDescent="0.3">
      <c r="A1897">
        <v>2650002</v>
      </c>
      <c r="B1897">
        <v>1</v>
      </c>
      <c r="C1897" t="s">
        <v>80</v>
      </c>
      <c r="D1897" t="s">
        <v>85</v>
      </c>
      <c r="E1897" t="s">
        <v>152</v>
      </c>
      <c r="F1897" t="s">
        <v>5580</v>
      </c>
      <c r="G1897" t="s">
        <v>428</v>
      </c>
      <c r="H1897" t="s">
        <v>135</v>
      </c>
      <c r="I1897" t="s">
        <v>136</v>
      </c>
      <c r="J1897" t="s">
        <v>137</v>
      </c>
      <c r="K1897" t="s">
        <v>138</v>
      </c>
      <c r="L1897" t="s">
        <v>5581</v>
      </c>
      <c r="M1897" t="s">
        <v>5582</v>
      </c>
      <c r="N1897">
        <v>3.6894444439999998</v>
      </c>
      <c r="O1897">
        <v>0</v>
      </c>
      <c r="P1897">
        <v>930</v>
      </c>
      <c r="Q1897">
        <v>0</v>
      </c>
      <c r="R1897">
        <v>0</v>
      </c>
      <c r="S1897">
        <v>0</v>
      </c>
      <c r="T1897">
        <v>120</v>
      </c>
      <c r="U1897">
        <v>0</v>
      </c>
      <c r="V1897">
        <v>0</v>
      </c>
      <c r="W1897">
        <v>0</v>
      </c>
      <c r="X1897">
        <v>1001.9823183882971</v>
      </c>
      <c r="Y1897">
        <v>0</v>
      </c>
      <c r="Z1897">
        <v>0</v>
      </c>
      <c r="AA1897">
        <v>0</v>
      </c>
      <c r="AB1897">
        <v>553.91752042210987</v>
      </c>
      <c r="AC1897">
        <v>0</v>
      </c>
      <c r="AD1897">
        <v>0</v>
      </c>
      <c r="AE1897">
        <v>1555.8998388104069</v>
      </c>
    </row>
    <row r="1898" spans="1:31" x14ac:dyDescent="0.3">
      <c r="A1898">
        <v>2650208</v>
      </c>
      <c r="B1898">
        <v>1</v>
      </c>
      <c r="C1898" t="s">
        <v>80</v>
      </c>
      <c r="D1898" t="s">
        <v>94</v>
      </c>
      <c r="E1898" t="s">
        <v>165</v>
      </c>
      <c r="F1898" t="s">
        <v>5583</v>
      </c>
      <c r="G1898" t="s">
        <v>154</v>
      </c>
      <c r="H1898" t="s">
        <v>135</v>
      </c>
      <c r="I1898" t="s">
        <v>136</v>
      </c>
      <c r="J1898" t="s">
        <v>137</v>
      </c>
      <c r="K1898" t="s">
        <v>138</v>
      </c>
      <c r="L1898" t="s">
        <v>5584</v>
      </c>
      <c r="M1898" t="s">
        <v>5585</v>
      </c>
      <c r="N1898">
        <v>0.7</v>
      </c>
      <c r="O1898">
        <v>0</v>
      </c>
      <c r="P1898">
        <v>138</v>
      </c>
      <c r="Q1898">
        <v>0</v>
      </c>
      <c r="R1898">
        <v>1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24.175453276588126</v>
      </c>
      <c r="Y1898">
        <v>0</v>
      </c>
      <c r="Z1898">
        <v>0.24949687766220002</v>
      </c>
      <c r="AA1898">
        <v>0</v>
      </c>
      <c r="AB1898">
        <v>0</v>
      </c>
      <c r="AC1898">
        <v>0</v>
      </c>
      <c r="AD1898">
        <v>0</v>
      </c>
      <c r="AE1898">
        <v>24.424950154250325</v>
      </c>
    </row>
    <row r="1899" spans="1:31" x14ac:dyDescent="0.3">
      <c r="A1899">
        <v>2649567</v>
      </c>
      <c r="B1899">
        <v>1</v>
      </c>
      <c r="C1899" t="s">
        <v>80</v>
      </c>
      <c r="D1899" t="s">
        <v>103</v>
      </c>
      <c r="E1899" t="s">
        <v>194</v>
      </c>
      <c r="F1899" t="s">
        <v>4219</v>
      </c>
      <c r="G1899" t="s">
        <v>149</v>
      </c>
      <c r="H1899" t="s">
        <v>144</v>
      </c>
      <c r="I1899" t="s">
        <v>136</v>
      </c>
      <c r="J1899" t="s">
        <v>137</v>
      </c>
      <c r="K1899" t="s">
        <v>138</v>
      </c>
      <c r="L1899" t="s">
        <v>5586</v>
      </c>
      <c r="M1899" t="s">
        <v>5587</v>
      </c>
      <c r="N1899">
        <v>8.3333332999999996E-2</v>
      </c>
      <c r="O1899">
        <v>2</v>
      </c>
      <c r="P1899">
        <v>2026</v>
      </c>
      <c r="Q1899">
        <v>51</v>
      </c>
      <c r="R1899">
        <v>173</v>
      </c>
      <c r="S1899">
        <v>29</v>
      </c>
      <c r="T1899">
        <v>270</v>
      </c>
      <c r="U1899">
        <v>7</v>
      </c>
      <c r="V1899">
        <v>0</v>
      </c>
      <c r="W1899">
        <v>0.37733673268294166</v>
      </c>
      <c r="X1899">
        <v>44.491282384816998</v>
      </c>
      <c r="Y1899">
        <v>51.498759015475194</v>
      </c>
      <c r="Z1899">
        <v>81.870326093840362</v>
      </c>
      <c r="AA1899">
        <v>14.070580279382318</v>
      </c>
      <c r="AB1899">
        <v>24.764066623505293</v>
      </c>
      <c r="AC1899">
        <v>34.771468629331267</v>
      </c>
      <c r="AD1899">
        <v>0</v>
      </c>
      <c r="AE1899">
        <v>251.84381975903437</v>
      </c>
    </row>
    <row r="1900" spans="1:31" x14ac:dyDescent="0.3">
      <c r="A1900">
        <v>2650102</v>
      </c>
      <c r="B1900">
        <v>1</v>
      </c>
      <c r="C1900" t="s">
        <v>80</v>
      </c>
      <c r="D1900" t="s">
        <v>110</v>
      </c>
      <c r="E1900" t="s">
        <v>165</v>
      </c>
      <c r="F1900" t="s">
        <v>5520</v>
      </c>
      <c r="G1900" t="s">
        <v>224</v>
      </c>
      <c r="H1900" t="s">
        <v>135</v>
      </c>
      <c r="I1900" t="s">
        <v>136</v>
      </c>
      <c r="J1900" t="s">
        <v>137</v>
      </c>
      <c r="K1900" t="s">
        <v>138</v>
      </c>
      <c r="L1900" t="s">
        <v>5588</v>
      </c>
      <c r="M1900" t="s">
        <v>5589</v>
      </c>
      <c r="N1900">
        <v>2.457777777</v>
      </c>
      <c r="O1900">
        <v>0</v>
      </c>
      <c r="P1900">
        <v>110</v>
      </c>
      <c r="Q1900">
        <v>0</v>
      </c>
      <c r="R1900">
        <v>0</v>
      </c>
      <c r="S1900">
        <v>0</v>
      </c>
      <c r="T1900">
        <v>12</v>
      </c>
      <c r="U1900">
        <v>0</v>
      </c>
      <c r="V1900">
        <v>0</v>
      </c>
      <c r="W1900">
        <v>0</v>
      </c>
      <c r="X1900">
        <v>92.639955260129554</v>
      </c>
      <c r="Y1900">
        <v>0</v>
      </c>
      <c r="Z1900">
        <v>0</v>
      </c>
      <c r="AA1900">
        <v>0</v>
      </c>
      <c r="AB1900">
        <v>3.3678740421796265</v>
      </c>
      <c r="AC1900">
        <v>0</v>
      </c>
      <c r="AD1900">
        <v>0</v>
      </c>
      <c r="AE1900">
        <v>96.007829302309176</v>
      </c>
    </row>
    <row r="1901" spans="1:31" x14ac:dyDescent="0.3">
      <c r="A1901">
        <v>2649561</v>
      </c>
      <c r="B1901">
        <v>1</v>
      </c>
      <c r="C1901" t="s">
        <v>81</v>
      </c>
      <c r="D1901" t="s">
        <v>126</v>
      </c>
      <c r="E1901" t="s">
        <v>141</v>
      </c>
      <c r="F1901" t="s">
        <v>5590</v>
      </c>
      <c r="G1901" t="s">
        <v>143</v>
      </c>
      <c r="H1901" t="s">
        <v>144</v>
      </c>
      <c r="I1901" t="s">
        <v>136</v>
      </c>
      <c r="J1901" t="s">
        <v>137</v>
      </c>
      <c r="K1901" t="s">
        <v>138</v>
      </c>
      <c r="L1901" t="s">
        <v>5591</v>
      </c>
      <c r="M1901" t="s">
        <v>5592</v>
      </c>
      <c r="N1901">
        <v>2.8261111109999999</v>
      </c>
      <c r="O1901">
        <v>1</v>
      </c>
      <c r="P1901">
        <v>18</v>
      </c>
      <c r="Q1901">
        <v>1</v>
      </c>
      <c r="R1901">
        <v>3</v>
      </c>
      <c r="S1901">
        <v>1</v>
      </c>
      <c r="T1901">
        <v>0</v>
      </c>
      <c r="U1901">
        <v>0</v>
      </c>
      <c r="V1901">
        <v>0</v>
      </c>
      <c r="W1901">
        <v>0.65140218383555548</v>
      </c>
      <c r="X1901">
        <v>4.5215385711789198</v>
      </c>
      <c r="Y1901">
        <v>73.482571386227079</v>
      </c>
      <c r="Z1901">
        <v>14.078211476574396</v>
      </c>
      <c r="AA1901">
        <v>7.3707792677033801</v>
      </c>
      <c r="AB1901">
        <v>0</v>
      </c>
      <c r="AC1901">
        <v>0</v>
      </c>
      <c r="AD1901">
        <v>0</v>
      </c>
      <c r="AE1901">
        <v>100.10450288551934</v>
      </c>
    </row>
    <row r="1902" spans="1:31" x14ac:dyDescent="0.3">
      <c r="A1902">
        <v>2650108</v>
      </c>
      <c r="B1902">
        <v>1</v>
      </c>
      <c r="C1902" t="s">
        <v>80</v>
      </c>
      <c r="D1902" t="s">
        <v>107</v>
      </c>
      <c r="E1902" t="s">
        <v>132</v>
      </c>
      <c r="F1902" t="s">
        <v>5593</v>
      </c>
      <c r="G1902" t="s">
        <v>134</v>
      </c>
      <c r="H1902" t="s">
        <v>135</v>
      </c>
      <c r="I1902" t="s">
        <v>136</v>
      </c>
      <c r="J1902" t="s">
        <v>137</v>
      </c>
      <c r="K1902" t="s">
        <v>138</v>
      </c>
      <c r="L1902" t="s">
        <v>5594</v>
      </c>
      <c r="M1902" t="s">
        <v>5595</v>
      </c>
      <c r="N1902">
        <v>0.64611111099999996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0.22398713968518974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0.22398713968518974</v>
      </c>
    </row>
    <row r="1903" spans="1:31" x14ac:dyDescent="0.3">
      <c r="A1903">
        <v>2649596</v>
      </c>
      <c r="B1903">
        <v>1</v>
      </c>
      <c r="C1903" t="s">
        <v>80</v>
      </c>
      <c r="D1903" t="s">
        <v>103</v>
      </c>
      <c r="E1903" t="s">
        <v>152</v>
      </c>
      <c r="F1903" t="s">
        <v>890</v>
      </c>
      <c r="G1903" t="s">
        <v>161</v>
      </c>
      <c r="H1903" t="s">
        <v>135</v>
      </c>
      <c r="I1903" t="s">
        <v>136</v>
      </c>
      <c r="J1903" t="s">
        <v>137</v>
      </c>
      <c r="K1903" t="s">
        <v>162</v>
      </c>
      <c r="L1903" t="s">
        <v>5596</v>
      </c>
      <c r="M1903" t="s">
        <v>5597</v>
      </c>
      <c r="N1903">
        <v>8.1108333330000004</v>
      </c>
      <c r="O1903">
        <v>0</v>
      </c>
      <c r="P1903">
        <v>154</v>
      </c>
      <c r="Q1903">
        <v>0</v>
      </c>
      <c r="R1903">
        <v>25</v>
      </c>
      <c r="S1903">
        <v>0</v>
      </c>
      <c r="T1903">
        <v>69</v>
      </c>
      <c r="U1903">
        <v>0</v>
      </c>
      <c r="V1903">
        <v>0</v>
      </c>
      <c r="W1903">
        <v>0</v>
      </c>
      <c r="X1903">
        <v>185.424588798976</v>
      </c>
      <c r="Y1903">
        <v>0</v>
      </c>
      <c r="Z1903">
        <v>172.40084472608368</v>
      </c>
      <c r="AA1903">
        <v>0</v>
      </c>
      <c r="AB1903">
        <v>428.1892585677748</v>
      </c>
      <c r="AC1903">
        <v>0</v>
      </c>
      <c r="AD1903">
        <v>0</v>
      </c>
      <c r="AE1903">
        <v>786.01469209283448</v>
      </c>
    </row>
    <row r="1904" spans="1:31" x14ac:dyDescent="0.3">
      <c r="A1904">
        <v>2650230</v>
      </c>
      <c r="B1904">
        <v>2</v>
      </c>
      <c r="C1904" t="s">
        <v>80</v>
      </c>
      <c r="D1904" t="s">
        <v>87</v>
      </c>
      <c r="E1904" t="s">
        <v>141</v>
      </c>
      <c r="F1904" t="s">
        <v>5598</v>
      </c>
      <c r="G1904" t="s">
        <v>149</v>
      </c>
      <c r="H1904" t="s">
        <v>144</v>
      </c>
      <c r="I1904" t="s">
        <v>136</v>
      </c>
      <c r="J1904" t="s">
        <v>137</v>
      </c>
      <c r="K1904" t="s">
        <v>138</v>
      </c>
      <c r="L1904" t="s">
        <v>5599</v>
      </c>
      <c r="M1904" t="s">
        <v>5600</v>
      </c>
      <c r="N1904">
        <v>0.71388888800000005</v>
      </c>
      <c r="O1904">
        <v>0</v>
      </c>
      <c r="P1904">
        <v>0</v>
      </c>
      <c r="Q1904">
        <v>0</v>
      </c>
      <c r="R1904">
        <v>0</v>
      </c>
      <c r="S1904">
        <v>1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33.199321169517759</v>
      </c>
      <c r="AB1904">
        <v>0</v>
      </c>
      <c r="AC1904">
        <v>0</v>
      </c>
      <c r="AD1904">
        <v>0</v>
      </c>
      <c r="AE1904">
        <v>33.199321169517759</v>
      </c>
    </row>
    <row r="1905" spans="1:31" x14ac:dyDescent="0.3">
      <c r="A1905">
        <v>2649573</v>
      </c>
      <c r="B1905">
        <v>1</v>
      </c>
      <c r="C1905" t="s">
        <v>81</v>
      </c>
      <c r="D1905" t="s">
        <v>112</v>
      </c>
      <c r="E1905" t="s">
        <v>141</v>
      </c>
      <c r="F1905" t="s">
        <v>5601</v>
      </c>
      <c r="G1905" t="s">
        <v>448</v>
      </c>
      <c r="H1905" t="s">
        <v>144</v>
      </c>
      <c r="I1905" t="s">
        <v>136</v>
      </c>
      <c r="J1905" t="s">
        <v>137</v>
      </c>
      <c r="K1905" t="s">
        <v>138</v>
      </c>
      <c r="L1905" t="s">
        <v>5602</v>
      </c>
      <c r="M1905" t="s">
        <v>5603</v>
      </c>
      <c r="N1905">
        <v>2.134166666</v>
      </c>
      <c r="O1905">
        <v>1</v>
      </c>
      <c r="P1905">
        <v>1</v>
      </c>
      <c r="Q1905">
        <v>4</v>
      </c>
      <c r="R1905">
        <v>4</v>
      </c>
      <c r="S1905">
        <v>1</v>
      </c>
      <c r="T1905">
        <v>1</v>
      </c>
      <c r="U1905">
        <v>0</v>
      </c>
      <c r="V1905">
        <v>0</v>
      </c>
      <c r="W1905">
        <v>0.50575399871999993</v>
      </c>
      <c r="X1905">
        <v>0</v>
      </c>
      <c r="Y1905">
        <v>296.69775714948628</v>
      </c>
      <c r="Z1905">
        <v>21.055433360375254</v>
      </c>
      <c r="AA1905">
        <v>4.3708519865083337</v>
      </c>
      <c r="AB1905">
        <v>0</v>
      </c>
      <c r="AC1905">
        <v>0</v>
      </c>
      <c r="AD1905">
        <v>0</v>
      </c>
      <c r="AE1905">
        <v>322.62979649508992</v>
      </c>
    </row>
    <row r="1906" spans="1:31" x14ac:dyDescent="0.3">
      <c r="A1906">
        <v>2649945</v>
      </c>
      <c r="B1906">
        <v>1</v>
      </c>
      <c r="C1906" t="s">
        <v>80</v>
      </c>
      <c r="D1906" t="s">
        <v>92</v>
      </c>
      <c r="E1906" t="s">
        <v>147</v>
      </c>
      <c r="F1906" t="s">
        <v>5604</v>
      </c>
      <c r="G1906" t="s">
        <v>149</v>
      </c>
      <c r="H1906" t="s">
        <v>144</v>
      </c>
      <c r="I1906" t="s">
        <v>136</v>
      </c>
      <c r="J1906" t="s">
        <v>137</v>
      </c>
      <c r="K1906" t="s">
        <v>138</v>
      </c>
      <c r="L1906" t="s">
        <v>5605</v>
      </c>
      <c r="M1906" t="s">
        <v>5606</v>
      </c>
      <c r="N1906">
        <v>0.213888888</v>
      </c>
      <c r="O1906">
        <v>0</v>
      </c>
      <c r="P1906">
        <v>2263</v>
      </c>
      <c r="Q1906">
        <v>0</v>
      </c>
      <c r="R1906">
        <v>3</v>
      </c>
      <c r="S1906">
        <v>3</v>
      </c>
      <c r="T1906">
        <v>85</v>
      </c>
      <c r="U1906">
        <v>1</v>
      </c>
      <c r="V1906">
        <v>5</v>
      </c>
      <c r="W1906">
        <v>0</v>
      </c>
      <c r="X1906">
        <v>151.40754478019019</v>
      </c>
      <c r="Y1906">
        <v>0</v>
      </c>
      <c r="Z1906">
        <v>0.83861254997741286</v>
      </c>
      <c r="AA1906">
        <v>45.768604390511527</v>
      </c>
      <c r="AB1906">
        <v>69.840364383377519</v>
      </c>
      <c r="AC1906">
        <v>87.347236504852049</v>
      </c>
      <c r="AD1906">
        <v>4.583421872658838</v>
      </c>
      <c r="AE1906">
        <v>359.78578448156753</v>
      </c>
    </row>
    <row r="1907" spans="1:31" x14ac:dyDescent="0.3">
      <c r="A1907">
        <v>2649636</v>
      </c>
      <c r="B1907">
        <v>1</v>
      </c>
      <c r="C1907" t="s">
        <v>80</v>
      </c>
      <c r="D1907" t="s">
        <v>84</v>
      </c>
      <c r="E1907" t="s">
        <v>141</v>
      </c>
      <c r="F1907" t="s">
        <v>5607</v>
      </c>
      <c r="G1907" t="s">
        <v>161</v>
      </c>
      <c r="H1907" t="s">
        <v>144</v>
      </c>
      <c r="I1907" t="s">
        <v>136</v>
      </c>
      <c r="J1907" t="s">
        <v>137</v>
      </c>
      <c r="K1907" t="s">
        <v>162</v>
      </c>
      <c r="L1907" t="s">
        <v>5608</v>
      </c>
      <c r="M1907" t="s">
        <v>5609</v>
      </c>
      <c r="N1907">
        <v>9.7738888880000001</v>
      </c>
      <c r="O1907">
        <v>0</v>
      </c>
      <c r="P1907">
        <v>519</v>
      </c>
      <c r="Q1907">
        <v>0</v>
      </c>
      <c r="R1907">
        <v>0</v>
      </c>
      <c r="S1907">
        <v>0</v>
      </c>
      <c r="T1907">
        <v>16</v>
      </c>
      <c r="U1907">
        <v>0</v>
      </c>
      <c r="V1907">
        <v>0</v>
      </c>
      <c r="W1907">
        <v>0</v>
      </c>
      <c r="X1907">
        <v>1196.4607269303744</v>
      </c>
      <c r="Y1907">
        <v>0</v>
      </c>
      <c r="Z1907">
        <v>0</v>
      </c>
      <c r="AA1907">
        <v>0</v>
      </c>
      <c r="AB1907">
        <v>319.62486486391265</v>
      </c>
      <c r="AC1907">
        <v>0</v>
      </c>
      <c r="AD1907">
        <v>0</v>
      </c>
      <c r="AE1907">
        <v>1516.0855917942872</v>
      </c>
    </row>
    <row r="1908" spans="1:31" x14ac:dyDescent="0.3">
      <c r="A1908">
        <v>2650131</v>
      </c>
      <c r="B1908">
        <v>1</v>
      </c>
      <c r="C1908" t="s">
        <v>80</v>
      </c>
      <c r="D1908" t="s">
        <v>97</v>
      </c>
      <c r="E1908" t="s">
        <v>214</v>
      </c>
      <c r="F1908" t="s">
        <v>5610</v>
      </c>
      <c r="G1908" t="s">
        <v>224</v>
      </c>
      <c r="H1908" t="s">
        <v>135</v>
      </c>
      <c r="I1908" t="s">
        <v>136</v>
      </c>
      <c r="J1908" t="s">
        <v>137</v>
      </c>
      <c r="K1908" t="s">
        <v>138</v>
      </c>
      <c r="L1908" t="s">
        <v>5611</v>
      </c>
      <c r="M1908" t="s">
        <v>5612</v>
      </c>
      <c r="N1908">
        <v>2.7949999999999999</v>
      </c>
      <c r="O1908">
        <v>0</v>
      </c>
      <c r="P1908">
        <v>111</v>
      </c>
      <c r="Q1908">
        <v>0</v>
      </c>
      <c r="R1908">
        <v>0</v>
      </c>
      <c r="S1908">
        <v>0</v>
      </c>
      <c r="T1908">
        <v>80</v>
      </c>
      <c r="U1908">
        <v>0</v>
      </c>
      <c r="V1908">
        <v>0</v>
      </c>
      <c r="W1908">
        <v>0</v>
      </c>
      <c r="X1908">
        <v>112.13950778184663</v>
      </c>
      <c r="Y1908">
        <v>0</v>
      </c>
      <c r="Z1908">
        <v>0</v>
      </c>
      <c r="AA1908">
        <v>0</v>
      </c>
      <c r="AB1908">
        <v>245.20729451458678</v>
      </c>
      <c r="AC1908">
        <v>0</v>
      </c>
      <c r="AD1908">
        <v>0</v>
      </c>
      <c r="AE1908">
        <v>357.3468022964334</v>
      </c>
    </row>
    <row r="1909" spans="1:31" x14ac:dyDescent="0.3">
      <c r="A1909">
        <v>2649888</v>
      </c>
      <c r="B1909">
        <v>1</v>
      </c>
      <c r="C1909" t="s">
        <v>80</v>
      </c>
      <c r="D1909" t="s">
        <v>93</v>
      </c>
      <c r="E1909" t="s">
        <v>165</v>
      </c>
      <c r="F1909" t="s">
        <v>5613</v>
      </c>
      <c r="G1909" t="s">
        <v>224</v>
      </c>
      <c r="H1909" t="s">
        <v>135</v>
      </c>
      <c r="I1909" t="s">
        <v>136</v>
      </c>
      <c r="J1909" t="s">
        <v>137</v>
      </c>
      <c r="K1909" t="s">
        <v>138</v>
      </c>
      <c r="L1909" t="s">
        <v>5614</v>
      </c>
      <c r="M1909" t="s">
        <v>5615</v>
      </c>
      <c r="N1909">
        <v>2.9936111109999999</v>
      </c>
      <c r="O1909">
        <v>0</v>
      </c>
      <c r="P1909">
        <v>28</v>
      </c>
      <c r="Q1909">
        <v>0</v>
      </c>
      <c r="R1909">
        <v>8</v>
      </c>
      <c r="S1909">
        <v>0</v>
      </c>
      <c r="T1909">
        <v>2</v>
      </c>
      <c r="U1909">
        <v>0</v>
      </c>
      <c r="V1909">
        <v>0</v>
      </c>
      <c r="W1909">
        <v>0</v>
      </c>
      <c r="X1909">
        <v>33.828490586386941</v>
      </c>
      <c r="Y1909">
        <v>0</v>
      </c>
      <c r="Z1909">
        <v>41.153688284674288</v>
      </c>
      <c r="AA1909">
        <v>0</v>
      </c>
      <c r="AB1909">
        <v>8.7345129506583561</v>
      </c>
      <c r="AC1909">
        <v>0</v>
      </c>
      <c r="AD1909">
        <v>0</v>
      </c>
      <c r="AE1909">
        <v>83.716691821719579</v>
      </c>
    </row>
    <row r="1910" spans="1:31" x14ac:dyDescent="0.3">
      <c r="A1910">
        <v>2650177</v>
      </c>
      <c r="B1910">
        <v>1</v>
      </c>
      <c r="C1910" t="s">
        <v>81</v>
      </c>
      <c r="D1910" t="s">
        <v>127</v>
      </c>
      <c r="E1910" t="s">
        <v>147</v>
      </c>
      <c r="F1910" t="s">
        <v>929</v>
      </c>
      <c r="G1910" t="s">
        <v>149</v>
      </c>
      <c r="H1910" t="s">
        <v>144</v>
      </c>
      <c r="I1910" t="s">
        <v>136</v>
      </c>
      <c r="J1910" t="s">
        <v>137</v>
      </c>
      <c r="K1910" t="s">
        <v>138</v>
      </c>
      <c r="L1910" t="s">
        <v>5616</v>
      </c>
      <c r="M1910" t="s">
        <v>5617</v>
      </c>
      <c r="N1910">
        <v>0.13416666599999999</v>
      </c>
      <c r="O1910">
        <v>4</v>
      </c>
      <c r="P1910">
        <v>87</v>
      </c>
      <c r="Q1910">
        <v>100</v>
      </c>
      <c r="R1910">
        <v>99</v>
      </c>
      <c r="S1910">
        <v>2</v>
      </c>
      <c r="T1910">
        <v>8</v>
      </c>
      <c r="U1910">
        <v>0</v>
      </c>
      <c r="V1910">
        <v>0</v>
      </c>
      <c r="W1910">
        <v>0.46398773448015329</v>
      </c>
      <c r="X1910">
        <v>3.5238886422026923</v>
      </c>
      <c r="Y1910">
        <v>52.566011134502425</v>
      </c>
      <c r="Z1910">
        <v>48.630112330598081</v>
      </c>
      <c r="AA1910">
        <v>1.798112012324397</v>
      </c>
      <c r="AB1910">
        <v>0.99823151727161086</v>
      </c>
      <c r="AC1910">
        <v>0</v>
      </c>
      <c r="AD1910">
        <v>0</v>
      </c>
      <c r="AE1910">
        <v>107.98034337137936</v>
      </c>
    </row>
    <row r="1911" spans="1:31" x14ac:dyDescent="0.3">
      <c r="A1911">
        <v>2649985</v>
      </c>
      <c r="B1911">
        <v>1</v>
      </c>
      <c r="C1911" t="s">
        <v>80</v>
      </c>
      <c r="D1911" t="s">
        <v>94</v>
      </c>
      <c r="E1911" t="s">
        <v>147</v>
      </c>
      <c r="F1911" t="s">
        <v>5618</v>
      </c>
      <c r="G1911" t="s">
        <v>149</v>
      </c>
      <c r="H1911" t="s">
        <v>144</v>
      </c>
      <c r="I1911" t="s">
        <v>136</v>
      </c>
      <c r="J1911" t="s">
        <v>137</v>
      </c>
      <c r="K1911" t="s">
        <v>138</v>
      </c>
      <c r="L1911" t="s">
        <v>5619</v>
      </c>
      <c r="M1911" t="s">
        <v>5459</v>
      </c>
      <c r="N1911">
        <v>1.094166666</v>
      </c>
      <c r="O1911">
        <v>2</v>
      </c>
      <c r="P1911">
        <v>0</v>
      </c>
      <c r="Q1911">
        <v>35</v>
      </c>
      <c r="R1911">
        <v>0</v>
      </c>
      <c r="S1911">
        <v>6</v>
      </c>
      <c r="T1911">
        <v>0</v>
      </c>
      <c r="U1911">
        <v>0</v>
      </c>
      <c r="V1911">
        <v>0</v>
      </c>
      <c r="W1911">
        <v>4.305868356722927</v>
      </c>
      <c r="X1911">
        <v>0</v>
      </c>
      <c r="Y1911">
        <v>179.87265037923922</v>
      </c>
      <c r="Z1911">
        <v>0</v>
      </c>
      <c r="AA1911">
        <v>17.934959842846133</v>
      </c>
      <c r="AB1911">
        <v>0</v>
      </c>
      <c r="AC1911">
        <v>0</v>
      </c>
      <c r="AD1911">
        <v>0</v>
      </c>
      <c r="AE1911">
        <v>202.11347857880827</v>
      </c>
    </row>
    <row r="1912" spans="1:31" x14ac:dyDescent="0.3">
      <c r="A1912">
        <v>2650174</v>
      </c>
      <c r="B1912">
        <v>1</v>
      </c>
      <c r="C1912" t="s">
        <v>81</v>
      </c>
      <c r="D1912" t="s">
        <v>123</v>
      </c>
      <c r="E1912" t="s">
        <v>152</v>
      </c>
      <c r="F1912" t="s">
        <v>5620</v>
      </c>
      <c r="G1912" t="s">
        <v>191</v>
      </c>
      <c r="H1912" t="s">
        <v>135</v>
      </c>
      <c r="I1912" t="s">
        <v>136</v>
      </c>
      <c r="J1912" t="s">
        <v>137</v>
      </c>
      <c r="K1912" t="s">
        <v>138</v>
      </c>
      <c r="L1912" t="s">
        <v>5621</v>
      </c>
      <c r="M1912" t="s">
        <v>5622</v>
      </c>
      <c r="N1912">
        <v>1.110833333</v>
      </c>
      <c r="O1912">
        <v>0</v>
      </c>
      <c r="P1912">
        <v>73</v>
      </c>
      <c r="Q1912">
        <v>0</v>
      </c>
      <c r="R1912">
        <v>7</v>
      </c>
      <c r="S1912">
        <v>0</v>
      </c>
      <c r="T1912">
        <v>10</v>
      </c>
      <c r="U1912">
        <v>0</v>
      </c>
      <c r="V1912">
        <v>0</v>
      </c>
      <c r="W1912">
        <v>0</v>
      </c>
      <c r="X1912">
        <v>18.974079746635269</v>
      </c>
      <c r="Y1912">
        <v>0</v>
      </c>
      <c r="Z1912">
        <v>31.315373983720601</v>
      </c>
      <c r="AA1912">
        <v>0</v>
      </c>
      <c r="AB1912">
        <v>11.866826479073032</v>
      </c>
      <c r="AC1912">
        <v>0</v>
      </c>
      <c r="AD1912">
        <v>0</v>
      </c>
      <c r="AE1912">
        <v>62.156280209428907</v>
      </c>
    </row>
    <row r="1913" spans="1:31" x14ac:dyDescent="0.3">
      <c r="A1913">
        <v>2649699</v>
      </c>
      <c r="B1913">
        <v>1</v>
      </c>
      <c r="C1913" t="s">
        <v>81</v>
      </c>
      <c r="D1913" t="s">
        <v>112</v>
      </c>
      <c r="E1913" t="s">
        <v>141</v>
      </c>
      <c r="F1913" t="s">
        <v>5623</v>
      </c>
      <c r="G1913" t="s">
        <v>149</v>
      </c>
      <c r="H1913" t="s">
        <v>144</v>
      </c>
      <c r="I1913" t="s">
        <v>136</v>
      </c>
      <c r="J1913" t="s">
        <v>137</v>
      </c>
      <c r="K1913" t="s">
        <v>138</v>
      </c>
      <c r="L1913" t="s">
        <v>5624</v>
      </c>
      <c r="M1913" t="s">
        <v>5625</v>
      </c>
      <c r="N1913">
        <v>0.753611111</v>
      </c>
      <c r="O1913">
        <v>0</v>
      </c>
      <c r="P1913">
        <v>7443</v>
      </c>
      <c r="Q1913">
        <v>0</v>
      </c>
      <c r="R1913">
        <v>151</v>
      </c>
      <c r="S1913">
        <v>1</v>
      </c>
      <c r="T1913">
        <v>650</v>
      </c>
      <c r="U1913">
        <v>0</v>
      </c>
      <c r="V1913">
        <v>1</v>
      </c>
      <c r="W1913">
        <v>0</v>
      </c>
      <c r="X1913">
        <v>1176.1242564761935</v>
      </c>
      <c r="Y1913">
        <v>0</v>
      </c>
      <c r="Z1913">
        <v>17.913051582061346</v>
      </c>
      <c r="AA1913">
        <v>1.7216919483652777</v>
      </c>
      <c r="AB1913">
        <v>581.17212813198751</v>
      </c>
      <c r="AC1913">
        <v>0</v>
      </c>
      <c r="AD1913">
        <v>2.2011068515251648</v>
      </c>
      <c r="AE1913">
        <v>1779.1322349901327</v>
      </c>
    </row>
    <row r="1914" spans="1:31" x14ac:dyDescent="0.3">
      <c r="A1914">
        <v>2649968</v>
      </c>
      <c r="B1914">
        <v>1</v>
      </c>
      <c r="C1914" t="s">
        <v>80</v>
      </c>
      <c r="D1914" t="s">
        <v>93</v>
      </c>
      <c r="E1914" t="s">
        <v>194</v>
      </c>
      <c r="F1914" t="s">
        <v>3750</v>
      </c>
      <c r="G1914" t="s">
        <v>220</v>
      </c>
      <c r="H1914" t="s">
        <v>144</v>
      </c>
      <c r="I1914" t="s">
        <v>136</v>
      </c>
      <c r="J1914" t="s">
        <v>137</v>
      </c>
      <c r="K1914" t="s">
        <v>162</v>
      </c>
      <c r="L1914" t="s">
        <v>5626</v>
      </c>
      <c r="M1914" t="s">
        <v>5627</v>
      </c>
      <c r="N1914">
        <v>6.3766666660000002</v>
      </c>
      <c r="O1914">
        <v>0</v>
      </c>
      <c r="P1914">
        <v>585</v>
      </c>
      <c r="Q1914">
        <v>2</v>
      </c>
      <c r="R1914">
        <v>126</v>
      </c>
      <c r="S1914">
        <v>6</v>
      </c>
      <c r="T1914">
        <v>112</v>
      </c>
      <c r="U1914">
        <v>1</v>
      </c>
      <c r="V1914">
        <v>0</v>
      </c>
      <c r="W1914">
        <v>0</v>
      </c>
      <c r="X1914">
        <v>751.76015721902343</v>
      </c>
      <c r="Y1914">
        <v>196.34630334856786</v>
      </c>
      <c r="Z1914">
        <v>1473.4386853335038</v>
      </c>
      <c r="AA1914">
        <v>170.37648254113631</v>
      </c>
      <c r="AB1914">
        <v>891.70833172752498</v>
      </c>
      <c r="AC1914">
        <v>40.842309541832705</v>
      </c>
      <c r="AD1914">
        <v>0</v>
      </c>
      <c r="AE1914">
        <v>3524.472269711589</v>
      </c>
    </row>
    <row r="1915" spans="1:31" x14ac:dyDescent="0.3">
      <c r="A1915">
        <v>2649862</v>
      </c>
      <c r="B1915">
        <v>1</v>
      </c>
      <c r="C1915" t="s">
        <v>80</v>
      </c>
      <c r="D1915" t="s">
        <v>83</v>
      </c>
      <c r="E1915" t="s">
        <v>132</v>
      </c>
      <c r="F1915" t="s">
        <v>5628</v>
      </c>
      <c r="G1915" t="s">
        <v>134</v>
      </c>
      <c r="H1915" t="s">
        <v>135</v>
      </c>
      <c r="I1915" t="s">
        <v>136</v>
      </c>
      <c r="J1915" t="s">
        <v>137</v>
      </c>
      <c r="K1915" t="s">
        <v>138</v>
      </c>
      <c r="L1915" t="s">
        <v>5629</v>
      </c>
      <c r="M1915" t="s">
        <v>5630</v>
      </c>
      <c r="N1915">
        <v>1.707222222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2.4759293630508097</v>
      </c>
      <c r="AC1915">
        <v>0</v>
      </c>
      <c r="AD1915">
        <v>0</v>
      </c>
      <c r="AE1915">
        <v>2.4759293630508097</v>
      </c>
    </row>
    <row r="1916" spans="1:31" x14ac:dyDescent="0.3">
      <c r="A1916">
        <v>2649905</v>
      </c>
      <c r="B1916">
        <v>1</v>
      </c>
      <c r="C1916" t="s">
        <v>80</v>
      </c>
      <c r="D1916" t="s">
        <v>100</v>
      </c>
      <c r="E1916" t="s">
        <v>194</v>
      </c>
      <c r="F1916" t="s">
        <v>3906</v>
      </c>
      <c r="G1916" t="s">
        <v>149</v>
      </c>
      <c r="H1916" t="s">
        <v>144</v>
      </c>
      <c r="I1916" t="s">
        <v>136</v>
      </c>
      <c r="J1916" t="s">
        <v>137</v>
      </c>
      <c r="K1916" t="s">
        <v>138</v>
      </c>
      <c r="L1916" t="s">
        <v>5631</v>
      </c>
      <c r="M1916" t="s">
        <v>5632</v>
      </c>
      <c r="N1916">
        <v>0.35027777700000001</v>
      </c>
      <c r="O1916">
        <v>11</v>
      </c>
      <c r="P1916">
        <v>37</v>
      </c>
      <c r="Q1916">
        <v>67</v>
      </c>
      <c r="R1916">
        <v>85</v>
      </c>
      <c r="S1916">
        <v>14</v>
      </c>
      <c r="T1916">
        <v>39</v>
      </c>
      <c r="U1916">
        <v>0</v>
      </c>
      <c r="V1916">
        <v>1</v>
      </c>
      <c r="W1916">
        <v>1.8558727753775295</v>
      </c>
      <c r="X1916">
        <v>4.0651203567586522</v>
      </c>
      <c r="Y1916">
        <v>82.470828337184543</v>
      </c>
      <c r="Z1916">
        <v>46.875695154728632</v>
      </c>
      <c r="AA1916">
        <v>58.451835652906844</v>
      </c>
      <c r="AB1916">
        <v>30.125028978456172</v>
      </c>
      <c r="AC1916">
        <v>0</v>
      </c>
      <c r="AD1916">
        <v>3.6851345141168506</v>
      </c>
      <c r="AE1916">
        <v>227.52951576952921</v>
      </c>
    </row>
    <row r="1917" spans="1:31" x14ac:dyDescent="0.3">
      <c r="A1917">
        <v>2649613</v>
      </c>
      <c r="B1917">
        <v>1</v>
      </c>
      <c r="C1917" t="s">
        <v>80</v>
      </c>
      <c r="D1917" t="s">
        <v>105</v>
      </c>
      <c r="E1917" t="s">
        <v>152</v>
      </c>
      <c r="F1917" t="s">
        <v>5633</v>
      </c>
      <c r="G1917" t="s">
        <v>220</v>
      </c>
      <c r="H1917" t="s">
        <v>135</v>
      </c>
      <c r="I1917" t="s">
        <v>136</v>
      </c>
      <c r="J1917" t="s">
        <v>137</v>
      </c>
      <c r="K1917" t="s">
        <v>162</v>
      </c>
      <c r="L1917" t="s">
        <v>5634</v>
      </c>
      <c r="M1917" t="s">
        <v>5635</v>
      </c>
      <c r="N1917">
        <v>2.363611111</v>
      </c>
      <c r="O1917">
        <v>0</v>
      </c>
      <c r="P1917">
        <v>468</v>
      </c>
      <c r="Q1917">
        <v>0</v>
      </c>
      <c r="R1917">
        <v>0</v>
      </c>
      <c r="S1917">
        <v>0</v>
      </c>
      <c r="T1917">
        <v>95</v>
      </c>
      <c r="U1917">
        <v>0</v>
      </c>
      <c r="V1917">
        <v>0</v>
      </c>
      <c r="W1917">
        <v>0</v>
      </c>
      <c r="X1917">
        <v>306.8934555679632</v>
      </c>
      <c r="Y1917">
        <v>0</v>
      </c>
      <c r="Z1917">
        <v>0</v>
      </c>
      <c r="AA1917">
        <v>0</v>
      </c>
      <c r="AB1917">
        <v>536.13060161063891</v>
      </c>
      <c r="AC1917">
        <v>0</v>
      </c>
      <c r="AD1917">
        <v>0</v>
      </c>
      <c r="AE1917">
        <v>843.02405717860211</v>
      </c>
    </row>
    <row r="1918" spans="1:31" x14ac:dyDescent="0.3">
      <c r="A1918">
        <v>2649925</v>
      </c>
      <c r="B1918">
        <v>1</v>
      </c>
      <c r="C1918" t="s">
        <v>80</v>
      </c>
      <c r="D1918" t="s">
        <v>104</v>
      </c>
      <c r="E1918" t="s">
        <v>147</v>
      </c>
      <c r="F1918" t="s">
        <v>5636</v>
      </c>
      <c r="G1918" t="s">
        <v>149</v>
      </c>
      <c r="H1918" t="s">
        <v>144</v>
      </c>
      <c r="I1918" t="s">
        <v>136</v>
      </c>
      <c r="J1918" t="s">
        <v>137</v>
      </c>
      <c r="K1918" t="s">
        <v>138</v>
      </c>
      <c r="L1918" t="s">
        <v>5637</v>
      </c>
      <c r="M1918" t="s">
        <v>5638</v>
      </c>
      <c r="N1918">
        <v>2.6472222219999999</v>
      </c>
      <c r="O1918">
        <v>3</v>
      </c>
      <c r="P1918">
        <v>223</v>
      </c>
      <c r="Q1918">
        <v>19</v>
      </c>
      <c r="R1918">
        <v>247</v>
      </c>
      <c r="S1918">
        <v>15</v>
      </c>
      <c r="T1918">
        <v>85</v>
      </c>
      <c r="U1918">
        <v>4</v>
      </c>
      <c r="V1918">
        <v>0</v>
      </c>
      <c r="W1918">
        <v>51.650656937287138</v>
      </c>
      <c r="X1918">
        <v>299.79761370854044</v>
      </c>
      <c r="Y1918">
        <v>54.208580003934848</v>
      </c>
      <c r="Z1918">
        <v>507.94665231461215</v>
      </c>
      <c r="AA1918">
        <v>282.75500004081897</v>
      </c>
      <c r="AB1918">
        <v>333.21004500180464</v>
      </c>
      <c r="AC1918">
        <v>1395.3175008826224</v>
      </c>
      <c r="AD1918">
        <v>0</v>
      </c>
      <c r="AE1918">
        <v>2924.8860488896207</v>
      </c>
    </row>
    <row r="1919" spans="1:31" x14ac:dyDescent="0.3">
      <c r="A1919">
        <v>2650048</v>
      </c>
      <c r="B1919">
        <v>1</v>
      </c>
      <c r="C1919" t="s">
        <v>81</v>
      </c>
      <c r="D1919" t="s">
        <v>113</v>
      </c>
      <c r="E1919" t="s">
        <v>141</v>
      </c>
      <c r="F1919" t="s">
        <v>5639</v>
      </c>
      <c r="G1919" t="s">
        <v>143</v>
      </c>
      <c r="H1919" t="s">
        <v>144</v>
      </c>
      <c r="I1919" t="s">
        <v>136</v>
      </c>
      <c r="J1919" t="s">
        <v>137</v>
      </c>
      <c r="K1919" t="s">
        <v>138</v>
      </c>
      <c r="L1919" t="s">
        <v>5640</v>
      </c>
      <c r="M1919" t="s">
        <v>5641</v>
      </c>
      <c r="N1919">
        <v>1.3366666659999999</v>
      </c>
      <c r="O1919">
        <v>0</v>
      </c>
      <c r="P1919">
        <v>361</v>
      </c>
      <c r="Q1919">
        <v>0</v>
      </c>
      <c r="R1919">
        <v>1</v>
      </c>
      <c r="S1919">
        <v>0</v>
      </c>
      <c r="T1919">
        <v>152</v>
      </c>
      <c r="U1919">
        <v>0</v>
      </c>
      <c r="V1919">
        <v>2</v>
      </c>
      <c r="W1919">
        <v>0</v>
      </c>
      <c r="X1919">
        <v>126.8949876797347</v>
      </c>
      <c r="Y1919">
        <v>0</v>
      </c>
      <c r="Z1919">
        <v>1.1249498830259979</v>
      </c>
      <c r="AA1919">
        <v>0</v>
      </c>
      <c r="AB1919">
        <v>375.57255111080616</v>
      </c>
      <c r="AC1919">
        <v>0</v>
      </c>
      <c r="AD1919">
        <v>14.455034379441425</v>
      </c>
      <c r="AE1919">
        <v>518.04752305300826</v>
      </c>
    </row>
    <row r="1920" spans="1:31" x14ac:dyDescent="0.3">
      <c r="A1920">
        <v>2649948</v>
      </c>
      <c r="B1920">
        <v>1</v>
      </c>
      <c r="C1920" t="s">
        <v>80</v>
      </c>
      <c r="D1920" t="s">
        <v>84</v>
      </c>
      <c r="E1920" t="s">
        <v>194</v>
      </c>
      <c r="F1920" t="s">
        <v>5642</v>
      </c>
      <c r="G1920" t="s">
        <v>183</v>
      </c>
      <c r="H1920" t="s">
        <v>144</v>
      </c>
      <c r="I1920" t="s">
        <v>136</v>
      </c>
      <c r="J1920" t="s">
        <v>3</v>
      </c>
      <c r="K1920" t="s">
        <v>138</v>
      </c>
      <c r="L1920" t="s">
        <v>5643</v>
      </c>
      <c r="M1920" t="s">
        <v>5644</v>
      </c>
      <c r="N1920">
        <v>0.67722222200000004</v>
      </c>
      <c r="O1920">
        <v>0</v>
      </c>
      <c r="P1920">
        <v>3486</v>
      </c>
      <c r="Q1920">
        <v>0</v>
      </c>
      <c r="R1920">
        <v>0</v>
      </c>
      <c r="S1920">
        <v>1</v>
      </c>
      <c r="T1920">
        <v>325</v>
      </c>
      <c r="U1920">
        <v>0</v>
      </c>
      <c r="V1920">
        <v>1</v>
      </c>
      <c r="W1920">
        <v>0</v>
      </c>
      <c r="X1920">
        <v>641.10437471547061</v>
      </c>
      <c r="Y1920">
        <v>0</v>
      </c>
      <c r="Z1920">
        <v>0</v>
      </c>
      <c r="AA1920">
        <v>100.86631945641709</v>
      </c>
      <c r="AB1920">
        <v>301.5682503645661</v>
      </c>
      <c r="AC1920">
        <v>0</v>
      </c>
      <c r="AD1920">
        <v>32.838796654221007</v>
      </c>
      <c r="AE1920">
        <v>1076.3777411906747</v>
      </c>
    </row>
    <row r="1921" spans="1:31" x14ac:dyDescent="0.3">
      <c r="A1921">
        <v>2650217</v>
      </c>
      <c r="B1921">
        <v>1</v>
      </c>
      <c r="C1921" t="s">
        <v>81</v>
      </c>
      <c r="D1921" t="s">
        <v>123</v>
      </c>
      <c r="E1921" t="s">
        <v>194</v>
      </c>
      <c r="F1921" t="s">
        <v>5645</v>
      </c>
      <c r="G1921" t="s">
        <v>149</v>
      </c>
      <c r="H1921" t="s">
        <v>144</v>
      </c>
      <c r="I1921" t="s">
        <v>136</v>
      </c>
      <c r="J1921" t="s">
        <v>137</v>
      </c>
      <c r="K1921" t="s">
        <v>138</v>
      </c>
      <c r="L1921" t="s">
        <v>5646</v>
      </c>
      <c r="M1921" t="s">
        <v>5647</v>
      </c>
      <c r="N1921">
        <v>2.6930555549999999</v>
      </c>
      <c r="O1921">
        <v>1</v>
      </c>
      <c r="P1921">
        <v>127</v>
      </c>
      <c r="Q1921">
        <v>3</v>
      </c>
      <c r="R1921">
        <v>47</v>
      </c>
      <c r="S1921">
        <v>2</v>
      </c>
      <c r="T1921">
        <v>17</v>
      </c>
      <c r="U1921">
        <v>0</v>
      </c>
      <c r="V1921">
        <v>0</v>
      </c>
      <c r="W1921">
        <v>0.86605703602222217</v>
      </c>
      <c r="X1921">
        <v>59.842680207425694</v>
      </c>
      <c r="Y1921">
        <v>8.7616762660345273</v>
      </c>
      <c r="Z1921">
        <v>121.47082110437555</v>
      </c>
      <c r="AA1921">
        <v>13.295429808683565</v>
      </c>
      <c r="AB1921">
        <v>27.379169346474068</v>
      </c>
      <c r="AC1921">
        <v>0</v>
      </c>
      <c r="AD1921">
        <v>0</v>
      </c>
      <c r="AE1921">
        <v>231.61583376901564</v>
      </c>
    </row>
    <row r="1922" spans="1:31" x14ac:dyDescent="0.3">
      <c r="A1922">
        <v>2649885</v>
      </c>
      <c r="B1922">
        <v>1</v>
      </c>
      <c r="C1922" t="s">
        <v>81</v>
      </c>
      <c r="D1922" t="s">
        <v>112</v>
      </c>
      <c r="E1922" t="s">
        <v>194</v>
      </c>
      <c r="F1922" t="s">
        <v>5648</v>
      </c>
      <c r="G1922" t="s">
        <v>149</v>
      </c>
      <c r="H1922" t="s">
        <v>144</v>
      </c>
      <c r="I1922" t="s">
        <v>136</v>
      </c>
      <c r="J1922" t="s">
        <v>137</v>
      </c>
      <c r="K1922" t="s">
        <v>138</v>
      </c>
      <c r="L1922" t="s">
        <v>5649</v>
      </c>
      <c r="M1922" t="s">
        <v>5650</v>
      </c>
      <c r="N1922">
        <v>0.65805555500000001</v>
      </c>
      <c r="O1922">
        <v>0</v>
      </c>
      <c r="P1922">
        <v>1607</v>
      </c>
      <c r="Q1922">
        <v>11</v>
      </c>
      <c r="R1922">
        <v>69</v>
      </c>
      <c r="S1922">
        <v>0</v>
      </c>
      <c r="T1922">
        <v>69</v>
      </c>
      <c r="U1922">
        <v>0</v>
      </c>
      <c r="V1922">
        <v>0</v>
      </c>
      <c r="W1922">
        <v>0</v>
      </c>
      <c r="X1922">
        <v>218.17502773621857</v>
      </c>
      <c r="Y1922">
        <v>8.7322974502087423</v>
      </c>
      <c r="Z1922">
        <v>39.221044506266452</v>
      </c>
      <c r="AA1922">
        <v>0</v>
      </c>
      <c r="AB1922">
        <v>49.919898324000954</v>
      </c>
      <c r="AC1922">
        <v>0</v>
      </c>
      <c r="AD1922">
        <v>0</v>
      </c>
      <c r="AE1922">
        <v>316.04826801669469</v>
      </c>
    </row>
    <row r="1923" spans="1:31" x14ac:dyDescent="0.3">
      <c r="A1923">
        <v>2650100</v>
      </c>
      <c r="B1923">
        <v>2</v>
      </c>
      <c r="C1923" t="s">
        <v>80</v>
      </c>
      <c r="D1923" t="s">
        <v>96</v>
      </c>
      <c r="E1923" t="s">
        <v>152</v>
      </c>
      <c r="F1923" t="s">
        <v>5651</v>
      </c>
      <c r="G1923" t="s">
        <v>5652</v>
      </c>
      <c r="H1923" t="s">
        <v>135</v>
      </c>
      <c r="I1923" t="s">
        <v>136</v>
      </c>
      <c r="J1923" t="s">
        <v>137</v>
      </c>
      <c r="K1923" t="s">
        <v>138</v>
      </c>
      <c r="L1923" t="s">
        <v>5653</v>
      </c>
      <c r="M1923" t="s">
        <v>5654</v>
      </c>
      <c r="N1923">
        <v>0.85250000000000004</v>
      </c>
      <c r="O1923">
        <v>0</v>
      </c>
      <c r="P1923">
        <v>233</v>
      </c>
      <c r="Q1923">
        <v>0</v>
      </c>
      <c r="R1923">
        <v>1</v>
      </c>
      <c r="S1923">
        <v>0</v>
      </c>
      <c r="T1923">
        <v>14</v>
      </c>
      <c r="U1923">
        <v>0</v>
      </c>
      <c r="V1923">
        <v>0</v>
      </c>
      <c r="W1923">
        <v>0</v>
      </c>
      <c r="X1923">
        <v>97.816431110952252</v>
      </c>
      <c r="Y1923">
        <v>0</v>
      </c>
      <c r="Z1923">
        <v>0</v>
      </c>
      <c r="AA1923">
        <v>0</v>
      </c>
      <c r="AB1923">
        <v>3.7274909737631585</v>
      </c>
      <c r="AC1923">
        <v>0</v>
      </c>
      <c r="AD1923">
        <v>0</v>
      </c>
      <c r="AE1923">
        <v>101.5439220847154</v>
      </c>
    </row>
    <row r="1924" spans="1:31" x14ac:dyDescent="0.3">
      <c r="A1924">
        <v>2649633</v>
      </c>
      <c r="B1924">
        <v>1</v>
      </c>
      <c r="C1924" t="s">
        <v>80</v>
      </c>
      <c r="D1924" t="s">
        <v>107</v>
      </c>
      <c r="E1924" t="s">
        <v>152</v>
      </c>
      <c r="F1924" t="s">
        <v>5655</v>
      </c>
      <c r="G1924" t="s">
        <v>220</v>
      </c>
      <c r="H1924" t="s">
        <v>135</v>
      </c>
      <c r="I1924" t="s">
        <v>136</v>
      </c>
      <c r="J1924" t="s">
        <v>137</v>
      </c>
      <c r="K1924" t="s">
        <v>162</v>
      </c>
      <c r="L1924" t="s">
        <v>5656</v>
      </c>
      <c r="M1924" t="s">
        <v>5657</v>
      </c>
      <c r="N1924">
        <v>2.2488888880000002</v>
      </c>
      <c r="O1924">
        <v>0</v>
      </c>
      <c r="P1924">
        <v>65</v>
      </c>
      <c r="Q1924">
        <v>0</v>
      </c>
      <c r="R1924">
        <v>0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45.356910791586806</v>
      </c>
      <c r="Y1924">
        <v>0</v>
      </c>
      <c r="Z1924">
        <v>0</v>
      </c>
      <c r="AA1924">
        <v>0</v>
      </c>
      <c r="AB1924">
        <v>0.4510718722719454</v>
      </c>
      <c r="AC1924">
        <v>0</v>
      </c>
      <c r="AD1924">
        <v>0</v>
      </c>
      <c r="AE1924">
        <v>45.807982663858752</v>
      </c>
    </row>
    <row r="1925" spans="1:31" x14ac:dyDescent="0.3">
      <c r="A1925">
        <v>2649653</v>
      </c>
      <c r="B1925">
        <v>1</v>
      </c>
      <c r="C1925" t="s">
        <v>81</v>
      </c>
      <c r="D1925" t="s">
        <v>118</v>
      </c>
      <c r="E1925" t="s">
        <v>147</v>
      </c>
      <c r="F1925" t="s">
        <v>5658</v>
      </c>
      <c r="G1925" t="s">
        <v>613</v>
      </c>
      <c r="H1925" t="s">
        <v>144</v>
      </c>
      <c r="I1925" t="s">
        <v>136</v>
      </c>
      <c r="J1925" t="s">
        <v>137</v>
      </c>
      <c r="K1925" t="s">
        <v>138</v>
      </c>
      <c r="L1925" t="s">
        <v>5659</v>
      </c>
      <c r="M1925" t="s">
        <v>5660</v>
      </c>
      <c r="N1925">
        <v>0.42833333299999998</v>
      </c>
      <c r="O1925">
        <v>0</v>
      </c>
      <c r="P1925">
        <v>0</v>
      </c>
      <c r="Q1925">
        <v>3</v>
      </c>
      <c r="R1925">
        <v>0</v>
      </c>
      <c r="S1925">
        <v>3</v>
      </c>
      <c r="T1925">
        <v>0</v>
      </c>
      <c r="U1925">
        <v>5</v>
      </c>
      <c r="V1925">
        <v>0</v>
      </c>
      <c r="W1925">
        <v>0</v>
      </c>
      <c r="X1925">
        <v>0</v>
      </c>
      <c r="Y1925">
        <v>7.0549169326427421</v>
      </c>
      <c r="Z1925">
        <v>0</v>
      </c>
      <c r="AA1925">
        <v>63.854607447578083</v>
      </c>
      <c r="AB1925">
        <v>0</v>
      </c>
      <c r="AC1925">
        <v>112.08422493657592</v>
      </c>
      <c r="AD1925">
        <v>0</v>
      </c>
      <c r="AE1925">
        <v>182.99374931679677</v>
      </c>
    </row>
    <row r="1926" spans="1:31" x14ac:dyDescent="0.3">
      <c r="A1926">
        <v>2649510</v>
      </c>
      <c r="B1926">
        <v>1</v>
      </c>
      <c r="C1926" t="s">
        <v>80</v>
      </c>
      <c r="D1926" t="s">
        <v>104</v>
      </c>
      <c r="E1926" t="s">
        <v>181</v>
      </c>
      <c r="F1926" t="s">
        <v>5661</v>
      </c>
      <c r="G1926" t="s">
        <v>149</v>
      </c>
      <c r="H1926" t="s">
        <v>144</v>
      </c>
      <c r="I1926" t="s">
        <v>136</v>
      </c>
      <c r="J1926" t="s">
        <v>137</v>
      </c>
      <c r="K1926" t="s">
        <v>138</v>
      </c>
      <c r="L1926" t="s">
        <v>5662</v>
      </c>
      <c r="M1926" t="s">
        <v>5663</v>
      </c>
      <c r="N1926">
        <v>0.54666666600000002</v>
      </c>
      <c r="O1926">
        <v>17</v>
      </c>
      <c r="P1926">
        <v>25828</v>
      </c>
      <c r="Q1926">
        <v>59</v>
      </c>
      <c r="R1926">
        <v>200</v>
      </c>
      <c r="S1926">
        <v>46</v>
      </c>
      <c r="T1926">
        <v>3175</v>
      </c>
      <c r="U1926">
        <v>5</v>
      </c>
      <c r="V1926">
        <v>12</v>
      </c>
      <c r="W1926">
        <v>1.5273610613751269</v>
      </c>
      <c r="X1926">
        <v>2834.3798875714047</v>
      </c>
      <c r="Y1926">
        <v>78.240957711283841</v>
      </c>
      <c r="Z1926">
        <v>95.458173731746044</v>
      </c>
      <c r="AA1926">
        <v>92.244529040747153</v>
      </c>
      <c r="AB1926">
        <v>755.47335592271338</v>
      </c>
      <c r="AC1926">
        <v>45.862832021018448</v>
      </c>
      <c r="AD1926">
        <v>67.207303274730691</v>
      </c>
      <c r="AE1926">
        <v>3970.3944003350193</v>
      </c>
    </row>
    <row r="1927" spans="1:31" x14ac:dyDescent="0.3">
      <c r="A1927">
        <v>2649865</v>
      </c>
      <c r="B1927">
        <v>1</v>
      </c>
      <c r="C1927" t="s">
        <v>80</v>
      </c>
      <c r="D1927" t="s">
        <v>90</v>
      </c>
      <c r="E1927" t="s">
        <v>141</v>
      </c>
      <c r="F1927" t="s">
        <v>5664</v>
      </c>
      <c r="G1927" t="s">
        <v>220</v>
      </c>
      <c r="H1927" t="s">
        <v>144</v>
      </c>
      <c r="I1927" t="s">
        <v>136</v>
      </c>
      <c r="J1927" t="s">
        <v>137</v>
      </c>
      <c r="K1927" t="s">
        <v>162</v>
      </c>
      <c r="L1927" t="s">
        <v>5665</v>
      </c>
      <c r="M1927" t="s">
        <v>5666</v>
      </c>
      <c r="N1927">
        <v>2.8791666660000002</v>
      </c>
      <c r="O1927">
        <v>0</v>
      </c>
      <c r="P1927">
        <v>3625</v>
      </c>
      <c r="Q1927">
        <v>0</v>
      </c>
      <c r="R1927">
        <v>0</v>
      </c>
      <c r="S1927">
        <v>0</v>
      </c>
      <c r="T1927">
        <v>145</v>
      </c>
      <c r="U1927">
        <v>0</v>
      </c>
      <c r="V1927">
        <v>0</v>
      </c>
      <c r="W1927">
        <v>0</v>
      </c>
      <c r="X1927">
        <v>3144.5587556295345</v>
      </c>
      <c r="Y1927">
        <v>0</v>
      </c>
      <c r="Z1927">
        <v>0</v>
      </c>
      <c r="AA1927">
        <v>0</v>
      </c>
      <c r="AB1927">
        <v>1011.6599927702382</v>
      </c>
      <c r="AC1927">
        <v>0</v>
      </c>
      <c r="AD1927">
        <v>0</v>
      </c>
      <c r="AE1927">
        <v>4156.2187483997732</v>
      </c>
    </row>
    <row r="1928" spans="1:31" x14ac:dyDescent="0.3">
      <c r="A1928">
        <v>2649965</v>
      </c>
      <c r="B1928">
        <v>1</v>
      </c>
      <c r="C1928" t="s">
        <v>80</v>
      </c>
      <c r="D1928" t="s">
        <v>92</v>
      </c>
      <c r="E1928" t="s">
        <v>132</v>
      </c>
      <c r="F1928" t="s">
        <v>5667</v>
      </c>
      <c r="G1928" t="s">
        <v>228</v>
      </c>
      <c r="H1928" t="s">
        <v>135</v>
      </c>
      <c r="I1928" t="s">
        <v>136</v>
      </c>
      <c r="J1928" t="s">
        <v>137</v>
      </c>
      <c r="K1928" t="s">
        <v>138</v>
      </c>
      <c r="L1928" t="s">
        <v>5668</v>
      </c>
      <c r="M1928" t="s">
        <v>5669</v>
      </c>
      <c r="N1928">
        <v>2.9474999999999998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7.5256012408500004</v>
      </c>
      <c r="AC1928">
        <v>0</v>
      </c>
      <c r="AD1928">
        <v>0</v>
      </c>
      <c r="AE1928">
        <v>7.5256012408500004</v>
      </c>
    </row>
    <row r="1929" spans="1:31" x14ac:dyDescent="0.3">
      <c r="A1929">
        <v>2649673</v>
      </c>
      <c r="B1929">
        <v>1</v>
      </c>
      <c r="C1929" t="s">
        <v>80</v>
      </c>
      <c r="D1929" t="s">
        <v>100</v>
      </c>
      <c r="E1929" t="s">
        <v>194</v>
      </c>
      <c r="F1929" t="s">
        <v>5670</v>
      </c>
      <c r="G1929" t="s">
        <v>149</v>
      </c>
      <c r="H1929" t="s">
        <v>144</v>
      </c>
      <c r="I1929" t="s">
        <v>136</v>
      </c>
      <c r="J1929" t="s">
        <v>137</v>
      </c>
      <c r="K1929" t="s">
        <v>138</v>
      </c>
      <c r="L1929" t="s">
        <v>5671</v>
      </c>
      <c r="M1929" t="s">
        <v>5672</v>
      </c>
      <c r="N1929">
        <v>0.105</v>
      </c>
      <c r="O1929">
        <v>4</v>
      </c>
      <c r="P1929">
        <v>878</v>
      </c>
      <c r="Q1929">
        <v>3</v>
      </c>
      <c r="R1929">
        <v>149</v>
      </c>
      <c r="S1929">
        <v>5</v>
      </c>
      <c r="T1929">
        <v>132</v>
      </c>
      <c r="U1929">
        <v>0</v>
      </c>
      <c r="V1929">
        <v>0</v>
      </c>
      <c r="W1929">
        <v>1.8417628320500954</v>
      </c>
      <c r="X1929">
        <v>24.970914032464499</v>
      </c>
      <c r="Y1929">
        <v>0.87210488181415202</v>
      </c>
      <c r="Z1929">
        <v>10.647267738572348</v>
      </c>
      <c r="AA1929">
        <v>4.8804370830999941</v>
      </c>
      <c r="AB1929">
        <v>28.445641658963222</v>
      </c>
      <c r="AC1929">
        <v>0</v>
      </c>
      <c r="AD1929">
        <v>0</v>
      </c>
      <c r="AE1929">
        <v>71.658128226964308</v>
      </c>
    </row>
    <row r="1930" spans="1:31" x14ac:dyDescent="0.3">
      <c r="A1930">
        <v>2649553</v>
      </c>
      <c r="B1930">
        <v>1</v>
      </c>
      <c r="C1930" t="s">
        <v>80</v>
      </c>
      <c r="D1930" t="s">
        <v>94</v>
      </c>
      <c r="E1930" t="s">
        <v>194</v>
      </c>
      <c r="F1930" t="s">
        <v>5673</v>
      </c>
      <c r="G1930" t="s">
        <v>149</v>
      </c>
      <c r="H1930" t="s">
        <v>144</v>
      </c>
      <c r="I1930" t="s">
        <v>136</v>
      </c>
      <c r="J1930" t="s">
        <v>137</v>
      </c>
      <c r="K1930" t="s">
        <v>138</v>
      </c>
      <c r="L1930" t="s">
        <v>5674</v>
      </c>
      <c r="M1930" t="s">
        <v>5675</v>
      </c>
      <c r="N1930">
        <v>0.25305555499999999</v>
      </c>
      <c r="O1930">
        <v>0</v>
      </c>
      <c r="P1930">
        <v>811</v>
      </c>
      <c r="Q1930">
        <v>0</v>
      </c>
      <c r="R1930">
        <v>1</v>
      </c>
      <c r="S1930">
        <v>0</v>
      </c>
      <c r="T1930">
        <v>41</v>
      </c>
      <c r="U1930">
        <v>0</v>
      </c>
      <c r="V1930">
        <v>0</v>
      </c>
      <c r="W1930">
        <v>0</v>
      </c>
      <c r="X1930">
        <v>36.653739121243731</v>
      </c>
      <c r="Y1930">
        <v>0</v>
      </c>
      <c r="Z1930">
        <v>0</v>
      </c>
      <c r="AA1930">
        <v>0</v>
      </c>
      <c r="AB1930">
        <v>6.359307807597391</v>
      </c>
      <c r="AC1930">
        <v>0</v>
      </c>
      <c r="AD1930">
        <v>0</v>
      </c>
      <c r="AE1930">
        <v>43.013046928841121</v>
      </c>
    </row>
    <row r="1931" spans="1:31" x14ac:dyDescent="0.3">
      <c r="A1931">
        <v>2650051</v>
      </c>
      <c r="B1931">
        <v>1</v>
      </c>
      <c r="C1931" t="s">
        <v>80</v>
      </c>
      <c r="D1931" t="s">
        <v>105</v>
      </c>
      <c r="E1931" t="s">
        <v>132</v>
      </c>
      <c r="F1931" t="s">
        <v>5676</v>
      </c>
      <c r="G1931" t="s">
        <v>228</v>
      </c>
      <c r="H1931" t="s">
        <v>135</v>
      </c>
      <c r="I1931" t="s">
        <v>136</v>
      </c>
      <c r="J1931" t="s">
        <v>137</v>
      </c>
      <c r="K1931" t="s">
        <v>138</v>
      </c>
      <c r="L1931" t="s">
        <v>5677</v>
      </c>
      <c r="M1931" t="s">
        <v>5678</v>
      </c>
      <c r="N1931">
        <v>3.2124999999999999</v>
      </c>
      <c r="O1931">
        <v>0</v>
      </c>
      <c r="P1931">
        <v>5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4.741137454505556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4.741137454505556</v>
      </c>
    </row>
    <row r="1932" spans="1:31" x14ac:dyDescent="0.3">
      <c r="A1932">
        <v>2650157</v>
      </c>
      <c r="B1932">
        <v>1</v>
      </c>
      <c r="C1932" t="s">
        <v>81</v>
      </c>
      <c r="D1932" t="s">
        <v>122</v>
      </c>
      <c r="E1932" t="s">
        <v>141</v>
      </c>
      <c r="F1932" t="s">
        <v>5679</v>
      </c>
      <c r="G1932" t="s">
        <v>143</v>
      </c>
      <c r="H1932" t="s">
        <v>144</v>
      </c>
      <c r="I1932" t="s">
        <v>136</v>
      </c>
      <c r="J1932" t="s">
        <v>137</v>
      </c>
      <c r="K1932" t="s">
        <v>138</v>
      </c>
      <c r="L1932" t="s">
        <v>5680</v>
      </c>
      <c r="M1932" t="s">
        <v>5681</v>
      </c>
      <c r="N1932">
        <v>2.253055555</v>
      </c>
      <c r="O1932">
        <v>2</v>
      </c>
      <c r="P1932">
        <v>263</v>
      </c>
      <c r="Q1932">
        <v>1</v>
      </c>
      <c r="R1932">
        <v>0</v>
      </c>
      <c r="S1932">
        <v>0</v>
      </c>
      <c r="T1932">
        <v>7</v>
      </c>
      <c r="U1932">
        <v>0</v>
      </c>
      <c r="V1932">
        <v>0</v>
      </c>
      <c r="W1932">
        <v>1.461720190356111</v>
      </c>
      <c r="X1932">
        <v>62.323737052143983</v>
      </c>
      <c r="Y1932">
        <v>19.708172970292399</v>
      </c>
      <c r="Z1932">
        <v>0</v>
      </c>
      <c r="AA1932">
        <v>0</v>
      </c>
      <c r="AB1932">
        <v>8.5496251648626611</v>
      </c>
      <c r="AC1932">
        <v>0</v>
      </c>
      <c r="AD1932">
        <v>0</v>
      </c>
      <c r="AE1932">
        <v>92.043255377655157</v>
      </c>
    </row>
    <row r="1933" spans="1:31" x14ac:dyDescent="0.3">
      <c r="A1933">
        <v>2649659</v>
      </c>
      <c r="B1933">
        <v>1</v>
      </c>
      <c r="C1933" t="s">
        <v>80</v>
      </c>
      <c r="D1933" t="s">
        <v>100</v>
      </c>
      <c r="E1933" t="s">
        <v>194</v>
      </c>
      <c r="F1933" t="s">
        <v>3906</v>
      </c>
      <c r="G1933" t="s">
        <v>149</v>
      </c>
      <c r="H1933" t="s">
        <v>144</v>
      </c>
      <c r="I1933" t="s">
        <v>136</v>
      </c>
      <c r="J1933" t="s">
        <v>137</v>
      </c>
      <c r="K1933" t="s">
        <v>138</v>
      </c>
      <c r="L1933" t="s">
        <v>5682</v>
      </c>
      <c r="M1933" t="s">
        <v>5683</v>
      </c>
      <c r="N1933">
        <v>0.38027777699999998</v>
      </c>
      <c r="O1933">
        <v>11</v>
      </c>
      <c r="P1933">
        <v>37</v>
      </c>
      <c r="Q1933">
        <v>67</v>
      </c>
      <c r="R1933">
        <v>85</v>
      </c>
      <c r="S1933">
        <v>14</v>
      </c>
      <c r="T1933">
        <v>39</v>
      </c>
      <c r="U1933">
        <v>0</v>
      </c>
      <c r="V1933">
        <v>1</v>
      </c>
      <c r="W1933">
        <v>1.774423781278923</v>
      </c>
      <c r="X1933">
        <v>3.9212942170482905</v>
      </c>
      <c r="Y1933">
        <v>84.412553591340469</v>
      </c>
      <c r="Z1933">
        <v>47.241436610967668</v>
      </c>
      <c r="AA1933">
        <v>58.04503309653709</v>
      </c>
      <c r="AB1933">
        <v>28.442559275588412</v>
      </c>
      <c r="AC1933">
        <v>0</v>
      </c>
      <c r="AD1933">
        <v>4.11322383403198</v>
      </c>
      <c r="AE1933">
        <v>227.95052440679282</v>
      </c>
    </row>
    <row r="1934" spans="1:31" x14ac:dyDescent="0.3">
      <c r="A1934">
        <v>2649716</v>
      </c>
      <c r="B1934">
        <v>1</v>
      </c>
      <c r="C1934" t="s">
        <v>81</v>
      </c>
      <c r="D1934" t="s">
        <v>117</v>
      </c>
      <c r="E1934" t="s">
        <v>141</v>
      </c>
      <c r="F1934" t="s">
        <v>5684</v>
      </c>
      <c r="G1934" t="s">
        <v>183</v>
      </c>
      <c r="H1934" t="s">
        <v>144</v>
      </c>
      <c r="I1934" t="s">
        <v>136</v>
      </c>
      <c r="J1934" t="s">
        <v>3</v>
      </c>
      <c r="K1934" t="s">
        <v>138</v>
      </c>
      <c r="L1934" t="s">
        <v>5685</v>
      </c>
      <c r="M1934" t="s">
        <v>5686</v>
      </c>
      <c r="N1934">
        <v>1.8261111109999999</v>
      </c>
      <c r="O1934">
        <v>0</v>
      </c>
      <c r="P1934">
        <v>860</v>
      </c>
      <c r="Q1934">
        <v>1</v>
      </c>
      <c r="R1934">
        <v>2</v>
      </c>
      <c r="S1934">
        <v>1</v>
      </c>
      <c r="T1934">
        <v>145</v>
      </c>
      <c r="U1934">
        <v>1</v>
      </c>
      <c r="V1934">
        <v>0</v>
      </c>
      <c r="W1934">
        <v>0</v>
      </c>
      <c r="X1934">
        <v>279.61332763593043</v>
      </c>
      <c r="Y1934">
        <v>8.826250031299093</v>
      </c>
      <c r="Z1934">
        <v>1.5348617365901738</v>
      </c>
      <c r="AA1934">
        <v>107.54140311517338</v>
      </c>
      <c r="AB1934">
        <v>217.60519510019552</v>
      </c>
      <c r="AC1934">
        <v>242.26107556040841</v>
      </c>
      <c r="AD1934">
        <v>0</v>
      </c>
      <c r="AE1934">
        <v>857.3821131795969</v>
      </c>
    </row>
    <row r="1935" spans="1:31" x14ac:dyDescent="0.3">
      <c r="A1935">
        <v>2649616</v>
      </c>
      <c r="B1935">
        <v>1</v>
      </c>
      <c r="C1935" t="s">
        <v>80</v>
      </c>
      <c r="D1935" t="s">
        <v>90</v>
      </c>
      <c r="E1935" t="s">
        <v>181</v>
      </c>
      <c r="F1935" t="s">
        <v>5414</v>
      </c>
      <c r="G1935" t="s">
        <v>220</v>
      </c>
      <c r="H1935" t="s">
        <v>144</v>
      </c>
      <c r="I1935" t="s">
        <v>136</v>
      </c>
      <c r="J1935" t="s">
        <v>137</v>
      </c>
      <c r="K1935" t="s">
        <v>162</v>
      </c>
      <c r="L1935" t="s">
        <v>5687</v>
      </c>
      <c r="M1935" t="s">
        <v>5688</v>
      </c>
      <c r="N1935">
        <v>2.8452777770000002</v>
      </c>
      <c r="O1935">
        <v>0</v>
      </c>
      <c r="P1935">
        <v>11355</v>
      </c>
      <c r="Q1935">
        <v>0</v>
      </c>
      <c r="R1935">
        <v>0</v>
      </c>
      <c r="S1935">
        <v>2</v>
      </c>
      <c r="T1935">
        <v>1366</v>
      </c>
      <c r="U1935">
        <v>0</v>
      </c>
      <c r="V1935">
        <v>4</v>
      </c>
      <c r="W1935">
        <v>0</v>
      </c>
      <c r="X1935">
        <v>8912.7330805479196</v>
      </c>
      <c r="Y1935">
        <v>0</v>
      </c>
      <c r="Z1935">
        <v>0</v>
      </c>
      <c r="AA1935">
        <v>848.26541352330275</v>
      </c>
      <c r="AB1935">
        <v>5008.2676402890656</v>
      </c>
      <c r="AC1935">
        <v>0</v>
      </c>
      <c r="AD1935">
        <v>174.90659354361296</v>
      </c>
      <c r="AE1935">
        <v>14944.172727903902</v>
      </c>
    </row>
    <row r="1936" spans="1:31" x14ac:dyDescent="0.3">
      <c r="A1936">
        <v>2649610</v>
      </c>
      <c r="B1936">
        <v>1</v>
      </c>
      <c r="C1936" t="s">
        <v>81</v>
      </c>
      <c r="D1936" t="s">
        <v>114</v>
      </c>
      <c r="E1936" t="s">
        <v>141</v>
      </c>
      <c r="F1936" t="s">
        <v>5689</v>
      </c>
      <c r="G1936" t="s">
        <v>220</v>
      </c>
      <c r="H1936" t="s">
        <v>144</v>
      </c>
      <c r="I1936" t="s">
        <v>136</v>
      </c>
      <c r="J1936" t="s">
        <v>137</v>
      </c>
      <c r="K1936" t="s">
        <v>162</v>
      </c>
      <c r="L1936" t="s">
        <v>5690</v>
      </c>
      <c r="M1936" t="s">
        <v>5691</v>
      </c>
      <c r="N1936">
        <v>2.9536111109999998</v>
      </c>
      <c r="O1936">
        <v>0</v>
      </c>
      <c r="P1936">
        <v>264</v>
      </c>
      <c r="Q1936">
        <v>0</v>
      </c>
      <c r="R1936">
        <v>0</v>
      </c>
      <c r="S1936">
        <v>0</v>
      </c>
      <c r="T1936">
        <v>68</v>
      </c>
      <c r="U1936">
        <v>0</v>
      </c>
      <c r="V1936">
        <v>0</v>
      </c>
      <c r="W1936">
        <v>0</v>
      </c>
      <c r="X1936">
        <v>100.23805457532019</v>
      </c>
      <c r="Y1936">
        <v>0</v>
      </c>
      <c r="Z1936">
        <v>0</v>
      </c>
      <c r="AA1936">
        <v>0</v>
      </c>
      <c r="AB1936">
        <v>124.65195597690305</v>
      </c>
      <c r="AC1936">
        <v>0</v>
      </c>
      <c r="AD1936">
        <v>0</v>
      </c>
      <c r="AE1936">
        <v>224.89001055222326</v>
      </c>
    </row>
    <row r="1937" spans="1:31" x14ac:dyDescent="0.3">
      <c r="A1937">
        <v>2649759</v>
      </c>
      <c r="B1937">
        <v>1</v>
      </c>
      <c r="C1937" t="s">
        <v>80</v>
      </c>
      <c r="D1937" t="s">
        <v>100</v>
      </c>
      <c r="E1937" t="s">
        <v>147</v>
      </c>
      <c r="F1937" t="s">
        <v>1410</v>
      </c>
      <c r="G1937" t="s">
        <v>149</v>
      </c>
      <c r="H1937" t="s">
        <v>144</v>
      </c>
      <c r="I1937" t="s">
        <v>136</v>
      </c>
      <c r="J1937" t="s">
        <v>137</v>
      </c>
      <c r="K1937" t="s">
        <v>138</v>
      </c>
      <c r="L1937" t="s">
        <v>5692</v>
      </c>
      <c r="M1937" t="s">
        <v>5693</v>
      </c>
      <c r="N1937">
        <v>0.55888888800000003</v>
      </c>
      <c r="O1937">
        <v>0</v>
      </c>
      <c r="P1937">
        <v>838</v>
      </c>
      <c r="Q1937">
        <v>2</v>
      </c>
      <c r="R1937">
        <v>121</v>
      </c>
      <c r="S1937">
        <v>0</v>
      </c>
      <c r="T1937">
        <v>138</v>
      </c>
      <c r="U1937">
        <v>0</v>
      </c>
      <c r="V1937">
        <v>1</v>
      </c>
      <c r="W1937">
        <v>0</v>
      </c>
      <c r="X1937">
        <v>165.30085255518821</v>
      </c>
      <c r="Y1937">
        <v>54.318897880399206</v>
      </c>
      <c r="Z1937">
        <v>126.84276192404811</v>
      </c>
      <c r="AA1937">
        <v>0</v>
      </c>
      <c r="AB1937">
        <v>149.78498710246902</v>
      </c>
      <c r="AC1937">
        <v>0</v>
      </c>
      <c r="AD1937">
        <v>21.31242428985432</v>
      </c>
      <c r="AE1937">
        <v>517.55992375195888</v>
      </c>
    </row>
    <row r="1938" spans="1:31" x14ac:dyDescent="0.3">
      <c r="A1938">
        <v>2650306</v>
      </c>
      <c r="B1938">
        <v>1</v>
      </c>
      <c r="C1938" t="s">
        <v>81</v>
      </c>
      <c r="D1938" t="s">
        <v>128</v>
      </c>
      <c r="E1938" t="s">
        <v>147</v>
      </c>
      <c r="F1938" t="s">
        <v>5694</v>
      </c>
      <c r="G1938" t="s">
        <v>149</v>
      </c>
      <c r="H1938" t="s">
        <v>144</v>
      </c>
      <c r="I1938" t="s">
        <v>136</v>
      </c>
      <c r="J1938" t="s">
        <v>137</v>
      </c>
      <c r="K1938" t="s">
        <v>138</v>
      </c>
      <c r="L1938" t="s">
        <v>5695</v>
      </c>
      <c r="M1938" t="s">
        <v>5696</v>
      </c>
      <c r="N1938">
        <v>0.47277777700000001</v>
      </c>
      <c r="O1938">
        <v>3</v>
      </c>
      <c r="P1938">
        <v>220</v>
      </c>
      <c r="Q1938">
        <v>1</v>
      </c>
      <c r="R1938">
        <v>3</v>
      </c>
      <c r="S1938">
        <v>3</v>
      </c>
      <c r="T1938">
        <v>23</v>
      </c>
      <c r="U1938">
        <v>2</v>
      </c>
      <c r="V1938">
        <v>0</v>
      </c>
      <c r="W1938">
        <v>0.4002629361033333</v>
      </c>
      <c r="X1938">
        <v>25.436767495997938</v>
      </c>
      <c r="Y1938">
        <v>5.2441500653400003E-2</v>
      </c>
      <c r="Z1938">
        <v>0.66354191044078792</v>
      </c>
      <c r="AA1938">
        <v>19.878506976070184</v>
      </c>
      <c r="AB1938">
        <v>4.8110921582436124</v>
      </c>
      <c r="AC1938">
        <v>9.624296166589323</v>
      </c>
      <c r="AD1938">
        <v>0</v>
      </c>
      <c r="AE1938">
        <v>60.866909144098578</v>
      </c>
    </row>
    <row r="1939" spans="1:31" x14ac:dyDescent="0.3">
      <c r="A1939">
        <v>2649642</v>
      </c>
      <c r="B1939">
        <v>1</v>
      </c>
      <c r="C1939" t="s">
        <v>81</v>
      </c>
      <c r="D1939" t="s">
        <v>112</v>
      </c>
      <c r="E1939" t="s">
        <v>141</v>
      </c>
      <c r="F1939" t="s">
        <v>5697</v>
      </c>
      <c r="G1939" t="s">
        <v>448</v>
      </c>
      <c r="H1939" t="s">
        <v>144</v>
      </c>
      <c r="I1939" t="s">
        <v>136</v>
      </c>
      <c r="J1939" t="s">
        <v>137</v>
      </c>
      <c r="K1939" t="s">
        <v>138</v>
      </c>
      <c r="L1939" t="s">
        <v>5698</v>
      </c>
      <c r="M1939" t="s">
        <v>5699</v>
      </c>
      <c r="N1939">
        <v>0.51527777699999999</v>
      </c>
      <c r="O1939">
        <v>1</v>
      </c>
      <c r="P1939">
        <v>34</v>
      </c>
      <c r="Q1939">
        <v>23</v>
      </c>
      <c r="R1939">
        <v>7</v>
      </c>
      <c r="S1939">
        <v>3</v>
      </c>
      <c r="T1939">
        <v>1</v>
      </c>
      <c r="U1939">
        <v>0</v>
      </c>
      <c r="V1939">
        <v>0</v>
      </c>
      <c r="W1939">
        <v>0.1286716849347222</v>
      </c>
      <c r="X1939">
        <v>1.9093906710830759</v>
      </c>
      <c r="Y1939">
        <v>22.665206966519701</v>
      </c>
      <c r="Z1939">
        <v>4.3003358374535399</v>
      </c>
      <c r="AA1939">
        <v>8.3474799960329129</v>
      </c>
      <c r="AB1939">
        <v>8.1310728507386382E-2</v>
      </c>
      <c r="AC1939">
        <v>0</v>
      </c>
      <c r="AD1939">
        <v>0</v>
      </c>
      <c r="AE1939">
        <v>37.432395884531346</v>
      </c>
    </row>
    <row r="1940" spans="1:31" x14ac:dyDescent="0.3">
      <c r="A1940">
        <v>2650329</v>
      </c>
      <c r="B1940">
        <v>1</v>
      </c>
      <c r="C1940" t="s">
        <v>80</v>
      </c>
      <c r="D1940" t="s">
        <v>93</v>
      </c>
      <c r="E1940" t="s">
        <v>165</v>
      </c>
      <c r="F1940" t="s">
        <v>5700</v>
      </c>
      <c r="G1940" t="s">
        <v>224</v>
      </c>
      <c r="H1940" t="s">
        <v>135</v>
      </c>
      <c r="I1940" t="s">
        <v>136</v>
      </c>
      <c r="J1940" t="s">
        <v>137</v>
      </c>
      <c r="K1940" t="s">
        <v>138</v>
      </c>
      <c r="L1940" t="s">
        <v>5701</v>
      </c>
      <c r="M1940" t="s">
        <v>5702</v>
      </c>
      <c r="N1940">
        <v>4.1438888880000002</v>
      </c>
      <c r="O1940">
        <v>0</v>
      </c>
      <c r="P1940">
        <v>83</v>
      </c>
      <c r="Q1940">
        <v>0</v>
      </c>
      <c r="R1940">
        <v>0</v>
      </c>
      <c r="S1940">
        <v>0</v>
      </c>
      <c r="T1940">
        <v>13</v>
      </c>
      <c r="U1940">
        <v>0</v>
      </c>
      <c r="V1940">
        <v>0</v>
      </c>
      <c r="W1940">
        <v>0</v>
      </c>
      <c r="X1940">
        <v>70.581411664337594</v>
      </c>
      <c r="Y1940">
        <v>0</v>
      </c>
      <c r="Z1940">
        <v>0</v>
      </c>
      <c r="AA1940">
        <v>0</v>
      </c>
      <c r="AB1940">
        <v>32.597865837105424</v>
      </c>
      <c r="AC1940">
        <v>0</v>
      </c>
      <c r="AD1940">
        <v>0</v>
      </c>
      <c r="AE1940">
        <v>103.17927750144301</v>
      </c>
    </row>
    <row r="1941" spans="1:31" x14ac:dyDescent="0.3">
      <c r="A1941">
        <v>2650143</v>
      </c>
      <c r="B1941">
        <v>1</v>
      </c>
      <c r="C1941" t="s">
        <v>80</v>
      </c>
      <c r="D1941" t="s">
        <v>103</v>
      </c>
      <c r="E1941" t="s">
        <v>214</v>
      </c>
      <c r="F1941" t="s">
        <v>5703</v>
      </c>
      <c r="G1941" t="s">
        <v>224</v>
      </c>
      <c r="H1941" t="s">
        <v>135</v>
      </c>
      <c r="I1941" t="s">
        <v>136</v>
      </c>
      <c r="J1941" t="s">
        <v>137</v>
      </c>
      <c r="K1941" t="s">
        <v>138</v>
      </c>
      <c r="L1941" t="s">
        <v>5704</v>
      </c>
      <c r="M1941" t="s">
        <v>5705</v>
      </c>
      <c r="N1941">
        <v>1.0394444439999999</v>
      </c>
      <c r="O1941">
        <v>0</v>
      </c>
      <c r="P1941">
        <v>181</v>
      </c>
      <c r="Q1941">
        <v>0</v>
      </c>
      <c r="R1941">
        <v>0</v>
      </c>
      <c r="S1941">
        <v>0</v>
      </c>
      <c r="T1941">
        <v>18</v>
      </c>
      <c r="U1941">
        <v>0</v>
      </c>
      <c r="V1941">
        <v>0</v>
      </c>
      <c r="W1941">
        <v>0</v>
      </c>
      <c r="X1941">
        <v>56.786531977402113</v>
      </c>
      <c r="Y1941">
        <v>0</v>
      </c>
      <c r="Z1941">
        <v>0</v>
      </c>
      <c r="AA1941">
        <v>0</v>
      </c>
      <c r="AB1941">
        <v>35.888906157907826</v>
      </c>
      <c r="AC1941">
        <v>0</v>
      </c>
      <c r="AD1941">
        <v>0</v>
      </c>
      <c r="AE1941">
        <v>92.675438135309946</v>
      </c>
    </row>
    <row r="1942" spans="1:31" x14ac:dyDescent="0.3">
      <c r="A1942">
        <v>2650020</v>
      </c>
      <c r="B1942">
        <v>1</v>
      </c>
      <c r="C1942" t="s">
        <v>80</v>
      </c>
      <c r="D1942" t="s">
        <v>90</v>
      </c>
      <c r="E1942" t="s">
        <v>141</v>
      </c>
      <c r="F1942" t="s">
        <v>5706</v>
      </c>
      <c r="G1942" t="s">
        <v>220</v>
      </c>
      <c r="H1942" t="s">
        <v>144</v>
      </c>
      <c r="I1942" t="s">
        <v>136</v>
      </c>
      <c r="J1942" t="s">
        <v>137</v>
      </c>
      <c r="K1942" t="s">
        <v>162</v>
      </c>
      <c r="L1942" t="s">
        <v>5707</v>
      </c>
      <c r="M1942" t="s">
        <v>5708</v>
      </c>
      <c r="N1942">
        <v>2.750555555</v>
      </c>
      <c r="O1942">
        <v>0</v>
      </c>
      <c r="P1942">
        <v>3900</v>
      </c>
      <c r="Q1942">
        <v>0</v>
      </c>
      <c r="R1942">
        <v>0</v>
      </c>
      <c r="S1942">
        <v>1</v>
      </c>
      <c r="T1942">
        <v>415</v>
      </c>
      <c r="U1942">
        <v>0</v>
      </c>
      <c r="V1942">
        <v>0</v>
      </c>
      <c r="W1942">
        <v>0</v>
      </c>
      <c r="X1942">
        <v>3131.4976805374267</v>
      </c>
      <c r="Y1942">
        <v>0</v>
      </c>
      <c r="Z1942">
        <v>0</v>
      </c>
      <c r="AA1942">
        <v>707.90396600871486</v>
      </c>
      <c r="AB1942">
        <v>1510.9882368770625</v>
      </c>
      <c r="AC1942">
        <v>0</v>
      </c>
      <c r="AD1942">
        <v>0</v>
      </c>
      <c r="AE1942">
        <v>5350.3898834232041</v>
      </c>
    </row>
    <row r="1943" spans="1:31" x14ac:dyDescent="0.3">
      <c r="A1943">
        <v>2650166</v>
      </c>
      <c r="B1943">
        <v>1</v>
      </c>
      <c r="C1943" t="s">
        <v>80</v>
      </c>
      <c r="D1943" t="s">
        <v>108</v>
      </c>
      <c r="E1943" t="s">
        <v>141</v>
      </c>
      <c r="F1943" t="s">
        <v>5709</v>
      </c>
      <c r="G1943" t="s">
        <v>448</v>
      </c>
      <c r="H1943" t="s">
        <v>144</v>
      </c>
      <c r="I1943" t="s">
        <v>136</v>
      </c>
      <c r="J1943" t="s">
        <v>137</v>
      </c>
      <c r="K1943" t="s">
        <v>138</v>
      </c>
      <c r="L1943" t="s">
        <v>5710</v>
      </c>
      <c r="M1943" t="s">
        <v>5711</v>
      </c>
      <c r="N1943">
        <v>1.5991666659999999</v>
      </c>
      <c r="O1943">
        <v>0</v>
      </c>
      <c r="P1943">
        <v>16</v>
      </c>
      <c r="Q1943">
        <v>0</v>
      </c>
      <c r="R1943">
        <v>4</v>
      </c>
      <c r="S1943">
        <v>0</v>
      </c>
      <c r="T1943">
        <v>5</v>
      </c>
      <c r="U1943">
        <v>0</v>
      </c>
      <c r="V1943">
        <v>0</v>
      </c>
      <c r="W1943">
        <v>0</v>
      </c>
      <c r="X1943">
        <v>11.48366040183523</v>
      </c>
      <c r="Y1943">
        <v>0</v>
      </c>
      <c r="Z1943">
        <v>17.277765702673619</v>
      </c>
      <c r="AA1943">
        <v>0</v>
      </c>
      <c r="AB1943">
        <v>8.5933961387626727</v>
      </c>
      <c r="AC1943">
        <v>0</v>
      </c>
      <c r="AD1943">
        <v>0</v>
      </c>
      <c r="AE1943">
        <v>37.354822243271521</v>
      </c>
    </row>
    <row r="1944" spans="1:31" x14ac:dyDescent="0.3">
      <c r="A1944">
        <v>2649542</v>
      </c>
      <c r="B1944">
        <v>1</v>
      </c>
      <c r="C1944" t="s">
        <v>80</v>
      </c>
      <c r="D1944" t="s">
        <v>93</v>
      </c>
      <c r="E1944" t="s">
        <v>165</v>
      </c>
      <c r="F1944" t="s">
        <v>5712</v>
      </c>
      <c r="G1944" t="s">
        <v>224</v>
      </c>
      <c r="H1944" t="s">
        <v>135</v>
      </c>
      <c r="I1944" t="s">
        <v>136</v>
      </c>
      <c r="J1944" t="s">
        <v>137</v>
      </c>
      <c r="K1944" t="s">
        <v>138</v>
      </c>
      <c r="L1944" t="s">
        <v>5713</v>
      </c>
      <c r="M1944" t="s">
        <v>5714</v>
      </c>
      <c r="N1944">
        <v>5.784166666</v>
      </c>
      <c r="O1944">
        <v>0</v>
      </c>
      <c r="P1944">
        <v>11</v>
      </c>
      <c r="Q1944">
        <v>0</v>
      </c>
      <c r="R1944">
        <v>10</v>
      </c>
      <c r="S1944">
        <v>0</v>
      </c>
      <c r="T1944">
        <v>11</v>
      </c>
      <c r="U1944">
        <v>0</v>
      </c>
      <c r="V1944">
        <v>0</v>
      </c>
      <c r="W1944">
        <v>0</v>
      </c>
      <c r="X1944">
        <v>12.869587032818629</v>
      </c>
      <c r="Y1944">
        <v>0</v>
      </c>
      <c r="Z1944">
        <v>51.725691507821679</v>
      </c>
      <c r="AA1944">
        <v>0</v>
      </c>
      <c r="AB1944">
        <v>138.82349307876257</v>
      </c>
      <c r="AC1944">
        <v>0</v>
      </c>
      <c r="AD1944">
        <v>0</v>
      </c>
      <c r="AE1944">
        <v>203.41877161940289</v>
      </c>
    </row>
    <row r="1945" spans="1:31" x14ac:dyDescent="0.3">
      <c r="A1945">
        <v>2650037</v>
      </c>
      <c r="B1945">
        <v>1</v>
      </c>
      <c r="C1945" t="s">
        <v>80</v>
      </c>
      <c r="D1945" t="s">
        <v>108</v>
      </c>
      <c r="E1945" t="s">
        <v>214</v>
      </c>
      <c r="F1945" t="s">
        <v>5715</v>
      </c>
      <c r="G1945" t="s">
        <v>300</v>
      </c>
      <c r="H1945" t="s">
        <v>135</v>
      </c>
      <c r="I1945" t="s">
        <v>136</v>
      </c>
      <c r="J1945" t="s">
        <v>137</v>
      </c>
      <c r="K1945" t="s">
        <v>138</v>
      </c>
      <c r="L1945" t="s">
        <v>5716</v>
      </c>
      <c r="M1945" t="s">
        <v>5717</v>
      </c>
      <c r="N1945">
        <v>1.5052777770000001</v>
      </c>
      <c r="O1945">
        <v>0</v>
      </c>
      <c r="P1945">
        <v>2</v>
      </c>
      <c r="Q1945">
        <v>0</v>
      </c>
      <c r="R1945">
        <v>1</v>
      </c>
      <c r="S1945">
        <v>0</v>
      </c>
      <c r="T1945">
        <v>14</v>
      </c>
      <c r="U1945">
        <v>0</v>
      </c>
      <c r="V1945">
        <v>0</v>
      </c>
      <c r="W1945">
        <v>0</v>
      </c>
      <c r="X1945">
        <v>2.2184232138015179</v>
      </c>
      <c r="Y1945">
        <v>0</v>
      </c>
      <c r="Z1945">
        <v>0.58047803457282598</v>
      </c>
      <c r="AA1945">
        <v>0</v>
      </c>
      <c r="AB1945">
        <v>28.923861439370878</v>
      </c>
      <c r="AC1945">
        <v>0</v>
      </c>
      <c r="AD1945">
        <v>0</v>
      </c>
      <c r="AE1945">
        <v>31.722762687745224</v>
      </c>
    </row>
    <row r="1946" spans="1:31" x14ac:dyDescent="0.3">
      <c r="A1946">
        <v>2649788</v>
      </c>
      <c r="B1946">
        <v>1</v>
      </c>
      <c r="C1946" t="s">
        <v>80</v>
      </c>
      <c r="D1946" t="s">
        <v>110</v>
      </c>
      <c r="E1946" t="s">
        <v>165</v>
      </c>
      <c r="F1946" t="s">
        <v>5718</v>
      </c>
      <c r="G1946" t="s">
        <v>161</v>
      </c>
      <c r="H1946" t="s">
        <v>135</v>
      </c>
      <c r="I1946" t="s">
        <v>136</v>
      </c>
      <c r="J1946" t="s">
        <v>137</v>
      </c>
      <c r="K1946" t="s">
        <v>162</v>
      </c>
      <c r="L1946" t="s">
        <v>5719</v>
      </c>
      <c r="M1946" t="s">
        <v>5720</v>
      </c>
      <c r="N1946">
        <v>4.3377777770000003</v>
      </c>
      <c r="O1946">
        <v>0</v>
      </c>
      <c r="P1946">
        <v>42</v>
      </c>
      <c r="Q1946">
        <v>0</v>
      </c>
      <c r="R1946">
        <v>0</v>
      </c>
      <c r="S1946">
        <v>0</v>
      </c>
      <c r="T1946">
        <v>2</v>
      </c>
      <c r="U1946">
        <v>0</v>
      </c>
      <c r="V1946">
        <v>0</v>
      </c>
      <c r="W1946">
        <v>0</v>
      </c>
      <c r="X1946">
        <v>40.507391900725032</v>
      </c>
      <c r="Y1946">
        <v>0</v>
      </c>
      <c r="Z1946">
        <v>0</v>
      </c>
      <c r="AA1946">
        <v>0</v>
      </c>
      <c r="AB1946">
        <v>21.329828468362916</v>
      </c>
      <c r="AC1946">
        <v>0</v>
      </c>
      <c r="AD1946">
        <v>0</v>
      </c>
      <c r="AE1946">
        <v>61.837220369087945</v>
      </c>
    </row>
    <row r="1947" spans="1:31" x14ac:dyDescent="0.3">
      <c r="A1947">
        <v>2649934</v>
      </c>
      <c r="B1947">
        <v>1</v>
      </c>
      <c r="C1947" t="s">
        <v>81</v>
      </c>
      <c r="D1947" t="s">
        <v>117</v>
      </c>
      <c r="E1947" t="s">
        <v>141</v>
      </c>
      <c r="F1947" t="s">
        <v>5721</v>
      </c>
      <c r="G1947" t="s">
        <v>143</v>
      </c>
      <c r="H1947" t="s">
        <v>144</v>
      </c>
      <c r="I1947" t="s">
        <v>136</v>
      </c>
      <c r="J1947" t="s">
        <v>137</v>
      </c>
      <c r="K1947" t="s">
        <v>138</v>
      </c>
      <c r="L1947" t="s">
        <v>5722</v>
      </c>
      <c r="M1947" t="s">
        <v>5723</v>
      </c>
      <c r="N1947">
        <v>2.321111111</v>
      </c>
      <c r="O1947">
        <v>2</v>
      </c>
      <c r="P1947">
        <v>340</v>
      </c>
      <c r="Q1947">
        <v>16</v>
      </c>
      <c r="R1947">
        <v>16</v>
      </c>
      <c r="S1947">
        <v>0</v>
      </c>
      <c r="T1947">
        <v>20</v>
      </c>
      <c r="U1947">
        <v>1</v>
      </c>
      <c r="V1947">
        <v>0</v>
      </c>
      <c r="W1947">
        <v>1.3295121489977777</v>
      </c>
      <c r="X1947">
        <v>133.40696942191678</v>
      </c>
      <c r="Y1947">
        <v>390.41042034527686</v>
      </c>
      <c r="Z1947">
        <v>82.356484117895931</v>
      </c>
      <c r="AA1947">
        <v>0</v>
      </c>
      <c r="AB1947">
        <v>17.86753272889468</v>
      </c>
      <c r="AC1947">
        <v>2.3517345722566665</v>
      </c>
      <c r="AD1947">
        <v>0</v>
      </c>
      <c r="AE1947">
        <v>627.72265333523865</v>
      </c>
    </row>
    <row r="1948" spans="1:31" x14ac:dyDescent="0.3">
      <c r="A1948">
        <v>2649891</v>
      </c>
      <c r="B1948">
        <v>1</v>
      </c>
      <c r="C1948" t="s">
        <v>80</v>
      </c>
      <c r="D1948" t="s">
        <v>94</v>
      </c>
      <c r="E1948" t="s">
        <v>194</v>
      </c>
      <c r="F1948" t="s">
        <v>5724</v>
      </c>
      <c r="G1948" t="s">
        <v>161</v>
      </c>
      <c r="H1948" t="s">
        <v>144</v>
      </c>
      <c r="I1948" t="s">
        <v>136</v>
      </c>
      <c r="J1948" t="s">
        <v>137</v>
      </c>
      <c r="K1948" t="s">
        <v>162</v>
      </c>
      <c r="L1948" t="s">
        <v>5725</v>
      </c>
      <c r="M1948" t="s">
        <v>5726</v>
      </c>
      <c r="N1948">
        <v>2.9241666660000001</v>
      </c>
      <c r="O1948">
        <v>0</v>
      </c>
      <c r="P1948">
        <v>819</v>
      </c>
      <c r="Q1948">
        <v>0</v>
      </c>
      <c r="R1948">
        <v>58</v>
      </c>
      <c r="S1948">
        <v>2</v>
      </c>
      <c r="T1948">
        <v>155</v>
      </c>
      <c r="U1948">
        <v>1</v>
      </c>
      <c r="V1948">
        <v>1</v>
      </c>
      <c r="W1948">
        <v>0</v>
      </c>
      <c r="X1948">
        <v>461.6087335566238</v>
      </c>
      <c r="Y1948">
        <v>0</v>
      </c>
      <c r="Z1948">
        <v>244.75617847697978</v>
      </c>
      <c r="AA1948">
        <v>56.486872468031208</v>
      </c>
      <c r="AB1948">
        <v>376.61066179845466</v>
      </c>
      <c r="AC1948">
        <v>7.4383335013269516</v>
      </c>
      <c r="AD1948">
        <v>0.95597599875845107</v>
      </c>
      <c r="AE1948">
        <v>1147.8567558001748</v>
      </c>
    </row>
    <row r="1949" spans="1:31" x14ac:dyDescent="0.3">
      <c r="A1949">
        <v>2650034</v>
      </c>
      <c r="B1949">
        <v>1</v>
      </c>
      <c r="C1949" t="s">
        <v>81</v>
      </c>
      <c r="D1949" t="s">
        <v>123</v>
      </c>
      <c r="E1949" t="s">
        <v>141</v>
      </c>
      <c r="F1949" t="s">
        <v>5727</v>
      </c>
      <c r="G1949" t="s">
        <v>149</v>
      </c>
      <c r="H1949" t="s">
        <v>144</v>
      </c>
      <c r="I1949" t="s">
        <v>136</v>
      </c>
      <c r="J1949" t="s">
        <v>137</v>
      </c>
      <c r="K1949" t="s">
        <v>138</v>
      </c>
      <c r="L1949" t="s">
        <v>5728</v>
      </c>
      <c r="M1949" t="s">
        <v>5729</v>
      </c>
      <c r="N1949">
        <v>0.64944444400000001</v>
      </c>
      <c r="O1949">
        <v>2</v>
      </c>
      <c r="P1949">
        <v>704</v>
      </c>
      <c r="Q1949">
        <v>12</v>
      </c>
      <c r="R1949">
        <v>88</v>
      </c>
      <c r="S1949">
        <v>8</v>
      </c>
      <c r="T1949">
        <v>70</v>
      </c>
      <c r="U1949">
        <v>1</v>
      </c>
      <c r="V1949">
        <v>0</v>
      </c>
      <c r="W1949">
        <v>0.3695912296377778</v>
      </c>
      <c r="X1949">
        <v>95.585194994807821</v>
      </c>
      <c r="Y1949">
        <v>19.909322354532001</v>
      </c>
      <c r="Z1949">
        <v>71.140263579162806</v>
      </c>
      <c r="AA1949">
        <v>38.133844340954766</v>
      </c>
      <c r="AB1949">
        <v>27.058826429190677</v>
      </c>
      <c r="AC1949">
        <v>0.51445577903729722</v>
      </c>
      <c r="AD1949">
        <v>0</v>
      </c>
      <c r="AE1949">
        <v>252.71149870732316</v>
      </c>
    </row>
    <row r="1950" spans="1:31" x14ac:dyDescent="0.3">
      <c r="A1950">
        <v>2650266</v>
      </c>
      <c r="B1950">
        <v>1</v>
      </c>
      <c r="C1950" t="s">
        <v>80</v>
      </c>
      <c r="D1950" t="s">
        <v>90</v>
      </c>
      <c r="E1950" t="s">
        <v>132</v>
      </c>
      <c r="F1950" t="s">
        <v>5730</v>
      </c>
      <c r="G1950" t="s">
        <v>183</v>
      </c>
      <c r="H1950" t="s">
        <v>135</v>
      </c>
      <c r="I1950" t="s">
        <v>136</v>
      </c>
      <c r="J1950" t="s">
        <v>3</v>
      </c>
      <c r="K1950" t="s">
        <v>138</v>
      </c>
      <c r="L1950" t="s">
        <v>5731</v>
      </c>
      <c r="M1950" t="s">
        <v>5732</v>
      </c>
      <c r="N1950">
        <v>3.3288888879999998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0.73713307782350157</v>
      </c>
      <c r="AC1950">
        <v>0</v>
      </c>
      <c r="AD1950">
        <v>0</v>
      </c>
      <c r="AE1950">
        <v>0.73713307782350157</v>
      </c>
    </row>
    <row r="1951" spans="1:31" x14ac:dyDescent="0.3">
      <c r="A1951">
        <v>2650289</v>
      </c>
      <c r="B1951">
        <v>1</v>
      </c>
      <c r="C1951" t="s">
        <v>80</v>
      </c>
      <c r="D1951" t="s">
        <v>87</v>
      </c>
      <c r="E1951" t="s">
        <v>194</v>
      </c>
      <c r="F1951" t="s">
        <v>2864</v>
      </c>
      <c r="G1951" t="s">
        <v>149</v>
      </c>
      <c r="H1951" t="s">
        <v>144</v>
      </c>
      <c r="I1951" t="s">
        <v>136</v>
      </c>
      <c r="J1951" t="s">
        <v>137</v>
      </c>
      <c r="K1951" t="s">
        <v>138</v>
      </c>
      <c r="L1951" t="s">
        <v>5733</v>
      </c>
      <c r="M1951" t="s">
        <v>5734</v>
      </c>
      <c r="N1951">
        <v>1.183333333</v>
      </c>
      <c r="O1951">
        <v>1</v>
      </c>
      <c r="P1951">
        <v>1400</v>
      </c>
      <c r="Q1951">
        <v>0</v>
      </c>
      <c r="R1951">
        <v>0</v>
      </c>
      <c r="S1951">
        <v>15</v>
      </c>
      <c r="T1951">
        <v>164</v>
      </c>
      <c r="U1951">
        <v>1</v>
      </c>
      <c r="V1951">
        <v>0</v>
      </c>
      <c r="W1951">
        <v>0.73831239168606155</v>
      </c>
      <c r="X1951">
        <v>498.67581475838341</v>
      </c>
      <c r="Y1951">
        <v>0</v>
      </c>
      <c r="Z1951">
        <v>0</v>
      </c>
      <c r="AA1951">
        <v>640.85398842928726</v>
      </c>
      <c r="AB1951">
        <v>380.69031886870238</v>
      </c>
      <c r="AC1951">
        <v>0</v>
      </c>
      <c r="AD1951">
        <v>0</v>
      </c>
      <c r="AE1951">
        <v>1520.9584344480591</v>
      </c>
    </row>
    <row r="1952" spans="1:31" x14ac:dyDescent="0.3">
      <c r="A1952">
        <v>2649519</v>
      </c>
      <c r="B1952">
        <v>1</v>
      </c>
      <c r="C1952" t="s">
        <v>81</v>
      </c>
      <c r="D1952" t="s">
        <v>118</v>
      </c>
      <c r="E1952" t="s">
        <v>165</v>
      </c>
      <c r="F1952" t="s">
        <v>5735</v>
      </c>
      <c r="G1952" t="s">
        <v>154</v>
      </c>
      <c r="H1952" t="s">
        <v>135</v>
      </c>
      <c r="I1952" t="s">
        <v>136</v>
      </c>
      <c r="J1952" t="s">
        <v>137</v>
      </c>
      <c r="K1952" t="s">
        <v>138</v>
      </c>
      <c r="L1952" t="s">
        <v>5736</v>
      </c>
      <c r="M1952" t="s">
        <v>5737</v>
      </c>
      <c r="N1952">
        <v>0.528888888</v>
      </c>
      <c r="O1952">
        <v>0</v>
      </c>
      <c r="P1952">
        <v>1</v>
      </c>
      <c r="Q1952">
        <v>0</v>
      </c>
      <c r="R1952">
        <v>3</v>
      </c>
      <c r="S1952">
        <v>0</v>
      </c>
      <c r="T1952">
        <v>4</v>
      </c>
      <c r="U1952">
        <v>0</v>
      </c>
      <c r="V1952">
        <v>0</v>
      </c>
      <c r="W1952">
        <v>0</v>
      </c>
      <c r="X1952">
        <v>0.18679932675161648</v>
      </c>
      <c r="Y1952">
        <v>0</v>
      </c>
      <c r="Z1952">
        <v>0.58870767520613998</v>
      </c>
      <c r="AA1952">
        <v>0</v>
      </c>
      <c r="AB1952">
        <v>0.50398971417830929</v>
      </c>
      <c r="AC1952">
        <v>0</v>
      </c>
      <c r="AD1952">
        <v>0</v>
      </c>
      <c r="AE1952">
        <v>1.2794967161360657</v>
      </c>
    </row>
    <row r="1953" spans="1:31" x14ac:dyDescent="0.3">
      <c r="A1953">
        <v>2649562</v>
      </c>
      <c r="B1953">
        <v>1</v>
      </c>
      <c r="C1953" t="s">
        <v>81</v>
      </c>
      <c r="D1953" t="s">
        <v>120</v>
      </c>
      <c r="E1953" t="s">
        <v>147</v>
      </c>
      <c r="F1953" t="s">
        <v>5738</v>
      </c>
      <c r="G1953" t="s">
        <v>149</v>
      </c>
      <c r="H1953" t="s">
        <v>144</v>
      </c>
      <c r="I1953" t="s">
        <v>136</v>
      </c>
      <c r="J1953" t="s">
        <v>137</v>
      </c>
      <c r="K1953" t="s">
        <v>138</v>
      </c>
      <c r="L1953" t="s">
        <v>5739</v>
      </c>
      <c r="M1953" t="s">
        <v>5740</v>
      </c>
      <c r="N1953">
        <v>0.402777777</v>
      </c>
      <c r="O1953">
        <v>0</v>
      </c>
      <c r="P1953">
        <v>638</v>
      </c>
      <c r="Q1953">
        <v>9</v>
      </c>
      <c r="R1953">
        <v>15</v>
      </c>
      <c r="S1953">
        <v>3</v>
      </c>
      <c r="T1953">
        <v>76</v>
      </c>
      <c r="U1953">
        <v>2</v>
      </c>
      <c r="V1953">
        <v>0</v>
      </c>
      <c r="W1953">
        <v>0</v>
      </c>
      <c r="X1953">
        <v>42.641077998606747</v>
      </c>
      <c r="Y1953">
        <v>17.43662708030951</v>
      </c>
      <c r="Z1953">
        <v>21.004498087809139</v>
      </c>
      <c r="AA1953">
        <v>2.9676843969271354</v>
      </c>
      <c r="AB1953">
        <v>21.282426949052706</v>
      </c>
      <c r="AC1953">
        <v>47.136513148082649</v>
      </c>
      <c r="AD1953">
        <v>0</v>
      </c>
      <c r="AE1953">
        <v>152.46882766078789</v>
      </c>
    </row>
    <row r="1954" spans="1:31" x14ac:dyDescent="0.3">
      <c r="A1954">
        <v>2649954</v>
      </c>
      <c r="B1954">
        <v>1</v>
      </c>
      <c r="C1954" t="s">
        <v>80</v>
      </c>
      <c r="D1954" t="s">
        <v>98</v>
      </c>
      <c r="E1954" t="s">
        <v>132</v>
      </c>
      <c r="F1954" t="s">
        <v>5741</v>
      </c>
      <c r="G1954" t="s">
        <v>268</v>
      </c>
      <c r="H1954" t="s">
        <v>135</v>
      </c>
      <c r="I1954" t="s">
        <v>136</v>
      </c>
      <c r="J1954" t="s">
        <v>137</v>
      </c>
      <c r="K1954" t="s">
        <v>138</v>
      </c>
      <c r="L1954" t="s">
        <v>5742</v>
      </c>
      <c r="M1954" t="s">
        <v>5743</v>
      </c>
      <c r="N1954">
        <v>1.7513888879999999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1.3277727933233145</v>
      </c>
      <c r="AC1954">
        <v>0</v>
      </c>
      <c r="AD1954">
        <v>0</v>
      </c>
      <c r="AE1954">
        <v>1.3277727933233145</v>
      </c>
    </row>
    <row r="1955" spans="1:31" x14ac:dyDescent="0.3">
      <c r="A1955">
        <v>2650140</v>
      </c>
      <c r="B1955">
        <v>1</v>
      </c>
      <c r="C1955" t="s">
        <v>80</v>
      </c>
      <c r="D1955" t="s">
        <v>87</v>
      </c>
      <c r="E1955" t="s">
        <v>194</v>
      </c>
      <c r="F1955" t="s">
        <v>2864</v>
      </c>
      <c r="G1955" t="s">
        <v>149</v>
      </c>
      <c r="H1955" t="s">
        <v>144</v>
      </c>
      <c r="I1955" t="s">
        <v>136</v>
      </c>
      <c r="J1955" t="s">
        <v>137</v>
      </c>
      <c r="K1955" t="s">
        <v>138</v>
      </c>
      <c r="L1955" t="s">
        <v>5744</v>
      </c>
      <c r="M1955" t="s">
        <v>5745</v>
      </c>
      <c r="N1955">
        <v>1.8972222219999999</v>
      </c>
      <c r="O1955">
        <v>1</v>
      </c>
      <c r="P1955">
        <v>2118</v>
      </c>
      <c r="Q1955">
        <v>0</v>
      </c>
      <c r="R1955">
        <v>0</v>
      </c>
      <c r="S1955">
        <v>15</v>
      </c>
      <c r="T1955">
        <v>209</v>
      </c>
      <c r="U1955">
        <v>1</v>
      </c>
      <c r="V1955">
        <v>0</v>
      </c>
      <c r="W1955">
        <v>1.3022478922007394</v>
      </c>
      <c r="X1955">
        <v>1261.1270832466387</v>
      </c>
      <c r="Y1955">
        <v>0</v>
      </c>
      <c r="Z1955">
        <v>0</v>
      </c>
      <c r="AA1955">
        <v>1165.1269125830975</v>
      </c>
      <c r="AB1955">
        <v>993.3174792237254</v>
      </c>
      <c r="AC1955">
        <v>0</v>
      </c>
      <c r="AD1955">
        <v>0</v>
      </c>
      <c r="AE1955">
        <v>3420.8737229456624</v>
      </c>
    </row>
    <row r="1956" spans="1:31" x14ac:dyDescent="0.3">
      <c r="A1956">
        <v>2650163</v>
      </c>
      <c r="B1956">
        <v>1</v>
      </c>
      <c r="C1956" t="s">
        <v>80</v>
      </c>
      <c r="D1956" t="s">
        <v>85</v>
      </c>
      <c r="E1956" t="s">
        <v>141</v>
      </c>
      <c r="F1956" t="s">
        <v>5746</v>
      </c>
      <c r="G1956" t="s">
        <v>183</v>
      </c>
      <c r="H1956" t="s">
        <v>144</v>
      </c>
      <c r="I1956" t="s">
        <v>136</v>
      </c>
      <c r="J1956" t="s">
        <v>3</v>
      </c>
      <c r="K1956" t="s">
        <v>138</v>
      </c>
      <c r="L1956" t="s">
        <v>5747</v>
      </c>
      <c r="M1956" t="s">
        <v>5748</v>
      </c>
      <c r="N1956">
        <v>1.041111111</v>
      </c>
      <c r="O1956">
        <v>0</v>
      </c>
      <c r="P1956">
        <v>1806</v>
      </c>
      <c r="Q1956">
        <v>0</v>
      </c>
      <c r="R1956">
        <v>0</v>
      </c>
      <c r="S1956">
        <v>0</v>
      </c>
      <c r="T1956">
        <v>151</v>
      </c>
      <c r="U1956">
        <v>0</v>
      </c>
      <c r="V1956">
        <v>0</v>
      </c>
      <c r="W1956">
        <v>0</v>
      </c>
      <c r="X1956">
        <v>655.47967619402004</v>
      </c>
      <c r="Y1956">
        <v>0</v>
      </c>
      <c r="Z1956">
        <v>0</v>
      </c>
      <c r="AA1956">
        <v>0</v>
      </c>
      <c r="AB1956">
        <v>213.36855493715359</v>
      </c>
      <c r="AC1956">
        <v>0</v>
      </c>
      <c r="AD1956">
        <v>0</v>
      </c>
      <c r="AE1956">
        <v>868.84823113117363</v>
      </c>
    </row>
    <row r="1957" spans="1:31" x14ac:dyDescent="0.3">
      <c r="A1957">
        <v>2649499</v>
      </c>
      <c r="B1957">
        <v>1</v>
      </c>
      <c r="C1957" t="s">
        <v>80</v>
      </c>
      <c r="D1957" t="s">
        <v>98</v>
      </c>
      <c r="E1957" t="s">
        <v>165</v>
      </c>
      <c r="F1957" t="s">
        <v>5749</v>
      </c>
      <c r="G1957" t="s">
        <v>224</v>
      </c>
      <c r="H1957" t="s">
        <v>135</v>
      </c>
      <c r="I1957" t="s">
        <v>136</v>
      </c>
      <c r="J1957" t="s">
        <v>137</v>
      </c>
      <c r="K1957" t="s">
        <v>138</v>
      </c>
      <c r="L1957" t="s">
        <v>5750</v>
      </c>
      <c r="M1957" t="s">
        <v>5751</v>
      </c>
      <c r="N1957">
        <v>2.469166666</v>
      </c>
      <c r="O1957">
        <v>0</v>
      </c>
      <c r="P1957">
        <v>38</v>
      </c>
      <c r="Q1957">
        <v>0</v>
      </c>
      <c r="R1957">
        <v>2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21.922119431405019</v>
      </c>
      <c r="Y1957">
        <v>0</v>
      </c>
      <c r="Z1957">
        <v>1.5134978039468128</v>
      </c>
      <c r="AA1957">
        <v>0</v>
      </c>
      <c r="AB1957">
        <v>0</v>
      </c>
      <c r="AC1957">
        <v>0</v>
      </c>
      <c r="AD1957">
        <v>0</v>
      </c>
      <c r="AE1957">
        <v>23.435617235351831</v>
      </c>
    </row>
    <row r="1958" spans="1:31" x14ac:dyDescent="0.3">
      <c r="A1958">
        <v>2649831</v>
      </c>
      <c r="B1958">
        <v>1</v>
      </c>
      <c r="C1958" t="s">
        <v>81</v>
      </c>
      <c r="D1958" t="s">
        <v>112</v>
      </c>
      <c r="E1958" t="s">
        <v>132</v>
      </c>
      <c r="F1958" t="s">
        <v>5752</v>
      </c>
      <c r="G1958" t="s">
        <v>228</v>
      </c>
      <c r="H1958" t="s">
        <v>135</v>
      </c>
      <c r="I1958" t="s">
        <v>136</v>
      </c>
      <c r="J1958" t="s">
        <v>137</v>
      </c>
      <c r="K1958" t="s">
        <v>138</v>
      </c>
      <c r="L1958" t="s">
        <v>5753</v>
      </c>
      <c r="M1958" t="s">
        <v>5754</v>
      </c>
      <c r="N1958">
        <v>1.073055555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0.15177293906463796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0.15177293906463796</v>
      </c>
    </row>
    <row r="1959" spans="1:31" x14ac:dyDescent="0.3">
      <c r="A1959">
        <v>2649854</v>
      </c>
      <c r="B1959">
        <v>1</v>
      </c>
      <c r="C1959" t="s">
        <v>80</v>
      </c>
      <c r="D1959" t="s">
        <v>82</v>
      </c>
      <c r="E1959" t="s">
        <v>132</v>
      </c>
      <c r="F1959" t="s">
        <v>5755</v>
      </c>
      <c r="G1959" t="s">
        <v>134</v>
      </c>
      <c r="H1959" t="s">
        <v>135</v>
      </c>
      <c r="I1959" t="s">
        <v>136</v>
      </c>
      <c r="J1959" t="s">
        <v>137</v>
      </c>
      <c r="K1959" t="s">
        <v>138</v>
      </c>
      <c r="L1959" t="s">
        <v>5756</v>
      </c>
      <c r="M1959" t="s">
        <v>5757</v>
      </c>
      <c r="N1959">
        <v>2.1572222220000001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4.8523189841106253</v>
      </c>
      <c r="AC1959">
        <v>0</v>
      </c>
      <c r="AD1959">
        <v>0</v>
      </c>
      <c r="AE1959">
        <v>4.8523189841106253</v>
      </c>
    </row>
    <row r="1960" spans="1:31" x14ac:dyDescent="0.3">
      <c r="A1960">
        <v>2649994</v>
      </c>
      <c r="B1960">
        <v>1</v>
      </c>
      <c r="C1960" t="s">
        <v>81</v>
      </c>
      <c r="D1960" t="s">
        <v>118</v>
      </c>
      <c r="E1960" t="s">
        <v>147</v>
      </c>
      <c r="F1960" t="s">
        <v>5466</v>
      </c>
      <c r="G1960" t="s">
        <v>149</v>
      </c>
      <c r="H1960" t="s">
        <v>144</v>
      </c>
      <c r="I1960" t="s">
        <v>241</v>
      </c>
      <c r="J1960" t="s">
        <v>137</v>
      </c>
      <c r="K1960" t="s">
        <v>138</v>
      </c>
      <c r="L1960" t="s">
        <v>5758</v>
      </c>
      <c r="M1960" t="s">
        <v>5759</v>
      </c>
      <c r="N1960">
        <v>1.1111111E-2</v>
      </c>
      <c r="O1960">
        <v>0</v>
      </c>
      <c r="P1960">
        <v>819</v>
      </c>
      <c r="Q1960">
        <v>2</v>
      </c>
      <c r="R1960">
        <v>108</v>
      </c>
      <c r="S1960">
        <v>0</v>
      </c>
      <c r="T1960">
        <v>59</v>
      </c>
      <c r="U1960">
        <v>0</v>
      </c>
      <c r="V1960">
        <v>0</v>
      </c>
      <c r="W1960">
        <v>0</v>
      </c>
      <c r="X1960">
        <v>2.1642700577018426</v>
      </c>
      <c r="Y1960">
        <v>0.18629744143320892</v>
      </c>
      <c r="Z1960">
        <v>1.4721724224681834</v>
      </c>
      <c r="AA1960">
        <v>0</v>
      </c>
      <c r="AB1960">
        <v>0.66300098634288995</v>
      </c>
      <c r="AC1960">
        <v>0</v>
      </c>
      <c r="AD1960">
        <v>0</v>
      </c>
      <c r="AE1960">
        <v>4.4857409079461252</v>
      </c>
    </row>
    <row r="1961" spans="1:31" x14ac:dyDescent="0.3">
      <c r="A1961">
        <v>2649685</v>
      </c>
      <c r="B1961">
        <v>1</v>
      </c>
      <c r="C1961" t="s">
        <v>81</v>
      </c>
      <c r="D1961" t="s">
        <v>119</v>
      </c>
      <c r="E1961" t="s">
        <v>141</v>
      </c>
      <c r="F1961" t="s">
        <v>2224</v>
      </c>
      <c r="G1961" t="s">
        <v>220</v>
      </c>
      <c r="H1961" t="s">
        <v>144</v>
      </c>
      <c r="I1961" t="s">
        <v>136</v>
      </c>
      <c r="J1961" t="s">
        <v>137</v>
      </c>
      <c r="K1961" t="s">
        <v>162</v>
      </c>
      <c r="L1961" t="s">
        <v>5760</v>
      </c>
      <c r="M1961" t="s">
        <v>5761</v>
      </c>
      <c r="N1961">
        <v>5.9461111109999996</v>
      </c>
      <c r="O1961">
        <v>0</v>
      </c>
      <c r="P1961">
        <v>199</v>
      </c>
      <c r="Q1961">
        <v>0</v>
      </c>
      <c r="R1961">
        <v>69</v>
      </c>
      <c r="S1961">
        <v>0</v>
      </c>
      <c r="T1961">
        <v>12</v>
      </c>
      <c r="U1961">
        <v>0</v>
      </c>
      <c r="V1961">
        <v>0</v>
      </c>
      <c r="W1961">
        <v>0</v>
      </c>
      <c r="X1961">
        <v>268.91421077815926</v>
      </c>
      <c r="Y1961">
        <v>0</v>
      </c>
      <c r="Z1961">
        <v>1132.6868442788757</v>
      </c>
      <c r="AA1961">
        <v>0</v>
      </c>
      <c r="AB1961">
        <v>87.768330544855246</v>
      </c>
      <c r="AC1961">
        <v>0</v>
      </c>
      <c r="AD1961">
        <v>0</v>
      </c>
      <c r="AE1961">
        <v>1489.3693856018901</v>
      </c>
    </row>
    <row r="1962" spans="1:31" x14ac:dyDescent="0.3">
      <c r="A1962">
        <v>2650180</v>
      </c>
      <c r="B1962">
        <v>1</v>
      </c>
      <c r="C1962" t="s">
        <v>80</v>
      </c>
      <c r="D1962" t="s">
        <v>101</v>
      </c>
      <c r="E1962" t="s">
        <v>132</v>
      </c>
      <c r="F1962" t="s">
        <v>5762</v>
      </c>
      <c r="G1962" t="s">
        <v>228</v>
      </c>
      <c r="H1962" t="s">
        <v>135</v>
      </c>
      <c r="I1962" t="s">
        <v>136</v>
      </c>
      <c r="J1962" t="s">
        <v>137</v>
      </c>
      <c r="K1962" t="s">
        <v>138</v>
      </c>
      <c r="L1962" t="s">
        <v>5763</v>
      </c>
      <c r="M1962" t="s">
        <v>5764</v>
      </c>
      <c r="N1962">
        <v>1.1697222220000001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0.19152694767113265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0.19152694767113265</v>
      </c>
    </row>
    <row r="1963" spans="1:31" x14ac:dyDescent="0.3">
      <c r="A1963">
        <v>2650326</v>
      </c>
      <c r="B1963">
        <v>1</v>
      </c>
      <c r="C1963" t="s">
        <v>80</v>
      </c>
      <c r="D1963" t="s">
        <v>83</v>
      </c>
      <c r="E1963" t="s">
        <v>132</v>
      </c>
      <c r="F1963" t="s">
        <v>5765</v>
      </c>
      <c r="G1963" t="s">
        <v>268</v>
      </c>
      <c r="H1963" t="s">
        <v>135</v>
      </c>
      <c r="I1963" t="s">
        <v>136</v>
      </c>
      <c r="J1963" t="s">
        <v>137</v>
      </c>
      <c r="K1963" t="s">
        <v>138</v>
      </c>
      <c r="L1963" t="s">
        <v>5766</v>
      </c>
      <c r="M1963" t="s">
        <v>5767</v>
      </c>
      <c r="N1963">
        <v>1.8352777769999999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1.6496030847320322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1.6496030847320322</v>
      </c>
    </row>
    <row r="1964" spans="1:31" x14ac:dyDescent="0.3">
      <c r="A1964">
        <v>2650057</v>
      </c>
      <c r="B1964">
        <v>1</v>
      </c>
      <c r="C1964" t="s">
        <v>81</v>
      </c>
      <c r="D1964" t="s">
        <v>118</v>
      </c>
      <c r="E1964" t="s">
        <v>141</v>
      </c>
      <c r="F1964" t="s">
        <v>5768</v>
      </c>
      <c r="G1964" t="s">
        <v>143</v>
      </c>
      <c r="H1964" t="s">
        <v>144</v>
      </c>
      <c r="I1964" t="s">
        <v>136</v>
      </c>
      <c r="J1964" t="s">
        <v>137</v>
      </c>
      <c r="K1964" t="s">
        <v>138</v>
      </c>
      <c r="L1964" t="s">
        <v>5769</v>
      </c>
      <c r="M1964" t="s">
        <v>5770</v>
      </c>
      <c r="N1964">
        <v>2.1955555549999999</v>
      </c>
      <c r="O1964">
        <v>0</v>
      </c>
      <c r="P1964">
        <v>0</v>
      </c>
      <c r="Q1964">
        <v>7</v>
      </c>
      <c r="R1964">
        <v>12</v>
      </c>
      <c r="S1964">
        <v>0</v>
      </c>
      <c r="T1964">
        <v>1</v>
      </c>
      <c r="U1964">
        <v>0</v>
      </c>
      <c r="V1964">
        <v>0</v>
      </c>
      <c r="W1964">
        <v>0</v>
      </c>
      <c r="X1964">
        <v>0</v>
      </c>
      <c r="Y1964">
        <v>40.751008833301853</v>
      </c>
      <c r="Z1964">
        <v>65.603024340162492</v>
      </c>
      <c r="AA1964">
        <v>0</v>
      </c>
      <c r="AB1964">
        <v>2.3805250581872668E-2</v>
      </c>
      <c r="AC1964">
        <v>0</v>
      </c>
      <c r="AD1964">
        <v>0</v>
      </c>
      <c r="AE1964">
        <v>106.37783842404622</v>
      </c>
    </row>
    <row r="1965" spans="1:31" x14ac:dyDescent="0.3">
      <c r="A1965">
        <v>2649559</v>
      </c>
      <c r="B1965">
        <v>1</v>
      </c>
      <c r="C1965" t="s">
        <v>80</v>
      </c>
      <c r="D1965" t="s">
        <v>82</v>
      </c>
      <c r="E1965" t="s">
        <v>132</v>
      </c>
      <c r="F1965" t="s">
        <v>5771</v>
      </c>
      <c r="G1965" t="s">
        <v>199</v>
      </c>
      <c r="H1965" t="s">
        <v>135</v>
      </c>
      <c r="I1965" t="s">
        <v>136</v>
      </c>
      <c r="J1965" t="s">
        <v>3</v>
      </c>
      <c r="K1965" t="s">
        <v>138</v>
      </c>
      <c r="L1965" t="s">
        <v>5772</v>
      </c>
      <c r="M1965" t="s">
        <v>5773</v>
      </c>
      <c r="N1965">
        <v>3.4383333330000001</v>
      </c>
      <c r="O1965">
        <v>0</v>
      </c>
      <c r="P1965">
        <v>13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6.9015485768580813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6.9015485768580813</v>
      </c>
    </row>
    <row r="1966" spans="1:31" x14ac:dyDescent="0.3">
      <c r="A1966">
        <v>2649722</v>
      </c>
      <c r="B1966">
        <v>1</v>
      </c>
      <c r="C1966" t="s">
        <v>81</v>
      </c>
      <c r="D1966" t="s">
        <v>127</v>
      </c>
      <c r="E1966" t="s">
        <v>141</v>
      </c>
      <c r="F1966" t="s">
        <v>5252</v>
      </c>
      <c r="G1966" t="s">
        <v>161</v>
      </c>
      <c r="H1966" t="s">
        <v>144</v>
      </c>
      <c r="I1966" t="s">
        <v>136</v>
      </c>
      <c r="J1966" t="s">
        <v>137</v>
      </c>
      <c r="K1966" t="s">
        <v>162</v>
      </c>
      <c r="L1966" t="s">
        <v>5774</v>
      </c>
      <c r="M1966" t="s">
        <v>5775</v>
      </c>
      <c r="N1966">
        <v>9.2766666660000006</v>
      </c>
      <c r="O1966">
        <v>0</v>
      </c>
      <c r="P1966">
        <v>107</v>
      </c>
      <c r="Q1966">
        <v>0</v>
      </c>
      <c r="R1966">
        <v>3</v>
      </c>
      <c r="S1966">
        <v>0</v>
      </c>
      <c r="T1966">
        <v>11</v>
      </c>
      <c r="U1966">
        <v>0</v>
      </c>
      <c r="V1966">
        <v>0</v>
      </c>
      <c r="W1966">
        <v>0</v>
      </c>
      <c r="X1966">
        <v>248.11117208293041</v>
      </c>
      <c r="Y1966">
        <v>0</v>
      </c>
      <c r="Z1966">
        <v>52.629464297707784</v>
      </c>
      <c r="AA1966">
        <v>0</v>
      </c>
      <c r="AB1966">
        <v>90.25993590150658</v>
      </c>
      <c r="AC1966">
        <v>0</v>
      </c>
      <c r="AD1966">
        <v>0</v>
      </c>
      <c r="AE1966">
        <v>391.00057228214479</v>
      </c>
    </row>
    <row r="1967" spans="1:31" x14ac:dyDescent="0.3">
      <c r="A1967">
        <v>2649579</v>
      </c>
      <c r="B1967">
        <v>1</v>
      </c>
      <c r="C1967" t="s">
        <v>81</v>
      </c>
      <c r="D1967" t="s">
        <v>118</v>
      </c>
      <c r="E1967" t="s">
        <v>152</v>
      </c>
      <c r="F1967" t="s">
        <v>5776</v>
      </c>
      <c r="G1967" t="s">
        <v>191</v>
      </c>
      <c r="H1967" t="s">
        <v>135</v>
      </c>
      <c r="I1967" t="s">
        <v>136</v>
      </c>
      <c r="J1967" t="s">
        <v>137</v>
      </c>
      <c r="K1967" t="s">
        <v>138</v>
      </c>
      <c r="L1967" t="s">
        <v>5777</v>
      </c>
      <c r="M1967" t="s">
        <v>5778</v>
      </c>
      <c r="N1967">
        <v>1.6875</v>
      </c>
      <c r="O1967">
        <v>0</v>
      </c>
      <c r="P1967">
        <v>16</v>
      </c>
      <c r="Q1967">
        <v>0</v>
      </c>
      <c r="R1967">
        <v>7</v>
      </c>
      <c r="S1967">
        <v>0</v>
      </c>
      <c r="T1967">
        <v>2</v>
      </c>
      <c r="U1967">
        <v>0</v>
      </c>
      <c r="V1967">
        <v>0</v>
      </c>
      <c r="W1967">
        <v>0</v>
      </c>
      <c r="X1967">
        <v>15.281445947714094</v>
      </c>
      <c r="Y1967">
        <v>0</v>
      </c>
      <c r="Z1967">
        <v>17.636240503467768</v>
      </c>
      <c r="AA1967">
        <v>0</v>
      </c>
      <c r="AB1967">
        <v>9.3998412100915001</v>
      </c>
      <c r="AC1967">
        <v>0</v>
      </c>
      <c r="AD1967">
        <v>0</v>
      </c>
      <c r="AE1967">
        <v>42.317527661273367</v>
      </c>
    </row>
    <row r="1968" spans="1:31" x14ac:dyDescent="0.3">
      <c r="A1968">
        <v>2649602</v>
      </c>
      <c r="B1968">
        <v>1</v>
      </c>
      <c r="C1968" t="s">
        <v>80</v>
      </c>
      <c r="D1968" t="s">
        <v>83</v>
      </c>
      <c r="E1968" t="s">
        <v>147</v>
      </c>
      <c r="F1968" t="s">
        <v>3348</v>
      </c>
      <c r="G1968" t="s">
        <v>149</v>
      </c>
      <c r="H1968" t="s">
        <v>144</v>
      </c>
      <c r="I1968" t="s">
        <v>136</v>
      </c>
      <c r="J1968" t="s">
        <v>137</v>
      </c>
      <c r="K1968" t="s">
        <v>138</v>
      </c>
      <c r="L1968" t="s">
        <v>5449</v>
      </c>
      <c r="M1968" t="s">
        <v>5779</v>
      </c>
      <c r="N1968">
        <v>0.102222222</v>
      </c>
      <c r="O1968">
        <v>0</v>
      </c>
      <c r="P1968">
        <v>0</v>
      </c>
      <c r="Q1968">
        <v>0</v>
      </c>
      <c r="R1968">
        <v>0</v>
      </c>
      <c r="S1968">
        <v>4</v>
      </c>
      <c r="T1968">
        <v>0</v>
      </c>
      <c r="U1968">
        <v>5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2.7938626547414116</v>
      </c>
      <c r="AB1968">
        <v>0</v>
      </c>
      <c r="AC1968">
        <v>27.772608891144067</v>
      </c>
      <c r="AD1968">
        <v>0</v>
      </c>
      <c r="AE1968">
        <v>30.566471545885477</v>
      </c>
    </row>
    <row r="1969" spans="1:31" x14ac:dyDescent="0.3">
      <c r="A1969">
        <v>2649559</v>
      </c>
      <c r="B1969">
        <v>2</v>
      </c>
      <c r="C1969" t="s">
        <v>80</v>
      </c>
      <c r="D1969" t="s">
        <v>82</v>
      </c>
      <c r="E1969" t="s">
        <v>152</v>
      </c>
      <c r="F1969" t="s">
        <v>5780</v>
      </c>
      <c r="G1969" t="s">
        <v>199</v>
      </c>
      <c r="H1969" t="s">
        <v>135</v>
      </c>
      <c r="I1969" t="s">
        <v>136</v>
      </c>
      <c r="J1969" t="s">
        <v>3</v>
      </c>
      <c r="K1969" t="s">
        <v>138</v>
      </c>
      <c r="L1969" t="s">
        <v>5781</v>
      </c>
      <c r="M1969" t="s">
        <v>5725</v>
      </c>
      <c r="N1969">
        <v>1.432222222</v>
      </c>
      <c r="O1969">
        <v>0</v>
      </c>
      <c r="P1969">
        <v>531</v>
      </c>
      <c r="Q1969">
        <v>0</v>
      </c>
      <c r="R1969">
        <v>0</v>
      </c>
      <c r="S1969">
        <v>0</v>
      </c>
      <c r="T1969">
        <v>63</v>
      </c>
      <c r="U1969">
        <v>0</v>
      </c>
      <c r="V1969">
        <v>0</v>
      </c>
      <c r="W1969">
        <v>0</v>
      </c>
      <c r="X1969">
        <v>211.6655710626188</v>
      </c>
      <c r="Y1969">
        <v>0</v>
      </c>
      <c r="Z1969">
        <v>0</v>
      </c>
      <c r="AA1969">
        <v>0</v>
      </c>
      <c r="AB1969">
        <v>213.63586801701115</v>
      </c>
      <c r="AC1969">
        <v>0</v>
      </c>
      <c r="AD1969">
        <v>0</v>
      </c>
      <c r="AE1969">
        <v>425.30143907962997</v>
      </c>
    </row>
    <row r="1970" spans="1:31" x14ac:dyDescent="0.3">
      <c r="A1970">
        <v>2650206</v>
      </c>
      <c r="B1970">
        <v>1</v>
      </c>
      <c r="C1970" t="s">
        <v>80</v>
      </c>
      <c r="D1970" t="s">
        <v>83</v>
      </c>
      <c r="E1970" t="s">
        <v>132</v>
      </c>
      <c r="F1970" t="s">
        <v>2748</v>
      </c>
      <c r="G1970" t="s">
        <v>134</v>
      </c>
      <c r="H1970" t="s">
        <v>135</v>
      </c>
      <c r="I1970" t="s">
        <v>136</v>
      </c>
      <c r="J1970" t="s">
        <v>137</v>
      </c>
      <c r="K1970" t="s">
        <v>138</v>
      </c>
      <c r="L1970" t="s">
        <v>5782</v>
      </c>
      <c r="M1970" t="s">
        <v>5783</v>
      </c>
      <c r="N1970">
        <v>0.96499999999999997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1.7624858683055555</v>
      </c>
      <c r="AC1970">
        <v>0</v>
      </c>
      <c r="AD1970">
        <v>0</v>
      </c>
      <c r="AE1970">
        <v>1.7624858683055555</v>
      </c>
    </row>
    <row r="1971" spans="1:31" x14ac:dyDescent="0.3">
      <c r="A1971">
        <v>2649851</v>
      </c>
      <c r="B1971">
        <v>1</v>
      </c>
      <c r="C1971" t="s">
        <v>81</v>
      </c>
      <c r="D1971" t="s">
        <v>122</v>
      </c>
      <c r="E1971" t="s">
        <v>194</v>
      </c>
      <c r="F1971" t="s">
        <v>5347</v>
      </c>
      <c r="G1971" t="s">
        <v>149</v>
      </c>
      <c r="H1971" t="s">
        <v>144</v>
      </c>
      <c r="I1971" t="s">
        <v>136</v>
      </c>
      <c r="J1971" t="s">
        <v>137</v>
      </c>
      <c r="K1971" t="s">
        <v>138</v>
      </c>
      <c r="L1971" t="s">
        <v>5784</v>
      </c>
      <c r="M1971" t="s">
        <v>5785</v>
      </c>
      <c r="N1971">
        <v>0.72361111099999997</v>
      </c>
      <c r="O1971">
        <v>2</v>
      </c>
      <c r="P1971">
        <v>275</v>
      </c>
      <c r="Q1971">
        <v>0</v>
      </c>
      <c r="R1971">
        <v>13</v>
      </c>
      <c r="S1971">
        <v>16</v>
      </c>
      <c r="T1971">
        <v>52</v>
      </c>
      <c r="U1971">
        <v>8</v>
      </c>
      <c r="V1971">
        <v>0</v>
      </c>
      <c r="W1971">
        <v>0.35172816964404291</v>
      </c>
      <c r="X1971">
        <v>40.440587191341017</v>
      </c>
      <c r="Y1971">
        <v>0</v>
      </c>
      <c r="Z1971">
        <v>1.9156649215450865</v>
      </c>
      <c r="AA1971">
        <v>62.487150064627734</v>
      </c>
      <c r="AB1971">
        <v>84.079645911850008</v>
      </c>
      <c r="AC1971">
        <v>2489.3158193521936</v>
      </c>
      <c r="AD1971">
        <v>0</v>
      </c>
      <c r="AE1971">
        <v>2678.5905956112015</v>
      </c>
    </row>
    <row r="1972" spans="1:31" x14ac:dyDescent="0.3">
      <c r="A1972">
        <v>2650100</v>
      </c>
      <c r="B1972">
        <v>1</v>
      </c>
      <c r="C1972" t="s">
        <v>80</v>
      </c>
      <c r="D1972" t="s">
        <v>96</v>
      </c>
      <c r="E1972" t="s">
        <v>165</v>
      </c>
      <c r="F1972" t="s">
        <v>5786</v>
      </c>
      <c r="G1972" t="s">
        <v>5652</v>
      </c>
      <c r="H1972" t="s">
        <v>135</v>
      </c>
      <c r="I1972" t="s">
        <v>136</v>
      </c>
      <c r="J1972" t="s">
        <v>137</v>
      </c>
      <c r="K1972" t="s">
        <v>138</v>
      </c>
      <c r="L1972" t="s">
        <v>5787</v>
      </c>
      <c r="M1972" t="s">
        <v>5653</v>
      </c>
      <c r="N1972">
        <v>0.83666666599999995</v>
      </c>
      <c r="O1972">
        <v>0</v>
      </c>
      <c r="P1972">
        <v>124</v>
      </c>
      <c r="Q1972">
        <v>0</v>
      </c>
      <c r="R1972">
        <v>0</v>
      </c>
      <c r="S1972">
        <v>0</v>
      </c>
      <c r="T1972">
        <v>5</v>
      </c>
      <c r="U1972">
        <v>0</v>
      </c>
      <c r="V1972">
        <v>0</v>
      </c>
      <c r="W1972">
        <v>0</v>
      </c>
      <c r="X1972">
        <v>39.721042496638162</v>
      </c>
      <c r="Y1972">
        <v>0</v>
      </c>
      <c r="Z1972">
        <v>0</v>
      </c>
      <c r="AA1972">
        <v>0</v>
      </c>
      <c r="AB1972">
        <v>3.1889120188489244</v>
      </c>
      <c r="AC1972">
        <v>0</v>
      </c>
      <c r="AD1972">
        <v>0</v>
      </c>
      <c r="AE1972">
        <v>42.909954515487087</v>
      </c>
    </row>
    <row r="1973" spans="1:31" x14ac:dyDescent="0.3">
      <c r="A1973">
        <v>2650014</v>
      </c>
      <c r="B1973">
        <v>1</v>
      </c>
      <c r="C1973" t="s">
        <v>81</v>
      </c>
      <c r="D1973" t="s">
        <v>114</v>
      </c>
      <c r="E1973" t="s">
        <v>152</v>
      </c>
      <c r="F1973" t="s">
        <v>5788</v>
      </c>
      <c r="G1973" t="s">
        <v>191</v>
      </c>
      <c r="H1973" t="s">
        <v>135</v>
      </c>
      <c r="I1973" t="s">
        <v>136</v>
      </c>
      <c r="J1973" t="s">
        <v>137</v>
      </c>
      <c r="K1973" t="s">
        <v>138</v>
      </c>
      <c r="L1973" t="s">
        <v>5789</v>
      </c>
      <c r="M1973" t="s">
        <v>5790</v>
      </c>
      <c r="N1973">
        <v>1.019722222</v>
      </c>
      <c r="O1973">
        <v>0</v>
      </c>
      <c r="P1973">
        <v>10</v>
      </c>
      <c r="Q1973">
        <v>0</v>
      </c>
      <c r="R1973">
        <v>3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0.71600385506780262</v>
      </c>
      <c r="Y1973">
        <v>0</v>
      </c>
      <c r="Z1973">
        <v>10.190629729707902</v>
      </c>
      <c r="AA1973">
        <v>0</v>
      </c>
      <c r="AB1973">
        <v>0</v>
      </c>
      <c r="AC1973">
        <v>0</v>
      </c>
      <c r="AD1973">
        <v>0</v>
      </c>
      <c r="AE1973">
        <v>10.906633584775705</v>
      </c>
    </row>
    <row r="1974" spans="1:31" x14ac:dyDescent="0.3">
      <c r="A1974">
        <v>2650235</v>
      </c>
      <c r="B1974">
        <v>1</v>
      </c>
      <c r="C1974" t="s">
        <v>80</v>
      </c>
      <c r="D1974" t="s">
        <v>88</v>
      </c>
      <c r="E1974" t="s">
        <v>194</v>
      </c>
      <c r="F1974" t="s">
        <v>5791</v>
      </c>
      <c r="G1974" t="s">
        <v>149</v>
      </c>
      <c r="H1974" t="s">
        <v>144</v>
      </c>
      <c r="I1974" t="s">
        <v>136</v>
      </c>
      <c r="J1974" t="s">
        <v>137</v>
      </c>
      <c r="K1974" t="s">
        <v>138</v>
      </c>
      <c r="L1974" t="s">
        <v>5792</v>
      </c>
      <c r="M1974" t="s">
        <v>5793</v>
      </c>
      <c r="N1974">
        <v>0.91138888799999995</v>
      </c>
      <c r="O1974">
        <v>0</v>
      </c>
      <c r="P1974">
        <v>0</v>
      </c>
      <c r="Q1974">
        <v>0</v>
      </c>
      <c r="R1974">
        <v>0</v>
      </c>
      <c r="S1974">
        <v>3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23.26385292405179</v>
      </c>
      <c r="AB1974">
        <v>0</v>
      </c>
      <c r="AC1974">
        <v>0</v>
      </c>
      <c r="AD1974">
        <v>0</v>
      </c>
      <c r="AE1974">
        <v>23.26385292405179</v>
      </c>
    </row>
    <row r="1975" spans="1:31" x14ac:dyDescent="0.3">
      <c r="A1975">
        <v>2649548</v>
      </c>
      <c r="B1975">
        <v>1</v>
      </c>
      <c r="C1975" t="s">
        <v>81</v>
      </c>
      <c r="D1975" t="s">
        <v>127</v>
      </c>
      <c r="E1975" t="s">
        <v>194</v>
      </c>
      <c r="F1975" t="s">
        <v>5794</v>
      </c>
      <c r="G1975" t="s">
        <v>149</v>
      </c>
      <c r="H1975" t="s">
        <v>144</v>
      </c>
      <c r="I1975" t="s">
        <v>136</v>
      </c>
      <c r="J1975" t="s">
        <v>137</v>
      </c>
      <c r="K1975" t="s">
        <v>138</v>
      </c>
      <c r="L1975" t="s">
        <v>5795</v>
      </c>
      <c r="M1975" t="s">
        <v>5796</v>
      </c>
      <c r="N1975">
        <v>0.203333333</v>
      </c>
      <c r="O1975">
        <v>33</v>
      </c>
      <c r="P1975">
        <v>5056</v>
      </c>
      <c r="Q1975">
        <v>699</v>
      </c>
      <c r="R1975">
        <v>514</v>
      </c>
      <c r="S1975">
        <v>67</v>
      </c>
      <c r="T1975">
        <v>611</v>
      </c>
      <c r="U1975">
        <v>16</v>
      </c>
      <c r="V1975">
        <v>1</v>
      </c>
      <c r="W1975">
        <v>2.090233931675975</v>
      </c>
      <c r="X1975">
        <v>181.33658130789217</v>
      </c>
      <c r="Y1975">
        <v>419.58175417093662</v>
      </c>
      <c r="Z1975">
        <v>292.60582220789809</v>
      </c>
      <c r="AA1975">
        <v>84.345006346848635</v>
      </c>
      <c r="AB1975">
        <v>54.002260751815776</v>
      </c>
      <c r="AC1975">
        <v>246.93828131555341</v>
      </c>
      <c r="AD1975">
        <v>0.17886684955159202</v>
      </c>
      <c r="AE1975">
        <v>1281.0788068821726</v>
      </c>
    </row>
    <row r="1976" spans="1:31" x14ac:dyDescent="0.3">
      <c r="A1976">
        <v>2649880</v>
      </c>
      <c r="B1976">
        <v>1</v>
      </c>
      <c r="C1976" t="s">
        <v>80</v>
      </c>
      <c r="D1976" t="s">
        <v>104</v>
      </c>
      <c r="E1976" t="s">
        <v>147</v>
      </c>
      <c r="F1976" t="s">
        <v>5797</v>
      </c>
      <c r="G1976" t="s">
        <v>149</v>
      </c>
      <c r="H1976" t="s">
        <v>144</v>
      </c>
      <c r="I1976" t="s">
        <v>136</v>
      </c>
      <c r="J1976" t="s">
        <v>137</v>
      </c>
      <c r="K1976" t="s">
        <v>138</v>
      </c>
      <c r="L1976" t="s">
        <v>5798</v>
      </c>
      <c r="M1976" t="s">
        <v>5377</v>
      </c>
      <c r="N1976">
        <v>0.30499999999999999</v>
      </c>
      <c r="O1976">
        <v>3</v>
      </c>
      <c r="P1976">
        <v>257</v>
      </c>
      <c r="Q1976">
        <v>21</v>
      </c>
      <c r="R1976">
        <v>307</v>
      </c>
      <c r="S1976">
        <v>55</v>
      </c>
      <c r="T1976">
        <v>103</v>
      </c>
      <c r="U1976">
        <v>21</v>
      </c>
      <c r="V1976">
        <v>0</v>
      </c>
      <c r="W1976">
        <v>5.8055891078269326</v>
      </c>
      <c r="X1976">
        <v>37.220355229660854</v>
      </c>
      <c r="Y1976">
        <v>7.1970140734316157</v>
      </c>
      <c r="Z1976">
        <v>75.479711019449127</v>
      </c>
      <c r="AA1976">
        <v>445.02812271062686</v>
      </c>
      <c r="AB1976">
        <v>40.608902200030123</v>
      </c>
      <c r="AC1976">
        <v>1699.4082307341159</v>
      </c>
      <c r="AD1976">
        <v>0</v>
      </c>
      <c r="AE1976">
        <v>2310.7479250751412</v>
      </c>
    </row>
    <row r="1977" spans="1:31" x14ac:dyDescent="0.3">
      <c r="A1977">
        <v>2650189</v>
      </c>
      <c r="B1977">
        <v>1</v>
      </c>
      <c r="C1977" t="s">
        <v>80</v>
      </c>
      <c r="D1977" t="s">
        <v>95</v>
      </c>
      <c r="E1977" t="s">
        <v>181</v>
      </c>
      <c r="F1977" t="s">
        <v>5799</v>
      </c>
      <c r="G1977" t="s">
        <v>149</v>
      </c>
      <c r="H1977" t="s">
        <v>144</v>
      </c>
      <c r="I1977" t="s">
        <v>136</v>
      </c>
      <c r="J1977" t="s">
        <v>137</v>
      </c>
      <c r="K1977" t="s">
        <v>138</v>
      </c>
      <c r="L1977" t="s">
        <v>5800</v>
      </c>
      <c r="M1977" t="s">
        <v>5801</v>
      </c>
      <c r="N1977">
        <v>0.28999999999999998</v>
      </c>
      <c r="O1977">
        <v>1</v>
      </c>
      <c r="P1977">
        <v>7814</v>
      </c>
      <c r="Q1977">
        <v>3</v>
      </c>
      <c r="R1977">
        <v>1</v>
      </c>
      <c r="S1977">
        <v>14</v>
      </c>
      <c r="T1977">
        <v>911</v>
      </c>
      <c r="U1977">
        <v>0</v>
      </c>
      <c r="V1977">
        <v>0</v>
      </c>
      <c r="W1977">
        <v>0.14318275303109401</v>
      </c>
      <c r="X1977">
        <v>599.59594326736612</v>
      </c>
      <c r="Y1977">
        <v>1.3097531102670519</v>
      </c>
      <c r="Z1977">
        <v>8.4447009429847175E-2</v>
      </c>
      <c r="AA1977">
        <v>101.12395468474882</v>
      </c>
      <c r="AB1977">
        <v>451.07669809512925</v>
      </c>
      <c r="AC1977">
        <v>0</v>
      </c>
      <c r="AD1977">
        <v>0</v>
      </c>
      <c r="AE1977">
        <v>1153.3339789199722</v>
      </c>
    </row>
    <row r="1978" spans="1:31" x14ac:dyDescent="0.3">
      <c r="A1978">
        <v>2649502</v>
      </c>
      <c r="B1978">
        <v>1</v>
      </c>
      <c r="C1978" t="s">
        <v>80</v>
      </c>
      <c r="D1978" t="s">
        <v>101</v>
      </c>
      <c r="E1978" t="s">
        <v>152</v>
      </c>
      <c r="F1978" t="s">
        <v>5802</v>
      </c>
      <c r="G1978" t="s">
        <v>154</v>
      </c>
      <c r="H1978" t="s">
        <v>135</v>
      </c>
      <c r="I1978" t="s">
        <v>136</v>
      </c>
      <c r="J1978" t="s">
        <v>137</v>
      </c>
      <c r="K1978" t="s">
        <v>138</v>
      </c>
      <c r="L1978" t="s">
        <v>5803</v>
      </c>
      <c r="M1978" t="s">
        <v>5804</v>
      </c>
      <c r="N1978">
        <v>0.33944444400000001</v>
      </c>
      <c r="O1978">
        <v>0</v>
      </c>
      <c r="P1978">
        <v>243</v>
      </c>
      <c r="Q1978">
        <v>0</v>
      </c>
      <c r="R1978">
        <v>9</v>
      </c>
      <c r="S1978">
        <v>0</v>
      </c>
      <c r="T1978">
        <v>21</v>
      </c>
      <c r="U1978">
        <v>0</v>
      </c>
      <c r="V1978">
        <v>0</v>
      </c>
      <c r="W1978">
        <v>0</v>
      </c>
      <c r="X1978">
        <v>20.944263838004485</v>
      </c>
      <c r="Y1978">
        <v>0</v>
      </c>
      <c r="Z1978">
        <v>1.7892711467227227</v>
      </c>
      <c r="AA1978">
        <v>0</v>
      </c>
      <c r="AB1978">
        <v>2.9867485645402141</v>
      </c>
      <c r="AC1978">
        <v>0</v>
      </c>
      <c r="AD1978">
        <v>0</v>
      </c>
      <c r="AE1978">
        <v>25.720283549267421</v>
      </c>
    </row>
    <row r="1979" spans="1:31" x14ac:dyDescent="0.3">
      <c r="A1979">
        <v>2650229</v>
      </c>
      <c r="B1979">
        <v>1</v>
      </c>
      <c r="C1979" t="s">
        <v>80</v>
      </c>
      <c r="D1979" t="s">
        <v>109</v>
      </c>
      <c r="E1979" t="s">
        <v>165</v>
      </c>
      <c r="F1979" t="s">
        <v>5805</v>
      </c>
      <c r="G1979" t="s">
        <v>224</v>
      </c>
      <c r="H1979" t="s">
        <v>135</v>
      </c>
      <c r="I1979" t="s">
        <v>136</v>
      </c>
      <c r="J1979" t="s">
        <v>137</v>
      </c>
      <c r="K1979" t="s">
        <v>138</v>
      </c>
      <c r="L1979" t="s">
        <v>5806</v>
      </c>
      <c r="M1979" t="s">
        <v>5807</v>
      </c>
      <c r="N1979">
        <v>1.734722222</v>
      </c>
      <c r="O1979">
        <v>0</v>
      </c>
      <c r="P1979">
        <v>5</v>
      </c>
      <c r="Q1979">
        <v>0</v>
      </c>
      <c r="R1979">
        <v>1</v>
      </c>
      <c r="S1979">
        <v>0</v>
      </c>
      <c r="T1979">
        <v>2</v>
      </c>
      <c r="U1979">
        <v>0</v>
      </c>
      <c r="V1979">
        <v>0</v>
      </c>
      <c r="W1979">
        <v>0</v>
      </c>
      <c r="X1979">
        <v>2.0397059933460571</v>
      </c>
      <c r="Y1979">
        <v>0</v>
      </c>
      <c r="Z1979">
        <v>4.9635172358749999</v>
      </c>
      <c r="AA1979">
        <v>0</v>
      </c>
      <c r="AB1979">
        <v>1.4479337925631177</v>
      </c>
      <c r="AC1979">
        <v>0</v>
      </c>
      <c r="AD1979">
        <v>0</v>
      </c>
      <c r="AE1979">
        <v>8.4511570217841747</v>
      </c>
    </row>
    <row r="1980" spans="1:31" x14ac:dyDescent="0.3">
      <c r="A1980">
        <v>2649648</v>
      </c>
      <c r="B1980">
        <v>1</v>
      </c>
      <c r="C1980" t="s">
        <v>80</v>
      </c>
      <c r="D1980" t="s">
        <v>108</v>
      </c>
      <c r="E1980" t="s">
        <v>152</v>
      </c>
      <c r="F1980" t="s">
        <v>1465</v>
      </c>
      <c r="G1980" t="s">
        <v>161</v>
      </c>
      <c r="H1980" t="s">
        <v>135</v>
      </c>
      <c r="I1980" t="s">
        <v>136</v>
      </c>
      <c r="J1980" t="s">
        <v>137</v>
      </c>
      <c r="K1980" t="s">
        <v>162</v>
      </c>
      <c r="L1980" t="s">
        <v>5808</v>
      </c>
      <c r="M1980" t="s">
        <v>5809</v>
      </c>
      <c r="N1980">
        <v>8.8686111109999999</v>
      </c>
      <c r="O1980">
        <v>0</v>
      </c>
      <c r="P1980">
        <v>29</v>
      </c>
      <c r="Q1980">
        <v>0</v>
      </c>
      <c r="R1980">
        <v>5</v>
      </c>
      <c r="S1980">
        <v>0</v>
      </c>
      <c r="T1980">
        <v>12</v>
      </c>
      <c r="U1980">
        <v>0</v>
      </c>
      <c r="V1980">
        <v>0</v>
      </c>
      <c r="W1980">
        <v>0</v>
      </c>
      <c r="X1980">
        <v>74.170112228617967</v>
      </c>
      <c r="Y1980">
        <v>0</v>
      </c>
      <c r="Z1980">
        <v>62.651460479110234</v>
      </c>
      <c r="AA1980">
        <v>0</v>
      </c>
      <c r="AB1980">
        <v>112.70434817240726</v>
      </c>
      <c r="AC1980">
        <v>0</v>
      </c>
      <c r="AD1980">
        <v>0</v>
      </c>
      <c r="AE1980">
        <v>249.52592088013546</v>
      </c>
    </row>
    <row r="1981" spans="1:31" x14ac:dyDescent="0.3">
      <c r="A1981">
        <v>2649980</v>
      </c>
      <c r="B1981">
        <v>1</v>
      </c>
      <c r="C1981" t="s">
        <v>80</v>
      </c>
      <c r="D1981" t="s">
        <v>88</v>
      </c>
      <c r="E1981" t="s">
        <v>132</v>
      </c>
      <c r="F1981" t="s">
        <v>5810</v>
      </c>
      <c r="G1981" t="s">
        <v>228</v>
      </c>
      <c r="H1981" t="s">
        <v>135</v>
      </c>
      <c r="I1981" t="s">
        <v>136</v>
      </c>
      <c r="J1981" t="s">
        <v>137</v>
      </c>
      <c r="K1981" t="s">
        <v>138</v>
      </c>
      <c r="L1981" t="s">
        <v>5811</v>
      </c>
      <c r="M1981" t="s">
        <v>5812</v>
      </c>
      <c r="N1981">
        <v>4.2030555549999997</v>
      </c>
      <c r="O1981">
        <v>0</v>
      </c>
      <c r="P1981">
        <v>18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19.515685557133747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19.515685557133747</v>
      </c>
    </row>
    <row r="1982" spans="1:31" x14ac:dyDescent="0.3">
      <c r="A1982">
        <v>2649694</v>
      </c>
      <c r="B1982">
        <v>1</v>
      </c>
      <c r="C1982" t="s">
        <v>80</v>
      </c>
      <c r="D1982" t="s">
        <v>96</v>
      </c>
      <c r="E1982" t="s">
        <v>165</v>
      </c>
      <c r="F1982" t="s">
        <v>5813</v>
      </c>
      <c r="G1982" t="s">
        <v>224</v>
      </c>
      <c r="H1982" t="s">
        <v>135</v>
      </c>
      <c r="I1982" t="s">
        <v>136</v>
      </c>
      <c r="J1982" t="s">
        <v>137</v>
      </c>
      <c r="K1982" t="s">
        <v>138</v>
      </c>
      <c r="L1982" t="s">
        <v>5814</v>
      </c>
      <c r="M1982" t="s">
        <v>5815</v>
      </c>
      <c r="N1982">
        <v>1.6644444439999999</v>
      </c>
      <c r="O1982">
        <v>0</v>
      </c>
      <c r="P1982">
        <v>48</v>
      </c>
      <c r="Q1982">
        <v>0</v>
      </c>
      <c r="R1982">
        <v>0</v>
      </c>
      <c r="S1982">
        <v>0</v>
      </c>
      <c r="T1982">
        <v>12</v>
      </c>
      <c r="U1982">
        <v>0</v>
      </c>
      <c r="V1982">
        <v>0</v>
      </c>
      <c r="W1982">
        <v>0</v>
      </c>
      <c r="X1982">
        <v>23.2536772987144</v>
      </c>
      <c r="Y1982">
        <v>0</v>
      </c>
      <c r="Z1982">
        <v>0</v>
      </c>
      <c r="AA1982">
        <v>0</v>
      </c>
      <c r="AB1982">
        <v>8.2978776660027123</v>
      </c>
      <c r="AC1982">
        <v>0</v>
      </c>
      <c r="AD1982">
        <v>0</v>
      </c>
      <c r="AE1982">
        <v>31.551554964717113</v>
      </c>
    </row>
    <row r="1983" spans="1:31" x14ac:dyDescent="0.3">
      <c r="A1983">
        <v>2650172</v>
      </c>
      <c r="B1983">
        <v>1</v>
      </c>
      <c r="C1983" t="s">
        <v>81</v>
      </c>
      <c r="D1983" t="s">
        <v>114</v>
      </c>
      <c r="E1983" t="s">
        <v>152</v>
      </c>
      <c r="F1983" t="s">
        <v>5816</v>
      </c>
      <c r="G1983" t="s">
        <v>191</v>
      </c>
      <c r="H1983" t="s">
        <v>135</v>
      </c>
      <c r="I1983" t="s">
        <v>136</v>
      </c>
      <c r="J1983" t="s">
        <v>137</v>
      </c>
      <c r="K1983" t="s">
        <v>138</v>
      </c>
      <c r="L1983" t="s">
        <v>5817</v>
      </c>
      <c r="M1983" t="s">
        <v>5818</v>
      </c>
      <c r="N1983">
        <v>1.725833333</v>
      </c>
      <c r="O1983">
        <v>0</v>
      </c>
      <c r="P1983">
        <v>152</v>
      </c>
      <c r="Q1983">
        <v>0</v>
      </c>
      <c r="R1983">
        <v>0</v>
      </c>
      <c r="S1983">
        <v>0</v>
      </c>
      <c r="T1983">
        <v>23</v>
      </c>
      <c r="U1983">
        <v>0</v>
      </c>
      <c r="V1983">
        <v>0</v>
      </c>
      <c r="W1983">
        <v>0</v>
      </c>
      <c r="X1983">
        <v>34.351411800365135</v>
      </c>
      <c r="Y1983">
        <v>0</v>
      </c>
      <c r="Z1983">
        <v>0</v>
      </c>
      <c r="AA1983">
        <v>0</v>
      </c>
      <c r="AB1983">
        <v>17.009717334697953</v>
      </c>
      <c r="AC1983">
        <v>0</v>
      </c>
      <c r="AD1983">
        <v>0</v>
      </c>
      <c r="AE1983">
        <v>51.361129135063088</v>
      </c>
    </row>
    <row r="1984" spans="1:31" x14ac:dyDescent="0.3">
      <c r="A1984">
        <v>2650129</v>
      </c>
      <c r="B1984">
        <v>1</v>
      </c>
      <c r="C1984" t="s">
        <v>81</v>
      </c>
      <c r="D1984" t="s">
        <v>118</v>
      </c>
      <c r="E1984" t="s">
        <v>141</v>
      </c>
      <c r="F1984" t="s">
        <v>5819</v>
      </c>
      <c r="G1984" t="s">
        <v>143</v>
      </c>
      <c r="H1984" t="s">
        <v>144</v>
      </c>
      <c r="I1984" t="s">
        <v>136</v>
      </c>
      <c r="J1984" t="s">
        <v>137</v>
      </c>
      <c r="K1984" t="s">
        <v>138</v>
      </c>
      <c r="L1984" t="s">
        <v>5820</v>
      </c>
      <c r="M1984" t="s">
        <v>5821</v>
      </c>
      <c r="N1984">
        <v>2.9158333330000001</v>
      </c>
      <c r="O1984">
        <v>0</v>
      </c>
      <c r="P1984">
        <v>0</v>
      </c>
      <c r="Q1984">
        <v>9</v>
      </c>
      <c r="R1984">
        <v>0</v>
      </c>
      <c r="S1984">
        <v>6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125.42289159756706</v>
      </c>
      <c r="Z1984">
        <v>0</v>
      </c>
      <c r="AA1984">
        <v>25.963237360913716</v>
      </c>
      <c r="AB1984">
        <v>0</v>
      </c>
      <c r="AC1984">
        <v>0</v>
      </c>
      <c r="AD1984">
        <v>0</v>
      </c>
      <c r="AE1984">
        <v>151.38612895848078</v>
      </c>
    </row>
    <row r="1985" spans="1:31" x14ac:dyDescent="0.3">
      <c r="A1985">
        <v>2649605</v>
      </c>
      <c r="B1985">
        <v>1</v>
      </c>
      <c r="C1985" t="s">
        <v>80</v>
      </c>
      <c r="D1985" t="s">
        <v>83</v>
      </c>
      <c r="E1985" t="s">
        <v>152</v>
      </c>
      <c r="F1985" t="s">
        <v>5822</v>
      </c>
      <c r="G1985" t="s">
        <v>161</v>
      </c>
      <c r="H1985" t="s">
        <v>135</v>
      </c>
      <c r="I1985" t="s">
        <v>136</v>
      </c>
      <c r="J1985" t="s">
        <v>137</v>
      </c>
      <c r="K1985" t="s">
        <v>162</v>
      </c>
      <c r="L1985" t="s">
        <v>5823</v>
      </c>
      <c r="M1985" t="s">
        <v>5824</v>
      </c>
      <c r="N1985">
        <v>7.5261111109999996</v>
      </c>
      <c r="O1985">
        <v>0</v>
      </c>
      <c r="P1985">
        <v>99</v>
      </c>
      <c r="Q1985">
        <v>0</v>
      </c>
      <c r="R1985">
        <v>0</v>
      </c>
      <c r="S1985">
        <v>0</v>
      </c>
      <c r="T1985">
        <v>64</v>
      </c>
      <c r="U1985">
        <v>0</v>
      </c>
      <c r="V1985">
        <v>7</v>
      </c>
      <c r="W1985">
        <v>0</v>
      </c>
      <c r="X1985">
        <v>289.30005960504252</v>
      </c>
      <c r="Y1985">
        <v>0</v>
      </c>
      <c r="Z1985">
        <v>0</v>
      </c>
      <c r="AA1985">
        <v>0</v>
      </c>
      <c r="AB1985">
        <v>1350.3003456449201</v>
      </c>
      <c r="AC1985">
        <v>0</v>
      </c>
      <c r="AD1985">
        <v>953.58597392341892</v>
      </c>
      <c r="AE1985">
        <v>2593.1863791733813</v>
      </c>
    </row>
    <row r="1986" spans="1:31" x14ac:dyDescent="0.3">
      <c r="A1986">
        <v>2650272</v>
      </c>
      <c r="B1986">
        <v>1</v>
      </c>
      <c r="C1986" t="s">
        <v>81</v>
      </c>
      <c r="D1986" t="s">
        <v>128</v>
      </c>
      <c r="E1986" t="s">
        <v>152</v>
      </c>
      <c r="F1986" t="s">
        <v>5825</v>
      </c>
      <c r="G1986" t="s">
        <v>191</v>
      </c>
      <c r="H1986" t="s">
        <v>135</v>
      </c>
      <c r="I1986" t="s">
        <v>136</v>
      </c>
      <c r="J1986" t="s">
        <v>137</v>
      </c>
      <c r="K1986" t="s">
        <v>138</v>
      </c>
      <c r="L1986" t="s">
        <v>5826</v>
      </c>
      <c r="M1986" t="s">
        <v>5827</v>
      </c>
      <c r="N1986">
        <v>0.90833333299999997</v>
      </c>
      <c r="O1986">
        <v>0</v>
      </c>
      <c r="P1986">
        <v>794</v>
      </c>
      <c r="Q1986">
        <v>0</v>
      </c>
      <c r="R1986">
        <v>0</v>
      </c>
      <c r="S1986">
        <v>0</v>
      </c>
      <c r="T1986">
        <v>31</v>
      </c>
      <c r="U1986">
        <v>0</v>
      </c>
      <c r="V1986">
        <v>0</v>
      </c>
      <c r="W1986">
        <v>0</v>
      </c>
      <c r="X1986">
        <v>199.93546140904431</v>
      </c>
      <c r="Y1986">
        <v>0</v>
      </c>
      <c r="Z1986">
        <v>0</v>
      </c>
      <c r="AA1986">
        <v>0</v>
      </c>
      <c r="AB1986">
        <v>24.558682385600548</v>
      </c>
      <c r="AC1986">
        <v>0</v>
      </c>
      <c r="AD1986">
        <v>0</v>
      </c>
      <c r="AE1986">
        <v>224.49414379464486</v>
      </c>
    </row>
    <row r="1987" spans="1:31" x14ac:dyDescent="0.3">
      <c r="A1987">
        <v>2649917</v>
      </c>
      <c r="B1987">
        <v>1</v>
      </c>
      <c r="C1987" t="s">
        <v>81</v>
      </c>
      <c r="D1987" t="s">
        <v>122</v>
      </c>
      <c r="E1987" t="s">
        <v>194</v>
      </c>
      <c r="F1987" t="s">
        <v>5828</v>
      </c>
      <c r="G1987" t="s">
        <v>149</v>
      </c>
      <c r="H1987" t="s">
        <v>144</v>
      </c>
      <c r="I1987" t="s">
        <v>136</v>
      </c>
      <c r="J1987" t="s">
        <v>137</v>
      </c>
      <c r="K1987" t="s">
        <v>138</v>
      </c>
      <c r="L1987" t="s">
        <v>5829</v>
      </c>
      <c r="M1987" t="s">
        <v>5830</v>
      </c>
      <c r="N1987">
        <v>0.460277777</v>
      </c>
      <c r="O1987">
        <v>16</v>
      </c>
      <c r="P1987">
        <v>866</v>
      </c>
      <c r="Q1987">
        <v>72</v>
      </c>
      <c r="R1987">
        <v>41</v>
      </c>
      <c r="S1987">
        <v>16</v>
      </c>
      <c r="T1987">
        <v>49</v>
      </c>
      <c r="U1987">
        <v>0</v>
      </c>
      <c r="V1987">
        <v>1</v>
      </c>
      <c r="W1987">
        <v>2.4718773867817605</v>
      </c>
      <c r="X1987">
        <v>63.886452705262798</v>
      </c>
      <c r="Y1987">
        <v>57.13015483672433</v>
      </c>
      <c r="Z1987">
        <v>18.249750574353328</v>
      </c>
      <c r="AA1987">
        <v>32.615771837732552</v>
      </c>
      <c r="AB1987">
        <v>21.087785249443954</v>
      </c>
      <c r="AC1987">
        <v>0</v>
      </c>
      <c r="AD1987">
        <v>3.5309733523495028</v>
      </c>
      <c r="AE1987">
        <v>198.97276594264821</v>
      </c>
    </row>
    <row r="1988" spans="1:31" x14ac:dyDescent="0.3">
      <c r="A1988">
        <v>2649966</v>
      </c>
      <c r="B1988">
        <v>1</v>
      </c>
      <c r="C1988" t="s">
        <v>80</v>
      </c>
      <c r="D1988" t="s">
        <v>108</v>
      </c>
      <c r="E1988" t="s">
        <v>132</v>
      </c>
      <c r="F1988" t="s">
        <v>5831</v>
      </c>
      <c r="G1988" t="s">
        <v>268</v>
      </c>
      <c r="H1988" t="s">
        <v>135</v>
      </c>
      <c r="I1988" t="s">
        <v>136</v>
      </c>
      <c r="J1988" t="s">
        <v>137</v>
      </c>
      <c r="K1988" t="s">
        <v>138</v>
      </c>
      <c r="L1988" t="s">
        <v>5832</v>
      </c>
      <c r="M1988" t="s">
        <v>5833</v>
      </c>
      <c r="N1988">
        <v>1.9997222219999999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0.18884905675633601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0.18884905675633601</v>
      </c>
    </row>
    <row r="1989" spans="1:31" x14ac:dyDescent="0.3">
      <c r="A1989">
        <v>2649674</v>
      </c>
      <c r="B1989">
        <v>1</v>
      </c>
      <c r="C1989" t="s">
        <v>80</v>
      </c>
      <c r="D1989" t="s">
        <v>96</v>
      </c>
      <c r="E1989" t="s">
        <v>152</v>
      </c>
      <c r="F1989" t="s">
        <v>5834</v>
      </c>
      <c r="G1989" t="s">
        <v>220</v>
      </c>
      <c r="H1989" t="s">
        <v>135</v>
      </c>
      <c r="I1989" t="s">
        <v>136</v>
      </c>
      <c r="J1989" t="s">
        <v>137</v>
      </c>
      <c r="K1989" t="s">
        <v>162</v>
      </c>
      <c r="L1989" t="s">
        <v>5835</v>
      </c>
      <c r="M1989" t="s">
        <v>5836</v>
      </c>
      <c r="N1989">
        <v>2.6322222219999998</v>
      </c>
      <c r="O1989">
        <v>0</v>
      </c>
      <c r="P1989">
        <v>153</v>
      </c>
      <c r="Q1989">
        <v>0</v>
      </c>
      <c r="R1989">
        <v>6</v>
      </c>
      <c r="S1989">
        <v>0</v>
      </c>
      <c r="T1989">
        <v>31</v>
      </c>
      <c r="U1989">
        <v>0</v>
      </c>
      <c r="V1989">
        <v>0</v>
      </c>
      <c r="W1989">
        <v>0</v>
      </c>
      <c r="X1989">
        <v>602.85986764381153</v>
      </c>
      <c r="Y1989">
        <v>0</v>
      </c>
      <c r="Z1989">
        <v>17.358160176450923</v>
      </c>
      <c r="AA1989">
        <v>0</v>
      </c>
      <c r="AB1989">
        <v>138.75406211731348</v>
      </c>
      <c r="AC1989">
        <v>0</v>
      </c>
      <c r="AD1989">
        <v>0</v>
      </c>
      <c r="AE1989">
        <v>758.9720899375759</v>
      </c>
    </row>
    <row r="1990" spans="1:31" x14ac:dyDescent="0.3">
      <c r="A1990">
        <v>2650146</v>
      </c>
      <c r="B1990">
        <v>1</v>
      </c>
      <c r="C1990" t="s">
        <v>80</v>
      </c>
      <c r="D1990" t="s">
        <v>104</v>
      </c>
      <c r="E1990" t="s">
        <v>147</v>
      </c>
      <c r="F1990" t="s">
        <v>2400</v>
      </c>
      <c r="G1990" t="s">
        <v>149</v>
      </c>
      <c r="H1990" t="s">
        <v>144</v>
      </c>
      <c r="I1990" t="s">
        <v>136</v>
      </c>
      <c r="J1990" t="s">
        <v>137</v>
      </c>
      <c r="K1990" t="s">
        <v>138</v>
      </c>
      <c r="L1990" t="s">
        <v>5837</v>
      </c>
      <c r="M1990" t="s">
        <v>5838</v>
      </c>
      <c r="N1990">
        <v>1.2749999999999999</v>
      </c>
      <c r="O1990">
        <v>0</v>
      </c>
      <c r="P1990">
        <v>34</v>
      </c>
      <c r="Q1990">
        <v>0</v>
      </c>
      <c r="R1990">
        <v>59</v>
      </c>
      <c r="S1990">
        <v>2</v>
      </c>
      <c r="T1990">
        <v>15</v>
      </c>
      <c r="U1990">
        <v>4</v>
      </c>
      <c r="V1990">
        <v>0</v>
      </c>
      <c r="W1990">
        <v>0</v>
      </c>
      <c r="X1990">
        <v>20.537594033374376</v>
      </c>
      <c r="Y1990">
        <v>0</v>
      </c>
      <c r="Z1990">
        <v>70.610509162268215</v>
      </c>
      <c r="AA1990">
        <v>95.676338257191404</v>
      </c>
      <c r="AB1990">
        <v>9.5007766274622121</v>
      </c>
      <c r="AC1990">
        <v>478.76530972090154</v>
      </c>
      <c r="AD1990">
        <v>0</v>
      </c>
      <c r="AE1990">
        <v>675.09052780119771</v>
      </c>
    </row>
    <row r="1991" spans="1:31" x14ac:dyDescent="0.3">
      <c r="A1991">
        <v>2649897</v>
      </c>
      <c r="B1991">
        <v>1</v>
      </c>
      <c r="C1991" t="s">
        <v>80</v>
      </c>
      <c r="D1991" t="s">
        <v>105</v>
      </c>
      <c r="E1991" t="s">
        <v>152</v>
      </c>
      <c r="F1991" t="s">
        <v>5839</v>
      </c>
      <c r="G1991" t="s">
        <v>220</v>
      </c>
      <c r="H1991" t="s">
        <v>135</v>
      </c>
      <c r="I1991" t="s">
        <v>136</v>
      </c>
      <c r="J1991" t="s">
        <v>137</v>
      </c>
      <c r="K1991" t="s">
        <v>162</v>
      </c>
      <c r="L1991" t="s">
        <v>5840</v>
      </c>
      <c r="M1991" t="s">
        <v>5841</v>
      </c>
      <c r="N1991">
        <v>1.525833333</v>
      </c>
      <c r="O1991">
        <v>0</v>
      </c>
      <c r="P1991">
        <v>319</v>
      </c>
      <c r="Q1991">
        <v>0</v>
      </c>
      <c r="R1991">
        <v>0</v>
      </c>
      <c r="S1991">
        <v>0</v>
      </c>
      <c r="T1991">
        <v>74</v>
      </c>
      <c r="U1991">
        <v>0</v>
      </c>
      <c r="V1991">
        <v>0</v>
      </c>
      <c r="W1991">
        <v>0</v>
      </c>
      <c r="X1991">
        <v>131.1104330824775</v>
      </c>
      <c r="Y1991">
        <v>0</v>
      </c>
      <c r="Z1991">
        <v>0</v>
      </c>
      <c r="AA1991">
        <v>0</v>
      </c>
      <c r="AB1991">
        <v>222.78932587547374</v>
      </c>
      <c r="AC1991">
        <v>0</v>
      </c>
      <c r="AD1991">
        <v>0</v>
      </c>
      <c r="AE1991">
        <v>353.89975895795124</v>
      </c>
    </row>
    <row r="1992" spans="1:31" x14ac:dyDescent="0.3">
      <c r="A1992">
        <v>2649505</v>
      </c>
      <c r="B1992">
        <v>1</v>
      </c>
      <c r="C1992" t="s">
        <v>80</v>
      </c>
      <c r="D1992" t="s">
        <v>96</v>
      </c>
      <c r="E1992" t="s">
        <v>132</v>
      </c>
      <c r="F1992" t="s">
        <v>5842</v>
      </c>
      <c r="G1992" t="s">
        <v>228</v>
      </c>
      <c r="H1992" t="s">
        <v>135</v>
      </c>
      <c r="I1992" t="s">
        <v>136</v>
      </c>
      <c r="J1992" t="s">
        <v>137</v>
      </c>
      <c r="K1992" t="s">
        <v>138</v>
      </c>
      <c r="L1992" t="s">
        <v>5843</v>
      </c>
      <c r="M1992" t="s">
        <v>5844</v>
      </c>
      <c r="N1992">
        <v>1.3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0.58510489388366882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0.58510489388366882</v>
      </c>
    </row>
    <row r="1993" spans="1:31" x14ac:dyDescent="0.3">
      <c r="A1993">
        <v>2649568</v>
      </c>
      <c r="B1993">
        <v>1</v>
      </c>
      <c r="C1993" t="s">
        <v>80</v>
      </c>
      <c r="D1993" t="s">
        <v>103</v>
      </c>
      <c r="E1993" t="s">
        <v>147</v>
      </c>
      <c r="F1993" t="s">
        <v>3914</v>
      </c>
      <c r="G1993" t="s">
        <v>149</v>
      </c>
      <c r="H1993" t="s">
        <v>144</v>
      </c>
      <c r="I1993" t="s">
        <v>136</v>
      </c>
      <c r="J1993" t="s">
        <v>137</v>
      </c>
      <c r="K1993" t="s">
        <v>138</v>
      </c>
      <c r="L1993" t="s">
        <v>5586</v>
      </c>
      <c r="M1993" t="s">
        <v>5845</v>
      </c>
      <c r="N1993">
        <v>9.1666665999999994E-2</v>
      </c>
      <c r="O1993">
        <v>1</v>
      </c>
      <c r="P1993">
        <v>0</v>
      </c>
      <c r="Q1993">
        <v>17</v>
      </c>
      <c r="R1993">
        <v>0</v>
      </c>
      <c r="S1993">
        <v>6</v>
      </c>
      <c r="T1993">
        <v>0</v>
      </c>
      <c r="U1993">
        <v>0</v>
      </c>
      <c r="V1993">
        <v>0</v>
      </c>
      <c r="W1993">
        <v>4.5578244281799164E-2</v>
      </c>
      <c r="X1993">
        <v>0</v>
      </c>
      <c r="Y1993">
        <v>20.170868776026964</v>
      </c>
      <c r="Z1993">
        <v>0</v>
      </c>
      <c r="AA1993">
        <v>4.2061436150587701</v>
      </c>
      <c r="AB1993">
        <v>0</v>
      </c>
      <c r="AC1993">
        <v>0</v>
      </c>
      <c r="AD1993">
        <v>0</v>
      </c>
      <c r="AE1993">
        <v>24.422590635367534</v>
      </c>
    </row>
    <row r="1994" spans="1:31" x14ac:dyDescent="0.3">
      <c r="A1994">
        <v>2649860</v>
      </c>
      <c r="B1994">
        <v>1</v>
      </c>
      <c r="C1994" t="s">
        <v>80</v>
      </c>
      <c r="D1994" t="s">
        <v>93</v>
      </c>
      <c r="E1994" t="s">
        <v>194</v>
      </c>
      <c r="F1994" t="s">
        <v>5846</v>
      </c>
      <c r="G1994" t="s">
        <v>220</v>
      </c>
      <c r="H1994" t="s">
        <v>144</v>
      </c>
      <c r="I1994" t="s">
        <v>136</v>
      </c>
      <c r="J1994" t="s">
        <v>137</v>
      </c>
      <c r="K1994" t="s">
        <v>162</v>
      </c>
      <c r="L1994" t="s">
        <v>5847</v>
      </c>
      <c r="M1994" t="s">
        <v>5848</v>
      </c>
      <c r="N1994">
        <v>6.7338888880000001</v>
      </c>
      <c r="O1994">
        <v>2</v>
      </c>
      <c r="P1994">
        <v>339</v>
      </c>
      <c r="Q1994">
        <v>10</v>
      </c>
      <c r="R1994">
        <v>272</v>
      </c>
      <c r="S1994">
        <v>2</v>
      </c>
      <c r="T1994">
        <v>126</v>
      </c>
      <c r="U1994">
        <v>0</v>
      </c>
      <c r="V1994">
        <v>0</v>
      </c>
      <c r="W1994">
        <v>35.0710704158477</v>
      </c>
      <c r="X1994">
        <v>437.86552885089304</v>
      </c>
      <c r="Y1994">
        <v>803.41389428279047</v>
      </c>
      <c r="Z1994">
        <v>4113.1194446956215</v>
      </c>
      <c r="AA1994">
        <v>136.7053137609731</v>
      </c>
      <c r="AB1994">
        <v>1782.1909840554802</v>
      </c>
      <c r="AC1994">
        <v>0</v>
      </c>
      <c r="AD1994">
        <v>0</v>
      </c>
      <c r="AE1994">
        <v>7308.3662360616054</v>
      </c>
    </row>
    <row r="1995" spans="1:31" x14ac:dyDescent="0.3">
      <c r="A1995">
        <v>2650252</v>
      </c>
      <c r="B1995">
        <v>1</v>
      </c>
      <c r="C1995" t="s">
        <v>81</v>
      </c>
      <c r="D1995" t="s">
        <v>127</v>
      </c>
      <c r="E1995" t="s">
        <v>165</v>
      </c>
      <c r="F1995" t="s">
        <v>5849</v>
      </c>
      <c r="G1995" t="s">
        <v>224</v>
      </c>
      <c r="H1995" t="s">
        <v>135</v>
      </c>
      <c r="I1995" t="s">
        <v>136</v>
      </c>
      <c r="J1995" t="s">
        <v>137</v>
      </c>
      <c r="K1995" t="s">
        <v>138</v>
      </c>
      <c r="L1995" t="s">
        <v>5850</v>
      </c>
      <c r="M1995" t="s">
        <v>5851</v>
      </c>
      <c r="N1995">
        <v>1.816944444</v>
      </c>
      <c r="O1995">
        <v>0</v>
      </c>
      <c r="P1995">
        <v>5</v>
      </c>
      <c r="Q1995">
        <v>0</v>
      </c>
      <c r="R1995">
        <v>7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4.1902629464160057</v>
      </c>
      <c r="Y1995">
        <v>0</v>
      </c>
      <c r="Z1995">
        <v>27.217916987892799</v>
      </c>
      <c r="AA1995">
        <v>0</v>
      </c>
      <c r="AB1995">
        <v>2.5971399761051011</v>
      </c>
      <c r="AC1995">
        <v>0</v>
      </c>
      <c r="AD1995">
        <v>0</v>
      </c>
      <c r="AE1995">
        <v>34.005319910413903</v>
      </c>
    </row>
    <row r="1996" spans="1:31" x14ac:dyDescent="0.3">
      <c r="A1996">
        <v>2649711</v>
      </c>
      <c r="B1996">
        <v>1</v>
      </c>
      <c r="C1996" t="s">
        <v>80</v>
      </c>
      <c r="D1996" t="s">
        <v>93</v>
      </c>
      <c r="E1996" t="s">
        <v>152</v>
      </c>
      <c r="F1996" t="s">
        <v>160</v>
      </c>
      <c r="G1996" t="s">
        <v>161</v>
      </c>
      <c r="H1996" t="s">
        <v>135</v>
      </c>
      <c r="I1996" t="s">
        <v>136</v>
      </c>
      <c r="J1996" t="s">
        <v>137</v>
      </c>
      <c r="K1996" t="s">
        <v>162</v>
      </c>
      <c r="L1996" t="s">
        <v>5852</v>
      </c>
      <c r="M1996" t="s">
        <v>5853</v>
      </c>
      <c r="N1996">
        <v>7.2847222220000001</v>
      </c>
      <c r="O1996">
        <v>0</v>
      </c>
      <c r="P1996">
        <v>37</v>
      </c>
      <c r="Q1996">
        <v>0</v>
      </c>
      <c r="R1996">
        <v>57</v>
      </c>
      <c r="S1996">
        <v>0</v>
      </c>
      <c r="T1996">
        <v>13</v>
      </c>
      <c r="U1996">
        <v>0</v>
      </c>
      <c r="V1996">
        <v>0</v>
      </c>
      <c r="W1996">
        <v>0</v>
      </c>
      <c r="X1996">
        <v>82.011970480762244</v>
      </c>
      <c r="Y1996">
        <v>0</v>
      </c>
      <c r="Z1996">
        <v>219.78569339154501</v>
      </c>
      <c r="AA1996">
        <v>0</v>
      </c>
      <c r="AB1996">
        <v>244.71343131849824</v>
      </c>
      <c r="AC1996">
        <v>0</v>
      </c>
      <c r="AD1996">
        <v>0</v>
      </c>
      <c r="AE1996">
        <v>546.51109519080546</v>
      </c>
    </row>
    <row r="1997" spans="1:31" x14ac:dyDescent="0.3">
      <c r="A1997">
        <v>2649737</v>
      </c>
      <c r="B1997">
        <v>1</v>
      </c>
      <c r="C1997" t="s">
        <v>80</v>
      </c>
      <c r="D1997" t="s">
        <v>106</v>
      </c>
      <c r="E1997" t="s">
        <v>194</v>
      </c>
      <c r="F1997" t="s">
        <v>5854</v>
      </c>
      <c r="G1997" t="s">
        <v>149</v>
      </c>
      <c r="H1997" t="s">
        <v>144</v>
      </c>
      <c r="I1997" t="s">
        <v>136</v>
      </c>
      <c r="J1997" t="s">
        <v>137</v>
      </c>
      <c r="K1997" t="s">
        <v>138</v>
      </c>
      <c r="L1997" t="s">
        <v>5855</v>
      </c>
      <c r="M1997" t="s">
        <v>5856</v>
      </c>
      <c r="N1997">
        <v>0.50305555499999999</v>
      </c>
      <c r="O1997">
        <v>0</v>
      </c>
      <c r="P1997">
        <v>4</v>
      </c>
      <c r="Q1997">
        <v>32</v>
      </c>
      <c r="R1997">
        <v>267</v>
      </c>
      <c r="S1997">
        <v>10</v>
      </c>
      <c r="T1997">
        <v>64</v>
      </c>
      <c r="U1997">
        <v>0</v>
      </c>
      <c r="V1997">
        <v>0</v>
      </c>
      <c r="W1997">
        <v>0</v>
      </c>
      <c r="X1997">
        <v>1.3439214535850432</v>
      </c>
      <c r="Y1997">
        <v>152.1602328017635</v>
      </c>
      <c r="Z1997">
        <v>458.85153170596936</v>
      </c>
      <c r="AA1997">
        <v>79.676010555742607</v>
      </c>
      <c r="AB1997">
        <v>178.14652102644155</v>
      </c>
      <c r="AC1997">
        <v>0</v>
      </c>
      <c r="AD1997">
        <v>0</v>
      </c>
      <c r="AE1997">
        <v>870.178217543502</v>
      </c>
    </row>
    <row r="1998" spans="1:31" x14ac:dyDescent="0.3">
      <c r="A1998">
        <v>2650069</v>
      </c>
      <c r="B1998">
        <v>1</v>
      </c>
      <c r="C1998" t="s">
        <v>80</v>
      </c>
      <c r="D1998" t="s">
        <v>105</v>
      </c>
      <c r="E1998" t="s">
        <v>165</v>
      </c>
      <c r="F1998" t="s">
        <v>5857</v>
      </c>
      <c r="G1998" t="s">
        <v>154</v>
      </c>
      <c r="H1998" t="s">
        <v>135</v>
      </c>
      <c r="I1998" t="s">
        <v>136</v>
      </c>
      <c r="J1998" t="s">
        <v>137</v>
      </c>
      <c r="K1998" t="s">
        <v>138</v>
      </c>
      <c r="L1998" t="s">
        <v>5858</v>
      </c>
      <c r="M1998" t="s">
        <v>5859</v>
      </c>
      <c r="N1998">
        <v>1.7297222219999999</v>
      </c>
      <c r="O1998">
        <v>0</v>
      </c>
      <c r="P1998">
        <v>95</v>
      </c>
      <c r="Q1998">
        <v>0</v>
      </c>
      <c r="R1998">
        <v>0</v>
      </c>
      <c r="S1998">
        <v>0</v>
      </c>
      <c r="T1998">
        <v>7</v>
      </c>
      <c r="U1998">
        <v>0</v>
      </c>
      <c r="V1998">
        <v>0</v>
      </c>
      <c r="W1998">
        <v>0</v>
      </c>
      <c r="X1998">
        <v>45.745327403202971</v>
      </c>
      <c r="Y1998">
        <v>0</v>
      </c>
      <c r="Z1998">
        <v>0</v>
      </c>
      <c r="AA1998">
        <v>0</v>
      </c>
      <c r="AB1998">
        <v>11.394701729960346</v>
      </c>
      <c r="AC1998">
        <v>0</v>
      </c>
      <c r="AD1998">
        <v>0</v>
      </c>
      <c r="AE1998">
        <v>57.140029133163317</v>
      </c>
    </row>
    <row r="1999" spans="1:31" x14ac:dyDescent="0.3">
      <c r="A1999">
        <v>2650046</v>
      </c>
      <c r="B1999">
        <v>1</v>
      </c>
      <c r="C1999" t="s">
        <v>80</v>
      </c>
      <c r="D1999" t="s">
        <v>104</v>
      </c>
      <c r="E1999" t="s">
        <v>152</v>
      </c>
      <c r="F1999" t="s">
        <v>5860</v>
      </c>
      <c r="G1999" t="s">
        <v>191</v>
      </c>
      <c r="H1999" t="s">
        <v>135</v>
      </c>
      <c r="I1999" t="s">
        <v>136</v>
      </c>
      <c r="J1999" t="s">
        <v>137</v>
      </c>
      <c r="K1999" t="s">
        <v>138</v>
      </c>
      <c r="L1999" t="s">
        <v>5861</v>
      </c>
      <c r="M1999" t="s">
        <v>5862</v>
      </c>
      <c r="N1999">
        <v>2.2088888880000002</v>
      </c>
      <c r="O1999">
        <v>0</v>
      </c>
      <c r="P1999">
        <v>4</v>
      </c>
      <c r="Q1999">
        <v>0</v>
      </c>
      <c r="R1999">
        <v>12</v>
      </c>
      <c r="S1999">
        <v>0</v>
      </c>
      <c r="T1999">
        <v>19</v>
      </c>
      <c r="U1999">
        <v>0</v>
      </c>
      <c r="V1999">
        <v>0</v>
      </c>
      <c r="W1999">
        <v>0</v>
      </c>
      <c r="X1999">
        <v>20.19103068641132</v>
      </c>
      <c r="Y1999">
        <v>0</v>
      </c>
      <c r="Z1999">
        <v>40.29156781951292</v>
      </c>
      <c r="AA1999">
        <v>0</v>
      </c>
      <c r="AB1999">
        <v>64.337976473453878</v>
      </c>
      <c r="AC1999">
        <v>0</v>
      </c>
      <c r="AD1999">
        <v>0</v>
      </c>
      <c r="AE1999">
        <v>124.82057497937812</v>
      </c>
    </row>
    <row r="2000" spans="1:31" x14ac:dyDescent="0.3">
      <c r="A2000">
        <v>2649522</v>
      </c>
      <c r="B2000">
        <v>1</v>
      </c>
      <c r="C2000" t="s">
        <v>80</v>
      </c>
      <c r="D2000" t="s">
        <v>98</v>
      </c>
      <c r="E2000" t="s">
        <v>141</v>
      </c>
      <c r="F2000" t="s">
        <v>5863</v>
      </c>
      <c r="G2000" t="s">
        <v>199</v>
      </c>
      <c r="H2000" t="s">
        <v>144</v>
      </c>
      <c r="I2000" t="s">
        <v>136</v>
      </c>
      <c r="J2000" t="s">
        <v>3</v>
      </c>
      <c r="K2000" t="s">
        <v>138</v>
      </c>
      <c r="L2000" t="s">
        <v>5864</v>
      </c>
      <c r="M2000" t="s">
        <v>5865</v>
      </c>
      <c r="N2000">
        <v>6.9416666659999997</v>
      </c>
      <c r="O2000">
        <v>0</v>
      </c>
      <c r="P2000">
        <v>7</v>
      </c>
      <c r="Q2000">
        <v>0</v>
      </c>
      <c r="R2000">
        <v>28</v>
      </c>
      <c r="S2000">
        <v>0</v>
      </c>
      <c r="T2000">
        <v>8</v>
      </c>
      <c r="U2000">
        <v>0</v>
      </c>
      <c r="V2000">
        <v>0</v>
      </c>
      <c r="W2000">
        <v>0</v>
      </c>
      <c r="X2000">
        <v>15.475963604729269</v>
      </c>
      <c r="Y2000">
        <v>0</v>
      </c>
      <c r="Z2000">
        <v>219.51350541739404</v>
      </c>
      <c r="AA2000">
        <v>0</v>
      </c>
      <c r="AB2000">
        <v>56.081769715456055</v>
      </c>
      <c r="AC2000">
        <v>0</v>
      </c>
      <c r="AD2000">
        <v>0</v>
      </c>
      <c r="AE2000">
        <v>291.07123873757934</v>
      </c>
    </row>
    <row r="2001" spans="1:31" x14ac:dyDescent="0.3">
      <c r="A2001">
        <v>2649877</v>
      </c>
      <c r="B2001">
        <v>1</v>
      </c>
      <c r="C2001" t="s">
        <v>81</v>
      </c>
      <c r="D2001" t="s">
        <v>123</v>
      </c>
      <c r="E2001" t="s">
        <v>194</v>
      </c>
      <c r="F2001" t="s">
        <v>5567</v>
      </c>
      <c r="G2001" t="s">
        <v>149</v>
      </c>
      <c r="H2001" t="s">
        <v>144</v>
      </c>
      <c r="I2001" t="s">
        <v>136</v>
      </c>
      <c r="J2001" t="s">
        <v>137</v>
      </c>
      <c r="K2001" t="s">
        <v>138</v>
      </c>
      <c r="L2001" t="s">
        <v>5866</v>
      </c>
      <c r="M2001" t="s">
        <v>5867</v>
      </c>
      <c r="N2001">
        <v>5.9166666E-2</v>
      </c>
      <c r="O2001">
        <v>2</v>
      </c>
      <c r="P2001">
        <v>1</v>
      </c>
      <c r="Q2001">
        <v>101</v>
      </c>
      <c r="R2001">
        <v>1</v>
      </c>
      <c r="S2001">
        <v>12</v>
      </c>
      <c r="T2001">
        <v>0</v>
      </c>
      <c r="U2001">
        <v>0</v>
      </c>
      <c r="V2001">
        <v>0</v>
      </c>
      <c r="W2001">
        <v>4.7764886661813249E-2</v>
      </c>
      <c r="X2001">
        <v>0.15907238706211951</v>
      </c>
      <c r="Y2001">
        <v>11.890400342453384</v>
      </c>
      <c r="Z2001">
        <v>0.17160636597000001</v>
      </c>
      <c r="AA2001">
        <v>1.4789017685817551</v>
      </c>
      <c r="AB2001">
        <v>0</v>
      </c>
      <c r="AC2001">
        <v>0</v>
      </c>
      <c r="AD2001">
        <v>0</v>
      </c>
      <c r="AE2001">
        <v>13.747745750729072</v>
      </c>
    </row>
    <row r="2002" spans="1:31" x14ac:dyDescent="0.3">
      <c r="A2002">
        <v>2649668</v>
      </c>
      <c r="B2002">
        <v>1</v>
      </c>
      <c r="C2002" t="s">
        <v>81</v>
      </c>
      <c r="D2002" t="s">
        <v>122</v>
      </c>
      <c r="E2002" t="s">
        <v>194</v>
      </c>
      <c r="F2002" t="s">
        <v>5868</v>
      </c>
      <c r="G2002" t="s">
        <v>149</v>
      </c>
      <c r="H2002" t="s">
        <v>144</v>
      </c>
      <c r="I2002" t="s">
        <v>136</v>
      </c>
      <c r="J2002" t="s">
        <v>137</v>
      </c>
      <c r="K2002" t="s">
        <v>138</v>
      </c>
      <c r="L2002" t="s">
        <v>5869</v>
      </c>
      <c r="M2002" t="s">
        <v>5870</v>
      </c>
      <c r="N2002">
        <v>0.454166666</v>
      </c>
      <c r="O2002">
        <v>0</v>
      </c>
      <c r="P2002">
        <v>4305</v>
      </c>
      <c r="Q2002">
        <v>0</v>
      </c>
      <c r="R2002">
        <v>0</v>
      </c>
      <c r="S2002">
        <v>2</v>
      </c>
      <c r="T2002">
        <v>861</v>
      </c>
      <c r="U2002">
        <v>0</v>
      </c>
      <c r="V2002">
        <v>0</v>
      </c>
      <c r="W2002">
        <v>0</v>
      </c>
      <c r="X2002">
        <v>368.92300537897074</v>
      </c>
      <c r="Y2002">
        <v>0</v>
      </c>
      <c r="Z2002">
        <v>0</v>
      </c>
      <c r="AA2002">
        <v>6.5952859037228455</v>
      </c>
      <c r="AB2002">
        <v>270.14816282807612</v>
      </c>
      <c r="AC2002">
        <v>0</v>
      </c>
      <c r="AD2002">
        <v>0</v>
      </c>
      <c r="AE2002">
        <v>645.66645411076979</v>
      </c>
    </row>
    <row r="2003" spans="1:31" x14ac:dyDescent="0.3">
      <c r="A2003">
        <v>2650000</v>
      </c>
      <c r="B2003">
        <v>1</v>
      </c>
      <c r="C2003" t="s">
        <v>80</v>
      </c>
      <c r="D2003" t="s">
        <v>107</v>
      </c>
      <c r="E2003" t="s">
        <v>132</v>
      </c>
      <c r="F2003" t="s">
        <v>5871</v>
      </c>
      <c r="G2003" t="s">
        <v>134</v>
      </c>
      <c r="H2003" t="s">
        <v>135</v>
      </c>
      <c r="I2003" t="s">
        <v>136</v>
      </c>
      <c r="J2003" t="s">
        <v>137</v>
      </c>
      <c r="K2003" t="s">
        <v>138</v>
      </c>
      <c r="L2003" t="s">
        <v>5872</v>
      </c>
      <c r="M2003" t="s">
        <v>5873</v>
      </c>
      <c r="N2003">
        <v>0.93694444399999999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1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</row>
    <row r="2004" spans="1:31" x14ac:dyDescent="0.3">
      <c r="A2004">
        <v>2649528</v>
      </c>
      <c r="B2004">
        <v>1</v>
      </c>
      <c r="C2004" t="s">
        <v>80</v>
      </c>
      <c r="D2004" t="s">
        <v>102</v>
      </c>
      <c r="E2004" t="s">
        <v>152</v>
      </c>
      <c r="F2004" t="s">
        <v>5874</v>
      </c>
      <c r="G2004" t="s">
        <v>191</v>
      </c>
      <c r="H2004" t="s">
        <v>135</v>
      </c>
      <c r="I2004" t="s">
        <v>136</v>
      </c>
      <c r="J2004" t="s">
        <v>137</v>
      </c>
      <c r="K2004" t="s">
        <v>138</v>
      </c>
      <c r="L2004" t="s">
        <v>5875</v>
      </c>
      <c r="M2004" t="s">
        <v>5876</v>
      </c>
      <c r="N2004">
        <v>2.8450000000000002</v>
      </c>
      <c r="O2004">
        <v>0</v>
      </c>
      <c r="P2004">
        <v>109</v>
      </c>
      <c r="Q2004">
        <v>0</v>
      </c>
      <c r="R2004">
        <v>2</v>
      </c>
      <c r="S2004">
        <v>0</v>
      </c>
      <c r="T2004">
        <v>16</v>
      </c>
      <c r="U2004">
        <v>0</v>
      </c>
      <c r="V2004">
        <v>0</v>
      </c>
      <c r="W2004">
        <v>0</v>
      </c>
      <c r="X2004">
        <v>31.297569471615809</v>
      </c>
      <c r="Y2004">
        <v>0</v>
      </c>
      <c r="Z2004">
        <v>0.33746946733282607</v>
      </c>
      <c r="AA2004">
        <v>0</v>
      </c>
      <c r="AB2004">
        <v>24.141339129158926</v>
      </c>
      <c r="AC2004">
        <v>0</v>
      </c>
      <c r="AD2004">
        <v>0</v>
      </c>
      <c r="AE2004">
        <v>55.776378068107562</v>
      </c>
    </row>
    <row r="2005" spans="1:31" x14ac:dyDescent="0.3">
      <c r="A2005">
        <v>2649837</v>
      </c>
      <c r="B2005">
        <v>1</v>
      </c>
      <c r="C2005" t="s">
        <v>81</v>
      </c>
      <c r="D2005" t="s">
        <v>118</v>
      </c>
      <c r="E2005" t="s">
        <v>147</v>
      </c>
      <c r="F2005" t="s">
        <v>1478</v>
      </c>
      <c r="G2005" t="s">
        <v>149</v>
      </c>
      <c r="H2005" t="s">
        <v>144</v>
      </c>
      <c r="I2005" t="s">
        <v>241</v>
      </c>
      <c r="J2005" t="s">
        <v>137</v>
      </c>
      <c r="K2005" t="s">
        <v>138</v>
      </c>
      <c r="L2005" t="s">
        <v>5877</v>
      </c>
      <c r="M2005" t="s">
        <v>5878</v>
      </c>
      <c r="N2005">
        <v>2.7777769999999999E-3</v>
      </c>
      <c r="O2005">
        <v>6</v>
      </c>
      <c r="P2005">
        <v>411</v>
      </c>
      <c r="Q2005">
        <v>50</v>
      </c>
      <c r="R2005">
        <v>41</v>
      </c>
      <c r="S2005">
        <v>9</v>
      </c>
      <c r="T2005">
        <v>33</v>
      </c>
      <c r="U2005">
        <v>0</v>
      </c>
      <c r="V2005">
        <v>0</v>
      </c>
      <c r="W2005">
        <v>5.205715067542499E-3</v>
      </c>
      <c r="X2005">
        <v>0.17067235362370112</v>
      </c>
      <c r="Y2005">
        <v>1.9167792853925159</v>
      </c>
      <c r="Z2005">
        <v>0.23912718288171586</v>
      </c>
      <c r="AA2005">
        <v>0.13064076963944307</v>
      </c>
      <c r="AB2005">
        <v>5.2851273708733333E-2</v>
      </c>
      <c r="AC2005">
        <v>0</v>
      </c>
      <c r="AD2005">
        <v>0</v>
      </c>
      <c r="AE2005">
        <v>2.5152765803136519</v>
      </c>
    </row>
    <row r="2006" spans="1:31" x14ac:dyDescent="0.3">
      <c r="A2006">
        <v>2650169</v>
      </c>
      <c r="B2006">
        <v>1</v>
      </c>
      <c r="C2006" t="s">
        <v>81</v>
      </c>
      <c r="D2006" t="s">
        <v>112</v>
      </c>
      <c r="E2006" t="s">
        <v>152</v>
      </c>
      <c r="F2006" t="s">
        <v>5879</v>
      </c>
      <c r="G2006" t="s">
        <v>191</v>
      </c>
      <c r="H2006" t="s">
        <v>135</v>
      </c>
      <c r="I2006" t="s">
        <v>136</v>
      </c>
      <c r="J2006" t="s">
        <v>137</v>
      </c>
      <c r="K2006" t="s">
        <v>138</v>
      </c>
      <c r="L2006" t="s">
        <v>5880</v>
      </c>
      <c r="M2006" t="s">
        <v>5881</v>
      </c>
      <c r="N2006">
        <v>0.70444444399999995</v>
      </c>
      <c r="O2006">
        <v>0</v>
      </c>
      <c r="P2006">
        <v>16</v>
      </c>
      <c r="Q2006">
        <v>0</v>
      </c>
      <c r="R2006">
        <v>21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5.1574049936986963</v>
      </c>
      <c r="Y2006">
        <v>0</v>
      </c>
      <c r="Z2006">
        <v>14.728220497766186</v>
      </c>
      <c r="AA2006">
        <v>0</v>
      </c>
      <c r="AB2006">
        <v>0</v>
      </c>
      <c r="AC2006">
        <v>0</v>
      </c>
      <c r="AD2006">
        <v>0</v>
      </c>
      <c r="AE2006">
        <v>19.885625491464882</v>
      </c>
    </row>
    <row r="2007" spans="1:31" x14ac:dyDescent="0.3">
      <c r="A2007">
        <v>2650232</v>
      </c>
      <c r="B2007">
        <v>1</v>
      </c>
      <c r="C2007" t="s">
        <v>80</v>
      </c>
      <c r="D2007" t="s">
        <v>95</v>
      </c>
      <c r="E2007" t="s">
        <v>141</v>
      </c>
      <c r="F2007" t="s">
        <v>5882</v>
      </c>
      <c r="G2007" t="s">
        <v>143</v>
      </c>
      <c r="H2007" t="s">
        <v>144</v>
      </c>
      <c r="I2007" t="s">
        <v>136</v>
      </c>
      <c r="J2007" t="s">
        <v>137</v>
      </c>
      <c r="K2007" t="s">
        <v>138</v>
      </c>
      <c r="L2007" t="s">
        <v>5883</v>
      </c>
      <c r="M2007" t="s">
        <v>5884</v>
      </c>
      <c r="N2007">
        <v>1.259166666</v>
      </c>
      <c r="O2007">
        <v>0</v>
      </c>
      <c r="P2007">
        <v>25</v>
      </c>
      <c r="Q2007">
        <v>0</v>
      </c>
      <c r="R2007">
        <v>0</v>
      </c>
      <c r="S2007">
        <v>0</v>
      </c>
      <c r="T2007">
        <v>2</v>
      </c>
      <c r="U2007">
        <v>0</v>
      </c>
      <c r="V2007">
        <v>0</v>
      </c>
      <c r="W2007">
        <v>0</v>
      </c>
      <c r="X2007">
        <v>6.2349952078049489</v>
      </c>
      <c r="Y2007">
        <v>0</v>
      </c>
      <c r="Z2007">
        <v>0</v>
      </c>
      <c r="AA2007">
        <v>0</v>
      </c>
      <c r="AB2007">
        <v>8.8723054562324499</v>
      </c>
      <c r="AC2007">
        <v>0</v>
      </c>
      <c r="AD2007">
        <v>0</v>
      </c>
      <c r="AE2007">
        <v>15.1073006640374</v>
      </c>
    </row>
    <row r="2008" spans="1:31" x14ac:dyDescent="0.3">
      <c r="A2008">
        <v>2649591</v>
      </c>
      <c r="B2008">
        <v>1</v>
      </c>
      <c r="C2008" t="s">
        <v>80</v>
      </c>
      <c r="D2008" t="s">
        <v>105</v>
      </c>
      <c r="E2008" t="s">
        <v>194</v>
      </c>
      <c r="F2008" t="s">
        <v>240</v>
      </c>
      <c r="G2008" t="s">
        <v>149</v>
      </c>
      <c r="H2008" t="s">
        <v>144</v>
      </c>
      <c r="I2008" t="s">
        <v>136</v>
      </c>
      <c r="J2008" t="s">
        <v>137</v>
      </c>
      <c r="K2008" t="s">
        <v>138</v>
      </c>
      <c r="L2008" t="s">
        <v>5885</v>
      </c>
      <c r="M2008" t="s">
        <v>5886</v>
      </c>
      <c r="N2008">
        <v>0.20027777699999999</v>
      </c>
      <c r="O2008">
        <v>0</v>
      </c>
      <c r="P2008">
        <v>469</v>
      </c>
      <c r="Q2008">
        <v>1</v>
      </c>
      <c r="R2008">
        <v>31</v>
      </c>
      <c r="S2008">
        <v>11</v>
      </c>
      <c r="T2008">
        <v>68</v>
      </c>
      <c r="U2008">
        <v>5</v>
      </c>
      <c r="V2008">
        <v>0</v>
      </c>
      <c r="W2008">
        <v>0</v>
      </c>
      <c r="X2008">
        <v>27.018710862259272</v>
      </c>
      <c r="Y2008">
        <v>0.52953582556000001</v>
      </c>
      <c r="Z2008">
        <v>10.928477391744853</v>
      </c>
      <c r="AA2008">
        <v>27.703571966902231</v>
      </c>
      <c r="AB2008">
        <v>13.742940847341588</v>
      </c>
      <c r="AC2008">
        <v>101.80499547946727</v>
      </c>
      <c r="AD2008">
        <v>0</v>
      </c>
      <c r="AE2008">
        <v>181.7282323732752</v>
      </c>
    </row>
    <row r="2009" spans="1:31" x14ac:dyDescent="0.3">
      <c r="A2009">
        <v>2650278</v>
      </c>
      <c r="B2009">
        <v>1</v>
      </c>
      <c r="C2009" t="s">
        <v>80</v>
      </c>
      <c r="D2009" t="s">
        <v>104</v>
      </c>
      <c r="E2009" t="s">
        <v>132</v>
      </c>
      <c r="F2009" t="s">
        <v>5887</v>
      </c>
      <c r="G2009" t="s">
        <v>268</v>
      </c>
      <c r="H2009" t="s">
        <v>135</v>
      </c>
      <c r="I2009" t="s">
        <v>136</v>
      </c>
      <c r="J2009" t="s">
        <v>137</v>
      </c>
      <c r="K2009" t="s">
        <v>138</v>
      </c>
      <c r="L2009" t="s">
        <v>5888</v>
      </c>
      <c r="M2009" t="s">
        <v>5889</v>
      </c>
      <c r="N2009">
        <v>0.70305555500000005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</row>
    <row r="2010" spans="1:31" x14ac:dyDescent="0.3">
      <c r="A2010">
        <v>2649820</v>
      </c>
      <c r="B2010">
        <v>1</v>
      </c>
      <c r="C2010" t="s">
        <v>81</v>
      </c>
      <c r="D2010" t="s">
        <v>113</v>
      </c>
      <c r="E2010" t="s">
        <v>194</v>
      </c>
      <c r="F2010" t="s">
        <v>5890</v>
      </c>
      <c r="G2010" t="s">
        <v>161</v>
      </c>
      <c r="H2010" t="s">
        <v>144</v>
      </c>
      <c r="I2010" t="s">
        <v>136</v>
      </c>
      <c r="J2010" t="s">
        <v>137</v>
      </c>
      <c r="K2010" t="s">
        <v>162</v>
      </c>
      <c r="L2010" t="s">
        <v>5891</v>
      </c>
      <c r="M2010" t="s">
        <v>5892</v>
      </c>
      <c r="N2010">
        <v>2.6294444440000002</v>
      </c>
      <c r="O2010">
        <v>1</v>
      </c>
      <c r="P2010">
        <v>376</v>
      </c>
      <c r="Q2010">
        <v>6</v>
      </c>
      <c r="R2010">
        <v>31</v>
      </c>
      <c r="S2010">
        <v>8</v>
      </c>
      <c r="T2010">
        <v>30</v>
      </c>
      <c r="U2010">
        <v>0</v>
      </c>
      <c r="V2010">
        <v>0</v>
      </c>
      <c r="W2010">
        <v>0.50857233406814184</v>
      </c>
      <c r="X2010">
        <v>246.28197744147516</v>
      </c>
      <c r="Y2010">
        <v>37.005152015526392</v>
      </c>
      <c r="Z2010">
        <v>115.36383884561374</v>
      </c>
      <c r="AA2010">
        <v>1612.8316058963155</v>
      </c>
      <c r="AB2010">
        <v>368.29829902879578</v>
      </c>
      <c r="AC2010">
        <v>0</v>
      </c>
      <c r="AD2010">
        <v>0</v>
      </c>
      <c r="AE2010">
        <v>2380.2894455617948</v>
      </c>
    </row>
    <row r="2011" spans="1:31" x14ac:dyDescent="0.3">
      <c r="A2011">
        <v>2649608</v>
      </c>
      <c r="B2011">
        <v>1</v>
      </c>
      <c r="C2011" t="s">
        <v>81</v>
      </c>
      <c r="D2011" t="s">
        <v>127</v>
      </c>
      <c r="E2011" t="s">
        <v>152</v>
      </c>
      <c r="F2011" t="s">
        <v>5132</v>
      </c>
      <c r="G2011" t="s">
        <v>161</v>
      </c>
      <c r="H2011" t="s">
        <v>135</v>
      </c>
      <c r="I2011" t="s">
        <v>136</v>
      </c>
      <c r="J2011" t="s">
        <v>137</v>
      </c>
      <c r="K2011" t="s">
        <v>162</v>
      </c>
      <c r="L2011" t="s">
        <v>5893</v>
      </c>
      <c r="M2011" t="s">
        <v>5894</v>
      </c>
      <c r="N2011">
        <v>6.3872222220000001</v>
      </c>
      <c r="O2011">
        <v>0</v>
      </c>
      <c r="P2011">
        <v>453</v>
      </c>
      <c r="Q2011">
        <v>0</v>
      </c>
      <c r="R2011">
        <v>0</v>
      </c>
      <c r="S2011">
        <v>0</v>
      </c>
      <c r="T2011">
        <v>48</v>
      </c>
      <c r="U2011">
        <v>0</v>
      </c>
      <c r="V2011">
        <v>0</v>
      </c>
      <c r="W2011">
        <v>0</v>
      </c>
      <c r="X2011">
        <v>768.22311302736023</v>
      </c>
      <c r="Y2011">
        <v>0</v>
      </c>
      <c r="Z2011">
        <v>0</v>
      </c>
      <c r="AA2011">
        <v>0</v>
      </c>
      <c r="AB2011">
        <v>392.77463880539466</v>
      </c>
      <c r="AC2011">
        <v>0</v>
      </c>
      <c r="AD2011">
        <v>0</v>
      </c>
      <c r="AE2011">
        <v>1160.9977518327548</v>
      </c>
    </row>
    <row r="2012" spans="1:31" x14ac:dyDescent="0.3">
      <c r="A2012">
        <v>2649963</v>
      </c>
      <c r="B2012">
        <v>1</v>
      </c>
      <c r="C2012" t="s">
        <v>81</v>
      </c>
      <c r="D2012" t="s">
        <v>117</v>
      </c>
      <c r="E2012" t="s">
        <v>165</v>
      </c>
      <c r="F2012" t="s">
        <v>5895</v>
      </c>
      <c r="G2012" t="s">
        <v>183</v>
      </c>
      <c r="H2012" t="s">
        <v>135</v>
      </c>
      <c r="I2012" t="s">
        <v>136</v>
      </c>
      <c r="J2012" t="s">
        <v>3</v>
      </c>
      <c r="K2012" t="s">
        <v>138</v>
      </c>
      <c r="L2012" t="s">
        <v>5896</v>
      </c>
      <c r="M2012" t="s">
        <v>5897</v>
      </c>
      <c r="N2012">
        <v>2.0680555549999999</v>
      </c>
      <c r="O2012">
        <v>0</v>
      </c>
      <c r="P2012">
        <v>7</v>
      </c>
      <c r="Q2012">
        <v>0</v>
      </c>
      <c r="R2012">
        <v>1</v>
      </c>
      <c r="S2012">
        <v>0</v>
      </c>
      <c r="T2012">
        <v>4</v>
      </c>
      <c r="U2012">
        <v>0</v>
      </c>
      <c r="V2012">
        <v>0</v>
      </c>
      <c r="W2012">
        <v>0</v>
      </c>
      <c r="X2012">
        <v>1.2812304494313418</v>
      </c>
      <c r="Y2012">
        <v>0</v>
      </c>
      <c r="Z2012">
        <v>0.74795772651841497</v>
      </c>
      <c r="AA2012">
        <v>0</v>
      </c>
      <c r="AB2012">
        <v>11.928183132965188</v>
      </c>
      <c r="AC2012">
        <v>0</v>
      </c>
      <c r="AD2012">
        <v>0</v>
      </c>
      <c r="AE2012">
        <v>13.957371308914944</v>
      </c>
    </row>
    <row r="2013" spans="1:31" x14ac:dyDescent="0.3">
      <c r="A2013">
        <v>2649814</v>
      </c>
      <c r="B2013">
        <v>1</v>
      </c>
      <c r="C2013" t="s">
        <v>80</v>
      </c>
      <c r="D2013" t="s">
        <v>94</v>
      </c>
      <c r="E2013" t="s">
        <v>152</v>
      </c>
      <c r="F2013" t="s">
        <v>5898</v>
      </c>
      <c r="G2013" t="s">
        <v>154</v>
      </c>
      <c r="H2013" t="s">
        <v>135</v>
      </c>
      <c r="I2013" t="s">
        <v>136</v>
      </c>
      <c r="J2013" t="s">
        <v>137</v>
      </c>
      <c r="K2013" t="s">
        <v>138</v>
      </c>
      <c r="L2013" t="s">
        <v>5899</v>
      </c>
      <c r="M2013" t="s">
        <v>5900</v>
      </c>
      <c r="N2013">
        <v>1.6555555550000001</v>
      </c>
      <c r="O2013">
        <v>0</v>
      </c>
      <c r="P2013">
        <v>145</v>
      </c>
      <c r="Q2013">
        <v>0</v>
      </c>
      <c r="R2013">
        <v>0</v>
      </c>
      <c r="S2013">
        <v>0</v>
      </c>
      <c r="T2013">
        <v>5</v>
      </c>
      <c r="U2013">
        <v>0</v>
      </c>
      <c r="V2013">
        <v>0</v>
      </c>
      <c r="W2013">
        <v>0</v>
      </c>
      <c r="X2013">
        <v>21.658631977874123</v>
      </c>
      <c r="Y2013">
        <v>0</v>
      </c>
      <c r="Z2013">
        <v>0</v>
      </c>
      <c r="AA2013">
        <v>0</v>
      </c>
      <c r="AB2013">
        <v>8.6713557015154414</v>
      </c>
      <c r="AC2013">
        <v>0</v>
      </c>
      <c r="AD2013">
        <v>0</v>
      </c>
      <c r="AE2013">
        <v>30.329987679389564</v>
      </c>
    </row>
    <row r="2014" spans="1:31" x14ac:dyDescent="0.3">
      <c r="A2014">
        <v>2649671</v>
      </c>
      <c r="B2014">
        <v>1</v>
      </c>
      <c r="C2014" t="s">
        <v>80</v>
      </c>
      <c r="D2014" t="s">
        <v>100</v>
      </c>
      <c r="E2014" t="s">
        <v>194</v>
      </c>
      <c r="F2014" t="s">
        <v>1218</v>
      </c>
      <c r="G2014" t="s">
        <v>154</v>
      </c>
      <c r="H2014" t="s">
        <v>144</v>
      </c>
      <c r="I2014" t="s">
        <v>136</v>
      </c>
      <c r="J2014" t="s">
        <v>137</v>
      </c>
      <c r="K2014" t="s">
        <v>138</v>
      </c>
      <c r="L2014" t="s">
        <v>5901</v>
      </c>
      <c r="M2014" t="s">
        <v>5902</v>
      </c>
      <c r="N2014">
        <v>7.4999999999999997E-2</v>
      </c>
      <c r="O2014">
        <v>7</v>
      </c>
      <c r="P2014">
        <v>1082</v>
      </c>
      <c r="Q2014">
        <v>25</v>
      </c>
      <c r="R2014">
        <v>384</v>
      </c>
      <c r="S2014">
        <v>12</v>
      </c>
      <c r="T2014">
        <v>216</v>
      </c>
      <c r="U2014">
        <v>3</v>
      </c>
      <c r="V2014">
        <v>0</v>
      </c>
      <c r="W2014">
        <v>0.34678031276732996</v>
      </c>
      <c r="X2014">
        <v>20.401328382426634</v>
      </c>
      <c r="Y2014">
        <v>1.2676000942186649</v>
      </c>
      <c r="Z2014">
        <v>12.270952075280409</v>
      </c>
      <c r="AA2014">
        <v>10.593531767463112</v>
      </c>
      <c r="AB2014">
        <v>14.727708870898319</v>
      </c>
      <c r="AC2014">
        <v>28.834034126793316</v>
      </c>
      <c r="AD2014">
        <v>0</v>
      </c>
      <c r="AE2014">
        <v>88.441935629847777</v>
      </c>
    </row>
    <row r="2015" spans="1:31" x14ac:dyDescent="0.3">
      <c r="A2015">
        <v>2649857</v>
      </c>
      <c r="B2015">
        <v>1</v>
      </c>
      <c r="C2015" t="s">
        <v>80</v>
      </c>
      <c r="D2015" t="s">
        <v>102</v>
      </c>
      <c r="E2015" t="s">
        <v>141</v>
      </c>
      <c r="F2015" t="s">
        <v>5903</v>
      </c>
      <c r="G2015" t="s">
        <v>143</v>
      </c>
      <c r="H2015" t="s">
        <v>144</v>
      </c>
      <c r="I2015" t="s">
        <v>136</v>
      </c>
      <c r="J2015" t="s">
        <v>137</v>
      </c>
      <c r="K2015" t="s">
        <v>138</v>
      </c>
      <c r="L2015" t="s">
        <v>5904</v>
      </c>
      <c r="M2015" t="s">
        <v>5905</v>
      </c>
      <c r="N2015">
        <v>7.8308333330000002</v>
      </c>
      <c r="O2015">
        <v>0</v>
      </c>
      <c r="P2015">
        <v>0</v>
      </c>
      <c r="Q2015">
        <v>0</v>
      </c>
      <c r="R2015">
        <v>15</v>
      </c>
      <c r="S2015">
        <v>0</v>
      </c>
      <c r="T2015">
        <v>2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300.03810720227773</v>
      </c>
      <c r="AA2015">
        <v>0</v>
      </c>
      <c r="AB2015">
        <v>22.292552215379725</v>
      </c>
      <c r="AC2015">
        <v>0</v>
      </c>
      <c r="AD2015">
        <v>0</v>
      </c>
      <c r="AE2015">
        <v>322.33065941765744</v>
      </c>
    </row>
    <row r="2016" spans="1:31" x14ac:dyDescent="0.3">
      <c r="A2016">
        <v>2649571</v>
      </c>
      <c r="B2016">
        <v>1</v>
      </c>
      <c r="C2016" t="s">
        <v>80</v>
      </c>
      <c r="D2016" t="s">
        <v>103</v>
      </c>
      <c r="E2016" t="s">
        <v>181</v>
      </c>
      <c r="F2016" t="s">
        <v>5906</v>
      </c>
      <c r="G2016" t="s">
        <v>149</v>
      </c>
      <c r="H2016" t="s">
        <v>1793</v>
      </c>
      <c r="I2016" t="s">
        <v>136</v>
      </c>
      <c r="J2016" t="s">
        <v>137</v>
      </c>
      <c r="K2016" t="s">
        <v>138</v>
      </c>
      <c r="L2016" t="s">
        <v>5907</v>
      </c>
      <c r="M2016" t="s">
        <v>5908</v>
      </c>
      <c r="N2016">
        <v>0.329166666</v>
      </c>
      <c r="O2016">
        <v>2</v>
      </c>
      <c r="P2016">
        <v>2026</v>
      </c>
      <c r="Q2016">
        <v>51</v>
      </c>
      <c r="R2016">
        <v>173</v>
      </c>
      <c r="S2016">
        <v>29</v>
      </c>
      <c r="T2016">
        <v>270</v>
      </c>
      <c r="U2016">
        <v>7</v>
      </c>
      <c r="V2016">
        <v>0</v>
      </c>
      <c r="W2016">
        <v>1.7283563518957832</v>
      </c>
      <c r="X2016">
        <v>197.12421971807203</v>
      </c>
      <c r="Y2016">
        <v>225.75145051126552</v>
      </c>
      <c r="Z2016">
        <v>327.46750481423095</v>
      </c>
      <c r="AA2016">
        <v>72.728165834891229</v>
      </c>
      <c r="AB2016">
        <v>133.7449607168121</v>
      </c>
      <c r="AC2016">
        <v>259.93043085089278</v>
      </c>
      <c r="AD2016">
        <v>0</v>
      </c>
      <c r="AE2016">
        <v>1218.4750887980604</v>
      </c>
    </row>
    <row r="2017" spans="1:31" x14ac:dyDescent="0.3">
      <c r="A2017">
        <v>2650281</v>
      </c>
      <c r="B2017">
        <v>1</v>
      </c>
      <c r="C2017" t="s">
        <v>80</v>
      </c>
      <c r="D2017" t="s">
        <v>93</v>
      </c>
      <c r="E2017" t="s">
        <v>194</v>
      </c>
      <c r="F2017" t="s">
        <v>5909</v>
      </c>
      <c r="G2017" t="s">
        <v>149</v>
      </c>
      <c r="H2017" t="s">
        <v>144</v>
      </c>
      <c r="I2017" t="s">
        <v>136</v>
      </c>
      <c r="J2017" t="s">
        <v>137</v>
      </c>
      <c r="K2017" t="s">
        <v>138</v>
      </c>
      <c r="L2017" t="s">
        <v>5910</v>
      </c>
      <c r="M2017" t="s">
        <v>5911</v>
      </c>
      <c r="N2017">
        <v>0.178055555</v>
      </c>
      <c r="O2017">
        <v>0</v>
      </c>
      <c r="P2017">
        <v>194</v>
      </c>
      <c r="Q2017">
        <v>36</v>
      </c>
      <c r="R2017">
        <v>295</v>
      </c>
      <c r="S2017">
        <v>4</v>
      </c>
      <c r="T2017">
        <v>95</v>
      </c>
      <c r="U2017">
        <v>0</v>
      </c>
      <c r="V2017">
        <v>0</v>
      </c>
      <c r="W2017">
        <v>0</v>
      </c>
      <c r="X2017">
        <v>19.006622980216754</v>
      </c>
      <c r="Y2017">
        <v>45.389713950910291</v>
      </c>
      <c r="Z2017">
        <v>152.56269696946887</v>
      </c>
      <c r="AA2017">
        <v>5.5332539590705574</v>
      </c>
      <c r="AB2017">
        <v>24.594705851870028</v>
      </c>
      <c r="AC2017">
        <v>0</v>
      </c>
      <c r="AD2017">
        <v>0</v>
      </c>
      <c r="AE2017">
        <v>247.08699371153651</v>
      </c>
    </row>
    <row r="2018" spans="1:31" x14ac:dyDescent="0.3">
      <c r="A2018">
        <v>2649617</v>
      </c>
      <c r="B2018">
        <v>1</v>
      </c>
      <c r="C2018" t="s">
        <v>80</v>
      </c>
      <c r="D2018" t="s">
        <v>103</v>
      </c>
      <c r="E2018" t="s">
        <v>141</v>
      </c>
      <c r="F2018" t="s">
        <v>5912</v>
      </c>
      <c r="G2018" t="s">
        <v>143</v>
      </c>
      <c r="H2018" t="s">
        <v>144</v>
      </c>
      <c r="I2018" t="s">
        <v>136</v>
      </c>
      <c r="J2018" t="s">
        <v>137</v>
      </c>
      <c r="K2018" t="s">
        <v>138</v>
      </c>
      <c r="L2018" t="s">
        <v>5913</v>
      </c>
      <c r="M2018" t="s">
        <v>5914</v>
      </c>
      <c r="N2018">
        <v>2.5558333329999998</v>
      </c>
      <c r="O2018">
        <v>1</v>
      </c>
      <c r="P2018">
        <v>0</v>
      </c>
      <c r="Q2018">
        <v>1</v>
      </c>
      <c r="R2018">
        <v>0</v>
      </c>
      <c r="S2018">
        <v>1</v>
      </c>
      <c r="T2018">
        <v>0</v>
      </c>
      <c r="U2018">
        <v>0</v>
      </c>
      <c r="V2018">
        <v>0</v>
      </c>
      <c r="W2018">
        <v>0.56182856551566696</v>
      </c>
      <c r="X2018">
        <v>0</v>
      </c>
      <c r="Y2018">
        <v>0</v>
      </c>
      <c r="Z2018">
        <v>0</v>
      </c>
      <c r="AA2018">
        <v>7.3675742758098064</v>
      </c>
      <c r="AB2018">
        <v>0</v>
      </c>
      <c r="AC2018">
        <v>0</v>
      </c>
      <c r="AD2018">
        <v>0</v>
      </c>
      <c r="AE2018">
        <v>7.9294028413254729</v>
      </c>
    </row>
    <row r="2019" spans="1:31" x14ac:dyDescent="0.3">
      <c r="A2019">
        <v>2650072</v>
      </c>
      <c r="B2019">
        <v>1</v>
      </c>
      <c r="C2019" t="s">
        <v>80</v>
      </c>
      <c r="D2019" t="s">
        <v>98</v>
      </c>
      <c r="E2019" t="s">
        <v>152</v>
      </c>
      <c r="F2019" t="s">
        <v>5915</v>
      </c>
      <c r="G2019" t="s">
        <v>154</v>
      </c>
      <c r="H2019" t="s">
        <v>135</v>
      </c>
      <c r="I2019" t="s">
        <v>136</v>
      </c>
      <c r="J2019" t="s">
        <v>137</v>
      </c>
      <c r="K2019" t="s">
        <v>138</v>
      </c>
      <c r="L2019" t="s">
        <v>5916</v>
      </c>
      <c r="M2019" t="s">
        <v>5917</v>
      </c>
      <c r="N2019">
        <v>0.62749999999999995</v>
      </c>
      <c r="O2019">
        <v>0</v>
      </c>
      <c r="P2019">
        <v>92</v>
      </c>
      <c r="Q2019">
        <v>0</v>
      </c>
      <c r="R2019">
        <v>0</v>
      </c>
      <c r="S2019">
        <v>0</v>
      </c>
      <c r="T2019">
        <v>9</v>
      </c>
      <c r="U2019">
        <v>0</v>
      </c>
      <c r="V2019">
        <v>0</v>
      </c>
      <c r="W2019">
        <v>0</v>
      </c>
      <c r="X2019">
        <v>6.1103179965279146</v>
      </c>
      <c r="Y2019">
        <v>0</v>
      </c>
      <c r="Z2019">
        <v>0</v>
      </c>
      <c r="AA2019">
        <v>0</v>
      </c>
      <c r="AB2019">
        <v>2.3637088013290555</v>
      </c>
      <c r="AC2019">
        <v>0</v>
      </c>
      <c r="AD2019">
        <v>0</v>
      </c>
      <c r="AE2019">
        <v>8.4740267978569701</v>
      </c>
    </row>
    <row r="2020" spans="1:31" x14ac:dyDescent="0.3">
      <c r="A2020">
        <v>2650264</v>
      </c>
      <c r="B2020">
        <v>1</v>
      </c>
      <c r="C2020" t="s">
        <v>81</v>
      </c>
      <c r="D2020" t="s">
        <v>116</v>
      </c>
      <c r="E2020" t="s">
        <v>132</v>
      </c>
      <c r="F2020" t="s">
        <v>5918</v>
      </c>
      <c r="G2020" t="s">
        <v>268</v>
      </c>
      <c r="H2020" t="s">
        <v>135</v>
      </c>
      <c r="I2020" t="s">
        <v>136</v>
      </c>
      <c r="J2020" t="s">
        <v>137</v>
      </c>
      <c r="K2020" t="s">
        <v>138</v>
      </c>
      <c r="L2020" t="s">
        <v>5919</v>
      </c>
      <c r="M2020" t="s">
        <v>5920</v>
      </c>
      <c r="N2020">
        <v>2.792777777</v>
      </c>
      <c r="O2020">
        <v>0</v>
      </c>
      <c r="P2020">
        <v>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0.75793765927673606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0.75793765927673606</v>
      </c>
    </row>
    <row r="2021" spans="1:31" x14ac:dyDescent="0.3">
      <c r="A2021">
        <v>2649531</v>
      </c>
      <c r="B2021">
        <v>1</v>
      </c>
      <c r="C2021" t="s">
        <v>81</v>
      </c>
      <c r="D2021" t="s">
        <v>112</v>
      </c>
      <c r="E2021" t="s">
        <v>194</v>
      </c>
      <c r="F2021" t="s">
        <v>5921</v>
      </c>
      <c r="G2021" t="s">
        <v>149</v>
      </c>
      <c r="H2021" t="s">
        <v>144</v>
      </c>
      <c r="I2021" t="s">
        <v>136</v>
      </c>
      <c r="J2021" t="s">
        <v>137</v>
      </c>
      <c r="K2021" t="s">
        <v>138</v>
      </c>
      <c r="L2021" t="s">
        <v>5922</v>
      </c>
      <c r="M2021" t="s">
        <v>5923</v>
      </c>
      <c r="N2021">
        <v>6.3611110999999998E-2</v>
      </c>
      <c r="O2021">
        <v>0</v>
      </c>
      <c r="P2021">
        <v>539</v>
      </c>
      <c r="Q2021">
        <v>3</v>
      </c>
      <c r="R2021">
        <v>4</v>
      </c>
      <c r="S2021">
        <v>2</v>
      </c>
      <c r="T2021">
        <v>56</v>
      </c>
      <c r="U2021">
        <v>2</v>
      </c>
      <c r="V2021">
        <v>0</v>
      </c>
      <c r="W2021">
        <v>0</v>
      </c>
      <c r="X2021">
        <v>2.4833582648081594</v>
      </c>
      <c r="Y2021">
        <v>0.64283016827135819</v>
      </c>
      <c r="Z2021">
        <v>0.29407147454403426</v>
      </c>
      <c r="AA2021">
        <v>0.13576162164406974</v>
      </c>
      <c r="AB2021">
        <v>0.68127388755091878</v>
      </c>
      <c r="AC2021">
        <v>14.303619845513047</v>
      </c>
      <c r="AD2021">
        <v>0</v>
      </c>
      <c r="AE2021">
        <v>18.540915262331588</v>
      </c>
    </row>
    <row r="2022" spans="1:31" x14ac:dyDescent="0.3">
      <c r="A2022">
        <v>2649740</v>
      </c>
      <c r="B2022">
        <v>1</v>
      </c>
      <c r="C2022" t="s">
        <v>80</v>
      </c>
      <c r="D2022" t="s">
        <v>94</v>
      </c>
      <c r="E2022" t="s">
        <v>152</v>
      </c>
      <c r="F2022" t="s">
        <v>5924</v>
      </c>
      <c r="G2022" t="s">
        <v>220</v>
      </c>
      <c r="H2022" t="s">
        <v>135</v>
      </c>
      <c r="I2022" t="s">
        <v>136</v>
      </c>
      <c r="J2022" t="s">
        <v>137</v>
      </c>
      <c r="K2022" t="s">
        <v>162</v>
      </c>
      <c r="L2022" t="s">
        <v>5925</v>
      </c>
      <c r="M2022" t="s">
        <v>5926</v>
      </c>
      <c r="N2022">
        <v>1.866666666</v>
      </c>
      <c r="O2022">
        <v>0</v>
      </c>
      <c r="P2022">
        <v>331</v>
      </c>
      <c r="Q2022">
        <v>0</v>
      </c>
      <c r="R2022">
        <v>0</v>
      </c>
      <c r="S2022">
        <v>0</v>
      </c>
      <c r="T2022">
        <v>114</v>
      </c>
      <c r="U2022">
        <v>0</v>
      </c>
      <c r="V2022">
        <v>0</v>
      </c>
      <c r="W2022">
        <v>0</v>
      </c>
      <c r="X2022">
        <v>146.36583476881668</v>
      </c>
      <c r="Y2022">
        <v>0</v>
      </c>
      <c r="Z2022">
        <v>0</v>
      </c>
      <c r="AA2022">
        <v>0</v>
      </c>
      <c r="AB2022">
        <v>408.22431144813459</v>
      </c>
      <c r="AC2022">
        <v>0</v>
      </c>
      <c r="AD2022">
        <v>0</v>
      </c>
      <c r="AE2022">
        <v>554.59014621695133</v>
      </c>
    </row>
    <row r="2023" spans="1:31" x14ac:dyDescent="0.3">
      <c r="A2023">
        <v>2649511</v>
      </c>
      <c r="B2023">
        <v>1</v>
      </c>
      <c r="C2023" t="s">
        <v>80</v>
      </c>
      <c r="D2023" t="s">
        <v>82</v>
      </c>
      <c r="E2023" t="s">
        <v>132</v>
      </c>
      <c r="F2023" t="s">
        <v>5927</v>
      </c>
      <c r="G2023" t="s">
        <v>268</v>
      </c>
      <c r="H2023" t="s">
        <v>135</v>
      </c>
      <c r="I2023" t="s">
        <v>136</v>
      </c>
      <c r="J2023" t="s">
        <v>137</v>
      </c>
      <c r="K2023" t="s">
        <v>138</v>
      </c>
      <c r="L2023" t="s">
        <v>5928</v>
      </c>
      <c r="M2023" t="s">
        <v>5929</v>
      </c>
      <c r="N2023">
        <v>1.841111111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0.47707515463118844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0.47707515463118844</v>
      </c>
    </row>
    <row r="2024" spans="1:31" x14ac:dyDescent="0.3">
      <c r="A2024">
        <v>2650009</v>
      </c>
      <c r="B2024">
        <v>1</v>
      </c>
      <c r="C2024" t="s">
        <v>80</v>
      </c>
      <c r="D2024" t="s">
        <v>105</v>
      </c>
      <c r="E2024" t="s">
        <v>132</v>
      </c>
      <c r="F2024" t="s">
        <v>5930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5931</v>
      </c>
      <c r="M2024" t="s">
        <v>5932</v>
      </c>
      <c r="N2024">
        <v>5.0752777770000002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1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11.239789581075</v>
      </c>
      <c r="AC2024">
        <v>0</v>
      </c>
      <c r="AD2024">
        <v>0</v>
      </c>
      <c r="AE2024">
        <v>11.239789581075</v>
      </c>
    </row>
    <row r="2025" spans="1:31" x14ac:dyDescent="0.3">
      <c r="A2025">
        <v>2649680</v>
      </c>
      <c r="B2025">
        <v>1</v>
      </c>
      <c r="C2025" t="s">
        <v>80</v>
      </c>
      <c r="D2025" t="s">
        <v>82</v>
      </c>
      <c r="E2025" t="s">
        <v>132</v>
      </c>
      <c r="F2025" t="s">
        <v>5933</v>
      </c>
      <c r="G2025" t="s">
        <v>268</v>
      </c>
      <c r="H2025" t="s">
        <v>135</v>
      </c>
      <c r="I2025" t="s">
        <v>136</v>
      </c>
      <c r="J2025" t="s">
        <v>137</v>
      </c>
      <c r="K2025" t="s">
        <v>138</v>
      </c>
      <c r="L2025" t="s">
        <v>5934</v>
      </c>
      <c r="M2025" t="s">
        <v>5935</v>
      </c>
      <c r="N2025">
        <v>1.4955555549999999</v>
      </c>
      <c r="O2025">
        <v>0</v>
      </c>
      <c r="P2025">
        <v>2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0.21503170792323098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0.21503170792323098</v>
      </c>
    </row>
    <row r="2026" spans="1:31" x14ac:dyDescent="0.3">
      <c r="A2026">
        <v>2650221</v>
      </c>
      <c r="B2026">
        <v>1</v>
      </c>
      <c r="C2026" t="s">
        <v>80</v>
      </c>
      <c r="D2026" t="s">
        <v>90</v>
      </c>
      <c r="E2026" t="s">
        <v>141</v>
      </c>
      <c r="F2026" t="s">
        <v>5936</v>
      </c>
      <c r="G2026" t="s">
        <v>154</v>
      </c>
      <c r="H2026" t="s">
        <v>144</v>
      </c>
      <c r="I2026" t="s">
        <v>136</v>
      </c>
      <c r="J2026" t="s">
        <v>137</v>
      </c>
      <c r="K2026" t="s">
        <v>138</v>
      </c>
      <c r="L2026" t="s">
        <v>5937</v>
      </c>
      <c r="M2026" t="s">
        <v>5527</v>
      </c>
      <c r="N2026">
        <v>0.240277777</v>
      </c>
      <c r="O2026">
        <v>0</v>
      </c>
      <c r="P2026">
        <v>4056</v>
      </c>
      <c r="Q2026">
        <v>0</v>
      </c>
      <c r="R2026">
        <v>0</v>
      </c>
      <c r="S2026">
        <v>1</v>
      </c>
      <c r="T2026">
        <v>427</v>
      </c>
      <c r="U2026">
        <v>0</v>
      </c>
      <c r="V2026">
        <v>0</v>
      </c>
      <c r="W2026">
        <v>0</v>
      </c>
      <c r="X2026">
        <v>282.26264340573925</v>
      </c>
      <c r="Y2026">
        <v>0</v>
      </c>
      <c r="Z2026">
        <v>0</v>
      </c>
      <c r="AA2026">
        <v>49.134401539374487</v>
      </c>
      <c r="AB2026">
        <v>103.44922709685986</v>
      </c>
      <c r="AC2026">
        <v>0</v>
      </c>
      <c r="AD2026">
        <v>0</v>
      </c>
      <c r="AE2026">
        <v>434.84627204197363</v>
      </c>
    </row>
    <row r="2027" spans="1:31" x14ac:dyDescent="0.3">
      <c r="A2027">
        <v>2649823</v>
      </c>
      <c r="B2027">
        <v>1</v>
      </c>
      <c r="C2027" t="s">
        <v>80</v>
      </c>
      <c r="D2027" t="s">
        <v>106</v>
      </c>
      <c r="E2027" t="s">
        <v>147</v>
      </c>
      <c r="F2027" t="s">
        <v>512</v>
      </c>
      <c r="G2027" t="s">
        <v>161</v>
      </c>
      <c r="H2027" t="s">
        <v>144</v>
      </c>
      <c r="I2027" t="s">
        <v>136</v>
      </c>
      <c r="J2027" t="s">
        <v>137</v>
      </c>
      <c r="K2027" t="s">
        <v>162</v>
      </c>
      <c r="L2027" t="s">
        <v>5938</v>
      </c>
      <c r="M2027" t="s">
        <v>5939</v>
      </c>
      <c r="N2027">
        <v>8.9583333330000006</v>
      </c>
      <c r="O2027">
        <v>0</v>
      </c>
      <c r="P2027">
        <v>0</v>
      </c>
      <c r="Q2027">
        <v>10</v>
      </c>
      <c r="R2027">
        <v>68</v>
      </c>
      <c r="S2027">
        <v>4</v>
      </c>
      <c r="T2027">
        <v>7</v>
      </c>
      <c r="U2027">
        <v>0</v>
      </c>
      <c r="V2027">
        <v>0</v>
      </c>
      <c r="W2027">
        <v>0</v>
      </c>
      <c r="X2027">
        <v>0</v>
      </c>
      <c r="Y2027">
        <v>453.97189906519168</v>
      </c>
      <c r="Z2027">
        <v>3224.0955211201212</v>
      </c>
      <c r="AA2027">
        <v>559.33356532791845</v>
      </c>
      <c r="AB2027">
        <v>319.08333008027057</v>
      </c>
      <c r="AC2027">
        <v>0</v>
      </c>
      <c r="AD2027">
        <v>0</v>
      </c>
      <c r="AE2027">
        <v>4556.4843155935023</v>
      </c>
    </row>
    <row r="2028" spans="1:31" x14ac:dyDescent="0.3">
      <c r="A2028">
        <v>2649846</v>
      </c>
      <c r="B2028">
        <v>1</v>
      </c>
      <c r="C2028" t="s">
        <v>81</v>
      </c>
      <c r="D2028" t="s">
        <v>118</v>
      </c>
      <c r="E2028" t="s">
        <v>141</v>
      </c>
      <c r="F2028" t="s">
        <v>5940</v>
      </c>
      <c r="G2028" t="s">
        <v>143</v>
      </c>
      <c r="H2028" t="s">
        <v>144</v>
      </c>
      <c r="I2028" t="s">
        <v>136</v>
      </c>
      <c r="J2028" t="s">
        <v>137</v>
      </c>
      <c r="K2028" t="s">
        <v>138</v>
      </c>
      <c r="L2028" t="s">
        <v>5941</v>
      </c>
      <c r="M2028" t="s">
        <v>5942</v>
      </c>
      <c r="N2028">
        <v>2.653888888</v>
      </c>
      <c r="O2028">
        <v>2</v>
      </c>
      <c r="P2028">
        <v>151</v>
      </c>
      <c r="Q2028">
        <v>12</v>
      </c>
      <c r="R2028">
        <v>27</v>
      </c>
      <c r="S2028">
        <v>6</v>
      </c>
      <c r="T2028">
        <v>22</v>
      </c>
      <c r="U2028">
        <v>0</v>
      </c>
      <c r="V2028">
        <v>0</v>
      </c>
      <c r="W2028">
        <v>1.5001149441844444</v>
      </c>
      <c r="X2028">
        <v>54.37113299389295</v>
      </c>
      <c r="Y2028">
        <v>533.57193153723483</v>
      </c>
      <c r="Z2028">
        <v>23.478941793146518</v>
      </c>
      <c r="AA2028">
        <v>37.022078538605548</v>
      </c>
      <c r="AB2028">
        <v>24.960374179269522</v>
      </c>
      <c r="AC2028">
        <v>0</v>
      </c>
      <c r="AD2028">
        <v>0</v>
      </c>
      <c r="AE2028">
        <v>674.90457398633384</v>
      </c>
    </row>
    <row r="2029" spans="1:31" x14ac:dyDescent="0.3">
      <c r="A2029">
        <v>2649723</v>
      </c>
      <c r="B2029">
        <v>1</v>
      </c>
      <c r="C2029" t="s">
        <v>81</v>
      </c>
      <c r="D2029" t="s">
        <v>113</v>
      </c>
      <c r="E2029" t="s">
        <v>152</v>
      </c>
      <c r="F2029" t="s">
        <v>5943</v>
      </c>
      <c r="G2029" t="s">
        <v>220</v>
      </c>
      <c r="H2029" t="s">
        <v>135</v>
      </c>
      <c r="I2029" t="s">
        <v>136</v>
      </c>
      <c r="J2029" t="s">
        <v>137</v>
      </c>
      <c r="K2029" t="s">
        <v>162</v>
      </c>
      <c r="L2029" t="s">
        <v>5944</v>
      </c>
      <c r="M2029" t="s">
        <v>5945</v>
      </c>
      <c r="N2029">
        <v>0.99416666600000003</v>
      </c>
      <c r="O2029">
        <v>0</v>
      </c>
      <c r="P2029">
        <v>506</v>
      </c>
      <c r="Q2029">
        <v>0</v>
      </c>
      <c r="R2029">
        <v>0</v>
      </c>
      <c r="S2029">
        <v>0</v>
      </c>
      <c r="T2029">
        <v>162</v>
      </c>
      <c r="U2029">
        <v>0</v>
      </c>
      <c r="V2029">
        <v>1</v>
      </c>
      <c r="W2029">
        <v>0</v>
      </c>
      <c r="X2029">
        <v>113.85259804218079</v>
      </c>
      <c r="Y2029">
        <v>0</v>
      </c>
      <c r="Z2029">
        <v>0</v>
      </c>
      <c r="AA2029">
        <v>0</v>
      </c>
      <c r="AB2029">
        <v>194.52263727457944</v>
      </c>
      <c r="AC2029">
        <v>0</v>
      </c>
      <c r="AD2029">
        <v>9.1890406026353411</v>
      </c>
      <c r="AE2029">
        <v>317.56427591939553</v>
      </c>
    </row>
    <row r="2030" spans="1:31" x14ac:dyDescent="0.3">
      <c r="A2030">
        <v>2649660</v>
      </c>
      <c r="B2030">
        <v>1</v>
      </c>
      <c r="C2030" t="s">
        <v>80</v>
      </c>
      <c r="D2030" t="s">
        <v>98</v>
      </c>
      <c r="E2030" t="s">
        <v>152</v>
      </c>
      <c r="F2030" t="s">
        <v>5946</v>
      </c>
      <c r="G2030" t="s">
        <v>224</v>
      </c>
      <c r="H2030" t="s">
        <v>135</v>
      </c>
      <c r="I2030" t="s">
        <v>136</v>
      </c>
      <c r="J2030" t="s">
        <v>137</v>
      </c>
      <c r="K2030" t="s">
        <v>138</v>
      </c>
      <c r="L2030" t="s">
        <v>5947</v>
      </c>
      <c r="M2030" t="s">
        <v>5948</v>
      </c>
      <c r="N2030">
        <v>3.7102777769999999</v>
      </c>
      <c r="O2030">
        <v>0</v>
      </c>
      <c r="P2030">
        <v>2</v>
      </c>
      <c r="Q2030">
        <v>0</v>
      </c>
      <c r="R2030">
        <v>12</v>
      </c>
      <c r="S2030">
        <v>0</v>
      </c>
      <c r="T2030">
        <v>5</v>
      </c>
      <c r="U2030">
        <v>0</v>
      </c>
      <c r="V2030">
        <v>0</v>
      </c>
      <c r="W2030">
        <v>0</v>
      </c>
      <c r="X2030">
        <v>2.1589752424814939</v>
      </c>
      <c r="Y2030">
        <v>0</v>
      </c>
      <c r="Z2030">
        <v>405.97152496833525</v>
      </c>
      <c r="AA2030">
        <v>0</v>
      </c>
      <c r="AB2030">
        <v>30.537229289209751</v>
      </c>
      <c r="AC2030">
        <v>0</v>
      </c>
      <c r="AD2030">
        <v>0</v>
      </c>
      <c r="AE2030">
        <v>438.6677295000265</v>
      </c>
    </row>
    <row r="2031" spans="1:31" x14ac:dyDescent="0.3">
      <c r="A2031">
        <v>2650015</v>
      </c>
      <c r="B2031">
        <v>1</v>
      </c>
      <c r="C2031" t="s">
        <v>81</v>
      </c>
      <c r="D2031" t="s">
        <v>113</v>
      </c>
      <c r="E2031" t="s">
        <v>141</v>
      </c>
      <c r="F2031" t="s">
        <v>5949</v>
      </c>
      <c r="G2031" t="s">
        <v>220</v>
      </c>
      <c r="H2031" t="s">
        <v>144</v>
      </c>
      <c r="I2031" t="s">
        <v>136</v>
      </c>
      <c r="J2031" t="s">
        <v>137</v>
      </c>
      <c r="K2031" t="s">
        <v>162</v>
      </c>
      <c r="L2031" t="s">
        <v>5950</v>
      </c>
      <c r="M2031" t="s">
        <v>5951</v>
      </c>
      <c r="N2031">
        <v>0.35638888800000001</v>
      </c>
      <c r="O2031">
        <v>0</v>
      </c>
      <c r="P2031">
        <v>302</v>
      </c>
      <c r="Q2031">
        <v>0</v>
      </c>
      <c r="R2031">
        <v>0</v>
      </c>
      <c r="S2031">
        <v>0</v>
      </c>
      <c r="T2031">
        <v>44</v>
      </c>
      <c r="U2031">
        <v>0</v>
      </c>
      <c r="V2031">
        <v>0</v>
      </c>
      <c r="W2031">
        <v>0</v>
      </c>
      <c r="X2031">
        <v>28.818095079986684</v>
      </c>
      <c r="Y2031">
        <v>0</v>
      </c>
      <c r="Z2031">
        <v>0</v>
      </c>
      <c r="AA2031">
        <v>0</v>
      </c>
      <c r="AB2031">
        <v>30.123401402019386</v>
      </c>
      <c r="AC2031">
        <v>0</v>
      </c>
      <c r="AD2031">
        <v>0</v>
      </c>
      <c r="AE2031">
        <v>58.941496482006073</v>
      </c>
    </row>
    <row r="2032" spans="1:31" x14ac:dyDescent="0.3">
      <c r="A2032">
        <v>2649620</v>
      </c>
      <c r="B2032">
        <v>1</v>
      </c>
      <c r="C2032" t="s">
        <v>80</v>
      </c>
      <c r="D2032" t="s">
        <v>84</v>
      </c>
      <c r="E2032" t="s">
        <v>141</v>
      </c>
      <c r="F2032" t="s">
        <v>5952</v>
      </c>
      <c r="G2032" t="s">
        <v>220</v>
      </c>
      <c r="H2032" t="s">
        <v>144</v>
      </c>
      <c r="I2032" t="s">
        <v>136</v>
      </c>
      <c r="J2032" t="s">
        <v>137</v>
      </c>
      <c r="K2032" t="s">
        <v>162</v>
      </c>
      <c r="L2032" t="s">
        <v>5953</v>
      </c>
      <c r="M2032" t="s">
        <v>5954</v>
      </c>
      <c r="N2032">
        <v>5.0302777770000002</v>
      </c>
      <c r="O2032">
        <v>0</v>
      </c>
      <c r="P2032">
        <v>128</v>
      </c>
      <c r="Q2032">
        <v>0</v>
      </c>
      <c r="R2032">
        <v>0</v>
      </c>
      <c r="S2032">
        <v>1</v>
      </c>
      <c r="T2032">
        <v>5</v>
      </c>
      <c r="U2032">
        <v>0</v>
      </c>
      <c r="V2032">
        <v>0</v>
      </c>
      <c r="W2032">
        <v>0</v>
      </c>
      <c r="X2032">
        <v>183.01223818395326</v>
      </c>
      <c r="Y2032">
        <v>0</v>
      </c>
      <c r="Z2032">
        <v>0</v>
      </c>
      <c r="AA2032">
        <v>51.624331102279349</v>
      </c>
      <c r="AB2032">
        <v>30.823128026972526</v>
      </c>
      <c r="AC2032">
        <v>0</v>
      </c>
      <c r="AD2032">
        <v>0</v>
      </c>
      <c r="AE2032">
        <v>265.45969731320514</v>
      </c>
    </row>
    <row r="2033" spans="1:31" x14ac:dyDescent="0.3">
      <c r="A2033">
        <v>2649952</v>
      </c>
      <c r="B2033">
        <v>1</v>
      </c>
      <c r="C2033" t="s">
        <v>80</v>
      </c>
      <c r="D2033" t="s">
        <v>106</v>
      </c>
      <c r="E2033" t="s">
        <v>152</v>
      </c>
      <c r="F2033" t="s">
        <v>5955</v>
      </c>
      <c r="G2033" t="s">
        <v>154</v>
      </c>
      <c r="H2033" t="s">
        <v>135</v>
      </c>
      <c r="I2033" t="s">
        <v>136</v>
      </c>
      <c r="J2033" t="s">
        <v>137</v>
      </c>
      <c r="K2033" t="s">
        <v>138</v>
      </c>
      <c r="L2033" t="s">
        <v>5956</v>
      </c>
      <c r="M2033" t="s">
        <v>5957</v>
      </c>
      <c r="N2033">
        <v>0.52500000000000002</v>
      </c>
      <c r="O2033">
        <v>0</v>
      </c>
      <c r="P2033">
        <v>97</v>
      </c>
      <c r="Q2033">
        <v>0</v>
      </c>
      <c r="R2033">
        <v>10</v>
      </c>
      <c r="S2033">
        <v>0</v>
      </c>
      <c r="T2033">
        <v>10</v>
      </c>
      <c r="U2033">
        <v>0</v>
      </c>
      <c r="V2033">
        <v>0</v>
      </c>
      <c r="W2033">
        <v>0</v>
      </c>
      <c r="X2033">
        <v>13.203218449775026</v>
      </c>
      <c r="Y2033">
        <v>0</v>
      </c>
      <c r="Z2033">
        <v>3.4668861582258752</v>
      </c>
      <c r="AA2033">
        <v>0</v>
      </c>
      <c r="AB2033">
        <v>0.93827509785890983</v>
      </c>
      <c r="AC2033">
        <v>0</v>
      </c>
      <c r="AD2033">
        <v>0</v>
      </c>
      <c r="AE2033">
        <v>17.608379705859811</v>
      </c>
    </row>
    <row r="2034" spans="1:31" x14ac:dyDescent="0.3">
      <c r="A2034">
        <v>2650284</v>
      </c>
      <c r="B2034">
        <v>1</v>
      </c>
      <c r="C2034" t="s">
        <v>80</v>
      </c>
      <c r="D2034" t="s">
        <v>99</v>
      </c>
      <c r="E2034" t="s">
        <v>152</v>
      </c>
      <c r="F2034" t="s">
        <v>5958</v>
      </c>
      <c r="G2034" t="s">
        <v>191</v>
      </c>
      <c r="H2034" t="s">
        <v>135</v>
      </c>
      <c r="I2034" t="s">
        <v>136</v>
      </c>
      <c r="J2034" t="s">
        <v>137</v>
      </c>
      <c r="K2034" t="s">
        <v>138</v>
      </c>
      <c r="L2034" t="s">
        <v>5959</v>
      </c>
      <c r="M2034" t="s">
        <v>5960</v>
      </c>
      <c r="N2034">
        <v>0.63277777700000004</v>
      </c>
      <c r="O2034">
        <v>0</v>
      </c>
      <c r="P2034">
        <v>205</v>
      </c>
      <c r="Q2034">
        <v>0</v>
      </c>
      <c r="R2034">
        <v>3</v>
      </c>
      <c r="S2034">
        <v>0</v>
      </c>
      <c r="T2034">
        <v>34</v>
      </c>
      <c r="U2034">
        <v>0</v>
      </c>
      <c r="V2034">
        <v>1</v>
      </c>
      <c r="W2034">
        <v>0</v>
      </c>
      <c r="X2034">
        <v>20.592835066716628</v>
      </c>
      <c r="Y2034">
        <v>0</v>
      </c>
      <c r="Z2034">
        <v>0.13351128218747468</v>
      </c>
      <c r="AA2034">
        <v>0</v>
      </c>
      <c r="AB2034">
        <v>8.806994490914887</v>
      </c>
      <c r="AC2034">
        <v>0</v>
      </c>
      <c r="AD2034">
        <v>0</v>
      </c>
      <c r="AE2034">
        <v>29.53334083981899</v>
      </c>
    </row>
    <row r="2035" spans="1:31" x14ac:dyDescent="0.3">
      <c r="A2035">
        <v>2650238</v>
      </c>
      <c r="B2035">
        <v>1</v>
      </c>
      <c r="C2035" t="s">
        <v>80</v>
      </c>
      <c r="D2035" t="s">
        <v>90</v>
      </c>
      <c r="E2035" t="s">
        <v>181</v>
      </c>
      <c r="F2035" t="s">
        <v>5414</v>
      </c>
      <c r="G2035" t="s">
        <v>562</v>
      </c>
      <c r="H2035" t="s">
        <v>144</v>
      </c>
      <c r="I2035" t="s">
        <v>241</v>
      </c>
      <c r="J2035" t="s">
        <v>137</v>
      </c>
      <c r="K2035" t="s">
        <v>138</v>
      </c>
      <c r="L2035" t="s">
        <v>5961</v>
      </c>
      <c r="M2035" t="s">
        <v>5962</v>
      </c>
      <c r="N2035">
        <v>1.2777777000000001E-2</v>
      </c>
      <c r="O2035">
        <v>0</v>
      </c>
      <c r="P2035">
        <v>11355</v>
      </c>
      <c r="Q2035">
        <v>0</v>
      </c>
      <c r="R2035">
        <v>0</v>
      </c>
      <c r="S2035">
        <v>2</v>
      </c>
      <c r="T2035">
        <v>1366</v>
      </c>
      <c r="U2035">
        <v>0</v>
      </c>
      <c r="V2035">
        <v>4</v>
      </c>
      <c r="W2035">
        <v>0</v>
      </c>
      <c r="X2035">
        <v>43.54042449792729</v>
      </c>
      <c r="Y2035">
        <v>0</v>
      </c>
      <c r="Z2035">
        <v>0</v>
      </c>
      <c r="AA2035">
        <v>2.9506973991650511</v>
      </c>
      <c r="AB2035">
        <v>17.271506998169894</v>
      </c>
      <c r="AC2035">
        <v>0</v>
      </c>
      <c r="AD2035">
        <v>0.33519655951445509</v>
      </c>
      <c r="AE2035">
        <v>64.097825454776697</v>
      </c>
    </row>
    <row r="2036" spans="1:31" x14ac:dyDescent="0.3">
      <c r="A2036">
        <v>2649574</v>
      </c>
      <c r="B2036">
        <v>1</v>
      </c>
      <c r="C2036" t="s">
        <v>81</v>
      </c>
      <c r="D2036" t="s">
        <v>116</v>
      </c>
      <c r="E2036" t="s">
        <v>147</v>
      </c>
      <c r="F2036" t="s">
        <v>5561</v>
      </c>
      <c r="G2036" t="s">
        <v>149</v>
      </c>
      <c r="H2036" t="s">
        <v>144</v>
      </c>
      <c r="I2036" t="s">
        <v>136</v>
      </c>
      <c r="J2036" t="s">
        <v>137</v>
      </c>
      <c r="K2036" t="s">
        <v>138</v>
      </c>
      <c r="L2036" t="s">
        <v>5963</v>
      </c>
      <c r="M2036" t="s">
        <v>5964</v>
      </c>
      <c r="N2036">
        <v>0.14249999999999999</v>
      </c>
      <c r="O2036">
        <v>2</v>
      </c>
      <c r="P2036">
        <v>306</v>
      </c>
      <c r="Q2036">
        <v>1</v>
      </c>
      <c r="R2036">
        <v>3</v>
      </c>
      <c r="S2036">
        <v>0</v>
      </c>
      <c r="T2036">
        <v>19</v>
      </c>
      <c r="U2036">
        <v>0</v>
      </c>
      <c r="V2036">
        <v>0</v>
      </c>
      <c r="W2036">
        <v>6.1087452899999992E-2</v>
      </c>
      <c r="X2036">
        <v>4.6290446420743896</v>
      </c>
      <c r="Y2036">
        <v>0.12787050253153198</v>
      </c>
      <c r="Z2036">
        <v>0.52958833915657499</v>
      </c>
      <c r="AA2036">
        <v>0</v>
      </c>
      <c r="AB2036">
        <v>1.4792590743668164</v>
      </c>
      <c r="AC2036">
        <v>0</v>
      </c>
      <c r="AD2036">
        <v>0</v>
      </c>
      <c r="AE2036">
        <v>6.8268500110293129</v>
      </c>
    </row>
    <row r="2037" spans="1:31" x14ac:dyDescent="0.3">
      <c r="A2037">
        <v>2650161</v>
      </c>
      <c r="B2037">
        <v>1</v>
      </c>
      <c r="C2037" t="s">
        <v>81</v>
      </c>
      <c r="D2037" t="s">
        <v>112</v>
      </c>
      <c r="E2037" t="s">
        <v>165</v>
      </c>
      <c r="F2037" t="s">
        <v>5965</v>
      </c>
      <c r="G2037" t="s">
        <v>224</v>
      </c>
      <c r="H2037" t="s">
        <v>135</v>
      </c>
      <c r="I2037" t="s">
        <v>136</v>
      </c>
      <c r="J2037" t="s">
        <v>137</v>
      </c>
      <c r="K2037" t="s">
        <v>138</v>
      </c>
      <c r="L2037" t="s">
        <v>5966</v>
      </c>
      <c r="M2037" t="s">
        <v>5967</v>
      </c>
      <c r="N2037">
        <v>1.2102777769999999</v>
      </c>
      <c r="O2037">
        <v>0</v>
      </c>
      <c r="P2037">
        <v>84</v>
      </c>
      <c r="Q2037">
        <v>0</v>
      </c>
      <c r="R2037">
        <v>0</v>
      </c>
      <c r="S2037">
        <v>0</v>
      </c>
      <c r="T2037">
        <v>4</v>
      </c>
      <c r="U2037">
        <v>0</v>
      </c>
      <c r="V2037">
        <v>0</v>
      </c>
      <c r="W2037">
        <v>0</v>
      </c>
      <c r="X2037">
        <v>35.151414562985842</v>
      </c>
      <c r="Y2037">
        <v>0</v>
      </c>
      <c r="Z2037">
        <v>0</v>
      </c>
      <c r="AA2037">
        <v>0</v>
      </c>
      <c r="AB2037">
        <v>4.6848650681578716</v>
      </c>
      <c r="AC2037">
        <v>0</v>
      </c>
      <c r="AD2037">
        <v>0</v>
      </c>
      <c r="AE2037">
        <v>39.836279631143711</v>
      </c>
    </row>
    <row r="2038" spans="1:31" x14ac:dyDescent="0.3">
      <c r="A2038">
        <v>2649597</v>
      </c>
      <c r="B2038">
        <v>1</v>
      </c>
      <c r="C2038" t="s">
        <v>80</v>
      </c>
      <c r="D2038" t="s">
        <v>110</v>
      </c>
      <c r="E2038" t="s">
        <v>165</v>
      </c>
      <c r="F2038" t="s">
        <v>5968</v>
      </c>
      <c r="G2038" t="s">
        <v>4863</v>
      </c>
      <c r="H2038" t="s">
        <v>135</v>
      </c>
      <c r="I2038" t="s">
        <v>136</v>
      </c>
      <c r="J2038" t="s">
        <v>137</v>
      </c>
      <c r="K2038" t="s">
        <v>138</v>
      </c>
      <c r="L2038" t="s">
        <v>5969</v>
      </c>
      <c r="M2038" t="s">
        <v>5970</v>
      </c>
      <c r="N2038">
        <v>0.84805555499999996</v>
      </c>
      <c r="O2038">
        <v>0</v>
      </c>
      <c r="P2038">
        <v>77</v>
      </c>
      <c r="Q2038">
        <v>0</v>
      </c>
      <c r="R2038">
        <v>0</v>
      </c>
      <c r="S2038">
        <v>0</v>
      </c>
      <c r="T2038">
        <v>11</v>
      </c>
      <c r="U2038">
        <v>0</v>
      </c>
      <c r="V2038">
        <v>0</v>
      </c>
      <c r="W2038">
        <v>0</v>
      </c>
      <c r="X2038">
        <v>18.531457301767091</v>
      </c>
      <c r="Y2038">
        <v>0</v>
      </c>
      <c r="Z2038">
        <v>0</v>
      </c>
      <c r="AA2038">
        <v>0</v>
      </c>
      <c r="AB2038">
        <v>9.004324305721525</v>
      </c>
      <c r="AC2038">
        <v>0</v>
      </c>
      <c r="AD2038">
        <v>0</v>
      </c>
      <c r="AE2038">
        <v>27.535781607488616</v>
      </c>
    </row>
    <row r="2039" spans="1:31" x14ac:dyDescent="0.3">
      <c r="A2039">
        <v>2649946</v>
      </c>
      <c r="B2039">
        <v>1</v>
      </c>
      <c r="C2039" t="s">
        <v>81</v>
      </c>
      <c r="D2039" t="s">
        <v>116</v>
      </c>
      <c r="E2039" t="s">
        <v>194</v>
      </c>
      <c r="F2039" t="s">
        <v>5425</v>
      </c>
      <c r="G2039" t="s">
        <v>143</v>
      </c>
      <c r="H2039" t="s">
        <v>144</v>
      </c>
      <c r="I2039" t="s">
        <v>136</v>
      </c>
      <c r="J2039" t="s">
        <v>137</v>
      </c>
      <c r="K2039" t="s">
        <v>138</v>
      </c>
      <c r="L2039" t="s">
        <v>5971</v>
      </c>
      <c r="M2039" t="s">
        <v>5972</v>
      </c>
      <c r="N2039">
        <v>0.623611111</v>
      </c>
      <c r="O2039">
        <v>3</v>
      </c>
      <c r="P2039">
        <v>434</v>
      </c>
      <c r="Q2039">
        <v>19</v>
      </c>
      <c r="R2039">
        <v>23</v>
      </c>
      <c r="S2039">
        <v>14</v>
      </c>
      <c r="T2039">
        <v>27</v>
      </c>
      <c r="U2039">
        <v>1</v>
      </c>
      <c r="V2039">
        <v>0</v>
      </c>
      <c r="W2039">
        <v>0.61518901224851674</v>
      </c>
      <c r="X2039">
        <v>46.330149225566615</v>
      </c>
      <c r="Y2039">
        <v>102.42920061656078</v>
      </c>
      <c r="Z2039">
        <v>6.9389009449948604</v>
      </c>
      <c r="AA2039">
        <v>112.00740651058254</v>
      </c>
      <c r="AB2039">
        <v>5.2938262754012317</v>
      </c>
      <c r="AC2039">
        <v>1.0693702878912628</v>
      </c>
      <c r="AD2039">
        <v>0</v>
      </c>
      <c r="AE2039">
        <v>274.6840428732458</v>
      </c>
    </row>
    <row r="2040" spans="1:31" x14ac:dyDescent="0.3">
      <c r="A2040">
        <v>2649969</v>
      </c>
      <c r="B2040">
        <v>1</v>
      </c>
      <c r="C2040" t="s">
        <v>81</v>
      </c>
      <c r="D2040" t="s">
        <v>113</v>
      </c>
      <c r="E2040" t="s">
        <v>152</v>
      </c>
      <c r="F2040" t="s">
        <v>5973</v>
      </c>
      <c r="G2040" t="s">
        <v>220</v>
      </c>
      <c r="H2040" t="s">
        <v>135</v>
      </c>
      <c r="I2040" t="s">
        <v>136</v>
      </c>
      <c r="J2040" t="s">
        <v>137</v>
      </c>
      <c r="K2040" t="s">
        <v>162</v>
      </c>
      <c r="L2040" t="s">
        <v>5974</v>
      </c>
      <c r="M2040" t="s">
        <v>5975</v>
      </c>
      <c r="N2040">
        <v>0.900277777</v>
      </c>
      <c r="O2040">
        <v>0</v>
      </c>
      <c r="P2040">
        <v>347</v>
      </c>
      <c r="Q2040">
        <v>0</v>
      </c>
      <c r="R2040">
        <v>0</v>
      </c>
      <c r="S2040">
        <v>0</v>
      </c>
      <c r="T2040">
        <v>13</v>
      </c>
      <c r="U2040">
        <v>0</v>
      </c>
      <c r="V2040">
        <v>0</v>
      </c>
      <c r="W2040">
        <v>0</v>
      </c>
      <c r="X2040">
        <v>88.071672498533957</v>
      </c>
      <c r="Y2040">
        <v>0</v>
      </c>
      <c r="Z2040">
        <v>0</v>
      </c>
      <c r="AA2040">
        <v>0</v>
      </c>
      <c r="AB2040">
        <v>9.6826094581547189</v>
      </c>
      <c r="AC2040">
        <v>0</v>
      </c>
      <c r="AD2040">
        <v>0</v>
      </c>
      <c r="AE2040">
        <v>97.754281956688672</v>
      </c>
    </row>
    <row r="2041" spans="1:31" x14ac:dyDescent="0.3">
      <c r="A2041">
        <v>2649743</v>
      </c>
      <c r="B2041">
        <v>1</v>
      </c>
      <c r="C2041" t="s">
        <v>80</v>
      </c>
      <c r="D2041" t="s">
        <v>98</v>
      </c>
      <c r="E2041" t="s">
        <v>147</v>
      </c>
      <c r="F2041" t="s">
        <v>5976</v>
      </c>
      <c r="G2041" t="s">
        <v>149</v>
      </c>
      <c r="H2041" t="s">
        <v>144</v>
      </c>
      <c r="I2041" t="s">
        <v>136</v>
      </c>
      <c r="J2041" t="s">
        <v>137</v>
      </c>
      <c r="K2041" t="s">
        <v>138</v>
      </c>
      <c r="L2041" t="s">
        <v>5977</v>
      </c>
      <c r="M2041" t="s">
        <v>5978</v>
      </c>
      <c r="N2041">
        <v>1.564444444</v>
      </c>
      <c r="O2041">
        <v>0</v>
      </c>
      <c r="P2041">
        <v>79</v>
      </c>
      <c r="Q2041">
        <v>0</v>
      </c>
      <c r="R2041">
        <v>26</v>
      </c>
      <c r="S2041">
        <v>0</v>
      </c>
      <c r="T2041">
        <v>14</v>
      </c>
      <c r="U2041">
        <v>0</v>
      </c>
      <c r="V2041">
        <v>0</v>
      </c>
      <c r="W2041">
        <v>0</v>
      </c>
      <c r="X2041">
        <v>43.828017672584892</v>
      </c>
      <c r="Y2041">
        <v>0</v>
      </c>
      <c r="Z2041">
        <v>53.433031962272757</v>
      </c>
      <c r="AA2041">
        <v>0</v>
      </c>
      <c r="AB2041">
        <v>27.888028844249654</v>
      </c>
      <c r="AC2041">
        <v>0</v>
      </c>
      <c r="AD2041">
        <v>0</v>
      </c>
      <c r="AE2041">
        <v>125.14907847910729</v>
      </c>
    </row>
    <row r="2042" spans="1:31" x14ac:dyDescent="0.3">
      <c r="A2042">
        <v>2649491</v>
      </c>
      <c r="B2042">
        <v>1</v>
      </c>
      <c r="C2042" t="s">
        <v>80</v>
      </c>
      <c r="D2042" t="s">
        <v>83</v>
      </c>
      <c r="E2042" t="s">
        <v>132</v>
      </c>
      <c r="F2042" t="s">
        <v>5979</v>
      </c>
      <c r="G2042" t="s">
        <v>134</v>
      </c>
      <c r="H2042" t="s">
        <v>135</v>
      </c>
      <c r="I2042" t="s">
        <v>136</v>
      </c>
      <c r="J2042" t="s">
        <v>137</v>
      </c>
      <c r="K2042" t="s">
        <v>138</v>
      </c>
      <c r="L2042" t="s">
        <v>5980</v>
      </c>
      <c r="M2042" t="s">
        <v>5981</v>
      </c>
      <c r="N2042">
        <v>1.1425000000000001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1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14.242101895542248</v>
      </c>
      <c r="AE2042">
        <v>14.242101895542248</v>
      </c>
    </row>
    <row r="2043" spans="1:31" x14ac:dyDescent="0.3">
      <c r="A2043">
        <v>2649929</v>
      </c>
      <c r="B2043">
        <v>1</v>
      </c>
      <c r="C2043" t="s">
        <v>81</v>
      </c>
      <c r="D2043" t="s">
        <v>116</v>
      </c>
      <c r="E2043" t="s">
        <v>147</v>
      </c>
      <c r="F2043" t="s">
        <v>5982</v>
      </c>
      <c r="G2043" t="s">
        <v>149</v>
      </c>
      <c r="H2043" t="s">
        <v>144</v>
      </c>
      <c r="I2043" t="s">
        <v>136</v>
      </c>
      <c r="J2043" t="s">
        <v>137</v>
      </c>
      <c r="K2043" t="s">
        <v>138</v>
      </c>
      <c r="L2043" t="s">
        <v>5983</v>
      </c>
      <c r="M2043" t="s">
        <v>5984</v>
      </c>
      <c r="N2043">
        <v>0.12583333299999999</v>
      </c>
      <c r="O2043">
        <v>2</v>
      </c>
      <c r="P2043">
        <v>402</v>
      </c>
      <c r="Q2043">
        <v>6</v>
      </c>
      <c r="R2043">
        <v>1</v>
      </c>
      <c r="S2043">
        <v>3</v>
      </c>
      <c r="T2043">
        <v>14</v>
      </c>
      <c r="U2043">
        <v>0</v>
      </c>
      <c r="V2043">
        <v>0</v>
      </c>
      <c r="W2043">
        <v>0.35539500474433011</v>
      </c>
      <c r="X2043">
        <v>6.4531180389767187</v>
      </c>
      <c r="Y2043">
        <v>9.2495379285105681</v>
      </c>
      <c r="Z2043">
        <v>0</v>
      </c>
      <c r="AA2043">
        <v>1.0278725780692717</v>
      </c>
      <c r="AB2043">
        <v>0.83323151545560348</v>
      </c>
      <c r="AC2043">
        <v>0</v>
      </c>
      <c r="AD2043">
        <v>0</v>
      </c>
      <c r="AE2043">
        <v>17.919155065756492</v>
      </c>
    </row>
    <row r="2044" spans="1:31" x14ac:dyDescent="0.3">
      <c r="A2044">
        <v>2649783</v>
      </c>
      <c r="B2044">
        <v>1</v>
      </c>
      <c r="C2044" t="s">
        <v>81</v>
      </c>
      <c r="D2044" t="s">
        <v>112</v>
      </c>
      <c r="E2044" t="s">
        <v>194</v>
      </c>
      <c r="F2044" t="s">
        <v>5985</v>
      </c>
      <c r="G2044" t="s">
        <v>149</v>
      </c>
      <c r="H2044" t="s">
        <v>144</v>
      </c>
      <c r="I2044" t="s">
        <v>136</v>
      </c>
      <c r="J2044" t="s">
        <v>137</v>
      </c>
      <c r="K2044" t="s">
        <v>138</v>
      </c>
      <c r="L2044" t="s">
        <v>5986</v>
      </c>
      <c r="M2044" t="s">
        <v>5987</v>
      </c>
      <c r="N2044">
        <v>6.4166665999999997E-2</v>
      </c>
      <c r="O2044">
        <v>0</v>
      </c>
      <c r="P2044">
        <v>0</v>
      </c>
      <c r="Q2044">
        <v>7</v>
      </c>
      <c r="R2044">
        <v>75</v>
      </c>
      <c r="S2044">
        <v>4</v>
      </c>
      <c r="T2044">
        <v>1</v>
      </c>
      <c r="U2044">
        <v>0</v>
      </c>
      <c r="V2044">
        <v>0</v>
      </c>
      <c r="W2044">
        <v>0</v>
      </c>
      <c r="X2044">
        <v>0</v>
      </c>
      <c r="Y2044">
        <v>10.59472337502371</v>
      </c>
      <c r="Z2044">
        <v>67.521624112607427</v>
      </c>
      <c r="AA2044">
        <v>1.6648758623112963</v>
      </c>
      <c r="AB2044">
        <v>0</v>
      </c>
      <c r="AC2044">
        <v>0</v>
      </c>
      <c r="AD2044">
        <v>0</v>
      </c>
      <c r="AE2044">
        <v>79.781223349942422</v>
      </c>
    </row>
    <row r="2045" spans="1:31" x14ac:dyDescent="0.3">
      <c r="A2045">
        <v>2649883</v>
      </c>
      <c r="B2045">
        <v>1</v>
      </c>
      <c r="C2045" t="s">
        <v>80</v>
      </c>
      <c r="D2045" t="s">
        <v>94</v>
      </c>
      <c r="E2045" t="s">
        <v>165</v>
      </c>
      <c r="F2045" t="s">
        <v>5988</v>
      </c>
      <c r="G2045" t="s">
        <v>187</v>
      </c>
      <c r="H2045" t="s">
        <v>135</v>
      </c>
      <c r="I2045" t="s">
        <v>136</v>
      </c>
      <c r="J2045" t="s">
        <v>137</v>
      </c>
      <c r="K2045" t="s">
        <v>138</v>
      </c>
      <c r="L2045" t="s">
        <v>5989</v>
      </c>
      <c r="M2045" t="s">
        <v>5990</v>
      </c>
      <c r="N2045">
        <v>2.3858333329999999</v>
      </c>
      <c r="O2045">
        <v>0</v>
      </c>
      <c r="P2045">
        <v>49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13.281602822545789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13.281602822545789</v>
      </c>
    </row>
    <row r="2046" spans="1:31" x14ac:dyDescent="0.3">
      <c r="A2046">
        <v>2649637</v>
      </c>
      <c r="B2046">
        <v>1</v>
      </c>
      <c r="C2046" t="s">
        <v>81</v>
      </c>
      <c r="D2046" t="s">
        <v>120</v>
      </c>
      <c r="E2046" t="s">
        <v>152</v>
      </c>
      <c r="F2046" t="s">
        <v>5991</v>
      </c>
      <c r="G2046" t="s">
        <v>220</v>
      </c>
      <c r="H2046" t="s">
        <v>135</v>
      </c>
      <c r="I2046" t="s">
        <v>136</v>
      </c>
      <c r="J2046" t="s">
        <v>137</v>
      </c>
      <c r="K2046" t="s">
        <v>162</v>
      </c>
      <c r="L2046" t="s">
        <v>5992</v>
      </c>
      <c r="M2046" t="s">
        <v>5993</v>
      </c>
      <c r="N2046">
        <v>2.2725</v>
      </c>
      <c r="O2046">
        <v>0</v>
      </c>
      <c r="P2046">
        <v>33</v>
      </c>
      <c r="Q2046">
        <v>0</v>
      </c>
      <c r="R2046">
        <v>13</v>
      </c>
      <c r="S2046">
        <v>0</v>
      </c>
      <c r="T2046">
        <v>24</v>
      </c>
      <c r="U2046">
        <v>0</v>
      </c>
      <c r="V2046">
        <v>1</v>
      </c>
      <c r="W2046">
        <v>0</v>
      </c>
      <c r="X2046">
        <v>21.481119195122783</v>
      </c>
      <c r="Y2046">
        <v>0</v>
      </c>
      <c r="Z2046">
        <v>17.540946293267975</v>
      </c>
      <c r="AA2046">
        <v>0</v>
      </c>
      <c r="AB2046">
        <v>51.959370921315596</v>
      </c>
      <c r="AC2046">
        <v>0</v>
      </c>
      <c r="AD2046">
        <v>0</v>
      </c>
      <c r="AE2046">
        <v>90.981436409706362</v>
      </c>
    </row>
    <row r="2047" spans="1:31" x14ac:dyDescent="0.3">
      <c r="A2047">
        <v>2650198</v>
      </c>
      <c r="B2047">
        <v>1</v>
      </c>
      <c r="C2047" t="s">
        <v>80</v>
      </c>
      <c r="D2047" t="s">
        <v>91</v>
      </c>
      <c r="E2047" t="s">
        <v>132</v>
      </c>
      <c r="F2047" t="s">
        <v>5994</v>
      </c>
      <c r="G2047" t="s">
        <v>268</v>
      </c>
      <c r="H2047" t="s">
        <v>135</v>
      </c>
      <c r="I2047" t="s">
        <v>136</v>
      </c>
      <c r="J2047" t="s">
        <v>137</v>
      </c>
      <c r="K2047" t="s">
        <v>138</v>
      </c>
      <c r="L2047" t="s">
        <v>5995</v>
      </c>
      <c r="M2047" t="s">
        <v>5996</v>
      </c>
      <c r="N2047">
        <v>2.105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0.35401146803264671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0.35401146803264671</v>
      </c>
    </row>
    <row r="2048" spans="1:31" x14ac:dyDescent="0.3">
      <c r="A2048">
        <v>2650035</v>
      </c>
      <c r="B2048">
        <v>1</v>
      </c>
      <c r="C2048" t="s">
        <v>80</v>
      </c>
      <c r="D2048" t="s">
        <v>101</v>
      </c>
      <c r="E2048" t="s">
        <v>141</v>
      </c>
      <c r="F2048" t="s">
        <v>5997</v>
      </c>
      <c r="G2048" t="s">
        <v>149</v>
      </c>
      <c r="H2048" t="s">
        <v>144</v>
      </c>
      <c r="I2048" t="s">
        <v>136</v>
      </c>
      <c r="J2048" t="s">
        <v>137</v>
      </c>
      <c r="K2048" t="s">
        <v>138</v>
      </c>
      <c r="L2048" t="s">
        <v>5998</v>
      </c>
      <c r="M2048" t="s">
        <v>5999</v>
      </c>
      <c r="N2048">
        <v>0.67222222200000004</v>
      </c>
      <c r="O2048">
        <v>0</v>
      </c>
      <c r="P2048">
        <v>869</v>
      </c>
      <c r="Q2048">
        <v>0</v>
      </c>
      <c r="R2048">
        <v>0</v>
      </c>
      <c r="S2048">
        <v>0</v>
      </c>
      <c r="T2048">
        <v>73</v>
      </c>
      <c r="U2048">
        <v>0</v>
      </c>
      <c r="V2048">
        <v>0</v>
      </c>
      <c r="W2048">
        <v>0</v>
      </c>
      <c r="X2048">
        <v>149.31713762969261</v>
      </c>
      <c r="Y2048">
        <v>0</v>
      </c>
      <c r="Z2048">
        <v>0</v>
      </c>
      <c r="AA2048">
        <v>0</v>
      </c>
      <c r="AB2048">
        <v>157.32079709775158</v>
      </c>
      <c r="AC2048">
        <v>0</v>
      </c>
      <c r="AD2048">
        <v>0</v>
      </c>
      <c r="AE2048">
        <v>306.63793472744419</v>
      </c>
    </row>
    <row r="2049" spans="1:31" x14ac:dyDescent="0.3">
      <c r="A2049">
        <v>2650012</v>
      </c>
      <c r="B2049">
        <v>1</v>
      </c>
      <c r="C2049" t="s">
        <v>81</v>
      </c>
      <c r="D2049" t="s">
        <v>118</v>
      </c>
      <c r="E2049" t="s">
        <v>141</v>
      </c>
      <c r="F2049" t="s">
        <v>6000</v>
      </c>
      <c r="G2049" t="s">
        <v>143</v>
      </c>
      <c r="H2049" t="s">
        <v>144</v>
      </c>
      <c r="I2049" t="s">
        <v>136</v>
      </c>
      <c r="J2049" t="s">
        <v>137</v>
      </c>
      <c r="K2049" t="s">
        <v>138</v>
      </c>
      <c r="L2049" t="s">
        <v>6001</v>
      </c>
      <c r="M2049" t="s">
        <v>6002</v>
      </c>
      <c r="N2049">
        <v>1.993333333</v>
      </c>
      <c r="O2049">
        <v>1</v>
      </c>
      <c r="P2049">
        <v>0</v>
      </c>
      <c r="Q2049">
        <v>5</v>
      </c>
      <c r="R2049">
        <v>0</v>
      </c>
      <c r="S2049">
        <v>1</v>
      </c>
      <c r="T2049">
        <v>0</v>
      </c>
      <c r="U2049">
        <v>0</v>
      </c>
      <c r="V2049">
        <v>0</v>
      </c>
      <c r="W2049">
        <v>0.56918116445777778</v>
      </c>
      <c r="X2049">
        <v>0</v>
      </c>
      <c r="Y2049">
        <v>67.365062992458149</v>
      </c>
      <c r="Z2049">
        <v>0</v>
      </c>
      <c r="AA2049">
        <v>2.7984262162352671</v>
      </c>
      <c r="AB2049">
        <v>0</v>
      </c>
      <c r="AC2049">
        <v>0</v>
      </c>
      <c r="AD2049">
        <v>0</v>
      </c>
      <c r="AE2049">
        <v>70.732670373151194</v>
      </c>
    </row>
    <row r="2050" spans="1:31" x14ac:dyDescent="0.3">
      <c r="A2050">
        <v>2649557</v>
      </c>
      <c r="B2050">
        <v>1</v>
      </c>
      <c r="C2050" t="s">
        <v>80</v>
      </c>
      <c r="D2050" t="s">
        <v>104</v>
      </c>
      <c r="E2050" t="s">
        <v>165</v>
      </c>
      <c r="F2050" t="s">
        <v>6003</v>
      </c>
      <c r="G2050" t="s">
        <v>191</v>
      </c>
      <c r="H2050" t="s">
        <v>135</v>
      </c>
      <c r="I2050" t="s">
        <v>136</v>
      </c>
      <c r="J2050" t="s">
        <v>137</v>
      </c>
      <c r="K2050" t="s">
        <v>138</v>
      </c>
      <c r="L2050" t="s">
        <v>6004</v>
      </c>
      <c r="M2050" t="s">
        <v>6005</v>
      </c>
      <c r="N2050">
        <v>2.6783333329999999</v>
      </c>
      <c r="O2050">
        <v>0</v>
      </c>
      <c r="P2050">
        <v>0</v>
      </c>
      <c r="Q2050">
        <v>0</v>
      </c>
      <c r="R2050">
        <v>13</v>
      </c>
      <c r="S2050">
        <v>0</v>
      </c>
      <c r="T2050">
        <v>2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66.752905415575896</v>
      </c>
      <c r="AA2050">
        <v>0</v>
      </c>
      <c r="AB2050">
        <v>8.8712629993357375</v>
      </c>
      <c r="AC2050">
        <v>0</v>
      </c>
      <c r="AD2050">
        <v>0</v>
      </c>
      <c r="AE2050">
        <v>75.624168414911637</v>
      </c>
    </row>
    <row r="2051" spans="1:31" x14ac:dyDescent="0.3">
      <c r="A2051">
        <v>2649800</v>
      </c>
      <c r="B2051">
        <v>1</v>
      </c>
      <c r="C2051" t="s">
        <v>81</v>
      </c>
      <c r="D2051" t="s">
        <v>126</v>
      </c>
      <c r="E2051" t="s">
        <v>141</v>
      </c>
      <c r="F2051" t="s">
        <v>6006</v>
      </c>
      <c r="G2051" t="s">
        <v>154</v>
      </c>
      <c r="H2051" t="s">
        <v>144</v>
      </c>
      <c r="I2051" t="s">
        <v>136</v>
      </c>
      <c r="J2051" t="s">
        <v>137</v>
      </c>
      <c r="K2051" t="s">
        <v>138</v>
      </c>
      <c r="L2051" t="s">
        <v>6007</v>
      </c>
      <c r="M2051" t="s">
        <v>6008</v>
      </c>
      <c r="N2051">
        <v>0.29444444400000003</v>
      </c>
      <c r="O2051">
        <v>1</v>
      </c>
      <c r="P2051">
        <v>44</v>
      </c>
      <c r="Q2051">
        <v>6</v>
      </c>
      <c r="R2051">
        <v>34</v>
      </c>
      <c r="S2051">
        <v>0</v>
      </c>
      <c r="T2051">
        <v>1</v>
      </c>
      <c r="U2051">
        <v>0</v>
      </c>
      <c r="V2051">
        <v>0</v>
      </c>
      <c r="W2051">
        <v>8.2165976850000003E-2</v>
      </c>
      <c r="X2051">
        <v>2.1535365616321069</v>
      </c>
      <c r="Y2051">
        <v>10.053173179839479</v>
      </c>
      <c r="Z2051">
        <v>15.267072571794955</v>
      </c>
      <c r="AA2051">
        <v>0</v>
      </c>
      <c r="AB2051">
        <v>0</v>
      </c>
      <c r="AC2051">
        <v>0</v>
      </c>
      <c r="AD2051">
        <v>0</v>
      </c>
      <c r="AE2051">
        <v>27.55594829011654</v>
      </c>
    </row>
    <row r="2052" spans="1:31" x14ac:dyDescent="0.3">
      <c r="A2052">
        <v>2649869</v>
      </c>
      <c r="B2052">
        <v>1</v>
      </c>
      <c r="C2052" t="s">
        <v>80</v>
      </c>
      <c r="D2052" t="s">
        <v>89</v>
      </c>
      <c r="E2052" t="s">
        <v>194</v>
      </c>
      <c r="F2052" t="s">
        <v>6009</v>
      </c>
      <c r="G2052" t="s">
        <v>149</v>
      </c>
      <c r="H2052" t="s">
        <v>144</v>
      </c>
      <c r="I2052" t="s">
        <v>136</v>
      </c>
      <c r="J2052" t="s">
        <v>137</v>
      </c>
      <c r="K2052" t="s">
        <v>138</v>
      </c>
      <c r="L2052" t="s">
        <v>6010</v>
      </c>
      <c r="M2052" t="s">
        <v>6011</v>
      </c>
      <c r="N2052">
        <v>0.26055555499999999</v>
      </c>
      <c r="O2052">
        <v>0</v>
      </c>
      <c r="P2052">
        <v>980</v>
      </c>
      <c r="Q2052">
        <v>3</v>
      </c>
      <c r="R2052">
        <v>81</v>
      </c>
      <c r="S2052">
        <v>11</v>
      </c>
      <c r="T2052">
        <v>154</v>
      </c>
      <c r="U2052">
        <v>1</v>
      </c>
      <c r="V2052">
        <v>0</v>
      </c>
      <c r="W2052">
        <v>0</v>
      </c>
      <c r="X2052">
        <v>172.53979709605937</v>
      </c>
      <c r="Y2052">
        <v>0.16996818584385034</v>
      </c>
      <c r="Z2052">
        <v>12.65670673424469</v>
      </c>
      <c r="AA2052">
        <v>57.136372435550236</v>
      </c>
      <c r="AB2052">
        <v>128.29332164628272</v>
      </c>
      <c r="AC2052">
        <v>3.2105760965911108</v>
      </c>
      <c r="AD2052">
        <v>0</v>
      </c>
      <c r="AE2052">
        <v>374.00674219457198</v>
      </c>
    </row>
    <row r="2053" spans="1:31" x14ac:dyDescent="0.3">
      <c r="A2053">
        <v>2649657</v>
      </c>
      <c r="B2053">
        <v>1</v>
      </c>
      <c r="C2053" t="s">
        <v>80</v>
      </c>
      <c r="D2053" t="s">
        <v>94</v>
      </c>
      <c r="E2053" t="s">
        <v>165</v>
      </c>
      <c r="F2053" t="s">
        <v>6012</v>
      </c>
      <c r="G2053" t="s">
        <v>154</v>
      </c>
      <c r="H2053" t="s">
        <v>135</v>
      </c>
      <c r="I2053" t="s">
        <v>136</v>
      </c>
      <c r="J2053" t="s">
        <v>137</v>
      </c>
      <c r="K2053" t="s">
        <v>138</v>
      </c>
      <c r="L2053" t="s">
        <v>6013</v>
      </c>
      <c r="M2053" t="s">
        <v>6014</v>
      </c>
      <c r="N2053">
        <v>0.7</v>
      </c>
      <c r="O2053">
        <v>0</v>
      </c>
      <c r="P2053">
        <v>18</v>
      </c>
      <c r="Q2053">
        <v>0</v>
      </c>
      <c r="R2053">
        <v>0</v>
      </c>
      <c r="S2053">
        <v>0</v>
      </c>
      <c r="T2053">
        <v>2</v>
      </c>
      <c r="U2053">
        <v>0</v>
      </c>
      <c r="V2053">
        <v>0</v>
      </c>
      <c r="W2053">
        <v>0</v>
      </c>
      <c r="X2053">
        <v>3.4341191192332725</v>
      </c>
      <c r="Y2053">
        <v>0</v>
      </c>
      <c r="Z2053">
        <v>0</v>
      </c>
      <c r="AA2053">
        <v>0</v>
      </c>
      <c r="AB2053">
        <v>1.8718638485265109E-2</v>
      </c>
      <c r="AC2053">
        <v>0</v>
      </c>
      <c r="AD2053">
        <v>0</v>
      </c>
      <c r="AE2053">
        <v>3.4528377577185374</v>
      </c>
    </row>
    <row r="2054" spans="1:31" x14ac:dyDescent="0.3">
      <c r="A2054">
        <v>2649763</v>
      </c>
      <c r="B2054">
        <v>1</v>
      </c>
      <c r="C2054" t="s">
        <v>80</v>
      </c>
      <c r="D2054" t="s">
        <v>100</v>
      </c>
      <c r="E2054" t="s">
        <v>152</v>
      </c>
      <c r="F2054" t="s">
        <v>2448</v>
      </c>
      <c r="G2054" t="s">
        <v>161</v>
      </c>
      <c r="H2054" t="s">
        <v>135</v>
      </c>
      <c r="I2054" t="s">
        <v>136</v>
      </c>
      <c r="J2054" t="s">
        <v>137</v>
      </c>
      <c r="K2054" t="s">
        <v>162</v>
      </c>
      <c r="L2054" t="s">
        <v>6015</v>
      </c>
      <c r="M2054" t="s">
        <v>6016</v>
      </c>
      <c r="N2054">
        <v>5.7288888880000002</v>
      </c>
      <c r="O2054">
        <v>0</v>
      </c>
      <c r="P2054">
        <v>66</v>
      </c>
      <c r="Q2054">
        <v>0</v>
      </c>
      <c r="R2054">
        <v>7</v>
      </c>
      <c r="S2054">
        <v>0</v>
      </c>
      <c r="T2054">
        <v>4</v>
      </c>
      <c r="U2054">
        <v>0</v>
      </c>
      <c r="V2054">
        <v>0</v>
      </c>
      <c r="W2054">
        <v>0</v>
      </c>
      <c r="X2054">
        <v>115.96348407267412</v>
      </c>
      <c r="Y2054">
        <v>0</v>
      </c>
      <c r="Z2054">
        <v>14.783491332573956</v>
      </c>
      <c r="AA2054">
        <v>0</v>
      </c>
      <c r="AB2054">
        <v>2.0053120334424293</v>
      </c>
      <c r="AC2054">
        <v>0</v>
      </c>
      <c r="AD2054">
        <v>0</v>
      </c>
      <c r="AE2054">
        <v>132.7522874386905</v>
      </c>
    </row>
    <row r="2055" spans="1:31" x14ac:dyDescent="0.3">
      <c r="A2055">
        <v>2649514</v>
      </c>
      <c r="B2055">
        <v>1</v>
      </c>
      <c r="C2055" t="s">
        <v>81</v>
      </c>
      <c r="D2055" t="s">
        <v>123</v>
      </c>
      <c r="E2055" t="s">
        <v>152</v>
      </c>
      <c r="F2055" t="s">
        <v>6017</v>
      </c>
      <c r="G2055" t="s">
        <v>191</v>
      </c>
      <c r="H2055" t="s">
        <v>135</v>
      </c>
      <c r="I2055" t="s">
        <v>136</v>
      </c>
      <c r="J2055" t="s">
        <v>137</v>
      </c>
      <c r="K2055" t="s">
        <v>138</v>
      </c>
      <c r="L2055" t="s">
        <v>6018</v>
      </c>
      <c r="M2055" t="s">
        <v>6019</v>
      </c>
      <c r="N2055">
        <v>0.78666666600000001</v>
      </c>
      <c r="O2055">
        <v>0</v>
      </c>
      <c r="P2055">
        <v>81</v>
      </c>
      <c r="Q2055">
        <v>0</v>
      </c>
      <c r="R2055">
        <v>0</v>
      </c>
      <c r="S2055">
        <v>0</v>
      </c>
      <c r="T2055">
        <v>241</v>
      </c>
      <c r="U2055">
        <v>0</v>
      </c>
      <c r="V2055">
        <v>0</v>
      </c>
      <c r="W2055">
        <v>0</v>
      </c>
      <c r="X2055">
        <v>10.79249826923434</v>
      </c>
      <c r="Y2055">
        <v>0</v>
      </c>
      <c r="Z2055">
        <v>0</v>
      </c>
      <c r="AA2055">
        <v>0</v>
      </c>
      <c r="AB2055">
        <v>154.0297375028513</v>
      </c>
      <c r="AC2055">
        <v>0</v>
      </c>
      <c r="AD2055">
        <v>0</v>
      </c>
      <c r="AE2055">
        <v>164.82223577208563</v>
      </c>
    </row>
    <row r="2056" spans="1:31" x14ac:dyDescent="0.3">
      <c r="A2056">
        <v>2650164</v>
      </c>
      <c r="B2056">
        <v>1</v>
      </c>
      <c r="C2056" t="s">
        <v>81</v>
      </c>
      <c r="D2056" t="s">
        <v>121</v>
      </c>
      <c r="E2056" t="s">
        <v>147</v>
      </c>
      <c r="F2056" t="s">
        <v>3524</v>
      </c>
      <c r="G2056" t="s">
        <v>149</v>
      </c>
      <c r="H2056" t="s">
        <v>144</v>
      </c>
      <c r="I2056" t="s">
        <v>136</v>
      </c>
      <c r="J2056" t="s">
        <v>137</v>
      </c>
      <c r="K2056" t="s">
        <v>138</v>
      </c>
      <c r="L2056" t="s">
        <v>6020</v>
      </c>
      <c r="M2056" t="s">
        <v>6021</v>
      </c>
      <c r="N2056">
        <v>1.0872222220000001</v>
      </c>
      <c r="O2056">
        <v>2</v>
      </c>
      <c r="P2056">
        <v>514</v>
      </c>
      <c r="Q2056">
        <v>1</v>
      </c>
      <c r="R2056">
        <v>47</v>
      </c>
      <c r="S2056">
        <v>1</v>
      </c>
      <c r="T2056">
        <v>11</v>
      </c>
      <c r="U2056">
        <v>0</v>
      </c>
      <c r="V2056">
        <v>0</v>
      </c>
      <c r="W2056">
        <v>0.70161057349222222</v>
      </c>
      <c r="X2056">
        <v>87.42707542514195</v>
      </c>
      <c r="Y2056">
        <v>3.2414094220800003</v>
      </c>
      <c r="Z2056">
        <v>37.090618579339349</v>
      </c>
      <c r="AA2056">
        <v>3.3731720799276586</v>
      </c>
      <c r="AB2056">
        <v>3.9064303240655005</v>
      </c>
      <c r="AC2056">
        <v>0</v>
      </c>
      <c r="AD2056">
        <v>0</v>
      </c>
      <c r="AE2056">
        <v>135.74031640404667</v>
      </c>
    </row>
    <row r="2057" spans="1:31" x14ac:dyDescent="0.3">
      <c r="A2057">
        <v>2649523</v>
      </c>
      <c r="B2057">
        <v>1</v>
      </c>
      <c r="C2057" t="s">
        <v>80</v>
      </c>
      <c r="D2057" t="s">
        <v>94</v>
      </c>
      <c r="E2057" t="s">
        <v>141</v>
      </c>
      <c r="F2057" t="s">
        <v>6022</v>
      </c>
      <c r="G2057" t="s">
        <v>149</v>
      </c>
      <c r="H2057" t="s">
        <v>144</v>
      </c>
      <c r="I2057" t="s">
        <v>241</v>
      </c>
      <c r="J2057" t="s">
        <v>137</v>
      </c>
      <c r="K2057" t="s">
        <v>138</v>
      </c>
      <c r="L2057" t="s">
        <v>6023</v>
      </c>
      <c r="M2057" t="s">
        <v>6024</v>
      </c>
      <c r="N2057">
        <v>1.1111111E-2</v>
      </c>
      <c r="O2057">
        <v>0</v>
      </c>
      <c r="P2057">
        <v>756</v>
      </c>
      <c r="Q2057">
        <v>18</v>
      </c>
      <c r="R2057">
        <v>29</v>
      </c>
      <c r="S2057">
        <v>10</v>
      </c>
      <c r="T2057">
        <v>161</v>
      </c>
      <c r="U2057">
        <v>0</v>
      </c>
      <c r="V2057">
        <v>0</v>
      </c>
      <c r="W2057">
        <v>0</v>
      </c>
      <c r="X2057">
        <v>0.97048475363732567</v>
      </c>
      <c r="Y2057">
        <v>0.67930317609154012</v>
      </c>
      <c r="Z2057">
        <v>0.47627351994251665</v>
      </c>
      <c r="AA2057">
        <v>1.0715514122187375</v>
      </c>
      <c r="AB2057">
        <v>0.53918073527732013</v>
      </c>
      <c r="AC2057">
        <v>0</v>
      </c>
      <c r="AD2057">
        <v>0</v>
      </c>
      <c r="AE2057">
        <v>3.7367935971674395</v>
      </c>
    </row>
    <row r="2058" spans="1:31" x14ac:dyDescent="0.3">
      <c r="A2058">
        <v>2649855</v>
      </c>
      <c r="B2058">
        <v>1</v>
      </c>
      <c r="C2058" t="s">
        <v>80</v>
      </c>
      <c r="D2058" t="s">
        <v>100</v>
      </c>
      <c r="E2058" t="s">
        <v>141</v>
      </c>
      <c r="F2058" t="s">
        <v>1821</v>
      </c>
      <c r="G2058" t="s">
        <v>161</v>
      </c>
      <c r="H2058" t="s">
        <v>144</v>
      </c>
      <c r="I2058" t="s">
        <v>136</v>
      </c>
      <c r="J2058" t="s">
        <v>137</v>
      </c>
      <c r="K2058" t="s">
        <v>162</v>
      </c>
      <c r="L2058" t="s">
        <v>6025</v>
      </c>
      <c r="M2058" t="s">
        <v>6026</v>
      </c>
      <c r="N2058">
        <v>4.693333333</v>
      </c>
      <c r="O2058">
        <v>0</v>
      </c>
      <c r="P2058">
        <v>0</v>
      </c>
      <c r="Q2058">
        <v>0</v>
      </c>
      <c r="R2058">
        <v>0</v>
      </c>
      <c r="S2058">
        <v>4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1023.3961044591452</v>
      </c>
      <c r="AB2058">
        <v>0</v>
      </c>
      <c r="AC2058">
        <v>0</v>
      </c>
      <c r="AD2058">
        <v>0</v>
      </c>
      <c r="AE2058">
        <v>1023.3961044591452</v>
      </c>
    </row>
    <row r="2059" spans="1:31" x14ac:dyDescent="0.3">
      <c r="A2059">
        <v>2649669</v>
      </c>
      <c r="B2059">
        <v>1</v>
      </c>
      <c r="C2059" t="s">
        <v>81</v>
      </c>
      <c r="D2059" t="s">
        <v>122</v>
      </c>
      <c r="E2059" t="s">
        <v>147</v>
      </c>
      <c r="F2059" t="s">
        <v>5243</v>
      </c>
      <c r="G2059" t="s">
        <v>149</v>
      </c>
      <c r="H2059" t="s">
        <v>144</v>
      </c>
      <c r="I2059" t="s">
        <v>241</v>
      </c>
      <c r="J2059" t="s">
        <v>137</v>
      </c>
      <c r="K2059" t="s">
        <v>138</v>
      </c>
      <c r="L2059" t="s">
        <v>6027</v>
      </c>
      <c r="M2059" t="s">
        <v>6028</v>
      </c>
      <c r="N2059">
        <v>1.666666E-3</v>
      </c>
      <c r="O2059">
        <v>2</v>
      </c>
      <c r="P2059">
        <v>382</v>
      </c>
      <c r="Q2059">
        <v>46</v>
      </c>
      <c r="R2059">
        <v>25</v>
      </c>
      <c r="S2059">
        <v>2</v>
      </c>
      <c r="T2059">
        <v>48</v>
      </c>
      <c r="U2059">
        <v>0</v>
      </c>
      <c r="V2059">
        <v>0</v>
      </c>
      <c r="W2059">
        <v>9.3722296731700008E-4</v>
      </c>
      <c r="X2059">
        <v>0.1000649230146467</v>
      </c>
      <c r="Y2059">
        <v>0.19646227962350088</v>
      </c>
      <c r="Z2059">
        <v>4.6364359318917164E-2</v>
      </c>
      <c r="AA2059">
        <v>3.9514756176635005E-3</v>
      </c>
      <c r="AB2059">
        <v>6.6770795465487837E-2</v>
      </c>
      <c r="AC2059">
        <v>0</v>
      </c>
      <c r="AD2059">
        <v>0</v>
      </c>
      <c r="AE2059">
        <v>0.41455105600753306</v>
      </c>
    </row>
    <row r="2060" spans="1:31" x14ac:dyDescent="0.3">
      <c r="A2060">
        <v>2649995</v>
      </c>
      <c r="B2060">
        <v>1</v>
      </c>
      <c r="C2060" t="s">
        <v>81</v>
      </c>
      <c r="D2060" t="s">
        <v>112</v>
      </c>
      <c r="E2060" t="s">
        <v>141</v>
      </c>
      <c r="F2060" t="s">
        <v>6029</v>
      </c>
      <c r="G2060" t="s">
        <v>875</v>
      </c>
      <c r="H2060" t="s">
        <v>144</v>
      </c>
      <c r="I2060" t="s">
        <v>136</v>
      </c>
      <c r="J2060" t="s">
        <v>137</v>
      </c>
      <c r="K2060" t="s">
        <v>138</v>
      </c>
      <c r="L2060" t="s">
        <v>6030</v>
      </c>
      <c r="M2060" t="s">
        <v>6031</v>
      </c>
      <c r="N2060">
        <v>1.010555555</v>
      </c>
      <c r="O2060">
        <v>0</v>
      </c>
      <c r="P2060">
        <v>11</v>
      </c>
      <c r="Q2060">
        <v>0</v>
      </c>
      <c r="R2060">
        <v>3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2.7595378185121868</v>
      </c>
      <c r="Y2060">
        <v>0</v>
      </c>
      <c r="Z2060">
        <v>0.24142769854686882</v>
      </c>
      <c r="AA2060">
        <v>0</v>
      </c>
      <c r="AB2060">
        <v>0</v>
      </c>
      <c r="AC2060">
        <v>0</v>
      </c>
      <c r="AD2060">
        <v>0</v>
      </c>
      <c r="AE2060">
        <v>3.0009655170590555</v>
      </c>
    </row>
    <row r="2061" spans="1:31" x14ac:dyDescent="0.3">
      <c r="A2061">
        <v>2650333</v>
      </c>
      <c r="B2061">
        <v>1</v>
      </c>
      <c r="C2061" t="s">
        <v>81</v>
      </c>
      <c r="D2061" t="s">
        <v>128</v>
      </c>
      <c r="E2061" t="s">
        <v>165</v>
      </c>
      <c r="F2061" t="s">
        <v>6032</v>
      </c>
      <c r="G2061" t="s">
        <v>224</v>
      </c>
      <c r="H2061" t="s">
        <v>135</v>
      </c>
      <c r="I2061" t="s">
        <v>136</v>
      </c>
      <c r="J2061" t="s">
        <v>137</v>
      </c>
      <c r="K2061" t="s">
        <v>138</v>
      </c>
      <c r="L2061" t="s">
        <v>6033</v>
      </c>
      <c r="M2061" t="s">
        <v>6034</v>
      </c>
      <c r="N2061">
        <v>3.4808333330000001</v>
      </c>
      <c r="O2061">
        <v>0</v>
      </c>
      <c r="P2061">
        <v>169</v>
      </c>
      <c r="Q2061">
        <v>0</v>
      </c>
      <c r="R2061">
        <v>0</v>
      </c>
      <c r="S2061">
        <v>0</v>
      </c>
      <c r="T2061">
        <v>5</v>
      </c>
      <c r="U2061">
        <v>0</v>
      </c>
      <c r="V2061">
        <v>0</v>
      </c>
      <c r="W2061">
        <v>0</v>
      </c>
      <c r="X2061">
        <v>147.86448479156172</v>
      </c>
      <c r="Y2061">
        <v>0</v>
      </c>
      <c r="Z2061">
        <v>0</v>
      </c>
      <c r="AA2061">
        <v>0</v>
      </c>
      <c r="AB2061">
        <v>42.034916103646495</v>
      </c>
      <c r="AC2061">
        <v>0</v>
      </c>
      <c r="AD2061">
        <v>0</v>
      </c>
      <c r="AE2061">
        <v>189.8994008952082</v>
      </c>
    </row>
    <row r="2062" spans="1:31" x14ac:dyDescent="0.3">
      <c r="A2062">
        <v>2650310</v>
      </c>
      <c r="B2062">
        <v>1</v>
      </c>
      <c r="C2062" t="s">
        <v>80</v>
      </c>
      <c r="D2062" t="s">
        <v>95</v>
      </c>
      <c r="E2062" t="s">
        <v>141</v>
      </c>
      <c r="F2062" t="s">
        <v>6035</v>
      </c>
      <c r="G2062" t="s">
        <v>143</v>
      </c>
      <c r="H2062" t="s">
        <v>144</v>
      </c>
      <c r="I2062" t="s">
        <v>136</v>
      </c>
      <c r="J2062" t="s">
        <v>137</v>
      </c>
      <c r="K2062" t="s">
        <v>138</v>
      </c>
      <c r="L2062" t="s">
        <v>6036</v>
      </c>
      <c r="M2062" t="s">
        <v>6037</v>
      </c>
      <c r="N2062">
        <v>2.2769444440000002</v>
      </c>
      <c r="O2062">
        <v>0</v>
      </c>
      <c r="P2062">
        <v>0</v>
      </c>
      <c r="Q2062">
        <v>0</v>
      </c>
      <c r="R2062">
        <v>0</v>
      </c>
      <c r="S2062">
        <v>2</v>
      </c>
      <c r="T2062">
        <v>0</v>
      </c>
      <c r="U2062">
        <v>1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40.461375296274674</v>
      </c>
      <c r="AB2062">
        <v>0</v>
      </c>
      <c r="AC2062">
        <v>86.420415576718611</v>
      </c>
      <c r="AD2062">
        <v>0</v>
      </c>
      <c r="AE2062">
        <v>126.88179087299329</v>
      </c>
    </row>
    <row r="2063" spans="1:31" x14ac:dyDescent="0.3">
      <c r="A2063">
        <v>2649623</v>
      </c>
      <c r="B2063">
        <v>1</v>
      </c>
      <c r="C2063" t="s">
        <v>80</v>
      </c>
      <c r="D2063" t="s">
        <v>105</v>
      </c>
      <c r="E2063" t="s">
        <v>152</v>
      </c>
      <c r="F2063" t="s">
        <v>6038</v>
      </c>
      <c r="G2063" t="s">
        <v>191</v>
      </c>
      <c r="H2063" t="s">
        <v>135</v>
      </c>
      <c r="I2063" t="s">
        <v>136</v>
      </c>
      <c r="J2063" t="s">
        <v>137</v>
      </c>
      <c r="K2063" t="s">
        <v>138</v>
      </c>
      <c r="L2063" t="s">
        <v>6039</v>
      </c>
      <c r="M2063" t="s">
        <v>6040</v>
      </c>
      <c r="N2063">
        <v>0.47861111099999998</v>
      </c>
      <c r="O2063">
        <v>0</v>
      </c>
      <c r="P2063">
        <v>87</v>
      </c>
      <c r="Q2063">
        <v>0</v>
      </c>
      <c r="R2063">
        <v>81</v>
      </c>
      <c r="S2063">
        <v>0</v>
      </c>
      <c r="T2063">
        <v>18</v>
      </c>
      <c r="U2063">
        <v>0</v>
      </c>
      <c r="V2063">
        <v>0</v>
      </c>
      <c r="W2063">
        <v>0</v>
      </c>
      <c r="X2063">
        <v>11.560044203144866</v>
      </c>
      <c r="Y2063">
        <v>0</v>
      </c>
      <c r="Z2063">
        <v>19.921983827819986</v>
      </c>
      <c r="AA2063">
        <v>0</v>
      </c>
      <c r="AB2063">
        <v>7.1289351764738846</v>
      </c>
      <c r="AC2063">
        <v>0</v>
      </c>
      <c r="AD2063">
        <v>0</v>
      </c>
      <c r="AE2063">
        <v>38.610963207438736</v>
      </c>
    </row>
    <row r="2064" spans="1:31" x14ac:dyDescent="0.3">
      <c r="A2064">
        <v>2650018</v>
      </c>
      <c r="B2064">
        <v>1</v>
      </c>
      <c r="C2064" t="s">
        <v>80</v>
      </c>
      <c r="D2064" t="s">
        <v>108</v>
      </c>
      <c r="E2064" t="s">
        <v>147</v>
      </c>
      <c r="F2064" t="s">
        <v>6041</v>
      </c>
      <c r="G2064" t="s">
        <v>149</v>
      </c>
      <c r="H2064" t="s">
        <v>144</v>
      </c>
      <c r="I2064" t="s">
        <v>136</v>
      </c>
      <c r="J2064" t="s">
        <v>137</v>
      </c>
      <c r="K2064" t="s">
        <v>138</v>
      </c>
      <c r="L2064" t="s">
        <v>5707</v>
      </c>
      <c r="M2064" t="s">
        <v>6042</v>
      </c>
      <c r="N2064">
        <v>0.36666666599999997</v>
      </c>
      <c r="O2064">
        <v>0</v>
      </c>
      <c r="P2064">
        <v>694</v>
      </c>
      <c r="Q2064">
        <v>0</v>
      </c>
      <c r="R2064">
        <v>236</v>
      </c>
      <c r="S2064">
        <v>3</v>
      </c>
      <c r="T2064">
        <v>148</v>
      </c>
      <c r="U2064">
        <v>0</v>
      </c>
      <c r="V2064">
        <v>0</v>
      </c>
      <c r="W2064">
        <v>0</v>
      </c>
      <c r="X2064">
        <v>60.612725878936246</v>
      </c>
      <c r="Y2064">
        <v>0</v>
      </c>
      <c r="Z2064">
        <v>144.54201538484349</v>
      </c>
      <c r="AA2064">
        <v>2.8485350056320304</v>
      </c>
      <c r="AB2064">
        <v>85.728894654470835</v>
      </c>
      <c r="AC2064">
        <v>0</v>
      </c>
      <c r="AD2064">
        <v>0</v>
      </c>
      <c r="AE2064">
        <v>293.73217092388262</v>
      </c>
    </row>
    <row r="2065" spans="1:31" x14ac:dyDescent="0.3">
      <c r="A2065">
        <v>2649792</v>
      </c>
      <c r="B2065">
        <v>1</v>
      </c>
      <c r="C2065" t="s">
        <v>80</v>
      </c>
      <c r="D2065" t="s">
        <v>94</v>
      </c>
      <c r="E2065" t="s">
        <v>147</v>
      </c>
      <c r="F2065" t="s">
        <v>5618</v>
      </c>
      <c r="G2065" t="s">
        <v>149</v>
      </c>
      <c r="H2065" t="s">
        <v>144</v>
      </c>
      <c r="I2065" t="s">
        <v>136</v>
      </c>
      <c r="J2065" t="s">
        <v>137</v>
      </c>
      <c r="K2065" t="s">
        <v>138</v>
      </c>
      <c r="L2065" t="s">
        <v>6043</v>
      </c>
      <c r="M2065" t="s">
        <v>6044</v>
      </c>
      <c r="N2065">
        <v>0.64805555500000001</v>
      </c>
      <c r="O2065">
        <v>2</v>
      </c>
      <c r="P2065">
        <v>0</v>
      </c>
      <c r="Q2065">
        <v>35</v>
      </c>
      <c r="R2065">
        <v>0</v>
      </c>
      <c r="S2065">
        <v>6</v>
      </c>
      <c r="T2065">
        <v>0</v>
      </c>
      <c r="U2065">
        <v>0</v>
      </c>
      <c r="V2065">
        <v>0</v>
      </c>
      <c r="W2065">
        <v>2.473636235787803</v>
      </c>
      <c r="X2065">
        <v>0</v>
      </c>
      <c r="Y2065">
        <v>102.89580784300713</v>
      </c>
      <c r="Z2065">
        <v>0</v>
      </c>
      <c r="AA2065">
        <v>10.335394736795532</v>
      </c>
      <c r="AB2065">
        <v>0</v>
      </c>
      <c r="AC2065">
        <v>0</v>
      </c>
      <c r="AD2065">
        <v>0</v>
      </c>
      <c r="AE2065">
        <v>115.70483881559048</v>
      </c>
    </row>
    <row r="2066" spans="1:31" x14ac:dyDescent="0.3">
      <c r="A2066">
        <v>2649948</v>
      </c>
      <c r="B2066">
        <v>2</v>
      </c>
      <c r="C2066" t="s">
        <v>80</v>
      </c>
      <c r="D2066" t="s">
        <v>84</v>
      </c>
      <c r="E2066" t="s">
        <v>141</v>
      </c>
      <c r="F2066" t="s">
        <v>6045</v>
      </c>
      <c r="G2066" t="s">
        <v>183</v>
      </c>
      <c r="H2066" t="s">
        <v>144</v>
      </c>
      <c r="I2066" t="s">
        <v>136</v>
      </c>
      <c r="J2066" t="s">
        <v>3</v>
      </c>
      <c r="K2066" t="s">
        <v>138</v>
      </c>
      <c r="L2066" t="s">
        <v>5644</v>
      </c>
      <c r="M2066" t="s">
        <v>6046</v>
      </c>
      <c r="N2066">
        <v>0.199722222</v>
      </c>
      <c r="O2066">
        <v>0</v>
      </c>
      <c r="P2066">
        <v>1668</v>
      </c>
      <c r="Q2066">
        <v>0</v>
      </c>
      <c r="R2066">
        <v>0</v>
      </c>
      <c r="S2066">
        <v>1</v>
      </c>
      <c r="T2066">
        <v>85</v>
      </c>
      <c r="U2066">
        <v>0</v>
      </c>
      <c r="V2066">
        <v>0</v>
      </c>
      <c r="W2066">
        <v>0</v>
      </c>
      <c r="X2066">
        <v>89.606843329177238</v>
      </c>
      <c r="Y2066">
        <v>0</v>
      </c>
      <c r="Z2066">
        <v>0</v>
      </c>
      <c r="AA2066">
        <v>29.846559833936197</v>
      </c>
      <c r="AB2066">
        <v>17.123652642777699</v>
      </c>
      <c r="AC2066">
        <v>0</v>
      </c>
      <c r="AD2066">
        <v>0</v>
      </c>
      <c r="AE2066">
        <v>136.57705580589112</v>
      </c>
    </row>
    <row r="2067" spans="1:31" x14ac:dyDescent="0.3">
      <c r="A2067">
        <v>2650273</v>
      </c>
      <c r="B2067">
        <v>1</v>
      </c>
      <c r="C2067" t="s">
        <v>81</v>
      </c>
      <c r="D2067" t="s">
        <v>119</v>
      </c>
      <c r="E2067" t="s">
        <v>141</v>
      </c>
      <c r="F2067" t="s">
        <v>6047</v>
      </c>
      <c r="G2067" t="s">
        <v>143</v>
      </c>
      <c r="H2067" t="s">
        <v>144</v>
      </c>
      <c r="I2067" t="s">
        <v>136</v>
      </c>
      <c r="J2067" t="s">
        <v>137</v>
      </c>
      <c r="K2067" t="s">
        <v>138</v>
      </c>
      <c r="L2067" t="s">
        <v>6048</v>
      </c>
      <c r="M2067" t="s">
        <v>6049</v>
      </c>
      <c r="N2067">
        <v>0.98444444399999997</v>
      </c>
      <c r="O2067">
        <v>0</v>
      </c>
      <c r="P2067">
        <v>612</v>
      </c>
      <c r="Q2067">
        <v>0</v>
      </c>
      <c r="R2067">
        <v>11</v>
      </c>
      <c r="S2067">
        <v>0</v>
      </c>
      <c r="T2067">
        <v>43</v>
      </c>
      <c r="U2067">
        <v>0</v>
      </c>
      <c r="V2067">
        <v>0</v>
      </c>
      <c r="W2067">
        <v>0</v>
      </c>
      <c r="X2067">
        <v>83.456121308918384</v>
      </c>
      <c r="Y2067">
        <v>0</v>
      </c>
      <c r="Z2067">
        <v>17.867477485510317</v>
      </c>
      <c r="AA2067">
        <v>0</v>
      </c>
      <c r="AB2067">
        <v>16.557219268453398</v>
      </c>
      <c r="AC2067">
        <v>0</v>
      </c>
      <c r="AD2067">
        <v>0</v>
      </c>
      <c r="AE2067">
        <v>117.8808180628821</v>
      </c>
    </row>
    <row r="2068" spans="1:31" x14ac:dyDescent="0.3">
      <c r="A2068">
        <v>2650227</v>
      </c>
      <c r="B2068">
        <v>1</v>
      </c>
      <c r="C2068" t="s">
        <v>80</v>
      </c>
      <c r="D2068" t="s">
        <v>106</v>
      </c>
      <c r="E2068" t="s">
        <v>214</v>
      </c>
      <c r="F2068" t="s">
        <v>6050</v>
      </c>
      <c r="G2068" t="s">
        <v>224</v>
      </c>
      <c r="H2068" t="s">
        <v>135</v>
      </c>
      <c r="I2068" t="s">
        <v>136</v>
      </c>
      <c r="J2068" t="s">
        <v>137</v>
      </c>
      <c r="K2068" t="s">
        <v>138</v>
      </c>
      <c r="L2068" t="s">
        <v>6051</v>
      </c>
      <c r="M2068" t="s">
        <v>6052</v>
      </c>
      <c r="N2068">
        <v>0.896666666</v>
      </c>
      <c r="O2068">
        <v>0</v>
      </c>
      <c r="P2068">
        <v>5</v>
      </c>
      <c r="Q2068">
        <v>0</v>
      </c>
      <c r="R2068">
        <v>0</v>
      </c>
      <c r="S2068">
        <v>0</v>
      </c>
      <c r="T2068">
        <v>7</v>
      </c>
      <c r="U2068">
        <v>0</v>
      </c>
      <c r="V2068">
        <v>0</v>
      </c>
      <c r="W2068">
        <v>0</v>
      </c>
      <c r="X2068">
        <v>1.2442803547124972</v>
      </c>
      <c r="Y2068">
        <v>0</v>
      </c>
      <c r="Z2068">
        <v>0</v>
      </c>
      <c r="AA2068">
        <v>0</v>
      </c>
      <c r="AB2068">
        <v>1.8797675680280137</v>
      </c>
      <c r="AC2068">
        <v>0</v>
      </c>
      <c r="AD2068">
        <v>0</v>
      </c>
      <c r="AE2068">
        <v>3.1240479227405107</v>
      </c>
    </row>
    <row r="2069" spans="1:31" x14ac:dyDescent="0.3">
      <c r="A2069">
        <v>2649686</v>
      </c>
      <c r="B2069">
        <v>1</v>
      </c>
      <c r="C2069" t="s">
        <v>80</v>
      </c>
      <c r="D2069" t="s">
        <v>94</v>
      </c>
      <c r="E2069" t="s">
        <v>132</v>
      </c>
      <c r="F2069" t="s">
        <v>6053</v>
      </c>
      <c r="G2069" t="s">
        <v>183</v>
      </c>
      <c r="H2069" t="s">
        <v>135</v>
      </c>
      <c r="I2069" t="s">
        <v>136</v>
      </c>
      <c r="J2069" t="s">
        <v>3</v>
      </c>
      <c r="K2069" t="s">
        <v>138</v>
      </c>
      <c r="L2069" t="s">
        <v>6054</v>
      </c>
      <c r="M2069" t="s">
        <v>6055</v>
      </c>
      <c r="N2069">
        <v>3.2052777770000001</v>
      </c>
      <c r="O2069">
        <v>0</v>
      </c>
      <c r="P2069">
        <v>2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0.54107903709527783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0.54107903709527783</v>
      </c>
    </row>
    <row r="2070" spans="1:31" x14ac:dyDescent="0.3">
      <c r="A2070">
        <v>2650081</v>
      </c>
      <c r="B2070">
        <v>1</v>
      </c>
      <c r="C2070" t="s">
        <v>80</v>
      </c>
      <c r="D2070" t="s">
        <v>93</v>
      </c>
      <c r="E2070" t="s">
        <v>132</v>
      </c>
      <c r="F2070" t="s">
        <v>6056</v>
      </c>
      <c r="G2070" t="s">
        <v>228</v>
      </c>
      <c r="H2070" t="s">
        <v>135</v>
      </c>
      <c r="I2070" t="s">
        <v>136</v>
      </c>
      <c r="J2070" t="s">
        <v>137</v>
      </c>
      <c r="K2070" t="s">
        <v>138</v>
      </c>
      <c r="L2070" t="s">
        <v>6057</v>
      </c>
      <c r="M2070" t="s">
        <v>6058</v>
      </c>
      <c r="N2070">
        <v>2.2355555549999999</v>
      </c>
      <c r="O2070">
        <v>0</v>
      </c>
      <c r="P2070">
        <v>5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1.5810156678850336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1.5810156678850336</v>
      </c>
    </row>
    <row r="2071" spans="1:31" x14ac:dyDescent="0.3">
      <c r="A2071">
        <v>2649915</v>
      </c>
      <c r="B2071">
        <v>1</v>
      </c>
      <c r="C2071" t="s">
        <v>80</v>
      </c>
      <c r="D2071" t="s">
        <v>107</v>
      </c>
      <c r="E2071" t="s">
        <v>152</v>
      </c>
      <c r="F2071" t="s">
        <v>6059</v>
      </c>
      <c r="G2071" t="s">
        <v>220</v>
      </c>
      <c r="H2071" t="s">
        <v>135</v>
      </c>
      <c r="I2071" t="s">
        <v>136</v>
      </c>
      <c r="J2071" t="s">
        <v>137</v>
      </c>
      <c r="K2071" t="s">
        <v>162</v>
      </c>
      <c r="L2071" t="s">
        <v>6060</v>
      </c>
      <c r="M2071" t="s">
        <v>6061</v>
      </c>
      <c r="N2071">
        <v>2.0838888880000002</v>
      </c>
      <c r="O2071">
        <v>0</v>
      </c>
      <c r="P2071">
        <v>151</v>
      </c>
      <c r="Q2071">
        <v>0</v>
      </c>
      <c r="R2071">
        <v>0</v>
      </c>
      <c r="S2071">
        <v>0</v>
      </c>
      <c r="T2071">
        <v>5</v>
      </c>
      <c r="U2071">
        <v>0</v>
      </c>
      <c r="V2071">
        <v>0</v>
      </c>
      <c r="W2071">
        <v>0</v>
      </c>
      <c r="X2071">
        <v>123.48577981913679</v>
      </c>
      <c r="Y2071">
        <v>0</v>
      </c>
      <c r="Z2071">
        <v>0</v>
      </c>
      <c r="AA2071">
        <v>0</v>
      </c>
      <c r="AB2071">
        <v>23.038020791238587</v>
      </c>
      <c r="AC2071">
        <v>0</v>
      </c>
      <c r="AD2071">
        <v>0</v>
      </c>
      <c r="AE2071">
        <v>146.52380061037539</v>
      </c>
    </row>
    <row r="2072" spans="1:31" x14ac:dyDescent="0.3">
      <c r="A2072">
        <v>2649560</v>
      </c>
      <c r="B2072">
        <v>1</v>
      </c>
      <c r="C2072" t="s">
        <v>80</v>
      </c>
      <c r="D2072" t="s">
        <v>95</v>
      </c>
      <c r="E2072" t="s">
        <v>141</v>
      </c>
      <c r="F2072" t="s">
        <v>6062</v>
      </c>
      <c r="G2072" t="s">
        <v>143</v>
      </c>
      <c r="H2072" t="s">
        <v>144</v>
      </c>
      <c r="I2072" t="s">
        <v>136</v>
      </c>
      <c r="J2072" t="s">
        <v>137</v>
      </c>
      <c r="K2072" t="s">
        <v>138</v>
      </c>
      <c r="L2072" t="s">
        <v>6063</v>
      </c>
      <c r="M2072" t="s">
        <v>6064</v>
      </c>
      <c r="N2072">
        <v>2.9702777770000002</v>
      </c>
      <c r="O2072">
        <v>0</v>
      </c>
      <c r="P2072">
        <v>147</v>
      </c>
      <c r="Q2072">
        <v>0</v>
      </c>
      <c r="R2072">
        <v>1</v>
      </c>
      <c r="S2072">
        <v>1</v>
      </c>
      <c r="T2072">
        <v>11</v>
      </c>
      <c r="U2072">
        <v>0</v>
      </c>
      <c r="V2072">
        <v>0</v>
      </c>
      <c r="W2072">
        <v>0</v>
      </c>
      <c r="X2072">
        <v>85.596751227807317</v>
      </c>
      <c r="Y2072">
        <v>0</v>
      </c>
      <c r="Z2072">
        <v>0</v>
      </c>
      <c r="AA2072">
        <v>5.8272053606555554</v>
      </c>
      <c r="AB2072">
        <v>20.198890948689304</v>
      </c>
      <c r="AC2072">
        <v>0</v>
      </c>
      <c r="AD2072">
        <v>0</v>
      </c>
      <c r="AE2072">
        <v>111.62284753715218</v>
      </c>
    </row>
    <row r="2073" spans="1:31" x14ac:dyDescent="0.3">
      <c r="A2073">
        <v>2649938</v>
      </c>
      <c r="B2073">
        <v>1</v>
      </c>
      <c r="C2073" t="s">
        <v>80</v>
      </c>
      <c r="D2073" t="s">
        <v>105</v>
      </c>
      <c r="E2073" t="s">
        <v>152</v>
      </c>
      <c r="F2073" t="s">
        <v>6065</v>
      </c>
      <c r="G2073" t="s">
        <v>154</v>
      </c>
      <c r="H2073" t="s">
        <v>135</v>
      </c>
      <c r="I2073" t="s">
        <v>136</v>
      </c>
      <c r="J2073" t="s">
        <v>137</v>
      </c>
      <c r="K2073" t="s">
        <v>138</v>
      </c>
      <c r="L2073" t="s">
        <v>6066</v>
      </c>
      <c r="M2073" t="s">
        <v>6067</v>
      </c>
      <c r="N2073">
        <v>0.393055555</v>
      </c>
      <c r="O2073">
        <v>0</v>
      </c>
      <c r="P2073">
        <v>439</v>
      </c>
      <c r="Q2073">
        <v>0</v>
      </c>
      <c r="R2073">
        <v>0</v>
      </c>
      <c r="S2073">
        <v>0</v>
      </c>
      <c r="T2073">
        <v>58</v>
      </c>
      <c r="U2073">
        <v>0</v>
      </c>
      <c r="V2073">
        <v>0</v>
      </c>
      <c r="W2073">
        <v>0</v>
      </c>
      <c r="X2073">
        <v>55.276340198519847</v>
      </c>
      <c r="Y2073">
        <v>0</v>
      </c>
      <c r="Z2073">
        <v>0</v>
      </c>
      <c r="AA2073">
        <v>0</v>
      </c>
      <c r="AB2073">
        <v>42.031101886268871</v>
      </c>
      <c r="AC2073">
        <v>0</v>
      </c>
      <c r="AD2073">
        <v>0</v>
      </c>
      <c r="AE2073">
        <v>97.307442084788718</v>
      </c>
    </row>
    <row r="2074" spans="1:31" x14ac:dyDescent="0.3">
      <c r="A2074">
        <v>2649580</v>
      </c>
      <c r="B2074">
        <v>1</v>
      </c>
      <c r="C2074" t="s">
        <v>81</v>
      </c>
      <c r="D2074" t="s">
        <v>120</v>
      </c>
      <c r="E2074" t="s">
        <v>141</v>
      </c>
      <c r="F2074" t="s">
        <v>6068</v>
      </c>
      <c r="G2074" t="s">
        <v>149</v>
      </c>
      <c r="H2074" t="s">
        <v>144</v>
      </c>
      <c r="I2074" t="s">
        <v>136</v>
      </c>
      <c r="J2074" t="s">
        <v>137</v>
      </c>
      <c r="K2074" t="s">
        <v>138</v>
      </c>
      <c r="L2074" t="s">
        <v>6069</v>
      </c>
      <c r="M2074" t="s">
        <v>6070</v>
      </c>
      <c r="N2074">
        <v>0.63333333300000005</v>
      </c>
      <c r="O2074">
        <v>1</v>
      </c>
      <c r="P2074">
        <v>0</v>
      </c>
      <c r="Q2074">
        <v>46</v>
      </c>
      <c r="R2074">
        <v>5</v>
      </c>
      <c r="S2074">
        <v>2</v>
      </c>
      <c r="T2074">
        <v>1</v>
      </c>
      <c r="U2074">
        <v>0</v>
      </c>
      <c r="V2074">
        <v>0</v>
      </c>
      <c r="W2074">
        <v>0.13574989533333331</v>
      </c>
      <c r="X2074">
        <v>0</v>
      </c>
      <c r="Y2074">
        <v>147.70164540972957</v>
      </c>
      <c r="Z2074">
        <v>16.572284170026748</v>
      </c>
      <c r="AA2074">
        <v>29.384673007922771</v>
      </c>
      <c r="AB2074">
        <v>0.89904773170377994</v>
      </c>
      <c r="AC2074">
        <v>0</v>
      </c>
      <c r="AD2074">
        <v>0</v>
      </c>
      <c r="AE2074">
        <v>194.69340021471621</v>
      </c>
    </row>
    <row r="2075" spans="1:31" x14ac:dyDescent="0.3">
      <c r="A2075">
        <v>2649603</v>
      </c>
      <c r="B2075">
        <v>1</v>
      </c>
      <c r="C2075" t="s">
        <v>80</v>
      </c>
      <c r="D2075" t="s">
        <v>106</v>
      </c>
      <c r="E2075" t="s">
        <v>152</v>
      </c>
      <c r="F2075" t="s">
        <v>4996</v>
      </c>
      <c r="G2075" t="s">
        <v>220</v>
      </c>
      <c r="H2075" t="s">
        <v>135</v>
      </c>
      <c r="I2075" t="s">
        <v>136</v>
      </c>
      <c r="J2075" t="s">
        <v>137</v>
      </c>
      <c r="K2075" t="s">
        <v>162</v>
      </c>
      <c r="L2075" t="s">
        <v>6071</v>
      </c>
      <c r="M2075" t="s">
        <v>6072</v>
      </c>
      <c r="N2075">
        <v>6.5738888879999999</v>
      </c>
      <c r="O2075">
        <v>0</v>
      </c>
      <c r="P2075">
        <v>70</v>
      </c>
      <c r="Q2075">
        <v>0</v>
      </c>
      <c r="R2075">
        <v>2</v>
      </c>
      <c r="S2075">
        <v>0</v>
      </c>
      <c r="T2075">
        <v>2</v>
      </c>
      <c r="U2075">
        <v>0</v>
      </c>
      <c r="V2075">
        <v>0</v>
      </c>
      <c r="W2075">
        <v>0</v>
      </c>
      <c r="X2075">
        <v>154.85181891680065</v>
      </c>
      <c r="Y2075">
        <v>0</v>
      </c>
      <c r="Z2075">
        <v>55.620313741365194</v>
      </c>
      <c r="AA2075">
        <v>0</v>
      </c>
      <c r="AB2075">
        <v>0.39355731593579135</v>
      </c>
      <c r="AC2075">
        <v>0</v>
      </c>
      <c r="AD2075">
        <v>0</v>
      </c>
      <c r="AE2075">
        <v>210.86568997410163</v>
      </c>
    </row>
    <row r="2076" spans="1:31" x14ac:dyDescent="0.3">
      <c r="A2076">
        <v>2649815</v>
      </c>
      <c r="B2076">
        <v>1</v>
      </c>
      <c r="C2076" t="s">
        <v>81</v>
      </c>
      <c r="D2076" t="s">
        <v>114</v>
      </c>
      <c r="E2076" t="s">
        <v>141</v>
      </c>
      <c r="F2076" t="s">
        <v>6073</v>
      </c>
      <c r="G2076" t="s">
        <v>143</v>
      </c>
      <c r="H2076" t="s">
        <v>144</v>
      </c>
      <c r="I2076" t="s">
        <v>136</v>
      </c>
      <c r="J2076" t="s">
        <v>137</v>
      </c>
      <c r="K2076" t="s">
        <v>138</v>
      </c>
      <c r="L2076" t="s">
        <v>6074</v>
      </c>
      <c r="M2076" t="s">
        <v>6075</v>
      </c>
      <c r="N2076">
        <v>1.018333333</v>
      </c>
      <c r="O2076">
        <v>1</v>
      </c>
      <c r="P2076">
        <v>162</v>
      </c>
      <c r="Q2076">
        <v>1</v>
      </c>
      <c r="R2076">
        <v>18</v>
      </c>
      <c r="S2076">
        <v>1</v>
      </c>
      <c r="T2076">
        <v>12</v>
      </c>
      <c r="U2076">
        <v>0</v>
      </c>
      <c r="V2076">
        <v>0</v>
      </c>
      <c r="W2076">
        <v>0.28409145002500003</v>
      </c>
      <c r="X2076">
        <v>19.122360309183382</v>
      </c>
      <c r="Y2076">
        <v>3.8056705469614549</v>
      </c>
      <c r="Z2076">
        <v>4.7989572162839602</v>
      </c>
      <c r="AA2076">
        <v>2.3761604383916666</v>
      </c>
      <c r="AB2076">
        <v>3.075222371620518</v>
      </c>
      <c r="AC2076">
        <v>0</v>
      </c>
      <c r="AD2076">
        <v>0</v>
      </c>
      <c r="AE2076">
        <v>33.462462332465982</v>
      </c>
    </row>
    <row r="2077" spans="1:31" x14ac:dyDescent="0.3">
      <c r="A2077">
        <v>2650172</v>
      </c>
      <c r="B2077">
        <v>2</v>
      </c>
      <c r="C2077" t="s">
        <v>81</v>
      </c>
      <c r="D2077" t="s">
        <v>114</v>
      </c>
      <c r="E2077" t="s">
        <v>141</v>
      </c>
      <c r="F2077" t="s">
        <v>6076</v>
      </c>
      <c r="G2077" t="s">
        <v>143</v>
      </c>
      <c r="H2077" t="s">
        <v>144</v>
      </c>
      <c r="I2077" t="s">
        <v>136</v>
      </c>
      <c r="J2077" t="s">
        <v>137</v>
      </c>
      <c r="K2077" t="s">
        <v>138</v>
      </c>
      <c r="L2077" t="s">
        <v>5818</v>
      </c>
      <c r="M2077" t="s">
        <v>6077</v>
      </c>
      <c r="N2077">
        <v>0.28000000000000003</v>
      </c>
      <c r="O2077">
        <v>0</v>
      </c>
      <c r="P2077">
        <v>152</v>
      </c>
      <c r="Q2077">
        <v>0</v>
      </c>
      <c r="R2077">
        <v>0</v>
      </c>
      <c r="S2077">
        <v>0</v>
      </c>
      <c r="T2077">
        <v>23</v>
      </c>
      <c r="U2077">
        <v>0</v>
      </c>
      <c r="V2077">
        <v>0</v>
      </c>
      <c r="W2077">
        <v>0</v>
      </c>
      <c r="X2077">
        <v>5.6733416887635295</v>
      </c>
      <c r="Y2077">
        <v>0</v>
      </c>
      <c r="Z2077">
        <v>0</v>
      </c>
      <c r="AA2077">
        <v>0</v>
      </c>
      <c r="AB2077">
        <v>2.5296648135351418</v>
      </c>
      <c r="AC2077">
        <v>0</v>
      </c>
      <c r="AD2077">
        <v>0</v>
      </c>
      <c r="AE2077">
        <v>8.2030065022986705</v>
      </c>
    </row>
    <row r="2078" spans="1:31" x14ac:dyDescent="0.3">
      <c r="A2078">
        <v>2649809</v>
      </c>
      <c r="B2078">
        <v>1</v>
      </c>
      <c r="C2078" t="s">
        <v>81</v>
      </c>
      <c r="D2078" t="s">
        <v>115</v>
      </c>
      <c r="E2078" t="s">
        <v>141</v>
      </c>
      <c r="F2078" t="s">
        <v>6078</v>
      </c>
      <c r="G2078" t="s">
        <v>448</v>
      </c>
      <c r="H2078" t="s">
        <v>144</v>
      </c>
      <c r="I2078" t="s">
        <v>136</v>
      </c>
      <c r="J2078" t="s">
        <v>137</v>
      </c>
      <c r="K2078" t="s">
        <v>138</v>
      </c>
      <c r="L2078" t="s">
        <v>6079</v>
      </c>
      <c r="M2078" t="s">
        <v>6080</v>
      </c>
      <c r="N2078">
        <v>1.2394444440000001</v>
      </c>
      <c r="O2078">
        <v>0</v>
      </c>
      <c r="P2078">
        <v>15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0</v>
      </c>
      <c r="W2078">
        <v>0</v>
      </c>
      <c r="X2078">
        <v>4.4093143236156731</v>
      </c>
      <c r="Y2078">
        <v>0</v>
      </c>
      <c r="Z2078">
        <v>0</v>
      </c>
      <c r="AA2078">
        <v>0</v>
      </c>
      <c r="AB2078">
        <v>1.3323908082836171</v>
      </c>
      <c r="AC2078">
        <v>0</v>
      </c>
      <c r="AD2078">
        <v>0</v>
      </c>
      <c r="AE2078">
        <v>5.7417051318992902</v>
      </c>
    </row>
    <row r="2079" spans="1:31" x14ac:dyDescent="0.3">
      <c r="A2079">
        <v>2649666</v>
      </c>
      <c r="B2079">
        <v>1</v>
      </c>
      <c r="C2079" t="s">
        <v>80</v>
      </c>
      <c r="D2079" t="s">
        <v>106</v>
      </c>
      <c r="E2079" t="s">
        <v>194</v>
      </c>
      <c r="F2079" t="s">
        <v>6081</v>
      </c>
      <c r="G2079" t="s">
        <v>149</v>
      </c>
      <c r="H2079" t="s">
        <v>144</v>
      </c>
      <c r="I2079" t="s">
        <v>136</v>
      </c>
      <c r="J2079" t="s">
        <v>137</v>
      </c>
      <c r="K2079" t="s">
        <v>138</v>
      </c>
      <c r="L2079" t="s">
        <v>6082</v>
      </c>
      <c r="M2079" t="s">
        <v>6083</v>
      </c>
      <c r="N2079">
        <v>0.101666666</v>
      </c>
      <c r="O2079">
        <v>1</v>
      </c>
      <c r="P2079">
        <v>4</v>
      </c>
      <c r="Q2079">
        <v>68</v>
      </c>
      <c r="R2079">
        <v>334</v>
      </c>
      <c r="S2079">
        <v>28</v>
      </c>
      <c r="T2079">
        <v>63</v>
      </c>
      <c r="U2079">
        <v>0</v>
      </c>
      <c r="V2079">
        <v>0</v>
      </c>
      <c r="W2079">
        <v>9.2443432839116671E-2</v>
      </c>
      <c r="X2079">
        <v>0.34426483425069854</v>
      </c>
      <c r="Y2079">
        <v>105.74646820704868</v>
      </c>
      <c r="Z2079">
        <v>220.17746501832082</v>
      </c>
      <c r="AA2079">
        <v>22.319988455673723</v>
      </c>
      <c r="AB2079">
        <v>32.958584355325563</v>
      </c>
      <c r="AC2079">
        <v>0</v>
      </c>
      <c r="AD2079">
        <v>0</v>
      </c>
      <c r="AE2079">
        <v>381.63921430345863</v>
      </c>
    </row>
    <row r="2080" spans="1:31" x14ac:dyDescent="0.3">
      <c r="A2080">
        <v>2649888</v>
      </c>
      <c r="B2080">
        <v>2</v>
      </c>
      <c r="C2080" t="s">
        <v>80</v>
      </c>
      <c r="D2080" t="s">
        <v>93</v>
      </c>
      <c r="E2080" t="s">
        <v>152</v>
      </c>
      <c r="F2080" t="s">
        <v>6084</v>
      </c>
      <c r="G2080" t="s">
        <v>224</v>
      </c>
      <c r="H2080" t="s">
        <v>135</v>
      </c>
      <c r="I2080" t="s">
        <v>136</v>
      </c>
      <c r="J2080" t="s">
        <v>137</v>
      </c>
      <c r="K2080" t="s">
        <v>138</v>
      </c>
      <c r="L2080" t="s">
        <v>5615</v>
      </c>
      <c r="M2080" t="s">
        <v>6085</v>
      </c>
      <c r="N2080">
        <v>7.0555555000000006E-2</v>
      </c>
      <c r="O2080">
        <v>0</v>
      </c>
      <c r="P2080">
        <v>34</v>
      </c>
      <c r="Q2080">
        <v>0</v>
      </c>
      <c r="R2080">
        <v>29</v>
      </c>
      <c r="S2080">
        <v>0</v>
      </c>
      <c r="T2080">
        <v>9</v>
      </c>
      <c r="U2080">
        <v>0</v>
      </c>
      <c r="V2080">
        <v>0</v>
      </c>
      <c r="W2080">
        <v>0</v>
      </c>
      <c r="X2080">
        <v>0.88830373162469589</v>
      </c>
      <c r="Y2080">
        <v>0</v>
      </c>
      <c r="Z2080">
        <v>7.4360364016391571</v>
      </c>
      <c r="AA2080">
        <v>0</v>
      </c>
      <c r="AB2080">
        <v>0.81262547160144938</v>
      </c>
      <c r="AC2080">
        <v>0</v>
      </c>
      <c r="AD2080">
        <v>0</v>
      </c>
      <c r="AE2080">
        <v>9.1369656048653027</v>
      </c>
    </row>
    <row r="2081" spans="1:31" x14ac:dyDescent="0.3">
      <c r="A2081">
        <v>2649689</v>
      </c>
      <c r="B2081">
        <v>1</v>
      </c>
      <c r="C2081" t="s">
        <v>80</v>
      </c>
      <c r="D2081" t="s">
        <v>106</v>
      </c>
      <c r="E2081" t="s">
        <v>165</v>
      </c>
      <c r="F2081" t="s">
        <v>6086</v>
      </c>
      <c r="G2081" t="s">
        <v>220</v>
      </c>
      <c r="H2081" t="s">
        <v>135</v>
      </c>
      <c r="I2081" t="s">
        <v>136</v>
      </c>
      <c r="J2081" t="s">
        <v>137</v>
      </c>
      <c r="K2081" t="s">
        <v>162</v>
      </c>
      <c r="L2081" t="s">
        <v>6087</v>
      </c>
      <c r="M2081" t="s">
        <v>6088</v>
      </c>
      <c r="N2081">
        <v>6.2949999999999999</v>
      </c>
      <c r="O2081">
        <v>0</v>
      </c>
      <c r="P2081">
        <v>27</v>
      </c>
      <c r="Q2081">
        <v>0</v>
      </c>
      <c r="R2081">
        <v>0</v>
      </c>
      <c r="S2081">
        <v>0</v>
      </c>
      <c r="T2081">
        <v>5</v>
      </c>
      <c r="U2081">
        <v>0</v>
      </c>
      <c r="V2081">
        <v>0</v>
      </c>
      <c r="W2081">
        <v>0</v>
      </c>
      <c r="X2081">
        <v>47.245560057547408</v>
      </c>
      <c r="Y2081">
        <v>0</v>
      </c>
      <c r="Z2081">
        <v>0</v>
      </c>
      <c r="AA2081">
        <v>0</v>
      </c>
      <c r="AB2081">
        <v>4.1744663130656798</v>
      </c>
      <c r="AC2081">
        <v>0</v>
      </c>
      <c r="AD2081">
        <v>0</v>
      </c>
      <c r="AE2081">
        <v>51.420026370613087</v>
      </c>
    </row>
    <row r="2082" spans="1:31" x14ac:dyDescent="0.3">
      <c r="A2082">
        <v>2649643</v>
      </c>
      <c r="B2082">
        <v>1</v>
      </c>
      <c r="C2082" t="s">
        <v>80</v>
      </c>
      <c r="D2082" t="s">
        <v>102</v>
      </c>
      <c r="E2082" t="s">
        <v>194</v>
      </c>
      <c r="F2082" t="s">
        <v>4265</v>
      </c>
      <c r="G2082" t="s">
        <v>220</v>
      </c>
      <c r="H2082" t="s">
        <v>144</v>
      </c>
      <c r="I2082" t="s">
        <v>136</v>
      </c>
      <c r="J2082" t="s">
        <v>137</v>
      </c>
      <c r="K2082" t="s">
        <v>162</v>
      </c>
      <c r="L2082" t="s">
        <v>6089</v>
      </c>
      <c r="M2082" t="s">
        <v>6090</v>
      </c>
      <c r="N2082">
        <v>3.2461111109999998</v>
      </c>
      <c r="O2082">
        <v>0</v>
      </c>
      <c r="P2082">
        <v>396</v>
      </c>
      <c r="Q2082">
        <v>0</v>
      </c>
      <c r="R2082">
        <v>5</v>
      </c>
      <c r="S2082">
        <v>3</v>
      </c>
      <c r="T2082">
        <v>36</v>
      </c>
      <c r="U2082">
        <v>4</v>
      </c>
      <c r="V2082">
        <v>1</v>
      </c>
      <c r="W2082">
        <v>0</v>
      </c>
      <c r="X2082">
        <v>276.86502897737529</v>
      </c>
      <c r="Y2082">
        <v>0</v>
      </c>
      <c r="Z2082">
        <v>75.78677952279503</v>
      </c>
      <c r="AA2082">
        <v>27.275539882139078</v>
      </c>
      <c r="AB2082">
        <v>103.57068503580491</v>
      </c>
      <c r="AC2082">
        <v>3277.50209315029</v>
      </c>
      <c r="AD2082">
        <v>1.8816694224451411</v>
      </c>
      <c r="AE2082">
        <v>3762.8817959908492</v>
      </c>
    </row>
    <row r="2083" spans="1:31" x14ac:dyDescent="0.3">
      <c r="A2083">
        <v>2649503</v>
      </c>
      <c r="B2083">
        <v>1</v>
      </c>
      <c r="C2083" t="s">
        <v>80</v>
      </c>
      <c r="D2083" t="s">
        <v>92</v>
      </c>
      <c r="E2083" t="s">
        <v>141</v>
      </c>
      <c r="F2083" t="s">
        <v>6091</v>
      </c>
      <c r="G2083" t="s">
        <v>875</v>
      </c>
      <c r="H2083" t="s">
        <v>144</v>
      </c>
      <c r="I2083" t="s">
        <v>136</v>
      </c>
      <c r="J2083" t="s">
        <v>137</v>
      </c>
      <c r="K2083" t="s">
        <v>138</v>
      </c>
      <c r="L2083" t="s">
        <v>6092</v>
      </c>
      <c r="M2083" t="s">
        <v>6093</v>
      </c>
      <c r="N2083">
        <v>1.263055555</v>
      </c>
      <c r="O2083">
        <v>0</v>
      </c>
      <c r="P2083">
        <v>906</v>
      </c>
      <c r="Q2083">
        <v>0</v>
      </c>
      <c r="R2083">
        <v>0</v>
      </c>
      <c r="S2083">
        <v>0</v>
      </c>
      <c r="T2083">
        <v>18</v>
      </c>
      <c r="U2083">
        <v>0</v>
      </c>
      <c r="V2083">
        <v>0</v>
      </c>
      <c r="W2083">
        <v>0</v>
      </c>
      <c r="X2083">
        <v>247.6117774272567</v>
      </c>
      <c r="Y2083">
        <v>0</v>
      </c>
      <c r="Z2083">
        <v>0</v>
      </c>
      <c r="AA2083">
        <v>0</v>
      </c>
      <c r="AB2083">
        <v>34.073359261017202</v>
      </c>
      <c r="AC2083">
        <v>0</v>
      </c>
      <c r="AD2083">
        <v>0</v>
      </c>
      <c r="AE2083">
        <v>281.68513668827393</v>
      </c>
    </row>
    <row r="2084" spans="1:31" x14ac:dyDescent="0.3">
      <c r="A2084">
        <v>2650230</v>
      </c>
      <c r="B2084">
        <v>1</v>
      </c>
      <c r="C2084" t="s">
        <v>80</v>
      </c>
      <c r="D2084" t="s">
        <v>87</v>
      </c>
      <c r="E2084" t="s">
        <v>141</v>
      </c>
      <c r="F2084" t="s">
        <v>3217</v>
      </c>
      <c r="G2084" t="s">
        <v>149</v>
      </c>
      <c r="H2084" t="s">
        <v>144</v>
      </c>
      <c r="I2084" t="s">
        <v>136</v>
      </c>
      <c r="J2084" t="s">
        <v>137</v>
      </c>
      <c r="K2084" t="s">
        <v>138</v>
      </c>
      <c r="L2084" t="s">
        <v>6094</v>
      </c>
      <c r="M2084" t="s">
        <v>5599</v>
      </c>
      <c r="N2084">
        <v>0.63972222199999995</v>
      </c>
      <c r="O2084">
        <v>1</v>
      </c>
      <c r="P2084">
        <v>0</v>
      </c>
      <c r="Q2084">
        <v>0</v>
      </c>
      <c r="R2084">
        <v>0</v>
      </c>
      <c r="S2084">
        <v>14</v>
      </c>
      <c r="T2084">
        <v>60</v>
      </c>
      <c r="U2084">
        <v>1</v>
      </c>
      <c r="V2084">
        <v>0</v>
      </c>
      <c r="W2084">
        <v>0.45246951532031177</v>
      </c>
      <c r="X2084">
        <v>0</v>
      </c>
      <c r="Y2084">
        <v>0</v>
      </c>
      <c r="Z2084">
        <v>0</v>
      </c>
      <c r="AA2084">
        <v>170.94439491692668</v>
      </c>
      <c r="AB2084">
        <v>183.77297315978828</v>
      </c>
      <c r="AC2084">
        <v>0</v>
      </c>
      <c r="AD2084">
        <v>0</v>
      </c>
      <c r="AE2084">
        <v>355.16983759203526</v>
      </c>
    </row>
    <row r="2085" spans="1:31" x14ac:dyDescent="0.3">
      <c r="A2085">
        <v>2650038</v>
      </c>
      <c r="B2085">
        <v>1</v>
      </c>
      <c r="C2085" t="s">
        <v>80</v>
      </c>
      <c r="D2085" t="s">
        <v>105</v>
      </c>
      <c r="E2085" t="s">
        <v>152</v>
      </c>
      <c r="F2085" t="s">
        <v>6095</v>
      </c>
      <c r="G2085" t="s">
        <v>220</v>
      </c>
      <c r="H2085" t="s">
        <v>135</v>
      </c>
      <c r="I2085" t="s">
        <v>136</v>
      </c>
      <c r="J2085" t="s">
        <v>137</v>
      </c>
      <c r="K2085" t="s">
        <v>162</v>
      </c>
      <c r="L2085" t="s">
        <v>6096</v>
      </c>
      <c r="M2085" t="s">
        <v>6097</v>
      </c>
      <c r="N2085">
        <v>1.5294444439999999</v>
      </c>
      <c r="O2085">
        <v>0</v>
      </c>
      <c r="P2085">
        <v>230</v>
      </c>
      <c r="Q2085">
        <v>0</v>
      </c>
      <c r="R2085">
        <v>0</v>
      </c>
      <c r="S2085">
        <v>0</v>
      </c>
      <c r="T2085">
        <v>3</v>
      </c>
      <c r="U2085">
        <v>0</v>
      </c>
      <c r="V2085">
        <v>0</v>
      </c>
      <c r="W2085">
        <v>0</v>
      </c>
      <c r="X2085">
        <v>72.861352262989939</v>
      </c>
      <c r="Y2085">
        <v>0</v>
      </c>
      <c r="Z2085">
        <v>0</v>
      </c>
      <c r="AA2085">
        <v>0</v>
      </c>
      <c r="AB2085">
        <v>8.6543535014997914</v>
      </c>
      <c r="AC2085">
        <v>0</v>
      </c>
      <c r="AD2085">
        <v>0</v>
      </c>
      <c r="AE2085">
        <v>81.515705764489724</v>
      </c>
    </row>
    <row r="2086" spans="1:31" x14ac:dyDescent="0.3">
      <c r="A2086">
        <v>2650121</v>
      </c>
      <c r="B2086">
        <v>1</v>
      </c>
      <c r="C2086" t="s">
        <v>81</v>
      </c>
      <c r="D2086" t="s">
        <v>127</v>
      </c>
      <c r="E2086" t="s">
        <v>152</v>
      </c>
      <c r="F2086" t="s">
        <v>6098</v>
      </c>
      <c r="G2086" t="s">
        <v>406</v>
      </c>
      <c r="H2086" t="s">
        <v>135</v>
      </c>
      <c r="I2086" t="s">
        <v>136</v>
      </c>
      <c r="J2086" t="s">
        <v>137</v>
      </c>
      <c r="K2086" t="s">
        <v>138</v>
      </c>
      <c r="L2086" t="s">
        <v>6099</v>
      </c>
      <c r="M2086" t="s">
        <v>6100</v>
      </c>
      <c r="N2086">
        <v>2.6555555549999998</v>
      </c>
      <c r="O2086">
        <v>0</v>
      </c>
      <c r="P2086">
        <v>2</v>
      </c>
      <c r="Q2086">
        <v>0</v>
      </c>
      <c r="R2086">
        <v>9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0.50945243586573608</v>
      </c>
      <c r="Y2086">
        <v>0</v>
      </c>
      <c r="Z2086">
        <v>45.75890037111936</v>
      </c>
      <c r="AA2086">
        <v>0</v>
      </c>
      <c r="AB2086">
        <v>0</v>
      </c>
      <c r="AC2086">
        <v>0</v>
      </c>
      <c r="AD2086">
        <v>0</v>
      </c>
      <c r="AE2086">
        <v>46.268352806985099</v>
      </c>
    </row>
    <row r="2087" spans="1:31" x14ac:dyDescent="0.3">
      <c r="A2087">
        <v>2649729</v>
      </c>
      <c r="B2087">
        <v>1</v>
      </c>
      <c r="C2087" t="s">
        <v>80</v>
      </c>
      <c r="D2087" t="s">
        <v>105</v>
      </c>
      <c r="E2087" t="s">
        <v>141</v>
      </c>
      <c r="F2087" t="s">
        <v>4973</v>
      </c>
      <c r="G2087" t="s">
        <v>143</v>
      </c>
      <c r="H2087" t="s">
        <v>144</v>
      </c>
      <c r="I2087" t="s">
        <v>136</v>
      </c>
      <c r="J2087" t="s">
        <v>137</v>
      </c>
      <c r="K2087" t="s">
        <v>138</v>
      </c>
      <c r="L2087" t="s">
        <v>6101</v>
      </c>
      <c r="M2087" t="s">
        <v>6102</v>
      </c>
      <c r="N2087">
        <v>0.8175</v>
      </c>
      <c r="O2087">
        <v>1</v>
      </c>
      <c r="P2087">
        <v>196</v>
      </c>
      <c r="Q2087">
        <v>0</v>
      </c>
      <c r="R2087">
        <v>7</v>
      </c>
      <c r="S2087">
        <v>0</v>
      </c>
      <c r="T2087">
        <v>31</v>
      </c>
      <c r="U2087">
        <v>0</v>
      </c>
      <c r="V2087">
        <v>0</v>
      </c>
      <c r="W2087">
        <v>0</v>
      </c>
      <c r="X2087">
        <v>47.684166744960343</v>
      </c>
      <c r="Y2087">
        <v>0</v>
      </c>
      <c r="Z2087">
        <v>36.584883416086761</v>
      </c>
      <c r="AA2087">
        <v>0</v>
      </c>
      <c r="AB2087">
        <v>37.241415543316315</v>
      </c>
      <c r="AC2087">
        <v>0</v>
      </c>
      <c r="AD2087">
        <v>0</v>
      </c>
      <c r="AE2087">
        <v>121.51046570436341</v>
      </c>
    </row>
    <row r="2088" spans="1:31" x14ac:dyDescent="0.3">
      <c r="A2088">
        <v>2650084</v>
      </c>
      <c r="B2088">
        <v>1</v>
      </c>
      <c r="C2088" t="s">
        <v>80</v>
      </c>
      <c r="D2088" t="s">
        <v>90</v>
      </c>
      <c r="E2088" t="s">
        <v>165</v>
      </c>
      <c r="F2088" t="s">
        <v>6103</v>
      </c>
      <c r="G2088" t="s">
        <v>6104</v>
      </c>
      <c r="H2088" t="s">
        <v>135</v>
      </c>
      <c r="I2088" t="s">
        <v>136</v>
      </c>
      <c r="J2088" t="s">
        <v>137</v>
      </c>
      <c r="K2088" t="s">
        <v>138</v>
      </c>
      <c r="L2088" t="s">
        <v>6105</v>
      </c>
      <c r="M2088" t="s">
        <v>6106</v>
      </c>
      <c r="N2088">
        <v>1.1788888879999999</v>
      </c>
      <c r="O2088">
        <v>0</v>
      </c>
      <c r="P2088">
        <v>325</v>
      </c>
      <c r="Q2088">
        <v>0</v>
      </c>
      <c r="R2088">
        <v>0</v>
      </c>
      <c r="S2088">
        <v>0</v>
      </c>
      <c r="T2088">
        <v>43</v>
      </c>
      <c r="U2088">
        <v>0</v>
      </c>
      <c r="V2088">
        <v>0</v>
      </c>
      <c r="W2088">
        <v>0</v>
      </c>
      <c r="X2088">
        <v>113.55009358468322</v>
      </c>
      <c r="Y2088">
        <v>0</v>
      </c>
      <c r="Z2088">
        <v>0</v>
      </c>
      <c r="AA2088">
        <v>0</v>
      </c>
      <c r="AB2088">
        <v>36.157908869271296</v>
      </c>
      <c r="AC2088">
        <v>0</v>
      </c>
      <c r="AD2088">
        <v>0</v>
      </c>
      <c r="AE2088">
        <v>149.70800245395452</v>
      </c>
    </row>
    <row r="2089" spans="1:31" x14ac:dyDescent="0.3">
      <c r="A2089">
        <v>2649537</v>
      </c>
      <c r="B2089">
        <v>1</v>
      </c>
      <c r="C2089" t="s">
        <v>80</v>
      </c>
      <c r="D2089" t="s">
        <v>100</v>
      </c>
      <c r="E2089" t="s">
        <v>194</v>
      </c>
      <c r="F2089" t="s">
        <v>6107</v>
      </c>
      <c r="G2089" t="s">
        <v>149</v>
      </c>
      <c r="H2089" t="s">
        <v>144</v>
      </c>
      <c r="I2089" t="s">
        <v>136</v>
      </c>
      <c r="J2089" t="s">
        <v>137</v>
      </c>
      <c r="K2089" t="s">
        <v>138</v>
      </c>
      <c r="L2089" t="s">
        <v>6108</v>
      </c>
      <c r="M2089" t="s">
        <v>6109</v>
      </c>
      <c r="N2089">
        <v>0.29083333300000003</v>
      </c>
      <c r="O2089">
        <v>1</v>
      </c>
      <c r="P2089">
        <v>479</v>
      </c>
      <c r="Q2089">
        <v>28</v>
      </c>
      <c r="R2089">
        <v>129</v>
      </c>
      <c r="S2089">
        <v>11</v>
      </c>
      <c r="T2089">
        <v>100</v>
      </c>
      <c r="U2089">
        <v>0</v>
      </c>
      <c r="V2089">
        <v>0</v>
      </c>
      <c r="W2089">
        <v>0.73820613824701464</v>
      </c>
      <c r="X2089">
        <v>34.068314412035683</v>
      </c>
      <c r="Y2089">
        <v>57.656764180875761</v>
      </c>
      <c r="Z2089">
        <v>67.814613051654902</v>
      </c>
      <c r="AA2089">
        <v>15.46433063306984</v>
      </c>
      <c r="AB2089">
        <v>15.559630564647705</v>
      </c>
      <c r="AC2089">
        <v>0</v>
      </c>
      <c r="AD2089">
        <v>0</v>
      </c>
      <c r="AE2089">
        <v>191.30185898053091</v>
      </c>
    </row>
    <row r="2090" spans="1:31" x14ac:dyDescent="0.3">
      <c r="A2090">
        <v>2649606</v>
      </c>
      <c r="B2090">
        <v>1</v>
      </c>
      <c r="C2090" t="s">
        <v>80</v>
      </c>
      <c r="D2090" t="s">
        <v>97</v>
      </c>
      <c r="E2090" t="s">
        <v>214</v>
      </c>
      <c r="F2090" t="s">
        <v>6110</v>
      </c>
      <c r="G2090" t="s">
        <v>216</v>
      </c>
      <c r="H2090" t="s">
        <v>135</v>
      </c>
      <c r="I2090" t="s">
        <v>136</v>
      </c>
      <c r="J2090" t="s">
        <v>137</v>
      </c>
      <c r="K2090" t="s">
        <v>138</v>
      </c>
      <c r="L2090" t="s">
        <v>6111</v>
      </c>
      <c r="M2090" t="s">
        <v>6112</v>
      </c>
      <c r="N2090">
        <v>5.8313888880000002</v>
      </c>
      <c r="O2090">
        <v>0</v>
      </c>
      <c r="P2090">
        <v>14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45.692353819527675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45.692353819527675</v>
      </c>
    </row>
    <row r="2091" spans="1:31" x14ac:dyDescent="0.3">
      <c r="A2091">
        <v>2649918</v>
      </c>
      <c r="B2091">
        <v>1</v>
      </c>
      <c r="C2091" t="s">
        <v>80</v>
      </c>
      <c r="D2091" t="s">
        <v>102</v>
      </c>
      <c r="E2091" t="s">
        <v>194</v>
      </c>
      <c r="F2091" t="s">
        <v>6113</v>
      </c>
      <c r="G2091" t="s">
        <v>220</v>
      </c>
      <c r="H2091" t="s">
        <v>144</v>
      </c>
      <c r="I2091" t="s">
        <v>136</v>
      </c>
      <c r="J2091" t="s">
        <v>137</v>
      </c>
      <c r="K2091" t="s">
        <v>162</v>
      </c>
      <c r="L2091" t="s">
        <v>6114</v>
      </c>
      <c r="M2091" t="s">
        <v>6115</v>
      </c>
      <c r="N2091">
        <v>3.585</v>
      </c>
      <c r="O2091">
        <v>1</v>
      </c>
      <c r="P2091">
        <v>1056</v>
      </c>
      <c r="Q2091">
        <v>2</v>
      </c>
      <c r="R2091">
        <v>17</v>
      </c>
      <c r="S2091">
        <v>9</v>
      </c>
      <c r="T2091">
        <v>82</v>
      </c>
      <c r="U2091">
        <v>0</v>
      </c>
      <c r="V2091">
        <v>0</v>
      </c>
      <c r="W2091">
        <v>1.361472448975187</v>
      </c>
      <c r="X2091">
        <v>635.6406468639384</v>
      </c>
      <c r="Y2091">
        <v>20.377368981738552</v>
      </c>
      <c r="Z2091">
        <v>249.29490337574489</v>
      </c>
      <c r="AA2091">
        <v>623.45612893725388</v>
      </c>
      <c r="AB2091">
        <v>252.90768189486786</v>
      </c>
      <c r="AC2091">
        <v>0</v>
      </c>
      <c r="AD2091">
        <v>0</v>
      </c>
      <c r="AE2091">
        <v>1783.0382025025187</v>
      </c>
    </row>
    <row r="2092" spans="1:31" x14ac:dyDescent="0.3">
      <c r="A2092">
        <v>2650267</v>
      </c>
      <c r="B2092">
        <v>1</v>
      </c>
      <c r="C2092" t="s">
        <v>80</v>
      </c>
      <c r="D2092" t="s">
        <v>99</v>
      </c>
      <c r="E2092" t="s">
        <v>165</v>
      </c>
      <c r="F2092" t="s">
        <v>4471</v>
      </c>
      <c r="G2092" t="s">
        <v>3645</v>
      </c>
      <c r="H2092" t="s">
        <v>135</v>
      </c>
      <c r="I2092" t="s">
        <v>136</v>
      </c>
      <c r="J2092" t="s">
        <v>137</v>
      </c>
      <c r="K2092" t="s">
        <v>138</v>
      </c>
      <c r="L2092" t="s">
        <v>6116</v>
      </c>
      <c r="M2092" t="s">
        <v>6117</v>
      </c>
      <c r="N2092">
        <v>2.2658333329999998</v>
      </c>
      <c r="O2092">
        <v>0</v>
      </c>
      <c r="P2092">
        <v>80</v>
      </c>
      <c r="Q2092">
        <v>0</v>
      </c>
      <c r="R2092">
        <v>3</v>
      </c>
      <c r="S2092">
        <v>0</v>
      </c>
      <c r="T2092">
        <v>15</v>
      </c>
      <c r="U2092">
        <v>0</v>
      </c>
      <c r="V2092">
        <v>1</v>
      </c>
      <c r="W2092">
        <v>0</v>
      </c>
      <c r="X2092">
        <v>34.745206037771347</v>
      </c>
      <c r="Y2092">
        <v>0</v>
      </c>
      <c r="Z2092">
        <v>0.47861535898887597</v>
      </c>
      <c r="AA2092">
        <v>0</v>
      </c>
      <c r="AB2092">
        <v>20.371244096260551</v>
      </c>
      <c r="AC2092">
        <v>0</v>
      </c>
      <c r="AD2092">
        <v>0</v>
      </c>
      <c r="AE2092">
        <v>55.595065493020769</v>
      </c>
    </row>
    <row r="2093" spans="1:31" x14ac:dyDescent="0.3">
      <c r="A2093">
        <v>2649706</v>
      </c>
      <c r="B2093">
        <v>1</v>
      </c>
      <c r="C2093" t="s">
        <v>80</v>
      </c>
      <c r="D2093" t="s">
        <v>95</v>
      </c>
      <c r="E2093" t="s">
        <v>147</v>
      </c>
      <c r="F2093" t="s">
        <v>6118</v>
      </c>
      <c r="G2093" t="s">
        <v>149</v>
      </c>
      <c r="H2093" t="s">
        <v>144</v>
      </c>
      <c r="I2093" t="s">
        <v>136</v>
      </c>
      <c r="J2093" t="s">
        <v>137</v>
      </c>
      <c r="K2093" t="s">
        <v>138</v>
      </c>
      <c r="L2093" t="s">
        <v>6119</v>
      </c>
      <c r="M2093" t="s">
        <v>6120</v>
      </c>
      <c r="N2093">
        <v>0.84444444399999996</v>
      </c>
      <c r="O2093">
        <v>5</v>
      </c>
      <c r="P2093">
        <v>284</v>
      </c>
      <c r="Q2093">
        <v>8</v>
      </c>
      <c r="R2093">
        <v>1</v>
      </c>
      <c r="S2093">
        <v>27</v>
      </c>
      <c r="T2093">
        <v>12</v>
      </c>
      <c r="U2093">
        <v>2</v>
      </c>
      <c r="V2093">
        <v>0</v>
      </c>
      <c r="W2093">
        <v>2.4161447579406219</v>
      </c>
      <c r="X2093">
        <v>65.234119113667305</v>
      </c>
      <c r="Y2093">
        <v>153.7581206085824</v>
      </c>
      <c r="Z2093">
        <v>3.972095419705342</v>
      </c>
      <c r="AA2093">
        <v>348.75903116245189</v>
      </c>
      <c r="AB2093">
        <v>11.51211283692018</v>
      </c>
      <c r="AC2093">
        <v>269.1415434196951</v>
      </c>
      <c r="AD2093">
        <v>0</v>
      </c>
      <c r="AE2093">
        <v>854.79316731896279</v>
      </c>
    </row>
    <row r="2094" spans="1:31" x14ac:dyDescent="0.3">
      <c r="A2094">
        <v>2650061</v>
      </c>
      <c r="B2094">
        <v>1</v>
      </c>
      <c r="C2094" t="s">
        <v>80</v>
      </c>
      <c r="D2094" t="s">
        <v>93</v>
      </c>
      <c r="E2094" t="s">
        <v>194</v>
      </c>
      <c r="F2094" t="s">
        <v>5909</v>
      </c>
      <c r="G2094" t="s">
        <v>149</v>
      </c>
      <c r="H2094" t="s">
        <v>144</v>
      </c>
      <c r="I2094" t="s">
        <v>136</v>
      </c>
      <c r="J2094" t="s">
        <v>137</v>
      </c>
      <c r="K2094" t="s">
        <v>138</v>
      </c>
      <c r="L2094" t="s">
        <v>6121</v>
      </c>
      <c r="M2094" t="s">
        <v>6122</v>
      </c>
      <c r="N2094">
        <v>0.17249999999999999</v>
      </c>
      <c r="O2094">
        <v>0</v>
      </c>
      <c r="P2094">
        <v>194</v>
      </c>
      <c r="Q2094">
        <v>36</v>
      </c>
      <c r="R2094">
        <v>295</v>
      </c>
      <c r="S2094">
        <v>4</v>
      </c>
      <c r="T2094">
        <v>95</v>
      </c>
      <c r="U2094">
        <v>0</v>
      </c>
      <c r="V2094">
        <v>0</v>
      </c>
      <c r="W2094">
        <v>0</v>
      </c>
      <c r="X2094">
        <v>19.036249226271995</v>
      </c>
      <c r="Y2094">
        <v>48.357621259862896</v>
      </c>
      <c r="Z2094">
        <v>157.32795838006854</v>
      </c>
      <c r="AA2094">
        <v>7.6639662555909887</v>
      </c>
      <c r="AB2094">
        <v>40.52118654075845</v>
      </c>
      <c r="AC2094">
        <v>0</v>
      </c>
      <c r="AD2094">
        <v>0</v>
      </c>
      <c r="AE2094">
        <v>272.90698166255288</v>
      </c>
    </row>
    <row r="2095" spans="1:31" x14ac:dyDescent="0.3">
      <c r="A2095">
        <v>2649812</v>
      </c>
      <c r="B2095">
        <v>1</v>
      </c>
      <c r="C2095" t="s">
        <v>81</v>
      </c>
      <c r="D2095" t="s">
        <v>113</v>
      </c>
      <c r="E2095" t="s">
        <v>132</v>
      </c>
      <c r="F2095" t="s">
        <v>6123</v>
      </c>
      <c r="G2095" t="s">
        <v>268</v>
      </c>
      <c r="H2095" t="s">
        <v>135</v>
      </c>
      <c r="I2095" t="s">
        <v>136</v>
      </c>
      <c r="J2095" t="s">
        <v>137</v>
      </c>
      <c r="K2095" t="s">
        <v>138</v>
      </c>
      <c r="L2095" t="s">
        <v>6124</v>
      </c>
      <c r="M2095" t="s">
        <v>6125</v>
      </c>
      <c r="N2095">
        <v>2.8663888879999999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0.71332813332647527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0.71332813332647527</v>
      </c>
    </row>
    <row r="2096" spans="1:31" x14ac:dyDescent="0.3">
      <c r="A2096">
        <v>2649563</v>
      </c>
      <c r="B2096">
        <v>1</v>
      </c>
      <c r="C2096" t="s">
        <v>80</v>
      </c>
      <c r="D2096" t="s">
        <v>104</v>
      </c>
      <c r="E2096" t="s">
        <v>147</v>
      </c>
      <c r="F2096" t="s">
        <v>6126</v>
      </c>
      <c r="G2096" t="s">
        <v>149</v>
      </c>
      <c r="H2096" t="s">
        <v>144</v>
      </c>
      <c r="I2096" t="s">
        <v>241</v>
      </c>
      <c r="J2096" t="s">
        <v>137</v>
      </c>
      <c r="K2096" t="s">
        <v>138</v>
      </c>
      <c r="L2096" t="s">
        <v>6127</v>
      </c>
      <c r="M2096" t="s">
        <v>6128</v>
      </c>
      <c r="N2096">
        <v>2.7777769999999999E-3</v>
      </c>
      <c r="O2096">
        <v>4</v>
      </c>
      <c r="P2096">
        <v>844</v>
      </c>
      <c r="Q2096">
        <v>18</v>
      </c>
      <c r="R2096">
        <v>95</v>
      </c>
      <c r="S2096">
        <v>5</v>
      </c>
      <c r="T2096">
        <v>191</v>
      </c>
      <c r="U2096">
        <v>2</v>
      </c>
      <c r="V2096">
        <v>0</v>
      </c>
      <c r="W2096">
        <v>1.847543950901389E-3</v>
      </c>
      <c r="X2096">
        <v>0.39355120042263525</v>
      </c>
      <c r="Y2096">
        <v>0.10423662547103998</v>
      </c>
      <c r="Z2096">
        <v>0.22922110334125237</v>
      </c>
      <c r="AA2096">
        <v>1.3879242237350004E-2</v>
      </c>
      <c r="AB2096">
        <v>0.18128762203984639</v>
      </c>
      <c r="AC2096">
        <v>5.012254957693222E-2</v>
      </c>
      <c r="AD2096">
        <v>0</v>
      </c>
      <c r="AE2096">
        <v>0.97414588703995753</v>
      </c>
    </row>
    <row r="2097" spans="1:31" x14ac:dyDescent="0.3">
      <c r="A2097">
        <v>2650104</v>
      </c>
      <c r="B2097">
        <v>1</v>
      </c>
      <c r="C2097" t="s">
        <v>81</v>
      </c>
      <c r="D2097" t="s">
        <v>116</v>
      </c>
      <c r="E2097" t="s">
        <v>147</v>
      </c>
      <c r="F2097" t="s">
        <v>6129</v>
      </c>
      <c r="G2097" t="s">
        <v>149</v>
      </c>
      <c r="H2097" t="s">
        <v>144</v>
      </c>
      <c r="I2097" t="s">
        <v>136</v>
      </c>
      <c r="J2097" t="s">
        <v>137</v>
      </c>
      <c r="K2097" t="s">
        <v>138</v>
      </c>
      <c r="L2097" t="s">
        <v>6130</v>
      </c>
      <c r="M2097" t="s">
        <v>6131</v>
      </c>
      <c r="N2097">
        <v>0.277777777</v>
      </c>
      <c r="O2097">
        <v>0</v>
      </c>
      <c r="P2097">
        <v>786</v>
      </c>
      <c r="Q2097">
        <v>4</v>
      </c>
      <c r="R2097">
        <v>41</v>
      </c>
      <c r="S2097">
        <v>0</v>
      </c>
      <c r="T2097">
        <v>106</v>
      </c>
      <c r="U2097">
        <v>1</v>
      </c>
      <c r="V2097">
        <v>0</v>
      </c>
      <c r="W2097">
        <v>0</v>
      </c>
      <c r="X2097">
        <v>41.711410096199963</v>
      </c>
      <c r="Y2097">
        <v>4.8388027562386116</v>
      </c>
      <c r="Z2097">
        <v>16.546577359052808</v>
      </c>
      <c r="AA2097">
        <v>0</v>
      </c>
      <c r="AB2097">
        <v>11.2538350438475</v>
      </c>
      <c r="AC2097">
        <v>4.3588026451055564</v>
      </c>
      <c r="AD2097">
        <v>0</v>
      </c>
      <c r="AE2097">
        <v>78.709427900444439</v>
      </c>
    </row>
    <row r="2098" spans="1:31" x14ac:dyDescent="0.3">
      <c r="A2098">
        <v>2650565</v>
      </c>
      <c r="B2098">
        <v>1</v>
      </c>
      <c r="C2098" t="s">
        <v>80</v>
      </c>
      <c r="D2098" t="s">
        <v>97</v>
      </c>
      <c r="E2098" t="s">
        <v>141</v>
      </c>
      <c r="F2098" t="s">
        <v>6132</v>
      </c>
      <c r="G2098" t="s">
        <v>161</v>
      </c>
      <c r="H2098" t="s">
        <v>144</v>
      </c>
      <c r="I2098" t="s">
        <v>136</v>
      </c>
      <c r="J2098" t="s">
        <v>137</v>
      </c>
      <c r="K2098" t="s">
        <v>162</v>
      </c>
      <c r="L2098" t="s">
        <v>6133</v>
      </c>
      <c r="M2098" t="s">
        <v>6134</v>
      </c>
      <c r="N2098">
        <v>6.886666666</v>
      </c>
      <c r="O2098">
        <v>1</v>
      </c>
      <c r="P2098">
        <v>71</v>
      </c>
      <c r="Q2098">
        <v>0</v>
      </c>
      <c r="R2098">
        <v>7</v>
      </c>
      <c r="S2098">
        <v>0</v>
      </c>
      <c r="T2098">
        <v>6</v>
      </c>
      <c r="U2098">
        <v>0</v>
      </c>
      <c r="V2098">
        <v>0</v>
      </c>
      <c r="W2098">
        <v>255.1847224220945</v>
      </c>
      <c r="X2098">
        <v>183.95175642103115</v>
      </c>
      <c r="Y2098">
        <v>0</v>
      </c>
      <c r="Z2098">
        <v>13.276018655820003</v>
      </c>
      <c r="AA2098">
        <v>0</v>
      </c>
      <c r="AB2098">
        <v>27.03839192550857</v>
      </c>
      <c r="AC2098">
        <v>0</v>
      </c>
      <c r="AD2098">
        <v>0</v>
      </c>
      <c r="AE2098">
        <v>479.4508894244542</v>
      </c>
    </row>
    <row r="2099" spans="1:31" x14ac:dyDescent="0.3">
      <c r="A2099">
        <v>2650555</v>
      </c>
      <c r="B2099">
        <v>2</v>
      </c>
      <c r="C2099" t="s">
        <v>80</v>
      </c>
      <c r="D2099" t="s">
        <v>88</v>
      </c>
      <c r="E2099" t="s">
        <v>141</v>
      </c>
      <c r="F2099" t="s">
        <v>6135</v>
      </c>
      <c r="G2099" t="s">
        <v>149</v>
      </c>
      <c r="H2099" t="s">
        <v>144</v>
      </c>
      <c r="I2099" t="s">
        <v>136</v>
      </c>
      <c r="J2099" t="s">
        <v>137</v>
      </c>
      <c r="K2099" t="s">
        <v>138</v>
      </c>
      <c r="L2099" t="s">
        <v>6136</v>
      </c>
      <c r="M2099" t="s">
        <v>6137</v>
      </c>
      <c r="N2099">
        <v>0.54944444400000003</v>
      </c>
      <c r="O2099">
        <v>0</v>
      </c>
      <c r="P2099">
        <v>728</v>
      </c>
      <c r="Q2099">
        <v>0</v>
      </c>
      <c r="R2099">
        <v>0</v>
      </c>
      <c r="S2099">
        <v>0</v>
      </c>
      <c r="T2099">
        <v>8</v>
      </c>
      <c r="U2099">
        <v>0</v>
      </c>
      <c r="V2099">
        <v>0</v>
      </c>
      <c r="W2099">
        <v>0</v>
      </c>
      <c r="X2099">
        <v>110.27285888931101</v>
      </c>
      <c r="Y2099">
        <v>0</v>
      </c>
      <c r="Z2099">
        <v>0</v>
      </c>
      <c r="AA2099">
        <v>0</v>
      </c>
      <c r="AB2099">
        <v>7.3032415022491479</v>
      </c>
      <c r="AC2099">
        <v>0</v>
      </c>
      <c r="AD2099">
        <v>0</v>
      </c>
      <c r="AE2099">
        <v>117.57610039156016</v>
      </c>
    </row>
    <row r="2100" spans="1:31" x14ac:dyDescent="0.3">
      <c r="A2100">
        <v>2650903</v>
      </c>
      <c r="B2100">
        <v>1</v>
      </c>
      <c r="C2100" t="s">
        <v>81</v>
      </c>
      <c r="D2100" t="s">
        <v>112</v>
      </c>
      <c r="E2100" t="s">
        <v>141</v>
      </c>
      <c r="F2100" t="s">
        <v>6138</v>
      </c>
      <c r="G2100" t="s">
        <v>562</v>
      </c>
      <c r="H2100" t="s">
        <v>144</v>
      </c>
      <c r="I2100" t="s">
        <v>136</v>
      </c>
      <c r="J2100" t="s">
        <v>137</v>
      </c>
      <c r="K2100" t="s">
        <v>138</v>
      </c>
      <c r="L2100" t="s">
        <v>6139</v>
      </c>
      <c r="M2100" t="s">
        <v>6140</v>
      </c>
      <c r="N2100">
        <v>8.7499999999999994E-2</v>
      </c>
      <c r="O2100">
        <v>0</v>
      </c>
      <c r="P2100">
        <v>36</v>
      </c>
      <c r="Q2100">
        <v>19</v>
      </c>
      <c r="R2100">
        <v>90</v>
      </c>
      <c r="S2100">
        <v>19</v>
      </c>
      <c r="T2100">
        <v>244</v>
      </c>
      <c r="U2100">
        <v>5</v>
      </c>
      <c r="V2100">
        <v>0</v>
      </c>
      <c r="W2100">
        <v>0</v>
      </c>
      <c r="X2100">
        <v>0.73115538343453357</v>
      </c>
      <c r="Y2100">
        <v>7.6543797116908232</v>
      </c>
      <c r="Z2100">
        <v>15.363889512087214</v>
      </c>
      <c r="AA2100">
        <v>11.618994172210547</v>
      </c>
      <c r="AB2100">
        <v>14.060706348753271</v>
      </c>
      <c r="AC2100">
        <v>42.82594600950889</v>
      </c>
      <c r="AD2100">
        <v>0</v>
      </c>
      <c r="AE2100">
        <v>92.255071137685277</v>
      </c>
    </row>
    <row r="2101" spans="1:31" x14ac:dyDescent="0.3">
      <c r="A2101">
        <v>2650880</v>
      </c>
      <c r="B2101">
        <v>1</v>
      </c>
      <c r="C2101" t="s">
        <v>80</v>
      </c>
      <c r="D2101" t="s">
        <v>100</v>
      </c>
      <c r="E2101" t="s">
        <v>194</v>
      </c>
      <c r="F2101" t="s">
        <v>3906</v>
      </c>
      <c r="G2101" t="s">
        <v>149</v>
      </c>
      <c r="H2101" t="s">
        <v>144</v>
      </c>
      <c r="I2101" t="s">
        <v>136</v>
      </c>
      <c r="J2101" t="s">
        <v>137</v>
      </c>
      <c r="K2101" t="s">
        <v>138</v>
      </c>
      <c r="L2101" t="s">
        <v>6141</v>
      </c>
      <c r="M2101" t="s">
        <v>6142</v>
      </c>
      <c r="N2101">
        <v>0.42472222199999998</v>
      </c>
      <c r="O2101">
        <v>11</v>
      </c>
      <c r="P2101">
        <v>37</v>
      </c>
      <c r="Q2101">
        <v>67</v>
      </c>
      <c r="R2101">
        <v>85</v>
      </c>
      <c r="S2101">
        <v>14</v>
      </c>
      <c r="T2101">
        <v>39</v>
      </c>
      <c r="U2101">
        <v>0</v>
      </c>
      <c r="V2101">
        <v>1</v>
      </c>
      <c r="W2101">
        <v>2.2078112391818103</v>
      </c>
      <c r="X2101">
        <v>4.7053185859187403</v>
      </c>
      <c r="Y2101">
        <v>95.30560067889796</v>
      </c>
      <c r="Z2101">
        <v>56.482778390412285</v>
      </c>
      <c r="AA2101">
        <v>61.110636704275841</v>
      </c>
      <c r="AB2101">
        <v>32.507456279393651</v>
      </c>
      <c r="AC2101">
        <v>0</v>
      </c>
      <c r="AD2101">
        <v>4.1927862144762607</v>
      </c>
      <c r="AE2101">
        <v>256.51238809255653</v>
      </c>
    </row>
    <row r="2102" spans="1:31" x14ac:dyDescent="0.3">
      <c r="A2102">
        <v>2650757</v>
      </c>
      <c r="B2102">
        <v>1</v>
      </c>
      <c r="C2102" t="s">
        <v>81</v>
      </c>
      <c r="D2102" t="s">
        <v>120</v>
      </c>
      <c r="E2102" t="s">
        <v>152</v>
      </c>
      <c r="F2102" t="s">
        <v>6143</v>
      </c>
      <c r="G2102" t="s">
        <v>220</v>
      </c>
      <c r="H2102" t="s">
        <v>135</v>
      </c>
      <c r="I2102" t="s">
        <v>136</v>
      </c>
      <c r="J2102" t="s">
        <v>137</v>
      </c>
      <c r="K2102" t="s">
        <v>162</v>
      </c>
      <c r="L2102" t="s">
        <v>6144</v>
      </c>
      <c r="M2102" t="s">
        <v>6145</v>
      </c>
      <c r="N2102">
        <v>1.150833333</v>
      </c>
      <c r="O2102">
        <v>0</v>
      </c>
      <c r="P2102">
        <v>260</v>
      </c>
      <c r="Q2102">
        <v>0</v>
      </c>
      <c r="R2102">
        <v>2</v>
      </c>
      <c r="S2102">
        <v>0</v>
      </c>
      <c r="T2102">
        <v>36</v>
      </c>
      <c r="U2102">
        <v>0</v>
      </c>
      <c r="V2102">
        <v>0</v>
      </c>
      <c r="W2102">
        <v>0</v>
      </c>
      <c r="X2102">
        <v>81.138237399594487</v>
      </c>
      <c r="Y2102">
        <v>0</v>
      </c>
      <c r="Z2102">
        <v>0.28725606314489738</v>
      </c>
      <c r="AA2102">
        <v>0</v>
      </c>
      <c r="AB2102">
        <v>85.630698719625812</v>
      </c>
      <c r="AC2102">
        <v>0</v>
      </c>
      <c r="AD2102">
        <v>0</v>
      </c>
      <c r="AE2102">
        <v>167.05619218236518</v>
      </c>
    </row>
    <row r="2103" spans="1:31" x14ac:dyDescent="0.3">
      <c r="A2103">
        <v>2650774</v>
      </c>
      <c r="B2103">
        <v>1</v>
      </c>
      <c r="C2103" t="s">
        <v>80</v>
      </c>
      <c r="D2103" t="s">
        <v>95</v>
      </c>
      <c r="E2103" t="s">
        <v>194</v>
      </c>
      <c r="F2103" t="s">
        <v>6146</v>
      </c>
      <c r="G2103" t="s">
        <v>154</v>
      </c>
      <c r="H2103" t="s">
        <v>144</v>
      </c>
      <c r="I2103" t="s">
        <v>136</v>
      </c>
      <c r="J2103" t="s">
        <v>137</v>
      </c>
      <c r="K2103" t="s">
        <v>138</v>
      </c>
      <c r="L2103" t="s">
        <v>6147</v>
      </c>
      <c r="M2103" t="s">
        <v>6148</v>
      </c>
      <c r="N2103">
        <v>1.172222222</v>
      </c>
      <c r="O2103">
        <v>5</v>
      </c>
      <c r="P2103">
        <v>979</v>
      </c>
      <c r="Q2103">
        <v>25</v>
      </c>
      <c r="R2103">
        <v>15</v>
      </c>
      <c r="S2103">
        <v>34</v>
      </c>
      <c r="T2103">
        <v>90</v>
      </c>
      <c r="U2103">
        <v>2</v>
      </c>
      <c r="V2103">
        <v>0</v>
      </c>
      <c r="W2103">
        <v>5.7629360892506014</v>
      </c>
      <c r="X2103">
        <v>285.17902083588092</v>
      </c>
      <c r="Y2103">
        <v>99.030419627707687</v>
      </c>
      <c r="Z2103">
        <v>16.660964362486428</v>
      </c>
      <c r="AA2103">
        <v>980.5343812253617</v>
      </c>
      <c r="AB2103">
        <v>150.92594405319764</v>
      </c>
      <c r="AC2103">
        <v>493.74004837209958</v>
      </c>
      <c r="AD2103">
        <v>0</v>
      </c>
      <c r="AE2103">
        <v>2031.8337145659846</v>
      </c>
    </row>
    <row r="2104" spans="1:31" x14ac:dyDescent="0.3">
      <c r="A2104">
        <v>2650857</v>
      </c>
      <c r="B2104">
        <v>1</v>
      </c>
      <c r="C2104" t="s">
        <v>80</v>
      </c>
      <c r="D2104" t="s">
        <v>88</v>
      </c>
      <c r="E2104" t="s">
        <v>194</v>
      </c>
      <c r="F2104" t="s">
        <v>6149</v>
      </c>
      <c r="G2104" t="s">
        <v>149</v>
      </c>
      <c r="H2104" t="s">
        <v>144</v>
      </c>
      <c r="I2104" t="s">
        <v>136</v>
      </c>
      <c r="J2104" t="s">
        <v>137</v>
      </c>
      <c r="K2104" t="s">
        <v>138</v>
      </c>
      <c r="L2104" t="s">
        <v>6150</v>
      </c>
      <c r="M2104" t="s">
        <v>6151</v>
      </c>
      <c r="N2104">
        <v>1.25</v>
      </c>
      <c r="O2104">
        <v>0</v>
      </c>
      <c r="P2104">
        <v>10097</v>
      </c>
      <c r="Q2104">
        <v>0</v>
      </c>
      <c r="R2104">
        <v>0</v>
      </c>
      <c r="S2104">
        <v>1</v>
      </c>
      <c r="T2104">
        <v>534</v>
      </c>
      <c r="U2104">
        <v>0</v>
      </c>
      <c r="V2104">
        <v>0</v>
      </c>
      <c r="W2104">
        <v>0</v>
      </c>
      <c r="X2104">
        <v>3660.7127538749805</v>
      </c>
      <c r="Y2104">
        <v>0</v>
      </c>
      <c r="Z2104">
        <v>0</v>
      </c>
      <c r="AA2104">
        <v>31.022077757088134</v>
      </c>
      <c r="AB2104">
        <v>918.01524695762669</v>
      </c>
      <c r="AC2104">
        <v>0</v>
      </c>
      <c r="AD2104">
        <v>0</v>
      </c>
      <c r="AE2104">
        <v>4609.7500785896955</v>
      </c>
    </row>
    <row r="2105" spans="1:31" x14ac:dyDescent="0.3">
      <c r="A2105">
        <v>2650465</v>
      </c>
      <c r="B2105">
        <v>1</v>
      </c>
      <c r="C2105" t="s">
        <v>80</v>
      </c>
      <c r="D2105" t="s">
        <v>90</v>
      </c>
      <c r="E2105" t="s">
        <v>141</v>
      </c>
      <c r="F2105" t="s">
        <v>6152</v>
      </c>
      <c r="G2105" t="s">
        <v>220</v>
      </c>
      <c r="H2105" t="s">
        <v>144</v>
      </c>
      <c r="I2105" t="s">
        <v>136</v>
      </c>
      <c r="J2105" t="s">
        <v>137</v>
      </c>
      <c r="K2105" t="s">
        <v>162</v>
      </c>
      <c r="L2105" t="s">
        <v>6153</v>
      </c>
      <c r="M2105" t="s">
        <v>6154</v>
      </c>
      <c r="N2105">
        <v>2.8566666660000002</v>
      </c>
      <c r="O2105">
        <v>0</v>
      </c>
      <c r="P2105">
        <v>199</v>
      </c>
      <c r="Q2105">
        <v>0</v>
      </c>
      <c r="R2105">
        <v>0</v>
      </c>
      <c r="S2105">
        <v>0</v>
      </c>
      <c r="T2105">
        <v>15</v>
      </c>
      <c r="U2105">
        <v>0</v>
      </c>
      <c r="V2105">
        <v>0</v>
      </c>
      <c r="W2105">
        <v>0</v>
      </c>
      <c r="X2105">
        <v>161.43055545851436</v>
      </c>
      <c r="Y2105">
        <v>0</v>
      </c>
      <c r="Z2105">
        <v>0</v>
      </c>
      <c r="AA2105">
        <v>0</v>
      </c>
      <c r="AB2105">
        <v>64.856799871612026</v>
      </c>
      <c r="AC2105">
        <v>0</v>
      </c>
      <c r="AD2105">
        <v>0</v>
      </c>
      <c r="AE2105">
        <v>226.28735533012639</v>
      </c>
    </row>
    <row r="2106" spans="1:31" x14ac:dyDescent="0.3">
      <c r="A2106">
        <v>2650419</v>
      </c>
      <c r="B2106">
        <v>1</v>
      </c>
      <c r="C2106" t="s">
        <v>80</v>
      </c>
      <c r="D2106" t="s">
        <v>100</v>
      </c>
      <c r="E2106" t="s">
        <v>147</v>
      </c>
      <c r="F2106" t="s">
        <v>6155</v>
      </c>
      <c r="G2106" t="s">
        <v>149</v>
      </c>
      <c r="H2106" t="s">
        <v>144</v>
      </c>
      <c r="I2106" t="s">
        <v>136</v>
      </c>
      <c r="J2106" t="s">
        <v>137</v>
      </c>
      <c r="K2106" t="s">
        <v>138</v>
      </c>
      <c r="L2106" t="s">
        <v>6156</v>
      </c>
      <c r="M2106" t="s">
        <v>6157</v>
      </c>
      <c r="N2106">
        <v>0.54500000000000004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38</v>
      </c>
      <c r="U2106">
        <v>0</v>
      </c>
      <c r="V2106">
        <v>5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22.95809765266846</v>
      </c>
      <c r="AC2106">
        <v>0</v>
      </c>
      <c r="AD2106">
        <v>117.39589355768503</v>
      </c>
      <c r="AE2106">
        <v>140.35399121035348</v>
      </c>
    </row>
    <row r="2107" spans="1:31" x14ac:dyDescent="0.3">
      <c r="A2107">
        <v>2650717</v>
      </c>
      <c r="B2107">
        <v>1</v>
      </c>
      <c r="C2107" t="s">
        <v>80</v>
      </c>
      <c r="D2107" t="s">
        <v>94</v>
      </c>
      <c r="E2107" t="s">
        <v>152</v>
      </c>
      <c r="F2107" t="s">
        <v>6158</v>
      </c>
      <c r="G2107" t="s">
        <v>220</v>
      </c>
      <c r="H2107" t="s">
        <v>135</v>
      </c>
      <c r="I2107" t="s">
        <v>136</v>
      </c>
      <c r="J2107" t="s">
        <v>137</v>
      </c>
      <c r="K2107" t="s">
        <v>162</v>
      </c>
      <c r="L2107" t="s">
        <v>6159</v>
      </c>
      <c r="M2107" t="s">
        <v>6160</v>
      </c>
      <c r="N2107">
        <v>1.140833333</v>
      </c>
      <c r="O2107">
        <v>0</v>
      </c>
      <c r="P2107">
        <v>166</v>
      </c>
      <c r="Q2107">
        <v>0</v>
      </c>
      <c r="R2107">
        <v>0</v>
      </c>
      <c r="S2107">
        <v>0</v>
      </c>
      <c r="T2107">
        <v>67</v>
      </c>
      <c r="U2107">
        <v>0</v>
      </c>
      <c r="V2107">
        <v>0</v>
      </c>
      <c r="W2107">
        <v>0</v>
      </c>
      <c r="X2107">
        <v>46.160817671751545</v>
      </c>
      <c r="Y2107">
        <v>0</v>
      </c>
      <c r="Z2107">
        <v>0</v>
      </c>
      <c r="AA2107">
        <v>0</v>
      </c>
      <c r="AB2107">
        <v>255.51945596981884</v>
      </c>
      <c r="AC2107">
        <v>0</v>
      </c>
      <c r="AD2107">
        <v>0</v>
      </c>
      <c r="AE2107">
        <v>301.68027364157035</v>
      </c>
    </row>
    <row r="2108" spans="1:31" x14ac:dyDescent="0.3">
      <c r="A2108">
        <v>2650920</v>
      </c>
      <c r="B2108">
        <v>1</v>
      </c>
      <c r="C2108" t="s">
        <v>81</v>
      </c>
      <c r="D2108" t="s">
        <v>112</v>
      </c>
      <c r="E2108" t="s">
        <v>194</v>
      </c>
      <c r="F2108" t="s">
        <v>6161</v>
      </c>
      <c r="G2108" t="s">
        <v>149</v>
      </c>
      <c r="H2108" t="s">
        <v>144</v>
      </c>
      <c r="I2108" t="s">
        <v>136</v>
      </c>
      <c r="J2108" t="s">
        <v>137</v>
      </c>
      <c r="K2108" t="s">
        <v>138</v>
      </c>
      <c r="L2108" t="s">
        <v>6162</v>
      </c>
      <c r="M2108" t="s">
        <v>6163</v>
      </c>
      <c r="N2108">
        <v>1.476388888</v>
      </c>
      <c r="O2108">
        <v>0</v>
      </c>
      <c r="P2108">
        <v>433</v>
      </c>
      <c r="Q2108">
        <v>0</v>
      </c>
      <c r="R2108">
        <v>8</v>
      </c>
      <c r="S2108">
        <v>7</v>
      </c>
      <c r="T2108">
        <v>17</v>
      </c>
      <c r="U2108">
        <v>0</v>
      </c>
      <c r="V2108">
        <v>0</v>
      </c>
      <c r="W2108">
        <v>0</v>
      </c>
      <c r="X2108">
        <v>127.91563597530862</v>
      </c>
      <c r="Y2108">
        <v>0</v>
      </c>
      <c r="Z2108">
        <v>10.167059466222849</v>
      </c>
      <c r="AA2108">
        <v>161.74719648782292</v>
      </c>
      <c r="AB2108">
        <v>62.135966449968699</v>
      </c>
      <c r="AC2108">
        <v>0</v>
      </c>
      <c r="AD2108">
        <v>0</v>
      </c>
      <c r="AE2108">
        <v>361.96585837932309</v>
      </c>
    </row>
    <row r="2109" spans="1:31" x14ac:dyDescent="0.3">
      <c r="A2109">
        <v>2650379</v>
      </c>
      <c r="B2109">
        <v>1</v>
      </c>
      <c r="C2109" t="s">
        <v>81</v>
      </c>
      <c r="D2109" t="s">
        <v>112</v>
      </c>
      <c r="E2109" t="s">
        <v>194</v>
      </c>
      <c r="F2109" t="s">
        <v>3512</v>
      </c>
      <c r="G2109" t="s">
        <v>149</v>
      </c>
      <c r="H2109" t="s">
        <v>144</v>
      </c>
      <c r="I2109" t="s">
        <v>136</v>
      </c>
      <c r="J2109" t="s">
        <v>137</v>
      </c>
      <c r="K2109" t="s">
        <v>138</v>
      </c>
      <c r="L2109" t="s">
        <v>6164</v>
      </c>
      <c r="M2109" t="s">
        <v>6165</v>
      </c>
      <c r="N2109">
        <v>7.4166666000000006E-2</v>
      </c>
      <c r="O2109">
        <v>3</v>
      </c>
      <c r="P2109">
        <v>1283</v>
      </c>
      <c r="Q2109">
        <v>5</v>
      </c>
      <c r="R2109">
        <v>37</v>
      </c>
      <c r="S2109">
        <v>7</v>
      </c>
      <c r="T2109">
        <v>69</v>
      </c>
      <c r="U2109">
        <v>0</v>
      </c>
      <c r="V2109">
        <v>0</v>
      </c>
      <c r="W2109">
        <v>3.9137579787500001E-2</v>
      </c>
      <c r="X2109">
        <v>6.1689946130093087</v>
      </c>
      <c r="Y2109">
        <v>2.2314898046889793</v>
      </c>
      <c r="Z2109">
        <v>0.90361440368186141</v>
      </c>
      <c r="AA2109">
        <v>0.8496556056294613</v>
      </c>
      <c r="AB2109">
        <v>0.91107062088350954</v>
      </c>
      <c r="AC2109">
        <v>0</v>
      </c>
      <c r="AD2109">
        <v>0</v>
      </c>
      <c r="AE2109">
        <v>11.10396262768062</v>
      </c>
    </row>
    <row r="2110" spans="1:31" x14ac:dyDescent="0.3">
      <c r="A2110">
        <v>2651066</v>
      </c>
      <c r="B2110">
        <v>1</v>
      </c>
      <c r="C2110" t="s">
        <v>80</v>
      </c>
      <c r="D2110" t="s">
        <v>88</v>
      </c>
      <c r="E2110" t="s">
        <v>194</v>
      </c>
      <c r="F2110" t="s">
        <v>5791</v>
      </c>
      <c r="G2110" t="s">
        <v>6166</v>
      </c>
      <c r="H2110" t="s">
        <v>144</v>
      </c>
      <c r="I2110" t="s">
        <v>136</v>
      </c>
      <c r="J2110" t="s">
        <v>137</v>
      </c>
      <c r="K2110" t="s">
        <v>138</v>
      </c>
      <c r="L2110" t="s">
        <v>6167</v>
      </c>
      <c r="M2110" t="s">
        <v>6168</v>
      </c>
      <c r="N2110">
        <v>2.4869444440000001</v>
      </c>
      <c r="O2110">
        <v>0</v>
      </c>
      <c r="P2110">
        <v>0</v>
      </c>
      <c r="Q2110">
        <v>0</v>
      </c>
      <c r="R2110">
        <v>0</v>
      </c>
      <c r="S2110">
        <v>3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51.819535157549929</v>
      </c>
      <c r="AB2110">
        <v>0</v>
      </c>
      <c r="AC2110">
        <v>0</v>
      </c>
      <c r="AD2110">
        <v>0</v>
      </c>
      <c r="AE2110">
        <v>51.819535157549929</v>
      </c>
    </row>
    <row r="2111" spans="1:31" x14ac:dyDescent="0.3">
      <c r="A2111">
        <v>2650983</v>
      </c>
      <c r="B2111">
        <v>1</v>
      </c>
      <c r="C2111" t="s">
        <v>81</v>
      </c>
      <c r="D2111" t="s">
        <v>112</v>
      </c>
      <c r="E2111" t="s">
        <v>165</v>
      </c>
      <c r="F2111" t="s">
        <v>6169</v>
      </c>
      <c r="G2111" t="s">
        <v>224</v>
      </c>
      <c r="H2111" t="s">
        <v>135</v>
      </c>
      <c r="I2111" t="s">
        <v>136</v>
      </c>
      <c r="J2111" t="s">
        <v>137</v>
      </c>
      <c r="K2111" t="s">
        <v>138</v>
      </c>
      <c r="L2111" t="s">
        <v>6170</v>
      </c>
      <c r="M2111" t="s">
        <v>6171</v>
      </c>
      <c r="N2111">
        <v>1.2925</v>
      </c>
      <c r="O2111">
        <v>0</v>
      </c>
      <c r="P2111">
        <v>103</v>
      </c>
      <c r="Q2111">
        <v>0</v>
      </c>
      <c r="R2111">
        <v>1</v>
      </c>
      <c r="S2111">
        <v>0</v>
      </c>
      <c r="T2111">
        <v>30</v>
      </c>
      <c r="U2111">
        <v>0</v>
      </c>
      <c r="V2111">
        <v>0</v>
      </c>
      <c r="W2111">
        <v>0</v>
      </c>
      <c r="X2111">
        <v>31.260743725500141</v>
      </c>
      <c r="Y2111">
        <v>0</v>
      </c>
      <c r="Z2111">
        <v>0</v>
      </c>
      <c r="AA2111">
        <v>0</v>
      </c>
      <c r="AB2111">
        <v>43.277885391117799</v>
      </c>
      <c r="AC2111">
        <v>0</v>
      </c>
      <c r="AD2111">
        <v>0</v>
      </c>
      <c r="AE2111">
        <v>74.53862911661794</v>
      </c>
    </row>
    <row r="2112" spans="1:31" x14ac:dyDescent="0.3">
      <c r="A2112">
        <v>2650960</v>
      </c>
      <c r="B2112">
        <v>1</v>
      </c>
      <c r="C2112" t="s">
        <v>80</v>
      </c>
      <c r="D2112" t="s">
        <v>101</v>
      </c>
      <c r="E2112" t="s">
        <v>152</v>
      </c>
      <c r="F2112" t="s">
        <v>6172</v>
      </c>
      <c r="G2112" t="s">
        <v>191</v>
      </c>
      <c r="H2112" t="s">
        <v>135</v>
      </c>
      <c r="I2112" t="s">
        <v>136</v>
      </c>
      <c r="J2112" t="s">
        <v>137</v>
      </c>
      <c r="K2112" t="s">
        <v>138</v>
      </c>
      <c r="L2112" t="s">
        <v>6173</v>
      </c>
      <c r="M2112" t="s">
        <v>6174</v>
      </c>
      <c r="N2112">
        <v>1.800277777</v>
      </c>
      <c r="O2112">
        <v>0</v>
      </c>
      <c r="P2112">
        <v>29</v>
      </c>
      <c r="Q2112">
        <v>0</v>
      </c>
      <c r="R2112">
        <v>2</v>
      </c>
      <c r="S2112">
        <v>0</v>
      </c>
      <c r="T2112">
        <v>3</v>
      </c>
      <c r="U2112">
        <v>0</v>
      </c>
      <c r="V2112">
        <v>0</v>
      </c>
      <c r="W2112">
        <v>0</v>
      </c>
      <c r="X2112">
        <v>29.620667323789196</v>
      </c>
      <c r="Y2112">
        <v>0</v>
      </c>
      <c r="Z2112">
        <v>0.82352128367776956</v>
      </c>
      <c r="AA2112">
        <v>0</v>
      </c>
      <c r="AB2112">
        <v>3.5286566323265127</v>
      </c>
      <c r="AC2112">
        <v>0</v>
      </c>
      <c r="AD2112">
        <v>0</v>
      </c>
      <c r="AE2112">
        <v>33.972845239793479</v>
      </c>
    </row>
    <row r="2113" spans="1:31" x14ac:dyDescent="0.3">
      <c r="A2113">
        <v>2650628</v>
      </c>
      <c r="B2113">
        <v>1</v>
      </c>
      <c r="C2113" t="s">
        <v>80</v>
      </c>
      <c r="D2113" t="s">
        <v>105</v>
      </c>
      <c r="E2113" t="s">
        <v>194</v>
      </c>
      <c r="F2113" t="s">
        <v>6175</v>
      </c>
      <c r="G2113" t="s">
        <v>606</v>
      </c>
      <c r="H2113" t="s">
        <v>144</v>
      </c>
      <c r="I2113" t="s">
        <v>136</v>
      </c>
      <c r="J2113" t="s">
        <v>137</v>
      </c>
      <c r="K2113" t="s">
        <v>138</v>
      </c>
      <c r="L2113" t="s">
        <v>6176</v>
      </c>
      <c r="M2113" t="s">
        <v>6177</v>
      </c>
      <c r="N2113">
        <v>4.6561111110000004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1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11.758946247308334</v>
      </c>
      <c r="AC2113">
        <v>0</v>
      </c>
      <c r="AD2113">
        <v>0</v>
      </c>
      <c r="AE2113">
        <v>11.758946247308334</v>
      </c>
    </row>
    <row r="2114" spans="1:31" x14ac:dyDescent="0.3">
      <c r="A2114">
        <v>2650747</v>
      </c>
      <c r="B2114">
        <v>2</v>
      </c>
      <c r="C2114" t="s">
        <v>81</v>
      </c>
      <c r="D2114" t="s">
        <v>118</v>
      </c>
      <c r="E2114" t="s">
        <v>141</v>
      </c>
      <c r="F2114" t="s">
        <v>6178</v>
      </c>
      <c r="G2114" t="s">
        <v>143</v>
      </c>
      <c r="H2114" t="s">
        <v>144</v>
      </c>
      <c r="I2114" t="s">
        <v>136</v>
      </c>
      <c r="J2114" t="s">
        <v>137</v>
      </c>
      <c r="K2114" t="s">
        <v>138</v>
      </c>
      <c r="L2114" t="s">
        <v>6179</v>
      </c>
      <c r="M2114" t="s">
        <v>6180</v>
      </c>
      <c r="N2114">
        <v>0.173055555</v>
      </c>
      <c r="O2114">
        <v>0</v>
      </c>
      <c r="P2114">
        <v>479</v>
      </c>
      <c r="Q2114">
        <v>0</v>
      </c>
      <c r="R2114">
        <v>9</v>
      </c>
      <c r="S2114">
        <v>0</v>
      </c>
      <c r="T2114">
        <v>37</v>
      </c>
      <c r="U2114">
        <v>0</v>
      </c>
      <c r="V2114">
        <v>0</v>
      </c>
      <c r="W2114">
        <v>0</v>
      </c>
      <c r="X2114">
        <v>19.006707127831053</v>
      </c>
      <c r="Y2114">
        <v>0</v>
      </c>
      <c r="Z2114">
        <v>8.1196348395852951</v>
      </c>
      <c r="AA2114">
        <v>0</v>
      </c>
      <c r="AB2114">
        <v>3.7340925047082552</v>
      </c>
      <c r="AC2114">
        <v>0</v>
      </c>
      <c r="AD2114">
        <v>0</v>
      </c>
      <c r="AE2114">
        <v>30.860434472124602</v>
      </c>
    </row>
    <row r="2115" spans="1:31" x14ac:dyDescent="0.3">
      <c r="A2115">
        <v>2650485</v>
      </c>
      <c r="B2115">
        <v>1</v>
      </c>
      <c r="C2115" t="s">
        <v>80</v>
      </c>
      <c r="D2115" t="s">
        <v>98</v>
      </c>
      <c r="E2115" t="s">
        <v>194</v>
      </c>
      <c r="F2115" t="s">
        <v>6181</v>
      </c>
      <c r="G2115" t="s">
        <v>220</v>
      </c>
      <c r="H2115" t="s">
        <v>144</v>
      </c>
      <c r="I2115" t="s">
        <v>136</v>
      </c>
      <c r="J2115" t="s">
        <v>137</v>
      </c>
      <c r="K2115" t="s">
        <v>162</v>
      </c>
      <c r="L2115" t="s">
        <v>6182</v>
      </c>
      <c r="M2115" t="s">
        <v>6183</v>
      </c>
      <c r="N2115">
        <v>6.9072222219999997</v>
      </c>
      <c r="O2115">
        <v>0</v>
      </c>
      <c r="P2115">
        <v>218</v>
      </c>
      <c r="Q2115">
        <v>37</v>
      </c>
      <c r="R2115">
        <v>39</v>
      </c>
      <c r="S2115">
        <v>5</v>
      </c>
      <c r="T2115">
        <v>50</v>
      </c>
      <c r="U2115">
        <v>1</v>
      </c>
      <c r="V2115">
        <v>0</v>
      </c>
      <c r="W2115">
        <v>0</v>
      </c>
      <c r="X2115">
        <v>673.9729735913354</v>
      </c>
      <c r="Y2115">
        <v>1713.8755274996754</v>
      </c>
      <c r="Z2115">
        <v>1319.8909627066557</v>
      </c>
      <c r="AA2115">
        <v>117.46971025789939</v>
      </c>
      <c r="AB2115">
        <v>939.97488854817607</v>
      </c>
      <c r="AC2115">
        <v>29.366153863004424</v>
      </c>
      <c r="AD2115">
        <v>0</v>
      </c>
      <c r="AE2115">
        <v>4794.550216466746</v>
      </c>
    </row>
    <row r="2116" spans="1:31" x14ac:dyDescent="0.3">
      <c r="A2116">
        <v>2650442</v>
      </c>
      <c r="B2116">
        <v>1</v>
      </c>
      <c r="C2116" t="s">
        <v>80</v>
      </c>
      <c r="D2116" t="s">
        <v>91</v>
      </c>
      <c r="E2116" t="s">
        <v>194</v>
      </c>
      <c r="F2116" t="s">
        <v>6184</v>
      </c>
      <c r="G2116" t="s">
        <v>149</v>
      </c>
      <c r="H2116" t="s">
        <v>144</v>
      </c>
      <c r="I2116" t="s">
        <v>136</v>
      </c>
      <c r="J2116" t="s">
        <v>137</v>
      </c>
      <c r="K2116" t="s">
        <v>138</v>
      </c>
      <c r="L2116" t="s">
        <v>6185</v>
      </c>
      <c r="M2116" t="s">
        <v>6186</v>
      </c>
      <c r="N2116">
        <v>0.65777777699999995</v>
      </c>
      <c r="O2116">
        <v>1</v>
      </c>
      <c r="P2116">
        <v>0</v>
      </c>
      <c r="Q2116">
        <v>52</v>
      </c>
      <c r="R2116">
        <v>19</v>
      </c>
      <c r="S2116">
        <v>35</v>
      </c>
      <c r="T2116">
        <v>9</v>
      </c>
      <c r="U2116">
        <v>1</v>
      </c>
      <c r="V2116">
        <v>0</v>
      </c>
      <c r="W2116">
        <v>0.57799781730234745</v>
      </c>
      <c r="X2116">
        <v>0</v>
      </c>
      <c r="Y2116">
        <v>546.28015800949868</v>
      </c>
      <c r="Z2116">
        <v>21.22711001642784</v>
      </c>
      <c r="AA2116">
        <v>262.41399320006428</v>
      </c>
      <c r="AB2116">
        <v>10.545273175877087</v>
      </c>
      <c r="AC2116">
        <v>96.355341168087193</v>
      </c>
      <c r="AD2116">
        <v>0</v>
      </c>
      <c r="AE2116">
        <v>937.39987338725746</v>
      </c>
    </row>
    <row r="2117" spans="1:31" x14ac:dyDescent="0.3">
      <c r="A2117">
        <v>2650662</v>
      </c>
      <c r="B2117">
        <v>2</v>
      </c>
      <c r="C2117" t="s">
        <v>80</v>
      </c>
      <c r="D2117" t="s">
        <v>96</v>
      </c>
      <c r="E2117" t="s">
        <v>152</v>
      </c>
      <c r="F2117" t="s">
        <v>6187</v>
      </c>
      <c r="G2117" t="s">
        <v>187</v>
      </c>
      <c r="H2117" t="s">
        <v>135</v>
      </c>
      <c r="I2117" t="s">
        <v>136</v>
      </c>
      <c r="J2117" t="s">
        <v>137</v>
      </c>
      <c r="K2117" t="s">
        <v>138</v>
      </c>
      <c r="L2117" t="s">
        <v>6188</v>
      </c>
      <c r="M2117" t="s">
        <v>6189</v>
      </c>
      <c r="N2117">
        <v>3.0416666659999998</v>
      </c>
      <c r="O2117">
        <v>0</v>
      </c>
      <c r="P2117">
        <v>220</v>
      </c>
      <c r="Q2117">
        <v>0</v>
      </c>
      <c r="R2117">
        <v>0</v>
      </c>
      <c r="S2117">
        <v>0</v>
      </c>
      <c r="T2117">
        <v>11</v>
      </c>
      <c r="U2117">
        <v>0</v>
      </c>
      <c r="V2117">
        <v>0</v>
      </c>
      <c r="W2117">
        <v>0</v>
      </c>
      <c r="X2117">
        <v>155.65815362718024</v>
      </c>
      <c r="Y2117">
        <v>0</v>
      </c>
      <c r="Z2117">
        <v>0</v>
      </c>
      <c r="AA2117">
        <v>0</v>
      </c>
      <c r="AB2117">
        <v>75.804135022419331</v>
      </c>
      <c r="AC2117">
        <v>0</v>
      </c>
      <c r="AD2117">
        <v>0</v>
      </c>
      <c r="AE2117">
        <v>231.46228864959957</v>
      </c>
    </row>
    <row r="2118" spans="1:31" x14ac:dyDescent="0.3">
      <c r="A2118">
        <v>2650797</v>
      </c>
      <c r="B2118">
        <v>1</v>
      </c>
      <c r="C2118" t="s">
        <v>81</v>
      </c>
      <c r="D2118" t="s">
        <v>120</v>
      </c>
      <c r="E2118" t="s">
        <v>152</v>
      </c>
      <c r="F2118" t="s">
        <v>5511</v>
      </c>
      <c r="G2118" t="s">
        <v>191</v>
      </c>
      <c r="H2118" t="s">
        <v>135</v>
      </c>
      <c r="I2118" t="s">
        <v>136</v>
      </c>
      <c r="J2118" t="s">
        <v>137</v>
      </c>
      <c r="K2118" t="s">
        <v>138</v>
      </c>
      <c r="L2118" t="s">
        <v>6190</v>
      </c>
      <c r="M2118" t="s">
        <v>6191</v>
      </c>
      <c r="N2118">
        <v>0.57777777699999999</v>
      </c>
      <c r="O2118">
        <v>0</v>
      </c>
      <c r="P2118">
        <v>552</v>
      </c>
      <c r="Q2118">
        <v>0</v>
      </c>
      <c r="R2118">
        <v>2</v>
      </c>
      <c r="S2118">
        <v>0</v>
      </c>
      <c r="T2118">
        <v>95</v>
      </c>
      <c r="U2118">
        <v>0</v>
      </c>
      <c r="V2118">
        <v>0</v>
      </c>
      <c r="W2118">
        <v>0</v>
      </c>
      <c r="X2118">
        <v>89.154440207900151</v>
      </c>
      <c r="Y2118">
        <v>0</v>
      </c>
      <c r="Z2118">
        <v>3.3208450818906998E-2</v>
      </c>
      <c r="AA2118">
        <v>0</v>
      </c>
      <c r="AB2118">
        <v>79.82912159874401</v>
      </c>
      <c r="AC2118">
        <v>0</v>
      </c>
      <c r="AD2118">
        <v>0</v>
      </c>
      <c r="AE2118">
        <v>169.01677025746307</v>
      </c>
    </row>
    <row r="2119" spans="1:31" x14ac:dyDescent="0.3">
      <c r="A2119">
        <v>2650648</v>
      </c>
      <c r="B2119">
        <v>1</v>
      </c>
      <c r="C2119" t="s">
        <v>80</v>
      </c>
      <c r="D2119" t="s">
        <v>98</v>
      </c>
      <c r="E2119" t="s">
        <v>214</v>
      </c>
      <c r="F2119" t="s">
        <v>6192</v>
      </c>
      <c r="G2119" t="s">
        <v>300</v>
      </c>
      <c r="H2119" t="s">
        <v>135</v>
      </c>
      <c r="I2119" t="s">
        <v>136</v>
      </c>
      <c r="J2119" t="s">
        <v>137</v>
      </c>
      <c r="K2119" t="s">
        <v>138</v>
      </c>
      <c r="L2119" t="s">
        <v>6193</v>
      </c>
      <c r="M2119" t="s">
        <v>6194</v>
      </c>
      <c r="N2119">
        <v>2.8688888879999999</v>
      </c>
      <c r="O2119">
        <v>0</v>
      </c>
      <c r="P2119">
        <v>30</v>
      </c>
      <c r="Q2119">
        <v>0</v>
      </c>
      <c r="R2119">
        <v>0</v>
      </c>
      <c r="S2119">
        <v>0</v>
      </c>
      <c r="T2119">
        <v>7</v>
      </c>
      <c r="U2119">
        <v>0</v>
      </c>
      <c r="V2119">
        <v>0</v>
      </c>
      <c r="W2119">
        <v>0</v>
      </c>
      <c r="X2119">
        <v>26.255520798559335</v>
      </c>
      <c r="Y2119">
        <v>0</v>
      </c>
      <c r="Z2119">
        <v>0</v>
      </c>
      <c r="AA2119">
        <v>0</v>
      </c>
      <c r="AB2119">
        <v>11.595506007943483</v>
      </c>
      <c r="AC2119">
        <v>0</v>
      </c>
      <c r="AD2119">
        <v>0</v>
      </c>
      <c r="AE2119">
        <v>37.851026806502816</v>
      </c>
    </row>
    <row r="2120" spans="1:31" x14ac:dyDescent="0.3">
      <c r="A2120">
        <v>2650946</v>
      </c>
      <c r="B2120">
        <v>1</v>
      </c>
      <c r="C2120" t="s">
        <v>80</v>
      </c>
      <c r="D2120" t="s">
        <v>104</v>
      </c>
      <c r="E2120" t="s">
        <v>152</v>
      </c>
      <c r="F2120" t="s">
        <v>5860</v>
      </c>
      <c r="G2120" t="s">
        <v>191</v>
      </c>
      <c r="H2120" t="s">
        <v>135</v>
      </c>
      <c r="I2120" t="s">
        <v>136</v>
      </c>
      <c r="J2120" t="s">
        <v>137</v>
      </c>
      <c r="K2120" t="s">
        <v>138</v>
      </c>
      <c r="L2120" t="s">
        <v>6195</v>
      </c>
      <c r="M2120" t="s">
        <v>6196</v>
      </c>
      <c r="N2120">
        <v>9.1219444440000004</v>
      </c>
      <c r="O2120">
        <v>0</v>
      </c>
      <c r="P2120">
        <v>4</v>
      </c>
      <c r="Q2120">
        <v>0</v>
      </c>
      <c r="R2120">
        <v>12</v>
      </c>
      <c r="S2120">
        <v>0</v>
      </c>
      <c r="T2120">
        <v>19</v>
      </c>
      <c r="U2120">
        <v>0</v>
      </c>
      <c r="V2120">
        <v>0</v>
      </c>
      <c r="W2120">
        <v>0</v>
      </c>
      <c r="X2120">
        <v>79.9062639366322</v>
      </c>
      <c r="Y2120">
        <v>0</v>
      </c>
      <c r="Z2120">
        <v>158.84008180700448</v>
      </c>
      <c r="AA2120">
        <v>0</v>
      </c>
      <c r="AB2120">
        <v>251.65310636677521</v>
      </c>
      <c r="AC2120">
        <v>0</v>
      </c>
      <c r="AD2120">
        <v>0</v>
      </c>
      <c r="AE2120">
        <v>490.39945211041186</v>
      </c>
    </row>
    <row r="2121" spans="1:31" x14ac:dyDescent="0.3">
      <c r="A2121">
        <v>2650923</v>
      </c>
      <c r="B2121">
        <v>1</v>
      </c>
      <c r="C2121" t="s">
        <v>80</v>
      </c>
      <c r="D2121" t="s">
        <v>103</v>
      </c>
      <c r="E2121" t="s">
        <v>147</v>
      </c>
      <c r="F2121" t="s">
        <v>2952</v>
      </c>
      <c r="G2121" t="s">
        <v>149</v>
      </c>
      <c r="H2121" t="s">
        <v>144</v>
      </c>
      <c r="I2121" t="s">
        <v>136</v>
      </c>
      <c r="J2121" t="s">
        <v>137</v>
      </c>
      <c r="K2121" t="s">
        <v>138</v>
      </c>
      <c r="L2121" t="s">
        <v>6197</v>
      </c>
      <c r="M2121" t="s">
        <v>6198</v>
      </c>
      <c r="N2121">
        <v>0.11861111100000001</v>
      </c>
      <c r="O2121">
        <v>24</v>
      </c>
      <c r="P2121">
        <v>2694</v>
      </c>
      <c r="Q2121">
        <v>35</v>
      </c>
      <c r="R2121">
        <v>208</v>
      </c>
      <c r="S2121">
        <v>65</v>
      </c>
      <c r="T2121">
        <v>810</v>
      </c>
      <c r="U2121">
        <v>6</v>
      </c>
      <c r="V2121">
        <v>1</v>
      </c>
      <c r="W2121">
        <v>2.4277498962688102</v>
      </c>
      <c r="X2121">
        <v>64.413458321386756</v>
      </c>
      <c r="Y2121">
        <v>19.614148051967362</v>
      </c>
      <c r="Z2121">
        <v>16.839035301235548</v>
      </c>
      <c r="AA2121">
        <v>32.03028109788977</v>
      </c>
      <c r="AB2121">
        <v>58.571672322893917</v>
      </c>
      <c r="AC2121">
        <v>35.41135649720897</v>
      </c>
      <c r="AD2121">
        <v>3.0944487396103444</v>
      </c>
      <c r="AE2121">
        <v>232.40215022846147</v>
      </c>
    </row>
    <row r="2122" spans="1:31" x14ac:dyDescent="0.3">
      <c r="A2122">
        <v>2650754</v>
      </c>
      <c r="B2122">
        <v>1</v>
      </c>
      <c r="C2122" t="s">
        <v>81</v>
      </c>
      <c r="D2122" t="s">
        <v>112</v>
      </c>
      <c r="E2122" t="s">
        <v>132</v>
      </c>
      <c r="F2122" t="s">
        <v>6199</v>
      </c>
      <c r="G2122" t="s">
        <v>268</v>
      </c>
      <c r="H2122" t="s">
        <v>135</v>
      </c>
      <c r="I2122" t="s">
        <v>136</v>
      </c>
      <c r="J2122" t="s">
        <v>137</v>
      </c>
      <c r="K2122" t="s">
        <v>138</v>
      </c>
      <c r="L2122" t="s">
        <v>6200</v>
      </c>
      <c r="M2122" t="s">
        <v>6201</v>
      </c>
      <c r="N2122">
        <v>0.73333333300000003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5.0236590818700008E-2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5.0236590818700008E-2</v>
      </c>
    </row>
    <row r="2123" spans="1:31" x14ac:dyDescent="0.3">
      <c r="A2123">
        <v>2651069</v>
      </c>
      <c r="B2123">
        <v>1</v>
      </c>
      <c r="C2123" t="s">
        <v>80</v>
      </c>
      <c r="D2123" t="s">
        <v>88</v>
      </c>
      <c r="E2123" t="s">
        <v>194</v>
      </c>
      <c r="F2123" t="s">
        <v>5363</v>
      </c>
      <c r="G2123" t="s">
        <v>149</v>
      </c>
      <c r="H2123" t="s">
        <v>144</v>
      </c>
      <c r="I2123" t="s">
        <v>241</v>
      </c>
      <c r="J2123" t="s">
        <v>137</v>
      </c>
      <c r="K2123" t="s">
        <v>138</v>
      </c>
      <c r="L2123" t="s">
        <v>6202</v>
      </c>
      <c r="M2123" t="s">
        <v>6203</v>
      </c>
      <c r="N2123">
        <v>1.9166665999999999E-2</v>
      </c>
      <c r="O2123">
        <v>0</v>
      </c>
      <c r="P2123">
        <v>1648</v>
      </c>
      <c r="Q2123">
        <v>0</v>
      </c>
      <c r="R2123">
        <v>0</v>
      </c>
      <c r="S2123">
        <v>0</v>
      </c>
      <c r="T2123">
        <v>192</v>
      </c>
      <c r="U2123">
        <v>0</v>
      </c>
      <c r="V2123">
        <v>0</v>
      </c>
      <c r="W2123">
        <v>0</v>
      </c>
      <c r="X2123">
        <v>9.7660657776397581</v>
      </c>
      <c r="Y2123">
        <v>0</v>
      </c>
      <c r="Z2123">
        <v>0</v>
      </c>
      <c r="AA2123">
        <v>0</v>
      </c>
      <c r="AB2123">
        <v>3.653355514992231</v>
      </c>
      <c r="AC2123">
        <v>0</v>
      </c>
      <c r="AD2123">
        <v>0</v>
      </c>
      <c r="AE2123">
        <v>13.41942129263199</v>
      </c>
    </row>
    <row r="2124" spans="1:31" x14ac:dyDescent="0.3">
      <c r="A2124">
        <v>2651009</v>
      </c>
      <c r="B2124">
        <v>1</v>
      </c>
      <c r="C2124" t="s">
        <v>81</v>
      </c>
      <c r="D2124" t="s">
        <v>120</v>
      </c>
      <c r="E2124" t="s">
        <v>152</v>
      </c>
      <c r="F2124" t="s">
        <v>6204</v>
      </c>
      <c r="G2124" t="s">
        <v>191</v>
      </c>
      <c r="H2124" t="s">
        <v>135</v>
      </c>
      <c r="I2124" t="s">
        <v>136</v>
      </c>
      <c r="J2124" t="s">
        <v>137</v>
      </c>
      <c r="K2124" t="s">
        <v>138</v>
      </c>
      <c r="L2124" t="s">
        <v>6205</v>
      </c>
      <c r="M2124" t="s">
        <v>6206</v>
      </c>
      <c r="N2124">
        <v>0.52416666599999995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0.54411629079490909</v>
      </c>
      <c r="AC2124">
        <v>0</v>
      </c>
      <c r="AD2124">
        <v>0</v>
      </c>
      <c r="AE2124">
        <v>0.54411629079490909</v>
      </c>
    </row>
    <row r="2125" spans="1:31" x14ac:dyDescent="0.3">
      <c r="A2125">
        <v>2650714</v>
      </c>
      <c r="B2125">
        <v>1</v>
      </c>
      <c r="C2125" t="s">
        <v>80</v>
      </c>
      <c r="D2125" t="s">
        <v>95</v>
      </c>
      <c r="E2125" t="s">
        <v>165</v>
      </c>
      <c r="F2125" t="s">
        <v>6207</v>
      </c>
      <c r="G2125" t="s">
        <v>154</v>
      </c>
      <c r="H2125" t="s">
        <v>135</v>
      </c>
      <c r="I2125" t="s">
        <v>136</v>
      </c>
      <c r="J2125" t="s">
        <v>137</v>
      </c>
      <c r="K2125" t="s">
        <v>138</v>
      </c>
      <c r="L2125" t="s">
        <v>6208</v>
      </c>
      <c r="M2125" t="s">
        <v>6209</v>
      </c>
      <c r="N2125">
        <v>0.92027777700000002</v>
      </c>
      <c r="O2125">
        <v>0</v>
      </c>
      <c r="P2125">
        <v>73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15.072873512161904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15.072873512161904</v>
      </c>
    </row>
    <row r="2126" spans="1:31" x14ac:dyDescent="0.3">
      <c r="A2126">
        <v>2650528</v>
      </c>
      <c r="B2126">
        <v>1</v>
      </c>
      <c r="C2126" t="s">
        <v>80</v>
      </c>
      <c r="D2126" t="s">
        <v>90</v>
      </c>
      <c r="E2126" t="s">
        <v>181</v>
      </c>
      <c r="F2126" t="s">
        <v>6210</v>
      </c>
      <c r="G2126" t="s">
        <v>220</v>
      </c>
      <c r="H2126" t="s">
        <v>144</v>
      </c>
      <c r="I2126" t="s">
        <v>136</v>
      </c>
      <c r="J2126" t="s">
        <v>137</v>
      </c>
      <c r="K2126" t="s">
        <v>162</v>
      </c>
      <c r="L2126" t="s">
        <v>6211</v>
      </c>
      <c r="M2126" t="s">
        <v>6212</v>
      </c>
      <c r="N2126">
        <v>4.43</v>
      </c>
      <c r="O2126">
        <v>0</v>
      </c>
      <c r="P2126">
        <v>2331</v>
      </c>
      <c r="Q2126">
        <v>0</v>
      </c>
      <c r="R2126">
        <v>0</v>
      </c>
      <c r="S2126">
        <v>6</v>
      </c>
      <c r="T2126">
        <v>824</v>
      </c>
      <c r="U2126">
        <v>3</v>
      </c>
      <c r="V2126">
        <v>10</v>
      </c>
      <c r="W2126">
        <v>0</v>
      </c>
      <c r="X2126">
        <v>2987.5637535415572</v>
      </c>
      <c r="Y2126">
        <v>0</v>
      </c>
      <c r="Z2126">
        <v>0</v>
      </c>
      <c r="AA2126">
        <v>746.70757873060325</v>
      </c>
      <c r="AB2126">
        <v>7097.0524662312509</v>
      </c>
      <c r="AC2126">
        <v>694.4661181951999</v>
      </c>
      <c r="AD2126">
        <v>1524.7374680295472</v>
      </c>
      <c r="AE2126">
        <v>13050.527384728157</v>
      </c>
    </row>
    <row r="2127" spans="1:31" x14ac:dyDescent="0.3">
      <c r="A2127">
        <v>2651006</v>
      </c>
      <c r="B2127">
        <v>1</v>
      </c>
      <c r="C2127" t="s">
        <v>80</v>
      </c>
      <c r="D2127" t="s">
        <v>96</v>
      </c>
      <c r="E2127" t="s">
        <v>214</v>
      </c>
      <c r="F2127" t="s">
        <v>6213</v>
      </c>
      <c r="G2127" t="s">
        <v>1575</v>
      </c>
      <c r="H2127" t="s">
        <v>135</v>
      </c>
      <c r="I2127" t="s">
        <v>136</v>
      </c>
      <c r="J2127" t="s">
        <v>137</v>
      </c>
      <c r="K2127" t="s">
        <v>138</v>
      </c>
      <c r="L2127" t="s">
        <v>6214</v>
      </c>
      <c r="M2127" t="s">
        <v>6215</v>
      </c>
      <c r="N2127">
        <v>2.0499999999999998</v>
      </c>
      <c r="O2127">
        <v>0</v>
      </c>
      <c r="P2127">
        <v>55</v>
      </c>
      <c r="Q2127">
        <v>0</v>
      </c>
      <c r="R2127">
        <v>0</v>
      </c>
      <c r="S2127">
        <v>0</v>
      </c>
      <c r="T2127">
        <v>13</v>
      </c>
      <c r="U2127">
        <v>0</v>
      </c>
      <c r="V2127">
        <v>0</v>
      </c>
      <c r="W2127">
        <v>0</v>
      </c>
      <c r="X2127">
        <v>75.084736130632464</v>
      </c>
      <c r="Y2127">
        <v>0</v>
      </c>
      <c r="Z2127">
        <v>0</v>
      </c>
      <c r="AA2127">
        <v>0</v>
      </c>
      <c r="AB2127">
        <v>54.342551726074838</v>
      </c>
      <c r="AC2127">
        <v>0</v>
      </c>
      <c r="AD2127">
        <v>0</v>
      </c>
      <c r="AE2127">
        <v>129.4272878567073</v>
      </c>
    </row>
    <row r="2128" spans="1:31" x14ac:dyDescent="0.3">
      <c r="A2128">
        <v>2650482</v>
      </c>
      <c r="B2128">
        <v>1</v>
      </c>
      <c r="C2128" t="s">
        <v>81</v>
      </c>
      <c r="D2128" t="s">
        <v>128</v>
      </c>
      <c r="E2128" t="s">
        <v>194</v>
      </c>
      <c r="F2128" t="s">
        <v>6216</v>
      </c>
      <c r="G2128" t="s">
        <v>220</v>
      </c>
      <c r="H2128" t="s">
        <v>144</v>
      </c>
      <c r="I2128" t="s">
        <v>136</v>
      </c>
      <c r="J2128" t="s">
        <v>137</v>
      </c>
      <c r="K2128" t="s">
        <v>162</v>
      </c>
      <c r="L2128" t="s">
        <v>6217</v>
      </c>
      <c r="M2128" t="s">
        <v>6218</v>
      </c>
      <c r="N2128">
        <v>2.213333333</v>
      </c>
      <c r="O2128">
        <v>0</v>
      </c>
      <c r="P2128">
        <v>845</v>
      </c>
      <c r="Q2128">
        <v>0</v>
      </c>
      <c r="R2128">
        <v>0</v>
      </c>
      <c r="S2128">
        <v>10</v>
      </c>
      <c r="T2128">
        <v>78</v>
      </c>
      <c r="U2128">
        <v>0</v>
      </c>
      <c r="V2128">
        <v>0</v>
      </c>
      <c r="W2128">
        <v>0</v>
      </c>
      <c r="X2128">
        <v>544.11184316848073</v>
      </c>
      <c r="Y2128">
        <v>0</v>
      </c>
      <c r="Z2128">
        <v>0</v>
      </c>
      <c r="AA2128">
        <v>3211.5207099149097</v>
      </c>
      <c r="AB2128">
        <v>425.64074911910245</v>
      </c>
      <c r="AC2128">
        <v>0</v>
      </c>
      <c r="AD2128">
        <v>0</v>
      </c>
      <c r="AE2128">
        <v>4181.2733022024931</v>
      </c>
    </row>
    <row r="2129" spans="1:31" x14ac:dyDescent="0.3">
      <c r="A2129">
        <v>2650488</v>
      </c>
      <c r="B2129">
        <v>1</v>
      </c>
      <c r="C2129" t="s">
        <v>80</v>
      </c>
      <c r="D2129" t="s">
        <v>84</v>
      </c>
      <c r="E2129" t="s">
        <v>141</v>
      </c>
      <c r="F2129" t="s">
        <v>6219</v>
      </c>
      <c r="G2129" t="s">
        <v>562</v>
      </c>
      <c r="H2129" t="s">
        <v>144</v>
      </c>
      <c r="I2129" t="s">
        <v>241</v>
      </c>
      <c r="J2129" t="s">
        <v>137</v>
      </c>
      <c r="K2129" t="s">
        <v>138</v>
      </c>
      <c r="L2129" t="s">
        <v>6220</v>
      </c>
      <c r="M2129" t="s">
        <v>6221</v>
      </c>
      <c r="N2129">
        <v>1.6666666E-2</v>
      </c>
      <c r="O2129">
        <v>0</v>
      </c>
      <c r="P2129">
        <v>1156</v>
      </c>
      <c r="Q2129">
        <v>0</v>
      </c>
      <c r="R2129">
        <v>0</v>
      </c>
      <c r="S2129">
        <v>0</v>
      </c>
      <c r="T2129">
        <v>227</v>
      </c>
      <c r="U2129">
        <v>0</v>
      </c>
      <c r="V2129">
        <v>0</v>
      </c>
      <c r="W2129">
        <v>0</v>
      </c>
      <c r="X2129">
        <v>5.3279979048791004</v>
      </c>
      <c r="Y2129">
        <v>0</v>
      </c>
      <c r="Z2129">
        <v>0</v>
      </c>
      <c r="AA2129">
        <v>0</v>
      </c>
      <c r="AB2129">
        <v>5.1049202937006024</v>
      </c>
      <c r="AC2129">
        <v>0</v>
      </c>
      <c r="AD2129">
        <v>0</v>
      </c>
      <c r="AE2129">
        <v>10.432918198579703</v>
      </c>
    </row>
    <row r="2130" spans="1:31" x14ac:dyDescent="0.3">
      <c r="A2130">
        <v>2650359</v>
      </c>
      <c r="B2130">
        <v>1</v>
      </c>
      <c r="C2130" t="s">
        <v>80</v>
      </c>
      <c r="D2130" t="s">
        <v>105</v>
      </c>
      <c r="E2130" t="s">
        <v>141</v>
      </c>
      <c r="F2130" t="s">
        <v>6222</v>
      </c>
      <c r="G2130" t="s">
        <v>143</v>
      </c>
      <c r="H2130" t="s">
        <v>144</v>
      </c>
      <c r="I2130" t="s">
        <v>136</v>
      </c>
      <c r="J2130" t="s">
        <v>137</v>
      </c>
      <c r="K2130" t="s">
        <v>138</v>
      </c>
      <c r="L2130" t="s">
        <v>6223</v>
      </c>
      <c r="M2130" t="s">
        <v>6224</v>
      </c>
      <c r="N2130">
        <v>1.363888888</v>
      </c>
      <c r="O2130">
        <v>0</v>
      </c>
      <c r="P2130">
        <v>0</v>
      </c>
      <c r="Q2130">
        <v>0</v>
      </c>
      <c r="R2130">
        <v>0</v>
      </c>
      <c r="S2130">
        <v>2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58.196619691797672</v>
      </c>
      <c r="AB2130">
        <v>0</v>
      </c>
      <c r="AC2130">
        <v>0</v>
      </c>
      <c r="AD2130">
        <v>0</v>
      </c>
      <c r="AE2130">
        <v>58.196619691797672</v>
      </c>
    </row>
    <row r="2131" spans="1:31" x14ac:dyDescent="0.3">
      <c r="A2131">
        <v>2650986</v>
      </c>
      <c r="B2131">
        <v>1</v>
      </c>
      <c r="C2131" t="s">
        <v>80</v>
      </c>
      <c r="D2131" t="s">
        <v>106</v>
      </c>
      <c r="E2131" t="s">
        <v>132</v>
      </c>
      <c r="F2131" t="s">
        <v>6225</v>
      </c>
      <c r="G2131" t="s">
        <v>228</v>
      </c>
      <c r="H2131" t="s">
        <v>135</v>
      </c>
      <c r="I2131" t="s">
        <v>136</v>
      </c>
      <c r="J2131" t="s">
        <v>137</v>
      </c>
      <c r="K2131" t="s">
        <v>138</v>
      </c>
      <c r="L2131" t="s">
        <v>6226</v>
      </c>
      <c r="M2131" t="s">
        <v>6227</v>
      </c>
      <c r="N2131">
        <v>1.890833333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0.53471857435896408</v>
      </c>
      <c r="AC2131">
        <v>0</v>
      </c>
      <c r="AD2131">
        <v>0</v>
      </c>
      <c r="AE2131">
        <v>0.53471857435896408</v>
      </c>
    </row>
    <row r="2132" spans="1:31" x14ac:dyDescent="0.3">
      <c r="A2132">
        <v>2650800</v>
      </c>
      <c r="B2132">
        <v>1</v>
      </c>
      <c r="C2132" t="s">
        <v>81</v>
      </c>
      <c r="D2132" t="s">
        <v>128</v>
      </c>
      <c r="E2132" t="s">
        <v>152</v>
      </c>
      <c r="F2132" t="s">
        <v>6228</v>
      </c>
      <c r="G2132" t="s">
        <v>191</v>
      </c>
      <c r="H2132" t="s">
        <v>135</v>
      </c>
      <c r="I2132" t="s">
        <v>136</v>
      </c>
      <c r="J2132" t="s">
        <v>137</v>
      </c>
      <c r="K2132" t="s">
        <v>138</v>
      </c>
      <c r="L2132" t="s">
        <v>6229</v>
      </c>
      <c r="M2132" t="s">
        <v>6230</v>
      </c>
      <c r="N2132">
        <v>3.2980555549999999</v>
      </c>
      <c r="O2132">
        <v>0</v>
      </c>
      <c r="P2132">
        <v>147</v>
      </c>
      <c r="Q2132">
        <v>0</v>
      </c>
      <c r="R2132">
        <v>2</v>
      </c>
      <c r="S2132">
        <v>0</v>
      </c>
      <c r="T2132">
        <v>19</v>
      </c>
      <c r="U2132">
        <v>0</v>
      </c>
      <c r="V2132">
        <v>0</v>
      </c>
      <c r="W2132">
        <v>0</v>
      </c>
      <c r="X2132">
        <v>131.949085114122</v>
      </c>
      <c r="Y2132">
        <v>0</v>
      </c>
      <c r="Z2132">
        <v>0.5937638849322675</v>
      </c>
      <c r="AA2132">
        <v>0</v>
      </c>
      <c r="AB2132">
        <v>58.40304407646515</v>
      </c>
      <c r="AC2132">
        <v>0</v>
      </c>
      <c r="AD2132">
        <v>0</v>
      </c>
      <c r="AE2132">
        <v>190.94589307551939</v>
      </c>
    </row>
    <row r="2133" spans="1:31" x14ac:dyDescent="0.3">
      <c r="A2133">
        <v>2650943</v>
      </c>
      <c r="B2133">
        <v>1</v>
      </c>
      <c r="C2133" t="s">
        <v>81</v>
      </c>
      <c r="D2133" t="s">
        <v>119</v>
      </c>
      <c r="E2133" t="s">
        <v>194</v>
      </c>
      <c r="F2133" t="s">
        <v>6231</v>
      </c>
      <c r="G2133" t="s">
        <v>149</v>
      </c>
      <c r="H2133" t="s">
        <v>144</v>
      </c>
      <c r="I2133" t="s">
        <v>136</v>
      </c>
      <c r="J2133" t="s">
        <v>137</v>
      </c>
      <c r="K2133" t="s">
        <v>138</v>
      </c>
      <c r="L2133" t="s">
        <v>6232</v>
      </c>
      <c r="M2133" t="s">
        <v>6233</v>
      </c>
      <c r="N2133">
        <v>2.5188888880000002</v>
      </c>
      <c r="O2133">
        <v>0</v>
      </c>
      <c r="P2133">
        <v>7</v>
      </c>
      <c r="Q2133">
        <v>0</v>
      </c>
      <c r="R2133">
        <v>42</v>
      </c>
      <c r="S2133">
        <v>1</v>
      </c>
      <c r="T2133">
        <v>4</v>
      </c>
      <c r="U2133">
        <v>0</v>
      </c>
      <c r="V2133">
        <v>0</v>
      </c>
      <c r="W2133">
        <v>0</v>
      </c>
      <c r="X2133">
        <v>2.5523534103148848</v>
      </c>
      <c r="Y2133">
        <v>0</v>
      </c>
      <c r="Z2133">
        <v>145.55331959887982</v>
      </c>
      <c r="AA2133">
        <v>42.4009909572002</v>
      </c>
      <c r="AB2133">
        <v>53.83544617604948</v>
      </c>
      <c r="AC2133">
        <v>0</v>
      </c>
      <c r="AD2133">
        <v>0</v>
      </c>
      <c r="AE2133">
        <v>244.3421101424444</v>
      </c>
    </row>
    <row r="2134" spans="1:31" x14ac:dyDescent="0.3">
      <c r="A2134">
        <v>2650445</v>
      </c>
      <c r="B2134">
        <v>1</v>
      </c>
      <c r="C2134" t="s">
        <v>81</v>
      </c>
      <c r="D2134" t="s">
        <v>123</v>
      </c>
      <c r="E2134" t="s">
        <v>165</v>
      </c>
      <c r="F2134" t="s">
        <v>6234</v>
      </c>
      <c r="G2134" t="s">
        <v>224</v>
      </c>
      <c r="H2134" t="s">
        <v>135</v>
      </c>
      <c r="I2134" t="s">
        <v>136</v>
      </c>
      <c r="J2134" t="s">
        <v>137</v>
      </c>
      <c r="K2134" t="s">
        <v>138</v>
      </c>
      <c r="L2134" t="s">
        <v>6235</v>
      </c>
      <c r="M2134" t="s">
        <v>6236</v>
      </c>
      <c r="N2134">
        <v>1.0225</v>
      </c>
      <c r="O2134">
        <v>0</v>
      </c>
      <c r="P2134">
        <v>451</v>
      </c>
      <c r="Q2134">
        <v>0</v>
      </c>
      <c r="R2134">
        <v>0</v>
      </c>
      <c r="S2134">
        <v>0</v>
      </c>
      <c r="T2134">
        <v>9</v>
      </c>
      <c r="U2134">
        <v>0</v>
      </c>
      <c r="V2134">
        <v>0</v>
      </c>
      <c r="W2134">
        <v>0</v>
      </c>
      <c r="X2134">
        <v>84.881528445444104</v>
      </c>
      <c r="Y2134">
        <v>0</v>
      </c>
      <c r="Z2134">
        <v>0</v>
      </c>
      <c r="AA2134">
        <v>0</v>
      </c>
      <c r="AB2134">
        <v>4.9509434893167246</v>
      </c>
      <c r="AC2134">
        <v>0</v>
      </c>
      <c r="AD2134">
        <v>0</v>
      </c>
      <c r="AE2134">
        <v>89.832471934760832</v>
      </c>
    </row>
    <row r="2135" spans="1:31" x14ac:dyDescent="0.3">
      <c r="A2135">
        <v>2650551</v>
      </c>
      <c r="B2135">
        <v>1</v>
      </c>
      <c r="C2135" t="s">
        <v>80</v>
      </c>
      <c r="D2135" t="s">
        <v>105</v>
      </c>
      <c r="E2135" t="s">
        <v>141</v>
      </c>
      <c r="F2135" t="s">
        <v>6237</v>
      </c>
      <c r="G2135" t="s">
        <v>149</v>
      </c>
      <c r="H2135" t="s">
        <v>144</v>
      </c>
      <c r="I2135" t="s">
        <v>136</v>
      </c>
      <c r="J2135" t="s">
        <v>137</v>
      </c>
      <c r="K2135" t="s">
        <v>138</v>
      </c>
      <c r="L2135" t="s">
        <v>6238</v>
      </c>
      <c r="M2135" t="s">
        <v>6239</v>
      </c>
      <c r="N2135">
        <v>1.269722222</v>
      </c>
      <c r="O2135">
        <v>0</v>
      </c>
      <c r="P2135">
        <v>769</v>
      </c>
      <c r="Q2135">
        <v>0</v>
      </c>
      <c r="R2135">
        <v>0</v>
      </c>
      <c r="S2135">
        <v>0</v>
      </c>
      <c r="T2135">
        <v>101</v>
      </c>
      <c r="U2135">
        <v>0</v>
      </c>
      <c r="V2135">
        <v>0</v>
      </c>
      <c r="W2135">
        <v>0</v>
      </c>
      <c r="X2135">
        <v>313.36043113226515</v>
      </c>
      <c r="Y2135">
        <v>0</v>
      </c>
      <c r="Z2135">
        <v>0</v>
      </c>
      <c r="AA2135">
        <v>0</v>
      </c>
      <c r="AB2135">
        <v>174.97257034038478</v>
      </c>
      <c r="AC2135">
        <v>0</v>
      </c>
      <c r="AD2135">
        <v>0</v>
      </c>
      <c r="AE2135">
        <v>488.33300147264993</v>
      </c>
    </row>
    <row r="2136" spans="1:31" x14ac:dyDescent="0.3">
      <c r="A2136">
        <v>2650402</v>
      </c>
      <c r="B2136">
        <v>1</v>
      </c>
      <c r="C2136" t="s">
        <v>81</v>
      </c>
      <c r="D2136" t="s">
        <v>123</v>
      </c>
      <c r="E2136" t="s">
        <v>194</v>
      </c>
      <c r="F2136" t="s">
        <v>6240</v>
      </c>
      <c r="G2136" t="s">
        <v>149</v>
      </c>
      <c r="H2136" t="s">
        <v>144</v>
      </c>
      <c r="I2136" t="s">
        <v>136</v>
      </c>
      <c r="J2136" t="s">
        <v>137</v>
      </c>
      <c r="K2136" t="s">
        <v>138</v>
      </c>
      <c r="L2136" t="s">
        <v>6241</v>
      </c>
      <c r="M2136" t="s">
        <v>6242</v>
      </c>
      <c r="N2136">
        <v>1.521111111</v>
      </c>
      <c r="O2136">
        <v>9</v>
      </c>
      <c r="P2136">
        <v>2</v>
      </c>
      <c r="Q2136">
        <v>184</v>
      </c>
      <c r="R2136">
        <v>1</v>
      </c>
      <c r="S2136">
        <v>33</v>
      </c>
      <c r="T2136">
        <v>0</v>
      </c>
      <c r="U2136">
        <v>0</v>
      </c>
      <c r="V2136">
        <v>0</v>
      </c>
      <c r="W2136">
        <v>9.4386498189824213</v>
      </c>
      <c r="X2136">
        <v>1.443625635890359</v>
      </c>
      <c r="Y2136">
        <v>413.67581234585015</v>
      </c>
      <c r="Z2136">
        <v>0</v>
      </c>
      <c r="AA2136">
        <v>62.674382501167962</v>
      </c>
      <c r="AB2136">
        <v>0</v>
      </c>
      <c r="AC2136">
        <v>0</v>
      </c>
      <c r="AD2136">
        <v>0</v>
      </c>
      <c r="AE2136">
        <v>487.23247030189088</v>
      </c>
    </row>
    <row r="2137" spans="1:31" x14ac:dyDescent="0.3">
      <c r="A2137">
        <v>2650794</v>
      </c>
      <c r="B2137">
        <v>1</v>
      </c>
      <c r="C2137" t="s">
        <v>81</v>
      </c>
      <c r="D2137" t="s">
        <v>118</v>
      </c>
      <c r="E2137" t="s">
        <v>152</v>
      </c>
      <c r="F2137" t="s">
        <v>6243</v>
      </c>
      <c r="G2137" t="s">
        <v>406</v>
      </c>
      <c r="H2137" t="s">
        <v>135</v>
      </c>
      <c r="I2137" t="s">
        <v>136</v>
      </c>
      <c r="J2137" t="s">
        <v>137</v>
      </c>
      <c r="K2137" t="s">
        <v>138</v>
      </c>
      <c r="L2137" t="s">
        <v>6244</v>
      </c>
      <c r="M2137" t="s">
        <v>6245</v>
      </c>
      <c r="N2137">
        <v>2.4536111109999998</v>
      </c>
      <c r="O2137">
        <v>0</v>
      </c>
      <c r="P2137">
        <v>70</v>
      </c>
      <c r="Q2137">
        <v>0</v>
      </c>
      <c r="R2137">
        <v>3</v>
      </c>
      <c r="S2137">
        <v>0</v>
      </c>
      <c r="T2137">
        <v>14</v>
      </c>
      <c r="U2137">
        <v>0</v>
      </c>
      <c r="V2137">
        <v>0</v>
      </c>
      <c r="W2137">
        <v>0</v>
      </c>
      <c r="X2137">
        <v>59.153552554257594</v>
      </c>
      <c r="Y2137">
        <v>0</v>
      </c>
      <c r="Z2137">
        <v>13.639727198815784</v>
      </c>
      <c r="AA2137">
        <v>0</v>
      </c>
      <c r="AB2137">
        <v>53.416630906061705</v>
      </c>
      <c r="AC2137">
        <v>0</v>
      </c>
      <c r="AD2137">
        <v>0</v>
      </c>
      <c r="AE2137">
        <v>126.20991065913509</v>
      </c>
    </row>
    <row r="2138" spans="1:31" x14ac:dyDescent="0.3">
      <c r="A2138">
        <v>2650745</v>
      </c>
      <c r="B2138">
        <v>2</v>
      </c>
      <c r="C2138" t="s">
        <v>80</v>
      </c>
      <c r="D2138" t="s">
        <v>107</v>
      </c>
      <c r="E2138" t="s">
        <v>165</v>
      </c>
      <c r="F2138" t="s">
        <v>6246</v>
      </c>
      <c r="G2138" t="s">
        <v>268</v>
      </c>
      <c r="H2138" t="s">
        <v>135</v>
      </c>
      <c r="I2138" t="s">
        <v>136</v>
      </c>
      <c r="J2138" t="s">
        <v>137</v>
      </c>
      <c r="K2138" t="s">
        <v>138</v>
      </c>
      <c r="L2138" t="s">
        <v>6247</v>
      </c>
      <c r="M2138" t="s">
        <v>6248</v>
      </c>
      <c r="N2138">
        <v>1.0308333329999999</v>
      </c>
      <c r="O2138">
        <v>0</v>
      </c>
      <c r="P2138">
        <v>72</v>
      </c>
      <c r="Q2138">
        <v>0</v>
      </c>
      <c r="R2138">
        <v>0</v>
      </c>
      <c r="S2138">
        <v>0</v>
      </c>
      <c r="T2138">
        <v>7</v>
      </c>
      <c r="U2138">
        <v>0</v>
      </c>
      <c r="V2138">
        <v>1</v>
      </c>
      <c r="W2138">
        <v>0</v>
      </c>
      <c r="X2138">
        <v>19.819171079866102</v>
      </c>
      <c r="Y2138">
        <v>0</v>
      </c>
      <c r="Z2138">
        <v>0</v>
      </c>
      <c r="AA2138">
        <v>0</v>
      </c>
      <c r="AB2138">
        <v>43.236092041833274</v>
      </c>
      <c r="AC2138">
        <v>0</v>
      </c>
      <c r="AD2138">
        <v>31.941912042981919</v>
      </c>
      <c r="AE2138">
        <v>94.997175164681295</v>
      </c>
    </row>
    <row r="2139" spans="1:31" x14ac:dyDescent="0.3">
      <c r="A2139">
        <v>2650471</v>
      </c>
      <c r="B2139">
        <v>1</v>
      </c>
      <c r="C2139" t="s">
        <v>81</v>
      </c>
      <c r="D2139" t="s">
        <v>114</v>
      </c>
      <c r="E2139" t="s">
        <v>152</v>
      </c>
      <c r="F2139" t="s">
        <v>6249</v>
      </c>
      <c r="G2139" t="s">
        <v>220</v>
      </c>
      <c r="H2139" t="s">
        <v>135</v>
      </c>
      <c r="I2139" t="s">
        <v>136</v>
      </c>
      <c r="J2139" t="s">
        <v>137</v>
      </c>
      <c r="K2139" t="s">
        <v>162</v>
      </c>
      <c r="L2139" t="s">
        <v>6250</v>
      </c>
      <c r="M2139" t="s">
        <v>6251</v>
      </c>
      <c r="N2139">
        <v>1.632222222</v>
      </c>
      <c r="O2139">
        <v>0</v>
      </c>
      <c r="P2139">
        <v>285</v>
      </c>
      <c r="Q2139">
        <v>0</v>
      </c>
      <c r="R2139">
        <v>0</v>
      </c>
      <c r="S2139">
        <v>0</v>
      </c>
      <c r="T2139">
        <v>4</v>
      </c>
      <c r="U2139">
        <v>0</v>
      </c>
      <c r="V2139">
        <v>0</v>
      </c>
      <c r="W2139">
        <v>0</v>
      </c>
      <c r="X2139">
        <v>67.021632050729693</v>
      </c>
      <c r="Y2139">
        <v>0</v>
      </c>
      <c r="Z2139">
        <v>0</v>
      </c>
      <c r="AA2139">
        <v>0</v>
      </c>
      <c r="AB2139">
        <v>0.9413287742904568</v>
      </c>
      <c r="AC2139">
        <v>0</v>
      </c>
      <c r="AD2139">
        <v>0</v>
      </c>
      <c r="AE2139">
        <v>67.962960825020147</v>
      </c>
    </row>
    <row r="2140" spans="1:31" x14ac:dyDescent="0.3">
      <c r="A2140">
        <v>2650995</v>
      </c>
      <c r="B2140">
        <v>1</v>
      </c>
      <c r="C2140" t="s">
        <v>80</v>
      </c>
      <c r="D2140" t="s">
        <v>102</v>
      </c>
      <c r="E2140" t="s">
        <v>141</v>
      </c>
      <c r="F2140" t="s">
        <v>6252</v>
      </c>
      <c r="G2140" t="s">
        <v>143</v>
      </c>
      <c r="H2140" t="s">
        <v>144</v>
      </c>
      <c r="I2140" t="s">
        <v>136</v>
      </c>
      <c r="J2140" t="s">
        <v>137</v>
      </c>
      <c r="K2140" t="s">
        <v>138</v>
      </c>
      <c r="L2140" t="s">
        <v>6253</v>
      </c>
      <c r="M2140" t="s">
        <v>6254</v>
      </c>
      <c r="N2140">
        <v>0.85527777699999996</v>
      </c>
      <c r="O2140">
        <v>0</v>
      </c>
      <c r="P2140">
        <v>1</v>
      </c>
      <c r="Q2140">
        <v>0</v>
      </c>
      <c r="R2140">
        <v>14</v>
      </c>
      <c r="S2140">
        <v>0</v>
      </c>
      <c r="T2140">
        <v>9</v>
      </c>
      <c r="U2140">
        <v>0</v>
      </c>
      <c r="V2140">
        <v>0</v>
      </c>
      <c r="W2140">
        <v>0</v>
      </c>
      <c r="X2140">
        <v>0.46868300302821742</v>
      </c>
      <c r="Y2140">
        <v>0</v>
      </c>
      <c r="Z2140">
        <v>62.635701877215844</v>
      </c>
      <c r="AA2140">
        <v>0</v>
      </c>
      <c r="AB2140">
        <v>26.510191834019125</v>
      </c>
      <c r="AC2140">
        <v>0</v>
      </c>
      <c r="AD2140">
        <v>0</v>
      </c>
      <c r="AE2140">
        <v>89.614576714263194</v>
      </c>
    </row>
    <row r="2141" spans="1:31" x14ac:dyDescent="0.3">
      <c r="A2141">
        <v>2650972</v>
      </c>
      <c r="B2141">
        <v>1</v>
      </c>
      <c r="C2141" t="s">
        <v>80</v>
      </c>
      <c r="D2141" t="s">
        <v>98</v>
      </c>
      <c r="E2141" t="s">
        <v>165</v>
      </c>
      <c r="F2141" t="s">
        <v>6255</v>
      </c>
      <c r="G2141" t="s">
        <v>224</v>
      </c>
      <c r="H2141" t="s">
        <v>135</v>
      </c>
      <c r="I2141" t="s">
        <v>136</v>
      </c>
      <c r="J2141" t="s">
        <v>137</v>
      </c>
      <c r="K2141" t="s">
        <v>138</v>
      </c>
      <c r="L2141" t="s">
        <v>6256</v>
      </c>
      <c r="M2141" t="s">
        <v>6257</v>
      </c>
      <c r="N2141">
        <v>1.9983333329999999</v>
      </c>
      <c r="O2141">
        <v>0</v>
      </c>
      <c r="P2141">
        <v>94</v>
      </c>
      <c r="Q2141">
        <v>0</v>
      </c>
      <c r="R2141">
        <v>5</v>
      </c>
      <c r="S2141">
        <v>0</v>
      </c>
      <c r="T2141">
        <v>9</v>
      </c>
      <c r="U2141">
        <v>0</v>
      </c>
      <c r="V2141">
        <v>0</v>
      </c>
      <c r="W2141">
        <v>0</v>
      </c>
      <c r="X2141">
        <v>69.336219810609819</v>
      </c>
      <c r="Y2141">
        <v>0</v>
      </c>
      <c r="Z2141">
        <v>25.422677638422428</v>
      </c>
      <c r="AA2141">
        <v>0</v>
      </c>
      <c r="AB2141">
        <v>30.708710978181536</v>
      </c>
      <c r="AC2141">
        <v>0</v>
      </c>
      <c r="AD2141">
        <v>0</v>
      </c>
      <c r="AE2141">
        <v>125.46760842721378</v>
      </c>
    </row>
    <row r="2142" spans="1:31" x14ac:dyDescent="0.3">
      <c r="A2142">
        <v>2650517</v>
      </c>
      <c r="B2142">
        <v>1</v>
      </c>
      <c r="C2142" t="s">
        <v>80</v>
      </c>
      <c r="D2142" t="s">
        <v>93</v>
      </c>
      <c r="E2142" t="s">
        <v>165</v>
      </c>
      <c r="F2142" t="s">
        <v>6258</v>
      </c>
      <c r="G2142" t="s">
        <v>224</v>
      </c>
      <c r="H2142" t="s">
        <v>135</v>
      </c>
      <c r="I2142" t="s">
        <v>136</v>
      </c>
      <c r="J2142" t="s">
        <v>137</v>
      </c>
      <c r="K2142" t="s">
        <v>138</v>
      </c>
      <c r="L2142" t="s">
        <v>6259</v>
      </c>
      <c r="M2142" t="s">
        <v>6260</v>
      </c>
      <c r="N2142">
        <v>2.8588888880000001</v>
      </c>
      <c r="O2142">
        <v>0</v>
      </c>
      <c r="P2142">
        <v>1</v>
      </c>
      <c r="Q2142">
        <v>0</v>
      </c>
      <c r="R2142">
        <v>8</v>
      </c>
      <c r="S2142">
        <v>0</v>
      </c>
      <c r="T2142">
        <v>1</v>
      </c>
      <c r="U2142">
        <v>0</v>
      </c>
      <c r="V2142">
        <v>0</v>
      </c>
      <c r="W2142">
        <v>0</v>
      </c>
      <c r="X2142">
        <v>0.81719069163776448</v>
      </c>
      <c r="Y2142">
        <v>0</v>
      </c>
      <c r="Z2142">
        <v>36.263879547394211</v>
      </c>
      <c r="AA2142">
        <v>0</v>
      </c>
      <c r="AB2142">
        <v>20.515832056515439</v>
      </c>
      <c r="AC2142">
        <v>0</v>
      </c>
      <c r="AD2142">
        <v>0</v>
      </c>
      <c r="AE2142">
        <v>57.596902295547409</v>
      </c>
    </row>
    <row r="2143" spans="1:31" x14ac:dyDescent="0.3">
      <c r="A2143">
        <v>2650926</v>
      </c>
      <c r="B2143">
        <v>1</v>
      </c>
      <c r="C2143" t="s">
        <v>81</v>
      </c>
      <c r="D2143" t="s">
        <v>118</v>
      </c>
      <c r="E2143" t="s">
        <v>165</v>
      </c>
      <c r="F2143" t="s">
        <v>986</v>
      </c>
      <c r="G2143" t="s">
        <v>224</v>
      </c>
      <c r="H2143" t="s">
        <v>135</v>
      </c>
      <c r="I2143" t="s">
        <v>136</v>
      </c>
      <c r="J2143" t="s">
        <v>137</v>
      </c>
      <c r="K2143" t="s">
        <v>138</v>
      </c>
      <c r="L2143" t="s">
        <v>6261</v>
      </c>
      <c r="M2143" t="s">
        <v>6262</v>
      </c>
      <c r="N2143">
        <v>1.696111111</v>
      </c>
      <c r="O2143">
        <v>0</v>
      </c>
      <c r="P2143">
        <v>187</v>
      </c>
      <c r="Q2143">
        <v>0</v>
      </c>
      <c r="R2143">
        <v>0</v>
      </c>
      <c r="S2143">
        <v>0</v>
      </c>
      <c r="T2143">
        <v>8</v>
      </c>
      <c r="U2143">
        <v>0</v>
      </c>
      <c r="V2143">
        <v>0</v>
      </c>
      <c r="W2143">
        <v>0</v>
      </c>
      <c r="X2143">
        <v>73.865711202696829</v>
      </c>
      <c r="Y2143">
        <v>0</v>
      </c>
      <c r="Z2143">
        <v>0</v>
      </c>
      <c r="AA2143">
        <v>0</v>
      </c>
      <c r="AB2143">
        <v>13.395526121003218</v>
      </c>
      <c r="AC2143">
        <v>0</v>
      </c>
      <c r="AD2143">
        <v>0</v>
      </c>
      <c r="AE2143">
        <v>87.261237323700044</v>
      </c>
    </row>
    <row r="2144" spans="1:31" x14ac:dyDescent="0.3">
      <c r="A2144">
        <v>2650993</v>
      </c>
      <c r="B2144">
        <v>2</v>
      </c>
      <c r="C2144" t="s">
        <v>80</v>
      </c>
      <c r="D2144" t="s">
        <v>99</v>
      </c>
      <c r="E2144" t="s">
        <v>152</v>
      </c>
      <c r="F2144" t="s">
        <v>6263</v>
      </c>
      <c r="G2144" t="s">
        <v>1456</v>
      </c>
      <c r="H2144" t="s">
        <v>135</v>
      </c>
      <c r="I2144" t="s">
        <v>136</v>
      </c>
      <c r="J2144" t="s">
        <v>137</v>
      </c>
      <c r="K2144" t="s">
        <v>138</v>
      </c>
      <c r="L2144" t="s">
        <v>6264</v>
      </c>
      <c r="M2144" t="s">
        <v>6265</v>
      </c>
      <c r="N2144">
        <v>1.080833333</v>
      </c>
      <c r="O2144">
        <v>0</v>
      </c>
      <c r="P2144">
        <v>30</v>
      </c>
      <c r="Q2144">
        <v>0</v>
      </c>
      <c r="R2144">
        <v>14</v>
      </c>
      <c r="S2144">
        <v>0</v>
      </c>
      <c r="T2144">
        <v>6</v>
      </c>
      <c r="U2144">
        <v>0</v>
      </c>
      <c r="V2144">
        <v>0</v>
      </c>
      <c r="W2144">
        <v>0</v>
      </c>
      <c r="X2144">
        <v>8.3022969547719949</v>
      </c>
      <c r="Y2144">
        <v>0</v>
      </c>
      <c r="Z2144">
        <v>4.3549871440056309</v>
      </c>
      <c r="AA2144">
        <v>0</v>
      </c>
      <c r="AB2144">
        <v>0.61369876156745651</v>
      </c>
      <c r="AC2144">
        <v>0</v>
      </c>
      <c r="AD2144">
        <v>0</v>
      </c>
      <c r="AE2144">
        <v>13.270982860345082</v>
      </c>
    </row>
    <row r="2145" spans="1:31" x14ac:dyDescent="0.3">
      <c r="A2145">
        <v>2650431</v>
      </c>
      <c r="B2145">
        <v>1</v>
      </c>
      <c r="C2145" t="s">
        <v>81</v>
      </c>
      <c r="D2145" t="s">
        <v>120</v>
      </c>
      <c r="E2145" t="s">
        <v>147</v>
      </c>
      <c r="F2145" t="s">
        <v>6266</v>
      </c>
      <c r="G2145" t="s">
        <v>149</v>
      </c>
      <c r="H2145" t="s">
        <v>144</v>
      </c>
      <c r="I2145" t="s">
        <v>136</v>
      </c>
      <c r="J2145" t="s">
        <v>137</v>
      </c>
      <c r="K2145" t="s">
        <v>138</v>
      </c>
      <c r="L2145" t="s">
        <v>6267</v>
      </c>
      <c r="M2145" t="s">
        <v>6268</v>
      </c>
      <c r="N2145">
        <v>0.84722222199999997</v>
      </c>
      <c r="O2145">
        <v>0</v>
      </c>
      <c r="P2145">
        <v>307</v>
      </c>
      <c r="Q2145">
        <v>5</v>
      </c>
      <c r="R2145">
        <v>26</v>
      </c>
      <c r="S2145">
        <v>0</v>
      </c>
      <c r="T2145">
        <v>30</v>
      </c>
      <c r="U2145">
        <v>0</v>
      </c>
      <c r="V2145">
        <v>0</v>
      </c>
      <c r="W2145">
        <v>0</v>
      </c>
      <c r="X2145">
        <v>56.164730975649782</v>
      </c>
      <c r="Y2145">
        <v>28.268028020102612</v>
      </c>
      <c r="Z2145">
        <v>115.78833479729103</v>
      </c>
      <c r="AA2145">
        <v>0</v>
      </c>
      <c r="AB2145">
        <v>21.826361182704947</v>
      </c>
      <c r="AC2145">
        <v>0</v>
      </c>
      <c r="AD2145">
        <v>0</v>
      </c>
      <c r="AE2145">
        <v>222.04745497574837</v>
      </c>
    </row>
    <row r="2146" spans="1:31" x14ac:dyDescent="0.3">
      <c r="A2146">
        <v>2651058</v>
      </c>
      <c r="B2146">
        <v>1</v>
      </c>
      <c r="C2146" t="s">
        <v>81</v>
      </c>
      <c r="D2146" t="s">
        <v>118</v>
      </c>
      <c r="E2146" t="s">
        <v>141</v>
      </c>
      <c r="F2146" t="s">
        <v>6269</v>
      </c>
      <c r="G2146" t="s">
        <v>143</v>
      </c>
      <c r="H2146" t="s">
        <v>144</v>
      </c>
      <c r="I2146" t="s">
        <v>136</v>
      </c>
      <c r="J2146" t="s">
        <v>137</v>
      </c>
      <c r="K2146" t="s">
        <v>138</v>
      </c>
      <c r="L2146" t="s">
        <v>6270</v>
      </c>
      <c r="M2146" t="s">
        <v>6271</v>
      </c>
      <c r="N2146">
        <v>5.2125000000000004</v>
      </c>
      <c r="O2146">
        <v>0</v>
      </c>
      <c r="P2146">
        <v>0</v>
      </c>
      <c r="Q2146">
        <v>0</v>
      </c>
      <c r="R2146">
        <v>3</v>
      </c>
      <c r="S2146">
        <v>1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59.090550989849433</v>
      </c>
      <c r="AA2146">
        <v>4.890186149485082</v>
      </c>
      <c r="AB2146">
        <v>0</v>
      </c>
      <c r="AC2146">
        <v>0</v>
      </c>
      <c r="AD2146">
        <v>0</v>
      </c>
      <c r="AE2146">
        <v>63.980737139334515</v>
      </c>
    </row>
    <row r="2147" spans="1:31" x14ac:dyDescent="0.3">
      <c r="A2147">
        <v>2650617</v>
      </c>
      <c r="B2147">
        <v>1</v>
      </c>
      <c r="C2147" t="s">
        <v>81</v>
      </c>
      <c r="D2147" t="s">
        <v>126</v>
      </c>
      <c r="E2147" t="s">
        <v>147</v>
      </c>
      <c r="F2147" t="s">
        <v>2561</v>
      </c>
      <c r="G2147" t="s">
        <v>149</v>
      </c>
      <c r="H2147" t="s">
        <v>144</v>
      </c>
      <c r="I2147" t="s">
        <v>136</v>
      </c>
      <c r="J2147" t="s">
        <v>137</v>
      </c>
      <c r="K2147" t="s">
        <v>138</v>
      </c>
      <c r="L2147" t="s">
        <v>6272</v>
      </c>
      <c r="M2147" t="s">
        <v>6273</v>
      </c>
      <c r="N2147">
        <v>0.811111111</v>
      </c>
      <c r="O2147">
        <v>7</v>
      </c>
      <c r="P2147">
        <v>305</v>
      </c>
      <c r="Q2147">
        <v>36</v>
      </c>
      <c r="R2147">
        <v>133</v>
      </c>
      <c r="S2147">
        <v>7</v>
      </c>
      <c r="T2147">
        <v>20</v>
      </c>
      <c r="U2147">
        <v>1</v>
      </c>
      <c r="V2147">
        <v>0</v>
      </c>
      <c r="W2147">
        <v>1.3941424945475425</v>
      </c>
      <c r="X2147">
        <v>37.828827631284874</v>
      </c>
      <c r="Y2147">
        <v>368.30466791607932</v>
      </c>
      <c r="Z2147">
        <v>167.55256600427359</v>
      </c>
      <c r="AA2147">
        <v>83.912010469449186</v>
      </c>
      <c r="AB2147">
        <v>26.533022162124201</v>
      </c>
      <c r="AC2147">
        <v>151.74887582117779</v>
      </c>
      <c r="AD2147">
        <v>0</v>
      </c>
      <c r="AE2147">
        <v>837.27411249893657</v>
      </c>
    </row>
    <row r="2148" spans="1:31" x14ac:dyDescent="0.3">
      <c r="A2148">
        <v>2650909</v>
      </c>
      <c r="B2148">
        <v>1</v>
      </c>
      <c r="C2148" t="s">
        <v>80</v>
      </c>
      <c r="D2148" t="s">
        <v>101</v>
      </c>
      <c r="E2148" t="s">
        <v>147</v>
      </c>
      <c r="F2148" t="s">
        <v>6274</v>
      </c>
      <c r="G2148" t="s">
        <v>149</v>
      </c>
      <c r="H2148" t="s">
        <v>144</v>
      </c>
      <c r="I2148" t="s">
        <v>136</v>
      </c>
      <c r="J2148" t="s">
        <v>137</v>
      </c>
      <c r="K2148" t="s">
        <v>138</v>
      </c>
      <c r="L2148" t="s">
        <v>6275</v>
      </c>
      <c r="M2148" t="s">
        <v>6276</v>
      </c>
      <c r="N2148">
        <v>0.7</v>
      </c>
      <c r="O2148">
        <v>4</v>
      </c>
      <c r="P2148">
        <v>13</v>
      </c>
      <c r="Q2148">
        <v>4</v>
      </c>
      <c r="R2148">
        <v>0</v>
      </c>
      <c r="S2148">
        <v>7</v>
      </c>
      <c r="T2148">
        <v>5</v>
      </c>
      <c r="U2148">
        <v>0</v>
      </c>
      <c r="V2148">
        <v>0</v>
      </c>
      <c r="W2148">
        <v>2.6463243709497002</v>
      </c>
      <c r="X2148">
        <v>2.93112567215034</v>
      </c>
      <c r="Y2148">
        <v>1.4918504168837496</v>
      </c>
      <c r="Z2148">
        <v>0</v>
      </c>
      <c r="AA2148">
        <v>22.164457549203199</v>
      </c>
      <c r="AB2148">
        <v>3.8748625032558701</v>
      </c>
      <c r="AC2148">
        <v>0</v>
      </c>
      <c r="AD2148">
        <v>0</v>
      </c>
      <c r="AE2148">
        <v>33.108620512442862</v>
      </c>
    </row>
    <row r="2149" spans="1:31" x14ac:dyDescent="0.3">
      <c r="A2149">
        <v>2650554</v>
      </c>
      <c r="B2149">
        <v>1</v>
      </c>
      <c r="C2149" t="s">
        <v>80</v>
      </c>
      <c r="D2149" t="s">
        <v>110</v>
      </c>
      <c r="E2149" t="s">
        <v>152</v>
      </c>
      <c r="F2149" t="s">
        <v>5405</v>
      </c>
      <c r="G2149" t="s">
        <v>161</v>
      </c>
      <c r="H2149" t="s">
        <v>135</v>
      </c>
      <c r="I2149" t="s">
        <v>136</v>
      </c>
      <c r="J2149" t="s">
        <v>137</v>
      </c>
      <c r="K2149" t="s">
        <v>162</v>
      </c>
      <c r="L2149" t="s">
        <v>6277</v>
      </c>
      <c r="M2149" t="s">
        <v>6278</v>
      </c>
      <c r="N2149">
        <v>4.6711111110000001</v>
      </c>
      <c r="O2149">
        <v>0</v>
      </c>
      <c r="P2149">
        <v>623</v>
      </c>
      <c r="Q2149">
        <v>0</v>
      </c>
      <c r="R2149">
        <v>0</v>
      </c>
      <c r="S2149">
        <v>0</v>
      </c>
      <c r="T2149">
        <v>50</v>
      </c>
      <c r="U2149">
        <v>0</v>
      </c>
      <c r="V2149">
        <v>0</v>
      </c>
      <c r="W2149">
        <v>0</v>
      </c>
      <c r="X2149">
        <v>974.07437616401717</v>
      </c>
      <c r="Y2149">
        <v>0</v>
      </c>
      <c r="Z2149">
        <v>0</v>
      </c>
      <c r="AA2149">
        <v>0</v>
      </c>
      <c r="AB2149">
        <v>396.73601630887907</v>
      </c>
      <c r="AC2149">
        <v>0</v>
      </c>
      <c r="AD2149">
        <v>0</v>
      </c>
      <c r="AE2149">
        <v>1370.8103924728962</v>
      </c>
    </row>
    <row r="2150" spans="1:31" x14ac:dyDescent="0.3">
      <c r="A2150">
        <v>2650534</v>
      </c>
      <c r="B2150">
        <v>1</v>
      </c>
      <c r="C2150" t="s">
        <v>81</v>
      </c>
      <c r="D2150" t="s">
        <v>117</v>
      </c>
      <c r="E2150" t="s">
        <v>141</v>
      </c>
      <c r="F2150" t="s">
        <v>6279</v>
      </c>
      <c r="G2150" t="s">
        <v>220</v>
      </c>
      <c r="H2150" t="s">
        <v>144</v>
      </c>
      <c r="I2150" t="s">
        <v>136</v>
      </c>
      <c r="J2150" t="s">
        <v>137</v>
      </c>
      <c r="K2150" t="s">
        <v>162</v>
      </c>
      <c r="L2150" t="s">
        <v>6280</v>
      </c>
      <c r="M2150" t="s">
        <v>6281</v>
      </c>
      <c r="N2150">
        <v>4.2733333330000001</v>
      </c>
      <c r="O2150">
        <v>0</v>
      </c>
      <c r="P2150">
        <v>141</v>
      </c>
      <c r="Q2150">
        <v>0</v>
      </c>
      <c r="R2150">
        <v>0</v>
      </c>
      <c r="S2150">
        <v>0</v>
      </c>
      <c r="T2150">
        <v>25</v>
      </c>
      <c r="U2150">
        <v>0</v>
      </c>
      <c r="V2150">
        <v>1</v>
      </c>
      <c r="W2150">
        <v>0</v>
      </c>
      <c r="X2150">
        <v>105.731625916406</v>
      </c>
      <c r="Y2150">
        <v>0</v>
      </c>
      <c r="Z2150">
        <v>0</v>
      </c>
      <c r="AA2150">
        <v>0</v>
      </c>
      <c r="AB2150">
        <v>152.12301010662119</v>
      </c>
      <c r="AC2150">
        <v>0</v>
      </c>
      <c r="AD2150">
        <v>0</v>
      </c>
      <c r="AE2150">
        <v>257.85463602302718</v>
      </c>
    </row>
    <row r="2151" spans="1:31" x14ac:dyDescent="0.3">
      <c r="A2151">
        <v>2650391</v>
      </c>
      <c r="B2151">
        <v>1</v>
      </c>
      <c r="C2151" t="s">
        <v>80</v>
      </c>
      <c r="D2151" t="s">
        <v>100</v>
      </c>
      <c r="E2151" t="s">
        <v>194</v>
      </c>
      <c r="F2151" t="s">
        <v>3306</v>
      </c>
      <c r="G2151" t="s">
        <v>149</v>
      </c>
      <c r="H2151" t="s">
        <v>144</v>
      </c>
      <c r="I2151" t="s">
        <v>136</v>
      </c>
      <c r="J2151" t="s">
        <v>137</v>
      </c>
      <c r="K2151" t="s">
        <v>138</v>
      </c>
      <c r="L2151" t="s">
        <v>6282</v>
      </c>
      <c r="M2151" t="s">
        <v>6283</v>
      </c>
      <c r="N2151">
        <v>0.55444444400000004</v>
      </c>
      <c r="O2151">
        <v>2</v>
      </c>
      <c r="P2151">
        <v>1483</v>
      </c>
      <c r="Q2151">
        <v>0</v>
      </c>
      <c r="R2151">
        <v>3</v>
      </c>
      <c r="S2151">
        <v>0</v>
      </c>
      <c r="T2151">
        <v>100</v>
      </c>
      <c r="U2151">
        <v>0</v>
      </c>
      <c r="V2151">
        <v>0</v>
      </c>
      <c r="W2151">
        <v>17.030632329603986</v>
      </c>
      <c r="X2151">
        <v>197.49231850786953</v>
      </c>
      <c r="Y2151">
        <v>0</v>
      </c>
      <c r="Z2151">
        <v>2.1705587153922359</v>
      </c>
      <c r="AA2151">
        <v>0</v>
      </c>
      <c r="AB2151">
        <v>101.75612341850196</v>
      </c>
      <c r="AC2151">
        <v>0</v>
      </c>
      <c r="AD2151">
        <v>0</v>
      </c>
      <c r="AE2151">
        <v>318.44963297136769</v>
      </c>
    </row>
    <row r="2152" spans="1:31" x14ac:dyDescent="0.3">
      <c r="A2152">
        <v>2650434</v>
      </c>
      <c r="B2152">
        <v>1</v>
      </c>
      <c r="C2152" t="s">
        <v>80</v>
      </c>
      <c r="D2152" t="s">
        <v>95</v>
      </c>
      <c r="E2152" t="s">
        <v>194</v>
      </c>
      <c r="F2152" t="s">
        <v>6284</v>
      </c>
      <c r="G2152" t="s">
        <v>149</v>
      </c>
      <c r="H2152" t="s">
        <v>144</v>
      </c>
      <c r="I2152" t="s">
        <v>136</v>
      </c>
      <c r="J2152" t="s">
        <v>137</v>
      </c>
      <c r="K2152" t="s">
        <v>138</v>
      </c>
      <c r="L2152" t="s">
        <v>6285</v>
      </c>
      <c r="M2152" t="s">
        <v>6286</v>
      </c>
      <c r="N2152">
        <v>5.1666666E-2</v>
      </c>
      <c r="O2152">
        <v>1</v>
      </c>
      <c r="P2152">
        <v>7814</v>
      </c>
      <c r="Q2152">
        <v>3</v>
      </c>
      <c r="R2152">
        <v>1</v>
      </c>
      <c r="S2152">
        <v>13</v>
      </c>
      <c r="T2152">
        <v>911</v>
      </c>
      <c r="U2152">
        <v>0</v>
      </c>
      <c r="V2152">
        <v>0</v>
      </c>
      <c r="W2152">
        <v>1.6780694258821498E-2</v>
      </c>
      <c r="X2152">
        <v>86.007894922926909</v>
      </c>
      <c r="Y2152">
        <v>0.20193997903585953</v>
      </c>
      <c r="Z2152">
        <v>1.31081332626475E-2</v>
      </c>
      <c r="AA2152">
        <v>18.779042797078183</v>
      </c>
      <c r="AB2152">
        <v>78.085849085553079</v>
      </c>
      <c r="AC2152">
        <v>0</v>
      </c>
      <c r="AD2152">
        <v>0</v>
      </c>
      <c r="AE2152">
        <v>183.10461561211548</v>
      </c>
    </row>
    <row r="2153" spans="1:31" x14ac:dyDescent="0.3">
      <c r="A2153">
        <v>2650889</v>
      </c>
      <c r="B2153">
        <v>1</v>
      </c>
      <c r="C2153" t="s">
        <v>81</v>
      </c>
      <c r="D2153" t="s">
        <v>126</v>
      </c>
      <c r="E2153" t="s">
        <v>132</v>
      </c>
      <c r="F2153" t="s">
        <v>6287</v>
      </c>
      <c r="G2153" t="s">
        <v>134</v>
      </c>
      <c r="H2153" t="s">
        <v>135</v>
      </c>
      <c r="I2153" t="s">
        <v>136</v>
      </c>
      <c r="J2153" t="s">
        <v>137</v>
      </c>
      <c r="K2153" t="s">
        <v>138</v>
      </c>
      <c r="L2153" t="s">
        <v>6288</v>
      </c>
      <c r="M2153" t="s">
        <v>6289</v>
      </c>
      <c r="N2153">
        <v>1.01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</row>
    <row r="2154" spans="1:31" x14ac:dyDescent="0.3">
      <c r="A2154">
        <v>2650660</v>
      </c>
      <c r="B2154">
        <v>1</v>
      </c>
      <c r="C2154" t="s">
        <v>80</v>
      </c>
      <c r="D2154" t="s">
        <v>93</v>
      </c>
      <c r="E2154" t="s">
        <v>194</v>
      </c>
      <c r="F2154" t="s">
        <v>6290</v>
      </c>
      <c r="G2154" t="s">
        <v>149</v>
      </c>
      <c r="H2154" t="s">
        <v>144</v>
      </c>
      <c r="I2154" t="s">
        <v>136</v>
      </c>
      <c r="J2154" t="s">
        <v>137</v>
      </c>
      <c r="K2154" t="s">
        <v>138</v>
      </c>
      <c r="L2154" t="s">
        <v>6291</v>
      </c>
      <c r="M2154" t="s">
        <v>6292</v>
      </c>
      <c r="N2154">
        <v>0.23722222200000001</v>
      </c>
      <c r="O2154">
        <v>6</v>
      </c>
      <c r="P2154">
        <v>4442</v>
      </c>
      <c r="Q2154">
        <v>169</v>
      </c>
      <c r="R2154">
        <v>1070</v>
      </c>
      <c r="S2154">
        <v>39</v>
      </c>
      <c r="T2154">
        <v>1098</v>
      </c>
      <c r="U2154">
        <v>6</v>
      </c>
      <c r="V2154">
        <v>1</v>
      </c>
      <c r="W2154">
        <v>4.3386706587095416</v>
      </c>
      <c r="X2154">
        <v>219.25301492677667</v>
      </c>
      <c r="Y2154">
        <v>490.5806920355999</v>
      </c>
      <c r="Z2154">
        <v>433.95208802056095</v>
      </c>
      <c r="AA2154">
        <v>91.326696654270293</v>
      </c>
      <c r="AB2154">
        <v>321.77508607934345</v>
      </c>
      <c r="AC2154">
        <v>103.63001332750022</v>
      </c>
      <c r="AD2154">
        <v>0.73308111790397756</v>
      </c>
      <c r="AE2154">
        <v>1665.589342820665</v>
      </c>
    </row>
    <row r="2155" spans="1:31" x14ac:dyDescent="0.3">
      <c r="A2155">
        <v>2650829</v>
      </c>
      <c r="B2155">
        <v>1</v>
      </c>
      <c r="C2155" t="s">
        <v>80</v>
      </c>
      <c r="D2155" t="s">
        <v>96</v>
      </c>
      <c r="E2155" t="s">
        <v>132</v>
      </c>
      <c r="F2155" t="s">
        <v>6293</v>
      </c>
      <c r="G2155" t="s">
        <v>268</v>
      </c>
      <c r="H2155" t="s">
        <v>135</v>
      </c>
      <c r="I2155" t="s">
        <v>136</v>
      </c>
      <c r="J2155" t="s">
        <v>137</v>
      </c>
      <c r="K2155" t="s">
        <v>138</v>
      </c>
      <c r="L2155" t="s">
        <v>6294</v>
      </c>
      <c r="M2155" t="s">
        <v>6295</v>
      </c>
      <c r="N2155">
        <v>4.1805555549999998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</row>
    <row r="2156" spans="1:31" x14ac:dyDescent="0.3">
      <c r="A2156">
        <v>2650683</v>
      </c>
      <c r="B2156">
        <v>1</v>
      </c>
      <c r="C2156" t="s">
        <v>81</v>
      </c>
      <c r="D2156" t="s">
        <v>118</v>
      </c>
      <c r="E2156" t="s">
        <v>147</v>
      </c>
      <c r="F2156" t="s">
        <v>6296</v>
      </c>
      <c r="G2156" t="s">
        <v>161</v>
      </c>
      <c r="H2156" t="s">
        <v>144</v>
      </c>
      <c r="I2156" t="s">
        <v>136</v>
      </c>
      <c r="J2156" t="s">
        <v>137</v>
      </c>
      <c r="K2156" t="s">
        <v>162</v>
      </c>
      <c r="L2156" t="s">
        <v>6297</v>
      </c>
      <c r="M2156" t="s">
        <v>6298</v>
      </c>
      <c r="N2156">
        <v>4.3569444439999998</v>
      </c>
      <c r="O2156">
        <v>0</v>
      </c>
      <c r="P2156">
        <v>575</v>
      </c>
      <c r="Q2156">
        <v>31</v>
      </c>
      <c r="R2156">
        <v>24</v>
      </c>
      <c r="S2156">
        <v>1</v>
      </c>
      <c r="T2156">
        <v>54</v>
      </c>
      <c r="U2156">
        <v>0</v>
      </c>
      <c r="V2156">
        <v>0</v>
      </c>
      <c r="W2156">
        <v>0</v>
      </c>
      <c r="X2156">
        <v>590.36703151091206</v>
      </c>
      <c r="Y2156">
        <v>348.94799574112142</v>
      </c>
      <c r="Z2156">
        <v>96.732022628664339</v>
      </c>
      <c r="AA2156">
        <v>34.426204023502464</v>
      </c>
      <c r="AB2156">
        <v>144.473572139152</v>
      </c>
      <c r="AC2156">
        <v>0</v>
      </c>
      <c r="AD2156">
        <v>0</v>
      </c>
      <c r="AE2156">
        <v>1214.9468260433523</v>
      </c>
    </row>
    <row r="2157" spans="1:31" x14ac:dyDescent="0.3">
      <c r="A2157">
        <v>2650620</v>
      </c>
      <c r="B2157">
        <v>1</v>
      </c>
      <c r="C2157" t="s">
        <v>80</v>
      </c>
      <c r="D2157" t="s">
        <v>96</v>
      </c>
      <c r="E2157" t="s">
        <v>165</v>
      </c>
      <c r="F2157" t="s">
        <v>6299</v>
      </c>
      <c r="G2157" t="s">
        <v>220</v>
      </c>
      <c r="H2157" t="s">
        <v>135</v>
      </c>
      <c r="I2157" t="s">
        <v>136</v>
      </c>
      <c r="J2157" t="s">
        <v>137</v>
      </c>
      <c r="K2157" t="s">
        <v>162</v>
      </c>
      <c r="L2157" t="s">
        <v>6300</v>
      </c>
      <c r="M2157" t="s">
        <v>6301</v>
      </c>
      <c r="N2157">
        <v>3.275833333</v>
      </c>
      <c r="O2157">
        <v>0</v>
      </c>
      <c r="P2157">
        <v>90</v>
      </c>
      <c r="Q2157">
        <v>0</v>
      </c>
      <c r="R2157">
        <v>1</v>
      </c>
      <c r="S2157">
        <v>0</v>
      </c>
      <c r="T2157">
        <v>11</v>
      </c>
      <c r="U2157">
        <v>0</v>
      </c>
      <c r="V2157">
        <v>0</v>
      </c>
      <c r="W2157">
        <v>0</v>
      </c>
      <c r="X2157">
        <v>148.85529438186524</v>
      </c>
      <c r="Y2157">
        <v>0</v>
      </c>
      <c r="Z2157">
        <v>0.62829168441701655</v>
      </c>
      <c r="AA2157">
        <v>0</v>
      </c>
      <c r="AB2157">
        <v>52.808221516079563</v>
      </c>
      <c r="AC2157">
        <v>0</v>
      </c>
      <c r="AD2157">
        <v>0</v>
      </c>
      <c r="AE2157">
        <v>202.2918075823618</v>
      </c>
    </row>
    <row r="2158" spans="1:31" x14ac:dyDescent="0.3">
      <c r="A2158">
        <v>2650869</v>
      </c>
      <c r="B2158">
        <v>1</v>
      </c>
      <c r="C2158" t="s">
        <v>81</v>
      </c>
      <c r="D2158" t="s">
        <v>119</v>
      </c>
      <c r="E2158" t="s">
        <v>165</v>
      </c>
      <c r="F2158" t="s">
        <v>6302</v>
      </c>
      <c r="G2158" t="s">
        <v>224</v>
      </c>
      <c r="H2158" t="s">
        <v>135</v>
      </c>
      <c r="I2158" t="s">
        <v>136</v>
      </c>
      <c r="J2158" t="s">
        <v>137</v>
      </c>
      <c r="K2158" t="s">
        <v>138</v>
      </c>
      <c r="L2158" t="s">
        <v>6303</v>
      </c>
      <c r="M2158" t="s">
        <v>6304</v>
      </c>
      <c r="N2158">
        <v>1.0236111109999999</v>
      </c>
      <c r="O2158">
        <v>0</v>
      </c>
      <c r="P2158">
        <v>60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12.201505920222333</v>
      </c>
      <c r="Y2158">
        <v>0</v>
      </c>
      <c r="Z2158">
        <v>0</v>
      </c>
      <c r="AA2158">
        <v>0</v>
      </c>
      <c r="AB2158">
        <v>2.2372345777680556</v>
      </c>
      <c r="AC2158">
        <v>0</v>
      </c>
      <c r="AD2158">
        <v>0</v>
      </c>
      <c r="AE2158">
        <v>14.438740497990388</v>
      </c>
    </row>
    <row r="2159" spans="1:31" x14ac:dyDescent="0.3">
      <c r="A2159">
        <v>2650428</v>
      </c>
      <c r="B2159">
        <v>1</v>
      </c>
      <c r="C2159" t="s">
        <v>81</v>
      </c>
      <c r="D2159" t="s">
        <v>120</v>
      </c>
      <c r="E2159" t="s">
        <v>147</v>
      </c>
      <c r="F2159" t="s">
        <v>6305</v>
      </c>
      <c r="G2159" t="s">
        <v>149</v>
      </c>
      <c r="H2159" t="s">
        <v>144</v>
      </c>
      <c r="I2159" t="s">
        <v>136</v>
      </c>
      <c r="J2159" t="s">
        <v>137</v>
      </c>
      <c r="K2159" t="s">
        <v>138</v>
      </c>
      <c r="L2159" t="s">
        <v>6306</v>
      </c>
      <c r="M2159" t="s">
        <v>6307</v>
      </c>
      <c r="N2159">
        <v>1.034444444</v>
      </c>
      <c r="O2159">
        <v>6</v>
      </c>
      <c r="P2159">
        <v>781</v>
      </c>
      <c r="Q2159">
        <v>42</v>
      </c>
      <c r="R2159">
        <v>19</v>
      </c>
      <c r="S2159">
        <v>11</v>
      </c>
      <c r="T2159">
        <v>55</v>
      </c>
      <c r="U2159">
        <v>6</v>
      </c>
      <c r="V2159">
        <v>0</v>
      </c>
      <c r="W2159">
        <v>21.247204159225713</v>
      </c>
      <c r="X2159">
        <v>108.63683884747806</v>
      </c>
      <c r="Y2159">
        <v>272.51458663092939</v>
      </c>
      <c r="Z2159">
        <v>20.787887051062224</v>
      </c>
      <c r="AA2159">
        <v>32.198013852109213</v>
      </c>
      <c r="AB2159">
        <v>32.140478899876527</v>
      </c>
      <c r="AC2159">
        <v>878.27247056562726</v>
      </c>
      <c r="AD2159">
        <v>0</v>
      </c>
      <c r="AE2159">
        <v>1365.7974800063084</v>
      </c>
    </row>
    <row r="2160" spans="1:31" x14ac:dyDescent="0.3">
      <c r="A2160">
        <v>2650766</v>
      </c>
      <c r="B2160">
        <v>1</v>
      </c>
      <c r="C2160" t="s">
        <v>80</v>
      </c>
      <c r="D2160" t="s">
        <v>100</v>
      </c>
      <c r="E2160" t="s">
        <v>214</v>
      </c>
      <c r="F2160" t="s">
        <v>6308</v>
      </c>
      <c r="G2160" t="s">
        <v>161</v>
      </c>
      <c r="H2160" t="s">
        <v>135</v>
      </c>
      <c r="I2160" t="s">
        <v>136</v>
      </c>
      <c r="J2160" t="s">
        <v>137</v>
      </c>
      <c r="K2160" t="s">
        <v>162</v>
      </c>
      <c r="L2160" t="s">
        <v>6309</v>
      </c>
      <c r="M2160" t="s">
        <v>6310</v>
      </c>
      <c r="N2160">
        <v>4.0125000000000002</v>
      </c>
      <c r="O2160">
        <v>0</v>
      </c>
      <c r="P2160">
        <v>64</v>
      </c>
      <c r="Q2160">
        <v>0</v>
      </c>
      <c r="R2160">
        <v>0</v>
      </c>
      <c r="S2160">
        <v>0</v>
      </c>
      <c r="T2160">
        <v>3</v>
      </c>
      <c r="U2160">
        <v>0</v>
      </c>
      <c r="V2160">
        <v>0</v>
      </c>
      <c r="W2160">
        <v>0</v>
      </c>
      <c r="X2160">
        <v>67.42184720891585</v>
      </c>
      <c r="Y2160">
        <v>0</v>
      </c>
      <c r="Z2160">
        <v>0</v>
      </c>
      <c r="AA2160">
        <v>0</v>
      </c>
      <c r="AB2160">
        <v>7.1227696572221095</v>
      </c>
      <c r="AC2160">
        <v>0</v>
      </c>
      <c r="AD2160">
        <v>0</v>
      </c>
      <c r="AE2160">
        <v>74.544616866137957</v>
      </c>
    </row>
    <row r="2161" spans="1:31" x14ac:dyDescent="0.3">
      <c r="A2161">
        <v>2650474</v>
      </c>
      <c r="B2161">
        <v>1</v>
      </c>
      <c r="C2161" t="s">
        <v>80</v>
      </c>
      <c r="D2161" t="s">
        <v>100</v>
      </c>
      <c r="E2161" t="s">
        <v>165</v>
      </c>
      <c r="F2161" t="s">
        <v>6311</v>
      </c>
      <c r="G2161" t="s">
        <v>3645</v>
      </c>
      <c r="H2161" t="s">
        <v>135</v>
      </c>
      <c r="I2161" t="s">
        <v>136</v>
      </c>
      <c r="J2161" t="s">
        <v>137</v>
      </c>
      <c r="K2161" t="s">
        <v>138</v>
      </c>
      <c r="L2161" t="s">
        <v>6312</v>
      </c>
      <c r="M2161" t="s">
        <v>6313</v>
      </c>
      <c r="N2161">
        <v>2.4844444440000002</v>
      </c>
      <c r="O2161">
        <v>0</v>
      </c>
      <c r="P2161">
        <v>40</v>
      </c>
      <c r="Q2161">
        <v>0</v>
      </c>
      <c r="R2161">
        <v>0</v>
      </c>
      <c r="S2161">
        <v>0</v>
      </c>
      <c r="T2161">
        <v>11</v>
      </c>
      <c r="U2161">
        <v>0</v>
      </c>
      <c r="V2161">
        <v>0</v>
      </c>
      <c r="W2161">
        <v>0</v>
      </c>
      <c r="X2161">
        <v>20.648214624319746</v>
      </c>
      <c r="Y2161">
        <v>0</v>
      </c>
      <c r="Z2161">
        <v>0</v>
      </c>
      <c r="AA2161">
        <v>0</v>
      </c>
      <c r="AB2161">
        <v>16.456458128044819</v>
      </c>
      <c r="AC2161">
        <v>0</v>
      </c>
      <c r="AD2161">
        <v>0</v>
      </c>
      <c r="AE2161">
        <v>37.104672752364564</v>
      </c>
    </row>
    <row r="2162" spans="1:31" x14ac:dyDescent="0.3">
      <c r="A2162">
        <v>2650720</v>
      </c>
      <c r="B2162">
        <v>1</v>
      </c>
      <c r="C2162" t="s">
        <v>80</v>
      </c>
      <c r="D2162" t="s">
        <v>105</v>
      </c>
      <c r="E2162" t="s">
        <v>152</v>
      </c>
      <c r="F2162" t="s">
        <v>6314</v>
      </c>
      <c r="G2162" t="s">
        <v>220</v>
      </c>
      <c r="H2162" t="s">
        <v>135</v>
      </c>
      <c r="I2162" t="s">
        <v>136</v>
      </c>
      <c r="J2162" t="s">
        <v>137</v>
      </c>
      <c r="K2162" t="s">
        <v>162</v>
      </c>
      <c r="L2162" t="s">
        <v>6315</v>
      </c>
      <c r="M2162" t="s">
        <v>6316</v>
      </c>
      <c r="N2162">
        <v>3.355277777</v>
      </c>
      <c r="O2162">
        <v>0</v>
      </c>
      <c r="P2162">
        <v>392</v>
      </c>
      <c r="Q2162">
        <v>0</v>
      </c>
      <c r="R2162">
        <v>0</v>
      </c>
      <c r="S2162">
        <v>0</v>
      </c>
      <c r="T2162">
        <v>20</v>
      </c>
      <c r="U2162">
        <v>0</v>
      </c>
      <c r="V2162">
        <v>0</v>
      </c>
      <c r="W2162">
        <v>0</v>
      </c>
      <c r="X2162">
        <v>329.24283258667998</v>
      </c>
      <c r="Y2162">
        <v>0</v>
      </c>
      <c r="Z2162">
        <v>0</v>
      </c>
      <c r="AA2162">
        <v>0</v>
      </c>
      <c r="AB2162">
        <v>87.413958833860889</v>
      </c>
      <c r="AC2162">
        <v>0</v>
      </c>
      <c r="AD2162">
        <v>0</v>
      </c>
      <c r="AE2162">
        <v>416.65679142054086</v>
      </c>
    </row>
    <row r="2163" spans="1:31" x14ac:dyDescent="0.3">
      <c r="A2163">
        <v>2650912</v>
      </c>
      <c r="B2163">
        <v>1</v>
      </c>
      <c r="C2163" t="s">
        <v>81</v>
      </c>
      <c r="D2163" t="s">
        <v>123</v>
      </c>
      <c r="E2163" t="s">
        <v>214</v>
      </c>
      <c r="F2163" t="s">
        <v>6317</v>
      </c>
      <c r="G2163" t="s">
        <v>224</v>
      </c>
      <c r="H2163" t="s">
        <v>135</v>
      </c>
      <c r="I2163" t="s">
        <v>136</v>
      </c>
      <c r="J2163" t="s">
        <v>137</v>
      </c>
      <c r="K2163" t="s">
        <v>138</v>
      </c>
      <c r="L2163" t="s">
        <v>6318</v>
      </c>
      <c r="M2163" t="s">
        <v>6319</v>
      </c>
      <c r="N2163">
        <v>1.132222222</v>
      </c>
      <c r="O2163">
        <v>0</v>
      </c>
      <c r="P2163">
        <v>133</v>
      </c>
      <c r="Q2163">
        <v>0</v>
      </c>
      <c r="R2163">
        <v>0</v>
      </c>
      <c r="S2163">
        <v>0</v>
      </c>
      <c r="T2163">
        <v>15</v>
      </c>
      <c r="U2163">
        <v>0</v>
      </c>
      <c r="V2163">
        <v>0</v>
      </c>
      <c r="W2163">
        <v>0</v>
      </c>
      <c r="X2163">
        <v>39.476293891802065</v>
      </c>
      <c r="Y2163">
        <v>0</v>
      </c>
      <c r="Z2163">
        <v>0</v>
      </c>
      <c r="AA2163">
        <v>0</v>
      </c>
      <c r="AB2163">
        <v>12.85773318194933</v>
      </c>
      <c r="AC2163">
        <v>0</v>
      </c>
      <c r="AD2163">
        <v>0</v>
      </c>
      <c r="AE2163">
        <v>52.334027073751393</v>
      </c>
    </row>
    <row r="2164" spans="1:31" x14ac:dyDescent="0.3">
      <c r="A2164">
        <v>2650886</v>
      </c>
      <c r="B2164">
        <v>1</v>
      </c>
      <c r="C2164" t="s">
        <v>81</v>
      </c>
      <c r="D2164" t="s">
        <v>112</v>
      </c>
      <c r="E2164" t="s">
        <v>165</v>
      </c>
      <c r="F2164" t="s">
        <v>6320</v>
      </c>
      <c r="G2164" t="s">
        <v>224</v>
      </c>
      <c r="H2164" t="s">
        <v>135</v>
      </c>
      <c r="I2164" t="s">
        <v>136</v>
      </c>
      <c r="J2164" t="s">
        <v>137</v>
      </c>
      <c r="K2164" t="s">
        <v>138</v>
      </c>
      <c r="L2164" t="s">
        <v>6321</v>
      </c>
      <c r="M2164" t="s">
        <v>6322</v>
      </c>
      <c r="N2164">
        <v>3.7802777769999998</v>
      </c>
      <c r="O2164">
        <v>0</v>
      </c>
      <c r="P2164">
        <v>111</v>
      </c>
      <c r="Q2164">
        <v>0</v>
      </c>
      <c r="R2164">
        <v>0</v>
      </c>
      <c r="S2164">
        <v>0</v>
      </c>
      <c r="T2164">
        <v>3</v>
      </c>
      <c r="U2164">
        <v>0</v>
      </c>
      <c r="V2164">
        <v>0</v>
      </c>
      <c r="W2164">
        <v>0</v>
      </c>
      <c r="X2164">
        <v>78.562726556384902</v>
      </c>
      <c r="Y2164">
        <v>0</v>
      </c>
      <c r="Z2164">
        <v>0</v>
      </c>
      <c r="AA2164">
        <v>0</v>
      </c>
      <c r="AB2164">
        <v>1.6631870279029837</v>
      </c>
      <c r="AC2164">
        <v>0</v>
      </c>
      <c r="AD2164">
        <v>0</v>
      </c>
      <c r="AE2164">
        <v>80.225913584287881</v>
      </c>
    </row>
    <row r="2165" spans="1:31" x14ac:dyDescent="0.3">
      <c r="A2165">
        <v>2650557</v>
      </c>
      <c r="B2165">
        <v>1</v>
      </c>
      <c r="C2165" t="s">
        <v>81</v>
      </c>
      <c r="D2165" t="s">
        <v>114</v>
      </c>
      <c r="E2165" t="s">
        <v>194</v>
      </c>
      <c r="F2165" t="s">
        <v>6323</v>
      </c>
      <c r="G2165" t="s">
        <v>149</v>
      </c>
      <c r="H2165" t="s">
        <v>144</v>
      </c>
      <c r="I2165" t="s">
        <v>241</v>
      </c>
      <c r="J2165" t="s">
        <v>137</v>
      </c>
      <c r="K2165" t="s">
        <v>138</v>
      </c>
      <c r="L2165" t="s">
        <v>6324</v>
      </c>
      <c r="M2165" t="s">
        <v>6325</v>
      </c>
      <c r="N2165">
        <v>1.666666E-3</v>
      </c>
      <c r="O2165">
        <v>29</v>
      </c>
      <c r="P2165">
        <v>9516</v>
      </c>
      <c r="Q2165">
        <v>14</v>
      </c>
      <c r="R2165">
        <v>409</v>
      </c>
      <c r="S2165">
        <v>46</v>
      </c>
      <c r="T2165">
        <v>837</v>
      </c>
      <c r="U2165">
        <v>0</v>
      </c>
      <c r="V2165">
        <v>0</v>
      </c>
      <c r="W2165">
        <v>1.1994779658805669E-2</v>
      </c>
      <c r="X2165">
        <v>1.8105364676610163</v>
      </c>
      <c r="Y2165">
        <v>5.4579527043513501E-2</v>
      </c>
      <c r="Z2165">
        <v>0.42742075084851494</v>
      </c>
      <c r="AA2165">
        <v>0.30489449435632954</v>
      </c>
      <c r="AB2165">
        <v>0.62150832047889337</v>
      </c>
      <c r="AC2165">
        <v>0</v>
      </c>
      <c r="AD2165">
        <v>0</v>
      </c>
      <c r="AE2165">
        <v>3.2309343400470736</v>
      </c>
    </row>
    <row r="2166" spans="1:31" x14ac:dyDescent="0.3">
      <c r="A2166">
        <v>2651055</v>
      </c>
      <c r="B2166">
        <v>1</v>
      </c>
      <c r="C2166" t="s">
        <v>80</v>
      </c>
      <c r="D2166" t="s">
        <v>110</v>
      </c>
      <c r="E2166" t="s">
        <v>132</v>
      </c>
      <c r="F2166" t="s">
        <v>6326</v>
      </c>
      <c r="G2166" t="s">
        <v>228</v>
      </c>
      <c r="H2166" t="s">
        <v>135</v>
      </c>
      <c r="I2166" t="s">
        <v>136</v>
      </c>
      <c r="J2166" t="s">
        <v>137</v>
      </c>
      <c r="K2166" t="s">
        <v>138</v>
      </c>
      <c r="L2166" t="s">
        <v>6327</v>
      </c>
      <c r="M2166" t="s">
        <v>6328</v>
      </c>
      <c r="N2166">
        <v>5.2066666660000003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1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6.3113141202474996E-3</v>
      </c>
      <c r="AC2166">
        <v>0</v>
      </c>
      <c r="AD2166">
        <v>0</v>
      </c>
      <c r="AE2166">
        <v>6.3113141202474996E-3</v>
      </c>
    </row>
    <row r="2167" spans="1:31" x14ac:dyDescent="0.3">
      <c r="A2167">
        <v>2650906</v>
      </c>
      <c r="B2167">
        <v>1</v>
      </c>
      <c r="C2167" t="s">
        <v>81</v>
      </c>
      <c r="D2167" t="s">
        <v>120</v>
      </c>
      <c r="E2167" t="s">
        <v>214</v>
      </c>
      <c r="F2167" t="s">
        <v>6329</v>
      </c>
      <c r="G2167" t="s">
        <v>224</v>
      </c>
      <c r="H2167" t="s">
        <v>135</v>
      </c>
      <c r="I2167" t="s">
        <v>136</v>
      </c>
      <c r="J2167" t="s">
        <v>137</v>
      </c>
      <c r="K2167" t="s">
        <v>138</v>
      </c>
      <c r="L2167" t="s">
        <v>6330</v>
      </c>
      <c r="M2167" t="s">
        <v>6331</v>
      </c>
      <c r="N2167">
        <v>0.43555555499999998</v>
      </c>
      <c r="O2167">
        <v>0</v>
      </c>
      <c r="P2167">
        <v>56</v>
      </c>
      <c r="Q2167">
        <v>0</v>
      </c>
      <c r="R2167">
        <v>0</v>
      </c>
      <c r="S2167">
        <v>0</v>
      </c>
      <c r="T2167">
        <v>19</v>
      </c>
      <c r="U2167">
        <v>0</v>
      </c>
      <c r="V2167">
        <v>0</v>
      </c>
      <c r="W2167">
        <v>0</v>
      </c>
      <c r="X2167">
        <v>7.0613918647056657</v>
      </c>
      <c r="Y2167">
        <v>0</v>
      </c>
      <c r="Z2167">
        <v>0</v>
      </c>
      <c r="AA2167">
        <v>0</v>
      </c>
      <c r="AB2167">
        <v>9.189923808532571</v>
      </c>
      <c r="AC2167">
        <v>0</v>
      </c>
      <c r="AD2167">
        <v>0</v>
      </c>
      <c r="AE2167">
        <v>16.251315673238238</v>
      </c>
    </row>
    <row r="2168" spans="1:31" x14ac:dyDescent="0.3">
      <c r="A2168">
        <v>2650388</v>
      </c>
      <c r="B2168">
        <v>1</v>
      </c>
      <c r="C2168" t="s">
        <v>81</v>
      </c>
      <c r="D2168" t="s">
        <v>127</v>
      </c>
      <c r="E2168" t="s">
        <v>147</v>
      </c>
      <c r="F2168" t="s">
        <v>929</v>
      </c>
      <c r="G2168" t="s">
        <v>149</v>
      </c>
      <c r="H2168" t="s">
        <v>144</v>
      </c>
      <c r="I2168" t="s">
        <v>136</v>
      </c>
      <c r="J2168" t="s">
        <v>137</v>
      </c>
      <c r="K2168" t="s">
        <v>138</v>
      </c>
      <c r="L2168" t="s">
        <v>6332</v>
      </c>
      <c r="M2168" t="s">
        <v>6333</v>
      </c>
      <c r="N2168">
        <v>8.3611111000000002E-2</v>
      </c>
      <c r="O2168">
        <v>4</v>
      </c>
      <c r="P2168">
        <v>87</v>
      </c>
      <c r="Q2168">
        <v>100</v>
      </c>
      <c r="R2168">
        <v>99</v>
      </c>
      <c r="S2168">
        <v>2</v>
      </c>
      <c r="T2168">
        <v>8</v>
      </c>
      <c r="U2168">
        <v>0</v>
      </c>
      <c r="V2168">
        <v>0</v>
      </c>
      <c r="W2168">
        <v>0.15793293979547779</v>
      </c>
      <c r="X2168">
        <v>1.5876114736733424</v>
      </c>
      <c r="Y2168">
        <v>23.986883173140917</v>
      </c>
      <c r="Z2168">
        <v>22.673201086458899</v>
      </c>
      <c r="AA2168">
        <v>0.76069562744044106</v>
      </c>
      <c r="AB2168">
        <v>0.35264714665260088</v>
      </c>
      <c r="AC2168">
        <v>0</v>
      </c>
      <c r="AD2168">
        <v>0</v>
      </c>
      <c r="AE2168">
        <v>49.518971447161675</v>
      </c>
    </row>
    <row r="2169" spans="1:31" x14ac:dyDescent="0.3">
      <c r="A2169">
        <v>2650929</v>
      </c>
      <c r="B2169">
        <v>1</v>
      </c>
      <c r="C2169" t="s">
        <v>80</v>
      </c>
      <c r="D2169" t="s">
        <v>108</v>
      </c>
      <c r="E2169" t="s">
        <v>165</v>
      </c>
      <c r="F2169" t="s">
        <v>6334</v>
      </c>
      <c r="G2169" t="s">
        <v>224</v>
      </c>
      <c r="H2169" t="s">
        <v>135</v>
      </c>
      <c r="I2169" t="s">
        <v>136</v>
      </c>
      <c r="J2169" t="s">
        <v>137</v>
      </c>
      <c r="K2169" t="s">
        <v>138</v>
      </c>
      <c r="L2169" t="s">
        <v>6335</v>
      </c>
      <c r="M2169" t="s">
        <v>6336</v>
      </c>
      <c r="N2169">
        <v>5.1783333330000003</v>
      </c>
      <c r="O2169">
        <v>0</v>
      </c>
      <c r="P2169">
        <v>1</v>
      </c>
      <c r="Q2169">
        <v>0</v>
      </c>
      <c r="R2169">
        <v>2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0.51761471893373923</v>
      </c>
      <c r="Y2169">
        <v>0</v>
      </c>
      <c r="Z2169">
        <v>1.026994286479082</v>
      </c>
      <c r="AA2169">
        <v>0</v>
      </c>
      <c r="AB2169">
        <v>0</v>
      </c>
      <c r="AC2169">
        <v>0</v>
      </c>
      <c r="AD2169">
        <v>0</v>
      </c>
      <c r="AE2169">
        <v>1.5446090054128212</v>
      </c>
    </row>
    <row r="2170" spans="1:31" x14ac:dyDescent="0.3">
      <c r="A2170">
        <v>2650537</v>
      </c>
      <c r="B2170">
        <v>1</v>
      </c>
      <c r="C2170" t="s">
        <v>81</v>
      </c>
      <c r="D2170" t="s">
        <v>112</v>
      </c>
      <c r="E2170" t="s">
        <v>165</v>
      </c>
      <c r="F2170" t="s">
        <v>6337</v>
      </c>
      <c r="G2170" t="s">
        <v>1115</v>
      </c>
      <c r="H2170" t="s">
        <v>135</v>
      </c>
      <c r="I2170" t="s">
        <v>136</v>
      </c>
      <c r="J2170" t="s">
        <v>137</v>
      </c>
      <c r="K2170" t="s">
        <v>138</v>
      </c>
      <c r="L2170" t="s">
        <v>6338</v>
      </c>
      <c r="M2170" t="s">
        <v>6339</v>
      </c>
      <c r="N2170">
        <v>5.9672222220000002</v>
      </c>
      <c r="O2170">
        <v>0</v>
      </c>
      <c r="P2170">
        <v>13</v>
      </c>
      <c r="Q2170">
        <v>0</v>
      </c>
      <c r="R2170">
        <v>1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0.91759971248857031</v>
      </c>
      <c r="Y2170">
        <v>0</v>
      </c>
      <c r="Z2170">
        <v>17.918808361926438</v>
      </c>
      <c r="AA2170">
        <v>0</v>
      </c>
      <c r="AB2170">
        <v>0</v>
      </c>
      <c r="AC2170">
        <v>0</v>
      </c>
      <c r="AD2170">
        <v>0</v>
      </c>
      <c r="AE2170">
        <v>18.836408074415008</v>
      </c>
    </row>
    <row r="2171" spans="1:31" x14ac:dyDescent="0.3">
      <c r="A2171">
        <v>2650345</v>
      </c>
      <c r="B2171">
        <v>1</v>
      </c>
      <c r="C2171" t="s">
        <v>81</v>
      </c>
      <c r="D2171" t="s">
        <v>128</v>
      </c>
      <c r="E2171" t="s">
        <v>147</v>
      </c>
      <c r="F2171" t="s">
        <v>1070</v>
      </c>
      <c r="G2171" t="s">
        <v>149</v>
      </c>
      <c r="H2171" t="s">
        <v>144</v>
      </c>
      <c r="I2171" t="s">
        <v>136</v>
      </c>
      <c r="J2171" t="s">
        <v>137</v>
      </c>
      <c r="K2171" t="s">
        <v>138</v>
      </c>
      <c r="L2171" t="s">
        <v>6340</v>
      </c>
      <c r="M2171" t="s">
        <v>6341</v>
      </c>
      <c r="N2171">
        <v>0.148888888</v>
      </c>
      <c r="O2171">
        <v>6</v>
      </c>
      <c r="P2171">
        <v>618</v>
      </c>
      <c r="Q2171">
        <v>4</v>
      </c>
      <c r="R2171">
        <v>4</v>
      </c>
      <c r="S2171">
        <v>2</v>
      </c>
      <c r="T2171">
        <v>54</v>
      </c>
      <c r="U2171">
        <v>0</v>
      </c>
      <c r="V2171">
        <v>0</v>
      </c>
      <c r="W2171">
        <v>0.23145113461898398</v>
      </c>
      <c r="X2171">
        <v>10.835658238740061</v>
      </c>
      <c r="Y2171">
        <v>3.638983412769591</v>
      </c>
      <c r="Z2171">
        <v>1.0358338139151013</v>
      </c>
      <c r="AA2171">
        <v>3.7400928715876218</v>
      </c>
      <c r="AB2171">
        <v>2.1311786560069104</v>
      </c>
      <c r="AC2171">
        <v>0</v>
      </c>
      <c r="AD2171">
        <v>0</v>
      </c>
      <c r="AE2171">
        <v>21.613198127638267</v>
      </c>
    </row>
    <row r="2172" spans="1:31" x14ac:dyDescent="0.3">
      <c r="A2172">
        <v>2650451</v>
      </c>
      <c r="B2172">
        <v>1</v>
      </c>
      <c r="C2172" t="s">
        <v>81</v>
      </c>
      <c r="D2172" t="s">
        <v>118</v>
      </c>
      <c r="E2172" t="s">
        <v>147</v>
      </c>
      <c r="F2172" t="s">
        <v>6342</v>
      </c>
      <c r="G2172" t="s">
        <v>149</v>
      </c>
      <c r="H2172" t="s">
        <v>144</v>
      </c>
      <c r="I2172" t="s">
        <v>136</v>
      </c>
      <c r="J2172" t="s">
        <v>137</v>
      </c>
      <c r="K2172" t="s">
        <v>138</v>
      </c>
      <c r="L2172" t="s">
        <v>6343</v>
      </c>
      <c r="M2172" t="s">
        <v>6344</v>
      </c>
      <c r="N2172">
        <v>0.38555555499999999</v>
      </c>
      <c r="O2172">
        <v>0</v>
      </c>
      <c r="P2172">
        <v>0</v>
      </c>
      <c r="Q2172">
        <v>30</v>
      </c>
      <c r="R2172">
        <v>56</v>
      </c>
      <c r="S2172">
        <v>4</v>
      </c>
      <c r="T2172">
        <v>5</v>
      </c>
      <c r="U2172">
        <v>0</v>
      </c>
      <c r="V2172">
        <v>0</v>
      </c>
      <c r="W2172">
        <v>0</v>
      </c>
      <c r="X2172">
        <v>0</v>
      </c>
      <c r="Y2172">
        <v>18.322820877922744</v>
      </c>
      <c r="Z2172">
        <v>28.480644783365712</v>
      </c>
      <c r="AA2172">
        <v>8.2706395220460465</v>
      </c>
      <c r="AB2172">
        <v>4.6467866223761529</v>
      </c>
      <c r="AC2172">
        <v>0</v>
      </c>
      <c r="AD2172">
        <v>0</v>
      </c>
      <c r="AE2172">
        <v>59.720891805710657</v>
      </c>
    </row>
    <row r="2173" spans="1:31" x14ac:dyDescent="0.3">
      <c r="A2173">
        <v>2650594</v>
      </c>
      <c r="B2173">
        <v>1</v>
      </c>
      <c r="C2173" t="s">
        <v>80</v>
      </c>
      <c r="D2173" t="s">
        <v>101</v>
      </c>
      <c r="E2173" t="s">
        <v>132</v>
      </c>
      <c r="F2173" t="s">
        <v>6345</v>
      </c>
      <c r="G2173" t="s">
        <v>134</v>
      </c>
      <c r="H2173" t="s">
        <v>135</v>
      </c>
      <c r="I2173" t="s">
        <v>136</v>
      </c>
      <c r="J2173" t="s">
        <v>137</v>
      </c>
      <c r="K2173" t="s">
        <v>138</v>
      </c>
      <c r="L2173" t="s">
        <v>6346</v>
      </c>
      <c r="M2173" t="s">
        <v>6347</v>
      </c>
      <c r="N2173">
        <v>2.1408333329999998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0.21598454901440625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0.21598454901440625</v>
      </c>
    </row>
    <row r="2174" spans="1:31" x14ac:dyDescent="0.3">
      <c r="A2174">
        <v>2650892</v>
      </c>
      <c r="B2174">
        <v>1</v>
      </c>
      <c r="C2174" t="s">
        <v>80</v>
      </c>
      <c r="D2174" t="s">
        <v>94</v>
      </c>
      <c r="E2174" t="s">
        <v>194</v>
      </c>
      <c r="F2174" t="s">
        <v>6348</v>
      </c>
      <c r="G2174" t="s">
        <v>149</v>
      </c>
      <c r="H2174" t="s">
        <v>144</v>
      </c>
      <c r="I2174" t="s">
        <v>136</v>
      </c>
      <c r="J2174" t="s">
        <v>137</v>
      </c>
      <c r="K2174" t="s">
        <v>138</v>
      </c>
      <c r="L2174" t="s">
        <v>6349</v>
      </c>
      <c r="M2174" t="s">
        <v>6350</v>
      </c>
      <c r="N2174">
        <v>0.28749999999999998</v>
      </c>
      <c r="O2174">
        <v>0</v>
      </c>
      <c r="P2174">
        <v>3464</v>
      </c>
      <c r="Q2174">
        <v>103</v>
      </c>
      <c r="R2174">
        <v>685</v>
      </c>
      <c r="S2174">
        <v>19</v>
      </c>
      <c r="T2174">
        <v>464</v>
      </c>
      <c r="U2174">
        <v>7</v>
      </c>
      <c r="V2174">
        <v>1</v>
      </c>
      <c r="W2174">
        <v>0</v>
      </c>
      <c r="X2174">
        <v>181.87313058980709</v>
      </c>
      <c r="Y2174">
        <v>140.03653597969497</v>
      </c>
      <c r="Z2174">
        <v>419.3223908614965</v>
      </c>
      <c r="AA2174">
        <v>27.034556211525423</v>
      </c>
      <c r="AB2174">
        <v>120.17297529617582</v>
      </c>
      <c r="AC2174">
        <v>187.16064737134826</v>
      </c>
      <c r="AD2174">
        <v>8.3859551417788655E-2</v>
      </c>
      <c r="AE2174">
        <v>1075.6840958614659</v>
      </c>
    </row>
    <row r="2175" spans="1:31" x14ac:dyDescent="0.3">
      <c r="A2175">
        <v>2650377</v>
      </c>
      <c r="B2175">
        <v>1</v>
      </c>
      <c r="C2175" t="s">
        <v>81</v>
      </c>
      <c r="D2175" t="s">
        <v>115</v>
      </c>
      <c r="E2175" t="s">
        <v>147</v>
      </c>
      <c r="F2175" t="s">
        <v>6351</v>
      </c>
      <c r="G2175" t="s">
        <v>149</v>
      </c>
      <c r="H2175" t="s">
        <v>144</v>
      </c>
      <c r="I2175" t="s">
        <v>136</v>
      </c>
      <c r="J2175" t="s">
        <v>137</v>
      </c>
      <c r="K2175" t="s">
        <v>138</v>
      </c>
      <c r="L2175" t="s">
        <v>6352</v>
      </c>
      <c r="M2175" t="s">
        <v>6353</v>
      </c>
      <c r="N2175">
        <v>0.828333333</v>
      </c>
      <c r="O2175">
        <v>2</v>
      </c>
      <c r="P2175">
        <v>848</v>
      </c>
      <c r="Q2175">
        <v>0</v>
      </c>
      <c r="R2175">
        <v>12</v>
      </c>
      <c r="S2175">
        <v>2</v>
      </c>
      <c r="T2175">
        <v>72</v>
      </c>
      <c r="U2175">
        <v>0</v>
      </c>
      <c r="V2175">
        <v>0</v>
      </c>
      <c r="W2175">
        <v>0.29278577417666674</v>
      </c>
      <c r="X2175">
        <v>55.795712756404846</v>
      </c>
      <c r="Y2175">
        <v>0</v>
      </c>
      <c r="Z2175">
        <v>4.8771239410881053</v>
      </c>
      <c r="AA2175">
        <v>1.2542061399212552</v>
      </c>
      <c r="AB2175">
        <v>7.7668858106918286</v>
      </c>
      <c r="AC2175">
        <v>0</v>
      </c>
      <c r="AD2175">
        <v>0</v>
      </c>
      <c r="AE2175">
        <v>69.986714422282702</v>
      </c>
    </row>
    <row r="2176" spans="1:31" x14ac:dyDescent="0.3">
      <c r="A2176">
        <v>2650709</v>
      </c>
      <c r="B2176">
        <v>1</v>
      </c>
      <c r="C2176" t="s">
        <v>80</v>
      </c>
      <c r="D2176" t="s">
        <v>92</v>
      </c>
      <c r="E2176" t="s">
        <v>165</v>
      </c>
      <c r="F2176" t="s">
        <v>6354</v>
      </c>
      <c r="G2176" t="s">
        <v>1115</v>
      </c>
      <c r="H2176" t="s">
        <v>135</v>
      </c>
      <c r="I2176" t="s">
        <v>136</v>
      </c>
      <c r="J2176" t="s">
        <v>137</v>
      </c>
      <c r="K2176" t="s">
        <v>138</v>
      </c>
      <c r="L2176" t="s">
        <v>6355</v>
      </c>
      <c r="M2176" t="s">
        <v>6356</v>
      </c>
      <c r="N2176">
        <v>2.1377777770000002</v>
      </c>
      <c r="O2176">
        <v>0</v>
      </c>
      <c r="P2176">
        <v>0</v>
      </c>
      <c r="Q2176">
        <v>0</v>
      </c>
      <c r="R2176">
        <v>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0.23170662362827532</v>
      </c>
      <c r="AA2176">
        <v>0</v>
      </c>
      <c r="AB2176">
        <v>0</v>
      </c>
      <c r="AC2176">
        <v>0</v>
      </c>
      <c r="AD2176">
        <v>0</v>
      </c>
      <c r="AE2176">
        <v>0.23170662362827532</v>
      </c>
    </row>
    <row r="2177" spans="1:31" x14ac:dyDescent="0.3">
      <c r="A2177">
        <v>2650540</v>
      </c>
      <c r="B2177">
        <v>1</v>
      </c>
      <c r="C2177" t="s">
        <v>80</v>
      </c>
      <c r="D2177" t="s">
        <v>110</v>
      </c>
      <c r="E2177" t="s">
        <v>132</v>
      </c>
      <c r="F2177" t="s">
        <v>6357</v>
      </c>
      <c r="G2177" t="s">
        <v>268</v>
      </c>
      <c r="H2177" t="s">
        <v>135</v>
      </c>
      <c r="I2177" t="s">
        <v>136</v>
      </c>
      <c r="J2177" t="s">
        <v>137</v>
      </c>
      <c r="K2177" t="s">
        <v>138</v>
      </c>
      <c r="L2177" t="s">
        <v>6358</v>
      </c>
      <c r="M2177" t="s">
        <v>6359</v>
      </c>
      <c r="N2177">
        <v>2.8936111109999998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2.1173287135904233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2.1173287135904233</v>
      </c>
    </row>
    <row r="2178" spans="1:31" x14ac:dyDescent="0.3">
      <c r="A2178">
        <v>2650563</v>
      </c>
      <c r="B2178">
        <v>1</v>
      </c>
      <c r="C2178" t="s">
        <v>80</v>
      </c>
      <c r="D2178" t="s">
        <v>97</v>
      </c>
      <c r="E2178" t="s">
        <v>141</v>
      </c>
      <c r="F2178" t="s">
        <v>6360</v>
      </c>
      <c r="G2178" t="s">
        <v>562</v>
      </c>
      <c r="H2178" t="s">
        <v>144</v>
      </c>
      <c r="I2178" t="s">
        <v>136</v>
      </c>
      <c r="J2178" t="s">
        <v>137</v>
      </c>
      <c r="K2178" t="s">
        <v>162</v>
      </c>
      <c r="L2178" t="s">
        <v>6361</v>
      </c>
      <c r="M2178" t="s">
        <v>6362</v>
      </c>
      <c r="N2178">
        <v>9.4166665999999996E-2</v>
      </c>
      <c r="O2178">
        <v>1</v>
      </c>
      <c r="P2178">
        <v>526</v>
      </c>
      <c r="Q2178">
        <v>0</v>
      </c>
      <c r="R2178">
        <v>33</v>
      </c>
      <c r="S2178">
        <v>0</v>
      </c>
      <c r="T2178">
        <v>64</v>
      </c>
      <c r="U2178">
        <v>0</v>
      </c>
      <c r="V2178">
        <v>0</v>
      </c>
      <c r="W2178">
        <v>0.52810817535974997</v>
      </c>
      <c r="X2178">
        <v>20.706923391402754</v>
      </c>
      <c r="Y2178">
        <v>0</v>
      </c>
      <c r="Z2178">
        <v>1.6450021357553168</v>
      </c>
      <c r="AA2178">
        <v>0</v>
      </c>
      <c r="AB2178">
        <v>7.7189075639235902</v>
      </c>
      <c r="AC2178">
        <v>0</v>
      </c>
      <c r="AD2178">
        <v>0</v>
      </c>
      <c r="AE2178">
        <v>30.598941266441411</v>
      </c>
    </row>
    <row r="2179" spans="1:31" x14ac:dyDescent="0.3">
      <c r="A2179">
        <v>2650832</v>
      </c>
      <c r="B2179">
        <v>1</v>
      </c>
      <c r="C2179" t="s">
        <v>80</v>
      </c>
      <c r="D2179" t="s">
        <v>100</v>
      </c>
      <c r="E2179" t="s">
        <v>147</v>
      </c>
      <c r="F2179" t="s">
        <v>6363</v>
      </c>
      <c r="G2179" t="s">
        <v>149</v>
      </c>
      <c r="H2179" t="s">
        <v>144</v>
      </c>
      <c r="I2179" t="s">
        <v>136</v>
      </c>
      <c r="J2179" t="s">
        <v>137</v>
      </c>
      <c r="K2179" t="s">
        <v>138</v>
      </c>
      <c r="L2179" t="s">
        <v>6364</v>
      </c>
      <c r="M2179" t="s">
        <v>6365</v>
      </c>
      <c r="N2179">
        <v>0.36166666600000003</v>
      </c>
      <c r="O2179">
        <v>0</v>
      </c>
      <c r="P2179">
        <v>280</v>
      </c>
      <c r="Q2179">
        <v>0</v>
      </c>
      <c r="R2179">
        <v>22</v>
      </c>
      <c r="S2179">
        <v>9</v>
      </c>
      <c r="T2179">
        <v>65</v>
      </c>
      <c r="U2179">
        <v>2</v>
      </c>
      <c r="V2179">
        <v>2</v>
      </c>
      <c r="W2179">
        <v>0</v>
      </c>
      <c r="X2179">
        <v>30.816950780819912</v>
      </c>
      <c r="Y2179">
        <v>0</v>
      </c>
      <c r="Z2179">
        <v>11.198571319546069</v>
      </c>
      <c r="AA2179">
        <v>55.824793936937922</v>
      </c>
      <c r="AB2179">
        <v>39.559054924132361</v>
      </c>
      <c r="AC2179">
        <v>95.666708108791227</v>
      </c>
      <c r="AD2179">
        <v>12.863814023979879</v>
      </c>
      <c r="AE2179">
        <v>245.92989309420736</v>
      </c>
    </row>
    <row r="2180" spans="1:31" x14ac:dyDescent="0.3">
      <c r="A2180">
        <v>2650855</v>
      </c>
      <c r="B2180">
        <v>1</v>
      </c>
      <c r="C2180" t="s">
        <v>80</v>
      </c>
      <c r="D2180" t="s">
        <v>97</v>
      </c>
      <c r="E2180" t="s">
        <v>141</v>
      </c>
      <c r="F2180" t="s">
        <v>6366</v>
      </c>
      <c r="G2180" t="s">
        <v>161</v>
      </c>
      <c r="H2180" t="s">
        <v>144</v>
      </c>
      <c r="I2180" t="s">
        <v>136</v>
      </c>
      <c r="J2180" t="s">
        <v>137</v>
      </c>
      <c r="K2180" t="s">
        <v>162</v>
      </c>
      <c r="L2180" t="s">
        <v>6367</v>
      </c>
      <c r="M2180" t="s">
        <v>6368</v>
      </c>
      <c r="N2180">
        <v>0.39722222200000001</v>
      </c>
      <c r="O2180">
        <v>1</v>
      </c>
      <c r="P2180">
        <v>526</v>
      </c>
      <c r="Q2180">
        <v>0</v>
      </c>
      <c r="R2180">
        <v>33</v>
      </c>
      <c r="S2180">
        <v>0</v>
      </c>
      <c r="T2180">
        <v>64</v>
      </c>
      <c r="U2180">
        <v>0</v>
      </c>
      <c r="V2180">
        <v>0</v>
      </c>
      <c r="W2180">
        <v>2.3394568116607504</v>
      </c>
      <c r="X2180">
        <v>91.658435499137696</v>
      </c>
      <c r="Y2180">
        <v>0</v>
      </c>
      <c r="Z2180">
        <v>7.1485766899206169</v>
      </c>
      <c r="AA2180">
        <v>0</v>
      </c>
      <c r="AB2180">
        <v>30.471107289523591</v>
      </c>
      <c r="AC2180">
        <v>0</v>
      </c>
      <c r="AD2180">
        <v>0</v>
      </c>
      <c r="AE2180">
        <v>131.61757629024265</v>
      </c>
    </row>
    <row r="2181" spans="1:31" x14ac:dyDescent="0.3">
      <c r="A2181">
        <v>2650732</v>
      </c>
      <c r="B2181">
        <v>1</v>
      </c>
      <c r="C2181" t="s">
        <v>80</v>
      </c>
      <c r="D2181" t="s">
        <v>103</v>
      </c>
      <c r="E2181" t="s">
        <v>165</v>
      </c>
      <c r="F2181" t="s">
        <v>6369</v>
      </c>
      <c r="G2181" t="s">
        <v>224</v>
      </c>
      <c r="H2181" t="s">
        <v>135</v>
      </c>
      <c r="I2181" t="s">
        <v>136</v>
      </c>
      <c r="J2181" t="s">
        <v>137</v>
      </c>
      <c r="K2181" t="s">
        <v>138</v>
      </c>
      <c r="L2181" t="s">
        <v>6370</v>
      </c>
      <c r="M2181" t="s">
        <v>6371</v>
      </c>
      <c r="N2181">
        <v>2.309722222</v>
      </c>
      <c r="O2181">
        <v>0</v>
      </c>
      <c r="P2181">
        <v>0</v>
      </c>
      <c r="Q2181">
        <v>0</v>
      </c>
      <c r="R2181">
        <v>4</v>
      </c>
      <c r="S2181">
        <v>0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14.696888309331035</v>
      </c>
      <c r="AA2181">
        <v>0</v>
      </c>
      <c r="AB2181">
        <v>1.2983682033458201</v>
      </c>
      <c r="AC2181">
        <v>0</v>
      </c>
      <c r="AD2181">
        <v>0</v>
      </c>
      <c r="AE2181">
        <v>15.995256512676855</v>
      </c>
    </row>
    <row r="2182" spans="1:31" x14ac:dyDescent="0.3">
      <c r="A2182">
        <v>2650477</v>
      </c>
      <c r="B2182">
        <v>1</v>
      </c>
      <c r="C2182" t="s">
        <v>80</v>
      </c>
      <c r="D2182" t="s">
        <v>99</v>
      </c>
      <c r="E2182" t="s">
        <v>152</v>
      </c>
      <c r="F2182" t="s">
        <v>5204</v>
      </c>
      <c r="G2182" t="s">
        <v>220</v>
      </c>
      <c r="H2182" t="s">
        <v>135</v>
      </c>
      <c r="I2182" t="s">
        <v>136</v>
      </c>
      <c r="J2182" t="s">
        <v>137</v>
      </c>
      <c r="K2182" t="s">
        <v>162</v>
      </c>
      <c r="L2182" t="s">
        <v>6372</v>
      </c>
      <c r="M2182" t="s">
        <v>6373</v>
      </c>
      <c r="N2182">
        <v>6.1069444439999998</v>
      </c>
      <c r="O2182">
        <v>0</v>
      </c>
      <c r="P2182">
        <v>25</v>
      </c>
      <c r="Q2182">
        <v>0</v>
      </c>
      <c r="R2182">
        <v>1</v>
      </c>
      <c r="S2182">
        <v>0</v>
      </c>
      <c r="T2182">
        <v>8</v>
      </c>
      <c r="U2182">
        <v>0</v>
      </c>
      <c r="V2182">
        <v>0</v>
      </c>
      <c r="W2182">
        <v>0</v>
      </c>
      <c r="X2182">
        <v>95.450723603643027</v>
      </c>
      <c r="Y2182">
        <v>0</v>
      </c>
      <c r="Z2182">
        <v>8.2592706225062248E-2</v>
      </c>
      <c r="AA2182">
        <v>0</v>
      </c>
      <c r="AB2182">
        <v>85.646153092017627</v>
      </c>
      <c r="AC2182">
        <v>0</v>
      </c>
      <c r="AD2182">
        <v>0</v>
      </c>
      <c r="AE2182">
        <v>181.17946940188571</v>
      </c>
    </row>
    <row r="2183" spans="1:31" x14ac:dyDescent="0.3">
      <c r="A2183">
        <v>2650809</v>
      </c>
      <c r="B2183">
        <v>1</v>
      </c>
      <c r="C2183" t="s">
        <v>81</v>
      </c>
      <c r="D2183" t="s">
        <v>120</v>
      </c>
      <c r="E2183" t="s">
        <v>152</v>
      </c>
      <c r="F2183" t="s">
        <v>6204</v>
      </c>
      <c r="G2183" t="s">
        <v>191</v>
      </c>
      <c r="H2183" t="s">
        <v>135</v>
      </c>
      <c r="I2183" t="s">
        <v>136</v>
      </c>
      <c r="J2183" t="s">
        <v>137</v>
      </c>
      <c r="K2183" t="s">
        <v>138</v>
      </c>
      <c r="L2183" t="s">
        <v>6374</v>
      </c>
      <c r="M2183" t="s">
        <v>6375</v>
      </c>
      <c r="N2183">
        <v>0.62694444400000005</v>
      </c>
      <c r="O2183">
        <v>0</v>
      </c>
      <c r="P2183">
        <v>409</v>
      </c>
      <c r="Q2183">
        <v>0</v>
      </c>
      <c r="R2183">
        <v>2</v>
      </c>
      <c r="S2183">
        <v>0</v>
      </c>
      <c r="T2183">
        <v>17</v>
      </c>
      <c r="U2183">
        <v>0</v>
      </c>
      <c r="V2183">
        <v>0</v>
      </c>
      <c r="W2183">
        <v>0</v>
      </c>
      <c r="X2183">
        <v>89.8091718343683</v>
      </c>
      <c r="Y2183">
        <v>0</v>
      </c>
      <c r="Z2183">
        <v>7.7871269962779843</v>
      </c>
      <c r="AA2183">
        <v>0</v>
      </c>
      <c r="AB2183">
        <v>8.7683440396361458</v>
      </c>
      <c r="AC2183">
        <v>0</v>
      </c>
      <c r="AD2183">
        <v>0</v>
      </c>
      <c r="AE2183">
        <v>106.36464287028244</v>
      </c>
    </row>
    <row r="2184" spans="1:31" x14ac:dyDescent="0.3">
      <c r="A2184">
        <v>2650726</v>
      </c>
      <c r="B2184">
        <v>1</v>
      </c>
      <c r="C2184" t="s">
        <v>80</v>
      </c>
      <c r="D2184" t="s">
        <v>100</v>
      </c>
      <c r="E2184" t="s">
        <v>147</v>
      </c>
      <c r="F2184" t="s">
        <v>6376</v>
      </c>
      <c r="G2184" t="s">
        <v>149</v>
      </c>
      <c r="H2184" t="s">
        <v>144</v>
      </c>
      <c r="I2184" t="s">
        <v>136</v>
      </c>
      <c r="J2184" t="s">
        <v>137</v>
      </c>
      <c r="K2184" t="s">
        <v>138</v>
      </c>
      <c r="L2184" t="s">
        <v>6377</v>
      </c>
      <c r="M2184" t="s">
        <v>6378</v>
      </c>
      <c r="N2184">
        <v>0.90277777699999995</v>
      </c>
      <c r="O2184">
        <v>0</v>
      </c>
      <c r="P2184">
        <v>376</v>
      </c>
      <c r="Q2184">
        <v>9</v>
      </c>
      <c r="R2184">
        <v>32</v>
      </c>
      <c r="S2184">
        <v>6</v>
      </c>
      <c r="T2184">
        <v>37</v>
      </c>
      <c r="U2184">
        <v>0</v>
      </c>
      <c r="V2184">
        <v>0</v>
      </c>
      <c r="W2184">
        <v>0</v>
      </c>
      <c r="X2184">
        <v>130.34254174539512</v>
      </c>
      <c r="Y2184">
        <v>50.161950977594223</v>
      </c>
      <c r="Z2184">
        <v>140.35257816602987</v>
      </c>
      <c r="AA2184">
        <v>17.434749740546323</v>
      </c>
      <c r="AB2184">
        <v>42.660029374704798</v>
      </c>
      <c r="AC2184">
        <v>0</v>
      </c>
      <c r="AD2184">
        <v>0</v>
      </c>
      <c r="AE2184">
        <v>380.95185000427034</v>
      </c>
    </row>
    <row r="2185" spans="1:31" x14ac:dyDescent="0.3">
      <c r="A2185">
        <v>2650872</v>
      </c>
      <c r="B2185">
        <v>1</v>
      </c>
      <c r="C2185" t="s">
        <v>80</v>
      </c>
      <c r="D2185" t="s">
        <v>86</v>
      </c>
      <c r="E2185" t="s">
        <v>214</v>
      </c>
      <c r="F2185" t="s">
        <v>6379</v>
      </c>
      <c r="G2185" t="s">
        <v>300</v>
      </c>
      <c r="H2185" t="s">
        <v>135</v>
      </c>
      <c r="I2185" t="s">
        <v>136</v>
      </c>
      <c r="J2185" t="s">
        <v>137</v>
      </c>
      <c r="K2185" t="s">
        <v>138</v>
      </c>
      <c r="L2185" t="s">
        <v>6380</v>
      </c>
      <c r="M2185" t="s">
        <v>6381</v>
      </c>
      <c r="N2185">
        <v>2.6469444439999998</v>
      </c>
      <c r="O2185">
        <v>0</v>
      </c>
      <c r="P2185">
        <v>90</v>
      </c>
      <c r="Q2185">
        <v>0</v>
      </c>
      <c r="R2185">
        <v>0</v>
      </c>
      <c r="S2185">
        <v>0</v>
      </c>
      <c r="T2185">
        <v>5</v>
      </c>
      <c r="U2185">
        <v>0</v>
      </c>
      <c r="V2185">
        <v>0</v>
      </c>
      <c r="W2185">
        <v>0</v>
      </c>
      <c r="X2185">
        <v>63.615353234973647</v>
      </c>
      <c r="Y2185">
        <v>0</v>
      </c>
      <c r="Z2185">
        <v>0</v>
      </c>
      <c r="AA2185">
        <v>0</v>
      </c>
      <c r="AB2185">
        <v>1.1401457881176502</v>
      </c>
      <c r="AC2185">
        <v>0</v>
      </c>
      <c r="AD2185">
        <v>0</v>
      </c>
      <c r="AE2185">
        <v>64.755499023091303</v>
      </c>
    </row>
    <row r="2186" spans="1:31" x14ac:dyDescent="0.3">
      <c r="A2186">
        <v>2650623</v>
      </c>
      <c r="B2186">
        <v>1</v>
      </c>
      <c r="C2186" t="s">
        <v>81</v>
      </c>
      <c r="D2186" t="s">
        <v>112</v>
      </c>
      <c r="E2186" t="s">
        <v>132</v>
      </c>
      <c r="F2186" t="s">
        <v>6382</v>
      </c>
      <c r="G2186" t="s">
        <v>183</v>
      </c>
      <c r="H2186" t="s">
        <v>135</v>
      </c>
      <c r="I2186" t="s">
        <v>136</v>
      </c>
      <c r="J2186" t="s">
        <v>137</v>
      </c>
      <c r="K2186" t="s">
        <v>138</v>
      </c>
      <c r="L2186" t="s">
        <v>6383</v>
      </c>
      <c r="M2186" t="s">
        <v>6384</v>
      </c>
      <c r="N2186">
        <v>1.19</v>
      </c>
      <c r="O2186">
        <v>0</v>
      </c>
      <c r="P2186">
        <v>6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0.95174496718150003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0.95174496718150003</v>
      </c>
    </row>
    <row r="2187" spans="1:31" x14ac:dyDescent="0.3">
      <c r="A2187">
        <v>2650669</v>
      </c>
      <c r="B2187">
        <v>1</v>
      </c>
      <c r="C2187" t="s">
        <v>80</v>
      </c>
      <c r="D2187" t="s">
        <v>108</v>
      </c>
      <c r="E2187" t="s">
        <v>132</v>
      </c>
      <c r="F2187" t="s">
        <v>6385</v>
      </c>
      <c r="G2187" t="s">
        <v>228</v>
      </c>
      <c r="H2187" t="s">
        <v>135</v>
      </c>
      <c r="I2187" t="s">
        <v>136</v>
      </c>
      <c r="J2187" t="s">
        <v>137</v>
      </c>
      <c r="K2187" t="s">
        <v>138</v>
      </c>
      <c r="L2187" t="s">
        <v>6386</v>
      </c>
      <c r="M2187" t="s">
        <v>6387</v>
      </c>
      <c r="N2187">
        <v>3.7261111109999998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1.0342473394806002</v>
      </c>
      <c r="AC2187">
        <v>0</v>
      </c>
      <c r="AD2187">
        <v>0</v>
      </c>
      <c r="AE2187">
        <v>1.0342473394806002</v>
      </c>
    </row>
    <row r="2188" spans="1:31" x14ac:dyDescent="0.3">
      <c r="A2188">
        <v>2650918</v>
      </c>
      <c r="B2188">
        <v>1</v>
      </c>
      <c r="C2188" t="s">
        <v>81</v>
      </c>
      <c r="D2188" t="s">
        <v>120</v>
      </c>
      <c r="E2188" t="s">
        <v>152</v>
      </c>
      <c r="F2188" t="s">
        <v>6204</v>
      </c>
      <c r="G2188" t="s">
        <v>191</v>
      </c>
      <c r="H2188" t="s">
        <v>135</v>
      </c>
      <c r="I2188" t="s">
        <v>136</v>
      </c>
      <c r="J2188" t="s">
        <v>137</v>
      </c>
      <c r="K2188" t="s">
        <v>138</v>
      </c>
      <c r="L2188" t="s">
        <v>6388</v>
      </c>
      <c r="M2188" t="s">
        <v>6389</v>
      </c>
      <c r="N2188">
        <v>0.56666666600000004</v>
      </c>
      <c r="O2188">
        <v>0</v>
      </c>
      <c r="P2188">
        <v>409</v>
      </c>
      <c r="Q2188">
        <v>0</v>
      </c>
      <c r="R2188">
        <v>2</v>
      </c>
      <c r="S2188">
        <v>0</v>
      </c>
      <c r="T2188">
        <v>17</v>
      </c>
      <c r="U2188">
        <v>0</v>
      </c>
      <c r="V2188">
        <v>0</v>
      </c>
      <c r="W2188">
        <v>0</v>
      </c>
      <c r="X2188">
        <v>81.820949362503384</v>
      </c>
      <c r="Y2188">
        <v>0</v>
      </c>
      <c r="Z2188">
        <v>7.6295134395339597</v>
      </c>
      <c r="AA2188">
        <v>0</v>
      </c>
      <c r="AB2188">
        <v>6.3797932405663103</v>
      </c>
      <c r="AC2188">
        <v>0</v>
      </c>
      <c r="AD2188">
        <v>0</v>
      </c>
      <c r="AE2188">
        <v>95.830256042603665</v>
      </c>
    </row>
    <row r="2189" spans="1:31" x14ac:dyDescent="0.3">
      <c r="A2189">
        <v>2650523</v>
      </c>
      <c r="B2189">
        <v>1</v>
      </c>
      <c r="C2189" t="s">
        <v>80</v>
      </c>
      <c r="D2189" t="s">
        <v>94</v>
      </c>
      <c r="E2189" t="s">
        <v>152</v>
      </c>
      <c r="F2189" t="s">
        <v>6390</v>
      </c>
      <c r="G2189" t="s">
        <v>220</v>
      </c>
      <c r="H2189" t="s">
        <v>135</v>
      </c>
      <c r="I2189" t="s">
        <v>136</v>
      </c>
      <c r="J2189" t="s">
        <v>137</v>
      </c>
      <c r="K2189" t="s">
        <v>162</v>
      </c>
      <c r="L2189" t="s">
        <v>6391</v>
      </c>
      <c r="M2189" t="s">
        <v>6392</v>
      </c>
      <c r="N2189">
        <v>5.9958333330000002</v>
      </c>
      <c r="O2189">
        <v>0</v>
      </c>
      <c r="P2189">
        <v>214</v>
      </c>
      <c r="Q2189">
        <v>0</v>
      </c>
      <c r="R2189">
        <v>1</v>
      </c>
      <c r="S2189">
        <v>0</v>
      </c>
      <c r="T2189">
        <v>14</v>
      </c>
      <c r="U2189">
        <v>0</v>
      </c>
      <c r="V2189">
        <v>0</v>
      </c>
      <c r="W2189">
        <v>0</v>
      </c>
      <c r="X2189">
        <v>218.02695536726145</v>
      </c>
      <c r="Y2189">
        <v>0</v>
      </c>
      <c r="Z2189">
        <v>31.213340129843417</v>
      </c>
      <c r="AA2189">
        <v>0</v>
      </c>
      <c r="AB2189">
        <v>77.828867805071596</v>
      </c>
      <c r="AC2189">
        <v>0</v>
      </c>
      <c r="AD2189">
        <v>0</v>
      </c>
      <c r="AE2189">
        <v>327.06916330217643</v>
      </c>
    </row>
    <row r="2190" spans="1:31" x14ac:dyDescent="0.3">
      <c r="A2190">
        <v>2650905</v>
      </c>
      <c r="B2190">
        <v>2</v>
      </c>
      <c r="C2190" t="s">
        <v>80</v>
      </c>
      <c r="D2190" t="s">
        <v>82</v>
      </c>
      <c r="E2190" t="s">
        <v>152</v>
      </c>
      <c r="F2190" t="s">
        <v>6393</v>
      </c>
      <c r="G2190" t="s">
        <v>187</v>
      </c>
      <c r="H2190" t="s">
        <v>135</v>
      </c>
      <c r="I2190" t="s">
        <v>136</v>
      </c>
      <c r="J2190" t="s">
        <v>137</v>
      </c>
      <c r="K2190" t="s">
        <v>138</v>
      </c>
      <c r="L2190" t="s">
        <v>6394</v>
      </c>
      <c r="M2190" t="s">
        <v>6395</v>
      </c>
      <c r="N2190">
        <v>2.221944444</v>
      </c>
      <c r="O2190">
        <v>0</v>
      </c>
      <c r="P2190">
        <v>280</v>
      </c>
      <c r="Q2190">
        <v>0</v>
      </c>
      <c r="R2190">
        <v>0</v>
      </c>
      <c r="S2190">
        <v>0</v>
      </c>
      <c r="T2190">
        <v>11</v>
      </c>
      <c r="U2190">
        <v>0</v>
      </c>
      <c r="V2190">
        <v>0</v>
      </c>
      <c r="W2190">
        <v>0</v>
      </c>
      <c r="X2190">
        <v>133.24114128898384</v>
      </c>
      <c r="Y2190">
        <v>0</v>
      </c>
      <c r="Z2190">
        <v>0</v>
      </c>
      <c r="AA2190">
        <v>0</v>
      </c>
      <c r="AB2190">
        <v>16.145638132607985</v>
      </c>
      <c r="AC2190">
        <v>0</v>
      </c>
      <c r="AD2190">
        <v>0</v>
      </c>
      <c r="AE2190">
        <v>149.38677942159183</v>
      </c>
    </row>
    <row r="2191" spans="1:31" x14ac:dyDescent="0.3">
      <c r="A2191">
        <v>2650460</v>
      </c>
      <c r="B2191">
        <v>1</v>
      </c>
      <c r="C2191" t="s">
        <v>81</v>
      </c>
      <c r="D2191" t="s">
        <v>115</v>
      </c>
      <c r="E2191" t="s">
        <v>152</v>
      </c>
      <c r="F2191" t="s">
        <v>6396</v>
      </c>
      <c r="G2191" t="s">
        <v>220</v>
      </c>
      <c r="H2191" t="s">
        <v>135</v>
      </c>
      <c r="I2191" t="s">
        <v>136</v>
      </c>
      <c r="J2191" t="s">
        <v>137</v>
      </c>
      <c r="K2191" t="s">
        <v>162</v>
      </c>
      <c r="L2191" t="s">
        <v>6397</v>
      </c>
      <c r="M2191" t="s">
        <v>6398</v>
      </c>
      <c r="N2191">
        <v>4.6113888879999996</v>
      </c>
      <c r="O2191">
        <v>0</v>
      </c>
      <c r="P2191">
        <v>141</v>
      </c>
      <c r="Q2191">
        <v>0</v>
      </c>
      <c r="R2191">
        <v>0</v>
      </c>
      <c r="S2191">
        <v>0</v>
      </c>
      <c r="T2191">
        <v>2</v>
      </c>
      <c r="U2191">
        <v>0</v>
      </c>
      <c r="V2191">
        <v>0</v>
      </c>
      <c r="W2191">
        <v>0</v>
      </c>
      <c r="X2191">
        <v>86.430533376081087</v>
      </c>
      <c r="Y2191">
        <v>0</v>
      </c>
      <c r="Z2191">
        <v>0</v>
      </c>
      <c r="AA2191">
        <v>0</v>
      </c>
      <c r="AB2191">
        <v>3.2796059503935715</v>
      </c>
      <c r="AC2191">
        <v>0</v>
      </c>
      <c r="AD2191">
        <v>0</v>
      </c>
      <c r="AE2191">
        <v>89.71013932647466</v>
      </c>
    </row>
    <row r="2192" spans="1:31" x14ac:dyDescent="0.3">
      <c r="A2192">
        <v>2650483</v>
      </c>
      <c r="B2192">
        <v>1</v>
      </c>
      <c r="C2192" t="s">
        <v>81</v>
      </c>
      <c r="D2192" t="s">
        <v>119</v>
      </c>
      <c r="E2192" t="s">
        <v>147</v>
      </c>
      <c r="F2192" t="s">
        <v>6399</v>
      </c>
      <c r="G2192" t="s">
        <v>220</v>
      </c>
      <c r="H2192" t="s">
        <v>144</v>
      </c>
      <c r="I2192" t="s">
        <v>136</v>
      </c>
      <c r="J2192" t="s">
        <v>137</v>
      </c>
      <c r="K2192" t="s">
        <v>162</v>
      </c>
      <c r="L2192" t="s">
        <v>6400</v>
      </c>
      <c r="M2192" t="s">
        <v>6401</v>
      </c>
      <c r="N2192">
        <v>6.5405555550000001</v>
      </c>
      <c r="O2192">
        <v>4</v>
      </c>
      <c r="P2192">
        <v>1671</v>
      </c>
      <c r="Q2192">
        <v>128</v>
      </c>
      <c r="R2192">
        <v>405</v>
      </c>
      <c r="S2192">
        <v>6</v>
      </c>
      <c r="T2192">
        <v>80</v>
      </c>
      <c r="U2192">
        <v>0</v>
      </c>
      <c r="V2192">
        <v>0</v>
      </c>
      <c r="W2192">
        <v>7.0281346061733334</v>
      </c>
      <c r="X2192">
        <v>1814.5468402802458</v>
      </c>
      <c r="Y2192">
        <v>7208.2824942420884</v>
      </c>
      <c r="Z2192">
        <v>12468.837472090358</v>
      </c>
      <c r="AA2192">
        <v>256.986087550317</v>
      </c>
      <c r="AB2192">
        <v>427.70066800834326</v>
      </c>
      <c r="AC2192">
        <v>0</v>
      </c>
      <c r="AD2192">
        <v>0</v>
      </c>
      <c r="AE2192">
        <v>22183.381696777524</v>
      </c>
    </row>
    <row r="2193" spans="1:31" x14ac:dyDescent="0.3">
      <c r="A2193">
        <v>2650603</v>
      </c>
      <c r="B2193">
        <v>1</v>
      </c>
      <c r="C2193" t="s">
        <v>80</v>
      </c>
      <c r="D2193" t="s">
        <v>102</v>
      </c>
      <c r="E2193" t="s">
        <v>132</v>
      </c>
      <c r="F2193" t="s">
        <v>6402</v>
      </c>
      <c r="G2193" t="s">
        <v>268</v>
      </c>
      <c r="H2193" t="s">
        <v>135</v>
      </c>
      <c r="I2193" t="s">
        <v>136</v>
      </c>
      <c r="J2193" t="s">
        <v>137</v>
      </c>
      <c r="K2193" t="s">
        <v>138</v>
      </c>
      <c r="L2193" t="s">
        <v>6403</v>
      </c>
      <c r="M2193" t="s">
        <v>6404</v>
      </c>
      <c r="N2193">
        <v>0.93416666599999998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8.5635084734711514E-2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8.5635084734711514E-2</v>
      </c>
    </row>
    <row r="2194" spans="1:31" x14ac:dyDescent="0.3">
      <c r="A2194">
        <v>2650440</v>
      </c>
      <c r="B2194">
        <v>1</v>
      </c>
      <c r="C2194" t="s">
        <v>80</v>
      </c>
      <c r="D2194" t="s">
        <v>95</v>
      </c>
      <c r="E2194" t="s">
        <v>194</v>
      </c>
      <c r="F2194" t="s">
        <v>6405</v>
      </c>
      <c r="G2194" t="s">
        <v>149</v>
      </c>
      <c r="H2194" t="s">
        <v>144</v>
      </c>
      <c r="I2194" t="s">
        <v>136</v>
      </c>
      <c r="J2194" t="s">
        <v>137</v>
      </c>
      <c r="K2194" t="s">
        <v>138</v>
      </c>
      <c r="L2194" t="s">
        <v>6406</v>
      </c>
      <c r="M2194" t="s">
        <v>6407</v>
      </c>
      <c r="N2194">
        <v>1.95</v>
      </c>
      <c r="O2194">
        <v>0</v>
      </c>
      <c r="P2194">
        <v>246</v>
      </c>
      <c r="Q2194">
        <v>0</v>
      </c>
      <c r="R2194">
        <v>3</v>
      </c>
      <c r="S2194">
        <v>1</v>
      </c>
      <c r="T2194">
        <v>37</v>
      </c>
      <c r="U2194">
        <v>2</v>
      </c>
      <c r="V2194">
        <v>0</v>
      </c>
      <c r="W2194">
        <v>0</v>
      </c>
      <c r="X2194">
        <v>112.60410717030737</v>
      </c>
      <c r="Y2194">
        <v>0</v>
      </c>
      <c r="Z2194">
        <v>1.1100548509533452</v>
      </c>
      <c r="AA2194">
        <v>134.14989363379124</v>
      </c>
      <c r="AB2194">
        <v>83.401625596810362</v>
      </c>
      <c r="AC2194">
        <v>773.73965096708957</v>
      </c>
      <c r="AD2194">
        <v>0</v>
      </c>
      <c r="AE2194">
        <v>1105.0053322189519</v>
      </c>
    </row>
    <row r="2195" spans="1:31" x14ac:dyDescent="0.3">
      <c r="A2195">
        <v>2651001</v>
      </c>
      <c r="B2195">
        <v>1</v>
      </c>
      <c r="C2195" t="s">
        <v>80</v>
      </c>
      <c r="D2195" t="s">
        <v>108</v>
      </c>
      <c r="E2195" t="s">
        <v>152</v>
      </c>
      <c r="F2195" t="s">
        <v>6408</v>
      </c>
      <c r="G2195" t="s">
        <v>191</v>
      </c>
      <c r="H2195" t="s">
        <v>135</v>
      </c>
      <c r="I2195" t="s">
        <v>136</v>
      </c>
      <c r="J2195" t="s">
        <v>137</v>
      </c>
      <c r="K2195" t="s">
        <v>138</v>
      </c>
      <c r="L2195" t="s">
        <v>6409</v>
      </c>
      <c r="M2195" t="s">
        <v>6410</v>
      </c>
      <c r="N2195">
        <v>1.1025</v>
      </c>
      <c r="O2195">
        <v>0</v>
      </c>
      <c r="P2195">
        <v>73</v>
      </c>
      <c r="Q2195">
        <v>0</v>
      </c>
      <c r="R2195">
        <v>8</v>
      </c>
      <c r="S2195">
        <v>0</v>
      </c>
      <c r="T2195">
        <v>10</v>
      </c>
      <c r="U2195">
        <v>0</v>
      </c>
      <c r="V2195">
        <v>0</v>
      </c>
      <c r="W2195">
        <v>0</v>
      </c>
      <c r="X2195">
        <v>24.413916305392256</v>
      </c>
      <c r="Y2195">
        <v>0</v>
      </c>
      <c r="Z2195">
        <v>8.5769405094016182</v>
      </c>
      <c r="AA2195">
        <v>0</v>
      </c>
      <c r="AB2195">
        <v>13.495623151868857</v>
      </c>
      <c r="AC2195">
        <v>0</v>
      </c>
      <c r="AD2195">
        <v>0</v>
      </c>
      <c r="AE2195">
        <v>46.486479966662728</v>
      </c>
    </row>
    <row r="2196" spans="1:31" x14ac:dyDescent="0.3">
      <c r="A2196">
        <v>2650560</v>
      </c>
      <c r="B2196">
        <v>1</v>
      </c>
      <c r="C2196" t="s">
        <v>80</v>
      </c>
      <c r="D2196" t="s">
        <v>106</v>
      </c>
      <c r="E2196" t="s">
        <v>165</v>
      </c>
      <c r="F2196" t="s">
        <v>6411</v>
      </c>
      <c r="G2196" t="s">
        <v>220</v>
      </c>
      <c r="H2196" t="s">
        <v>135</v>
      </c>
      <c r="I2196" t="s">
        <v>136</v>
      </c>
      <c r="J2196" t="s">
        <v>137</v>
      </c>
      <c r="K2196" t="s">
        <v>162</v>
      </c>
      <c r="L2196" t="s">
        <v>6412</v>
      </c>
      <c r="M2196" t="s">
        <v>6413</v>
      </c>
      <c r="N2196">
        <v>6.7994444439999997</v>
      </c>
      <c r="O2196">
        <v>0</v>
      </c>
      <c r="P2196">
        <v>27</v>
      </c>
      <c r="Q2196">
        <v>0</v>
      </c>
      <c r="R2196">
        <v>2</v>
      </c>
      <c r="S2196">
        <v>0</v>
      </c>
      <c r="T2196">
        <v>3</v>
      </c>
      <c r="U2196">
        <v>0</v>
      </c>
      <c r="V2196">
        <v>0</v>
      </c>
      <c r="W2196">
        <v>0</v>
      </c>
      <c r="X2196">
        <v>37.433477194317462</v>
      </c>
      <c r="Y2196">
        <v>0</v>
      </c>
      <c r="Z2196">
        <v>183.75257593425863</v>
      </c>
      <c r="AA2196">
        <v>0</v>
      </c>
      <c r="AB2196">
        <v>25.300532407231415</v>
      </c>
      <c r="AC2196">
        <v>0</v>
      </c>
      <c r="AD2196">
        <v>0</v>
      </c>
      <c r="AE2196">
        <v>246.48658553580748</v>
      </c>
    </row>
    <row r="2197" spans="1:31" x14ac:dyDescent="0.3">
      <c r="A2197">
        <v>2650503</v>
      </c>
      <c r="B2197">
        <v>1</v>
      </c>
      <c r="C2197" t="s">
        <v>80</v>
      </c>
      <c r="D2197" t="s">
        <v>105</v>
      </c>
      <c r="E2197" t="s">
        <v>141</v>
      </c>
      <c r="F2197" t="s">
        <v>6414</v>
      </c>
      <c r="G2197" t="s">
        <v>149</v>
      </c>
      <c r="H2197" t="s">
        <v>144</v>
      </c>
      <c r="I2197" t="s">
        <v>136</v>
      </c>
      <c r="J2197" t="s">
        <v>137</v>
      </c>
      <c r="K2197" t="s">
        <v>138</v>
      </c>
      <c r="L2197" t="s">
        <v>6415</v>
      </c>
      <c r="M2197" t="s">
        <v>6416</v>
      </c>
      <c r="N2197">
        <v>0.65333333299999996</v>
      </c>
      <c r="O2197">
        <v>1</v>
      </c>
      <c r="P2197">
        <v>1516</v>
      </c>
      <c r="Q2197">
        <v>0</v>
      </c>
      <c r="R2197">
        <v>1</v>
      </c>
      <c r="S2197">
        <v>1</v>
      </c>
      <c r="T2197">
        <v>49</v>
      </c>
      <c r="U2197">
        <v>0</v>
      </c>
      <c r="V2197">
        <v>0</v>
      </c>
      <c r="W2197">
        <v>0.96583085235799215</v>
      </c>
      <c r="X2197">
        <v>203.1813606695334</v>
      </c>
      <c r="Y2197">
        <v>0</v>
      </c>
      <c r="Z2197">
        <v>7.1984037449456015E-2</v>
      </c>
      <c r="AA2197">
        <v>0.4562562906233511</v>
      </c>
      <c r="AB2197">
        <v>37.256671665269039</v>
      </c>
      <c r="AC2197">
        <v>0</v>
      </c>
      <c r="AD2197">
        <v>0</v>
      </c>
      <c r="AE2197">
        <v>241.93210351523322</v>
      </c>
    </row>
    <row r="2198" spans="1:31" x14ac:dyDescent="0.3">
      <c r="A2198">
        <v>2650692</v>
      </c>
      <c r="B2198">
        <v>2</v>
      </c>
      <c r="C2198" t="s">
        <v>81</v>
      </c>
      <c r="D2198" t="s">
        <v>128</v>
      </c>
      <c r="E2198" t="s">
        <v>147</v>
      </c>
      <c r="F2198" t="s">
        <v>3975</v>
      </c>
      <c r="G2198" t="s">
        <v>448</v>
      </c>
      <c r="H2198" t="s">
        <v>144</v>
      </c>
      <c r="I2198" t="s">
        <v>136</v>
      </c>
      <c r="J2198" t="s">
        <v>137</v>
      </c>
      <c r="K2198" t="s">
        <v>138</v>
      </c>
      <c r="L2198" t="s">
        <v>6417</v>
      </c>
      <c r="M2198" t="s">
        <v>6418</v>
      </c>
      <c r="N2198">
        <v>0.36388888800000002</v>
      </c>
      <c r="O2198">
        <v>6</v>
      </c>
      <c r="P2198">
        <v>618</v>
      </c>
      <c r="Q2198">
        <v>4</v>
      </c>
      <c r="R2198">
        <v>4</v>
      </c>
      <c r="S2198">
        <v>2</v>
      </c>
      <c r="T2198">
        <v>54</v>
      </c>
      <c r="U2198">
        <v>0</v>
      </c>
      <c r="V2198">
        <v>0</v>
      </c>
      <c r="W2198">
        <v>0.63440892426863571</v>
      </c>
      <c r="X2198">
        <v>29.750009471483672</v>
      </c>
      <c r="Y2198">
        <v>11.098614143273464</v>
      </c>
      <c r="Z2198">
        <v>3.2314675566793061</v>
      </c>
      <c r="AA2198">
        <v>15.628326382825092</v>
      </c>
      <c r="AB2198">
        <v>11.332505681613936</v>
      </c>
      <c r="AC2198">
        <v>0</v>
      </c>
      <c r="AD2198">
        <v>0</v>
      </c>
      <c r="AE2198">
        <v>71.675332160144109</v>
      </c>
    </row>
    <row r="2199" spans="1:31" x14ac:dyDescent="0.3">
      <c r="A2199">
        <v>2651038</v>
      </c>
      <c r="B2199">
        <v>1</v>
      </c>
      <c r="C2199" t="s">
        <v>81</v>
      </c>
      <c r="D2199" t="s">
        <v>118</v>
      </c>
      <c r="E2199" t="s">
        <v>132</v>
      </c>
      <c r="F2199" t="s">
        <v>6419</v>
      </c>
      <c r="G2199" t="s">
        <v>228</v>
      </c>
      <c r="H2199" t="s">
        <v>135</v>
      </c>
      <c r="I2199" t="s">
        <v>136</v>
      </c>
      <c r="J2199" t="s">
        <v>137</v>
      </c>
      <c r="K2199" t="s">
        <v>138</v>
      </c>
      <c r="L2199" t="s">
        <v>6420</v>
      </c>
      <c r="M2199" t="s">
        <v>6421</v>
      </c>
      <c r="N2199">
        <v>1.9883333329999999</v>
      </c>
      <c r="O2199">
        <v>0</v>
      </c>
      <c r="P2199">
        <v>5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2.5236339349051735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2.5236339349051735</v>
      </c>
    </row>
    <row r="2200" spans="1:31" x14ac:dyDescent="0.3">
      <c r="A2200">
        <v>2650646</v>
      </c>
      <c r="B2200">
        <v>1</v>
      </c>
      <c r="C2200" t="s">
        <v>80</v>
      </c>
      <c r="D2200" t="s">
        <v>108</v>
      </c>
      <c r="E2200" t="s">
        <v>152</v>
      </c>
      <c r="F2200" t="s">
        <v>6422</v>
      </c>
      <c r="G2200" t="s">
        <v>1575</v>
      </c>
      <c r="H2200" t="s">
        <v>135</v>
      </c>
      <c r="I2200" t="s">
        <v>136</v>
      </c>
      <c r="J2200" t="s">
        <v>137</v>
      </c>
      <c r="K2200" t="s">
        <v>138</v>
      </c>
      <c r="L2200" t="s">
        <v>6423</v>
      </c>
      <c r="M2200" t="s">
        <v>6424</v>
      </c>
      <c r="N2200">
        <v>1.152222222</v>
      </c>
      <c r="O2200">
        <v>0</v>
      </c>
      <c r="P2200">
        <v>80</v>
      </c>
      <c r="Q2200">
        <v>0</v>
      </c>
      <c r="R2200">
        <v>18</v>
      </c>
      <c r="S2200">
        <v>0</v>
      </c>
      <c r="T2200">
        <v>18</v>
      </c>
      <c r="U2200">
        <v>0</v>
      </c>
      <c r="V2200">
        <v>0</v>
      </c>
      <c r="W2200">
        <v>0</v>
      </c>
      <c r="X2200">
        <v>20.208204662710873</v>
      </c>
      <c r="Y2200">
        <v>0</v>
      </c>
      <c r="Z2200">
        <v>28.549822270550649</v>
      </c>
      <c r="AA2200">
        <v>0</v>
      </c>
      <c r="AB2200">
        <v>25.743411861318211</v>
      </c>
      <c r="AC2200">
        <v>0</v>
      </c>
      <c r="AD2200">
        <v>0</v>
      </c>
      <c r="AE2200">
        <v>74.501438794579727</v>
      </c>
    </row>
    <row r="2201" spans="1:31" x14ac:dyDescent="0.3">
      <c r="A2201">
        <v>2650875</v>
      </c>
      <c r="B2201">
        <v>1</v>
      </c>
      <c r="C2201" t="s">
        <v>80</v>
      </c>
      <c r="D2201" t="s">
        <v>82</v>
      </c>
      <c r="E2201" t="s">
        <v>132</v>
      </c>
      <c r="F2201" t="s">
        <v>6425</v>
      </c>
      <c r="G2201" t="s">
        <v>134</v>
      </c>
      <c r="H2201" t="s">
        <v>135</v>
      </c>
      <c r="I2201" t="s">
        <v>136</v>
      </c>
      <c r="J2201" t="s">
        <v>137</v>
      </c>
      <c r="K2201" t="s">
        <v>138</v>
      </c>
      <c r="L2201" t="s">
        <v>6426</v>
      </c>
      <c r="M2201" t="s">
        <v>6427</v>
      </c>
      <c r="N2201">
        <v>1.490277777</v>
      </c>
      <c r="O2201">
        <v>0</v>
      </c>
      <c r="P2201">
        <v>5</v>
      </c>
      <c r="Q2201">
        <v>0</v>
      </c>
      <c r="R2201">
        <v>0</v>
      </c>
      <c r="S2201">
        <v>0</v>
      </c>
      <c r="T2201">
        <v>1</v>
      </c>
      <c r="U2201">
        <v>0</v>
      </c>
      <c r="V2201">
        <v>0</v>
      </c>
      <c r="W2201">
        <v>0</v>
      </c>
      <c r="X2201">
        <v>1.398120755967782</v>
      </c>
      <c r="Y2201">
        <v>0</v>
      </c>
      <c r="Z2201">
        <v>0</v>
      </c>
      <c r="AA2201">
        <v>0</v>
      </c>
      <c r="AB2201">
        <v>3.1579193025263894</v>
      </c>
      <c r="AC2201">
        <v>0</v>
      </c>
      <c r="AD2201">
        <v>0</v>
      </c>
      <c r="AE2201">
        <v>4.5560400584941716</v>
      </c>
    </row>
    <row r="2202" spans="1:31" x14ac:dyDescent="0.3">
      <c r="A2202">
        <v>2650566</v>
      </c>
      <c r="B2202">
        <v>1</v>
      </c>
      <c r="C2202" t="s">
        <v>81</v>
      </c>
      <c r="D2202" t="s">
        <v>114</v>
      </c>
      <c r="E2202" t="s">
        <v>141</v>
      </c>
      <c r="F2202" t="s">
        <v>6428</v>
      </c>
      <c r="G2202" t="s">
        <v>143</v>
      </c>
      <c r="H2202" t="s">
        <v>144</v>
      </c>
      <c r="I2202" t="s">
        <v>136</v>
      </c>
      <c r="J2202" t="s">
        <v>137</v>
      </c>
      <c r="K2202" t="s">
        <v>138</v>
      </c>
      <c r="L2202" t="s">
        <v>6133</v>
      </c>
      <c r="M2202" t="s">
        <v>6429</v>
      </c>
      <c r="N2202">
        <v>2.2691666659999998</v>
      </c>
      <c r="O2202">
        <v>2</v>
      </c>
      <c r="P2202">
        <v>309</v>
      </c>
      <c r="Q2202">
        <v>2</v>
      </c>
      <c r="R2202">
        <v>2</v>
      </c>
      <c r="S2202">
        <v>0</v>
      </c>
      <c r="T2202">
        <v>30</v>
      </c>
      <c r="U2202">
        <v>0</v>
      </c>
      <c r="V2202">
        <v>0</v>
      </c>
      <c r="W2202">
        <v>1.2300733131222223</v>
      </c>
      <c r="X2202">
        <v>87.522538959900288</v>
      </c>
      <c r="Y2202">
        <v>1.5511714516166988</v>
      </c>
      <c r="Z2202">
        <v>8.2845080904138442</v>
      </c>
      <c r="AA2202">
        <v>0</v>
      </c>
      <c r="AB2202">
        <v>36.493255969482867</v>
      </c>
      <c r="AC2202">
        <v>0</v>
      </c>
      <c r="AD2202">
        <v>0</v>
      </c>
      <c r="AE2202">
        <v>135.08154778453593</v>
      </c>
    </row>
    <row r="2203" spans="1:31" x14ac:dyDescent="0.3">
      <c r="A2203">
        <v>2650729</v>
      </c>
      <c r="B2203">
        <v>1</v>
      </c>
      <c r="C2203" t="s">
        <v>81</v>
      </c>
      <c r="D2203" t="s">
        <v>118</v>
      </c>
      <c r="E2203" t="s">
        <v>165</v>
      </c>
      <c r="F2203" t="s">
        <v>6430</v>
      </c>
      <c r="G2203" t="s">
        <v>183</v>
      </c>
      <c r="H2203" t="s">
        <v>135</v>
      </c>
      <c r="I2203" t="s">
        <v>136</v>
      </c>
      <c r="J2203" t="s">
        <v>3</v>
      </c>
      <c r="K2203" t="s">
        <v>138</v>
      </c>
      <c r="L2203" t="s">
        <v>6431</v>
      </c>
      <c r="M2203" t="s">
        <v>6432</v>
      </c>
      <c r="N2203">
        <v>1.6044444440000001</v>
      </c>
      <c r="O2203">
        <v>0</v>
      </c>
      <c r="P2203">
        <v>2</v>
      </c>
      <c r="Q2203">
        <v>0</v>
      </c>
      <c r="R2203">
        <v>0</v>
      </c>
      <c r="S2203">
        <v>0</v>
      </c>
      <c r="T2203">
        <v>2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9.0200356669226878</v>
      </c>
      <c r="AC2203">
        <v>0</v>
      </c>
      <c r="AD2203">
        <v>0</v>
      </c>
      <c r="AE2203">
        <v>9.0200356669226878</v>
      </c>
    </row>
    <row r="2204" spans="1:31" x14ac:dyDescent="0.3">
      <c r="A2204">
        <v>2650420</v>
      </c>
      <c r="B2204">
        <v>1</v>
      </c>
      <c r="C2204" t="s">
        <v>81</v>
      </c>
      <c r="D2204" t="s">
        <v>118</v>
      </c>
      <c r="E2204" t="s">
        <v>147</v>
      </c>
      <c r="F2204" t="s">
        <v>6433</v>
      </c>
      <c r="G2204" t="s">
        <v>149</v>
      </c>
      <c r="H2204" t="s">
        <v>144</v>
      </c>
      <c r="I2204" t="s">
        <v>136</v>
      </c>
      <c r="J2204" t="s">
        <v>137</v>
      </c>
      <c r="K2204" t="s">
        <v>138</v>
      </c>
      <c r="L2204" t="s">
        <v>6434</v>
      </c>
      <c r="M2204" t="s">
        <v>6435</v>
      </c>
      <c r="N2204">
        <v>0.51833333299999995</v>
      </c>
      <c r="O2204">
        <v>0</v>
      </c>
      <c r="P2204">
        <v>476</v>
      </c>
      <c r="Q2204">
        <v>0</v>
      </c>
      <c r="R2204">
        <v>23</v>
      </c>
      <c r="S2204">
        <v>1</v>
      </c>
      <c r="T2204">
        <v>12</v>
      </c>
      <c r="U2204">
        <v>0</v>
      </c>
      <c r="V2204">
        <v>0</v>
      </c>
      <c r="W2204">
        <v>0</v>
      </c>
      <c r="X2204">
        <v>35.045912755590642</v>
      </c>
      <c r="Y2204">
        <v>0</v>
      </c>
      <c r="Z2204">
        <v>9.0321345099127939</v>
      </c>
      <c r="AA2204">
        <v>1.2144389550446402</v>
      </c>
      <c r="AB2204">
        <v>3.4332223420829653</v>
      </c>
      <c r="AC2204">
        <v>0</v>
      </c>
      <c r="AD2204">
        <v>0</v>
      </c>
      <c r="AE2204">
        <v>48.725708562631041</v>
      </c>
    </row>
    <row r="2205" spans="1:31" x14ac:dyDescent="0.3">
      <c r="A2205">
        <v>2650480</v>
      </c>
      <c r="B2205">
        <v>1</v>
      </c>
      <c r="C2205" t="s">
        <v>81</v>
      </c>
      <c r="D2205" t="s">
        <v>127</v>
      </c>
      <c r="E2205" t="s">
        <v>141</v>
      </c>
      <c r="F2205" t="s">
        <v>648</v>
      </c>
      <c r="G2205" t="s">
        <v>161</v>
      </c>
      <c r="H2205" t="s">
        <v>144</v>
      </c>
      <c r="I2205" t="s">
        <v>136</v>
      </c>
      <c r="J2205" t="s">
        <v>137</v>
      </c>
      <c r="K2205" t="s">
        <v>162</v>
      </c>
      <c r="L2205" t="s">
        <v>6436</v>
      </c>
      <c r="M2205" t="s">
        <v>6437</v>
      </c>
      <c r="N2205">
        <v>8.4708333329999999</v>
      </c>
      <c r="O2205">
        <v>0</v>
      </c>
      <c r="P2205">
        <v>146</v>
      </c>
      <c r="Q2205">
        <v>0</v>
      </c>
      <c r="R2205">
        <v>4</v>
      </c>
      <c r="S2205">
        <v>0</v>
      </c>
      <c r="T2205">
        <v>10</v>
      </c>
      <c r="U2205">
        <v>0</v>
      </c>
      <c r="V2205">
        <v>0</v>
      </c>
      <c r="W2205">
        <v>0</v>
      </c>
      <c r="X2205">
        <v>231.10731926875445</v>
      </c>
      <c r="Y2205">
        <v>0</v>
      </c>
      <c r="Z2205">
        <v>40.958412159068551</v>
      </c>
      <c r="AA2205">
        <v>0</v>
      </c>
      <c r="AB2205">
        <v>89.170818041888381</v>
      </c>
      <c r="AC2205">
        <v>0</v>
      </c>
      <c r="AD2205">
        <v>0</v>
      </c>
      <c r="AE2205">
        <v>361.23654946971135</v>
      </c>
    </row>
    <row r="2206" spans="1:31" x14ac:dyDescent="0.3">
      <c r="A2206">
        <v>2651021</v>
      </c>
      <c r="B2206">
        <v>1</v>
      </c>
      <c r="C2206" t="s">
        <v>81</v>
      </c>
      <c r="D2206" t="s">
        <v>123</v>
      </c>
      <c r="E2206" t="s">
        <v>165</v>
      </c>
      <c r="F2206" t="s">
        <v>6438</v>
      </c>
      <c r="G2206" t="s">
        <v>224</v>
      </c>
      <c r="H2206" t="s">
        <v>135</v>
      </c>
      <c r="I2206" t="s">
        <v>136</v>
      </c>
      <c r="J2206" t="s">
        <v>137</v>
      </c>
      <c r="K2206" t="s">
        <v>138</v>
      </c>
      <c r="L2206" t="s">
        <v>6439</v>
      </c>
      <c r="M2206" t="s">
        <v>6440</v>
      </c>
      <c r="N2206">
        <v>2.7561111110000001</v>
      </c>
      <c r="O2206">
        <v>0</v>
      </c>
      <c r="P2206">
        <v>18</v>
      </c>
      <c r="Q2206">
        <v>0</v>
      </c>
      <c r="R2206">
        <v>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27.333406442233652</v>
      </c>
      <c r="Y2206">
        <v>0</v>
      </c>
      <c r="Z2206">
        <v>50.90336649926796</v>
      </c>
      <c r="AA2206">
        <v>0</v>
      </c>
      <c r="AB2206">
        <v>0</v>
      </c>
      <c r="AC2206">
        <v>0</v>
      </c>
      <c r="AD2206">
        <v>0</v>
      </c>
      <c r="AE2206">
        <v>78.236772941501613</v>
      </c>
    </row>
    <row r="2207" spans="1:31" x14ac:dyDescent="0.3">
      <c r="A2207">
        <v>2650374</v>
      </c>
      <c r="B2207">
        <v>1</v>
      </c>
      <c r="C2207" t="s">
        <v>80</v>
      </c>
      <c r="D2207" t="s">
        <v>85</v>
      </c>
      <c r="E2207" t="s">
        <v>152</v>
      </c>
      <c r="F2207" t="s">
        <v>2227</v>
      </c>
      <c r="G2207" t="s">
        <v>191</v>
      </c>
      <c r="H2207" t="s">
        <v>135</v>
      </c>
      <c r="I2207" t="s">
        <v>136</v>
      </c>
      <c r="J2207" t="s">
        <v>137</v>
      </c>
      <c r="K2207" t="s">
        <v>138</v>
      </c>
      <c r="L2207" t="s">
        <v>6441</v>
      </c>
      <c r="M2207" t="s">
        <v>6442</v>
      </c>
      <c r="N2207">
        <v>1.0083333329999999</v>
      </c>
      <c r="O2207">
        <v>0</v>
      </c>
      <c r="P2207">
        <v>119</v>
      </c>
      <c r="Q2207">
        <v>0</v>
      </c>
      <c r="R2207">
        <v>0</v>
      </c>
      <c r="S2207">
        <v>0</v>
      </c>
      <c r="T2207">
        <v>7</v>
      </c>
      <c r="U2207">
        <v>0</v>
      </c>
      <c r="V2207">
        <v>0</v>
      </c>
      <c r="W2207">
        <v>0</v>
      </c>
      <c r="X2207">
        <v>72.924420704941582</v>
      </c>
      <c r="Y2207">
        <v>0</v>
      </c>
      <c r="Z2207">
        <v>0</v>
      </c>
      <c r="AA2207">
        <v>0</v>
      </c>
      <c r="AB2207">
        <v>7.3814915250865054</v>
      </c>
      <c r="AC2207">
        <v>0</v>
      </c>
      <c r="AD2207">
        <v>0</v>
      </c>
      <c r="AE2207">
        <v>80.305912230028085</v>
      </c>
    </row>
    <row r="2208" spans="1:31" x14ac:dyDescent="0.3">
      <c r="A2208">
        <v>2650915</v>
      </c>
      <c r="B2208">
        <v>1</v>
      </c>
      <c r="C2208" t="s">
        <v>81</v>
      </c>
      <c r="D2208" t="s">
        <v>113</v>
      </c>
      <c r="E2208" t="s">
        <v>141</v>
      </c>
      <c r="F2208" t="s">
        <v>6443</v>
      </c>
      <c r="G2208" t="s">
        <v>562</v>
      </c>
      <c r="H2208" t="s">
        <v>144</v>
      </c>
      <c r="I2208" t="s">
        <v>241</v>
      </c>
      <c r="J2208" t="s">
        <v>137</v>
      </c>
      <c r="K2208" t="s">
        <v>138</v>
      </c>
      <c r="L2208" t="s">
        <v>6444</v>
      </c>
      <c r="M2208" t="s">
        <v>6445</v>
      </c>
      <c r="N2208">
        <v>8.3333330000000001E-3</v>
      </c>
      <c r="O2208">
        <v>0</v>
      </c>
      <c r="P2208">
        <v>282</v>
      </c>
      <c r="Q2208">
        <v>1</v>
      </c>
      <c r="R2208">
        <v>13</v>
      </c>
      <c r="S2208">
        <v>0</v>
      </c>
      <c r="T2208">
        <v>17</v>
      </c>
      <c r="U2208">
        <v>0</v>
      </c>
      <c r="V2208">
        <v>0</v>
      </c>
      <c r="W2208">
        <v>0</v>
      </c>
      <c r="X2208">
        <v>0.57708685035514773</v>
      </c>
      <c r="Y2208">
        <v>1.5864167008479167E-2</v>
      </c>
      <c r="Z2208">
        <v>0.42807325304035493</v>
      </c>
      <c r="AA2208">
        <v>0</v>
      </c>
      <c r="AB2208">
        <v>6.1912195068354998E-2</v>
      </c>
      <c r="AC2208">
        <v>0</v>
      </c>
      <c r="AD2208">
        <v>0</v>
      </c>
      <c r="AE2208">
        <v>1.0829364654723368</v>
      </c>
    </row>
    <row r="2209" spans="1:31" x14ac:dyDescent="0.3">
      <c r="A2209">
        <v>2650769</v>
      </c>
      <c r="B2209">
        <v>1</v>
      </c>
      <c r="C2209" t="s">
        <v>81</v>
      </c>
      <c r="D2209" t="s">
        <v>114</v>
      </c>
      <c r="E2209" t="s">
        <v>165</v>
      </c>
      <c r="F2209" t="s">
        <v>6446</v>
      </c>
      <c r="G2209" t="s">
        <v>5652</v>
      </c>
      <c r="H2209" t="s">
        <v>135</v>
      </c>
      <c r="I2209" t="s">
        <v>136</v>
      </c>
      <c r="J2209" t="s">
        <v>137</v>
      </c>
      <c r="K2209" t="s">
        <v>138</v>
      </c>
      <c r="L2209" t="s">
        <v>6447</v>
      </c>
      <c r="M2209" t="s">
        <v>6448</v>
      </c>
      <c r="N2209">
        <v>3.1349999999999998</v>
      </c>
      <c r="O2209">
        <v>0</v>
      </c>
      <c r="P2209">
        <v>19</v>
      </c>
      <c r="Q2209">
        <v>0</v>
      </c>
      <c r="R2209">
        <v>7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9.4876267997693944</v>
      </c>
      <c r="Y2209">
        <v>0</v>
      </c>
      <c r="Z2209">
        <v>6.5143178188481379</v>
      </c>
      <c r="AA2209">
        <v>0</v>
      </c>
      <c r="AB2209">
        <v>7.7242624862638891</v>
      </c>
      <c r="AC2209">
        <v>0</v>
      </c>
      <c r="AD2209">
        <v>0</v>
      </c>
      <c r="AE2209">
        <v>23.726207104881421</v>
      </c>
    </row>
    <row r="2210" spans="1:31" x14ac:dyDescent="0.3">
      <c r="A2210">
        <v>2650792</v>
      </c>
      <c r="B2210">
        <v>1</v>
      </c>
      <c r="C2210" t="s">
        <v>81</v>
      </c>
      <c r="D2210" t="s">
        <v>114</v>
      </c>
      <c r="E2210" t="s">
        <v>152</v>
      </c>
      <c r="F2210" t="s">
        <v>5788</v>
      </c>
      <c r="G2210" t="s">
        <v>191</v>
      </c>
      <c r="H2210" t="s">
        <v>135</v>
      </c>
      <c r="I2210" t="s">
        <v>136</v>
      </c>
      <c r="J2210" t="s">
        <v>137</v>
      </c>
      <c r="K2210" t="s">
        <v>138</v>
      </c>
      <c r="L2210" t="s">
        <v>6449</v>
      </c>
      <c r="M2210" t="s">
        <v>6450</v>
      </c>
      <c r="N2210">
        <v>3.846666666</v>
      </c>
      <c r="O2210">
        <v>0</v>
      </c>
      <c r="P2210">
        <v>10</v>
      </c>
      <c r="Q2210">
        <v>0</v>
      </c>
      <c r="R2210">
        <v>3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2.5064349707735261</v>
      </c>
      <c r="Y2210">
        <v>0</v>
      </c>
      <c r="Z2210">
        <v>38.690713455897409</v>
      </c>
      <c r="AA2210">
        <v>0</v>
      </c>
      <c r="AB2210">
        <v>0</v>
      </c>
      <c r="AC2210">
        <v>0</v>
      </c>
      <c r="AD2210">
        <v>0</v>
      </c>
      <c r="AE2210">
        <v>41.197148426670935</v>
      </c>
    </row>
    <row r="2211" spans="1:31" x14ac:dyDescent="0.3">
      <c r="A2211">
        <v>2651004</v>
      </c>
      <c r="B2211">
        <v>1</v>
      </c>
      <c r="C2211" t="s">
        <v>81</v>
      </c>
      <c r="D2211" t="s">
        <v>113</v>
      </c>
      <c r="E2211" t="s">
        <v>147</v>
      </c>
      <c r="F2211" t="s">
        <v>6451</v>
      </c>
      <c r="G2211" t="s">
        <v>149</v>
      </c>
      <c r="H2211" t="s">
        <v>144</v>
      </c>
      <c r="I2211" t="s">
        <v>136</v>
      </c>
      <c r="J2211" t="s">
        <v>137</v>
      </c>
      <c r="K2211" t="s">
        <v>138</v>
      </c>
      <c r="L2211" t="s">
        <v>6452</v>
      </c>
      <c r="M2211" t="s">
        <v>6453</v>
      </c>
      <c r="N2211">
        <v>0.4</v>
      </c>
      <c r="O2211">
        <v>3</v>
      </c>
      <c r="P2211">
        <v>553</v>
      </c>
      <c r="Q2211">
        <v>2</v>
      </c>
      <c r="R2211">
        <v>40</v>
      </c>
      <c r="S2211">
        <v>0</v>
      </c>
      <c r="T2211">
        <v>15</v>
      </c>
      <c r="U2211">
        <v>0</v>
      </c>
      <c r="V2211">
        <v>0</v>
      </c>
      <c r="W2211">
        <v>0.38612832280499998</v>
      </c>
      <c r="X2211">
        <v>31.132075043727543</v>
      </c>
      <c r="Y2211">
        <v>4.6666331874279603</v>
      </c>
      <c r="Z2211">
        <v>18.410942883204331</v>
      </c>
      <c r="AA2211">
        <v>0</v>
      </c>
      <c r="AB2211">
        <v>4.3478193934904512</v>
      </c>
      <c r="AC2211">
        <v>0</v>
      </c>
      <c r="AD2211">
        <v>0</v>
      </c>
      <c r="AE2211">
        <v>58.94359883065529</v>
      </c>
    </row>
    <row r="2212" spans="1:31" x14ac:dyDescent="0.3">
      <c r="A2212">
        <v>2650998</v>
      </c>
      <c r="B2212">
        <v>1</v>
      </c>
      <c r="C2212" t="s">
        <v>81</v>
      </c>
      <c r="D2212" t="s">
        <v>128</v>
      </c>
      <c r="E2212" t="s">
        <v>165</v>
      </c>
      <c r="F2212" t="s">
        <v>6454</v>
      </c>
      <c r="G2212" t="s">
        <v>224</v>
      </c>
      <c r="H2212" t="s">
        <v>135</v>
      </c>
      <c r="I2212" t="s">
        <v>136</v>
      </c>
      <c r="J2212" t="s">
        <v>137</v>
      </c>
      <c r="K2212" t="s">
        <v>138</v>
      </c>
      <c r="L2212" t="s">
        <v>6455</v>
      </c>
      <c r="M2212" t="s">
        <v>6456</v>
      </c>
      <c r="N2212">
        <v>10.050000000000001</v>
      </c>
      <c r="O2212">
        <v>0</v>
      </c>
      <c r="P2212">
        <v>112</v>
      </c>
      <c r="Q2212">
        <v>0</v>
      </c>
      <c r="R2212">
        <v>0</v>
      </c>
      <c r="S2212">
        <v>0</v>
      </c>
      <c r="T2212">
        <v>2</v>
      </c>
      <c r="U2212">
        <v>0</v>
      </c>
      <c r="V2212">
        <v>0</v>
      </c>
      <c r="W2212">
        <v>0</v>
      </c>
      <c r="X2212">
        <v>268.25878909866316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268.25878909866316</v>
      </c>
    </row>
    <row r="2213" spans="1:31" x14ac:dyDescent="0.3">
      <c r="A2213">
        <v>2650310</v>
      </c>
      <c r="B2213">
        <v>2</v>
      </c>
      <c r="C2213" t="s">
        <v>80</v>
      </c>
      <c r="D2213" t="s">
        <v>95</v>
      </c>
      <c r="E2213" t="s">
        <v>147</v>
      </c>
      <c r="F2213" t="s">
        <v>6457</v>
      </c>
      <c r="G2213" t="s">
        <v>143</v>
      </c>
      <c r="H2213" t="s">
        <v>144</v>
      </c>
      <c r="I2213" t="s">
        <v>136</v>
      </c>
      <c r="J2213" t="s">
        <v>137</v>
      </c>
      <c r="K2213" t="s">
        <v>138</v>
      </c>
      <c r="L2213" t="s">
        <v>6037</v>
      </c>
      <c r="M2213" t="s">
        <v>6458</v>
      </c>
      <c r="N2213">
        <v>0.85722222199999998</v>
      </c>
      <c r="O2213">
        <v>0</v>
      </c>
      <c r="P2213">
        <v>0</v>
      </c>
      <c r="Q2213">
        <v>0</v>
      </c>
      <c r="R2213">
        <v>0</v>
      </c>
      <c r="S2213">
        <v>2</v>
      </c>
      <c r="T2213">
        <v>0</v>
      </c>
      <c r="U2213">
        <v>1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13.974911662909651</v>
      </c>
      <c r="AB2213">
        <v>0</v>
      </c>
      <c r="AC2213">
        <v>29.938272195943238</v>
      </c>
      <c r="AD2213">
        <v>0</v>
      </c>
      <c r="AE2213">
        <v>43.913183858852889</v>
      </c>
    </row>
    <row r="2214" spans="1:31" x14ac:dyDescent="0.3">
      <c r="A2214">
        <v>2650394</v>
      </c>
      <c r="B2214">
        <v>1</v>
      </c>
      <c r="C2214" t="s">
        <v>80</v>
      </c>
      <c r="D2214" t="s">
        <v>101</v>
      </c>
      <c r="E2214" t="s">
        <v>152</v>
      </c>
      <c r="F2214" t="s">
        <v>6459</v>
      </c>
      <c r="G2214" t="s">
        <v>154</v>
      </c>
      <c r="H2214" t="s">
        <v>135</v>
      </c>
      <c r="I2214" t="s">
        <v>136</v>
      </c>
      <c r="J2214" t="s">
        <v>137</v>
      </c>
      <c r="K2214" t="s">
        <v>138</v>
      </c>
      <c r="L2214" t="s">
        <v>6460</v>
      </c>
      <c r="M2214" t="s">
        <v>6461</v>
      </c>
      <c r="N2214">
        <v>0.47277777700000001</v>
      </c>
      <c r="O2214">
        <v>0</v>
      </c>
      <c r="P2214">
        <v>44</v>
      </c>
      <c r="Q2214">
        <v>0</v>
      </c>
      <c r="R2214">
        <v>2</v>
      </c>
      <c r="S2214">
        <v>0</v>
      </c>
      <c r="T2214">
        <v>4</v>
      </c>
      <c r="U2214">
        <v>0</v>
      </c>
      <c r="V2214">
        <v>0</v>
      </c>
      <c r="W2214">
        <v>0</v>
      </c>
      <c r="X2214">
        <v>2.332182276773989</v>
      </c>
      <c r="Y2214">
        <v>0</v>
      </c>
      <c r="Z2214">
        <v>1.9941328260139695</v>
      </c>
      <c r="AA2214">
        <v>0</v>
      </c>
      <c r="AB2214">
        <v>1.1243831324807383</v>
      </c>
      <c r="AC2214">
        <v>0</v>
      </c>
      <c r="AD2214">
        <v>0</v>
      </c>
      <c r="AE2214">
        <v>5.450698235268697</v>
      </c>
    </row>
    <row r="2215" spans="1:31" x14ac:dyDescent="0.3">
      <c r="A2215">
        <v>2650400</v>
      </c>
      <c r="B2215">
        <v>1</v>
      </c>
      <c r="C2215" t="s">
        <v>80</v>
      </c>
      <c r="D2215" t="s">
        <v>103</v>
      </c>
      <c r="E2215" t="s">
        <v>147</v>
      </c>
      <c r="F2215" t="s">
        <v>6462</v>
      </c>
      <c r="G2215" t="s">
        <v>149</v>
      </c>
      <c r="H2215" t="s">
        <v>144</v>
      </c>
      <c r="I2215" t="s">
        <v>136</v>
      </c>
      <c r="J2215" t="s">
        <v>137</v>
      </c>
      <c r="K2215" t="s">
        <v>138</v>
      </c>
      <c r="L2215" t="s">
        <v>6463</v>
      </c>
      <c r="M2215" t="s">
        <v>6464</v>
      </c>
      <c r="N2215">
        <v>1.848055555</v>
      </c>
      <c r="O2215">
        <v>0</v>
      </c>
      <c r="P2215">
        <v>8</v>
      </c>
      <c r="Q2215">
        <v>0</v>
      </c>
      <c r="R2215">
        <v>10</v>
      </c>
      <c r="S2215">
        <v>0</v>
      </c>
      <c r="T2215">
        <v>17</v>
      </c>
      <c r="U2215">
        <v>0</v>
      </c>
      <c r="V2215">
        <v>0</v>
      </c>
      <c r="W2215">
        <v>0</v>
      </c>
      <c r="X2215">
        <v>2.6275254375209363</v>
      </c>
      <c r="Y2215">
        <v>0</v>
      </c>
      <c r="Z2215">
        <v>58.370448134002693</v>
      </c>
      <c r="AA2215">
        <v>0</v>
      </c>
      <c r="AB2215">
        <v>111.28451201387981</v>
      </c>
      <c r="AC2215">
        <v>0</v>
      </c>
      <c r="AD2215">
        <v>0</v>
      </c>
      <c r="AE2215">
        <v>172.28248558540344</v>
      </c>
    </row>
    <row r="2216" spans="1:31" x14ac:dyDescent="0.3">
      <c r="A2216">
        <v>2650941</v>
      </c>
      <c r="B2216">
        <v>1</v>
      </c>
      <c r="C2216" t="s">
        <v>81</v>
      </c>
      <c r="D2216" t="s">
        <v>123</v>
      </c>
      <c r="E2216" t="s">
        <v>214</v>
      </c>
      <c r="F2216" t="s">
        <v>6465</v>
      </c>
      <c r="G2216" t="s">
        <v>224</v>
      </c>
      <c r="H2216" t="s">
        <v>135</v>
      </c>
      <c r="I2216" t="s">
        <v>136</v>
      </c>
      <c r="J2216" t="s">
        <v>137</v>
      </c>
      <c r="K2216" t="s">
        <v>138</v>
      </c>
      <c r="L2216" t="s">
        <v>6466</v>
      </c>
      <c r="M2216" t="s">
        <v>6467</v>
      </c>
      <c r="N2216">
        <v>1.7155555549999999</v>
      </c>
      <c r="O2216">
        <v>0</v>
      </c>
      <c r="P2216">
        <v>73</v>
      </c>
      <c r="Q2216">
        <v>0</v>
      </c>
      <c r="R2216">
        <v>0</v>
      </c>
      <c r="S2216">
        <v>0</v>
      </c>
      <c r="T2216">
        <v>26</v>
      </c>
      <c r="U2216">
        <v>0</v>
      </c>
      <c r="V2216">
        <v>0</v>
      </c>
      <c r="W2216">
        <v>0</v>
      </c>
      <c r="X2216">
        <v>34.834252280245352</v>
      </c>
      <c r="Y2216">
        <v>0</v>
      </c>
      <c r="Z2216">
        <v>0</v>
      </c>
      <c r="AA2216">
        <v>0</v>
      </c>
      <c r="AB2216">
        <v>72.529207521022414</v>
      </c>
      <c r="AC2216">
        <v>0</v>
      </c>
      <c r="AD2216">
        <v>0</v>
      </c>
      <c r="AE2216">
        <v>107.36345980126777</v>
      </c>
    </row>
    <row r="2217" spans="1:31" x14ac:dyDescent="0.3">
      <c r="A2217">
        <v>2650970</v>
      </c>
      <c r="B2217">
        <v>1</v>
      </c>
      <c r="C2217" t="s">
        <v>81</v>
      </c>
      <c r="D2217" t="s">
        <v>123</v>
      </c>
      <c r="E2217" t="s">
        <v>132</v>
      </c>
      <c r="F2217" t="s">
        <v>6468</v>
      </c>
      <c r="G2217" t="s">
        <v>134</v>
      </c>
      <c r="H2217" t="s">
        <v>135</v>
      </c>
      <c r="I2217" t="s">
        <v>136</v>
      </c>
      <c r="J2217" t="s">
        <v>137</v>
      </c>
      <c r="K2217" t="s">
        <v>138</v>
      </c>
      <c r="L2217" t="s">
        <v>6469</v>
      </c>
      <c r="M2217" t="s">
        <v>6470</v>
      </c>
      <c r="N2217">
        <v>3.043055555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5.056055787979167</v>
      </c>
      <c r="AC2217">
        <v>0</v>
      </c>
      <c r="AD2217">
        <v>0</v>
      </c>
      <c r="AE2217">
        <v>5.056055787979167</v>
      </c>
    </row>
    <row r="2218" spans="1:31" x14ac:dyDescent="0.3">
      <c r="A2218">
        <v>2650592</v>
      </c>
      <c r="B2218">
        <v>1</v>
      </c>
      <c r="C2218" t="s">
        <v>80</v>
      </c>
      <c r="D2218" t="s">
        <v>99</v>
      </c>
      <c r="E2218" t="s">
        <v>165</v>
      </c>
      <c r="F2218" t="s">
        <v>6471</v>
      </c>
      <c r="G2218" t="s">
        <v>224</v>
      </c>
      <c r="H2218" t="s">
        <v>135</v>
      </c>
      <c r="I2218" t="s">
        <v>136</v>
      </c>
      <c r="J2218" t="s">
        <v>137</v>
      </c>
      <c r="K2218" t="s">
        <v>138</v>
      </c>
      <c r="L2218" t="s">
        <v>6472</v>
      </c>
      <c r="M2218" t="s">
        <v>6473</v>
      </c>
      <c r="N2218">
        <v>0.91027777700000001</v>
      </c>
      <c r="O2218">
        <v>0</v>
      </c>
      <c r="P2218">
        <v>49</v>
      </c>
      <c r="Q2218">
        <v>0</v>
      </c>
      <c r="R2218">
        <v>1</v>
      </c>
      <c r="S2218">
        <v>0</v>
      </c>
      <c r="T2218">
        <v>6</v>
      </c>
      <c r="U2218">
        <v>0</v>
      </c>
      <c r="V2218">
        <v>0</v>
      </c>
      <c r="W2218">
        <v>0</v>
      </c>
      <c r="X2218">
        <v>11.054178599859357</v>
      </c>
      <c r="Y2218">
        <v>0</v>
      </c>
      <c r="Z2218">
        <v>2.5397596933050002</v>
      </c>
      <c r="AA2218">
        <v>0</v>
      </c>
      <c r="AB2218">
        <v>6.7105172275405414</v>
      </c>
      <c r="AC2218">
        <v>0</v>
      </c>
      <c r="AD2218">
        <v>0</v>
      </c>
      <c r="AE2218">
        <v>20.304455520704899</v>
      </c>
    </row>
    <row r="2219" spans="1:31" x14ac:dyDescent="0.3">
      <c r="A2219">
        <v>2650615</v>
      </c>
      <c r="B2219">
        <v>1</v>
      </c>
      <c r="C2219" t="s">
        <v>80</v>
      </c>
      <c r="D2219" t="s">
        <v>88</v>
      </c>
      <c r="E2219" t="s">
        <v>194</v>
      </c>
      <c r="F2219" t="s">
        <v>6474</v>
      </c>
      <c r="G2219" t="s">
        <v>562</v>
      </c>
      <c r="H2219" t="s">
        <v>144</v>
      </c>
      <c r="I2219" t="s">
        <v>241</v>
      </c>
      <c r="J2219" t="s">
        <v>137</v>
      </c>
      <c r="K2219" t="s">
        <v>138</v>
      </c>
      <c r="L2219" t="s">
        <v>6475</v>
      </c>
      <c r="M2219" t="s">
        <v>6476</v>
      </c>
      <c r="N2219">
        <v>1.3055555E-2</v>
      </c>
      <c r="O2219">
        <v>0</v>
      </c>
      <c r="P2219">
        <v>1566</v>
      </c>
      <c r="Q2219">
        <v>0</v>
      </c>
      <c r="R2219">
        <v>0</v>
      </c>
      <c r="S2219">
        <v>0</v>
      </c>
      <c r="T2219">
        <v>27</v>
      </c>
      <c r="U2219">
        <v>0</v>
      </c>
      <c r="V2219">
        <v>0</v>
      </c>
      <c r="W2219">
        <v>0</v>
      </c>
      <c r="X2219">
        <v>6.0126888042222548</v>
      </c>
      <c r="Y2219">
        <v>0</v>
      </c>
      <c r="Z2219">
        <v>0</v>
      </c>
      <c r="AA2219">
        <v>0</v>
      </c>
      <c r="AB2219">
        <v>0.91584198281893081</v>
      </c>
      <c r="AC2219">
        <v>0</v>
      </c>
      <c r="AD2219">
        <v>0</v>
      </c>
      <c r="AE2219">
        <v>6.9285307870411854</v>
      </c>
    </row>
    <row r="2220" spans="1:31" x14ac:dyDescent="0.3">
      <c r="A2220">
        <v>2650901</v>
      </c>
      <c r="B2220">
        <v>1</v>
      </c>
      <c r="C2220" t="s">
        <v>81</v>
      </c>
      <c r="D2220" t="s">
        <v>116</v>
      </c>
      <c r="E2220" t="s">
        <v>147</v>
      </c>
      <c r="F2220" t="s">
        <v>6477</v>
      </c>
      <c r="G2220" t="s">
        <v>149</v>
      </c>
      <c r="H2220" t="s">
        <v>144</v>
      </c>
      <c r="I2220" t="s">
        <v>136</v>
      </c>
      <c r="J2220" t="s">
        <v>137</v>
      </c>
      <c r="K2220" t="s">
        <v>138</v>
      </c>
      <c r="L2220" t="s">
        <v>6478</v>
      </c>
      <c r="M2220" t="s">
        <v>6479</v>
      </c>
      <c r="N2220">
        <v>1.686111111</v>
      </c>
      <c r="O2220">
        <v>2</v>
      </c>
      <c r="P2220">
        <v>318</v>
      </c>
      <c r="Q2220">
        <v>5</v>
      </c>
      <c r="R2220">
        <v>61</v>
      </c>
      <c r="S2220">
        <v>1</v>
      </c>
      <c r="T2220">
        <v>20</v>
      </c>
      <c r="U2220">
        <v>0</v>
      </c>
      <c r="V2220">
        <v>0</v>
      </c>
      <c r="W2220">
        <v>1.0004643736044445</v>
      </c>
      <c r="X2220">
        <v>119.14707588466884</v>
      </c>
      <c r="Y2220">
        <v>38.186628506671624</v>
      </c>
      <c r="Z2220">
        <v>175.12508784728075</v>
      </c>
      <c r="AA2220">
        <v>11.468431326352137</v>
      </c>
      <c r="AB2220">
        <v>27.852321130763844</v>
      </c>
      <c r="AC2220">
        <v>0</v>
      </c>
      <c r="AD2220">
        <v>0</v>
      </c>
      <c r="AE2220">
        <v>372.78000906934165</v>
      </c>
    </row>
    <row r="2221" spans="1:31" x14ac:dyDescent="0.3">
      <c r="A2221">
        <v>2650429</v>
      </c>
      <c r="B2221">
        <v>1</v>
      </c>
      <c r="C2221" t="s">
        <v>80</v>
      </c>
      <c r="D2221" t="s">
        <v>94</v>
      </c>
      <c r="E2221" t="s">
        <v>194</v>
      </c>
      <c r="F2221" t="s">
        <v>6480</v>
      </c>
      <c r="G2221" t="s">
        <v>149</v>
      </c>
      <c r="H2221" t="s">
        <v>144</v>
      </c>
      <c r="I2221" t="s">
        <v>136</v>
      </c>
      <c r="J2221" t="s">
        <v>137</v>
      </c>
      <c r="K2221" t="s">
        <v>138</v>
      </c>
      <c r="L2221" t="s">
        <v>6481</v>
      </c>
      <c r="M2221" t="s">
        <v>6482</v>
      </c>
      <c r="N2221">
        <v>6.1111111000000003E-2</v>
      </c>
      <c r="O2221">
        <v>0</v>
      </c>
      <c r="P2221">
        <v>699</v>
      </c>
      <c r="Q2221">
        <v>25</v>
      </c>
      <c r="R2221">
        <v>95</v>
      </c>
      <c r="S2221">
        <v>13</v>
      </c>
      <c r="T2221">
        <v>83</v>
      </c>
      <c r="U2221">
        <v>3</v>
      </c>
      <c r="V2221">
        <v>0</v>
      </c>
      <c r="W2221">
        <v>0</v>
      </c>
      <c r="X2221">
        <v>7.8134145402840041</v>
      </c>
      <c r="Y2221">
        <v>9.2079537956027053</v>
      </c>
      <c r="Z2221">
        <v>22.191470775332004</v>
      </c>
      <c r="AA2221">
        <v>9.9956939017772957</v>
      </c>
      <c r="AB2221">
        <v>6.1234766315822924</v>
      </c>
      <c r="AC2221">
        <v>3.246234895308814</v>
      </c>
      <c r="AD2221">
        <v>0</v>
      </c>
      <c r="AE2221">
        <v>58.578244539887116</v>
      </c>
    </row>
    <row r="2222" spans="1:31" x14ac:dyDescent="0.3">
      <c r="A2222">
        <v>2650761</v>
      </c>
      <c r="B2222">
        <v>1</v>
      </c>
      <c r="C2222" t="s">
        <v>81</v>
      </c>
      <c r="D2222" t="s">
        <v>128</v>
      </c>
      <c r="E2222" t="s">
        <v>214</v>
      </c>
      <c r="F2222" t="s">
        <v>6483</v>
      </c>
      <c r="G2222" t="s">
        <v>224</v>
      </c>
      <c r="H2222" t="s">
        <v>135</v>
      </c>
      <c r="I2222" t="s">
        <v>136</v>
      </c>
      <c r="J2222" t="s">
        <v>137</v>
      </c>
      <c r="K2222" t="s">
        <v>138</v>
      </c>
      <c r="L2222" t="s">
        <v>6484</v>
      </c>
      <c r="M2222" t="s">
        <v>6485</v>
      </c>
      <c r="N2222">
        <v>13.437222222000001</v>
      </c>
      <c r="O2222">
        <v>0</v>
      </c>
      <c r="P2222">
        <v>231</v>
      </c>
      <c r="Q2222">
        <v>0</v>
      </c>
      <c r="R2222">
        <v>0</v>
      </c>
      <c r="S2222">
        <v>0</v>
      </c>
      <c r="T2222">
        <v>11</v>
      </c>
      <c r="U2222">
        <v>0</v>
      </c>
      <c r="V2222">
        <v>0</v>
      </c>
      <c r="W2222">
        <v>0</v>
      </c>
      <c r="X2222">
        <v>749.56540370636174</v>
      </c>
      <c r="Y2222">
        <v>0</v>
      </c>
      <c r="Z2222">
        <v>0</v>
      </c>
      <c r="AA2222">
        <v>0</v>
      </c>
      <c r="AB2222">
        <v>183.13181201229489</v>
      </c>
      <c r="AC2222">
        <v>0</v>
      </c>
      <c r="AD2222">
        <v>0</v>
      </c>
      <c r="AE2222">
        <v>932.69721571865659</v>
      </c>
    </row>
    <row r="2223" spans="1:31" x14ac:dyDescent="0.3">
      <c r="A2223">
        <v>2650824</v>
      </c>
      <c r="B2223">
        <v>1</v>
      </c>
      <c r="C2223" t="s">
        <v>81</v>
      </c>
      <c r="D2223" t="s">
        <v>123</v>
      </c>
      <c r="E2223" t="s">
        <v>194</v>
      </c>
      <c r="F2223" t="s">
        <v>3322</v>
      </c>
      <c r="G2223" t="s">
        <v>149</v>
      </c>
      <c r="H2223" t="s">
        <v>144</v>
      </c>
      <c r="I2223" t="s">
        <v>136</v>
      </c>
      <c r="J2223" t="s">
        <v>137</v>
      </c>
      <c r="K2223" t="s">
        <v>138</v>
      </c>
      <c r="L2223" t="s">
        <v>6486</v>
      </c>
      <c r="M2223" t="s">
        <v>6487</v>
      </c>
      <c r="N2223">
        <v>1.0375000000000001</v>
      </c>
      <c r="O2223">
        <v>0</v>
      </c>
      <c r="P2223">
        <v>0</v>
      </c>
      <c r="Q2223">
        <v>3</v>
      </c>
      <c r="R2223">
        <v>1</v>
      </c>
      <c r="S2223">
        <v>8</v>
      </c>
      <c r="T2223">
        <v>0</v>
      </c>
      <c r="U2223">
        <v>2</v>
      </c>
      <c r="V2223">
        <v>0</v>
      </c>
      <c r="W2223">
        <v>0</v>
      </c>
      <c r="X2223">
        <v>0</v>
      </c>
      <c r="Y2223">
        <v>3.0414129985478402</v>
      </c>
      <c r="Z2223">
        <v>0.11088890668770759</v>
      </c>
      <c r="AA2223">
        <v>99.152564897551684</v>
      </c>
      <c r="AB2223">
        <v>0</v>
      </c>
      <c r="AC2223">
        <v>513.14643741352779</v>
      </c>
      <c r="AD2223">
        <v>0</v>
      </c>
      <c r="AE2223">
        <v>615.45130421631507</v>
      </c>
    </row>
    <row r="2224" spans="1:31" x14ac:dyDescent="0.3">
      <c r="A2224">
        <v>2651070</v>
      </c>
      <c r="B2224">
        <v>1</v>
      </c>
      <c r="C2224" t="s">
        <v>80</v>
      </c>
      <c r="D2224" t="s">
        <v>88</v>
      </c>
      <c r="E2224" t="s">
        <v>194</v>
      </c>
      <c r="F2224" t="s">
        <v>6488</v>
      </c>
      <c r="G2224" t="s">
        <v>149</v>
      </c>
      <c r="H2224" t="s">
        <v>144</v>
      </c>
      <c r="I2224" t="s">
        <v>241</v>
      </c>
      <c r="J2224" t="s">
        <v>137</v>
      </c>
      <c r="K2224" t="s">
        <v>138</v>
      </c>
      <c r="L2224" t="s">
        <v>6489</v>
      </c>
      <c r="M2224" t="s">
        <v>6490</v>
      </c>
      <c r="N2224">
        <v>1.2777777000000001E-2</v>
      </c>
      <c r="O2224">
        <v>0</v>
      </c>
      <c r="P2224">
        <v>5645</v>
      </c>
      <c r="Q2224">
        <v>0</v>
      </c>
      <c r="R2224">
        <v>0</v>
      </c>
      <c r="S2224">
        <v>0</v>
      </c>
      <c r="T2224">
        <v>326</v>
      </c>
      <c r="U2224">
        <v>0</v>
      </c>
      <c r="V2224">
        <v>0</v>
      </c>
      <c r="W2224">
        <v>0</v>
      </c>
      <c r="X2224">
        <v>21.19842904853574</v>
      </c>
      <c r="Y2224">
        <v>0</v>
      </c>
      <c r="Z2224">
        <v>0</v>
      </c>
      <c r="AA2224">
        <v>0</v>
      </c>
      <c r="AB2224">
        <v>4.9010962581609938</v>
      </c>
      <c r="AC2224">
        <v>0</v>
      </c>
      <c r="AD2224">
        <v>0</v>
      </c>
      <c r="AE2224">
        <v>26.099525306696734</v>
      </c>
    </row>
    <row r="2225" spans="1:31" x14ac:dyDescent="0.3">
      <c r="A2225">
        <v>2650469</v>
      </c>
      <c r="B2225">
        <v>1</v>
      </c>
      <c r="C2225" t="s">
        <v>81</v>
      </c>
      <c r="D2225" t="s">
        <v>120</v>
      </c>
      <c r="E2225" t="s">
        <v>141</v>
      </c>
      <c r="F2225" t="s">
        <v>6491</v>
      </c>
      <c r="G2225" t="s">
        <v>149</v>
      </c>
      <c r="H2225" t="s">
        <v>144</v>
      </c>
      <c r="I2225" t="s">
        <v>136</v>
      </c>
      <c r="J2225" t="s">
        <v>137</v>
      </c>
      <c r="K2225" t="s">
        <v>138</v>
      </c>
      <c r="L2225" t="s">
        <v>6492</v>
      </c>
      <c r="M2225" t="s">
        <v>6493</v>
      </c>
      <c r="N2225">
        <v>1.415277777</v>
      </c>
      <c r="O2225">
        <v>0</v>
      </c>
      <c r="P2225">
        <v>222</v>
      </c>
      <c r="Q2225">
        <v>0</v>
      </c>
      <c r="R2225">
        <v>0</v>
      </c>
      <c r="S2225">
        <v>0</v>
      </c>
      <c r="T2225">
        <v>8</v>
      </c>
      <c r="U2225">
        <v>0</v>
      </c>
      <c r="V2225">
        <v>0</v>
      </c>
      <c r="W2225">
        <v>0</v>
      </c>
      <c r="X2225">
        <v>72.684040534192064</v>
      </c>
      <c r="Y2225">
        <v>0</v>
      </c>
      <c r="Z2225">
        <v>0</v>
      </c>
      <c r="AA2225">
        <v>0</v>
      </c>
      <c r="AB2225">
        <v>9.2505824251806263</v>
      </c>
      <c r="AC2225">
        <v>0</v>
      </c>
      <c r="AD2225">
        <v>0</v>
      </c>
      <c r="AE2225">
        <v>81.934622959372689</v>
      </c>
    </row>
    <row r="2226" spans="1:31" x14ac:dyDescent="0.3">
      <c r="A2226">
        <v>2650569</v>
      </c>
      <c r="B2226">
        <v>1</v>
      </c>
      <c r="C2226" t="s">
        <v>81</v>
      </c>
      <c r="D2226" t="s">
        <v>128</v>
      </c>
      <c r="E2226" t="s">
        <v>165</v>
      </c>
      <c r="F2226" t="s">
        <v>6494</v>
      </c>
      <c r="G2226" t="s">
        <v>224</v>
      </c>
      <c r="H2226" t="s">
        <v>135</v>
      </c>
      <c r="I2226" t="s">
        <v>136</v>
      </c>
      <c r="J2226" t="s">
        <v>137</v>
      </c>
      <c r="K2226" t="s">
        <v>138</v>
      </c>
      <c r="L2226" t="s">
        <v>6495</v>
      </c>
      <c r="M2226" t="s">
        <v>6496</v>
      </c>
      <c r="N2226">
        <v>2.218611111</v>
      </c>
      <c r="O2226">
        <v>0</v>
      </c>
      <c r="P2226">
        <v>4</v>
      </c>
      <c r="Q2226">
        <v>0</v>
      </c>
      <c r="R2226">
        <v>12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2.2134572240168029</v>
      </c>
      <c r="Y2226">
        <v>0</v>
      </c>
      <c r="Z2226">
        <v>37.065089541030176</v>
      </c>
      <c r="AA2226">
        <v>0</v>
      </c>
      <c r="AB2226">
        <v>5.4277033788388884</v>
      </c>
      <c r="AC2226">
        <v>0</v>
      </c>
      <c r="AD2226">
        <v>0</v>
      </c>
      <c r="AE2226">
        <v>44.706250143885867</v>
      </c>
    </row>
    <row r="2227" spans="1:31" x14ac:dyDescent="0.3">
      <c r="A2227">
        <v>2650423</v>
      </c>
      <c r="B2227">
        <v>1</v>
      </c>
      <c r="C2227" t="s">
        <v>81</v>
      </c>
      <c r="D2227" t="s">
        <v>113</v>
      </c>
      <c r="E2227" t="s">
        <v>147</v>
      </c>
      <c r="F2227" t="s">
        <v>6497</v>
      </c>
      <c r="G2227" t="s">
        <v>149</v>
      </c>
      <c r="H2227" t="s">
        <v>144</v>
      </c>
      <c r="I2227" t="s">
        <v>136</v>
      </c>
      <c r="J2227" t="s">
        <v>137</v>
      </c>
      <c r="K2227" t="s">
        <v>138</v>
      </c>
      <c r="L2227" t="s">
        <v>6498</v>
      </c>
      <c r="M2227" t="s">
        <v>6499</v>
      </c>
      <c r="N2227">
        <v>0.61388888799999997</v>
      </c>
      <c r="O2227">
        <v>0</v>
      </c>
      <c r="P2227">
        <v>735</v>
      </c>
      <c r="Q2227">
        <v>0</v>
      </c>
      <c r="R2227">
        <v>93</v>
      </c>
      <c r="S2227">
        <v>0</v>
      </c>
      <c r="T2227">
        <v>72</v>
      </c>
      <c r="U2227">
        <v>0</v>
      </c>
      <c r="V2227">
        <v>0</v>
      </c>
      <c r="W2227">
        <v>0</v>
      </c>
      <c r="X2227">
        <v>73.971879519968724</v>
      </c>
      <c r="Y2227">
        <v>0</v>
      </c>
      <c r="Z2227">
        <v>106.52759712313087</v>
      </c>
      <c r="AA2227">
        <v>0</v>
      </c>
      <c r="AB2227">
        <v>24.256616052867717</v>
      </c>
      <c r="AC2227">
        <v>0</v>
      </c>
      <c r="AD2227">
        <v>0</v>
      </c>
      <c r="AE2227">
        <v>204.75609269596731</v>
      </c>
    </row>
    <row r="2228" spans="1:31" x14ac:dyDescent="0.3">
      <c r="A2228">
        <v>2651030</v>
      </c>
      <c r="B2228">
        <v>1</v>
      </c>
      <c r="C2228" t="s">
        <v>81</v>
      </c>
      <c r="D2228" t="s">
        <v>113</v>
      </c>
      <c r="E2228" t="s">
        <v>141</v>
      </c>
      <c r="F2228" t="s">
        <v>6500</v>
      </c>
      <c r="G2228" t="s">
        <v>606</v>
      </c>
      <c r="H2228" t="s">
        <v>144</v>
      </c>
      <c r="I2228" t="s">
        <v>136</v>
      </c>
      <c r="J2228" t="s">
        <v>137</v>
      </c>
      <c r="K2228" t="s">
        <v>138</v>
      </c>
      <c r="L2228" t="s">
        <v>6501</v>
      </c>
      <c r="M2228" t="s">
        <v>6502</v>
      </c>
      <c r="N2228">
        <v>7.3733333329999997</v>
      </c>
      <c r="O2228">
        <v>0</v>
      </c>
      <c r="P2228">
        <v>19</v>
      </c>
      <c r="Q2228">
        <v>0</v>
      </c>
      <c r="R2228">
        <v>35</v>
      </c>
      <c r="S2228">
        <v>0</v>
      </c>
      <c r="T2228">
        <v>2</v>
      </c>
      <c r="U2228">
        <v>0</v>
      </c>
      <c r="V2228">
        <v>0</v>
      </c>
      <c r="W2228">
        <v>0</v>
      </c>
      <c r="X2228">
        <v>55.165858865705012</v>
      </c>
      <c r="Y2228">
        <v>0</v>
      </c>
      <c r="Z2228">
        <v>259.84075861271748</v>
      </c>
      <c r="AA2228">
        <v>0</v>
      </c>
      <c r="AB2228">
        <v>5.6737044574586912</v>
      </c>
      <c r="AC2228">
        <v>0</v>
      </c>
      <c r="AD2228">
        <v>0</v>
      </c>
      <c r="AE2228">
        <v>320.68032193588118</v>
      </c>
    </row>
    <row r="2229" spans="1:31" x14ac:dyDescent="0.3">
      <c r="A2229">
        <v>2650532</v>
      </c>
      <c r="B2229">
        <v>1</v>
      </c>
      <c r="C2229" t="s">
        <v>80</v>
      </c>
      <c r="D2229" t="s">
        <v>107</v>
      </c>
      <c r="E2229" t="s">
        <v>132</v>
      </c>
      <c r="F2229" t="s">
        <v>6503</v>
      </c>
      <c r="G2229" t="s">
        <v>228</v>
      </c>
      <c r="H2229" t="s">
        <v>135</v>
      </c>
      <c r="I2229" t="s">
        <v>136</v>
      </c>
      <c r="J2229" t="s">
        <v>137</v>
      </c>
      <c r="K2229" t="s">
        <v>138</v>
      </c>
      <c r="L2229" t="s">
        <v>6504</v>
      </c>
      <c r="M2229" t="s">
        <v>6505</v>
      </c>
      <c r="N2229">
        <v>2.057222222</v>
      </c>
      <c r="O2229">
        <v>0</v>
      </c>
      <c r="P2229">
        <v>1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1.4666716304298473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1.4666716304298473</v>
      </c>
    </row>
    <row r="2230" spans="1:31" x14ac:dyDescent="0.3">
      <c r="A2230">
        <v>2650509</v>
      </c>
      <c r="B2230">
        <v>1</v>
      </c>
      <c r="C2230" t="s">
        <v>80</v>
      </c>
      <c r="D2230" t="s">
        <v>106</v>
      </c>
      <c r="E2230" t="s">
        <v>194</v>
      </c>
      <c r="F2230" t="s">
        <v>6506</v>
      </c>
      <c r="G2230" t="s">
        <v>149</v>
      </c>
      <c r="H2230" t="s">
        <v>144</v>
      </c>
      <c r="I2230" t="s">
        <v>136</v>
      </c>
      <c r="J2230" t="s">
        <v>137</v>
      </c>
      <c r="K2230" t="s">
        <v>138</v>
      </c>
      <c r="L2230" t="s">
        <v>6507</v>
      </c>
      <c r="M2230" t="s">
        <v>6508</v>
      </c>
      <c r="N2230">
        <v>0.14027777699999999</v>
      </c>
      <c r="O2230">
        <v>4</v>
      </c>
      <c r="P2230">
        <v>1821</v>
      </c>
      <c r="Q2230">
        <v>56</v>
      </c>
      <c r="R2230">
        <v>385</v>
      </c>
      <c r="S2230">
        <v>26</v>
      </c>
      <c r="T2230">
        <v>301</v>
      </c>
      <c r="U2230">
        <v>5</v>
      </c>
      <c r="V2230">
        <v>1</v>
      </c>
      <c r="W2230">
        <v>0.15326544166699307</v>
      </c>
      <c r="X2230">
        <v>52.294791159712659</v>
      </c>
      <c r="Y2230">
        <v>70.859383233092672</v>
      </c>
      <c r="Z2230">
        <v>102.56350233643052</v>
      </c>
      <c r="AA2230">
        <v>16.886281557712799</v>
      </c>
      <c r="AB2230">
        <v>53.563273688781422</v>
      </c>
      <c r="AC2230">
        <v>134.65331414437469</v>
      </c>
      <c r="AD2230">
        <v>0.13690796299957889</v>
      </c>
      <c r="AE2230">
        <v>431.11071952477135</v>
      </c>
    </row>
    <row r="2231" spans="1:31" x14ac:dyDescent="0.3">
      <c r="A2231">
        <v>2650360</v>
      </c>
      <c r="B2231">
        <v>1</v>
      </c>
      <c r="C2231" t="s">
        <v>80</v>
      </c>
      <c r="D2231" t="s">
        <v>101</v>
      </c>
      <c r="E2231" t="s">
        <v>165</v>
      </c>
      <c r="F2231" t="s">
        <v>6509</v>
      </c>
      <c r="G2231" t="s">
        <v>154</v>
      </c>
      <c r="H2231" t="s">
        <v>135</v>
      </c>
      <c r="I2231" t="s">
        <v>136</v>
      </c>
      <c r="J2231" t="s">
        <v>137</v>
      </c>
      <c r="K2231" t="s">
        <v>138</v>
      </c>
      <c r="L2231" t="s">
        <v>6510</v>
      </c>
      <c r="M2231" t="s">
        <v>6511</v>
      </c>
      <c r="N2231">
        <v>0.91222222200000003</v>
      </c>
      <c r="O2231">
        <v>0</v>
      </c>
      <c r="P2231">
        <v>97</v>
      </c>
      <c r="Q2231">
        <v>0</v>
      </c>
      <c r="R2231">
        <v>1</v>
      </c>
      <c r="S2231">
        <v>0</v>
      </c>
      <c r="T2231">
        <v>11</v>
      </c>
      <c r="U2231">
        <v>0</v>
      </c>
      <c r="V2231">
        <v>0</v>
      </c>
      <c r="W2231">
        <v>0</v>
      </c>
      <c r="X2231">
        <v>21.325737282920343</v>
      </c>
      <c r="Y2231">
        <v>0</v>
      </c>
      <c r="Z2231">
        <v>1.2639603659245749E-2</v>
      </c>
      <c r="AA2231">
        <v>0</v>
      </c>
      <c r="AB2231">
        <v>2.9710319696945575</v>
      </c>
      <c r="AC2231">
        <v>0</v>
      </c>
      <c r="AD2231">
        <v>0</v>
      </c>
      <c r="AE2231">
        <v>24.309408856274146</v>
      </c>
    </row>
    <row r="2232" spans="1:31" x14ac:dyDescent="0.3">
      <c r="A2232">
        <v>2650987</v>
      </c>
      <c r="B2232">
        <v>1</v>
      </c>
      <c r="C2232" t="s">
        <v>81</v>
      </c>
      <c r="D2232" t="s">
        <v>112</v>
      </c>
      <c r="E2232" t="s">
        <v>165</v>
      </c>
      <c r="F2232" t="s">
        <v>5297</v>
      </c>
      <c r="G2232" t="s">
        <v>224</v>
      </c>
      <c r="H2232" t="s">
        <v>135</v>
      </c>
      <c r="I2232" t="s">
        <v>136</v>
      </c>
      <c r="J2232" t="s">
        <v>137</v>
      </c>
      <c r="K2232" t="s">
        <v>138</v>
      </c>
      <c r="L2232" t="s">
        <v>6512</v>
      </c>
      <c r="M2232" t="s">
        <v>6513</v>
      </c>
      <c r="N2232">
        <v>2.2108333330000001</v>
      </c>
      <c r="O2232">
        <v>0</v>
      </c>
      <c r="P2232">
        <v>41</v>
      </c>
      <c r="Q2232">
        <v>0</v>
      </c>
      <c r="R2232">
        <v>0</v>
      </c>
      <c r="S2232">
        <v>0</v>
      </c>
      <c r="T2232">
        <v>16</v>
      </c>
      <c r="U2232">
        <v>0</v>
      </c>
      <c r="V2232">
        <v>0</v>
      </c>
      <c r="W2232">
        <v>0</v>
      </c>
      <c r="X2232">
        <v>25.15303612758898</v>
      </c>
      <c r="Y2232">
        <v>0</v>
      </c>
      <c r="Z2232">
        <v>0</v>
      </c>
      <c r="AA2232">
        <v>0</v>
      </c>
      <c r="AB2232">
        <v>32.170219848411527</v>
      </c>
      <c r="AC2232">
        <v>0</v>
      </c>
      <c r="AD2232">
        <v>0</v>
      </c>
      <c r="AE2232">
        <v>57.32325597600051</v>
      </c>
    </row>
    <row r="2233" spans="1:31" x14ac:dyDescent="0.3">
      <c r="A2233">
        <v>2650446</v>
      </c>
      <c r="B2233">
        <v>1</v>
      </c>
      <c r="C2233" t="s">
        <v>80</v>
      </c>
      <c r="D2233" t="s">
        <v>93</v>
      </c>
      <c r="E2233" t="s">
        <v>165</v>
      </c>
      <c r="F2233" t="s">
        <v>3044</v>
      </c>
      <c r="G2233" t="s">
        <v>224</v>
      </c>
      <c r="H2233" t="s">
        <v>135</v>
      </c>
      <c r="I2233" t="s">
        <v>136</v>
      </c>
      <c r="J2233" t="s">
        <v>137</v>
      </c>
      <c r="K2233" t="s">
        <v>138</v>
      </c>
      <c r="L2233" t="s">
        <v>6514</v>
      </c>
      <c r="M2233" t="s">
        <v>6515</v>
      </c>
      <c r="N2233">
        <v>3.6522222219999998</v>
      </c>
      <c r="O2233">
        <v>0</v>
      </c>
      <c r="P2233">
        <v>15</v>
      </c>
      <c r="Q2233">
        <v>0</v>
      </c>
      <c r="R2233">
        <v>7</v>
      </c>
      <c r="S2233">
        <v>0</v>
      </c>
      <c r="T2233">
        <v>3</v>
      </c>
      <c r="U2233">
        <v>0</v>
      </c>
      <c r="V2233">
        <v>0</v>
      </c>
      <c r="W2233">
        <v>0</v>
      </c>
      <c r="X2233">
        <v>24.294586514810355</v>
      </c>
      <c r="Y2233">
        <v>0</v>
      </c>
      <c r="Z2233">
        <v>31.489708589383785</v>
      </c>
      <c r="AA2233">
        <v>0</v>
      </c>
      <c r="AB2233">
        <v>3.8663498861816481</v>
      </c>
      <c r="AC2233">
        <v>0</v>
      </c>
      <c r="AD2233">
        <v>0</v>
      </c>
      <c r="AE2233">
        <v>59.650644990375788</v>
      </c>
    </row>
    <row r="2234" spans="1:31" x14ac:dyDescent="0.3">
      <c r="A2234">
        <v>2650758</v>
      </c>
      <c r="B2234">
        <v>1</v>
      </c>
      <c r="C2234" t="s">
        <v>81</v>
      </c>
      <c r="D2234" t="s">
        <v>123</v>
      </c>
      <c r="E2234" t="s">
        <v>165</v>
      </c>
      <c r="F2234" t="s">
        <v>5306</v>
      </c>
      <c r="G2234" t="s">
        <v>224</v>
      </c>
      <c r="H2234" t="s">
        <v>135</v>
      </c>
      <c r="I2234" t="s">
        <v>136</v>
      </c>
      <c r="J2234" t="s">
        <v>137</v>
      </c>
      <c r="K2234" t="s">
        <v>138</v>
      </c>
      <c r="L2234" t="s">
        <v>6516</v>
      </c>
      <c r="M2234" t="s">
        <v>6517</v>
      </c>
      <c r="N2234">
        <v>1.3138888879999999</v>
      </c>
      <c r="O2234">
        <v>0</v>
      </c>
      <c r="P2234">
        <v>93</v>
      </c>
      <c r="Q2234">
        <v>0</v>
      </c>
      <c r="R2234">
        <v>0</v>
      </c>
      <c r="S2234">
        <v>0</v>
      </c>
      <c r="T2234">
        <v>11</v>
      </c>
      <c r="U2234">
        <v>0</v>
      </c>
      <c r="V2234">
        <v>0</v>
      </c>
      <c r="W2234">
        <v>0</v>
      </c>
      <c r="X2234">
        <v>26.424790085351244</v>
      </c>
      <c r="Y2234">
        <v>0</v>
      </c>
      <c r="Z2234">
        <v>0</v>
      </c>
      <c r="AA2234">
        <v>0</v>
      </c>
      <c r="AB2234">
        <v>20.548838007165891</v>
      </c>
      <c r="AC2234">
        <v>0</v>
      </c>
      <c r="AD2234">
        <v>0</v>
      </c>
      <c r="AE2234">
        <v>46.973628092517131</v>
      </c>
    </row>
    <row r="2235" spans="1:31" x14ac:dyDescent="0.3">
      <c r="A2235">
        <v>2650927</v>
      </c>
      <c r="B2235">
        <v>1</v>
      </c>
      <c r="C2235" t="s">
        <v>81</v>
      </c>
      <c r="D2235" t="s">
        <v>126</v>
      </c>
      <c r="E2235" t="s">
        <v>152</v>
      </c>
      <c r="F2235" t="s">
        <v>6518</v>
      </c>
      <c r="G2235" t="s">
        <v>191</v>
      </c>
      <c r="H2235" t="s">
        <v>135</v>
      </c>
      <c r="I2235" t="s">
        <v>136</v>
      </c>
      <c r="J2235" t="s">
        <v>137</v>
      </c>
      <c r="K2235" t="s">
        <v>138</v>
      </c>
      <c r="L2235" t="s">
        <v>6519</v>
      </c>
      <c r="M2235" t="s">
        <v>6520</v>
      </c>
      <c r="N2235">
        <v>0.70305555500000005</v>
      </c>
      <c r="O2235">
        <v>0</v>
      </c>
      <c r="P2235">
        <v>30</v>
      </c>
      <c r="Q2235">
        <v>0</v>
      </c>
      <c r="R2235">
        <v>6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2.4738563189896245</v>
      </c>
      <c r="Y2235">
        <v>0</v>
      </c>
      <c r="Z2235">
        <v>1.9934646303795349</v>
      </c>
      <c r="AA2235">
        <v>0</v>
      </c>
      <c r="AB2235">
        <v>0</v>
      </c>
      <c r="AC2235">
        <v>0</v>
      </c>
      <c r="AD2235">
        <v>0</v>
      </c>
      <c r="AE2235">
        <v>4.4673209493691592</v>
      </c>
    </row>
    <row r="2236" spans="1:31" x14ac:dyDescent="0.3">
      <c r="A2236">
        <v>2650781</v>
      </c>
      <c r="B2236">
        <v>1</v>
      </c>
      <c r="C2236" t="s">
        <v>80</v>
      </c>
      <c r="D2236" t="s">
        <v>82</v>
      </c>
      <c r="E2236" t="s">
        <v>214</v>
      </c>
      <c r="F2236" t="s">
        <v>6521</v>
      </c>
      <c r="G2236" t="s">
        <v>224</v>
      </c>
      <c r="H2236" t="s">
        <v>135</v>
      </c>
      <c r="I2236" t="s">
        <v>136</v>
      </c>
      <c r="J2236" t="s">
        <v>137</v>
      </c>
      <c r="K2236" t="s">
        <v>138</v>
      </c>
      <c r="L2236" t="s">
        <v>6522</v>
      </c>
      <c r="M2236" t="s">
        <v>6523</v>
      </c>
      <c r="N2236">
        <v>1.2011111109999999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131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100.05019796741671</v>
      </c>
      <c r="AC2236">
        <v>0</v>
      </c>
      <c r="AD2236">
        <v>0</v>
      </c>
      <c r="AE2236">
        <v>100.05019796741671</v>
      </c>
    </row>
    <row r="2237" spans="1:31" x14ac:dyDescent="0.3">
      <c r="A2237">
        <v>2650658</v>
      </c>
      <c r="B2237">
        <v>1</v>
      </c>
      <c r="C2237" t="s">
        <v>81</v>
      </c>
      <c r="D2237" t="s">
        <v>115</v>
      </c>
      <c r="E2237" t="s">
        <v>132</v>
      </c>
      <c r="F2237" t="s">
        <v>6524</v>
      </c>
      <c r="G2237" t="s">
        <v>268</v>
      </c>
      <c r="H2237" t="s">
        <v>135</v>
      </c>
      <c r="I2237" t="s">
        <v>136</v>
      </c>
      <c r="J2237" t="s">
        <v>137</v>
      </c>
      <c r="K2237" t="s">
        <v>138</v>
      </c>
      <c r="L2237" t="s">
        <v>6525</v>
      </c>
      <c r="M2237" t="s">
        <v>6526</v>
      </c>
      <c r="N2237">
        <v>4.0391666659999999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</row>
    <row r="2238" spans="1:31" x14ac:dyDescent="0.3">
      <c r="A2238">
        <v>2650821</v>
      </c>
      <c r="B2238">
        <v>1</v>
      </c>
      <c r="C2238" t="s">
        <v>80</v>
      </c>
      <c r="D2238" t="s">
        <v>100</v>
      </c>
      <c r="E2238" t="s">
        <v>132</v>
      </c>
      <c r="F2238" t="s">
        <v>6527</v>
      </c>
      <c r="G2238" t="s">
        <v>228</v>
      </c>
      <c r="H2238" t="s">
        <v>135</v>
      </c>
      <c r="I2238" t="s">
        <v>136</v>
      </c>
      <c r="J2238" t="s">
        <v>137</v>
      </c>
      <c r="K2238" t="s">
        <v>138</v>
      </c>
      <c r="L2238" t="s">
        <v>6528</v>
      </c>
      <c r="M2238" t="s">
        <v>6529</v>
      </c>
      <c r="N2238">
        <v>2.2908333330000001</v>
      </c>
      <c r="O2238">
        <v>0</v>
      </c>
      <c r="P2238">
        <v>4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0.95854656980702413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0.95854656980702413</v>
      </c>
    </row>
    <row r="2239" spans="1:31" x14ac:dyDescent="0.3">
      <c r="A2239">
        <v>2650380</v>
      </c>
      <c r="B2239">
        <v>1</v>
      </c>
      <c r="C2239" t="s">
        <v>81</v>
      </c>
      <c r="D2239" t="s">
        <v>123</v>
      </c>
      <c r="E2239" t="s">
        <v>194</v>
      </c>
      <c r="F2239" t="s">
        <v>6530</v>
      </c>
      <c r="G2239" t="s">
        <v>149</v>
      </c>
      <c r="H2239" t="s">
        <v>144</v>
      </c>
      <c r="I2239" t="s">
        <v>136</v>
      </c>
      <c r="J2239" t="s">
        <v>137</v>
      </c>
      <c r="K2239" t="s">
        <v>138</v>
      </c>
      <c r="L2239" t="s">
        <v>6531</v>
      </c>
      <c r="M2239" t="s">
        <v>6532</v>
      </c>
      <c r="N2239">
        <v>0.40583333300000002</v>
      </c>
      <c r="O2239">
        <v>0</v>
      </c>
      <c r="P2239">
        <v>2667</v>
      </c>
      <c r="Q2239">
        <v>0</v>
      </c>
      <c r="R2239">
        <v>2</v>
      </c>
      <c r="S2239">
        <v>1</v>
      </c>
      <c r="T2239">
        <v>432</v>
      </c>
      <c r="U2239">
        <v>0</v>
      </c>
      <c r="V2239">
        <v>17</v>
      </c>
      <c r="W2239">
        <v>0</v>
      </c>
      <c r="X2239">
        <v>239.48540093400428</v>
      </c>
      <c r="Y2239">
        <v>0</v>
      </c>
      <c r="Z2239">
        <v>1.3306289136059886</v>
      </c>
      <c r="AA2239">
        <v>3.5477655163327215</v>
      </c>
      <c r="AB2239">
        <v>108.84305791471033</v>
      </c>
      <c r="AC2239">
        <v>0</v>
      </c>
      <c r="AD2239">
        <v>65.189549161788207</v>
      </c>
      <c r="AE2239">
        <v>418.39640244044148</v>
      </c>
    </row>
    <row r="2240" spans="1:31" x14ac:dyDescent="0.3">
      <c r="A2240">
        <v>2650967</v>
      </c>
      <c r="B2240">
        <v>1</v>
      </c>
      <c r="C2240" t="s">
        <v>80</v>
      </c>
      <c r="D2240" t="s">
        <v>101</v>
      </c>
      <c r="E2240" t="s">
        <v>165</v>
      </c>
      <c r="F2240" t="s">
        <v>6533</v>
      </c>
      <c r="G2240" t="s">
        <v>154</v>
      </c>
      <c r="H2240" t="s">
        <v>135</v>
      </c>
      <c r="I2240" t="s">
        <v>136</v>
      </c>
      <c r="J2240" t="s">
        <v>137</v>
      </c>
      <c r="K2240" t="s">
        <v>138</v>
      </c>
      <c r="L2240" t="s">
        <v>6534</v>
      </c>
      <c r="M2240" t="s">
        <v>6535</v>
      </c>
      <c r="N2240">
        <v>0.80500000000000005</v>
      </c>
      <c r="O2240">
        <v>0</v>
      </c>
      <c r="P2240">
        <v>58</v>
      </c>
      <c r="Q2240">
        <v>0</v>
      </c>
      <c r="R2240">
        <v>0</v>
      </c>
      <c r="S2240">
        <v>0</v>
      </c>
      <c r="T2240">
        <v>6</v>
      </c>
      <c r="U2240">
        <v>0</v>
      </c>
      <c r="V2240">
        <v>0</v>
      </c>
      <c r="W2240">
        <v>0</v>
      </c>
      <c r="X2240">
        <v>16.072258887718785</v>
      </c>
      <c r="Y2240">
        <v>0</v>
      </c>
      <c r="Z2240">
        <v>0</v>
      </c>
      <c r="AA2240">
        <v>0</v>
      </c>
      <c r="AB2240">
        <v>5.8988806949926209</v>
      </c>
      <c r="AC2240">
        <v>0</v>
      </c>
      <c r="AD2240">
        <v>0</v>
      </c>
      <c r="AE2240">
        <v>21.971139582711405</v>
      </c>
    </row>
    <row r="2241" spans="1:31" x14ac:dyDescent="0.3">
      <c r="A2241">
        <v>2651067</v>
      </c>
      <c r="B2241">
        <v>1</v>
      </c>
      <c r="C2241" t="s">
        <v>80</v>
      </c>
      <c r="D2241" t="s">
        <v>95</v>
      </c>
      <c r="E2241" t="s">
        <v>141</v>
      </c>
      <c r="F2241" t="s">
        <v>6536</v>
      </c>
      <c r="G2241" t="s">
        <v>143</v>
      </c>
      <c r="H2241" t="s">
        <v>144</v>
      </c>
      <c r="I2241" t="s">
        <v>136</v>
      </c>
      <c r="J2241" t="s">
        <v>137</v>
      </c>
      <c r="K2241" t="s">
        <v>138</v>
      </c>
      <c r="L2241" t="s">
        <v>6537</v>
      </c>
      <c r="M2241" t="s">
        <v>6538</v>
      </c>
      <c r="N2241">
        <v>2.8747222219999999</v>
      </c>
      <c r="O2241">
        <v>0</v>
      </c>
      <c r="P2241">
        <v>293</v>
      </c>
      <c r="Q2241">
        <v>0</v>
      </c>
      <c r="R2241">
        <v>3</v>
      </c>
      <c r="S2241">
        <v>1</v>
      </c>
      <c r="T2241">
        <v>15</v>
      </c>
      <c r="U2241">
        <v>0</v>
      </c>
      <c r="V2241">
        <v>0</v>
      </c>
      <c r="W2241">
        <v>0</v>
      </c>
      <c r="X2241">
        <v>189.85057863273138</v>
      </c>
      <c r="Y2241">
        <v>0</v>
      </c>
      <c r="Z2241">
        <v>1.2670489272805447</v>
      </c>
      <c r="AA2241">
        <v>4.5346326554975658</v>
      </c>
      <c r="AB2241">
        <v>29.334955860513016</v>
      </c>
      <c r="AC2241">
        <v>0</v>
      </c>
      <c r="AD2241">
        <v>0</v>
      </c>
      <c r="AE2241">
        <v>224.98721607602252</v>
      </c>
    </row>
    <row r="2242" spans="1:31" x14ac:dyDescent="0.3">
      <c r="A2242">
        <v>2650672</v>
      </c>
      <c r="B2242">
        <v>1</v>
      </c>
      <c r="C2242" t="s">
        <v>81</v>
      </c>
      <c r="D2242" t="s">
        <v>127</v>
      </c>
      <c r="E2242" t="s">
        <v>141</v>
      </c>
      <c r="F2242" t="s">
        <v>3458</v>
      </c>
      <c r="G2242" t="s">
        <v>149</v>
      </c>
      <c r="H2242" t="s">
        <v>144</v>
      </c>
      <c r="I2242" t="s">
        <v>136</v>
      </c>
      <c r="J2242" t="s">
        <v>137</v>
      </c>
      <c r="K2242" t="s">
        <v>138</v>
      </c>
      <c r="L2242" t="s">
        <v>6539</v>
      </c>
      <c r="M2242" t="s">
        <v>6540</v>
      </c>
      <c r="N2242">
        <v>0.35388888800000001</v>
      </c>
      <c r="O2242">
        <v>0</v>
      </c>
      <c r="P2242">
        <v>462</v>
      </c>
      <c r="Q2242">
        <v>32</v>
      </c>
      <c r="R2242">
        <v>61</v>
      </c>
      <c r="S2242">
        <v>3</v>
      </c>
      <c r="T2242">
        <v>31</v>
      </c>
      <c r="U2242">
        <v>0</v>
      </c>
      <c r="V2242">
        <v>0</v>
      </c>
      <c r="W2242">
        <v>0</v>
      </c>
      <c r="X2242">
        <v>34.568401718439866</v>
      </c>
      <c r="Y2242">
        <v>26.852770811644561</v>
      </c>
      <c r="Z2242">
        <v>31.762229294762477</v>
      </c>
      <c r="AA2242">
        <v>1.5488735917749032</v>
      </c>
      <c r="AB2242">
        <v>6.0281810085945011</v>
      </c>
      <c r="AC2242">
        <v>0</v>
      </c>
      <c r="AD2242">
        <v>0</v>
      </c>
      <c r="AE2242">
        <v>100.7604564252163</v>
      </c>
    </row>
    <row r="2243" spans="1:31" x14ac:dyDescent="0.3">
      <c r="A2243">
        <v>2650426</v>
      </c>
      <c r="B2243">
        <v>1</v>
      </c>
      <c r="C2243" t="s">
        <v>80</v>
      </c>
      <c r="D2243" t="s">
        <v>94</v>
      </c>
      <c r="E2243" t="s">
        <v>194</v>
      </c>
      <c r="F2243" t="s">
        <v>6541</v>
      </c>
      <c r="G2243" t="s">
        <v>149</v>
      </c>
      <c r="H2243" t="s">
        <v>144</v>
      </c>
      <c r="I2243" t="s">
        <v>136</v>
      </c>
      <c r="J2243" t="s">
        <v>137</v>
      </c>
      <c r="K2243" t="s">
        <v>138</v>
      </c>
      <c r="L2243" t="s">
        <v>6542</v>
      </c>
      <c r="M2243" t="s">
        <v>6543</v>
      </c>
      <c r="N2243">
        <v>1.3066666659999999</v>
      </c>
      <c r="O2243">
        <v>0</v>
      </c>
      <c r="P2243">
        <v>1</v>
      </c>
      <c r="Q2243">
        <v>5</v>
      </c>
      <c r="R2243">
        <v>64</v>
      </c>
      <c r="S2243">
        <v>1</v>
      </c>
      <c r="T2243">
        <v>4</v>
      </c>
      <c r="U2243">
        <v>0</v>
      </c>
      <c r="V2243">
        <v>0</v>
      </c>
      <c r="W2243">
        <v>0</v>
      </c>
      <c r="X2243">
        <v>0.59945223642376999</v>
      </c>
      <c r="Y2243">
        <v>20.306404358071863</v>
      </c>
      <c r="Z2243">
        <v>268.55460349256231</v>
      </c>
      <c r="AA2243">
        <v>0.12666550111167835</v>
      </c>
      <c r="AB2243">
        <v>13.897905985786686</v>
      </c>
      <c r="AC2243">
        <v>0</v>
      </c>
      <c r="AD2243">
        <v>0</v>
      </c>
      <c r="AE2243">
        <v>303.48503157395629</v>
      </c>
    </row>
    <row r="2244" spans="1:31" x14ac:dyDescent="0.3">
      <c r="A2244">
        <v>2650506</v>
      </c>
      <c r="B2244">
        <v>1</v>
      </c>
      <c r="C2244" t="s">
        <v>80</v>
      </c>
      <c r="D2244" t="s">
        <v>108</v>
      </c>
      <c r="E2244" t="s">
        <v>147</v>
      </c>
      <c r="F2244" t="s">
        <v>3815</v>
      </c>
      <c r="G2244" t="s">
        <v>220</v>
      </c>
      <c r="H2244" t="s">
        <v>144</v>
      </c>
      <c r="I2244" t="s">
        <v>136</v>
      </c>
      <c r="J2244" t="s">
        <v>137</v>
      </c>
      <c r="K2244" t="s">
        <v>162</v>
      </c>
      <c r="L2244" t="s">
        <v>6544</v>
      </c>
      <c r="M2244" t="s">
        <v>6545</v>
      </c>
      <c r="N2244">
        <v>3.5652777769999999</v>
      </c>
      <c r="O2244">
        <v>0</v>
      </c>
      <c r="P2244">
        <v>628</v>
      </c>
      <c r="Q2244">
        <v>0</v>
      </c>
      <c r="R2244">
        <v>392</v>
      </c>
      <c r="S2244">
        <v>4</v>
      </c>
      <c r="T2244">
        <v>216</v>
      </c>
      <c r="U2244">
        <v>1</v>
      </c>
      <c r="V2244">
        <v>0</v>
      </c>
      <c r="W2244">
        <v>0</v>
      </c>
      <c r="X2244">
        <v>612.05478088772543</v>
      </c>
      <c r="Y2244">
        <v>0</v>
      </c>
      <c r="Z2244">
        <v>3897.7496769493237</v>
      </c>
      <c r="AA2244">
        <v>495.11670808380211</v>
      </c>
      <c r="AB2244">
        <v>1893.5594121177751</v>
      </c>
      <c r="AC2244">
        <v>95.393882012588705</v>
      </c>
      <c r="AD2244">
        <v>0</v>
      </c>
      <c r="AE2244">
        <v>6993.8744600512155</v>
      </c>
    </row>
    <row r="2245" spans="1:31" x14ac:dyDescent="0.3">
      <c r="A2245">
        <v>2650861</v>
      </c>
      <c r="B2245">
        <v>1</v>
      </c>
      <c r="C2245" t="s">
        <v>80</v>
      </c>
      <c r="D2245" t="s">
        <v>93</v>
      </c>
      <c r="E2245" t="s">
        <v>165</v>
      </c>
      <c r="F2245" t="s">
        <v>6546</v>
      </c>
      <c r="G2245" t="s">
        <v>224</v>
      </c>
      <c r="H2245" t="s">
        <v>135</v>
      </c>
      <c r="I2245" t="s">
        <v>136</v>
      </c>
      <c r="J2245" t="s">
        <v>137</v>
      </c>
      <c r="K2245" t="s">
        <v>138</v>
      </c>
      <c r="L2245" t="s">
        <v>6547</v>
      </c>
      <c r="M2245" t="s">
        <v>6548</v>
      </c>
      <c r="N2245">
        <v>1.3733333329999999</v>
      </c>
      <c r="O2245">
        <v>0</v>
      </c>
      <c r="P2245">
        <v>23</v>
      </c>
      <c r="Q2245">
        <v>0</v>
      </c>
      <c r="R2245">
        <v>0</v>
      </c>
      <c r="S2245">
        <v>0</v>
      </c>
      <c r="T2245">
        <v>15</v>
      </c>
      <c r="U2245">
        <v>0</v>
      </c>
      <c r="V2245">
        <v>0</v>
      </c>
      <c r="W2245">
        <v>0</v>
      </c>
      <c r="X2245">
        <v>8.517883617026623</v>
      </c>
      <c r="Y2245">
        <v>0</v>
      </c>
      <c r="Z2245">
        <v>0</v>
      </c>
      <c r="AA2245">
        <v>0</v>
      </c>
      <c r="AB2245">
        <v>26.925563008288801</v>
      </c>
      <c r="AC2245">
        <v>0</v>
      </c>
      <c r="AD2245">
        <v>0</v>
      </c>
      <c r="AE2245">
        <v>35.443446625315424</v>
      </c>
    </row>
    <row r="2246" spans="1:31" x14ac:dyDescent="0.3">
      <c r="A2246">
        <v>2650386</v>
      </c>
      <c r="B2246">
        <v>1</v>
      </c>
      <c r="C2246" t="s">
        <v>80</v>
      </c>
      <c r="D2246" t="s">
        <v>95</v>
      </c>
      <c r="E2246" t="s">
        <v>181</v>
      </c>
      <c r="F2246" t="s">
        <v>6549</v>
      </c>
      <c r="G2246" t="s">
        <v>149</v>
      </c>
      <c r="H2246" t="s">
        <v>144</v>
      </c>
      <c r="I2246" t="s">
        <v>136</v>
      </c>
      <c r="J2246" t="s">
        <v>137</v>
      </c>
      <c r="K2246" t="s">
        <v>138</v>
      </c>
      <c r="L2246" t="s">
        <v>6550</v>
      </c>
      <c r="M2246" t="s">
        <v>6551</v>
      </c>
      <c r="N2246">
        <v>0.67944444400000004</v>
      </c>
      <c r="O2246">
        <v>1</v>
      </c>
      <c r="P2246">
        <v>7814</v>
      </c>
      <c r="Q2246">
        <v>3</v>
      </c>
      <c r="R2246">
        <v>1</v>
      </c>
      <c r="S2246">
        <v>14</v>
      </c>
      <c r="T2246">
        <v>911</v>
      </c>
      <c r="U2246">
        <v>0</v>
      </c>
      <c r="V2246">
        <v>0</v>
      </c>
      <c r="W2246">
        <v>0.18625014126937045</v>
      </c>
      <c r="X2246">
        <v>1017.0219386303606</v>
      </c>
      <c r="Y2246">
        <v>2.3028939563688451</v>
      </c>
      <c r="Z2246">
        <v>0.1564463657932389</v>
      </c>
      <c r="AA2246">
        <v>170.1574891998317</v>
      </c>
      <c r="AB2246">
        <v>651.34730116823425</v>
      </c>
      <c r="AC2246">
        <v>0</v>
      </c>
      <c r="AD2246">
        <v>0</v>
      </c>
      <c r="AE2246">
        <v>1841.172319461858</v>
      </c>
    </row>
    <row r="2247" spans="1:31" x14ac:dyDescent="0.3">
      <c r="A2247">
        <v>2650463</v>
      </c>
      <c r="B2247">
        <v>1</v>
      </c>
      <c r="C2247" t="s">
        <v>80</v>
      </c>
      <c r="D2247" t="s">
        <v>100</v>
      </c>
      <c r="E2247" t="s">
        <v>147</v>
      </c>
      <c r="F2247" t="s">
        <v>1410</v>
      </c>
      <c r="G2247" t="s">
        <v>149</v>
      </c>
      <c r="H2247" t="s">
        <v>144</v>
      </c>
      <c r="I2247" t="s">
        <v>136</v>
      </c>
      <c r="J2247" t="s">
        <v>137</v>
      </c>
      <c r="K2247" t="s">
        <v>138</v>
      </c>
      <c r="L2247" t="s">
        <v>6552</v>
      </c>
      <c r="M2247" t="s">
        <v>6553</v>
      </c>
      <c r="N2247">
        <v>0.38611111100000001</v>
      </c>
      <c r="O2247">
        <v>0</v>
      </c>
      <c r="P2247">
        <v>838</v>
      </c>
      <c r="Q2247">
        <v>2</v>
      </c>
      <c r="R2247">
        <v>121</v>
      </c>
      <c r="S2247">
        <v>0</v>
      </c>
      <c r="T2247">
        <v>138</v>
      </c>
      <c r="U2247">
        <v>0</v>
      </c>
      <c r="V2247">
        <v>1</v>
      </c>
      <c r="W2247">
        <v>0</v>
      </c>
      <c r="X2247">
        <v>107.27934211177862</v>
      </c>
      <c r="Y2247">
        <v>35.25551594440099</v>
      </c>
      <c r="Z2247">
        <v>90.0714452588157</v>
      </c>
      <c r="AA2247">
        <v>0</v>
      </c>
      <c r="AB2247">
        <v>94.36093005536344</v>
      </c>
      <c r="AC2247">
        <v>0</v>
      </c>
      <c r="AD2247">
        <v>14.507354956952595</v>
      </c>
      <c r="AE2247">
        <v>341.47458832731138</v>
      </c>
    </row>
    <row r="2248" spans="1:31" x14ac:dyDescent="0.3">
      <c r="A2248">
        <v>2650512</v>
      </c>
      <c r="B2248">
        <v>1</v>
      </c>
      <c r="C2248" t="s">
        <v>81</v>
      </c>
      <c r="D2248" t="s">
        <v>118</v>
      </c>
      <c r="E2248" t="s">
        <v>147</v>
      </c>
      <c r="F2248" t="s">
        <v>1799</v>
      </c>
      <c r="G2248" t="s">
        <v>161</v>
      </c>
      <c r="H2248" t="s">
        <v>144</v>
      </c>
      <c r="I2248" t="s">
        <v>136</v>
      </c>
      <c r="J2248" t="s">
        <v>137</v>
      </c>
      <c r="K2248" t="s">
        <v>162</v>
      </c>
      <c r="L2248" t="s">
        <v>6554</v>
      </c>
      <c r="M2248" t="s">
        <v>6555</v>
      </c>
      <c r="N2248">
        <v>7.3586111110000001</v>
      </c>
      <c r="O2248">
        <v>4</v>
      </c>
      <c r="P2248">
        <v>798</v>
      </c>
      <c r="Q2248">
        <v>7</v>
      </c>
      <c r="R2248">
        <v>27</v>
      </c>
      <c r="S2248">
        <v>0</v>
      </c>
      <c r="T2248">
        <v>28</v>
      </c>
      <c r="U2248">
        <v>0</v>
      </c>
      <c r="V2248">
        <v>0</v>
      </c>
      <c r="W2248">
        <v>8.0003728893244421</v>
      </c>
      <c r="X2248">
        <v>959.8878588071982</v>
      </c>
      <c r="Y2248">
        <v>330.68454151666697</v>
      </c>
      <c r="Z2248">
        <v>408.17057550259165</v>
      </c>
      <c r="AA2248">
        <v>0</v>
      </c>
      <c r="AB2248">
        <v>213.98203313747209</v>
      </c>
      <c r="AC2248">
        <v>0</v>
      </c>
      <c r="AD2248">
        <v>0</v>
      </c>
      <c r="AE2248">
        <v>1920.7253818532533</v>
      </c>
    </row>
    <row r="2249" spans="1:31" x14ac:dyDescent="0.3">
      <c r="A2249">
        <v>2650486</v>
      </c>
      <c r="B2249">
        <v>1</v>
      </c>
      <c r="C2249" t="s">
        <v>80</v>
      </c>
      <c r="D2249" t="s">
        <v>103</v>
      </c>
      <c r="E2249" t="s">
        <v>152</v>
      </c>
      <c r="F2249" t="s">
        <v>890</v>
      </c>
      <c r="G2249" t="s">
        <v>161</v>
      </c>
      <c r="H2249" t="s">
        <v>135</v>
      </c>
      <c r="I2249" t="s">
        <v>136</v>
      </c>
      <c r="J2249" t="s">
        <v>137</v>
      </c>
      <c r="K2249" t="s">
        <v>162</v>
      </c>
      <c r="L2249" t="s">
        <v>6556</v>
      </c>
      <c r="M2249" t="s">
        <v>6557</v>
      </c>
      <c r="N2249">
        <v>6.2483333329999997</v>
      </c>
      <c r="O2249">
        <v>0</v>
      </c>
      <c r="P2249">
        <v>154</v>
      </c>
      <c r="Q2249">
        <v>0</v>
      </c>
      <c r="R2249">
        <v>25</v>
      </c>
      <c r="S2249">
        <v>0</v>
      </c>
      <c r="T2249">
        <v>69</v>
      </c>
      <c r="U2249">
        <v>0</v>
      </c>
      <c r="V2249">
        <v>0</v>
      </c>
      <c r="W2249">
        <v>0</v>
      </c>
      <c r="X2249">
        <v>139.00991509272174</v>
      </c>
      <c r="Y2249">
        <v>0</v>
      </c>
      <c r="Z2249">
        <v>131.62676958416321</v>
      </c>
      <c r="AA2249">
        <v>0</v>
      </c>
      <c r="AB2249">
        <v>330.67239209598995</v>
      </c>
      <c r="AC2249">
        <v>0</v>
      </c>
      <c r="AD2249">
        <v>0</v>
      </c>
      <c r="AE2249">
        <v>601.30907677287496</v>
      </c>
    </row>
    <row r="2250" spans="1:31" x14ac:dyDescent="0.3">
      <c r="A2250">
        <v>2651047</v>
      </c>
      <c r="B2250">
        <v>1</v>
      </c>
      <c r="C2250" t="s">
        <v>80</v>
      </c>
      <c r="D2250" t="s">
        <v>95</v>
      </c>
      <c r="E2250" t="s">
        <v>147</v>
      </c>
      <c r="F2250" t="s">
        <v>6558</v>
      </c>
      <c r="G2250" t="s">
        <v>149</v>
      </c>
      <c r="H2250" t="s">
        <v>144</v>
      </c>
      <c r="I2250" t="s">
        <v>136</v>
      </c>
      <c r="J2250" t="s">
        <v>137</v>
      </c>
      <c r="K2250" t="s">
        <v>138</v>
      </c>
      <c r="L2250" t="s">
        <v>6559</v>
      </c>
      <c r="M2250" t="s">
        <v>6560</v>
      </c>
      <c r="N2250">
        <v>0.54722222200000004</v>
      </c>
      <c r="O2250">
        <v>0</v>
      </c>
      <c r="P2250">
        <v>1252</v>
      </c>
      <c r="Q2250">
        <v>0</v>
      </c>
      <c r="R2250">
        <v>10</v>
      </c>
      <c r="S2250">
        <v>0</v>
      </c>
      <c r="T2250">
        <v>74</v>
      </c>
      <c r="U2250">
        <v>0</v>
      </c>
      <c r="V2250">
        <v>0</v>
      </c>
      <c r="W2250">
        <v>0</v>
      </c>
      <c r="X2250">
        <v>194.93274128614487</v>
      </c>
      <c r="Y2250">
        <v>0</v>
      </c>
      <c r="Z2250">
        <v>3.2377054307564928</v>
      </c>
      <c r="AA2250">
        <v>0</v>
      </c>
      <c r="AB2250">
        <v>49.296560171128149</v>
      </c>
      <c r="AC2250">
        <v>0</v>
      </c>
      <c r="AD2250">
        <v>0</v>
      </c>
      <c r="AE2250">
        <v>247.46700688802952</v>
      </c>
    </row>
    <row r="2251" spans="1:31" x14ac:dyDescent="0.3">
      <c r="A2251">
        <v>2650798</v>
      </c>
      <c r="B2251">
        <v>1</v>
      </c>
      <c r="C2251" t="s">
        <v>81</v>
      </c>
      <c r="D2251" t="s">
        <v>128</v>
      </c>
      <c r="E2251" t="s">
        <v>141</v>
      </c>
      <c r="F2251" t="s">
        <v>6561</v>
      </c>
      <c r="G2251" t="s">
        <v>154</v>
      </c>
      <c r="H2251" t="s">
        <v>144</v>
      </c>
      <c r="I2251" t="s">
        <v>136</v>
      </c>
      <c r="J2251" t="s">
        <v>137</v>
      </c>
      <c r="K2251" t="s">
        <v>138</v>
      </c>
      <c r="L2251" t="s">
        <v>6562</v>
      </c>
      <c r="M2251" t="s">
        <v>6563</v>
      </c>
      <c r="N2251">
        <v>7.3591666660000001</v>
      </c>
      <c r="O2251">
        <v>0</v>
      </c>
      <c r="P2251">
        <v>321</v>
      </c>
      <c r="Q2251">
        <v>1</v>
      </c>
      <c r="R2251">
        <v>4</v>
      </c>
      <c r="S2251">
        <v>2</v>
      </c>
      <c r="T2251">
        <v>24</v>
      </c>
      <c r="U2251">
        <v>0</v>
      </c>
      <c r="V2251">
        <v>0</v>
      </c>
      <c r="W2251">
        <v>0</v>
      </c>
      <c r="X2251">
        <v>577.60258309848609</v>
      </c>
      <c r="Y2251">
        <v>20.230118396468342</v>
      </c>
      <c r="Z2251">
        <v>58.758020701460225</v>
      </c>
      <c r="AA2251">
        <v>178.33790552826804</v>
      </c>
      <c r="AB2251">
        <v>215.08150089974094</v>
      </c>
      <c r="AC2251">
        <v>0</v>
      </c>
      <c r="AD2251">
        <v>0</v>
      </c>
      <c r="AE2251">
        <v>1050.0101286244235</v>
      </c>
    </row>
    <row r="2252" spans="1:31" x14ac:dyDescent="0.3">
      <c r="A2252">
        <v>2650692</v>
      </c>
      <c r="B2252">
        <v>1</v>
      </c>
      <c r="C2252" t="s">
        <v>81</v>
      </c>
      <c r="D2252" t="s">
        <v>128</v>
      </c>
      <c r="E2252" t="s">
        <v>141</v>
      </c>
      <c r="F2252" t="s">
        <v>2835</v>
      </c>
      <c r="G2252" t="s">
        <v>448</v>
      </c>
      <c r="H2252" t="s">
        <v>144</v>
      </c>
      <c r="I2252" t="s">
        <v>136</v>
      </c>
      <c r="J2252" t="s">
        <v>137</v>
      </c>
      <c r="K2252" t="s">
        <v>138</v>
      </c>
      <c r="L2252" t="s">
        <v>6564</v>
      </c>
      <c r="M2252" t="s">
        <v>6417</v>
      </c>
      <c r="N2252">
        <v>2.6530555549999999</v>
      </c>
      <c r="O2252">
        <v>2</v>
      </c>
      <c r="P2252">
        <v>321</v>
      </c>
      <c r="Q2252">
        <v>0</v>
      </c>
      <c r="R2252">
        <v>0</v>
      </c>
      <c r="S2252">
        <v>0</v>
      </c>
      <c r="T2252">
        <v>28</v>
      </c>
      <c r="U2252">
        <v>0</v>
      </c>
      <c r="V2252">
        <v>0</v>
      </c>
      <c r="W2252">
        <v>1.459906101331111</v>
      </c>
      <c r="X2252">
        <v>104.39198163244359</v>
      </c>
      <c r="Y2252">
        <v>0</v>
      </c>
      <c r="Z2252">
        <v>0</v>
      </c>
      <c r="AA2252">
        <v>0</v>
      </c>
      <c r="AB2252">
        <v>28.077180303559551</v>
      </c>
      <c r="AC2252">
        <v>0</v>
      </c>
      <c r="AD2252">
        <v>0</v>
      </c>
      <c r="AE2252">
        <v>133.92906803733425</v>
      </c>
    </row>
    <row r="2253" spans="1:31" x14ac:dyDescent="0.3">
      <c r="A2253">
        <v>2650655</v>
      </c>
      <c r="B2253">
        <v>1</v>
      </c>
      <c r="C2253" t="s">
        <v>81</v>
      </c>
      <c r="D2253" t="s">
        <v>120</v>
      </c>
      <c r="E2253" t="s">
        <v>152</v>
      </c>
      <c r="F2253" t="s">
        <v>6565</v>
      </c>
      <c r="G2253" t="s">
        <v>220</v>
      </c>
      <c r="H2253" t="s">
        <v>135</v>
      </c>
      <c r="I2253" t="s">
        <v>136</v>
      </c>
      <c r="J2253" t="s">
        <v>137</v>
      </c>
      <c r="K2253" t="s">
        <v>162</v>
      </c>
      <c r="L2253" t="s">
        <v>6566</v>
      </c>
      <c r="M2253" t="s">
        <v>6567</v>
      </c>
      <c r="N2253">
        <v>2.9722222220000001</v>
      </c>
      <c r="O2253">
        <v>0</v>
      </c>
      <c r="P2253">
        <v>298</v>
      </c>
      <c r="Q2253">
        <v>0</v>
      </c>
      <c r="R2253">
        <v>2</v>
      </c>
      <c r="S2253">
        <v>0</v>
      </c>
      <c r="T2253">
        <v>44</v>
      </c>
      <c r="U2253">
        <v>0</v>
      </c>
      <c r="V2253">
        <v>0</v>
      </c>
      <c r="W2253">
        <v>0</v>
      </c>
      <c r="X2253">
        <v>228.73391013693595</v>
      </c>
      <c r="Y2253">
        <v>0</v>
      </c>
      <c r="Z2253">
        <v>16.526210599000002</v>
      </c>
      <c r="AA2253">
        <v>0</v>
      </c>
      <c r="AB2253">
        <v>173.43025485302007</v>
      </c>
      <c r="AC2253">
        <v>0</v>
      </c>
      <c r="AD2253">
        <v>0</v>
      </c>
      <c r="AE2253">
        <v>418.69037558895604</v>
      </c>
    </row>
    <row r="2254" spans="1:31" x14ac:dyDescent="0.3">
      <c r="A2254">
        <v>2650990</v>
      </c>
      <c r="B2254">
        <v>1</v>
      </c>
      <c r="C2254" t="s">
        <v>81</v>
      </c>
      <c r="D2254" t="s">
        <v>114</v>
      </c>
      <c r="E2254" t="s">
        <v>141</v>
      </c>
      <c r="F2254" t="s">
        <v>2324</v>
      </c>
      <c r="G2254" t="s">
        <v>143</v>
      </c>
      <c r="H2254" t="s">
        <v>144</v>
      </c>
      <c r="I2254" t="s">
        <v>136</v>
      </c>
      <c r="J2254" t="s">
        <v>137</v>
      </c>
      <c r="K2254" t="s">
        <v>138</v>
      </c>
      <c r="L2254" t="s">
        <v>6568</v>
      </c>
      <c r="M2254" t="s">
        <v>6569</v>
      </c>
      <c r="N2254">
        <v>0.36305555499999997</v>
      </c>
      <c r="O2254">
        <v>1</v>
      </c>
      <c r="P2254">
        <v>67</v>
      </c>
      <c r="Q2254">
        <v>0</v>
      </c>
      <c r="R2254">
        <v>6</v>
      </c>
      <c r="S2254">
        <v>2</v>
      </c>
      <c r="T2254">
        <v>15</v>
      </c>
      <c r="U2254">
        <v>0</v>
      </c>
      <c r="V2254">
        <v>0</v>
      </c>
      <c r="W2254">
        <v>0.11768090728694446</v>
      </c>
      <c r="X2254">
        <v>4.0504132301499736</v>
      </c>
      <c r="Y2254">
        <v>0</v>
      </c>
      <c r="Z2254">
        <v>3.6872174001466016</v>
      </c>
      <c r="AA2254">
        <v>0.72742199894104864</v>
      </c>
      <c r="AB2254">
        <v>1.9323027854548365</v>
      </c>
      <c r="AC2254">
        <v>0</v>
      </c>
      <c r="AD2254">
        <v>0</v>
      </c>
      <c r="AE2254">
        <v>10.515036321979405</v>
      </c>
    </row>
    <row r="2255" spans="1:31" x14ac:dyDescent="0.3">
      <c r="A2255">
        <v>2650661</v>
      </c>
      <c r="B2255">
        <v>1</v>
      </c>
      <c r="C2255" t="s">
        <v>80</v>
      </c>
      <c r="D2255" t="s">
        <v>106</v>
      </c>
      <c r="E2255" t="s">
        <v>194</v>
      </c>
      <c r="F2255" t="s">
        <v>6506</v>
      </c>
      <c r="G2255" t="s">
        <v>149</v>
      </c>
      <c r="H2255" t="s">
        <v>144</v>
      </c>
      <c r="I2255" t="s">
        <v>136</v>
      </c>
      <c r="J2255" t="s">
        <v>137</v>
      </c>
      <c r="K2255" t="s">
        <v>138</v>
      </c>
      <c r="L2255" t="s">
        <v>6570</v>
      </c>
      <c r="M2255" t="s">
        <v>6571</v>
      </c>
      <c r="N2255">
        <v>0.73638888800000002</v>
      </c>
      <c r="O2255">
        <v>4</v>
      </c>
      <c r="P2255">
        <v>1786</v>
      </c>
      <c r="Q2255">
        <v>56</v>
      </c>
      <c r="R2255">
        <v>379</v>
      </c>
      <c r="S2255">
        <v>26</v>
      </c>
      <c r="T2255">
        <v>291</v>
      </c>
      <c r="U2255">
        <v>5</v>
      </c>
      <c r="V2255">
        <v>1</v>
      </c>
      <c r="W2255">
        <v>0.90243525407934921</v>
      </c>
      <c r="X2255">
        <v>291.77150501616956</v>
      </c>
      <c r="Y2255">
        <v>393.32957927036267</v>
      </c>
      <c r="Z2255">
        <v>542.09224023469005</v>
      </c>
      <c r="AA2255">
        <v>94.630430253967219</v>
      </c>
      <c r="AB2255">
        <v>309.29482461997821</v>
      </c>
      <c r="AC2255">
        <v>608.76369640269456</v>
      </c>
      <c r="AD2255">
        <v>0.66753828987833175</v>
      </c>
      <c r="AE2255">
        <v>2241.4522493418203</v>
      </c>
    </row>
    <row r="2256" spans="1:31" x14ac:dyDescent="0.3">
      <c r="A2256">
        <v>2650993</v>
      </c>
      <c r="B2256">
        <v>1</v>
      </c>
      <c r="C2256" t="s">
        <v>80</v>
      </c>
      <c r="D2256" t="s">
        <v>99</v>
      </c>
      <c r="E2256" t="s">
        <v>165</v>
      </c>
      <c r="F2256" t="s">
        <v>6572</v>
      </c>
      <c r="G2256" t="s">
        <v>1456</v>
      </c>
      <c r="H2256" t="s">
        <v>135</v>
      </c>
      <c r="I2256" t="s">
        <v>136</v>
      </c>
      <c r="J2256" t="s">
        <v>137</v>
      </c>
      <c r="K2256" t="s">
        <v>138</v>
      </c>
      <c r="L2256" t="s">
        <v>6573</v>
      </c>
      <c r="M2256" t="s">
        <v>6264</v>
      </c>
      <c r="N2256">
        <v>2.735833333</v>
      </c>
      <c r="O2256">
        <v>0</v>
      </c>
      <c r="P2256">
        <v>22</v>
      </c>
      <c r="Q2256">
        <v>0</v>
      </c>
      <c r="R2256">
        <v>13</v>
      </c>
      <c r="S2256">
        <v>0</v>
      </c>
      <c r="T2256">
        <v>3</v>
      </c>
      <c r="U2256">
        <v>0</v>
      </c>
      <c r="V2256">
        <v>0</v>
      </c>
      <c r="W2256">
        <v>0</v>
      </c>
      <c r="X2256">
        <v>18.535368962793832</v>
      </c>
      <c r="Y2256">
        <v>0</v>
      </c>
      <c r="Z2256">
        <v>11.993682736256357</v>
      </c>
      <c r="AA2256">
        <v>0</v>
      </c>
      <c r="AB2256">
        <v>0.8608922909793113</v>
      </c>
      <c r="AC2256">
        <v>0</v>
      </c>
      <c r="AD2256">
        <v>0</v>
      </c>
      <c r="AE2256">
        <v>31.389943990029501</v>
      </c>
    </row>
    <row r="2257" spans="1:31" x14ac:dyDescent="0.3">
      <c r="A2257">
        <v>2650784</v>
      </c>
      <c r="B2257">
        <v>1</v>
      </c>
      <c r="C2257" t="s">
        <v>81</v>
      </c>
      <c r="D2257" t="s">
        <v>112</v>
      </c>
      <c r="E2257" t="s">
        <v>165</v>
      </c>
      <c r="F2257" t="s">
        <v>6574</v>
      </c>
      <c r="G2257" t="s">
        <v>224</v>
      </c>
      <c r="H2257" t="s">
        <v>135</v>
      </c>
      <c r="I2257" t="s">
        <v>136</v>
      </c>
      <c r="J2257" t="s">
        <v>137</v>
      </c>
      <c r="K2257" t="s">
        <v>138</v>
      </c>
      <c r="L2257" t="s">
        <v>6575</v>
      </c>
      <c r="M2257" t="s">
        <v>6576</v>
      </c>
      <c r="N2257">
        <v>2.048888888</v>
      </c>
      <c r="O2257">
        <v>0</v>
      </c>
      <c r="P2257">
        <v>23</v>
      </c>
      <c r="Q2257">
        <v>0</v>
      </c>
      <c r="R2257">
        <v>0</v>
      </c>
      <c r="S2257">
        <v>0</v>
      </c>
      <c r="T2257">
        <v>1</v>
      </c>
      <c r="U2257">
        <v>0</v>
      </c>
      <c r="V2257">
        <v>0</v>
      </c>
      <c r="W2257">
        <v>0</v>
      </c>
      <c r="X2257">
        <v>8.0671084031577394</v>
      </c>
      <c r="Y2257">
        <v>0</v>
      </c>
      <c r="Z2257">
        <v>0</v>
      </c>
      <c r="AA2257">
        <v>0</v>
      </c>
      <c r="AB2257">
        <v>0.87777549153630519</v>
      </c>
      <c r="AC2257">
        <v>0</v>
      </c>
      <c r="AD2257">
        <v>0</v>
      </c>
      <c r="AE2257">
        <v>8.9448838946940441</v>
      </c>
    </row>
    <row r="2258" spans="1:31" x14ac:dyDescent="0.3">
      <c r="A2258">
        <v>2650561</v>
      </c>
      <c r="B2258">
        <v>1</v>
      </c>
      <c r="C2258" t="s">
        <v>80</v>
      </c>
      <c r="D2258" t="s">
        <v>100</v>
      </c>
      <c r="E2258" t="s">
        <v>152</v>
      </c>
      <c r="F2258" t="s">
        <v>6577</v>
      </c>
      <c r="G2258" t="s">
        <v>154</v>
      </c>
      <c r="H2258" t="s">
        <v>135</v>
      </c>
      <c r="I2258" t="s">
        <v>136</v>
      </c>
      <c r="J2258" t="s">
        <v>137</v>
      </c>
      <c r="K2258" t="s">
        <v>138</v>
      </c>
      <c r="L2258" t="s">
        <v>6325</v>
      </c>
      <c r="M2258" t="s">
        <v>6578</v>
      </c>
      <c r="N2258">
        <v>0.213888888</v>
      </c>
      <c r="O2258">
        <v>0</v>
      </c>
      <c r="P2258">
        <v>51</v>
      </c>
      <c r="Q2258">
        <v>0</v>
      </c>
      <c r="R2258">
        <v>0</v>
      </c>
      <c r="S2258">
        <v>0</v>
      </c>
      <c r="T2258">
        <v>1</v>
      </c>
      <c r="U2258">
        <v>0</v>
      </c>
      <c r="V2258">
        <v>0</v>
      </c>
      <c r="W2258">
        <v>0</v>
      </c>
      <c r="X2258">
        <v>3.6668867996060941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3.6668867996060941</v>
      </c>
    </row>
    <row r="2259" spans="1:31" x14ac:dyDescent="0.3">
      <c r="A2259">
        <v>2650515</v>
      </c>
      <c r="B2259">
        <v>1</v>
      </c>
      <c r="C2259" t="s">
        <v>80</v>
      </c>
      <c r="D2259" t="s">
        <v>85</v>
      </c>
      <c r="E2259" t="s">
        <v>165</v>
      </c>
      <c r="F2259" t="s">
        <v>6579</v>
      </c>
      <c r="G2259" t="s">
        <v>4863</v>
      </c>
      <c r="H2259" t="s">
        <v>135</v>
      </c>
      <c r="I2259" t="s">
        <v>136</v>
      </c>
      <c r="J2259" t="s">
        <v>137</v>
      </c>
      <c r="K2259" t="s">
        <v>138</v>
      </c>
      <c r="L2259" t="s">
        <v>6580</v>
      </c>
      <c r="M2259" t="s">
        <v>6581</v>
      </c>
      <c r="N2259">
        <v>1.285555555</v>
      </c>
      <c r="O2259">
        <v>0</v>
      </c>
      <c r="P2259">
        <v>31</v>
      </c>
      <c r="Q2259">
        <v>0</v>
      </c>
      <c r="R2259">
        <v>0</v>
      </c>
      <c r="S2259">
        <v>0</v>
      </c>
      <c r="T2259">
        <v>6</v>
      </c>
      <c r="U2259">
        <v>0</v>
      </c>
      <c r="V2259">
        <v>0</v>
      </c>
      <c r="W2259">
        <v>0</v>
      </c>
      <c r="X2259">
        <v>11.760694599558743</v>
      </c>
      <c r="Y2259">
        <v>0</v>
      </c>
      <c r="Z2259">
        <v>0</v>
      </c>
      <c r="AA2259">
        <v>0</v>
      </c>
      <c r="AB2259">
        <v>5.6559714105915182</v>
      </c>
      <c r="AC2259">
        <v>0</v>
      </c>
      <c r="AD2259">
        <v>0</v>
      </c>
      <c r="AE2259">
        <v>17.416666010150262</v>
      </c>
    </row>
    <row r="2260" spans="1:31" x14ac:dyDescent="0.3">
      <c r="A2260">
        <v>2650724</v>
      </c>
      <c r="B2260">
        <v>1</v>
      </c>
      <c r="C2260" t="s">
        <v>80</v>
      </c>
      <c r="D2260" t="s">
        <v>100</v>
      </c>
      <c r="E2260" t="s">
        <v>194</v>
      </c>
      <c r="F2260" t="s">
        <v>3906</v>
      </c>
      <c r="G2260" t="s">
        <v>149</v>
      </c>
      <c r="H2260" t="s">
        <v>144</v>
      </c>
      <c r="I2260" t="s">
        <v>136</v>
      </c>
      <c r="J2260" t="s">
        <v>137</v>
      </c>
      <c r="K2260" t="s">
        <v>138</v>
      </c>
      <c r="L2260" t="s">
        <v>6582</v>
      </c>
      <c r="M2260" t="s">
        <v>6583</v>
      </c>
      <c r="N2260">
        <v>0.44055555499999999</v>
      </c>
      <c r="O2260">
        <v>11</v>
      </c>
      <c r="P2260">
        <v>37</v>
      </c>
      <c r="Q2260">
        <v>67</v>
      </c>
      <c r="R2260">
        <v>85</v>
      </c>
      <c r="S2260">
        <v>14</v>
      </c>
      <c r="T2260">
        <v>39</v>
      </c>
      <c r="U2260">
        <v>0</v>
      </c>
      <c r="V2260">
        <v>1</v>
      </c>
      <c r="W2260">
        <v>2.2522093326336852</v>
      </c>
      <c r="X2260">
        <v>4.8654669343573396</v>
      </c>
      <c r="Y2260">
        <v>102.61348032648368</v>
      </c>
      <c r="Z2260">
        <v>57.043966236941479</v>
      </c>
      <c r="AA2260">
        <v>73.49372057724392</v>
      </c>
      <c r="AB2260">
        <v>37.676665252817791</v>
      </c>
      <c r="AC2260">
        <v>0</v>
      </c>
      <c r="AD2260">
        <v>4.6414991804972248</v>
      </c>
      <c r="AE2260">
        <v>282.58700784097516</v>
      </c>
    </row>
    <row r="2261" spans="1:31" x14ac:dyDescent="0.3">
      <c r="A2261">
        <v>2650475</v>
      </c>
      <c r="B2261">
        <v>1</v>
      </c>
      <c r="C2261" t="s">
        <v>81</v>
      </c>
      <c r="D2261" t="s">
        <v>125</v>
      </c>
      <c r="E2261" t="s">
        <v>147</v>
      </c>
      <c r="F2261" t="s">
        <v>6584</v>
      </c>
      <c r="G2261" t="s">
        <v>220</v>
      </c>
      <c r="H2261" t="s">
        <v>144</v>
      </c>
      <c r="I2261" t="s">
        <v>136</v>
      </c>
      <c r="J2261" t="s">
        <v>137</v>
      </c>
      <c r="K2261" t="s">
        <v>162</v>
      </c>
      <c r="L2261" t="s">
        <v>6585</v>
      </c>
      <c r="M2261" t="s">
        <v>6586</v>
      </c>
      <c r="N2261">
        <v>1.425277777</v>
      </c>
      <c r="O2261">
        <v>2</v>
      </c>
      <c r="P2261">
        <v>88</v>
      </c>
      <c r="Q2261">
        <v>5</v>
      </c>
      <c r="R2261">
        <v>22</v>
      </c>
      <c r="S2261">
        <v>4</v>
      </c>
      <c r="T2261">
        <v>11</v>
      </c>
      <c r="U2261">
        <v>0</v>
      </c>
      <c r="V2261">
        <v>0</v>
      </c>
      <c r="W2261">
        <v>0.89308813231774897</v>
      </c>
      <c r="X2261">
        <v>24.042401307335197</v>
      </c>
      <c r="Y2261">
        <v>164.24914866948836</v>
      </c>
      <c r="Z2261">
        <v>170.64561168265229</v>
      </c>
      <c r="AA2261">
        <v>35.771758606572284</v>
      </c>
      <c r="AB2261">
        <v>25.793801989992502</v>
      </c>
      <c r="AC2261">
        <v>0</v>
      </c>
      <c r="AD2261">
        <v>0</v>
      </c>
      <c r="AE2261">
        <v>421.39581038835837</v>
      </c>
    </row>
    <row r="2262" spans="1:31" x14ac:dyDescent="0.3">
      <c r="A2262">
        <v>2650977</v>
      </c>
      <c r="B2262">
        <v>2</v>
      </c>
      <c r="C2262" t="s">
        <v>81</v>
      </c>
      <c r="D2262" t="s">
        <v>127</v>
      </c>
      <c r="E2262" t="s">
        <v>147</v>
      </c>
      <c r="F2262" t="s">
        <v>6587</v>
      </c>
      <c r="G2262" t="s">
        <v>448</v>
      </c>
      <c r="H2262" t="s">
        <v>144</v>
      </c>
      <c r="I2262" t="s">
        <v>136</v>
      </c>
      <c r="J2262" t="s">
        <v>137</v>
      </c>
      <c r="K2262" t="s">
        <v>138</v>
      </c>
      <c r="L2262" t="s">
        <v>6588</v>
      </c>
      <c r="M2262" t="s">
        <v>6589</v>
      </c>
      <c r="N2262">
        <v>0.322222222</v>
      </c>
      <c r="O2262">
        <v>4</v>
      </c>
      <c r="P2262">
        <v>87</v>
      </c>
      <c r="Q2262">
        <v>100</v>
      </c>
      <c r="R2262">
        <v>99</v>
      </c>
      <c r="S2262">
        <v>2</v>
      </c>
      <c r="T2262">
        <v>8</v>
      </c>
      <c r="U2262">
        <v>0</v>
      </c>
      <c r="V2262">
        <v>0</v>
      </c>
      <c r="W2262">
        <v>1.1048738609944777</v>
      </c>
      <c r="X2262">
        <v>8.5341077126302718</v>
      </c>
      <c r="Y2262">
        <v>113.01751243644577</v>
      </c>
      <c r="Z2262">
        <v>99.906879193561409</v>
      </c>
      <c r="AA2262">
        <v>4.1752248130969747</v>
      </c>
      <c r="AB2262">
        <v>2.0813425255762383</v>
      </c>
      <c r="AC2262">
        <v>0</v>
      </c>
      <c r="AD2262">
        <v>0</v>
      </c>
      <c r="AE2262">
        <v>228.81994054230515</v>
      </c>
    </row>
    <row r="2263" spans="1:31" x14ac:dyDescent="0.3">
      <c r="A2263">
        <v>2650621</v>
      </c>
      <c r="B2263">
        <v>1</v>
      </c>
      <c r="C2263" t="s">
        <v>80</v>
      </c>
      <c r="D2263" t="s">
        <v>94</v>
      </c>
      <c r="E2263" t="s">
        <v>132</v>
      </c>
      <c r="F2263" t="s">
        <v>6590</v>
      </c>
      <c r="G2263" t="s">
        <v>228</v>
      </c>
      <c r="H2263" t="s">
        <v>135</v>
      </c>
      <c r="I2263" t="s">
        <v>136</v>
      </c>
      <c r="J2263" t="s">
        <v>137</v>
      </c>
      <c r="K2263" t="s">
        <v>138</v>
      </c>
      <c r="L2263" t="s">
        <v>6591</v>
      </c>
      <c r="M2263" t="s">
        <v>6592</v>
      </c>
      <c r="N2263">
        <v>1.4288888879999999</v>
      </c>
      <c r="O2263">
        <v>0</v>
      </c>
      <c r="P2263">
        <v>4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1.7998728415674723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1.7998728415674723</v>
      </c>
    </row>
    <row r="2264" spans="1:31" x14ac:dyDescent="0.3">
      <c r="A2264">
        <v>2650887</v>
      </c>
      <c r="B2264">
        <v>1</v>
      </c>
      <c r="C2264" t="s">
        <v>81</v>
      </c>
      <c r="D2264" t="s">
        <v>114</v>
      </c>
      <c r="E2264" t="s">
        <v>165</v>
      </c>
      <c r="F2264" t="s">
        <v>6593</v>
      </c>
      <c r="G2264" t="s">
        <v>224</v>
      </c>
      <c r="H2264" t="s">
        <v>135</v>
      </c>
      <c r="I2264" t="s">
        <v>136</v>
      </c>
      <c r="J2264" t="s">
        <v>137</v>
      </c>
      <c r="K2264" t="s">
        <v>138</v>
      </c>
      <c r="L2264" t="s">
        <v>6594</v>
      </c>
      <c r="M2264" t="s">
        <v>6595</v>
      </c>
      <c r="N2264">
        <v>4.7636111110000003</v>
      </c>
      <c r="O2264">
        <v>0</v>
      </c>
      <c r="P2264">
        <v>5</v>
      </c>
      <c r="Q2264">
        <v>0</v>
      </c>
      <c r="R2264">
        <v>0</v>
      </c>
      <c r="S2264">
        <v>0</v>
      </c>
      <c r="T2264">
        <v>1</v>
      </c>
      <c r="U2264">
        <v>0</v>
      </c>
      <c r="V2264">
        <v>0</v>
      </c>
      <c r="W2264">
        <v>0</v>
      </c>
      <c r="X2264">
        <v>2.2396832690415263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2.2396832690415263</v>
      </c>
    </row>
    <row r="2265" spans="1:31" x14ac:dyDescent="0.3">
      <c r="A2265">
        <v>2650936</v>
      </c>
      <c r="B2265">
        <v>1</v>
      </c>
      <c r="C2265" t="s">
        <v>80</v>
      </c>
      <c r="D2265" t="s">
        <v>97</v>
      </c>
      <c r="E2265" t="s">
        <v>132</v>
      </c>
      <c r="F2265" t="s">
        <v>6596</v>
      </c>
      <c r="G2265" t="s">
        <v>228</v>
      </c>
      <c r="H2265" t="s">
        <v>135</v>
      </c>
      <c r="I2265" t="s">
        <v>136</v>
      </c>
      <c r="J2265" t="s">
        <v>137</v>
      </c>
      <c r="K2265" t="s">
        <v>138</v>
      </c>
      <c r="L2265" t="s">
        <v>6597</v>
      </c>
      <c r="M2265" t="s">
        <v>6598</v>
      </c>
      <c r="N2265">
        <v>5.9347222220000004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13.783123785801452</v>
      </c>
      <c r="AC2265">
        <v>0</v>
      </c>
      <c r="AD2265">
        <v>0</v>
      </c>
      <c r="AE2265">
        <v>13.783123785801452</v>
      </c>
    </row>
    <row r="2266" spans="1:31" x14ac:dyDescent="0.3">
      <c r="A2266">
        <v>2650409</v>
      </c>
      <c r="B2266">
        <v>1</v>
      </c>
      <c r="C2266" t="s">
        <v>81</v>
      </c>
      <c r="D2266" t="s">
        <v>122</v>
      </c>
      <c r="E2266" t="s">
        <v>141</v>
      </c>
      <c r="F2266" t="s">
        <v>6599</v>
      </c>
      <c r="G2266" t="s">
        <v>149</v>
      </c>
      <c r="H2266" t="s">
        <v>144</v>
      </c>
      <c r="I2266" t="s">
        <v>136</v>
      </c>
      <c r="J2266" t="s">
        <v>137</v>
      </c>
      <c r="K2266" t="s">
        <v>138</v>
      </c>
      <c r="L2266" t="s">
        <v>6600</v>
      </c>
      <c r="M2266" t="s">
        <v>6601</v>
      </c>
      <c r="N2266">
        <v>0.82944444399999995</v>
      </c>
      <c r="O2266">
        <v>0</v>
      </c>
      <c r="P2266">
        <v>182</v>
      </c>
      <c r="Q2266">
        <v>0</v>
      </c>
      <c r="R2266">
        <v>4</v>
      </c>
      <c r="S2266">
        <v>0</v>
      </c>
      <c r="T2266">
        <v>5</v>
      </c>
      <c r="U2266">
        <v>0</v>
      </c>
      <c r="V2266">
        <v>0</v>
      </c>
      <c r="W2266">
        <v>0</v>
      </c>
      <c r="X2266">
        <v>26.026609916406986</v>
      </c>
      <c r="Y2266">
        <v>0</v>
      </c>
      <c r="Z2266">
        <v>0.39088431263146867</v>
      </c>
      <c r="AA2266">
        <v>0</v>
      </c>
      <c r="AB2266">
        <v>2.4054009858190457</v>
      </c>
      <c r="AC2266">
        <v>0</v>
      </c>
      <c r="AD2266">
        <v>0</v>
      </c>
      <c r="AE2266">
        <v>28.8228952148575</v>
      </c>
    </row>
    <row r="2267" spans="1:31" x14ac:dyDescent="0.3">
      <c r="A2267">
        <v>2650956</v>
      </c>
      <c r="B2267">
        <v>1</v>
      </c>
      <c r="C2267" t="s">
        <v>81</v>
      </c>
      <c r="D2267" t="s">
        <v>120</v>
      </c>
      <c r="E2267" t="s">
        <v>152</v>
      </c>
      <c r="F2267" t="s">
        <v>6204</v>
      </c>
      <c r="G2267" t="s">
        <v>191</v>
      </c>
      <c r="H2267" t="s">
        <v>135</v>
      </c>
      <c r="I2267" t="s">
        <v>136</v>
      </c>
      <c r="J2267" t="s">
        <v>137</v>
      </c>
      <c r="K2267" t="s">
        <v>138</v>
      </c>
      <c r="L2267" t="s">
        <v>6602</v>
      </c>
      <c r="M2267" t="s">
        <v>6603</v>
      </c>
      <c r="N2267">
        <v>0.39611111100000002</v>
      </c>
      <c r="O2267">
        <v>0</v>
      </c>
      <c r="P2267">
        <v>409</v>
      </c>
      <c r="Q2267">
        <v>0</v>
      </c>
      <c r="R2267">
        <v>2</v>
      </c>
      <c r="S2267">
        <v>0</v>
      </c>
      <c r="T2267">
        <v>17</v>
      </c>
      <c r="U2267">
        <v>0</v>
      </c>
      <c r="V2267">
        <v>0</v>
      </c>
      <c r="W2267">
        <v>0</v>
      </c>
      <c r="X2267">
        <v>57.348889316281976</v>
      </c>
      <c r="Y2267">
        <v>0</v>
      </c>
      <c r="Z2267">
        <v>5.4870662961729408</v>
      </c>
      <c r="AA2267">
        <v>0</v>
      </c>
      <c r="AB2267">
        <v>4.1746382651611249</v>
      </c>
      <c r="AC2267">
        <v>0</v>
      </c>
      <c r="AD2267">
        <v>0</v>
      </c>
      <c r="AE2267">
        <v>67.010593877616046</v>
      </c>
    </row>
    <row r="2268" spans="1:31" x14ac:dyDescent="0.3">
      <c r="A2268">
        <v>2650930</v>
      </c>
      <c r="B2268">
        <v>1</v>
      </c>
      <c r="C2268" t="s">
        <v>81</v>
      </c>
      <c r="D2268" t="s">
        <v>119</v>
      </c>
      <c r="E2268" t="s">
        <v>132</v>
      </c>
      <c r="F2268" t="s">
        <v>6604</v>
      </c>
      <c r="G2268" t="s">
        <v>183</v>
      </c>
      <c r="H2268" t="s">
        <v>135</v>
      </c>
      <c r="I2268" t="s">
        <v>136</v>
      </c>
      <c r="J2268" t="s">
        <v>3</v>
      </c>
      <c r="K2268" t="s">
        <v>138</v>
      </c>
      <c r="L2268" t="s">
        <v>6605</v>
      </c>
      <c r="M2268" t="s">
        <v>6606</v>
      </c>
      <c r="N2268">
        <v>1.8902777770000001</v>
      </c>
      <c r="O2268">
        <v>0</v>
      </c>
      <c r="P2268">
        <v>9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3.2640536539579261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3.2640536539579261</v>
      </c>
    </row>
    <row r="2269" spans="1:31" x14ac:dyDescent="0.3">
      <c r="A2269">
        <v>2650893</v>
      </c>
      <c r="B2269">
        <v>1</v>
      </c>
      <c r="C2269" t="s">
        <v>81</v>
      </c>
      <c r="D2269" t="s">
        <v>120</v>
      </c>
      <c r="E2269" t="s">
        <v>152</v>
      </c>
      <c r="F2269" t="s">
        <v>6204</v>
      </c>
      <c r="G2269" t="s">
        <v>154</v>
      </c>
      <c r="H2269" t="s">
        <v>135</v>
      </c>
      <c r="I2269" t="s">
        <v>136</v>
      </c>
      <c r="J2269" t="s">
        <v>137</v>
      </c>
      <c r="K2269" t="s">
        <v>138</v>
      </c>
      <c r="L2269" t="s">
        <v>6607</v>
      </c>
      <c r="M2269" t="s">
        <v>6608</v>
      </c>
      <c r="N2269">
        <v>0.147777777</v>
      </c>
      <c r="O2269">
        <v>0</v>
      </c>
      <c r="P2269">
        <v>409</v>
      </c>
      <c r="Q2269">
        <v>0</v>
      </c>
      <c r="R2269">
        <v>2</v>
      </c>
      <c r="S2269">
        <v>0</v>
      </c>
      <c r="T2269">
        <v>17</v>
      </c>
      <c r="U2269">
        <v>0</v>
      </c>
      <c r="V2269">
        <v>0</v>
      </c>
      <c r="W2269">
        <v>0</v>
      </c>
      <c r="X2269">
        <v>21.596005737458352</v>
      </c>
      <c r="Y2269">
        <v>0</v>
      </c>
      <c r="Z2269">
        <v>1.878933748713375</v>
      </c>
      <c r="AA2269">
        <v>0</v>
      </c>
      <c r="AB2269">
        <v>1.8733917981536126</v>
      </c>
      <c r="AC2269">
        <v>0</v>
      </c>
      <c r="AD2269">
        <v>0</v>
      </c>
      <c r="AE2269">
        <v>25.34833128432534</v>
      </c>
    </row>
    <row r="2270" spans="1:31" x14ac:dyDescent="0.3">
      <c r="A2270">
        <v>2650644</v>
      </c>
      <c r="B2270">
        <v>1</v>
      </c>
      <c r="C2270" t="s">
        <v>81</v>
      </c>
      <c r="D2270" t="s">
        <v>118</v>
      </c>
      <c r="E2270" t="s">
        <v>165</v>
      </c>
      <c r="F2270" t="s">
        <v>6609</v>
      </c>
      <c r="G2270" t="s">
        <v>154</v>
      </c>
      <c r="H2270" t="s">
        <v>135</v>
      </c>
      <c r="I2270" t="s">
        <v>136</v>
      </c>
      <c r="J2270" t="s">
        <v>137</v>
      </c>
      <c r="K2270" t="s">
        <v>138</v>
      </c>
      <c r="L2270" t="s">
        <v>6610</v>
      </c>
      <c r="M2270" t="s">
        <v>6611</v>
      </c>
      <c r="N2270">
        <v>1.050277777</v>
      </c>
      <c r="O2270">
        <v>0</v>
      </c>
      <c r="P2270">
        <v>71</v>
      </c>
      <c r="Q2270">
        <v>0</v>
      </c>
      <c r="R2270">
        <v>10</v>
      </c>
      <c r="S2270">
        <v>0</v>
      </c>
      <c r="T2270">
        <v>8</v>
      </c>
      <c r="U2270">
        <v>0</v>
      </c>
      <c r="V2270">
        <v>0</v>
      </c>
      <c r="W2270">
        <v>0</v>
      </c>
      <c r="X2270">
        <v>11.695078477698734</v>
      </c>
      <c r="Y2270">
        <v>0</v>
      </c>
      <c r="Z2270">
        <v>13.786330929378396</v>
      </c>
      <c r="AA2270">
        <v>0</v>
      </c>
      <c r="AB2270">
        <v>3.0532142611264246</v>
      </c>
      <c r="AC2270">
        <v>0</v>
      </c>
      <c r="AD2270">
        <v>0</v>
      </c>
      <c r="AE2270">
        <v>28.534623668203555</v>
      </c>
    </row>
    <row r="2271" spans="1:31" x14ac:dyDescent="0.3">
      <c r="A2271">
        <v>2650538</v>
      </c>
      <c r="B2271">
        <v>1</v>
      </c>
      <c r="C2271" t="s">
        <v>80</v>
      </c>
      <c r="D2271" t="s">
        <v>93</v>
      </c>
      <c r="E2271" t="s">
        <v>152</v>
      </c>
      <c r="F2271" t="s">
        <v>485</v>
      </c>
      <c r="G2271" t="s">
        <v>161</v>
      </c>
      <c r="H2271" t="s">
        <v>135</v>
      </c>
      <c r="I2271" t="s">
        <v>136</v>
      </c>
      <c r="J2271" t="s">
        <v>137</v>
      </c>
      <c r="K2271" t="s">
        <v>162</v>
      </c>
      <c r="L2271" t="s">
        <v>6612</v>
      </c>
      <c r="M2271" t="s">
        <v>6613</v>
      </c>
      <c r="N2271">
        <v>8.2122222219999994</v>
      </c>
      <c r="O2271">
        <v>0</v>
      </c>
      <c r="P2271">
        <v>252</v>
      </c>
      <c r="Q2271">
        <v>0</v>
      </c>
      <c r="R2271">
        <v>2</v>
      </c>
      <c r="S2271">
        <v>0</v>
      </c>
      <c r="T2271">
        <v>33</v>
      </c>
      <c r="U2271">
        <v>0</v>
      </c>
      <c r="V2271">
        <v>0</v>
      </c>
      <c r="W2271">
        <v>0</v>
      </c>
      <c r="X2271">
        <v>368.26539927572554</v>
      </c>
      <c r="Y2271">
        <v>0</v>
      </c>
      <c r="Z2271">
        <v>62.64831088154358</v>
      </c>
      <c r="AA2271">
        <v>0</v>
      </c>
      <c r="AB2271">
        <v>196.34529443537167</v>
      </c>
      <c r="AC2271">
        <v>0</v>
      </c>
      <c r="AD2271">
        <v>0</v>
      </c>
      <c r="AE2271">
        <v>627.25900459264085</v>
      </c>
    </row>
    <row r="2272" spans="1:31" x14ac:dyDescent="0.3">
      <c r="A2272">
        <v>2650701</v>
      </c>
      <c r="B2272">
        <v>1</v>
      </c>
      <c r="C2272" t="s">
        <v>80</v>
      </c>
      <c r="D2272" t="s">
        <v>93</v>
      </c>
      <c r="E2272" t="s">
        <v>147</v>
      </c>
      <c r="F2272" t="s">
        <v>6614</v>
      </c>
      <c r="G2272" t="s">
        <v>540</v>
      </c>
      <c r="H2272" t="s">
        <v>144</v>
      </c>
      <c r="I2272" t="s">
        <v>136</v>
      </c>
      <c r="J2272" t="s">
        <v>137</v>
      </c>
      <c r="K2272" t="s">
        <v>162</v>
      </c>
      <c r="L2272" t="s">
        <v>6615</v>
      </c>
      <c r="M2272" t="s">
        <v>6616</v>
      </c>
      <c r="N2272">
        <v>1.3033333330000001</v>
      </c>
      <c r="O2272">
        <v>0</v>
      </c>
      <c r="P2272">
        <v>212</v>
      </c>
      <c r="Q2272">
        <v>11</v>
      </c>
      <c r="R2272">
        <v>87</v>
      </c>
      <c r="S2272">
        <v>5</v>
      </c>
      <c r="T2272">
        <v>32</v>
      </c>
      <c r="U2272">
        <v>0</v>
      </c>
      <c r="V2272">
        <v>0</v>
      </c>
      <c r="W2272">
        <v>0</v>
      </c>
      <c r="X2272">
        <v>25.587804105337508</v>
      </c>
      <c r="Y2272">
        <v>57.610753688960308</v>
      </c>
      <c r="Z2272">
        <v>227.61908251740755</v>
      </c>
      <c r="AA2272">
        <v>11.718654096041082</v>
      </c>
      <c r="AB2272">
        <v>85.294610272193964</v>
      </c>
      <c r="AC2272">
        <v>0</v>
      </c>
      <c r="AD2272">
        <v>0</v>
      </c>
      <c r="AE2272">
        <v>407.83090467994037</v>
      </c>
    </row>
    <row r="2273" spans="1:31" x14ac:dyDescent="0.3">
      <c r="A2273">
        <v>2650452</v>
      </c>
      <c r="B2273">
        <v>1</v>
      </c>
      <c r="C2273" t="s">
        <v>81</v>
      </c>
      <c r="D2273" t="s">
        <v>127</v>
      </c>
      <c r="E2273" t="s">
        <v>141</v>
      </c>
      <c r="F2273" t="s">
        <v>6617</v>
      </c>
      <c r="G2273" t="s">
        <v>149</v>
      </c>
      <c r="H2273" t="s">
        <v>144</v>
      </c>
      <c r="I2273" t="s">
        <v>136</v>
      </c>
      <c r="J2273" t="s">
        <v>137</v>
      </c>
      <c r="K2273" t="s">
        <v>138</v>
      </c>
      <c r="L2273" t="s">
        <v>6618</v>
      </c>
      <c r="M2273" t="s">
        <v>6619</v>
      </c>
      <c r="N2273">
        <v>0.75555555500000005</v>
      </c>
      <c r="O2273">
        <v>0</v>
      </c>
      <c r="P2273">
        <v>529</v>
      </c>
      <c r="Q2273">
        <v>8</v>
      </c>
      <c r="R2273">
        <v>26</v>
      </c>
      <c r="S2273">
        <v>4</v>
      </c>
      <c r="T2273">
        <v>98</v>
      </c>
      <c r="U2273">
        <v>7</v>
      </c>
      <c r="V2273">
        <v>1</v>
      </c>
      <c r="W2273">
        <v>0</v>
      </c>
      <c r="X2273">
        <v>86.904621623475521</v>
      </c>
      <c r="Y2273">
        <v>4.5663459077490405</v>
      </c>
      <c r="Z2273">
        <v>36.583101370229308</v>
      </c>
      <c r="AA2273">
        <v>210.34371593324775</v>
      </c>
      <c r="AB2273">
        <v>47.483452957041919</v>
      </c>
      <c r="AC2273">
        <v>460.14127264518129</v>
      </c>
      <c r="AD2273">
        <v>1.3588430440902102</v>
      </c>
      <c r="AE2273">
        <v>847.38135348101503</v>
      </c>
    </row>
    <row r="2274" spans="1:31" x14ac:dyDescent="0.3">
      <c r="A2274">
        <v>2650472</v>
      </c>
      <c r="B2274">
        <v>1</v>
      </c>
      <c r="C2274" t="s">
        <v>81</v>
      </c>
      <c r="D2274" t="s">
        <v>119</v>
      </c>
      <c r="E2274" t="s">
        <v>194</v>
      </c>
      <c r="F2274" t="s">
        <v>3618</v>
      </c>
      <c r="G2274" t="s">
        <v>149</v>
      </c>
      <c r="H2274" t="s">
        <v>144</v>
      </c>
      <c r="I2274" t="s">
        <v>136</v>
      </c>
      <c r="J2274" t="s">
        <v>137</v>
      </c>
      <c r="K2274" t="s">
        <v>138</v>
      </c>
      <c r="L2274" t="s">
        <v>6620</v>
      </c>
      <c r="M2274" t="s">
        <v>6621</v>
      </c>
      <c r="N2274">
        <v>0.25333333299999999</v>
      </c>
      <c r="O2274">
        <v>2</v>
      </c>
      <c r="P2274">
        <v>1023</v>
      </c>
      <c r="Q2274">
        <v>17</v>
      </c>
      <c r="R2274">
        <v>244</v>
      </c>
      <c r="S2274">
        <v>1</v>
      </c>
      <c r="T2274">
        <v>61</v>
      </c>
      <c r="U2274">
        <v>0</v>
      </c>
      <c r="V2274">
        <v>0</v>
      </c>
      <c r="W2274">
        <v>0.12283472133333334</v>
      </c>
      <c r="X2274">
        <v>51.104600625768207</v>
      </c>
      <c r="Y2274">
        <v>15.236733737524135</v>
      </c>
      <c r="Z2274">
        <v>203.25816570618136</v>
      </c>
      <c r="AA2274">
        <v>0.61258588502802414</v>
      </c>
      <c r="AB2274">
        <v>10.77881711684279</v>
      </c>
      <c r="AC2274">
        <v>0</v>
      </c>
      <c r="AD2274">
        <v>0</v>
      </c>
      <c r="AE2274">
        <v>281.11373779267785</v>
      </c>
    </row>
    <row r="2275" spans="1:31" x14ac:dyDescent="0.3">
      <c r="A2275">
        <v>2650495</v>
      </c>
      <c r="B2275">
        <v>1</v>
      </c>
      <c r="C2275" t="s">
        <v>80</v>
      </c>
      <c r="D2275" t="s">
        <v>105</v>
      </c>
      <c r="E2275" t="s">
        <v>194</v>
      </c>
      <c r="F2275" t="s">
        <v>6622</v>
      </c>
      <c r="G2275" t="s">
        <v>149</v>
      </c>
      <c r="H2275" t="s">
        <v>144</v>
      </c>
      <c r="I2275" t="s">
        <v>136</v>
      </c>
      <c r="J2275" t="s">
        <v>137</v>
      </c>
      <c r="K2275" t="s">
        <v>138</v>
      </c>
      <c r="L2275" t="s">
        <v>6623</v>
      </c>
      <c r="M2275" t="s">
        <v>6624</v>
      </c>
      <c r="N2275">
        <v>0.74027777699999997</v>
      </c>
      <c r="O2275">
        <v>0</v>
      </c>
      <c r="P2275">
        <v>2295</v>
      </c>
      <c r="Q2275">
        <v>0</v>
      </c>
      <c r="R2275">
        <v>0</v>
      </c>
      <c r="S2275">
        <v>0</v>
      </c>
      <c r="T2275">
        <v>141</v>
      </c>
      <c r="U2275">
        <v>0</v>
      </c>
      <c r="V2275">
        <v>0</v>
      </c>
      <c r="W2275">
        <v>0</v>
      </c>
      <c r="X2275">
        <v>566.92070248393554</v>
      </c>
      <c r="Y2275">
        <v>0</v>
      </c>
      <c r="Z2275">
        <v>0</v>
      </c>
      <c r="AA2275">
        <v>0</v>
      </c>
      <c r="AB2275">
        <v>277.3155451527856</v>
      </c>
      <c r="AC2275">
        <v>0</v>
      </c>
      <c r="AD2275">
        <v>0</v>
      </c>
      <c r="AE2275">
        <v>844.23624763672115</v>
      </c>
    </row>
    <row r="2276" spans="1:31" x14ac:dyDescent="0.3">
      <c r="A2276">
        <v>2650827</v>
      </c>
      <c r="B2276">
        <v>1</v>
      </c>
      <c r="C2276" t="s">
        <v>80</v>
      </c>
      <c r="D2276" t="s">
        <v>106</v>
      </c>
      <c r="E2276" t="s">
        <v>132</v>
      </c>
      <c r="F2276" t="s">
        <v>6625</v>
      </c>
      <c r="G2276" t="s">
        <v>268</v>
      </c>
      <c r="H2276" t="s">
        <v>135</v>
      </c>
      <c r="I2276" t="s">
        <v>136</v>
      </c>
      <c r="J2276" t="s">
        <v>137</v>
      </c>
      <c r="K2276" t="s">
        <v>138</v>
      </c>
      <c r="L2276" t="s">
        <v>6626</v>
      </c>
      <c r="M2276" t="s">
        <v>6275</v>
      </c>
      <c r="N2276">
        <v>1.716388888</v>
      </c>
      <c r="O2276">
        <v>0</v>
      </c>
      <c r="P2276">
        <v>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7.5872404065290375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7.5872404065290375</v>
      </c>
    </row>
    <row r="2277" spans="1:31" x14ac:dyDescent="0.3">
      <c r="A2277">
        <v>2650873</v>
      </c>
      <c r="B2277">
        <v>1</v>
      </c>
      <c r="C2277" t="s">
        <v>80</v>
      </c>
      <c r="D2277" t="s">
        <v>83</v>
      </c>
      <c r="E2277" t="s">
        <v>132</v>
      </c>
      <c r="F2277" t="s">
        <v>6627</v>
      </c>
      <c r="G2277" t="s">
        <v>268</v>
      </c>
      <c r="H2277" t="s">
        <v>135</v>
      </c>
      <c r="I2277" t="s">
        <v>136</v>
      </c>
      <c r="J2277" t="s">
        <v>137</v>
      </c>
      <c r="K2277" t="s">
        <v>138</v>
      </c>
      <c r="L2277" t="s">
        <v>6628</v>
      </c>
      <c r="M2277" t="s">
        <v>6629</v>
      </c>
      <c r="N2277">
        <v>3.659166666</v>
      </c>
      <c r="O2277">
        <v>0</v>
      </c>
      <c r="P2277">
        <v>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8.3646608890536154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8.3646608890536154</v>
      </c>
    </row>
    <row r="2278" spans="1:31" x14ac:dyDescent="0.3">
      <c r="A2278">
        <v>2650996</v>
      </c>
      <c r="B2278">
        <v>1</v>
      </c>
      <c r="C2278" t="s">
        <v>80</v>
      </c>
      <c r="D2278" t="s">
        <v>103</v>
      </c>
      <c r="E2278" t="s">
        <v>132</v>
      </c>
      <c r="F2278" t="s">
        <v>6630</v>
      </c>
      <c r="G2278" t="s">
        <v>268</v>
      </c>
      <c r="H2278" t="s">
        <v>135</v>
      </c>
      <c r="I2278" t="s">
        <v>136</v>
      </c>
      <c r="J2278" t="s">
        <v>137</v>
      </c>
      <c r="K2278" t="s">
        <v>138</v>
      </c>
      <c r="L2278" t="s">
        <v>6631</v>
      </c>
      <c r="M2278" t="s">
        <v>6632</v>
      </c>
      <c r="N2278">
        <v>1.189444444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0.30291557018834564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0.30291557018834564</v>
      </c>
    </row>
    <row r="2279" spans="1:31" x14ac:dyDescent="0.3">
      <c r="A2279">
        <v>2650664</v>
      </c>
      <c r="B2279">
        <v>1</v>
      </c>
      <c r="C2279" t="s">
        <v>80</v>
      </c>
      <c r="D2279" t="s">
        <v>105</v>
      </c>
      <c r="E2279" t="s">
        <v>132</v>
      </c>
      <c r="F2279" t="s">
        <v>6633</v>
      </c>
      <c r="G2279" t="s">
        <v>228</v>
      </c>
      <c r="H2279" t="s">
        <v>135</v>
      </c>
      <c r="I2279" t="s">
        <v>136</v>
      </c>
      <c r="J2279" t="s">
        <v>137</v>
      </c>
      <c r="K2279" t="s">
        <v>138</v>
      </c>
      <c r="L2279" t="s">
        <v>6634</v>
      </c>
      <c r="M2279" t="s">
        <v>6635</v>
      </c>
      <c r="N2279">
        <v>3.4019444440000002</v>
      </c>
      <c r="O2279">
        <v>0</v>
      </c>
      <c r="P2279">
        <v>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0.98232590618165272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0.98232590618165272</v>
      </c>
    </row>
    <row r="2280" spans="1:31" x14ac:dyDescent="0.3">
      <c r="A2280">
        <v>2650973</v>
      </c>
      <c r="B2280">
        <v>1</v>
      </c>
      <c r="C2280" t="s">
        <v>81</v>
      </c>
      <c r="D2280" t="s">
        <v>118</v>
      </c>
      <c r="E2280" t="s">
        <v>147</v>
      </c>
      <c r="F2280" t="s">
        <v>1478</v>
      </c>
      <c r="G2280" t="s">
        <v>149</v>
      </c>
      <c r="H2280" t="s">
        <v>144</v>
      </c>
      <c r="I2280" t="s">
        <v>136</v>
      </c>
      <c r="J2280" t="s">
        <v>137</v>
      </c>
      <c r="K2280" t="s">
        <v>138</v>
      </c>
      <c r="L2280" t="s">
        <v>6636</v>
      </c>
      <c r="M2280" t="s">
        <v>6637</v>
      </c>
      <c r="N2280">
        <v>0.30555555499999998</v>
      </c>
      <c r="O2280">
        <v>6</v>
      </c>
      <c r="P2280">
        <v>411</v>
      </c>
      <c r="Q2280">
        <v>50</v>
      </c>
      <c r="R2280">
        <v>41</v>
      </c>
      <c r="S2280">
        <v>9</v>
      </c>
      <c r="T2280">
        <v>33</v>
      </c>
      <c r="U2280">
        <v>0</v>
      </c>
      <c r="V2280">
        <v>0</v>
      </c>
      <c r="W2280">
        <v>0.64451846290045434</v>
      </c>
      <c r="X2280">
        <v>18.767342440288875</v>
      </c>
      <c r="Y2280">
        <v>200.22841176986057</v>
      </c>
      <c r="Z2280">
        <v>26.942468615417035</v>
      </c>
      <c r="AA2280">
        <v>10.433845292994615</v>
      </c>
      <c r="AB2280">
        <v>4.359356557634058</v>
      </c>
      <c r="AC2280">
        <v>0</v>
      </c>
      <c r="AD2280">
        <v>0</v>
      </c>
      <c r="AE2280">
        <v>261.37594313909557</v>
      </c>
    </row>
    <row r="2281" spans="1:31" x14ac:dyDescent="0.3">
      <c r="A2281">
        <v>2650810</v>
      </c>
      <c r="B2281">
        <v>1</v>
      </c>
      <c r="C2281" t="s">
        <v>80</v>
      </c>
      <c r="D2281" t="s">
        <v>84</v>
      </c>
      <c r="E2281" t="s">
        <v>132</v>
      </c>
      <c r="F2281" t="s">
        <v>2210</v>
      </c>
      <c r="G2281" t="s">
        <v>228</v>
      </c>
      <c r="H2281" t="s">
        <v>135</v>
      </c>
      <c r="I2281" t="s">
        <v>136</v>
      </c>
      <c r="J2281" t="s">
        <v>137</v>
      </c>
      <c r="K2281" t="s">
        <v>138</v>
      </c>
      <c r="L2281" t="s">
        <v>6638</v>
      </c>
      <c r="M2281" t="s">
        <v>6639</v>
      </c>
      <c r="N2281">
        <v>6.0338888879999999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55.870078413471056</v>
      </c>
      <c r="AC2281">
        <v>0</v>
      </c>
      <c r="AD2281">
        <v>0</v>
      </c>
      <c r="AE2281">
        <v>55.870078413471056</v>
      </c>
    </row>
    <row r="2282" spans="1:31" x14ac:dyDescent="0.3">
      <c r="A2282">
        <v>2650478</v>
      </c>
      <c r="B2282">
        <v>1</v>
      </c>
      <c r="C2282" t="s">
        <v>80</v>
      </c>
      <c r="D2282" t="s">
        <v>108</v>
      </c>
      <c r="E2282" t="s">
        <v>152</v>
      </c>
      <c r="F2282" t="s">
        <v>2297</v>
      </c>
      <c r="G2282" t="s">
        <v>161</v>
      </c>
      <c r="H2282" t="s">
        <v>135</v>
      </c>
      <c r="I2282" t="s">
        <v>136</v>
      </c>
      <c r="J2282" t="s">
        <v>137</v>
      </c>
      <c r="K2282" t="s">
        <v>162</v>
      </c>
      <c r="L2282" t="s">
        <v>6640</v>
      </c>
      <c r="M2282" t="s">
        <v>6641</v>
      </c>
      <c r="N2282">
        <v>8.4375</v>
      </c>
      <c r="O2282">
        <v>0</v>
      </c>
      <c r="P2282">
        <v>28</v>
      </c>
      <c r="Q2282">
        <v>0</v>
      </c>
      <c r="R2282">
        <v>6</v>
      </c>
      <c r="S2282">
        <v>0</v>
      </c>
      <c r="T2282">
        <v>5</v>
      </c>
      <c r="U2282">
        <v>0</v>
      </c>
      <c r="V2282">
        <v>0</v>
      </c>
      <c r="W2282">
        <v>0</v>
      </c>
      <c r="X2282">
        <v>73.52375878628871</v>
      </c>
      <c r="Y2282">
        <v>0</v>
      </c>
      <c r="Z2282">
        <v>96.81995848693434</v>
      </c>
      <c r="AA2282">
        <v>0</v>
      </c>
      <c r="AB2282">
        <v>178.37985588763544</v>
      </c>
      <c r="AC2282">
        <v>0</v>
      </c>
      <c r="AD2282">
        <v>0</v>
      </c>
      <c r="AE2282">
        <v>348.72357316085845</v>
      </c>
    </row>
    <row r="2283" spans="1:31" x14ac:dyDescent="0.3">
      <c r="A2283">
        <v>2650618</v>
      </c>
      <c r="B2283">
        <v>1</v>
      </c>
      <c r="C2283" t="s">
        <v>80</v>
      </c>
      <c r="D2283" t="s">
        <v>88</v>
      </c>
      <c r="E2283" t="s">
        <v>141</v>
      </c>
      <c r="F2283" t="s">
        <v>6642</v>
      </c>
      <c r="G2283" t="s">
        <v>562</v>
      </c>
      <c r="H2283" t="s">
        <v>144</v>
      </c>
      <c r="I2283" t="s">
        <v>241</v>
      </c>
      <c r="J2283" t="s">
        <v>137</v>
      </c>
      <c r="K2283" t="s">
        <v>138</v>
      </c>
      <c r="L2283" t="s">
        <v>6643</v>
      </c>
      <c r="M2283" t="s">
        <v>6644</v>
      </c>
      <c r="N2283">
        <v>7.7777769999999996E-3</v>
      </c>
      <c r="O2283">
        <v>0</v>
      </c>
      <c r="P2283">
        <v>1566</v>
      </c>
      <c r="Q2283">
        <v>0</v>
      </c>
      <c r="R2283">
        <v>0</v>
      </c>
      <c r="S2283">
        <v>0</v>
      </c>
      <c r="T2283">
        <v>27</v>
      </c>
      <c r="U2283">
        <v>0</v>
      </c>
      <c r="V2283">
        <v>0</v>
      </c>
      <c r="W2283">
        <v>0</v>
      </c>
      <c r="X2283">
        <v>3.5820273727281475</v>
      </c>
      <c r="Y2283">
        <v>0</v>
      </c>
      <c r="Z2283">
        <v>0</v>
      </c>
      <c r="AA2283">
        <v>0</v>
      </c>
      <c r="AB2283">
        <v>0.54560798976446934</v>
      </c>
      <c r="AC2283">
        <v>0</v>
      </c>
      <c r="AD2283">
        <v>0</v>
      </c>
      <c r="AE2283">
        <v>4.127635362492617</v>
      </c>
    </row>
    <row r="2284" spans="1:31" x14ac:dyDescent="0.3">
      <c r="A2284">
        <v>2650624</v>
      </c>
      <c r="B2284">
        <v>1</v>
      </c>
      <c r="C2284" t="s">
        <v>80</v>
      </c>
      <c r="D2284" t="s">
        <v>84</v>
      </c>
      <c r="E2284" t="s">
        <v>132</v>
      </c>
      <c r="F2284" t="s">
        <v>6645</v>
      </c>
      <c r="G2284" t="s">
        <v>183</v>
      </c>
      <c r="H2284" t="s">
        <v>135</v>
      </c>
      <c r="I2284" t="s">
        <v>136</v>
      </c>
      <c r="J2284" t="s">
        <v>137</v>
      </c>
      <c r="K2284" t="s">
        <v>138</v>
      </c>
      <c r="L2284" t="s">
        <v>6646</v>
      </c>
      <c r="M2284" t="s">
        <v>6331</v>
      </c>
      <c r="N2284">
        <v>7.4452777770000003</v>
      </c>
      <c r="O2284">
        <v>0</v>
      </c>
      <c r="P2284">
        <v>6</v>
      </c>
      <c r="Q2284">
        <v>0</v>
      </c>
      <c r="R2284">
        <v>0</v>
      </c>
      <c r="S2284">
        <v>0</v>
      </c>
      <c r="T2284">
        <v>2</v>
      </c>
      <c r="U2284">
        <v>0</v>
      </c>
      <c r="V2284">
        <v>0</v>
      </c>
      <c r="W2284">
        <v>0</v>
      </c>
      <c r="X2284">
        <v>14.123417859526434</v>
      </c>
      <c r="Y2284">
        <v>0</v>
      </c>
      <c r="Z2284">
        <v>0</v>
      </c>
      <c r="AA2284">
        <v>0</v>
      </c>
      <c r="AB2284">
        <v>3.1227755205664667</v>
      </c>
      <c r="AC2284">
        <v>0</v>
      </c>
      <c r="AD2284">
        <v>0</v>
      </c>
      <c r="AE2284">
        <v>17.246193380092901</v>
      </c>
    </row>
    <row r="2285" spans="1:31" x14ac:dyDescent="0.3">
      <c r="A2285">
        <v>2650867</v>
      </c>
      <c r="B2285">
        <v>1</v>
      </c>
      <c r="C2285" t="s">
        <v>80</v>
      </c>
      <c r="D2285" t="s">
        <v>105</v>
      </c>
      <c r="E2285" t="s">
        <v>132</v>
      </c>
      <c r="F2285" t="s">
        <v>6647</v>
      </c>
      <c r="G2285" t="s">
        <v>228</v>
      </c>
      <c r="H2285" t="s">
        <v>135</v>
      </c>
      <c r="I2285" t="s">
        <v>136</v>
      </c>
      <c r="J2285" t="s">
        <v>137</v>
      </c>
      <c r="K2285" t="s">
        <v>138</v>
      </c>
      <c r="L2285" t="s">
        <v>6648</v>
      </c>
      <c r="M2285" t="s">
        <v>6649</v>
      </c>
      <c r="N2285">
        <v>2.1888888880000001</v>
      </c>
      <c r="O2285">
        <v>0</v>
      </c>
      <c r="P2285">
        <v>2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1.2319003256416665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1.2319003256416665</v>
      </c>
    </row>
    <row r="2286" spans="1:31" x14ac:dyDescent="0.3">
      <c r="A2286">
        <v>2650555</v>
      </c>
      <c r="B2286">
        <v>1</v>
      </c>
      <c r="C2286" t="s">
        <v>80</v>
      </c>
      <c r="D2286" t="s">
        <v>88</v>
      </c>
      <c r="E2286" t="s">
        <v>141</v>
      </c>
      <c r="F2286" t="s">
        <v>6650</v>
      </c>
      <c r="G2286" t="s">
        <v>149</v>
      </c>
      <c r="H2286" t="s">
        <v>144</v>
      </c>
      <c r="I2286" t="s">
        <v>136</v>
      </c>
      <c r="J2286" t="s">
        <v>137</v>
      </c>
      <c r="K2286" t="s">
        <v>138</v>
      </c>
      <c r="L2286" t="s">
        <v>6651</v>
      </c>
      <c r="M2286" t="s">
        <v>6652</v>
      </c>
      <c r="N2286">
        <v>0.43305555499999998</v>
      </c>
      <c r="O2286">
        <v>0</v>
      </c>
      <c r="P2286">
        <v>1224</v>
      </c>
      <c r="Q2286">
        <v>0</v>
      </c>
      <c r="R2286">
        <v>0</v>
      </c>
      <c r="S2286">
        <v>0</v>
      </c>
      <c r="T2286">
        <v>16</v>
      </c>
      <c r="U2286">
        <v>0</v>
      </c>
      <c r="V2286">
        <v>0</v>
      </c>
      <c r="W2286">
        <v>0</v>
      </c>
      <c r="X2286">
        <v>144.23398335479811</v>
      </c>
      <c r="Y2286">
        <v>0</v>
      </c>
      <c r="Z2286">
        <v>0</v>
      </c>
      <c r="AA2286">
        <v>0</v>
      </c>
      <c r="AB2286">
        <v>7.8386065866256924</v>
      </c>
      <c r="AC2286">
        <v>0</v>
      </c>
      <c r="AD2286">
        <v>0</v>
      </c>
      <c r="AE2286">
        <v>152.07258994142381</v>
      </c>
    </row>
    <row r="2287" spans="1:31" x14ac:dyDescent="0.3">
      <c r="A2287">
        <v>2650578</v>
      </c>
      <c r="B2287">
        <v>1</v>
      </c>
      <c r="C2287" t="s">
        <v>80</v>
      </c>
      <c r="D2287" t="s">
        <v>88</v>
      </c>
      <c r="E2287" t="s">
        <v>194</v>
      </c>
      <c r="F2287" t="s">
        <v>6474</v>
      </c>
      <c r="G2287" t="s">
        <v>149</v>
      </c>
      <c r="H2287" t="s">
        <v>144</v>
      </c>
      <c r="I2287" t="s">
        <v>241</v>
      </c>
      <c r="J2287" t="s">
        <v>137</v>
      </c>
      <c r="K2287" t="s">
        <v>138</v>
      </c>
      <c r="L2287" t="s">
        <v>6653</v>
      </c>
      <c r="M2287" t="s">
        <v>6654</v>
      </c>
      <c r="N2287">
        <v>4.8611110999999999E-2</v>
      </c>
      <c r="O2287">
        <v>0</v>
      </c>
      <c r="P2287">
        <v>342</v>
      </c>
      <c r="Q2287">
        <v>0</v>
      </c>
      <c r="R2287">
        <v>0</v>
      </c>
      <c r="S2287">
        <v>0</v>
      </c>
      <c r="T2287">
        <v>11</v>
      </c>
      <c r="U2287">
        <v>0</v>
      </c>
      <c r="V2287">
        <v>0</v>
      </c>
      <c r="W2287">
        <v>0</v>
      </c>
      <c r="X2287">
        <v>5.5057139434628013</v>
      </c>
      <c r="Y2287">
        <v>0</v>
      </c>
      <c r="Z2287">
        <v>0</v>
      </c>
      <c r="AA2287">
        <v>0</v>
      </c>
      <c r="AB2287">
        <v>2.4061871623221638</v>
      </c>
      <c r="AC2287">
        <v>0</v>
      </c>
      <c r="AD2287">
        <v>0</v>
      </c>
      <c r="AE2287">
        <v>7.9119011057849651</v>
      </c>
    </row>
    <row r="2288" spans="1:31" x14ac:dyDescent="0.3">
      <c r="A2288">
        <v>2650827</v>
      </c>
      <c r="B2288">
        <v>2</v>
      </c>
      <c r="C2288" t="s">
        <v>80</v>
      </c>
      <c r="D2288" t="s">
        <v>106</v>
      </c>
      <c r="E2288" t="s">
        <v>152</v>
      </c>
      <c r="F2288" t="s">
        <v>6655</v>
      </c>
      <c r="G2288" t="s">
        <v>268</v>
      </c>
      <c r="H2288" t="s">
        <v>135</v>
      </c>
      <c r="I2288" t="s">
        <v>136</v>
      </c>
      <c r="J2288" t="s">
        <v>137</v>
      </c>
      <c r="K2288" t="s">
        <v>138</v>
      </c>
      <c r="L2288" t="s">
        <v>6275</v>
      </c>
      <c r="M2288" t="s">
        <v>6656</v>
      </c>
      <c r="N2288">
        <v>0.22166666600000001</v>
      </c>
      <c r="O2288">
        <v>0</v>
      </c>
      <c r="P2288">
        <v>9</v>
      </c>
      <c r="Q2288">
        <v>0</v>
      </c>
      <c r="R2288">
        <v>11</v>
      </c>
      <c r="S2288">
        <v>0</v>
      </c>
      <c r="T2288">
        <v>8</v>
      </c>
      <c r="U2288">
        <v>0</v>
      </c>
      <c r="V2288">
        <v>0</v>
      </c>
      <c r="W2288">
        <v>0</v>
      </c>
      <c r="X2288">
        <v>2.3850331024265028</v>
      </c>
      <c r="Y2288">
        <v>0</v>
      </c>
      <c r="Z2288">
        <v>10.308310909446563</v>
      </c>
      <c r="AA2288">
        <v>0</v>
      </c>
      <c r="AB2288">
        <v>0.99489195979905098</v>
      </c>
      <c r="AC2288">
        <v>0</v>
      </c>
      <c r="AD2288">
        <v>0</v>
      </c>
      <c r="AE2288">
        <v>13.688235971672118</v>
      </c>
    </row>
    <row r="2289" spans="1:31" x14ac:dyDescent="0.3">
      <c r="A2289">
        <v>2650392</v>
      </c>
      <c r="B2289">
        <v>1</v>
      </c>
      <c r="C2289" t="s">
        <v>80</v>
      </c>
      <c r="D2289" t="s">
        <v>95</v>
      </c>
      <c r="E2289" t="s">
        <v>181</v>
      </c>
      <c r="F2289" t="s">
        <v>2291</v>
      </c>
      <c r="G2289" t="s">
        <v>149</v>
      </c>
      <c r="H2289" t="s">
        <v>144</v>
      </c>
      <c r="I2289" t="s">
        <v>136</v>
      </c>
      <c r="J2289" t="s">
        <v>137</v>
      </c>
      <c r="K2289" t="s">
        <v>138</v>
      </c>
      <c r="L2289" t="s">
        <v>6657</v>
      </c>
      <c r="M2289" t="s">
        <v>6658</v>
      </c>
      <c r="N2289">
        <v>0.17027777699999999</v>
      </c>
      <c r="O2289">
        <v>7</v>
      </c>
      <c r="P2289">
        <v>1475</v>
      </c>
      <c r="Q2289">
        <v>25</v>
      </c>
      <c r="R2289">
        <v>17</v>
      </c>
      <c r="S2289">
        <v>57</v>
      </c>
      <c r="T2289">
        <v>134</v>
      </c>
      <c r="U2289">
        <v>7</v>
      </c>
      <c r="V2289">
        <v>0</v>
      </c>
      <c r="W2289">
        <v>0.71596880829812271</v>
      </c>
      <c r="X2289">
        <v>43.253322060538764</v>
      </c>
      <c r="Y2289">
        <v>10.828176510598578</v>
      </c>
      <c r="Z2289">
        <v>2.1875910750383576</v>
      </c>
      <c r="AA2289">
        <v>128.99422761030968</v>
      </c>
      <c r="AB2289">
        <v>14.19617837429036</v>
      </c>
      <c r="AC2289">
        <v>62.604855666243644</v>
      </c>
      <c r="AD2289">
        <v>0</v>
      </c>
      <c r="AE2289">
        <v>262.78032010531746</v>
      </c>
    </row>
    <row r="2290" spans="1:31" x14ac:dyDescent="0.3">
      <c r="A2290">
        <v>2650435</v>
      </c>
      <c r="B2290">
        <v>1</v>
      </c>
      <c r="C2290" t="s">
        <v>80</v>
      </c>
      <c r="D2290" t="s">
        <v>98</v>
      </c>
      <c r="E2290" t="s">
        <v>165</v>
      </c>
      <c r="F2290" t="s">
        <v>6659</v>
      </c>
      <c r="G2290" t="s">
        <v>224</v>
      </c>
      <c r="H2290" t="s">
        <v>135</v>
      </c>
      <c r="I2290" t="s">
        <v>136</v>
      </c>
      <c r="J2290" t="s">
        <v>137</v>
      </c>
      <c r="K2290" t="s">
        <v>138</v>
      </c>
      <c r="L2290" t="s">
        <v>6660</v>
      </c>
      <c r="M2290" t="s">
        <v>6661</v>
      </c>
      <c r="N2290">
        <v>4.3063888879999999</v>
      </c>
      <c r="O2290">
        <v>0</v>
      </c>
      <c r="P2290">
        <v>2</v>
      </c>
      <c r="Q2290">
        <v>0</v>
      </c>
      <c r="R2290">
        <v>3</v>
      </c>
      <c r="S2290">
        <v>0</v>
      </c>
      <c r="T2290">
        <v>4</v>
      </c>
      <c r="U2290">
        <v>0</v>
      </c>
      <c r="V2290">
        <v>0</v>
      </c>
      <c r="W2290">
        <v>0</v>
      </c>
      <c r="X2290">
        <v>1.435194415875569</v>
      </c>
      <c r="Y2290">
        <v>0</v>
      </c>
      <c r="Z2290">
        <v>7.6054965439624604</v>
      </c>
      <c r="AA2290">
        <v>0</v>
      </c>
      <c r="AB2290">
        <v>3.7422979655002093</v>
      </c>
      <c r="AC2290">
        <v>0</v>
      </c>
      <c r="AD2290">
        <v>0</v>
      </c>
      <c r="AE2290">
        <v>12.782988925338238</v>
      </c>
    </row>
    <row r="2291" spans="1:31" x14ac:dyDescent="0.3">
      <c r="A2291">
        <v>2650412</v>
      </c>
      <c r="B2291">
        <v>1</v>
      </c>
      <c r="C2291" t="s">
        <v>81</v>
      </c>
      <c r="D2291" t="s">
        <v>118</v>
      </c>
      <c r="E2291" t="s">
        <v>141</v>
      </c>
      <c r="F2291" t="s">
        <v>6662</v>
      </c>
      <c r="G2291" t="s">
        <v>149</v>
      </c>
      <c r="H2291" t="s">
        <v>144</v>
      </c>
      <c r="I2291" t="s">
        <v>136</v>
      </c>
      <c r="J2291" t="s">
        <v>137</v>
      </c>
      <c r="K2291" t="s">
        <v>138</v>
      </c>
      <c r="L2291" t="s">
        <v>6663</v>
      </c>
      <c r="M2291" t="s">
        <v>6664</v>
      </c>
      <c r="N2291">
        <v>0.83499999999999996</v>
      </c>
      <c r="O2291">
        <v>0</v>
      </c>
      <c r="P2291">
        <v>1157</v>
      </c>
      <c r="Q2291">
        <v>0</v>
      </c>
      <c r="R2291">
        <v>2</v>
      </c>
      <c r="S2291">
        <v>4</v>
      </c>
      <c r="T2291">
        <v>137</v>
      </c>
      <c r="U2291">
        <v>0</v>
      </c>
      <c r="V2291">
        <v>0</v>
      </c>
      <c r="W2291">
        <v>0</v>
      </c>
      <c r="X2291">
        <v>177.94815037845399</v>
      </c>
      <c r="Y2291">
        <v>0</v>
      </c>
      <c r="Z2291">
        <v>8.7404094708949547</v>
      </c>
      <c r="AA2291">
        <v>25.529258235235474</v>
      </c>
      <c r="AB2291">
        <v>110.03766009895857</v>
      </c>
      <c r="AC2291">
        <v>0</v>
      </c>
      <c r="AD2291">
        <v>0</v>
      </c>
      <c r="AE2291">
        <v>322.25547818354295</v>
      </c>
    </row>
    <row r="2292" spans="1:31" x14ac:dyDescent="0.3">
      <c r="A2292">
        <v>2650953</v>
      </c>
      <c r="B2292">
        <v>1</v>
      </c>
      <c r="C2292" t="s">
        <v>81</v>
      </c>
      <c r="D2292" t="s">
        <v>123</v>
      </c>
      <c r="E2292" t="s">
        <v>132</v>
      </c>
      <c r="F2292" t="s">
        <v>6665</v>
      </c>
      <c r="G2292" t="s">
        <v>134</v>
      </c>
      <c r="H2292" t="s">
        <v>135</v>
      </c>
      <c r="I2292" t="s">
        <v>136</v>
      </c>
      <c r="J2292" t="s">
        <v>137</v>
      </c>
      <c r="K2292" t="s">
        <v>138</v>
      </c>
      <c r="L2292" t="s">
        <v>6666</v>
      </c>
      <c r="M2292" t="s">
        <v>6667</v>
      </c>
      <c r="N2292">
        <v>1.846944444</v>
      </c>
      <c r="O2292">
        <v>0</v>
      </c>
      <c r="P2292">
        <v>5</v>
      </c>
      <c r="Q2292">
        <v>0</v>
      </c>
      <c r="R2292">
        <v>0</v>
      </c>
      <c r="S2292">
        <v>0</v>
      </c>
      <c r="T2292">
        <v>2</v>
      </c>
      <c r="U2292">
        <v>0</v>
      </c>
      <c r="V2292">
        <v>0</v>
      </c>
      <c r="W2292">
        <v>0</v>
      </c>
      <c r="X2292">
        <v>3.295359156978948</v>
      </c>
      <c r="Y2292">
        <v>0</v>
      </c>
      <c r="Z2292">
        <v>0</v>
      </c>
      <c r="AA2292">
        <v>0</v>
      </c>
      <c r="AB2292">
        <v>2.0700457541201689</v>
      </c>
      <c r="AC2292">
        <v>0</v>
      </c>
      <c r="AD2292">
        <v>0</v>
      </c>
      <c r="AE2292">
        <v>5.3654049110991169</v>
      </c>
    </row>
    <row r="2293" spans="1:31" x14ac:dyDescent="0.3">
      <c r="A2293">
        <v>2650455</v>
      </c>
      <c r="B2293">
        <v>1</v>
      </c>
      <c r="C2293" t="s">
        <v>80</v>
      </c>
      <c r="D2293" t="s">
        <v>92</v>
      </c>
      <c r="E2293" t="s">
        <v>165</v>
      </c>
      <c r="F2293" t="s">
        <v>6668</v>
      </c>
      <c r="G2293" t="s">
        <v>224</v>
      </c>
      <c r="H2293" t="s">
        <v>135</v>
      </c>
      <c r="I2293" t="s">
        <v>136</v>
      </c>
      <c r="J2293" t="s">
        <v>137</v>
      </c>
      <c r="K2293" t="s">
        <v>138</v>
      </c>
      <c r="L2293" t="s">
        <v>6669</v>
      </c>
      <c r="M2293" t="s">
        <v>6670</v>
      </c>
      <c r="N2293">
        <v>1.831111111</v>
      </c>
      <c r="O2293">
        <v>0</v>
      </c>
      <c r="P2293">
        <v>194</v>
      </c>
      <c r="Q2293">
        <v>0</v>
      </c>
      <c r="R2293">
        <v>0</v>
      </c>
      <c r="S2293">
        <v>0</v>
      </c>
      <c r="T2293">
        <v>16</v>
      </c>
      <c r="U2293">
        <v>0</v>
      </c>
      <c r="V2293">
        <v>0</v>
      </c>
      <c r="W2293">
        <v>0</v>
      </c>
      <c r="X2293">
        <v>108.05080105663333</v>
      </c>
      <c r="Y2293">
        <v>0</v>
      </c>
      <c r="Z2293">
        <v>0</v>
      </c>
      <c r="AA2293">
        <v>0</v>
      </c>
      <c r="AB2293">
        <v>53.07057631265716</v>
      </c>
      <c r="AC2293">
        <v>0</v>
      </c>
      <c r="AD2293">
        <v>0</v>
      </c>
      <c r="AE2293">
        <v>161.12137736929049</v>
      </c>
    </row>
    <row r="2294" spans="1:31" x14ac:dyDescent="0.3">
      <c r="A2294">
        <v>2651033</v>
      </c>
      <c r="B2294">
        <v>1</v>
      </c>
      <c r="C2294" t="s">
        <v>80</v>
      </c>
      <c r="D2294" t="s">
        <v>103</v>
      </c>
      <c r="E2294" t="s">
        <v>132</v>
      </c>
      <c r="F2294" t="s">
        <v>6671</v>
      </c>
      <c r="G2294" t="s">
        <v>268</v>
      </c>
      <c r="H2294" t="s">
        <v>135</v>
      </c>
      <c r="I2294" t="s">
        <v>136</v>
      </c>
      <c r="J2294" t="s">
        <v>137</v>
      </c>
      <c r="K2294" t="s">
        <v>138</v>
      </c>
      <c r="L2294" t="s">
        <v>6672</v>
      </c>
      <c r="M2294" t="s">
        <v>6673</v>
      </c>
      <c r="N2294">
        <v>1.447777777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0.25191005812196005</v>
      </c>
      <c r="AC2294">
        <v>0</v>
      </c>
      <c r="AD2294">
        <v>0</v>
      </c>
      <c r="AE2294">
        <v>0.25191005812196005</v>
      </c>
    </row>
    <row r="2295" spans="1:31" x14ac:dyDescent="0.3">
      <c r="A2295">
        <v>2650747</v>
      </c>
      <c r="B2295">
        <v>1</v>
      </c>
      <c r="C2295" t="s">
        <v>81</v>
      </c>
      <c r="D2295" t="s">
        <v>118</v>
      </c>
      <c r="E2295" t="s">
        <v>141</v>
      </c>
      <c r="F2295" t="s">
        <v>6674</v>
      </c>
      <c r="G2295" t="s">
        <v>143</v>
      </c>
      <c r="H2295" t="s">
        <v>144</v>
      </c>
      <c r="I2295" t="s">
        <v>136</v>
      </c>
      <c r="J2295" t="s">
        <v>137</v>
      </c>
      <c r="K2295" t="s">
        <v>138</v>
      </c>
      <c r="L2295" t="s">
        <v>6675</v>
      </c>
      <c r="M2295" t="s">
        <v>6179</v>
      </c>
      <c r="N2295">
        <v>3.7080555550000001</v>
      </c>
      <c r="O2295">
        <v>0</v>
      </c>
      <c r="P2295">
        <v>70</v>
      </c>
      <c r="Q2295">
        <v>0</v>
      </c>
      <c r="R2295">
        <v>3</v>
      </c>
      <c r="S2295">
        <v>0</v>
      </c>
      <c r="T2295">
        <v>14</v>
      </c>
      <c r="U2295">
        <v>0</v>
      </c>
      <c r="V2295">
        <v>0</v>
      </c>
      <c r="W2295">
        <v>0</v>
      </c>
      <c r="X2295">
        <v>89.887319267920404</v>
      </c>
      <c r="Y2295">
        <v>0</v>
      </c>
      <c r="Z2295">
        <v>20.587673361545569</v>
      </c>
      <c r="AA2295">
        <v>0</v>
      </c>
      <c r="AB2295">
        <v>83.65517129714668</v>
      </c>
      <c r="AC2295">
        <v>0</v>
      </c>
      <c r="AD2295">
        <v>0</v>
      </c>
      <c r="AE2295">
        <v>194.13016392661265</v>
      </c>
    </row>
    <row r="2296" spans="1:31" x14ac:dyDescent="0.3">
      <c r="A2296">
        <v>2650498</v>
      </c>
      <c r="B2296">
        <v>1</v>
      </c>
      <c r="C2296" t="s">
        <v>80</v>
      </c>
      <c r="D2296" t="s">
        <v>103</v>
      </c>
      <c r="E2296" t="s">
        <v>152</v>
      </c>
      <c r="F2296" t="s">
        <v>5279</v>
      </c>
      <c r="G2296" t="s">
        <v>161</v>
      </c>
      <c r="H2296" t="s">
        <v>135</v>
      </c>
      <c r="I2296" t="s">
        <v>136</v>
      </c>
      <c r="J2296" t="s">
        <v>137</v>
      </c>
      <c r="K2296" t="s">
        <v>162</v>
      </c>
      <c r="L2296" t="s">
        <v>6676</v>
      </c>
      <c r="M2296" t="s">
        <v>6677</v>
      </c>
      <c r="N2296">
        <v>6.3711111110000003</v>
      </c>
      <c r="O2296">
        <v>0</v>
      </c>
      <c r="P2296">
        <v>213</v>
      </c>
      <c r="Q2296">
        <v>0</v>
      </c>
      <c r="R2296">
        <v>3</v>
      </c>
      <c r="S2296">
        <v>0</v>
      </c>
      <c r="T2296">
        <v>17</v>
      </c>
      <c r="U2296">
        <v>0</v>
      </c>
      <c r="V2296">
        <v>0</v>
      </c>
      <c r="W2296">
        <v>0</v>
      </c>
      <c r="X2296">
        <v>373.52236460566684</v>
      </c>
      <c r="Y2296">
        <v>0</v>
      </c>
      <c r="Z2296">
        <v>21.05472746606835</v>
      </c>
      <c r="AA2296">
        <v>0</v>
      </c>
      <c r="AB2296">
        <v>195.25783709668298</v>
      </c>
      <c r="AC2296">
        <v>0</v>
      </c>
      <c r="AD2296">
        <v>0</v>
      </c>
      <c r="AE2296">
        <v>589.83492916841817</v>
      </c>
    </row>
    <row r="2297" spans="1:31" x14ac:dyDescent="0.3">
      <c r="A2297">
        <v>2651039</v>
      </c>
      <c r="B2297">
        <v>1</v>
      </c>
      <c r="C2297" t="s">
        <v>81</v>
      </c>
      <c r="D2297" t="s">
        <v>117</v>
      </c>
      <c r="E2297" t="s">
        <v>132</v>
      </c>
      <c r="F2297" t="s">
        <v>6678</v>
      </c>
      <c r="G2297" t="s">
        <v>268</v>
      </c>
      <c r="H2297" t="s">
        <v>135</v>
      </c>
      <c r="I2297" t="s">
        <v>136</v>
      </c>
      <c r="J2297" t="s">
        <v>137</v>
      </c>
      <c r="K2297" t="s">
        <v>138</v>
      </c>
      <c r="L2297" t="s">
        <v>6679</v>
      </c>
      <c r="M2297" t="s">
        <v>6680</v>
      </c>
      <c r="N2297">
        <v>1.4230555549999999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0.3095971556975603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0.3095971556975603</v>
      </c>
    </row>
    <row r="2298" spans="1:31" x14ac:dyDescent="0.3">
      <c r="A2298">
        <v>2650876</v>
      </c>
      <c r="B2298">
        <v>1</v>
      </c>
      <c r="C2298" t="s">
        <v>81</v>
      </c>
      <c r="D2298" t="s">
        <v>118</v>
      </c>
      <c r="E2298" t="s">
        <v>141</v>
      </c>
      <c r="F2298" t="s">
        <v>3118</v>
      </c>
      <c r="G2298" t="s">
        <v>149</v>
      </c>
      <c r="H2298" t="s">
        <v>144</v>
      </c>
      <c r="I2298" t="s">
        <v>136</v>
      </c>
      <c r="J2298" t="s">
        <v>137</v>
      </c>
      <c r="K2298" t="s">
        <v>138</v>
      </c>
      <c r="L2298" t="s">
        <v>6681</v>
      </c>
      <c r="M2298" t="s">
        <v>6682</v>
      </c>
      <c r="N2298">
        <v>1.1613888880000001</v>
      </c>
      <c r="O2298">
        <v>0</v>
      </c>
      <c r="P2298">
        <v>265</v>
      </c>
      <c r="Q2298">
        <v>0</v>
      </c>
      <c r="R2298">
        <v>14</v>
      </c>
      <c r="S2298">
        <v>1</v>
      </c>
      <c r="T2298">
        <v>21</v>
      </c>
      <c r="U2298">
        <v>0</v>
      </c>
      <c r="V2298">
        <v>0</v>
      </c>
      <c r="W2298">
        <v>0</v>
      </c>
      <c r="X2298">
        <v>86.10618411983296</v>
      </c>
      <c r="Y2298">
        <v>0</v>
      </c>
      <c r="Z2298">
        <v>31.626118491820929</v>
      </c>
      <c r="AA2298">
        <v>1.5466201377902489</v>
      </c>
      <c r="AB2298">
        <v>13.384063256421554</v>
      </c>
      <c r="AC2298">
        <v>0</v>
      </c>
      <c r="AD2298">
        <v>0</v>
      </c>
      <c r="AE2298">
        <v>132.66298600586569</v>
      </c>
    </row>
    <row r="2299" spans="1:31" x14ac:dyDescent="0.3">
      <c r="A2299">
        <v>2650590</v>
      </c>
      <c r="B2299">
        <v>1</v>
      </c>
      <c r="C2299" t="s">
        <v>80</v>
      </c>
      <c r="D2299" t="s">
        <v>84</v>
      </c>
      <c r="E2299" t="s">
        <v>165</v>
      </c>
      <c r="F2299" t="s">
        <v>6683</v>
      </c>
      <c r="G2299" t="s">
        <v>216</v>
      </c>
      <c r="H2299" t="s">
        <v>135</v>
      </c>
      <c r="I2299" t="s">
        <v>136</v>
      </c>
      <c r="J2299" t="s">
        <v>137</v>
      </c>
      <c r="K2299" t="s">
        <v>138</v>
      </c>
      <c r="L2299" t="s">
        <v>6684</v>
      </c>
      <c r="M2299" t="s">
        <v>6685</v>
      </c>
      <c r="N2299">
        <v>6.6855555549999997</v>
      </c>
      <c r="O2299">
        <v>0</v>
      </c>
      <c r="P2299">
        <v>252</v>
      </c>
      <c r="Q2299">
        <v>0</v>
      </c>
      <c r="R2299">
        <v>0</v>
      </c>
      <c r="S2299">
        <v>0</v>
      </c>
      <c r="T2299">
        <v>12</v>
      </c>
      <c r="U2299">
        <v>0</v>
      </c>
      <c r="V2299">
        <v>0</v>
      </c>
      <c r="W2299">
        <v>0</v>
      </c>
      <c r="X2299">
        <v>541.09785272926297</v>
      </c>
      <c r="Y2299">
        <v>0</v>
      </c>
      <c r="Z2299">
        <v>0</v>
      </c>
      <c r="AA2299">
        <v>0</v>
      </c>
      <c r="AB2299">
        <v>135.10524157723799</v>
      </c>
      <c r="AC2299">
        <v>0</v>
      </c>
      <c r="AD2299">
        <v>0</v>
      </c>
      <c r="AE2299">
        <v>676.20309430650093</v>
      </c>
    </row>
    <row r="2300" spans="1:31" x14ac:dyDescent="0.3">
      <c r="A2300">
        <v>2650922</v>
      </c>
      <c r="B2300">
        <v>1</v>
      </c>
      <c r="C2300" t="s">
        <v>81</v>
      </c>
      <c r="D2300" t="s">
        <v>123</v>
      </c>
      <c r="E2300" t="s">
        <v>152</v>
      </c>
      <c r="F2300" t="s">
        <v>6686</v>
      </c>
      <c r="G2300" t="s">
        <v>154</v>
      </c>
      <c r="H2300" t="s">
        <v>135</v>
      </c>
      <c r="I2300" t="s">
        <v>136</v>
      </c>
      <c r="J2300" t="s">
        <v>137</v>
      </c>
      <c r="K2300" t="s">
        <v>138</v>
      </c>
      <c r="L2300" t="s">
        <v>6687</v>
      </c>
      <c r="M2300" t="s">
        <v>6688</v>
      </c>
      <c r="N2300">
        <v>0.231944444</v>
      </c>
      <c r="O2300">
        <v>0</v>
      </c>
      <c r="P2300">
        <v>108</v>
      </c>
      <c r="Q2300">
        <v>0</v>
      </c>
      <c r="R2300">
        <v>8</v>
      </c>
      <c r="S2300">
        <v>0</v>
      </c>
      <c r="T2300">
        <v>17</v>
      </c>
      <c r="U2300">
        <v>0</v>
      </c>
      <c r="V2300">
        <v>0</v>
      </c>
      <c r="W2300">
        <v>0</v>
      </c>
      <c r="X2300">
        <v>9.4294709297336574</v>
      </c>
      <c r="Y2300">
        <v>0</v>
      </c>
      <c r="Z2300">
        <v>5.778818536783386</v>
      </c>
      <c r="AA2300">
        <v>0</v>
      </c>
      <c r="AB2300">
        <v>3.570215582883336</v>
      </c>
      <c r="AC2300">
        <v>0</v>
      </c>
      <c r="AD2300">
        <v>0</v>
      </c>
      <c r="AE2300">
        <v>18.77850504940038</v>
      </c>
    </row>
    <row r="2301" spans="1:31" x14ac:dyDescent="0.3">
      <c r="A2301">
        <v>2650667</v>
      </c>
      <c r="B2301">
        <v>1</v>
      </c>
      <c r="C2301" t="s">
        <v>81</v>
      </c>
      <c r="D2301" t="s">
        <v>114</v>
      </c>
      <c r="E2301" t="s">
        <v>165</v>
      </c>
      <c r="F2301" t="s">
        <v>6689</v>
      </c>
      <c r="G2301" t="s">
        <v>224</v>
      </c>
      <c r="H2301" t="s">
        <v>135</v>
      </c>
      <c r="I2301" t="s">
        <v>136</v>
      </c>
      <c r="J2301" t="s">
        <v>137</v>
      </c>
      <c r="K2301" t="s">
        <v>138</v>
      </c>
      <c r="L2301" t="s">
        <v>6690</v>
      </c>
      <c r="M2301" t="s">
        <v>6691</v>
      </c>
      <c r="N2301">
        <v>1.0108333329999999</v>
      </c>
      <c r="O2301">
        <v>0</v>
      </c>
      <c r="P2301">
        <v>35</v>
      </c>
      <c r="Q2301">
        <v>0</v>
      </c>
      <c r="R2301">
        <v>0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4.2298394429027892</v>
      </c>
      <c r="Y2301">
        <v>0</v>
      </c>
      <c r="Z2301">
        <v>0</v>
      </c>
      <c r="AA2301">
        <v>0</v>
      </c>
      <c r="AB2301">
        <v>1.0202943735679999E-2</v>
      </c>
      <c r="AC2301">
        <v>0</v>
      </c>
      <c r="AD2301">
        <v>0</v>
      </c>
      <c r="AE2301">
        <v>4.2400423866384696</v>
      </c>
    </row>
    <row r="2302" spans="1:31" x14ac:dyDescent="0.3">
      <c r="A2302">
        <v>2650859</v>
      </c>
      <c r="B2302">
        <v>1</v>
      </c>
      <c r="C2302" t="s">
        <v>81</v>
      </c>
      <c r="D2302" t="s">
        <v>121</v>
      </c>
      <c r="E2302" t="s">
        <v>132</v>
      </c>
      <c r="F2302" t="s">
        <v>6692</v>
      </c>
      <c r="G2302" t="s">
        <v>228</v>
      </c>
      <c r="H2302" t="s">
        <v>135</v>
      </c>
      <c r="I2302" t="s">
        <v>136</v>
      </c>
      <c r="J2302" t="s">
        <v>137</v>
      </c>
      <c r="K2302" t="s">
        <v>138</v>
      </c>
      <c r="L2302" t="s">
        <v>6693</v>
      </c>
      <c r="M2302" t="s">
        <v>6694</v>
      </c>
      <c r="N2302">
        <v>1.8916666660000001</v>
      </c>
      <c r="O2302">
        <v>0</v>
      </c>
      <c r="P2302">
        <v>3</v>
      </c>
      <c r="Q2302">
        <v>0</v>
      </c>
      <c r="R2302">
        <v>0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0.56168442181635658</v>
      </c>
      <c r="Y2302">
        <v>0</v>
      </c>
      <c r="Z2302">
        <v>0</v>
      </c>
      <c r="AA2302">
        <v>0</v>
      </c>
      <c r="AB2302">
        <v>0.2917854575482548</v>
      </c>
      <c r="AC2302">
        <v>0</v>
      </c>
      <c r="AD2302">
        <v>0</v>
      </c>
      <c r="AE2302">
        <v>0.85346987936461138</v>
      </c>
    </row>
    <row r="2303" spans="1:31" x14ac:dyDescent="0.3">
      <c r="A2303">
        <v>2650776</v>
      </c>
      <c r="B2303">
        <v>1</v>
      </c>
      <c r="C2303" t="s">
        <v>81</v>
      </c>
      <c r="D2303" t="s">
        <v>119</v>
      </c>
      <c r="E2303" t="s">
        <v>165</v>
      </c>
      <c r="F2303" t="s">
        <v>6695</v>
      </c>
      <c r="G2303" t="s">
        <v>224</v>
      </c>
      <c r="H2303" t="s">
        <v>135</v>
      </c>
      <c r="I2303" t="s">
        <v>136</v>
      </c>
      <c r="J2303" t="s">
        <v>137</v>
      </c>
      <c r="K2303" t="s">
        <v>138</v>
      </c>
      <c r="L2303" t="s">
        <v>6696</v>
      </c>
      <c r="M2303" t="s">
        <v>6697</v>
      </c>
      <c r="N2303">
        <v>2.645277777</v>
      </c>
      <c r="O2303">
        <v>0</v>
      </c>
      <c r="P2303">
        <v>141</v>
      </c>
      <c r="Q2303">
        <v>0</v>
      </c>
      <c r="R2303">
        <v>0</v>
      </c>
      <c r="S2303">
        <v>0</v>
      </c>
      <c r="T2303">
        <v>2</v>
      </c>
      <c r="U2303">
        <v>0</v>
      </c>
      <c r="V2303">
        <v>0</v>
      </c>
      <c r="W2303">
        <v>0</v>
      </c>
      <c r="X2303">
        <v>81.299353047239421</v>
      </c>
      <c r="Y2303">
        <v>0</v>
      </c>
      <c r="Z2303">
        <v>0</v>
      </c>
      <c r="AA2303">
        <v>0</v>
      </c>
      <c r="AB2303">
        <v>1.3360102932728517</v>
      </c>
      <c r="AC2303">
        <v>0</v>
      </c>
      <c r="AD2303">
        <v>0</v>
      </c>
      <c r="AE2303">
        <v>82.635363340512271</v>
      </c>
    </row>
    <row r="2304" spans="1:31" x14ac:dyDescent="0.3">
      <c r="A2304">
        <v>2650713</v>
      </c>
      <c r="B2304">
        <v>1</v>
      </c>
      <c r="C2304" t="s">
        <v>80</v>
      </c>
      <c r="D2304" t="s">
        <v>84</v>
      </c>
      <c r="E2304" t="s">
        <v>141</v>
      </c>
      <c r="F2304" t="s">
        <v>6698</v>
      </c>
      <c r="G2304" t="s">
        <v>220</v>
      </c>
      <c r="H2304" t="s">
        <v>144</v>
      </c>
      <c r="I2304" t="s">
        <v>136</v>
      </c>
      <c r="J2304" t="s">
        <v>137</v>
      </c>
      <c r="K2304" t="s">
        <v>162</v>
      </c>
      <c r="L2304" t="s">
        <v>6699</v>
      </c>
      <c r="M2304" t="s">
        <v>6700</v>
      </c>
      <c r="N2304">
        <v>3.358055555</v>
      </c>
      <c r="O2304">
        <v>0</v>
      </c>
      <c r="P2304">
        <v>2760</v>
      </c>
      <c r="Q2304">
        <v>0</v>
      </c>
      <c r="R2304">
        <v>0</v>
      </c>
      <c r="S2304">
        <v>0</v>
      </c>
      <c r="T2304">
        <v>395</v>
      </c>
      <c r="U2304">
        <v>0</v>
      </c>
      <c r="V2304">
        <v>0</v>
      </c>
      <c r="W2304">
        <v>0</v>
      </c>
      <c r="X2304">
        <v>2726.6225218255618</v>
      </c>
      <c r="Y2304">
        <v>0</v>
      </c>
      <c r="Z2304">
        <v>0</v>
      </c>
      <c r="AA2304">
        <v>0</v>
      </c>
      <c r="AB2304">
        <v>1963.8120425999148</v>
      </c>
      <c r="AC2304">
        <v>0</v>
      </c>
      <c r="AD2304">
        <v>0</v>
      </c>
      <c r="AE2304">
        <v>4690.4345644254763</v>
      </c>
    </row>
    <row r="2305" spans="1:31" x14ac:dyDescent="0.3">
      <c r="A2305">
        <v>2650421</v>
      </c>
      <c r="B2305">
        <v>1</v>
      </c>
      <c r="C2305" t="s">
        <v>81</v>
      </c>
      <c r="D2305" t="s">
        <v>113</v>
      </c>
      <c r="E2305" t="s">
        <v>147</v>
      </c>
      <c r="F2305" t="s">
        <v>6701</v>
      </c>
      <c r="G2305" t="s">
        <v>149</v>
      </c>
      <c r="H2305" t="s">
        <v>144</v>
      </c>
      <c r="I2305" t="s">
        <v>136</v>
      </c>
      <c r="J2305" t="s">
        <v>137</v>
      </c>
      <c r="K2305" t="s">
        <v>138</v>
      </c>
      <c r="L2305" t="s">
        <v>6702</v>
      </c>
      <c r="M2305" t="s">
        <v>6703</v>
      </c>
      <c r="N2305">
        <v>0.95861111099999996</v>
      </c>
      <c r="O2305">
        <v>0</v>
      </c>
      <c r="P2305">
        <v>0</v>
      </c>
      <c r="Q2305">
        <v>9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39.827190822207278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39.827190822207278</v>
      </c>
    </row>
    <row r="2306" spans="1:31" x14ac:dyDescent="0.3">
      <c r="A2306">
        <v>2650375</v>
      </c>
      <c r="B2306">
        <v>1</v>
      </c>
      <c r="C2306" t="s">
        <v>81</v>
      </c>
      <c r="D2306" t="s">
        <v>120</v>
      </c>
      <c r="E2306" t="s">
        <v>194</v>
      </c>
      <c r="F2306" t="s">
        <v>1224</v>
      </c>
      <c r="G2306" t="s">
        <v>149</v>
      </c>
      <c r="H2306" t="s">
        <v>144</v>
      </c>
      <c r="I2306" t="s">
        <v>241</v>
      </c>
      <c r="J2306" t="s">
        <v>137</v>
      </c>
      <c r="K2306" t="s">
        <v>138</v>
      </c>
      <c r="L2306" t="s">
        <v>6704</v>
      </c>
      <c r="M2306" t="s">
        <v>6705</v>
      </c>
      <c r="N2306">
        <v>0.04</v>
      </c>
      <c r="O2306">
        <v>2</v>
      </c>
      <c r="P2306">
        <v>885</v>
      </c>
      <c r="Q2306">
        <v>119</v>
      </c>
      <c r="R2306">
        <v>91</v>
      </c>
      <c r="S2306">
        <v>13</v>
      </c>
      <c r="T2306">
        <v>91</v>
      </c>
      <c r="U2306">
        <v>1</v>
      </c>
      <c r="V2306">
        <v>0</v>
      </c>
      <c r="W2306">
        <v>0.35464687492555202</v>
      </c>
      <c r="X2306">
        <v>5.9030890745650124</v>
      </c>
      <c r="Y2306">
        <v>24.08235967937151</v>
      </c>
      <c r="Z2306">
        <v>17.558562906656103</v>
      </c>
      <c r="AA2306">
        <v>2.4405763471652961</v>
      </c>
      <c r="AB2306">
        <v>0.9501104284355163</v>
      </c>
      <c r="AC2306">
        <v>0</v>
      </c>
      <c r="AD2306">
        <v>0</v>
      </c>
      <c r="AE2306">
        <v>51.289345311118993</v>
      </c>
    </row>
    <row r="2307" spans="1:31" x14ac:dyDescent="0.3">
      <c r="A2307">
        <v>2651005</v>
      </c>
      <c r="B2307">
        <v>1</v>
      </c>
      <c r="C2307" t="s">
        <v>80</v>
      </c>
      <c r="D2307" t="s">
        <v>94</v>
      </c>
      <c r="E2307" t="s">
        <v>152</v>
      </c>
      <c r="F2307" t="s">
        <v>6706</v>
      </c>
      <c r="G2307" t="s">
        <v>154</v>
      </c>
      <c r="H2307" t="s">
        <v>135</v>
      </c>
      <c r="I2307" t="s">
        <v>136</v>
      </c>
      <c r="J2307" t="s">
        <v>137</v>
      </c>
      <c r="K2307" t="s">
        <v>138</v>
      </c>
      <c r="L2307" t="s">
        <v>6707</v>
      </c>
      <c r="M2307" t="s">
        <v>6708</v>
      </c>
      <c r="N2307">
        <v>0.41111111099999997</v>
      </c>
      <c r="O2307">
        <v>0</v>
      </c>
      <c r="P2307">
        <v>53</v>
      </c>
      <c r="Q2307">
        <v>0</v>
      </c>
      <c r="R2307">
        <v>4</v>
      </c>
      <c r="S2307">
        <v>0</v>
      </c>
      <c r="T2307">
        <v>10</v>
      </c>
      <c r="U2307">
        <v>0</v>
      </c>
      <c r="V2307">
        <v>0</v>
      </c>
      <c r="W2307">
        <v>0</v>
      </c>
      <c r="X2307">
        <v>4.3617782984412488</v>
      </c>
      <c r="Y2307">
        <v>0</v>
      </c>
      <c r="Z2307">
        <v>5.0592599700923682</v>
      </c>
      <c r="AA2307">
        <v>0</v>
      </c>
      <c r="AB2307">
        <v>3.3262209216912528</v>
      </c>
      <c r="AC2307">
        <v>0</v>
      </c>
      <c r="AD2307">
        <v>0</v>
      </c>
      <c r="AE2307">
        <v>12.74725919022487</v>
      </c>
    </row>
    <row r="2308" spans="1:31" x14ac:dyDescent="0.3">
      <c r="A2308">
        <v>2650979</v>
      </c>
      <c r="B2308">
        <v>1</v>
      </c>
      <c r="C2308" t="s">
        <v>80</v>
      </c>
      <c r="D2308" t="s">
        <v>98</v>
      </c>
      <c r="E2308" t="s">
        <v>152</v>
      </c>
      <c r="F2308" t="s">
        <v>6709</v>
      </c>
      <c r="G2308" t="s">
        <v>191</v>
      </c>
      <c r="H2308" t="s">
        <v>135</v>
      </c>
      <c r="I2308" t="s">
        <v>136</v>
      </c>
      <c r="J2308" t="s">
        <v>137</v>
      </c>
      <c r="K2308" t="s">
        <v>138</v>
      </c>
      <c r="L2308" t="s">
        <v>6710</v>
      </c>
      <c r="M2308" t="s">
        <v>6711</v>
      </c>
      <c r="N2308">
        <v>0.52249999999999996</v>
      </c>
      <c r="O2308">
        <v>0</v>
      </c>
      <c r="P2308">
        <v>72</v>
      </c>
      <c r="Q2308">
        <v>0</v>
      </c>
      <c r="R2308">
        <v>13</v>
      </c>
      <c r="S2308">
        <v>0</v>
      </c>
      <c r="T2308">
        <v>11</v>
      </c>
      <c r="U2308">
        <v>0</v>
      </c>
      <c r="V2308">
        <v>0</v>
      </c>
      <c r="W2308">
        <v>0</v>
      </c>
      <c r="X2308">
        <v>17.62197838959684</v>
      </c>
      <c r="Y2308">
        <v>0</v>
      </c>
      <c r="Z2308">
        <v>19.464612946521019</v>
      </c>
      <c r="AA2308">
        <v>0</v>
      </c>
      <c r="AB2308">
        <v>6.0774408664091748</v>
      </c>
      <c r="AC2308">
        <v>0</v>
      </c>
      <c r="AD2308">
        <v>0</v>
      </c>
      <c r="AE2308">
        <v>43.164032202527039</v>
      </c>
    </row>
    <row r="2309" spans="1:31" x14ac:dyDescent="0.3">
      <c r="A2309">
        <v>2650630</v>
      </c>
      <c r="B2309">
        <v>1</v>
      </c>
      <c r="C2309" t="s">
        <v>81</v>
      </c>
      <c r="D2309" t="s">
        <v>113</v>
      </c>
      <c r="E2309" t="s">
        <v>141</v>
      </c>
      <c r="F2309" t="s">
        <v>6712</v>
      </c>
      <c r="G2309" t="s">
        <v>149</v>
      </c>
      <c r="H2309" t="s">
        <v>144</v>
      </c>
      <c r="I2309" t="s">
        <v>136</v>
      </c>
      <c r="J2309" t="s">
        <v>137</v>
      </c>
      <c r="K2309" t="s">
        <v>138</v>
      </c>
      <c r="L2309" t="s">
        <v>6713</v>
      </c>
      <c r="M2309" t="s">
        <v>6714</v>
      </c>
      <c r="N2309">
        <v>0.92722222200000004</v>
      </c>
      <c r="O2309">
        <v>0</v>
      </c>
      <c r="P2309">
        <v>31</v>
      </c>
      <c r="Q2309">
        <v>0</v>
      </c>
      <c r="R2309">
        <v>8</v>
      </c>
      <c r="S2309">
        <v>0</v>
      </c>
      <c r="T2309">
        <v>1</v>
      </c>
      <c r="U2309">
        <v>0</v>
      </c>
      <c r="V2309">
        <v>0</v>
      </c>
      <c r="W2309">
        <v>0</v>
      </c>
      <c r="X2309">
        <v>7.5098007761914491</v>
      </c>
      <c r="Y2309">
        <v>0</v>
      </c>
      <c r="Z2309">
        <v>10.409241781638281</v>
      </c>
      <c r="AA2309">
        <v>0</v>
      </c>
      <c r="AB2309">
        <v>0.64415610361515607</v>
      </c>
      <c r="AC2309">
        <v>0</v>
      </c>
      <c r="AD2309">
        <v>0</v>
      </c>
      <c r="AE2309">
        <v>18.563198661444886</v>
      </c>
    </row>
    <row r="2310" spans="1:31" x14ac:dyDescent="0.3">
      <c r="A2310">
        <v>2650458</v>
      </c>
      <c r="B2310">
        <v>1</v>
      </c>
      <c r="C2310" t="s">
        <v>80</v>
      </c>
      <c r="D2310" t="s">
        <v>106</v>
      </c>
      <c r="E2310" t="s">
        <v>152</v>
      </c>
      <c r="F2310" t="s">
        <v>4996</v>
      </c>
      <c r="G2310" t="s">
        <v>220</v>
      </c>
      <c r="H2310" t="s">
        <v>135</v>
      </c>
      <c r="I2310" t="s">
        <v>136</v>
      </c>
      <c r="J2310" t="s">
        <v>137</v>
      </c>
      <c r="K2310" t="s">
        <v>162</v>
      </c>
      <c r="L2310" t="s">
        <v>6715</v>
      </c>
      <c r="M2310" t="s">
        <v>6716</v>
      </c>
      <c r="N2310">
        <v>6.6397222219999996</v>
      </c>
      <c r="O2310">
        <v>0</v>
      </c>
      <c r="P2310">
        <v>70</v>
      </c>
      <c r="Q2310">
        <v>0</v>
      </c>
      <c r="R2310">
        <v>2</v>
      </c>
      <c r="S2310">
        <v>0</v>
      </c>
      <c r="T2310">
        <v>2</v>
      </c>
      <c r="U2310">
        <v>0</v>
      </c>
      <c r="V2310">
        <v>0</v>
      </c>
      <c r="W2310">
        <v>0</v>
      </c>
      <c r="X2310">
        <v>152.81843327724275</v>
      </c>
      <c r="Y2310">
        <v>0</v>
      </c>
      <c r="Z2310">
        <v>55.945673262362021</v>
      </c>
      <c r="AA2310">
        <v>0</v>
      </c>
      <c r="AB2310">
        <v>0.39692063793289234</v>
      </c>
      <c r="AC2310">
        <v>0</v>
      </c>
      <c r="AD2310">
        <v>0</v>
      </c>
      <c r="AE2310">
        <v>209.16102717753765</v>
      </c>
    </row>
    <row r="2311" spans="1:31" x14ac:dyDescent="0.3">
      <c r="A2311">
        <v>2650438</v>
      </c>
      <c r="B2311">
        <v>1</v>
      </c>
      <c r="C2311" t="s">
        <v>80</v>
      </c>
      <c r="D2311" t="s">
        <v>84</v>
      </c>
      <c r="E2311" t="s">
        <v>141</v>
      </c>
      <c r="F2311" t="s">
        <v>6717</v>
      </c>
      <c r="G2311" t="s">
        <v>220</v>
      </c>
      <c r="H2311" t="s">
        <v>144</v>
      </c>
      <c r="I2311" t="s">
        <v>136</v>
      </c>
      <c r="J2311" t="s">
        <v>137</v>
      </c>
      <c r="K2311" t="s">
        <v>162</v>
      </c>
      <c r="L2311" t="s">
        <v>6718</v>
      </c>
      <c r="M2311" t="s">
        <v>6719</v>
      </c>
      <c r="N2311">
        <v>5.3372222220000003</v>
      </c>
      <c r="O2311">
        <v>0</v>
      </c>
      <c r="P2311">
        <v>1789</v>
      </c>
      <c r="Q2311">
        <v>0</v>
      </c>
      <c r="R2311">
        <v>0</v>
      </c>
      <c r="S2311">
        <v>1</v>
      </c>
      <c r="T2311">
        <v>137</v>
      </c>
      <c r="U2311">
        <v>0</v>
      </c>
      <c r="V2311">
        <v>0</v>
      </c>
      <c r="W2311">
        <v>0</v>
      </c>
      <c r="X2311">
        <v>2744.2640404099207</v>
      </c>
      <c r="Y2311">
        <v>0</v>
      </c>
      <c r="Z2311">
        <v>0</v>
      </c>
      <c r="AA2311">
        <v>53.613389464415853</v>
      </c>
      <c r="AB2311">
        <v>1414.7356829935472</v>
      </c>
      <c r="AC2311">
        <v>0</v>
      </c>
      <c r="AD2311">
        <v>0</v>
      </c>
      <c r="AE2311">
        <v>4212.6131128678835</v>
      </c>
    </row>
    <row r="2312" spans="1:31" x14ac:dyDescent="0.3">
      <c r="A2312">
        <v>2651048</v>
      </c>
      <c r="B2312">
        <v>1</v>
      </c>
      <c r="C2312" t="s">
        <v>81</v>
      </c>
      <c r="D2312" t="s">
        <v>128</v>
      </c>
      <c r="E2312" t="s">
        <v>165</v>
      </c>
      <c r="F2312" t="s">
        <v>6720</v>
      </c>
      <c r="G2312" t="s">
        <v>224</v>
      </c>
      <c r="H2312" t="s">
        <v>135</v>
      </c>
      <c r="I2312" t="s">
        <v>136</v>
      </c>
      <c r="J2312" t="s">
        <v>137</v>
      </c>
      <c r="K2312" t="s">
        <v>138</v>
      </c>
      <c r="L2312" t="s">
        <v>6721</v>
      </c>
      <c r="M2312" t="s">
        <v>6722</v>
      </c>
      <c r="N2312">
        <v>3.5263888880000001</v>
      </c>
      <c r="O2312">
        <v>0</v>
      </c>
      <c r="P2312">
        <v>49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36.799334274057358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36.799334274057358</v>
      </c>
    </row>
    <row r="2313" spans="1:31" x14ac:dyDescent="0.3">
      <c r="A2313">
        <v>2650999</v>
      </c>
      <c r="B2313">
        <v>1</v>
      </c>
      <c r="C2313" t="s">
        <v>80</v>
      </c>
      <c r="D2313" t="s">
        <v>87</v>
      </c>
      <c r="E2313" t="s">
        <v>141</v>
      </c>
      <c r="F2313" t="s">
        <v>3217</v>
      </c>
      <c r="G2313" t="s">
        <v>149</v>
      </c>
      <c r="H2313" t="s">
        <v>144</v>
      </c>
      <c r="I2313" t="s">
        <v>136</v>
      </c>
      <c r="J2313" t="s">
        <v>137</v>
      </c>
      <c r="K2313" t="s">
        <v>138</v>
      </c>
      <c r="L2313" t="s">
        <v>6723</v>
      </c>
      <c r="M2313" t="s">
        <v>6724</v>
      </c>
      <c r="N2313">
        <v>1.1375</v>
      </c>
      <c r="O2313">
        <v>1</v>
      </c>
      <c r="P2313">
        <v>0</v>
      </c>
      <c r="Q2313">
        <v>0</v>
      </c>
      <c r="R2313">
        <v>0</v>
      </c>
      <c r="S2313">
        <v>14</v>
      </c>
      <c r="T2313">
        <v>60</v>
      </c>
      <c r="U2313">
        <v>1</v>
      </c>
      <c r="V2313">
        <v>0</v>
      </c>
      <c r="W2313">
        <v>0.78262604928806245</v>
      </c>
      <c r="X2313">
        <v>0</v>
      </c>
      <c r="Y2313">
        <v>0</v>
      </c>
      <c r="Z2313">
        <v>0</v>
      </c>
      <c r="AA2313">
        <v>295.96475463158976</v>
      </c>
      <c r="AB2313">
        <v>314.75300275530128</v>
      </c>
      <c r="AC2313">
        <v>0</v>
      </c>
      <c r="AD2313">
        <v>0</v>
      </c>
      <c r="AE2313">
        <v>611.50038343617916</v>
      </c>
    </row>
    <row r="2314" spans="1:31" x14ac:dyDescent="0.3">
      <c r="A2314">
        <v>2650750</v>
      </c>
      <c r="B2314">
        <v>1</v>
      </c>
      <c r="C2314" t="s">
        <v>81</v>
      </c>
      <c r="D2314" t="s">
        <v>127</v>
      </c>
      <c r="E2314" t="s">
        <v>152</v>
      </c>
      <c r="F2314" t="s">
        <v>6725</v>
      </c>
      <c r="G2314" t="s">
        <v>191</v>
      </c>
      <c r="H2314" t="s">
        <v>135</v>
      </c>
      <c r="I2314" t="s">
        <v>136</v>
      </c>
      <c r="J2314" t="s">
        <v>137</v>
      </c>
      <c r="K2314" t="s">
        <v>138</v>
      </c>
      <c r="L2314" t="s">
        <v>6726</v>
      </c>
      <c r="M2314" t="s">
        <v>6727</v>
      </c>
      <c r="N2314">
        <v>0.755</v>
      </c>
      <c r="O2314">
        <v>0</v>
      </c>
      <c r="P2314">
        <v>0</v>
      </c>
      <c r="Q2314">
        <v>0</v>
      </c>
      <c r="R2314">
        <v>5</v>
      </c>
      <c r="S2314">
        <v>0</v>
      </c>
      <c r="T2314">
        <v>1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24.284269965834692</v>
      </c>
      <c r="AA2314">
        <v>0</v>
      </c>
      <c r="AB2314">
        <v>3.1768707474617131</v>
      </c>
      <c r="AC2314">
        <v>0</v>
      </c>
      <c r="AD2314">
        <v>0</v>
      </c>
      <c r="AE2314">
        <v>27.461140713296405</v>
      </c>
    </row>
    <row r="2315" spans="1:31" x14ac:dyDescent="0.3">
      <c r="A2315">
        <v>2651065</v>
      </c>
      <c r="B2315">
        <v>1</v>
      </c>
      <c r="C2315" t="s">
        <v>80</v>
      </c>
      <c r="D2315" t="s">
        <v>88</v>
      </c>
      <c r="E2315" t="s">
        <v>194</v>
      </c>
      <c r="F2315" t="s">
        <v>6474</v>
      </c>
      <c r="G2315" t="s">
        <v>149</v>
      </c>
      <c r="H2315" t="s">
        <v>144</v>
      </c>
      <c r="I2315" t="s">
        <v>136</v>
      </c>
      <c r="J2315" t="s">
        <v>137</v>
      </c>
      <c r="K2315" t="s">
        <v>138</v>
      </c>
      <c r="L2315" t="s">
        <v>6167</v>
      </c>
      <c r="M2315" t="s">
        <v>6728</v>
      </c>
      <c r="N2315">
        <v>1.705833333</v>
      </c>
      <c r="O2315">
        <v>0</v>
      </c>
      <c r="P2315">
        <v>1566</v>
      </c>
      <c r="Q2315">
        <v>0</v>
      </c>
      <c r="R2315">
        <v>0</v>
      </c>
      <c r="S2315">
        <v>0</v>
      </c>
      <c r="T2315">
        <v>27</v>
      </c>
      <c r="U2315">
        <v>0</v>
      </c>
      <c r="V2315">
        <v>0</v>
      </c>
      <c r="W2315">
        <v>0</v>
      </c>
      <c r="X2315">
        <v>727.06928159057611</v>
      </c>
      <c r="Y2315">
        <v>0</v>
      </c>
      <c r="Z2315">
        <v>0</v>
      </c>
      <c r="AA2315">
        <v>0</v>
      </c>
      <c r="AB2315">
        <v>60.091386204858289</v>
      </c>
      <c r="AC2315">
        <v>0</v>
      </c>
      <c r="AD2315">
        <v>0</v>
      </c>
      <c r="AE2315">
        <v>787.16066779543439</v>
      </c>
    </row>
    <row r="2316" spans="1:31" x14ac:dyDescent="0.3">
      <c r="A2316">
        <v>2650401</v>
      </c>
      <c r="B2316">
        <v>1</v>
      </c>
      <c r="C2316" t="s">
        <v>80</v>
      </c>
      <c r="D2316" t="s">
        <v>95</v>
      </c>
      <c r="E2316" t="s">
        <v>194</v>
      </c>
      <c r="F2316" t="s">
        <v>6729</v>
      </c>
      <c r="G2316" t="s">
        <v>1651</v>
      </c>
      <c r="H2316" t="s">
        <v>144</v>
      </c>
      <c r="I2316" t="s">
        <v>136</v>
      </c>
      <c r="J2316" t="s">
        <v>137</v>
      </c>
      <c r="K2316" t="s">
        <v>138</v>
      </c>
      <c r="L2316" t="s">
        <v>6730</v>
      </c>
      <c r="M2316" t="s">
        <v>6731</v>
      </c>
      <c r="N2316">
        <v>3.0094444440000001</v>
      </c>
      <c r="O2316">
        <v>5</v>
      </c>
      <c r="P2316">
        <v>733</v>
      </c>
      <c r="Q2316">
        <v>25</v>
      </c>
      <c r="R2316">
        <v>12</v>
      </c>
      <c r="S2316">
        <v>33</v>
      </c>
      <c r="T2316">
        <v>53</v>
      </c>
      <c r="U2316">
        <v>0</v>
      </c>
      <c r="V2316">
        <v>0</v>
      </c>
      <c r="W2316">
        <v>11.870713360706498</v>
      </c>
      <c r="X2316">
        <v>456.8748903540461</v>
      </c>
      <c r="Y2316">
        <v>224.32541008048963</v>
      </c>
      <c r="Z2316">
        <v>41.003345996415142</v>
      </c>
      <c r="AA2316">
        <v>1781.4312323531567</v>
      </c>
      <c r="AB2316">
        <v>170.23957810175062</v>
      </c>
      <c r="AC2316">
        <v>0</v>
      </c>
      <c r="AD2316">
        <v>0</v>
      </c>
      <c r="AE2316">
        <v>2685.7451702465646</v>
      </c>
    </row>
    <row r="2317" spans="1:31" x14ac:dyDescent="0.3">
      <c r="A2317">
        <v>2650378</v>
      </c>
      <c r="B2317">
        <v>1</v>
      </c>
      <c r="C2317" t="s">
        <v>80</v>
      </c>
      <c r="D2317" t="s">
        <v>84</v>
      </c>
      <c r="E2317" t="s">
        <v>165</v>
      </c>
      <c r="F2317" t="s">
        <v>6683</v>
      </c>
      <c r="G2317" t="s">
        <v>224</v>
      </c>
      <c r="H2317" t="s">
        <v>135</v>
      </c>
      <c r="I2317" t="s">
        <v>136</v>
      </c>
      <c r="J2317" t="s">
        <v>137</v>
      </c>
      <c r="K2317" t="s">
        <v>138</v>
      </c>
      <c r="L2317" t="s">
        <v>6732</v>
      </c>
      <c r="M2317" t="s">
        <v>6733</v>
      </c>
      <c r="N2317">
        <v>3.4372222219999999</v>
      </c>
      <c r="O2317">
        <v>0</v>
      </c>
      <c r="P2317">
        <v>252</v>
      </c>
      <c r="Q2317">
        <v>0</v>
      </c>
      <c r="R2317">
        <v>0</v>
      </c>
      <c r="S2317">
        <v>0</v>
      </c>
      <c r="T2317">
        <v>12</v>
      </c>
      <c r="U2317">
        <v>0</v>
      </c>
      <c r="V2317">
        <v>0</v>
      </c>
      <c r="W2317">
        <v>0</v>
      </c>
      <c r="X2317">
        <v>227.32503948731909</v>
      </c>
      <c r="Y2317">
        <v>0</v>
      </c>
      <c r="Z2317">
        <v>0</v>
      </c>
      <c r="AA2317">
        <v>0</v>
      </c>
      <c r="AB2317">
        <v>45.005293941393624</v>
      </c>
      <c r="AC2317">
        <v>0</v>
      </c>
      <c r="AD2317">
        <v>0</v>
      </c>
      <c r="AE2317">
        <v>272.33033342871272</v>
      </c>
    </row>
    <row r="2318" spans="1:31" x14ac:dyDescent="0.3">
      <c r="A2318">
        <v>2650541</v>
      </c>
      <c r="B2318">
        <v>1</v>
      </c>
      <c r="C2318" t="s">
        <v>81</v>
      </c>
      <c r="D2318" t="s">
        <v>123</v>
      </c>
      <c r="E2318" t="s">
        <v>141</v>
      </c>
      <c r="F2318" t="s">
        <v>6734</v>
      </c>
      <c r="G2318" t="s">
        <v>448</v>
      </c>
      <c r="H2318" t="s">
        <v>144</v>
      </c>
      <c r="I2318" t="s">
        <v>136</v>
      </c>
      <c r="J2318" t="s">
        <v>137</v>
      </c>
      <c r="K2318" t="s">
        <v>138</v>
      </c>
      <c r="L2318" t="s">
        <v>6735</v>
      </c>
      <c r="M2318" t="s">
        <v>6736</v>
      </c>
      <c r="N2318">
        <v>7.3272222219999996</v>
      </c>
      <c r="O2318">
        <v>1</v>
      </c>
      <c r="P2318">
        <v>8</v>
      </c>
      <c r="Q2318">
        <v>2</v>
      </c>
      <c r="R2318">
        <v>72</v>
      </c>
      <c r="S2318">
        <v>0</v>
      </c>
      <c r="T2318">
        <v>4</v>
      </c>
      <c r="U2318">
        <v>0</v>
      </c>
      <c r="V2318">
        <v>0</v>
      </c>
      <c r="W2318">
        <v>0.17758443070886668</v>
      </c>
      <c r="X2318">
        <v>24.151277248449233</v>
      </c>
      <c r="Y2318">
        <v>108.10777355975551</v>
      </c>
      <c r="Z2318">
        <v>1724.8030110825614</v>
      </c>
      <c r="AA2318">
        <v>0</v>
      </c>
      <c r="AB2318">
        <v>18.352697142897235</v>
      </c>
      <c r="AC2318">
        <v>0</v>
      </c>
      <c r="AD2318">
        <v>0</v>
      </c>
      <c r="AE2318">
        <v>1875.5923434643723</v>
      </c>
    </row>
    <row r="2319" spans="1:31" x14ac:dyDescent="0.3">
      <c r="A2319">
        <v>2650902</v>
      </c>
      <c r="B2319">
        <v>1</v>
      </c>
      <c r="C2319" t="s">
        <v>80</v>
      </c>
      <c r="D2319" t="s">
        <v>105</v>
      </c>
      <c r="E2319" t="s">
        <v>152</v>
      </c>
      <c r="F2319" t="s">
        <v>6038</v>
      </c>
      <c r="G2319" t="s">
        <v>191</v>
      </c>
      <c r="H2319" t="s">
        <v>135</v>
      </c>
      <c r="I2319" t="s">
        <v>136</v>
      </c>
      <c r="J2319" t="s">
        <v>137</v>
      </c>
      <c r="K2319" t="s">
        <v>138</v>
      </c>
      <c r="L2319" t="s">
        <v>6737</v>
      </c>
      <c r="M2319" t="s">
        <v>6738</v>
      </c>
      <c r="N2319">
        <v>1.9302777769999999</v>
      </c>
      <c r="O2319">
        <v>0</v>
      </c>
      <c r="P2319">
        <v>87</v>
      </c>
      <c r="Q2319">
        <v>0</v>
      </c>
      <c r="R2319">
        <v>81</v>
      </c>
      <c r="S2319">
        <v>0</v>
      </c>
      <c r="T2319">
        <v>18</v>
      </c>
      <c r="U2319">
        <v>0</v>
      </c>
      <c r="V2319">
        <v>0</v>
      </c>
      <c r="W2319">
        <v>0</v>
      </c>
      <c r="X2319">
        <v>49.628139579810785</v>
      </c>
      <c r="Y2319">
        <v>0</v>
      </c>
      <c r="Z2319">
        <v>91.166201507128818</v>
      </c>
      <c r="AA2319">
        <v>0</v>
      </c>
      <c r="AB2319">
        <v>25.526222997656024</v>
      </c>
      <c r="AC2319">
        <v>0</v>
      </c>
      <c r="AD2319">
        <v>0</v>
      </c>
      <c r="AE2319">
        <v>166.32056408459562</v>
      </c>
    </row>
    <row r="2320" spans="1:31" x14ac:dyDescent="0.3">
      <c r="A2320">
        <v>2650587</v>
      </c>
      <c r="B2320">
        <v>1</v>
      </c>
      <c r="C2320" t="s">
        <v>80</v>
      </c>
      <c r="D2320" t="s">
        <v>93</v>
      </c>
      <c r="E2320" t="s">
        <v>194</v>
      </c>
      <c r="F2320" t="s">
        <v>3750</v>
      </c>
      <c r="G2320" t="s">
        <v>220</v>
      </c>
      <c r="H2320" t="s">
        <v>144</v>
      </c>
      <c r="I2320" t="s">
        <v>136</v>
      </c>
      <c r="J2320" t="s">
        <v>137</v>
      </c>
      <c r="K2320" t="s">
        <v>162</v>
      </c>
      <c r="L2320" t="s">
        <v>6739</v>
      </c>
      <c r="M2320" t="s">
        <v>6740</v>
      </c>
      <c r="N2320">
        <v>6.8019444440000001</v>
      </c>
      <c r="O2320">
        <v>0</v>
      </c>
      <c r="P2320">
        <v>585</v>
      </c>
      <c r="Q2320">
        <v>2</v>
      </c>
      <c r="R2320">
        <v>126</v>
      </c>
      <c r="S2320">
        <v>6</v>
      </c>
      <c r="T2320">
        <v>112</v>
      </c>
      <c r="U2320">
        <v>1</v>
      </c>
      <c r="V2320">
        <v>0</v>
      </c>
      <c r="W2320">
        <v>0</v>
      </c>
      <c r="X2320">
        <v>771.40854452398753</v>
      </c>
      <c r="Y2320">
        <v>203.64608165535708</v>
      </c>
      <c r="Z2320">
        <v>1541.1656648225899</v>
      </c>
      <c r="AA2320">
        <v>178.77832286596649</v>
      </c>
      <c r="AB2320">
        <v>937.32493668493009</v>
      </c>
      <c r="AC2320">
        <v>43.171259106516054</v>
      </c>
      <c r="AD2320">
        <v>0</v>
      </c>
      <c r="AE2320">
        <v>3675.4948096593471</v>
      </c>
    </row>
    <row r="2321" spans="1:31" x14ac:dyDescent="0.3">
      <c r="A2321">
        <v>2650879</v>
      </c>
      <c r="B2321">
        <v>1</v>
      </c>
      <c r="C2321" t="s">
        <v>80</v>
      </c>
      <c r="D2321" t="s">
        <v>107</v>
      </c>
      <c r="E2321" t="s">
        <v>165</v>
      </c>
      <c r="F2321" t="s">
        <v>6741</v>
      </c>
      <c r="G2321" t="s">
        <v>224</v>
      </c>
      <c r="H2321" t="s">
        <v>135</v>
      </c>
      <c r="I2321" t="s">
        <v>136</v>
      </c>
      <c r="J2321" t="s">
        <v>137</v>
      </c>
      <c r="K2321" t="s">
        <v>138</v>
      </c>
      <c r="L2321" t="s">
        <v>6742</v>
      </c>
      <c r="M2321" t="s">
        <v>6743</v>
      </c>
      <c r="N2321">
        <v>0.51027777699999999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12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3.3016253359140446</v>
      </c>
      <c r="AC2321">
        <v>0</v>
      </c>
      <c r="AD2321">
        <v>0</v>
      </c>
      <c r="AE2321">
        <v>3.3016253359140446</v>
      </c>
    </row>
    <row r="2322" spans="1:31" x14ac:dyDescent="0.3">
      <c r="A2322">
        <v>2654855</v>
      </c>
      <c r="B2322">
        <v>1</v>
      </c>
      <c r="C2322" t="s">
        <v>81</v>
      </c>
      <c r="D2322" t="s">
        <v>118</v>
      </c>
      <c r="E2322" t="s">
        <v>141</v>
      </c>
      <c r="F2322" t="s">
        <v>6744</v>
      </c>
      <c r="G2322" t="s">
        <v>143</v>
      </c>
      <c r="H2322" t="s">
        <v>144</v>
      </c>
      <c r="I2322" t="s">
        <v>136</v>
      </c>
      <c r="J2322" t="s">
        <v>137</v>
      </c>
      <c r="K2322" t="s">
        <v>138</v>
      </c>
      <c r="L2322" t="s">
        <v>6745</v>
      </c>
      <c r="M2322" t="s">
        <v>6746</v>
      </c>
      <c r="N2322">
        <v>2.128333333</v>
      </c>
      <c r="O2322">
        <v>0</v>
      </c>
      <c r="P2322">
        <v>358</v>
      </c>
      <c r="Q2322">
        <v>0</v>
      </c>
      <c r="R2322">
        <v>19</v>
      </c>
      <c r="S2322">
        <v>0</v>
      </c>
      <c r="T2322">
        <v>36</v>
      </c>
      <c r="U2322">
        <v>0</v>
      </c>
      <c r="V2322">
        <v>0</v>
      </c>
      <c r="W2322">
        <v>0</v>
      </c>
      <c r="X2322">
        <v>254.65602599450716</v>
      </c>
      <c r="Y2322">
        <v>0</v>
      </c>
      <c r="Z2322">
        <v>94.396936305464692</v>
      </c>
      <c r="AA2322">
        <v>0</v>
      </c>
      <c r="AB2322">
        <v>69.000173908945456</v>
      </c>
      <c r="AC2322">
        <v>0</v>
      </c>
      <c r="AD2322">
        <v>0</v>
      </c>
      <c r="AE2322">
        <v>418.05313620891729</v>
      </c>
    </row>
    <row r="2323" spans="1:31" x14ac:dyDescent="0.3">
      <c r="A2323">
        <v>2650773</v>
      </c>
      <c r="B2323">
        <v>1</v>
      </c>
      <c r="C2323" t="s">
        <v>80</v>
      </c>
      <c r="D2323" t="s">
        <v>93</v>
      </c>
      <c r="E2323" t="s">
        <v>181</v>
      </c>
      <c r="F2323" t="s">
        <v>6747</v>
      </c>
      <c r="G2323" t="s">
        <v>149</v>
      </c>
      <c r="H2323" t="s">
        <v>144</v>
      </c>
      <c r="I2323" t="s">
        <v>136</v>
      </c>
      <c r="J2323" t="s">
        <v>137</v>
      </c>
      <c r="K2323" t="s">
        <v>138</v>
      </c>
      <c r="L2323" t="s">
        <v>6748</v>
      </c>
      <c r="M2323" t="s">
        <v>6749</v>
      </c>
      <c r="N2323">
        <v>0.22500000000000001</v>
      </c>
      <c r="O2323">
        <v>1</v>
      </c>
      <c r="P2323">
        <v>4</v>
      </c>
      <c r="Q2323">
        <v>13</v>
      </c>
      <c r="R2323">
        <v>14</v>
      </c>
      <c r="S2323">
        <v>10</v>
      </c>
      <c r="T2323">
        <v>41</v>
      </c>
      <c r="U2323">
        <v>2</v>
      </c>
      <c r="V2323">
        <v>0</v>
      </c>
      <c r="W2323">
        <v>0.14424743714643598</v>
      </c>
      <c r="X2323">
        <v>0.39474194974884586</v>
      </c>
      <c r="Y2323">
        <v>26.227506401609329</v>
      </c>
      <c r="Z2323">
        <v>11.107014373145804</v>
      </c>
      <c r="AA2323">
        <v>202.17694164420223</v>
      </c>
      <c r="AB2323">
        <v>17.138777982940805</v>
      </c>
      <c r="AC2323">
        <v>19.640683330535435</v>
      </c>
      <c r="AD2323">
        <v>0</v>
      </c>
      <c r="AE2323">
        <v>276.82991311932886</v>
      </c>
    </row>
    <row r="2324" spans="1:31" x14ac:dyDescent="0.3">
      <c r="A2324">
        <v>2650418</v>
      </c>
      <c r="B2324">
        <v>1</v>
      </c>
      <c r="C2324" t="s">
        <v>81</v>
      </c>
      <c r="D2324" t="s">
        <v>115</v>
      </c>
      <c r="E2324" t="s">
        <v>141</v>
      </c>
      <c r="F2324" t="s">
        <v>6750</v>
      </c>
      <c r="G2324" t="s">
        <v>149</v>
      </c>
      <c r="H2324" t="s">
        <v>144</v>
      </c>
      <c r="I2324" t="s">
        <v>136</v>
      </c>
      <c r="J2324" t="s">
        <v>137</v>
      </c>
      <c r="K2324" t="s">
        <v>138</v>
      </c>
      <c r="L2324" t="s">
        <v>6751</v>
      </c>
      <c r="M2324" t="s">
        <v>6752</v>
      </c>
      <c r="N2324">
        <v>0.40555555500000001</v>
      </c>
      <c r="O2324">
        <v>0</v>
      </c>
      <c r="P2324">
        <v>1247</v>
      </c>
      <c r="Q2324">
        <v>0</v>
      </c>
      <c r="R2324">
        <v>11</v>
      </c>
      <c r="S2324">
        <v>7</v>
      </c>
      <c r="T2324">
        <v>298</v>
      </c>
      <c r="U2324">
        <v>3</v>
      </c>
      <c r="V2324">
        <v>0</v>
      </c>
      <c r="W2324">
        <v>0</v>
      </c>
      <c r="X2324">
        <v>59.362654377366162</v>
      </c>
      <c r="Y2324">
        <v>0</v>
      </c>
      <c r="Z2324">
        <v>4.180005430236335</v>
      </c>
      <c r="AA2324">
        <v>13.690202749531872</v>
      </c>
      <c r="AB2324">
        <v>83.212984301536238</v>
      </c>
      <c r="AC2324">
        <v>52.635806257768053</v>
      </c>
      <c r="AD2324">
        <v>0</v>
      </c>
      <c r="AE2324">
        <v>213.08165311643867</v>
      </c>
    </row>
    <row r="2325" spans="1:31" x14ac:dyDescent="0.3">
      <c r="A2325">
        <v>2650819</v>
      </c>
      <c r="B2325">
        <v>1</v>
      </c>
      <c r="C2325" t="s">
        <v>80</v>
      </c>
      <c r="D2325" t="s">
        <v>104</v>
      </c>
      <c r="E2325" t="s">
        <v>141</v>
      </c>
      <c r="F2325" t="s">
        <v>6753</v>
      </c>
      <c r="G2325" t="s">
        <v>143</v>
      </c>
      <c r="H2325" t="s">
        <v>144</v>
      </c>
      <c r="I2325" t="s">
        <v>136</v>
      </c>
      <c r="J2325" t="s">
        <v>137</v>
      </c>
      <c r="K2325" t="s">
        <v>138</v>
      </c>
      <c r="L2325" t="s">
        <v>6754</v>
      </c>
      <c r="M2325" t="s">
        <v>6755</v>
      </c>
      <c r="N2325">
        <v>4.3622222219999998</v>
      </c>
      <c r="O2325">
        <v>0</v>
      </c>
      <c r="P2325">
        <v>0</v>
      </c>
      <c r="Q2325">
        <v>0</v>
      </c>
      <c r="R2325">
        <v>2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12.921719796651526</v>
      </c>
      <c r="AA2325">
        <v>0</v>
      </c>
      <c r="AB2325">
        <v>0</v>
      </c>
      <c r="AC2325">
        <v>0</v>
      </c>
      <c r="AD2325">
        <v>0</v>
      </c>
      <c r="AE2325">
        <v>12.921719796651526</v>
      </c>
    </row>
    <row r="2326" spans="1:31" x14ac:dyDescent="0.3">
      <c r="A2326">
        <v>2650524</v>
      </c>
      <c r="B2326">
        <v>1</v>
      </c>
      <c r="C2326" t="s">
        <v>80</v>
      </c>
      <c r="D2326" t="s">
        <v>101</v>
      </c>
      <c r="E2326" t="s">
        <v>165</v>
      </c>
      <c r="F2326" t="s">
        <v>6756</v>
      </c>
      <c r="G2326" t="s">
        <v>154</v>
      </c>
      <c r="H2326" t="s">
        <v>135</v>
      </c>
      <c r="I2326" t="s">
        <v>136</v>
      </c>
      <c r="J2326" t="s">
        <v>137</v>
      </c>
      <c r="K2326" t="s">
        <v>138</v>
      </c>
      <c r="L2326" t="s">
        <v>6757</v>
      </c>
      <c r="M2326" t="s">
        <v>6758</v>
      </c>
      <c r="N2326">
        <v>0.67194444399999997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0.11886346157375668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0.11886346157375668</v>
      </c>
    </row>
    <row r="2327" spans="1:31" x14ac:dyDescent="0.3">
      <c r="A2327">
        <v>2650982</v>
      </c>
      <c r="B2327">
        <v>1</v>
      </c>
      <c r="C2327" t="s">
        <v>80</v>
      </c>
      <c r="D2327" t="s">
        <v>87</v>
      </c>
      <c r="E2327" t="s">
        <v>194</v>
      </c>
      <c r="F2327" t="s">
        <v>2864</v>
      </c>
      <c r="G2327" t="s">
        <v>149</v>
      </c>
      <c r="H2327" t="s">
        <v>144</v>
      </c>
      <c r="I2327" t="s">
        <v>136</v>
      </c>
      <c r="J2327" t="s">
        <v>137</v>
      </c>
      <c r="K2327" t="s">
        <v>138</v>
      </c>
      <c r="L2327" t="s">
        <v>6759</v>
      </c>
      <c r="M2327" t="s">
        <v>6760</v>
      </c>
      <c r="N2327">
        <v>0.50694444400000005</v>
      </c>
      <c r="O2327">
        <v>0</v>
      </c>
      <c r="P2327">
        <v>4547</v>
      </c>
      <c r="Q2327">
        <v>0</v>
      </c>
      <c r="R2327">
        <v>0</v>
      </c>
      <c r="S2327">
        <v>32</v>
      </c>
      <c r="T2327">
        <v>794</v>
      </c>
      <c r="U2327">
        <v>23</v>
      </c>
      <c r="V2327">
        <v>16</v>
      </c>
      <c r="W2327">
        <v>0</v>
      </c>
      <c r="X2327">
        <v>718.71434154458109</v>
      </c>
      <c r="Y2327">
        <v>0</v>
      </c>
      <c r="Z2327">
        <v>0</v>
      </c>
      <c r="AA2327">
        <v>580.39740738726209</v>
      </c>
      <c r="AB2327">
        <v>818.17400819507918</v>
      </c>
      <c r="AC2327">
        <v>723.97837910812029</v>
      </c>
      <c r="AD2327">
        <v>140.75963706491893</v>
      </c>
      <c r="AE2327">
        <v>2982.0237732999617</v>
      </c>
    </row>
    <row r="2328" spans="1:31" x14ac:dyDescent="0.3">
      <c r="A2328">
        <v>2650816</v>
      </c>
      <c r="B2328">
        <v>1</v>
      </c>
      <c r="C2328" t="s">
        <v>80</v>
      </c>
      <c r="D2328" t="s">
        <v>92</v>
      </c>
      <c r="E2328" t="s">
        <v>214</v>
      </c>
      <c r="F2328" t="s">
        <v>6761</v>
      </c>
      <c r="G2328" t="s">
        <v>224</v>
      </c>
      <c r="H2328" t="s">
        <v>135</v>
      </c>
      <c r="I2328" t="s">
        <v>136</v>
      </c>
      <c r="J2328" t="s">
        <v>137</v>
      </c>
      <c r="K2328" t="s">
        <v>138</v>
      </c>
      <c r="L2328" t="s">
        <v>6762</v>
      </c>
      <c r="M2328" t="s">
        <v>6763</v>
      </c>
      <c r="N2328">
        <v>2.6777777770000002</v>
      </c>
      <c r="O2328">
        <v>0</v>
      </c>
      <c r="P2328">
        <v>35</v>
      </c>
      <c r="Q2328">
        <v>0</v>
      </c>
      <c r="R2328">
        <v>0</v>
      </c>
      <c r="S2328">
        <v>0</v>
      </c>
      <c r="T2328">
        <v>9</v>
      </c>
      <c r="U2328">
        <v>0</v>
      </c>
      <c r="V2328">
        <v>0</v>
      </c>
      <c r="W2328">
        <v>0</v>
      </c>
      <c r="X2328">
        <v>36.618299354118825</v>
      </c>
      <c r="Y2328">
        <v>0</v>
      </c>
      <c r="Z2328">
        <v>0</v>
      </c>
      <c r="AA2328">
        <v>0</v>
      </c>
      <c r="AB2328">
        <v>62.892485795207527</v>
      </c>
      <c r="AC2328">
        <v>0</v>
      </c>
      <c r="AD2328">
        <v>0</v>
      </c>
      <c r="AE2328">
        <v>99.510785149326352</v>
      </c>
    </row>
    <row r="2329" spans="1:31" x14ac:dyDescent="0.3">
      <c r="A2329">
        <v>2650959</v>
      </c>
      <c r="B2329">
        <v>1</v>
      </c>
      <c r="C2329" t="s">
        <v>81</v>
      </c>
      <c r="D2329" t="s">
        <v>118</v>
      </c>
      <c r="E2329" t="s">
        <v>147</v>
      </c>
      <c r="F2329" t="s">
        <v>6764</v>
      </c>
      <c r="G2329" t="s">
        <v>149</v>
      </c>
      <c r="H2329" t="s">
        <v>144</v>
      </c>
      <c r="I2329" t="s">
        <v>136</v>
      </c>
      <c r="J2329" t="s">
        <v>137</v>
      </c>
      <c r="K2329" t="s">
        <v>138</v>
      </c>
      <c r="L2329" t="s">
        <v>6765</v>
      </c>
      <c r="M2329" t="s">
        <v>6766</v>
      </c>
      <c r="N2329">
        <v>1.7111111109999999</v>
      </c>
      <c r="O2329">
        <v>1</v>
      </c>
      <c r="P2329">
        <v>0</v>
      </c>
      <c r="Q2329">
        <v>32</v>
      </c>
      <c r="R2329">
        <v>0</v>
      </c>
      <c r="S2329">
        <v>8</v>
      </c>
      <c r="T2329">
        <v>0</v>
      </c>
      <c r="U2329">
        <v>3</v>
      </c>
      <c r="V2329">
        <v>0</v>
      </c>
      <c r="W2329">
        <v>1.2032703673026588</v>
      </c>
      <c r="X2329">
        <v>0</v>
      </c>
      <c r="Y2329">
        <v>212.29633985226917</v>
      </c>
      <c r="Z2329">
        <v>0</v>
      </c>
      <c r="AA2329">
        <v>57.583561148140291</v>
      </c>
      <c r="AB2329">
        <v>0</v>
      </c>
      <c r="AC2329">
        <v>225.40568002204344</v>
      </c>
      <c r="AD2329">
        <v>0</v>
      </c>
      <c r="AE2329">
        <v>496.48885138975555</v>
      </c>
    </row>
    <row r="2330" spans="1:31" x14ac:dyDescent="0.3">
      <c r="A2330">
        <v>2650461</v>
      </c>
      <c r="B2330">
        <v>1</v>
      </c>
      <c r="C2330" t="s">
        <v>81</v>
      </c>
      <c r="D2330" t="s">
        <v>113</v>
      </c>
      <c r="E2330" t="s">
        <v>141</v>
      </c>
      <c r="F2330" t="s">
        <v>6767</v>
      </c>
      <c r="G2330" t="s">
        <v>149</v>
      </c>
      <c r="H2330" t="s">
        <v>144</v>
      </c>
      <c r="I2330" t="s">
        <v>241</v>
      </c>
      <c r="J2330" t="s">
        <v>137</v>
      </c>
      <c r="K2330" t="s">
        <v>138</v>
      </c>
      <c r="L2330" t="s">
        <v>6768</v>
      </c>
      <c r="M2330" t="s">
        <v>6769</v>
      </c>
      <c r="N2330">
        <v>9.4444439999999998E-3</v>
      </c>
      <c r="O2330">
        <v>0</v>
      </c>
      <c r="P2330">
        <v>482</v>
      </c>
      <c r="Q2330">
        <v>0</v>
      </c>
      <c r="R2330">
        <v>13</v>
      </c>
      <c r="S2330">
        <v>0</v>
      </c>
      <c r="T2330">
        <v>20</v>
      </c>
      <c r="U2330">
        <v>0</v>
      </c>
      <c r="V2330">
        <v>0</v>
      </c>
      <c r="W2330">
        <v>0</v>
      </c>
      <c r="X2330">
        <v>0.57188787972082189</v>
      </c>
      <c r="Y2330">
        <v>0</v>
      </c>
      <c r="Z2330">
        <v>6.8112636709645347E-2</v>
      </c>
      <c r="AA2330">
        <v>0</v>
      </c>
      <c r="AB2330">
        <v>6.2620187679895453E-2</v>
      </c>
      <c r="AC2330">
        <v>0</v>
      </c>
      <c r="AD2330">
        <v>0</v>
      </c>
      <c r="AE2330">
        <v>0.70262070411036259</v>
      </c>
    </row>
    <row r="2331" spans="1:31" x14ac:dyDescent="0.3">
      <c r="A2331">
        <v>2650592</v>
      </c>
      <c r="B2331">
        <v>2</v>
      </c>
      <c r="C2331" t="s">
        <v>80</v>
      </c>
      <c r="D2331" t="s">
        <v>99</v>
      </c>
      <c r="E2331" t="s">
        <v>152</v>
      </c>
      <c r="F2331" t="s">
        <v>6770</v>
      </c>
      <c r="G2331" t="s">
        <v>224</v>
      </c>
      <c r="H2331" t="s">
        <v>135</v>
      </c>
      <c r="I2331" t="s">
        <v>136</v>
      </c>
      <c r="J2331" t="s">
        <v>137</v>
      </c>
      <c r="K2331" t="s">
        <v>138</v>
      </c>
      <c r="L2331" t="s">
        <v>6473</v>
      </c>
      <c r="M2331" t="s">
        <v>6771</v>
      </c>
      <c r="N2331">
        <v>1.2322222220000001</v>
      </c>
      <c r="O2331">
        <v>0</v>
      </c>
      <c r="P2331">
        <v>241</v>
      </c>
      <c r="Q2331">
        <v>0</v>
      </c>
      <c r="R2331">
        <v>3</v>
      </c>
      <c r="S2331">
        <v>0</v>
      </c>
      <c r="T2331">
        <v>30</v>
      </c>
      <c r="U2331">
        <v>0</v>
      </c>
      <c r="V2331">
        <v>0</v>
      </c>
      <c r="W2331">
        <v>0</v>
      </c>
      <c r="X2331">
        <v>72.450345752184219</v>
      </c>
      <c r="Y2331">
        <v>0</v>
      </c>
      <c r="Z2331">
        <v>3.9747679330300767</v>
      </c>
      <c r="AA2331">
        <v>0</v>
      </c>
      <c r="AB2331">
        <v>45.371962328290593</v>
      </c>
      <c r="AC2331">
        <v>0</v>
      </c>
      <c r="AD2331">
        <v>0</v>
      </c>
      <c r="AE2331">
        <v>121.79707601350489</v>
      </c>
    </row>
    <row r="2332" spans="1:31" x14ac:dyDescent="0.3">
      <c r="A2332">
        <v>2650782</v>
      </c>
      <c r="B2332">
        <v>1</v>
      </c>
      <c r="C2332" t="s">
        <v>80</v>
      </c>
      <c r="D2332" t="s">
        <v>88</v>
      </c>
      <c r="E2332" t="s">
        <v>214</v>
      </c>
      <c r="F2332" t="s">
        <v>6772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6773</v>
      </c>
      <c r="M2332" t="s">
        <v>6774</v>
      </c>
      <c r="N2332">
        <v>1.93</v>
      </c>
      <c r="O2332">
        <v>0</v>
      </c>
      <c r="P2332">
        <v>23</v>
      </c>
      <c r="Q2332">
        <v>0</v>
      </c>
      <c r="R2332">
        <v>0</v>
      </c>
      <c r="S2332">
        <v>0</v>
      </c>
      <c r="T2332">
        <v>8</v>
      </c>
      <c r="U2332">
        <v>0</v>
      </c>
      <c r="V2332">
        <v>0</v>
      </c>
      <c r="W2332">
        <v>0</v>
      </c>
      <c r="X2332">
        <v>12.95855492507215</v>
      </c>
      <c r="Y2332">
        <v>0</v>
      </c>
      <c r="Z2332">
        <v>0</v>
      </c>
      <c r="AA2332">
        <v>0</v>
      </c>
      <c r="AB2332">
        <v>28.487020121290975</v>
      </c>
      <c r="AC2332">
        <v>0</v>
      </c>
      <c r="AD2332">
        <v>0</v>
      </c>
      <c r="AE2332">
        <v>41.445575046363125</v>
      </c>
    </row>
    <row r="2333" spans="1:31" x14ac:dyDescent="0.3">
      <c r="A2333">
        <v>2650905</v>
      </c>
      <c r="B2333">
        <v>1</v>
      </c>
      <c r="C2333" t="s">
        <v>80</v>
      </c>
      <c r="D2333" t="s">
        <v>82</v>
      </c>
      <c r="E2333" t="s">
        <v>165</v>
      </c>
      <c r="F2333" t="s">
        <v>6775</v>
      </c>
      <c r="G2333" t="s">
        <v>187</v>
      </c>
      <c r="H2333" t="s">
        <v>135</v>
      </c>
      <c r="I2333" t="s">
        <v>136</v>
      </c>
      <c r="J2333" t="s">
        <v>137</v>
      </c>
      <c r="K2333" t="s">
        <v>138</v>
      </c>
      <c r="L2333" t="s">
        <v>6776</v>
      </c>
      <c r="M2333" t="s">
        <v>6394</v>
      </c>
      <c r="N2333">
        <v>1.4783333329999999</v>
      </c>
      <c r="O2333">
        <v>0</v>
      </c>
      <c r="P2333">
        <v>116</v>
      </c>
      <c r="Q2333">
        <v>0</v>
      </c>
      <c r="R2333">
        <v>0</v>
      </c>
      <c r="S2333">
        <v>0</v>
      </c>
      <c r="T2333">
        <v>3</v>
      </c>
      <c r="U2333">
        <v>0</v>
      </c>
      <c r="V2333">
        <v>0</v>
      </c>
      <c r="W2333">
        <v>0</v>
      </c>
      <c r="X2333">
        <v>39.809119384345848</v>
      </c>
      <c r="Y2333">
        <v>0</v>
      </c>
      <c r="Z2333">
        <v>0</v>
      </c>
      <c r="AA2333">
        <v>0</v>
      </c>
      <c r="AB2333">
        <v>5.9719705024782304</v>
      </c>
      <c r="AC2333">
        <v>0</v>
      </c>
      <c r="AD2333">
        <v>0</v>
      </c>
      <c r="AE2333">
        <v>45.781089886824077</v>
      </c>
    </row>
    <row r="2334" spans="1:31" x14ac:dyDescent="0.3">
      <c r="A2334">
        <v>2650868</v>
      </c>
      <c r="B2334">
        <v>1</v>
      </c>
      <c r="C2334" t="s">
        <v>80</v>
      </c>
      <c r="D2334" t="s">
        <v>83</v>
      </c>
      <c r="E2334" t="s">
        <v>132</v>
      </c>
      <c r="F2334" t="s">
        <v>6777</v>
      </c>
      <c r="G2334" t="s">
        <v>134</v>
      </c>
      <c r="H2334" t="s">
        <v>135</v>
      </c>
      <c r="I2334" t="s">
        <v>136</v>
      </c>
      <c r="J2334" t="s">
        <v>137</v>
      </c>
      <c r="K2334" t="s">
        <v>138</v>
      </c>
      <c r="L2334" t="s">
        <v>6778</v>
      </c>
      <c r="M2334" t="s">
        <v>6779</v>
      </c>
      <c r="N2334">
        <v>1.1147222219999999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5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19.606240368055879</v>
      </c>
      <c r="AC2334">
        <v>0</v>
      </c>
      <c r="AD2334">
        <v>0</v>
      </c>
      <c r="AE2334">
        <v>19.606240368055879</v>
      </c>
    </row>
    <row r="2335" spans="1:31" x14ac:dyDescent="0.3">
      <c r="A2335">
        <v>2650719</v>
      </c>
      <c r="B2335">
        <v>1</v>
      </c>
      <c r="C2335" t="s">
        <v>81</v>
      </c>
      <c r="D2335" t="s">
        <v>123</v>
      </c>
      <c r="E2335" t="s">
        <v>141</v>
      </c>
      <c r="F2335" t="s">
        <v>6780</v>
      </c>
      <c r="G2335" t="s">
        <v>676</v>
      </c>
      <c r="H2335" t="s">
        <v>144</v>
      </c>
      <c r="I2335" t="s">
        <v>136</v>
      </c>
      <c r="J2335" t="s">
        <v>137</v>
      </c>
      <c r="K2335" t="s">
        <v>138</v>
      </c>
      <c r="L2335" t="s">
        <v>6781</v>
      </c>
      <c r="M2335" t="s">
        <v>6782</v>
      </c>
      <c r="N2335">
        <v>5.1013888879999998</v>
      </c>
      <c r="O2335">
        <v>0</v>
      </c>
      <c r="P2335">
        <v>1071</v>
      </c>
      <c r="Q2335">
        <v>3</v>
      </c>
      <c r="R2335">
        <v>29</v>
      </c>
      <c r="S2335">
        <v>6</v>
      </c>
      <c r="T2335">
        <v>105</v>
      </c>
      <c r="U2335">
        <v>2</v>
      </c>
      <c r="V2335">
        <v>0</v>
      </c>
      <c r="W2335">
        <v>0</v>
      </c>
      <c r="X2335">
        <v>1289.4397827080752</v>
      </c>
      <c r="Y2335">
        <v>44.236999528875003</v>
      </c>
      <c r="Z2335">
        <v>178.98535116116747</v>
      </c>
      <c r="AA2335">
        <v>449.13267524193952</v>
      </c>
      <c r="AB2335">
        <v>504.54534877568705</v>
      </c>
      <c r="AC2335">
        <v>218.18334472940828</v>
      </c>
      <c r="AD2335">
        <v>0</v>
      </c>
      <c r="AE2335">
        <v>2684.5235021451526</v>
      </c>
    </row>
    <row r="2336" spans="1:31" x14ac:dyDescent="0.3">
      <c r="A2336">
        <v>2650668</v>
      </c>
      <c r="B2336">
        <v>2</v>
      </c>
      <c r="C2336" t="s">
        <v>80</v>
      </c>
      <c r="D2336" t="s">
        <v>103</v>
      </c>
      <c r="E2336" t="s">
        <v>194</v>
      </c>
      <c r="F2336" t="s">
        <v>2613</v>
      </c>
      <c r="G2336" t="s">
        <v>448</v>
      </c>
      <c r="H2336" t="s">
        <v>144</v>
      </c>
      <c r="I2336" t="s">
        <v>136</v>
      </c>
      <c r="J2336" t="s">
        <v>137</v>
      </c>
      <c r="K2336" t="s">
        <v>138</v>
      </c>
      <c r="L2336" t="s">
        <v>6783</v>
      </c>
      <c r="M2336" t="s">
        <v>6784</v>
      </c>
      <c r="N2336">
        <v>0.61777777700000003</v>
      </c>
      <c r="O2336">
        <v>1</v>
      </c>
      <c r="P2336">
        <v>295</v>
      </c>
      <c r="Q2336">
        <v>18</v>
      </c>
      <c r="R2336">
        <v>109</v>
      </c>
      <c r="S2336">
        <v>12</v>
      </c>
      <c r="T2336">
        <v>50</v>
      </c>
      <c r="U2336">
        <v>3</v>
      </c>
      <c r="V2336">
        <v>0</v>
      </c>
      <c r="W2336">
        <v>4.2338189026391815</v>
      </c>
      <c r="X2336">
        <v>58.666236149280415</v>
      </c>
      <c r="Y2336">
        <v>254.74288117527519</v>
      </c>
      <c r="Z2336">
        <v>370.16503060750813</v>
      </c>
      <c r="AA2336">
        <v>48.597541274548796</v>
      </c>
      <c r="AB2336">
        <v>128.47178939423441</v>
      </c>
      <c r="AC2336">
        <v>123.86496431092549</v>
      </c>
      <c r="AD2336">
        <v>0</v>
      </c>
      <c r="AE2336">
        <v>988.74226181441168</v>
      </c>
    </row>
    <row r="2337" spans="1:31" x14ac:dyDescent="0.3">
      <c r="A2337">
        <v>2650556</v>
      </c>
      <c r="B2337">
        <v>1</v>
      </c>
      <c r="C2337" t="s">
        <v>80</v>
      </c>
      <c r="D2337" t="s">
        <v>108</v>
      </c>
      <c r="E2337" t="s">
        <v>132</v>
      </c>
      <c r="F2337" t="s">
        <v>6785</v>
      </c>
      <c r="G2337" t="s">
        <v>268</v>
      </c>
      <c r="H2337" t="s">
        <v>135</v>
      </c>
      <c r="I2337" t="s">
        <v>136</v>
      </c>
      <c r="J2337" t="s">
        <v>137</v>
      </c>
      <c r="K2337" t="s">
        <v>138</v>
      </c>
      <c r="L2337" t="s">
        <v>6786</v>
      </c>
      <c r="M2337" t="s">
        <v>6787</v>
      </c>
      <c r="N2337">
        <v>2.0099999999999998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0.18090875847278803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0.18090875847278803</v>
      </c>
    </row>
    <row r="2338" spans="1:31" x14ac:dyDescent="0.3">
      <c r="A2338">
        <v>2651054</v>
      </c>
      <c r="B2338">
        <v>1</v>
      </c>
      <c r="C2338" t="s">
        <v>81</v>
      </c>
      <c r="D2338" t="s">
        <v>127</v>
      </c>
      <c r="E2338" t="s">
        <v>141</v>
      </c>
      <c r="F2338" t="s">
        <v>6788</v>
      </c>
      <c r="G2338" t="s">
        <v>448</v>
      </c>
      <c r="H2338" t="s">
        <v>144</v>
      </c>
      <c r="I2338" t="s">
        <v>136</v>
      </c>
      <c r="J2338" t="s">
        <v>137</v>
      </c>
      <c r="K2338" t="s">
        <v>138</v>
      </c>
      <c r="L2338" t="s">
        <v>6789</v>
      </c>
      <c r="M2338" t="s">
        <v>6790</v>
      </c>
      <c r="N2338">
        <v>7.2149999999999999</v>
      </c>
      <c r="O2338">
        <v>0</v>
      </c>
      <c r="P2338">
        <v>9</v>
      </c>
      <c r="Q2338">
        <v>0</v>
      </c>
      <c r="R2338">
        <v>6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16.458034274681694</v>
      </c>
      <c r="Y2338">
        <v>0</v>
      </c>
      <c r="Z2338">
        <v>75.244342493750054</v>
      </c>
      <c r="AA2338">
        <v>0</v>
      </c>
      <c r="AB2338">
        <v>0</v>
      </c>
      <c r="AC2338">
        <v>0</v>
      </c>
      <c r="AD2338">
        <v>0</v>
      </c>
      <c r="AE2338">
        <v>91.702376768431748</v>
      </c>
    </row>
    <row r="2339" spans="1:31" x14ac:dyDescent="0.3">
      <c r="A2339">
        <v>2650322</v>
      </c>
      <c r="B2339">
        <v>2</v>
      </c>
      <c r="C2339" t="s">
        <v>80</v>
      </c>
      <c r="D2339" t="s">
        <v>87</v>
      </c>
      <c r="E2339" t="s">
        <v>141</v>
      </c>
      <c r="F2339" t="s">
        <v>3217</v>
      </c>
      <c r="G2339" t="s">
        <v>1177</v>
      </c>
      <c r="H2339" t="s">
        <v>144</v>
      </c>
      <c r="I2339" t="s">
        <v>136</v>
      </c>
      <c r="J2339" t="s">
        <v>137</v>
      </c>
      <c r="K2339" t="s">
        <v>138</v>
      </c>
      <c r="L2339" t="s">
        <v>5374</v>
      </c>
      <c r="M2339" t="s">
        <v>6791</v>
      </c>
      <c r="N2339">
        <v>6.7833333329999999</v>
      </c>
      <c r="O2339">
        <v>1</v>
      </c>
      <c r="P2339">
        <v>0</v>
      </c>
      <c r="Q2339">
        <v>0</v>
      </c>
      <c r="R2339">
        <v>0</v>
      </c>
      <c r="S2339">
        <v>14</v>
      </c>
      <c r="T2339">
        <v>60</v>
      </c>
      <c r="U2339">
        <v>1</v>
      </c>
      <c r="V2339">
        <v>0</v>
      </c>
      <c r="W2339">
        <v>2.8936731719007152</v>
      </c>
      <c r="X2339">
        <v>0</v>
      </c>
      <c r="Y2339">
        <v>0</v>
      </c>
      <c r="Z2339">
        <v>0</v>
      </c>
      <c r="AA2339">
        <v>1324.7288645669521</v>
      </c>
      <c r="AB2339">
        <v>1207.8539850223854</v>
      </c>
      <c r="AC2339">
        <v>0</v>
      </c>
      <c r="AD2339">
        <v>0</v>
      </c>
      <c r="AE2339">
        <v>2535.4765227612379</v>
      </c>
    </row>
    <row r="2340" spans="1:31" x14ac:dyDescent="0.3">
      <c r="A2340">
        <v>2650487</v>
      </c>
      <c r="B2340">
        <v>1</v>
      </c>
      <c r="C2340" t="s">
        <v>80</v>
      </c>
      <c r="D2340" t="s">
        <v>87</v>
      </c>
      <c r="E2340" t="s">
        <v>141</v>
      </c>
      <c r="F2340" t="s">
        <v>6792</v>
      </c>
      <c r="G2340" t="s">
        <v>562</v>
      </c>
      <c r="H2340" t="s">
        <v>144</v>
      </c>
      <c r="I2340" t="s">
        <v>241</v>
      </c>
      <c r="J2340" t="s">
        <v>137</v>
      </c>
      <c r="K2340" t="s">
        <v>138</v>
      </c>
      <c r="L2340" t="s">
        <v>6220</v>
      </c>
      <c r="M2340" t="s">
        <v>6793</v>
      </c>
      <c r="N2340">
        <v>2.2222222E-2</v>
      </c>
      <c r="O2340">
        <v>0</v>
      </c>
      <c r="P2340">
        <v>2895</v>
      </c>
      <c r="Q2340">
        <v>0</v>
      </c>
      <c r="R2340">
        <v>0</v>
      </c>
      <c r="S2340">
        <v>0</v>
      </c>
      <c r="T2340">
        <v>396</v>
      </c>
      <c r="U2340">
        <v>0</v>
      </c>
      <c r="V2340">
        <v>2</v>
      </c>
      <c r="W2340">
        <v>0</v>
      </c>
      <c r="X2340">
        <v>18.752730009367145</v>
      </c>
      <c r="Y2340">
        <v>0</v>
      </c>
      <c r="Z2340">
        <v>0</v>
      </c>
      <c r="AA2340">
        <v>0</v>
      </c>
      <c r="AB2340">
        <v>9.6016347908871378</v>
      </c>
      <c r="AC2340">
        <v>0</v>
      </c>
      <c r="AD2340">
        <v>5.0197214064670304</v>
      </c>
      <c r="AE2340">
        <v>33.374086206721309</v>
      </c>
    </row>
    <row r="2341" spans="1:31" x14ac:dyDescent="0.3">
      <c r="A2341">
        <v>2651028</v>
      </c>
      <c r="B2341">
        <v>1</v>
      </c>
      <c r="C2341" t="s">
        <v>81</v>
      </c>
      <c r="D2341" t="s">
        <v>113</v>
      </c>
      <c r="E2341" t="s">
        <v>194</v>
      </c>
      <c r="F2341" t="s">
        <v>6794</v>
      </c>
      <c r="G2341" t="s">
        <v>149</v>
      </c>
      <c r="H2341" t="s">
        <v>144</v>
      </c>
      <c r="I2341" t="s">
        <v>136</v>
      </c>
      <c r="J2341" t="s">
        <v>137</v>
      </c>
      <c r="K2341" t="s">
        <v>138</v>
      </c>
      <c r="L2341" t="s">
        <v>6795</v>
      </c>
      <c r="M2341" t="s">
        <v>6796</v>
      </c>
      <c r="N2341">
        <v>0.57944444399999995</v>
      </c>
      <c r="O2341">
        <v>10</v>
      </c>
      <c r="P2341">
        <v>2769</v>
      </c>
      <c r="Q2341">
        <v>45</v>
      </c>
      <c r="R2341">
        <v>781</v>
      </c>
      <c r="S2341">
        <v>11</v>
      </c>
      <c r="T2341">
        <v>185</v>
      </c>
      <c r="U2341">
        <v>2</v>
      </c>
      <c r="V2341">
        <v>0</v>
      </c>
      <c r="W2341">
        <v>2.1180102353338133</v>
      </c>
      <c r="X2341">
        <v>429.86665929689792</v>
      </c>
      <c r="Y2341">
        <v>99.46291270208917</v>
      </c>
      <c r="Z2341">
        <v>761.49414472647402</v>
      </c>
      <c r="AA2341">
        <v>58.022292549985963</v>
      </c>
      <c r="AB2341">
        <v>76.752462752238685</v>
      </c>
      <c r="AC2341">
        <v>46.986862871505544</v>
      </c>
      <c r="AD2341">
        <v>0</v>
      </c>
      <c r="AE2341">
        <v>1474.7033451345249</v>
      </c>
    </row>
    <row r="2342" spans="1:31" x14ac:dyDescent="0.3">
      <c r="A2342">
        <v>2650656</v>
      </c>
      <c r="B2342">
        <v>1</v>
      </c>
      <c r="C2342" t="s">
        <v>80</v>
      </c>
      <c r="D2342" t="s">
        <v>95</v>
      </c>
      <c r="E2342" t="s">
        <v>141</v>
      </c>
      <c r="F2342" t="s">
        <v>1842</v>
      </c>
      <c r="G2342" t="s">
        <v>143</v>
      </c>
      <c r="H2342" t="s">
        <v>144</v>
      </c>
      <c r="I2342" t="s">
        <v>136</v>
      </c>
      <c r="J2342" t="s">
        <v>137</v>
      </c>
      <c r="K2342" t="s">
        <v>138</v>
      </c>
      <c r="L2342" t="s">
        <v>6797</v>
      </c>
      <c r="M2342" t="s">
        <v>6798</v>
      </c>
      <c r="N2342">
        <v>0.52694444399999996</v>
      </c>
      <c r="O2342">
        <v>0</v>
      </c>
      <c r="P2342">
        <v>193</v>
      </c>
      <c r="Q2342">
        <v>0</v>
      </c>
      <c r="R2342">
        <v>2</v>
      </c>
      <c r="S2342">
        <v>10</v>
      </c>
      <c r="T2342">
        <v>19</v>
      </c>
      <c r="U2342">
        <v>0</v>
      </c>
      <c r="V2342">
        <v>0</v>
      </c>
      <c r="W2342">
        <v>0</v>
      </c>
      <c r="X2342">
        <v>14.823687212249594</v>
      </c>
      <c r="Y2342">
        <v>0</v>
      </c>
      <c r="Z2342">
        <v>0.22280376855892547</v>
      </c>
      <c r="AA2342">
        <v>12.67716221673626</v>
      </c>
      <c r="AB2342">
        <v>11.58666317232284</v>
      </c>
      <c r="AC2342">
        <v>0</v>
      </c>
      <c r="AD2342">
        <v>0</v>
      </c>
      <c r="AE2342">
        <v>39.310316369867621</v>
      </c>
    </row>
    <row r="2343" spans="1:31" x14ac:dyDescent="0.3">
      <c r="A2343">
        <v>2650799</v>
      </c>
      <c r="B2343">
        <v>1</v>
      </c>
      <c r="C2343" t="s">
        <v>80</v>
      </c>
      <c r="D2343" t="s">
        <v>106</v>
      </c>
      <c r="E2343" t="s">
        <v>165</v>
      </c>
      <c r="F2343" t="s">
        <v>6799</v>
      </c>
      <c r="G2343" t="s">
        <v>224</v>
      </c>
      <c r="H2343" t="s">
        <v>135</v>
      </c>
      <c r="I2343" t="s">
        <v>136</v>
      </c>
      <c r="J2343" t="s">
        <v>137</v>
      </c>
      <c r="K2343" t="s">
        <v>138</v>
      </c>
      <c r="L2343" t="s">
        <v>6800</v>
      </c>
      <c r="M2343" t="s">
        <v>6801</v>
      </c>
      <c r="N2343">
        <v>3.3419444440000001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7.6950244697895211</v>
      </c>
      <c r="AC2343">
        <v>0</v>
      </c>
      <c r="AD2343">
        <v>0</v>
      </c>
      <c r="AE2343">
        <v>7.6950244697895211</v>
      </c>
    </row>
    <row r="2344" spans="1:31" x14ac:dyDescent="0.3">
      <c r="A2344">
        <v>2650322</v>
      </c>
      <c r="B2344">
        <v>3</v>
      </c>
      <c r="C2344" t="s">
        <v>80</v>
      </c>
      <c r="D2344" t="s">
        <v>87</v>
      </c>
      <c r="E2344" t="s">
        <v>141</v>
      </c>
      <c r="F2344" t="s">
        <v>6802</v>
      </c>
      <c r="G2344" t="s">
        <v>1177</v>
      </c>
      <c r="H2344" t="s">
        <v>144</v>
      </c>
      <c r="I2344" t="s">
        <v>136</v>
      </c>
      <c r="J2344" t="s">
        <v>137</v>
      </c>
      <c r="K2344" t="s">
        <v>138</v>
      </c>
      <c r="L2344" t="s">
        <v>6791</v>
      </c>
      <c r="M2344" t="s">
        <v>6803</v>
      </c>
      <c r="N2344">
        <v>5.8363888880000001</v>
      </c>
      <c r="O2344">
        <v>0</v>
      </c>
      <c r="P2344">
        <v>0</v>
      </c>
      <c r="Q2344">
        <v>0</v>
      </c>
      <c r="R2344">
        <v>0</v>
      </c>
      <c r="S2344">
        <v>4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809.98255396078764</v>
      </c>
      <c r="AB2344">
        <v>0</v>
      </c>
      <c r="AC2344">
        <v>0</v>
      </c>
      <c r="AD2344">
        <v>0</v>
      </c>
      <c r="AE2344">
        <v>809.98255396078764</v>
      </c>
    </row>
    <row r="2345" spans="1:31" x14ac:dyDescent="0.3">
      <c r="A2345">
        <v>2650616</v>
      </c>
      <c r="B2345">
        <v>1</v>
      </c>
      <c r="C2345" t="s">
        <v>80</v>
      </c>
      <c r="D2345" t="s">
        <v>101</v>
      </c>
      <c r="E2345" t="s">
        <v>141</v>
      </c>
      <c r="F2345" t="s">
        <v>6804</v>
      </c>
      <c r="G2345" t="s">
        <v>143</v>
      </c>
      <c r="H2345" t="s">
        <v>144</v>
      </c>
      <c r="I2345" t="s">
        <v>136</v>
      </c>
      <c r="J2345" t="s">
        <v>137</v>
      </c>
      <c r="K2345" t="s">
        <v>138</v>
      </c>
      <c r="L2345" t="s">
        <v>6805</v>
      </c>
      <c r="M2345" t="s">
        <v>6806</v>
      </c>
      <c r="N2345">
        <v>3.3066666659999999</v>
      </c>
      <c r="O2345">
        <v>0</v>
      </c>
      <c r="P2345">
        <v>29</v>
      </c>
      <c r="Q2345">
        <v>0</v>
      </c>
      <c r="R2345">
        <v>2</v>
      </c>
      <c r="S2345">
        <v>0</v>
      </c>
      <c r="T2345">
        <v>3</v>
      </c>
      <c r="U2345">
        <v>0</v>
      </c>
      <c r="V2345">
        <v>0</v>
      </c>
      <c r="W2345">
        <v>0</v>
      </c>
      <c r="X2345">
        <v>53.701319002129729</v>
      </c>
      <c r="Y2345">
        <v>0</v>
      </c>
      <c r="Z2345">
        <v>1.4088131564004849</v>
      </c>
      <c r="AA2345">
        <v>0</v>
      </c>
      <c r="AB2345">
        <v>8.971646724661662</v>
      </c>
      <c r="AC2345">
        <v>0</v>
      </c>
      <c r="AD2345">
        <v>0</v>
      </c>
      <c r="AE2345">
        <v>64.081778883191873</v>
      </c>
    </row>
    <row r="2346" spans="1:31" x14ac:dyDescent="0.3">
      <c r="A2346">
        <v>2650639</v>
      </c>
      <c r="B2346">
        <v>1</v>
      </c>
      <c r="C2346" t="s">
        <v>81</v>
      </c>
      <c r="D2346" t="s">
        <v>123</v>
      </c>
      <c r="E2346" t="s">
        <v>181</v>
      </c>
      <c r="F2346" t="s">
        <v>6807</v>
      </c>
      <c r="G2346" t="s">
        <v>149</v>
      </c>
      <c r="H2346" t="s">
        <v>144</v>
      </c>
      <c r="I2346" t="s">
        <v>136</v>
      </c>
      <c r="J2346" t="s">
        <v>137</v>
      </c>
      <c r="K2346" t="s">
        <v>138</v>
      </c>
      <c r="L2346" t="s">
        <v>6808</v>
      </c>
      <c r="M2346" t="s">
        <v>6809</v>
      </c>
      <c r="N2346">
        <v>0.435</v>
      </c>
      <c r="O2346">
        <v>0</v>
      </c>
      <c r="P2346">
        <v>2612</v>
      </c>
      <c r="Q2346">
        <v>1</v>
      </c>
      <c r="R2346">
        <v>3</v>
      </c>
      <c r="S2346">
        <v>9</v>
      </c>
      <c r="T2346">
        <v>273</v>
      </c>
      <c r="U2346">
        <v>8</v>
      </c>
      <c r="V2346">
        <v>3</v>
      </c>
      <c r="W2346">
        <v>0</v>
      </c>
      <c r="X2346">
        <v>291.54892123237505</v>
      </c>
      <c r="Y2346">
        <v>2.731493543015711</v>
      </c>
      <c r="Z2346">
        <v>5.7582274910395012E-2</v>
      </c>
      <c r="AA2346">
        <v>316.60267055011565</v>
      </c>
      <c r="AB2346">
        <v>172.784127215474</v>
      </c>
      <c r="AC2346">
        <v>1051.1791204878234</v>
      </c>
      <c r="AD2346">
        <v>13.672946120997075</v>
      </c>
      <c r="AE2346">
        <v>1848.5768614247113</v>
      </c>
    </row>
    <row r="2347" spans="1:31" x14ac:dyDescent="0.3">
      <c r="A2347">
        <v>2650779</v>
      </c>
      <c r="B2347">
        <v>1</v>
      </c>
      <c r="C2347" t="s">
        <v>80</v>
      </c>
      <c r="D2347" t="s">
        <v>103</v>
      </c>
      <c r="E2347" t="s">
        <v>152</v>
      </c>
      <c r="F2347" t="s">
        <v>6810</v>
      </c>
      <c r="G2347" t="s">
        <v>191</v>
      </c>
      <c r="H2347" t="s">
        <v>135</v>
      </c>
      <c r="I2347" t="s">
        <v>136</v>
      </c>
      <c r="J2347" t="s">
        <v>137</v>
      </c>
      <c r="K2347" t="s">
        <v>138</v>
      </c>
      <c r="L2347" t="s">
        <v>6811</v>
      </c>
      <c r="M2347" t="s">
        <v>6812</v>
      </c>
      <c r="N2347">
        <v>4.3227777769999998</v>
      </c>
      <c r="O2347">
        <v>0</v>
      </c>
      <c r="P2347">
        <v>440</v>
      </c>
      <c r="Q2347">
        <v>0</v>
      </c>
      <c r="R2347">
        <v>3</v>
      </c>
      <c r="S2347">
        <v>0</v>
      </c>
      <c r="T2347">
        <v>27</v>
      </c>
      <c r="U2347">
        <v>0</v>
      </c>
      <c r="V2347">
        <v>0</v>
      </c>
      <c r="W2347">
        <v>0</v>
      </c>
      <c r="X2347">
        <v>485.60174310862266</v>
      </c>
      <c r="Y2347">
        <v>0</v>
      </c>
      <c r="Z2347">
        <v>1.4549215296769233</v>
      </c>
      <c r="AA2347">
        <v>0</v>
      </c>
      <c r="AB2347">
        <v>105.34043985908767</v>
      </c>
      <c r="AC2347">
        <v>0</v>
      </c>
      <c r="AD2347">
        <v>0</v>
      </c>
      <c r="AE2347">
        <v>592.39710449738732</v>
      </c>
    </row>
    <row r="2348" spans="1:31" x14ac:dyDescent="0.3">
      <c r="A2348">
        <v>2650576</v>
      </c>
      <c r="B2348">
        <v>1</v>
      </c>
      <c r="C2348" t="s">
        <v>80</v>
      </c>
      <c r="D2348" t="s">
        <v>95</v>
      </c>
      <c r="E2348" t="s">
        <v>165</v>
      </c>
      <c r="F2348" t="s">
        <v>6813</v>
      </c>
      <c r="G2348" t="s">
        <v>154</v>
      </c>
      <c r="H2348" t="s">
        <v>135</v>
      </c>
      <c r="I2348" t="s">
        <v>136</v>
      </c>
      <c r="J2348" t="s">
        <v>137</v>
      </c>
      <c r="K2348" t="s">
        <v>138</v>
      </c>
      <c r="L2348" t="s">
        <v>6814</v>
      </c>
      <c r="M2348" t="s">
        <v>6815</v>
      </c>
      <c r="N2348">
        <v>1.3263888880000001</v>
      </c>
      <c r="O2348">
        <v>0</v>
      </c>
      <c r="P2348">
        <v>67</v>
      </c>
      <c r="Q2348">
        <v>0</v>
      </c>
      <c r="R2348">
        <v>0</v>
      </c>
      <c r="S2348">
        <v>0</v>
      </c>
      <c r="T2348">
        <v>5</v>
      </c>
      <c r="U2348">
        <v>0</v>
      </c>
      <c r="V2348">
        <v>0</v>
      </c>
      <c r="W2348">
        <v>0</v>
      </c>
      <c r="X2348">
        <v>17.743227583481229</v>
      </c>
      <c r="Y2348">
        <v>0</v>
      </c>
      <c r="Z2348">
        <v>0</v>
      </c>
      <c r="AA2348">
        <v>0</v>
      </c>
      <c r="AB2348">
        <v>1.0964688368641677</v>
      </c>
      <c r="AC2348">
        <v>0</v>
      </c>
      <c r="AD2348">
        <v>0</v>
      </c>
      <c r="AE2348">
        <v>18.839696420345398</v>
      </c>
    </row>
    <row r="2349" spans="1:31" x14ac:dyDescent="0.3">
      <c r="A2349">
        <v>2650424</v>
      </c>
      <c r="B2349">
        <v>1</v>
      </c>
      <c r="C2349" t="s">
        <v>80</v>
      </c>
      <c r="D2349" t="s">
        <v>103</v>
      </c>
      <c r="E2349" t="s">
        <v>194</v>
      </c>
      <c r="F2349" t="s">
        <v>3741</v>
      </c>
      <c r="G2349" t="s">
        <v>149</v>
      </c>
      <c r="H2349" t="s">
        <v>144</v>
      </c>
      <c r="I2349" t="s">
        <v>136</v>
      </c>
      <c r="J2349" t="s">
        <v>137</v>
      </c>
      <c r="K2349" t="s">
        <v>138</v>
      </c>
      <c r="L2349" t="s">
        <v>6816</v>
      </c>
      <c r="M2349" t="s">
        <v>6817</v>
      </c>
      <c r="N2349">
        <v>6.6666665999999999E-2</v>
      </c>
      <c r="O2349">
        <v>0</v>
      </c>
      <c r="P2349">
        <v>0</v>
      </c>
      <c r="Q2349">
        <v>0</v>
      </c>
      <c r="R2349">
        <v>0</v>
      </c>
      <c r="S2349">
        <v>40</v>
      </c>
      <c r="T2349">
        <v>1</v>
      </c>
      <c r="U2349">
        <v>42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23.763218024716831</v>
      </c>
      <c r="AB2349">
        <v>0.48068430931952011</v>
      </c>
      <c r="AC2349">
        <v>380.15756499902443</v>
      </c>
      <c r="AD2349">
        <v>0</v>
      </c>
      <c r="AE2349">
        <v>404.40146733306079</v>
      </c>
    </row>
    <row r="2350" spans="1:31" x14ac:dyDescent="0.3">
      <c r="A2350">
        <v>2650888</v>
      </c>
      <c r="B2350">
        <v>1</v>
      </c>
      <c r="C2350" t="s">
        <v>81</v>
      </c>
      <c r="D2350" t="s">
        <v>123</v>
      </c>
      <c r="E2350" t="s">
        <v>152</v>
      </c>
      <c r="F2350" t="s">
        <v>6686</v>
      </c>
      <c r="G2350" t="s">
        <v>154</v>
      </c>
      <c r="H2350" t="s">
        <v>135</v>
      </c>
      <c r="I2350" t="s">
        <v>136</v>
      </c>
      <c r="J2350" t="s">
        <v>137</v>
      </c>
      <c r="K2350" t="s">
        <v>138</v>
      </c>
      <c r="L2350" t="s">
        <v>6818</v>
      </c>
      <c r="M2350" t="s">
        <v>6350</v>
      </c>
      <c r="N2350">
        <v>0.40944444400000002</v>
      </c>
      <c r="O2350">
        <v>0</v>
      </c>
      <c r="P2350">
        <v>108</v>
      </c>
      <c r="Q2350">
        <v>0</v>
      </c>
      <c r="R2350">
        <v>8</v>
      </c>
      <c r="S2350">
        <v>0</v>
      </c>
      <c r="T2350">
        <v>17</v>
      </c>
      <c r="U2350">
        <v>0</v>
      </c>
      <c r="V2350">
        <v>0</v>
      </c>
      <c r="W2350">
        <v>0</v>
      </c>
      <c r="X2350">
        <v>16.832493263026539</v>
      </c>
      <c r="Y2350">
        <v>0</v>
      </c>
      <c r="Z2350">
        <v>9.6746903260267878</v>
      </c>
      <c r="AA2350">
        <v>0</v>
      </c>
      <c r="AB2350">
        <v>7.0388815274805809</v>
      </c>
      <c r="AC2350">
        <v>0</v>
      </c>
      <c r="AD2350">
        <v>0</v>
      </c>
      <c r="AE2350">
        <v>33.54606511653391</v>
      </c>
    </row>
    <row r="2351" spans="1:31" x14ac:dyDescent="0.3">
      <c r="A2351">
        <v>2650367</v>
      </c>
      <c r="B2351">
        <v>1</v>
      </c>
      <c r="C2351" t="s">
        <v>80</v>
      </c>
      <c r="D2351" t="s">
        <v>87</v>
      </c>
      <c r="E2351" t="s">
        <v>194</v>
      </c>
      <c r="F2351" t="s">
        <v>6819</v>
      </c>
      <c r="G2351" t="s">
        <v>149</v>
      </c>
      <c r="H2351" t="s">
        <v>144</v>
      </c>
      <c r="I2351" t="s">
        <v>136</v>
      </c>
      <c r="J2351" t="s">
        <v>137</v>
      </c>
      <c r="K2351" t="s">
        <v>138</v>
      </c>
      <c r="L2351" t="s">
        <v>6820</v>
      </c>
      <c r="M2351" t="s">
        <v>6821</v>
      </c>
      <c r="N2351">
        <v>0.15361111099999999</v>
      </c>
      <c r="O2351">
        <v>1</v>
      </c>
      <c r="P2351">
        <v>2118</v>
      </c>
      <c r="Q2351">
        <v>0</v>
      </c>
      <c r="R2351">
        <v>0</v>
      </c>
      <c r="S2351">
        <v>15</v>
      </c>
      <c r="T2351">
        <v>209</v>
      </c>
      <c r="U2351">
        <v>1</v>
      </c>
      <c r="V2351">
        <v>0</v>
      </c>
      <c r="W2351">
        <v>6.1455644168957498E-2</v>
      </c>
      <c r="X2351">
        <v>78.821828216620645</v>
      </c>
      <c r="Y2351">
        <v>0</v>
      </c>
      <c r="Z2351">
        <v>0</v>
      </c>
      <c r="AA2351">
        <v>66.817320122611932</v>
      </c>
      <c r="AB2351">
        <v>44.520682581308584</v>
      </c>
      <c r="AC2351">
        <v>0</v>
      </c>
      <c r="AD2351">
        <v>0</v>
      </c>
      <c r="AE2351">
        <v>190.22128656471014</v>
      </c>
    </row>
    <row r="2352" spans="1:31" x14ac:dyDescent="0.3">
      <c r="A2352">
        <v>2651008</v>
      </c>
      <c r="B2352">
        <v>1</v>
      </c>
      <c r="C2352" t="s">
        <v>80</v>
      </c>
      <c r="D2352" t="s">
        <v>87</v>
      </c>
      <c r="E2352" t="s">
        <v>194</v>
      </c>
      <c r="F2352" t="s">
        <v>2864</v>
      </c>
      <c r="G2352" t="s">
        <v>149</v>
      </c>
      <c r="H2352" t="s">
        <v>144</v>
      </c>
      <c r="I2352" t="s">
        <v>136</v>
      </c>
      <c r="J2352" t="s">
        <v>137</v>
      </c>
      <c r="K2352" t="s">
        <v>138</v>
      </c>
      <c r="L2352" t="s">
        <v>6822</v>
      </c>
      <c r="M2352" t="s">
        <v>6453</v>
      </c>
      <c r="N2352">
        <v>0.27750000000000002</v>
      </c>
      <c r="O2352">
        <v>0</v>
      </c>
      <c r="P2352">
        <v>4547</v>
      </c>
      <c r="Q2352">
        <v>0</v>
      </c>
      <c r="R2352">
        <v>0</v>
      </c>
      <c r="S2352">
        <v>32</v>
      </c>
      <c r="T2352">
        <v>794</v>
      </c>
      <c r="U2352">
        <v>23</v>
      </c>
      <c r="V2352">
        <v>16</v>
      </c>
      <c r="W2352">
        <v>0</v>
      </c>
      <c r="X2352">
        <v>394.24794439574396</v>
      </c>
      <c r="Y2352">
        <v>0</v>
      </c>
      <c r="Z2352">
        <v>0</v>
      </c>
      <c r="AA2352">
        <v>311.08696274722394</v>
      </c>
      <c r="AB2352">
        <v>420.87920695962856</v>
      </c>
      <c r="AC2352">
        <v>374.35557130495312</v>
      </c>
      <c r="AD2352">
        <v>72.739823372378723</v>
      </c>
      <c r="AE2352">
        <v>1573.3095087799284</v>
      </c>
    </row>
    <row r="2353" spans="1:31" x14ac:dyDescent="0.3">
      <c r="A2353">
        <v>2650603</v>
      </c>
      <c r="B2353">
        <v>2</v>
      </c>
      <c r="C2353" t="s">
        <v>80</v>
      </c>
      <c r="D2353" t="s">
        <v>102</v>
      </c>
      <c r="E2353" t="s">
        <v>152</v>
      </c>
      <c r="F2353" t="s">
        <v>6823</v>
      </c>
      <c r="G2353" t="s">
        <v>268</v>
      </c>
      <c r="H2353" t="s">
        <v>135</v>
      </c>
      <c r="I2353" t="s">
        <v>136</v>
      </c>
      <c r="J2353" t="s">
        <v>137</v>
      </c>
      <c r="K2353" t="s">
        <v>138</v>
      </c>
      <c r="L2353" t="s">
        <v>6404</v>
      </c>
      <c r="M2353" t="s">
        <v>6824</v>
      </c>
      <c r="N2353">
        <v>0.949722222</v>
      </c>
      <c r="O2353">
        <v>0</v>
      </c>
      <c r="P2353">
        <v>41</v>
      </c>
      <c r="Q2353">
        <v>0</v>
      </c>
      <c r="R2353">
        <v>4</v>
      </c>
      <c r="S2353">
        <v>0</v>
      </c>
      <c r="T2353">
        <v>14</v>
      </c>
      <c r="U2353">
        <v>0</v>
      </c>
      <c r="V2353">
        <v>1</v>
      </c>
      <c r="W2353">
        <v>0</v>
      </c>
      <c r="X2353">
        <v>11.191060389740066</v>
      </c>
      <c r="Y2353">
        <v>0</v>
      </c>
      <c r="Z2353">
        <v>13.945558353647751</v>
      </c>
      <c r="AA2353">
        <v>0</v>
      </c>
      <c r="AB2353">
        <v>11.287942960554101</v>
      </c>
      <c r="AC2353">
        <v>0</v>
      </c>
      <c r="AD2353">
        <v>0.52284558024250227</v>
      </c>
      <c r="AE2353">
        <v>36.947407284184422</v>
      </c>
    </row>
    <row r="2354" spans="1:31" x14ac:dyDescent="0.3">
      <c r="A2354">
        <v>2650410</v>
      </c>
      <c r="B2354">
        <v>1</v>
      </c>
      <c r="C2354" t="s">
        <v>80</v>
      </c>
      <c r="D2354" t="s">
        <v>98</v>
      </c>
      <c r="E2354" t="s">
        <v>165</v>
      </c>
      <c r="F2354" t="s">
        <v>6825</v>
      </c>
      <c r="G2354" t="s">
        <v>224</v>
      </c>
      <c r="H2354" t="s">
        <v>135</v>
      </c>
      <c r="I2354" t="s">
        <v>136</v>
      </c>
      <c r="J2354" t="s">
        <v>137</v>
      </c>
      <c r="K2354" t="s">
        <v>138</v>
      </c>
      <c r="L2354" t="s">
        <v>6826</v>
      </c>
      <c r="M2354" t="s">
        <v>6827</v>
      </c>
      <c r="N2354">
        <v>3.3963888880000002</v>
      </c>
      <c r="O2354">
        <v>0</v>
      </c>
      <c r="P2354">
        <v>3</v>
      </c>
      <c r="Q2354">
        <v>0</v>
      </c>
      <c r="R2354">
        <v>10</v>
      </c>
      <c r="S2354">
        <v>0</v>
      </c>
      <c r="T2354">
        <v>3</v>
      </c>
      <c r="U2354">
        <v>0</v>
      </c>
      <c r="V2354">
        <v>0</v>
      </c>
      <c r="W2354">
        <v>0</v>
      </c>
      <c r="X2354">
        <v>26.259546410291698</v>
      </c>
      <c r="Y2354">
        <v>0</v>
      </c>
      <c r="Z2354">
        <v>83.801493990077773</v>
      </c>
      <c r="AA2354">
        <v>0</v>
      </c>
      <c r="AB2354">
        <v>47.074629172970475</v>
      </c>
      <c r="AC2354">
        <v>0</v>
      </c>
      <c r="AD2354">
        <v>0</v>
      </c>
      <c r="AE2354">
        <v>157.13566957333995</v>
      </c>
    </row>
    <row r="2355" spans="1:31" x14ac:dyDescent="0.3">
      <c r="A2355">
        <v>2650857</v>
      </c>
      <c r="B2355">
        <v>3</v>
      </c>
      <c r="C2355" t="s">
        <v>80</v>
      </c>
      <c r="D2355" t="s">
        <v>88</v>
      </c>
      <c r="E2355" t="s">
        <v>141</v>
      </c>
      <c r="F2355" t="s">
        <v>6828</v>
      </c>
      <c r="G2355" t="s">
        <v>1177</v>
      </c>
      <c r="H2355" t="s">
        <v>144</v>
      </c>
      <c r="I2355" t="s">
        <v>136</v>
      </c>
      <c r="J2355" t="s">
        <v>137</v>
      </c>
      <c r="K2355" t="s">
        <v>138</v>
      </c>
      <c r="L2355" t="s">
        <v>6829</v>
      </c>
      <c r="M2355" t="s">
        <v>6830</v>
      </c>
      <c r="N2355">
        <v>0.63472222199999995</v>
      </c>
      <c r="O2355">
        <v>0</v>
      </c>
      <c r="P2355">
        <v>4357</v>
      </c>
      <c r="Q2355">
        <v>0</v>
      </c>
      <c r="R2355">
        <v>1</v>
      </c>
      <c r="S2355">
        <v>1</v>
      </c>
      <c r="T2355">
        <v>589</v>
      </c>
      <c r="U2355">
        <v>0</v>
      </c>
      <c r="V2355">
        <v>4</v>
      </c>
      <c r="W2355">
        <v>0</v>
      </c>
      <c r="X2355">
        <v>948.78526653983681</v>
      </c>
      <c r="Y2355">
        <v>0</v>
      </c>
      <c r="Z2355">
        <v>0</v>
      </c>
      <c r="AA2355">
        <v>9.7399544038095733</v>
      </c>
      <c r="AB2355">
        <v>813.31741557406554</v>
      </c>
      <c r="AC2355">
        <v>0</v>
      </c>
      <c r="AD2355">
        <v>27.380551143365043</v>
      </c>
      <c r="AE2355">
        <v>1799.223187661077</v>
      </c>
    </row>
    <row r="2356" spans="1:31" x14ac:dyDescent="0.3">
      <c r="A2356">
        <v>2650347</v>
      </c>
      <c r="B2356">
        <v>1</v>
      </c>
      <c r="C2356" t="s">
        <v>80</v>
      </c>
      <c r="D2356" t="s">
        <v>84</v>
      </c>
      <c r="E2356" t="s">
        <v>132</v>
      </c>
      <c r="F2356" t="s">
        <v>6831</v>
      </c>
      <c r="G2356" t="s">
        <v>183</v>
      </c>
      <c r="H2356" t="s">
        <v>135</v>
      </c>
      <c r="I2356" t="s">
        <v>136</v>
      </c>
      <c r="J2356" t="s">
        <v>3</v>
      </c>
      <c r="K2356" t="s">
        <v>138</v>
      </c>
      <c r="L2356" t="s">
        <v>6832</v>
      </c>
      <c r="M2356" t="s">
        <v>6833</v>
      </c>
      <c r="N2356">
        <v>6.0941666659999996</v>
      </c>
      <c r="O2356">
        <v>0</v>
      </c>
      <c r="P2356">
        <v>10</v>
      </c>
      <c r="Q2356">
        <v>0</v>
      </c>
      <c r="R2356">
        <v>0</v>
      </c>
      <c r="S2356">
        <v>0</v>
      </c>
      <c r="T2356">
        <v>3</v>
      </c>
      <c r="U2356">
        <v>0</v>
      </c>
      <c r="V2356">
        <v>0</v>
      </c>
      <c r="W2356">
        <v>0</v>
      </c>
      <c r="X2356">
        <v>15.064907551336294</v>
      </c>
      <c r="Y2356">
        <v>0</v>
      </c>
      <c r="Z2356">
        <v>0</v>
      </c>
      <c r="AA2356">
        <v>0</v>
      </c>
      <c r="AB2356">
        <v>37.556714697392827</v>
      </c>
      <c r="AC2356">
        <v>0</v>
      </c>
      <c r="AD2356">
        <v>0</v>
      </c>
      <c r="AE2356">
        <v>52.621622248729125</v>
      </c>
    </row>
    <row r="2357" spans="1:31" x14ac:dyDescent="0.3">
      <c r="A2357">
        <v>2650696</v>
      </c>
      <c r="B2357">
        <v>1</v>
      </c>
      <c r="C2357" t="s">
        <v>81</v>
      </c>
      <c r="D2357" t="s">
        <v>112</v>
      </c>
      <c r="E2357" t="s">
        <v>147</v>
      </c>
      <c r="F2357" t="s">
        <v>6834</v>
      </c>
      <c r="G2357" t="s">
        <v>149</v>
      </c>
      <c r="H2357" t="s">
        <v>144</v>
      </c>
      <c r="I2357" t="s">
        <v>136</v>
      </c>
      <c r="J2357" t="s">
        <v>137</v>
      </c>
      <c r="K2357" t="s">
        <v>138</v>
      </c>
      <c r="L2357" t="s">
        <v>6661</v>
      </c>
      <c r="M2357" t="s">
        <v>6835</v>
      </c>
      <c r="N2357">
        <v>1.0777777770000001</v>
      </c>
      <c r="O2357">
        <v>4</v>
      </c>
      <c r="P2357">
        <v>1652</v>
      </c>
      <c r="Q2357">
        <v>219</v>
      </c>
      <c r="R2357">
        <v>86</v>
      </c>
      <c r="S2357">
        <v>21</v>
      </c>
      <c r="T2357">
        <v>165</v>
      </c>
      <c r="U2357">
        <v>2</v>
      </c>
      <c r="V2357">
        <v>1</v>
      </c>
      <c r="W2357">
        <v>1.1784701324088889</v>
      </c>
      <c r="X2357">
        <v>325.14567025017755</v>
      </c>
      <c r="Y2357">
        <v>470.01187758067556</v>
      </c>
      <c r="Z2357">
        <v>132.12046948106723</v>
      </c>
      <c r="AA2357">
        <v>143.91341040178875</v>
      </c>
      <c r="AB2357">
        <v>94.538288440899947</v>
      </c>
      <c r="AC2357">
        <v>101.2242573184529</v>
      </c>
      <c r="AD2357">
        <v>1.3694402010275888</v>
      </c>
      <c r="AE2357">
        <v>1269.5018838064984</v>
      </c>
    </row>
    <row r="2358" spans="1:31" x14ac:dyDescent="0.3">
      <c r="A2358">
        <v>2650519</v>
      </c>
      <c r="B2358">
        <v>1</v>
      </c>
      <c r="C2358" t="s">
        <v>80</v>
      </c>
      <c r="D2358" t="s">
        <v>107</v>
      </c>
      <c r="E2358" t="s">
        <v>152</v>
      </c>
      <c r="F2358" t="s">
        <v>6836</v>
      </c>
      <c r="G2358" t="s">
        <v>220</v>
      </c>
      <c r="H2358" t="s">
        <v>135</v>
      </c>
      <c r="I2358" t="s">
        <v>136</v>
      </c>
      <c r="J2358" t="s">
        <v>137</v>
      </c>
      <c r="K2358" t="s">
        <v>162</v>
      </c>
      <c r="L2358" t="s">
        <v>6837</v>
      </c>
      <c r="M2358" t="s">
        <v>6838</v>
      </c>
      <c r="N2358">
        <v>3.179444444</v>
      </c>
      <c r="O2358">
        <v>0</v>
      </c>
      <c r="P2358">
        <v>318</v>
      </c>
      <c r="Q2358">
        <v>0</v>
      </c>
      <c r="R2358">
        <v>0</v>
      </c>
      <c r="S2358">
        <v>0</v>
      </c>
      <c r="T2358">
        <v>12</v>
      </c>
      <c r="U2358">
        <v>0</v>
      </c>
      <c r="V2358">
        <v>0</v>
      </c>
      <c r="W2358">
        <v>0</v>
      </c>
      <c r="X2358">
        <v>250.8381612845391</v>
      </c>
      <c r="Y2358">
        <v>0</v>
      </c>
      <c r="Z2358">
        <v>0</v>
      </c>
      <c r="AA2358">
        <v>0</v>
      </c>
      <c r="AB2358">
        <v>191.17565797092658</v>
      </c>
      <c r="AC2358">
        <v>0</v>
      </c>
      <c r="AD2358">
        <v>0</v>
      </c>
      <c r="AE2358">
        <v>442.01381925546571</v>
      </c>
    </row>
    <row r="2359" spans="1:31" x14ac:dyDescent="0.3">
      <c r="A2359">
        <v>2650874</v>
      </c>
      <c r="B2359">
        <v>1</v>
      </c>
      <c r="C2359" t="s">
        <v>80</v>
      </c>
      <c r="D2359" t="s">
        <v>94</v>
      </c>
      <c r="E2359" t="s">
        <v>194</v>
      </c>
      <c r="F2359" t="s">
        <v>6839</v>
      </c>
      <c r="G2359" t="s">
        <v>149</v>
      </c>
      <c r="H2359" t="s">
        <v>144</v>
      </c>
      <c r="I2359" t="s">
        <v>136</v>
      </c>
      <c r="J2359" t="s">
        <v>137</v>
      </c>
      <c r="K2359" t="s">
        <v>138</v>
      </c>
      <c r="L2359" t="s">
        <v>6840</v>
      </c>
      <c r="M2359" t="s">
        <v>6841</v>
      </c>
      <c r="N2359">
        <v>1.710555555</v>
      </c>
      <c r="O2359">
        <v>0</v>
      </c>
      <c r="P2359">
        <v>1</v>
      </c>
      <c r="Q2359">
        <v>5</v>
      </c>
      <c r="R2359">
        <v>64</v>
      </c>
      <c r="S2359">
        <v>1</v>
      </c>
      <c r="T2359">
        <v>4</v>
      </c>
      <c r="U2359">
        <v>0</v>
      </c>
      <c r="V2359">
        <v>0</v>
      </c>
      <c r="W2359">
        <v>0</v>
      </c>
      <c r="X2359">
        <v>0.90100215889511093</v>
      </c>
      <c r="Y2359">
        <v>28.444201798997998</v>
      </c>
      <c r="Z2359">
        <v>371.3746258001475</v>
      </c>
      <c r="AA2359">
        <v>0.16045525558058549</v>
      </c>
      <c r="AB2359">
        <v>19.41579753342986</v>
      </c>
      <c r="AC2359">
        <v>0</v>
      </c>
      <c r="AD2359">
        <v>0</v>
      </c>
      <c r="AE2359">
        <v>420.29608254705101</v>
      </c>
    </row>
    <row r="2360" spans="1:31" x14ac:dyDescent="0.3">
      <c r="A2360">
        <v>2650857</v>
      </c>
      <c r="B2360">
        <v>2</v>
      </c>
      <c r="C2360" t="s">
        <v>80</v>
      </c>
      <c r="D2360" t="s">
        <v>88</v>
      </c>
      <c r="E2360" t="s">
        <v>141</v>
      </c>
      <c r="F2360" t="s">
        <v>6842</v>
      </c>
      <c r="G2360" t="s">
        <v>1177</v>
      </c>
      <c r="H2360" t="s">
        <v>144</v>
      </c>
      <c r="I2360" t="s">
        <v>136</v>
      </c>
      <c r="J2360" t="s">
        <v>137</v>
      </c>
      <c r="K2360" t="s">
        <v>138</v>
      </c>
      <c r="L2360" t="s">
        <v>6151</v>
      </c>
      <c r="M2360" t="s">
        <v>6829</v>
      </c>
      <c r="N2360">
        <v>1.005833333</v>
      </c>
      <c r="O2360">
        <v>0</v>
      </c>
      <c r="P2360">
        <v>1475</v>
      </c>
      <c r="Q2360">
        <v>0</v>
      </c>
      <c r="R2360">
        <v>0</v>
      </c>
      <c r="S2360">
        <v>1</v>
      </c>
      <c r="T2360">
        <v>76</v>
      </c>
      <c r="U2360">
        <v>0</v>
      </c>
      <c r="V2360">
        <v>0</v>
      </c>
      <c r="W2360">
        <v>0</v>
      </c>
      <c r="X2360">
        <v>532.62280542463463</v>
      </c>
      <c r="Y2360">
        <v>0</v>
      </c>
      <c r="Z2360">
        <v>0</v>
      </c>
      <c r="AA2360">
        <v>16.35734111688441</v>
      </c>
      <c r="AB2360">
        <v>156.57767200006617</v>
      </c>
      <c r="AC2360">
        <v>0</v>
      </c>
      <c r="AD2360">
        <v>0</v>
      </c>
      <c r="AE2360">
        <v>705.55781854158522</v>
      </c>
    </row>
    <row r="2361" spans="1:31" x14ac:dyDescent="0.3">
      <c r="A2361">
        <v>2651020</v>
      </c>
      <c r="B2361">
        <v>1</v>
      </c>
      <c r="C2361" t="s">
        <v>80</v>
      </c>
      <c r="D2361" t="s">
        <v>82</v>
      </c>
      <c r="E2361" t="s">
        <v>152</v>
      </c>
      <c r="F2361" t="s">
        <v>6843</v>
      </c>
      <c r="G2361" t="s">
        <v>154</v>
      </c>
      <c r="H2361" t="s">
        <v>135</v>
      </c>
      <c r="I2361" t="s">
        <v>136</v>
      </c>
      <c r="J2361" t="s">
        <v>137</v>
      </c>
      <c r="K2361" t="s">
        <v>138</v>
      </c>
      <c r="L2361" t="s">
        <v>6844</v>
      </c>
      <c r="M2361" t="s">
        <v>6845</v>
      </c>
      <c r="N2361">
        <v>0.101666666</v>
      </c>
      <c r="O2361">
        <v>0</v>
      </c>
      <c r="P2361">
        <v>121</v>
      </c>
      <c r="Q2361">
        <v>0</v>
      </c>
      <c r="R2361">
        <v>0</v>
      </c>
      <c r="S2361">
        <v>0</v>
      </c>
      <c r="T2361">
        <v>22</v>
      </c>
      <c r="U2361">
        <v>0</v>
      </c>
      <c r="V2361">
        <v>0</v>
      </c>
      <c r="W2361">
        <v>0</v>
      </c>
      <c r="X2361">
        <v>4.4233803880850271</v>
      </c>
      <c r="Y2361">
        <v>0</v>
      </c>
      <c r="Z2361">
        <v>0</v>
      </c>
      <c r="AA2361">
        <v>0</v>
      </c>
      <c r="AB2361">
        <v>1.3109810709679275</v>
      </c>
      <c r="AC2361">
        <v>0</v>
      </c>
      <c r="AD2361">
        <v>0</v>
      </c>
      <c r="AE2361">
        <v>5.7343614590529546</v>
      </c>
    </row>
    <row r="2362" spans="1:31" x14ac:dyDescent="0.3">
      <c r="A2362">
        <v>2651060</v>
      </c>
      <c r="B2362">
        <v>1</v>
      </c>
      <c r="C2362" t="s">
        <v>80</v>
      </c>
      <c r="D2362" t="s">
        <v>105</v>
      </c>
      <c r="E2362" t="s">
        <v>165</v>
      </c>
      <c r="F2362" t="s">
        <v>6846</v>
      </c>
      <c r="G2362" t="s">
        <v>154</v>
      </c>
      <c r="H2362" t="s">
        <v>135</v>
      </c>
      <c r="I2362" t="s">
        <v>136</v>
      </c>
      <c r="J2362" t="s">
        <v>137</v>
      </c>
      <c r="K2362" t="s">
        <v>138</v>
      </c>
      <c r="L2362" t="s">
        <v>6847</v>
      </c>
      <c r="M2362" t="s">
        <v>6848</v>
      </c>
      <c r="N2362">
        <v>0.58444444399999995</v>
      </c>
      <c r="O2362">
        <v>0</v>
      </c>
      <c r="P2362">
        <v>33</v>
      </c>
      <c r="Q2362">
        <v>0</v>
      </c>
      <c r="R2362">
        <v>0</v>
      </c>
      <c r="S2362">
        <v>0</v>
      </c>
      <c r="T2362">
        <v>7</v>
      </c>
      <c r="U2362">
        <v>0</v>
      </c>
      <c r="V2362">
        <v>0</v>
      </c>
      <c r="W2362">
        <v>0</v>
      </c>
      <c r="X2362">
        <v>9.332647073073872</v>
      </c>
      <c r="Y2362">
        <v>0</v>
      </c>
      <c r="Z2362">
        <v>0</v>
      </c>
      <c r="AA2362">
        <v>0</v>
      </c>
      <c r="AB2362">
        <v>2.3510504372482037</v>
      </c>
      <c r="AC2362">
        <v>0</v>
      </c>
      <c r="AD2362">
        <v>0</v>
      </c>
      <c r="AE2362">
        <v>11.683697510322077</v>
      </c>
    </row>
    <row r="2363" spans="1:31" x14ac:dyDescent="0.3">
      <c r="A2363">
        <v>2650479</v>
      </c>
      <c r="B2363">
        <v>1</v>
      </c>
      <c r="C2363" t="s">
        <v>80</v>
      </c>
      <c r="D2363" t="s">
        <v>105</v>
      </c>
      <c r="E2363" t="s">
        <v>152</v>
      </c>
      <c r="F2363" t="s">
        <v>6849</v>
      </c>
      <c r="G2363" t="s">
        <v>220</v>
      </c>
      <c r="H2363" t="s">
        <v>135</v>
      </c>
      <c r="I2363" t="s">
        <v>136</v>
      </c>
      <c r="J2363" t="s">
        <v>137</v>
      </c>
      <c r="K2363" t="s">
        <v>162</v>
      </c>
      <c r="L2363" t="s">
        <v>6850</v>
      </c>
      <c r="M2363" t="s">
        <v>6851</v>
      </c>
      <c r="N2363">
        <v>1.4741666659999999</v>
      </c>
      <c r="O2363">
        <v>0</v>
      </c>
      <c r="P2363">
        <v>524</v>
      </c>
      <c r="Q2363">
        <v>0</v>
      </c>
      <c r="R2363">
        <v>0</v>
      </c>
      <c r="S2363">
        <v>0</v>
      </c>
      <c r="T2363">
        <v>17</v>
      </c>
      <c r="U2363">
        <v>0</v>
      </c>
      <c r="V2363">
        <v>0</v>
      </c>
      <c r="W2363">
        <v>0</v>
      </c>
      <c r="X2363">
        <v>195.19097879585124</v>
      </c>
      <c r="Y2363">
        <v>0</v>
      </c>
      <c r="Z2363">
        <v>0</v>
      </c>
      <c r="AA2363">
        <v>0</v>
      </c>
      <c r="AB2363">
        <v>45.408660392693214</v>
      </c>
      <c r="AC2363">
        <v>0</v>
      </c>
      <c r="AD2363">
        <v>0</v>
      </c>
      <c r="AE2363">
        <v>240.59963918854444</v>
      </c>
    </row>
    <row r="2364" spans="1:31" x14ac:dyDescent="0.3">
      <c r="A2364">
        <v>2650811</v>
      </c>
      <c r="B2364">
        <v>1</v>
      </c>
      <c r="C2364" t="s">
        <v>80</v>
      </c>
      <c r="D2364" t="s">
        <v>96</v>
      </c>
      <c r="E2364" t="s">
        <v>165</v>
      </c>
      <c r="F2364" t="s">
        <v>6852</v>
      </c>
      <c r="G2364" t="s">
        <v>224</v>
      </c>
      <c r="H2364" t="s">
        <v>135</v>
      </c>
      <c r="I2364" t="s">
        <v>136</v>
      </c>
      <c r="J2364" t="s">
        <v>137</v>
      </c>
      <c r="K2364" t="s">
        <v>138</v>
      </c>
      <c r="L2364" t="s">
        <v>6853</v>
      </c>
      <c r="M2364" t="s">
        <v>6854</v>
      </c>
      <c r="N2364">
        <v>1.7311111109999999</v>
      </c>
      <c r="O2364">
        <v>0</v>
      </c>
      <c r="P2364">
        <v>155</v>
      </c>
      <c r="Q2364">
        <v>0</v>
      </c>
      <c r="R2364">
        <v>0</v>
      </c>
      <c r="S2364">
        <v>0</v>
      </c>
      <c r="T2364">
        <v>12</v>
      </c>
      <c r="U2364">
        <v>0</v>
      </c>
      <c r="V2364">
        <v>0</v>
      </c>
      <c r="W2364">
        <v>0</v>
      </c>
      <c r="X2364">
        <v>180.63724429718957</v>
      </c>
      <c r="Y2364">
        <v>0</v>
      </c>
      <c r="Z2364">
        <v>0</v>
      </c>
      <c r="AA2364">
        <v>0</v>
      </c>
      <c r="AB2364">
        <v>53.956865642023153</v>
      </c>
      <c r="AC2364">
        <v>0</v>
      </c>
      <c r="AD2364">
        <v>0</v>
      </c>
      <c r="AE2364">
        <v>234.59410993921273</v>
      </c>
    </row>
    <row r="2365" spans="1:31" x14ac:dyDescent="0.3">
      <c r="A2365">
        <v>2650373</v>
      </c>
      <c r="B2365">
        <v>1</v>
      </c>
      <c r="C2365" t="s">
        <v>80</v>
      </c>
      <c r="D2365" t="s">
        <v>101</v>
      </c>
      <c r="E2365" t="s">
        <v>165</v>
      </c>
      <c r="F2365" t="s">
        <v>6855</v>
      </c>
      <c r="G2365" t="s">
        <v>154</v>
      </c>
      <c r="H2365" t="s">
        <v>135</v>
      </c>
      <c r="I2365" t="s">
        <v>136</v>
      </c>
      <c r="J2365" t="s">
        <v>137</v>
      </c>
      <c r="K2365" t="s">
        <v>138</v>
      </c>
      <c r="L2365" t="s">
        <v>6856</v>
      </c>
      <c r="M2365" t="s">
        <v>6857</v>
      </c>
      <c r="N2365">
        <v>0.74750000000000005</v>
      </c>
      <c r="O2365">
        <v>0</v>
      </c>
      <c r="P2365">
        <v>66</v>
      </c>
      <c r="Q2365">
        <v>0</v>
      </c>
      <c r="R2365">
        <v>0</v>
      </c>
      <c r="S2365">
        <v>0</v>
      </c>
      <c r="T2365">
        <v>3</v>
      </c>
      <c r="U2365">
        <v>0</v>
      </c>
      <c r="V2365">
        <v>0</v>
      </c>
      <c r="W2365">
        <v>0</v>
      </c>
      <c r="X2365">
        <v>10.405387598828321</v>
      </c>
      <c r="Y2365">
        <v>0</v>
      </c>
      <c r="Z2365">
        <v>0</v>
      </c>
      <c r="AA2365">
        <v>0</v>
      </c>
      <c r="AB2365">
        <v>0.87823765690612587</v>
      </c>
      <c r="AC2365">
        <v>0</v>
      </c>
      <c r="AD2365">
        <v>0</v>
      </c>
      <c r="AE2365">
        <v>11.283625255734448</v>
      </c>
    </row>
    <row r="2366" spans="1:31" x14ac:dyDescent="0.3">
      <c r="A2366">
        <v>2650413</v>
      </c>
      <c r="B2366">
        <v>1</v>
      </c>
      <c r="C2366" t="s">
        <v>80</v>
      </c>
      <c r="D2366" t="s">
        <v>103</v>
      </c>
      <c r="E2366" t="s">
        <v>194</v>
      </c>
      <c r="F2366" t="s">
        <v>6858</v>
      </c>
      <c r="G2366" t="s">
        <v>149</v>
      </c>
      <c r="H2366" t="s">
        <v>144</v>
      </c>
      <c r="I2366" t="s">
        <v>136</v>
      </c>
      <c r="J2366" t="s">
        <v>137</v>
      </c>
      <c r="K2366" t="s">
        <v>138</v>
      </c>
      <c r="L2366" t="s">
        <v>6859</v>
      </c>
      <c r="M2366" t="s">
        <v>6860</v>
      </c>
      <c r="N2366">
        <v>1.420555555</v>
      </c>
      <c r="O2366">
        <v>1</v>
      </c>
      <c r="P2366">
        <v>295</v>
      </c>
      <c r="Q2366">
        <v>18</v>
      </c>
      <c r="R2366">
        <v>109</v>
      </c>
      <c r="S2366">
        <v>12</v>
      </c>
      <c r="T2366">
        <v>50</v>
      </c>
      <c r="U2366">
        <v>3</v>
      </c>
      <c r="V2366">
        <v>0</v>
      </c>
      <c r="W2366">
        <v>7.5714377202323728</v>
      </c>
      <c r="X2366">
        <v>112.70170410698006</v>
      </c>
      <c r="Y2366">
        <v>516.06839185037632</v>
      </c>
      <c r="Z2366">
        <v>846.11236525333447</v>
      </c>
      <c r="AA2366">
        <v>84.968687547407512</v>
      </c>
      <c r="AB2366">
        <v>210.59007261558858</v>
      </c>
      <c r="AC2366">
        <v>235.23241476024452</v>
      </c>
      <c r="AD2366">
        <v>0</v>
      </c>
      <c r="AE2366">
        <v>2013.2450738541638</v>
      </c>
    </row>
    <row r="2367" spans="1:31" x14ac:dyDescent="0.3">
      <c r="A2367">
        <v>2651077</v>
      </c>
      <c r="B2367">
        <v>1</v>
      </c>
      <c r="C2367" t="s">
        <v>80</v>
      </c>
      <c r="D2367" t="s">
        <v>101</v>
      </c>
      <c r="E2367" t="s">
        <v>165</v>
      </c>
      <c r="F2367" t="s">
        <v>6861</v>
      </c>
      <c r="G2367" t="s">
        <v>154</v>
      </c>
      <c r="H2367" t="s">
        <v>135</v>
      </c>
      <c r="I2367" t="s">
        <v>136</v>
      </c>
      <c r="J2367" t="s">
        <v>137</v>
      </c>
      <c r="K2367" t="s">
        <v>138</v>
      </c>
      <c r="L2367" t="s">
        <v>6862</v>
      </c>
      <c r="M2367" t="s">
        <v>6863</v>
      </c>
      <c r="N2367">
        <v>0.49972222199999999</v>
      </c>
      <c r="O2367">
        <v>0</v>
      </c>
      <c r="P2367">
        <v>108</v>
      </c>
      <c r="Q2367">
        <v>0</v>
      </c>
      <c r="R2367">
        <v>0</v>
      </c>
      <c r="S2367">
        <v>0</v>
      </c>
      <c r="T2367">
        <v>7</v>
      </c>
      <c r="U2367">
        <v>0</v>
      </c>
      <c r="V2367">
        <v>0</v>
      </c>
      <c r="W2367">
        <v>0</v>
      </c>
      <c r="X2367">
        <v>14.038741167127977</v>
      </c>
      <c r="Y2367">
        <v>0</v>
      </c>
      <c r="Z2367">
        <v>0</v>
      </c>
      <c r="AA2367">
        <v>0</v>
      </c>
      <c r="AB2367">
        <v>1.4971151537834526</v>
      </c>
      <c r="AC2367">
        <v>0</v>
      </c>
      <c r="AD2367">
        <v>0</v>
      </c>
      <c r="AE2367">
        <v>15.53585632091143</v>
      </c>
    </row>
    <row r="2368" spans="1:31" x14ac:dyDescent="0.3">
      <c r="A2368">
        <v>2650814</v>
      </c>
      <c r="B2368">
        <v>2</v>
      </c>
      <c r="C2368" t="s">
        <v>80</v>
      </c>
      <c r="D2368" t="s">
        <v>85</v>
      </c>
      <c r="E2368" t="s">
        <v>152</v>
      </c>
      <c r="F2368" t="s">
        <v>6864</v>
      </c>
      <c r="G2368" t="s">
        <v>428</v>
      </c>
      <c r="H2368" t="s">
        <v>135</v>
      </c>
      <c r="I2368" t="s">
        <v>136</v>
      </c>
      <c r="J2368" t="s">
        <v>137</v>
      </c>
      <c r="K2368" t="s">
        <v>138</v>
      </c>
      <c r="L2368" t="s">
        <v>6865</v>
      </c>
      <c r="M2368" t="s">
        <v>6866</v>
      </c>
      <c r="N2368">
        <v>3.2630555550000002</v>
      </c>
      <c r="O2368">
        <v>0</v>
      </c>
      <c r="P2368">
        <v>330</v>
      </c>
      <c r="Q2368">
        <v>0</v>
      </c>
      <c r="R2368">
        <v>0</v>
      </c>
      <c r="S2368">
        <v>0</v>
      </c>
      <c r="T2368">
        <v>38</v>
      </c>
      <c r="U2368">
        <v>0</v>
      </c>
      <c r="V2368">
        <v>0</v>
      </c>
      <c r="W2368">
        <v>0</v>
      </c>
      <c r="X2368">
        <v>343.73564196666865</v>
      </c>
      <c r="Y2368">
        <v>0</v>
      </c>
      <c r="Z2368">
        <v>0</v>
      </c>
      <c r="AA2368">
        <v>0</v>
      </c>
      <c r="AB2368">
        <v>165.10426265154348</v>
      </c>
      <c r="AC2368">
        <v>0</v>
      </c>
      <c r="AD2368">
        <v>0</v>
      </c>
      <c r="AE2368">
        <v>508.83990461821213</v>
      </c>
    </row>
    <row r="2369" spans="1:31" x14ac:dyDescent="0.3">
      <c r="A2369">
        <v>2650605</v>
      </c>
      <c r="B2369">
        <v>1</v>
      </c>
      <c r="C2369" t="s">
        <v>81</v>
      </c>
      <c r="D2369" t="s">
        <v>116</v>
      </c>
      <c r="E2369" t="s">
        <v>194</v>
      </c>
      <c r="F2369" t="s">
        <v>5425</v>
      </c>
      <c r="G2369" t="s">
        <v>154</v>
      </c>
      <c r="H2369" t="s">
        <v>144</v>
      </c>
      <c r="I2369" t="s">
        <v>136</v>
      </c>
      <c r="J2369" t="s">
        <v>137</v>
      </c>
      <c r="K2369" t="s">
        <v>138</v>
      </c>
      <c r="L2369" t="s">
        <v>6867</v>
      </c>
      <c r="M2369" t="s">
        <v>6868</v>
      </c>
      <c r="N2369">
        <v>0.38138888799999998</v>
      </c>
      <c r="O2369">
        <v>3</v>
      </c>
      <c r="P2369">
        <v>434</v>
      </c>
      <c r="Q2369">
        <v>19</v>
      </c>
      <c r="R2369">
        <v>23</v>
      </c>
      <c r="S2369">
        <v>14</v>
      </c>
      <c r="T2369">
        <v>27</v>
      </c>
      <c r="U2369">
        <v>1</v>
      </c>
      <c r="V2369">
        <v>0</v>
      </c>
      <c r="W2369">
        <v>0.35951801585108939</v>
      </c>
      <c r="X2369">
        <v>26.33221958220177</v>
      </c>
      <c r="Y2369">
        <v>59.942463506541657</v>
      </c>
      <c r="Z2369">
        <v>4.1664724695307704</v>
      </c>
      <c r="AA2369">
        <v>65.873949494814752</v>
      </c>
      <c r="AB2369">
        <v>3.0751960490874479</v>
      </c>
      <c r="AC2369">
        <v>0.65857989208377898</v>
      </c>
      <c r="AD2369">
        <v>0</v>
      </c>
      <c r="AE2369">
        <v>160.40839901011128</v>
      </c>
    </row>
    <row r="2370" spans="1:31" x14ac:dyDescent="0.3">
      <c r="A2370">
        <v>2650536</v>
      </c>
      <c r="B2370">
        <v>1</v>
      </c>
      <c r="C2370" t="s">
        <v>81</v>
      </c>
      <c r="D2370" t="s">
        <v>115</v>
      </c>
      <c r="E2370" t="s">
        <v>194</v>
      </c>
      <c r="F2370" t="s">
        <v>6869</v>
      </c>
      <c r="G2370" t="s">
        <v>149</v>
      </c>
      <c r="H2370" t="s">
        <v>144</v>
      </c>
      <c r="I2370" t="s">
        <v>136</v>
      </c>
      <c r="J2370" t="s">
        <v>137</v>
      </c>
      <c r="K2370" t="s">
        <v>138</v>
      </c>
      <c r="L2370" t="s">
        <v>6870</v>
      </c>
      <c r="M2370" t="s">
        <v>6871</v>
      </c>
      <c r="N2370">
        <v>0.91138888799999995</v>
      </c>
      <c r="O2370">
        <v>3</v>
      </c>
      <c r="P2370">
        <v>675</v>
      </c>
      <c r="Q2370">
        <v>19</v>
      </c>
      <c r="R2370">
        <v>225</v>
      </c>
      <c r="S2370">
        <v>1</v>
      </c>
      <c r="T2370">
        <v>45</v>
      </c>
      <c r="U2370">
        <v>1</v>
      </c>
      <c r="V2370">
        <v>0</v>
      </c>
      <c r="W2370">
        <v>0.57045933658747017</v>
      </c>
      <c r="X2370">
        <v>106.64975015315136</v>
      </c>
      <c r="Y2370">
        <v>200.56300374115671</v>
      </c>
      <c r="Z2370">
        <v>293.28620433664685</v>
      </c>
      <c r="AA2370">
        <v>10.58843867809208</v>
      </c>
      <c r="AB2370">
        <v>28.489444414485597</v>
      </c>
      <c r="AC2370">
        <v>36.433843703861619</v>
      </c>
      <c r="AD2370">
        <v>0</v>
      </c>
      <c r="AE2370">
        <v>676.58114436398159</v>
      </c>
    </row>
    <row r="2371" spans="1:31" x14ac:dyDescent="0.3">
      <c r="A2371">
        <v>2650977</v>
      </c>
      <c r="B2371">
        <v>1</v>
      </c>
      <c r="C2371" t="s">
        <v>81</v>
      </c>
      <c r="D2371" t="s">
        <v>127</v>
      </c>
      <c r="E2371" t="s">
        <v>141</v>
      </c>
      <c r="F2371" t="s">
        <v>6788</v>
      </c>
      <c r="G2371" t="s">
        <v>448</v>
      </c>
      <c r="H2371" t="s">
        <v>144</v>
      </c>
      <c r="I2371" t="s">
        <v>136</v>
      </c>
      <c r="J2371" t="s">
        <v>137</v>
      </c>
      <c r="K2371" t="s">
        <v>138</v>
      </c>
      <c r="L2371" t="s">
        <v>6872</v>
      </c>
      <c r="M2371" t="s">
        <v>6588</v>
      </c>
      <c r="N2371">
        <v>1.153611111</v>
      </c>
      <c r="O2371">
        <v>0</v>
      </c>
      <c r="P2371">
        <v>9</v>
      </c>
      <c r="Q2371">
        <v>0</v>
      </c>
      <c r="R2371">
        <v>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3.1885756998227874</v>
      </c>
      <c r="Y2371">
        <v>0</v>
      </c>
      <c r="Z2371">
        <v>17.442257839624997</v>
      </c>
      <c r="AA2371">
        <v>0</v>
      </c>
      <c r="AB2371">
        <v>0</v>
      </c>
      <c r="AC2371">
        <v>0</v>
      </c>
      <c r="AD2371">
        <v>0</v>
      </c>
      <c r="AE2371">
        <v>20.630833539447785</v>
      </c>
    </row>
    <row r="2372" spans="1:31" x14ac:dyDescent="0.3">
      <c r="A2372">
        <v>2650642</v>
      </c>
      <c r="B2372">
        <v>1</v>
      </c>
      <c r="C2372" t="s">
        <v>80</v>
      </c>
      <c r="D2372" t="s">
        <v>105</v>
      </c>
      <c r="E2372" t="s">
        <v>132</v>
      </c>
      <c r="F2372" t="s">
        <v>6873</v>
      </c>
      <c r="G2372" t="s">
        <v>134</v>
      </c>
      <c r="H2372" t="s">
        <v>135</v>
      </c>
      <c r="I2372" t="s">
        <v>136</v>
      </c>
      <c r="J2372" t="s">
        <v>137</v>
      </c>
      <c r="K2372" t="s">
        <v>138</v>
      </c>
      <c r="L2372" t="s">
        <v>6874</v>
      </c>
      <c r="M2372" t="s">
        <v>6875</v>
      </c>
      <c r="N2372">
        <v>0.72916666600000002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1.7982189923499998</v>
      </c>
      <c r="AC2372">
        <v>0</v>
      </c>
      <c r="AD2372">
        <v>0</v>
      </c>
      <c r="AE2372">
        <v>1.7982189923499998</v>
      </c>
    </row>
    <row r="2373" spans="1:31" x14ac:dyDescent="0.3">
      <c r="A2373">
        <v>2650791</v>
      </c>
      <c r="B2373">
        <v>1</v>
      </c>
      <c r="C2373" t="s">
        <v>80</v>
      </c>
      <c r="D2373" t="s">
        <v>103</v>
      </c>
      <c r="E2373" t="s">
        <v>132</v>
      </c>
      <c r="F2373" t="s">
        <v>6876</v>
      </c>
      <c r="G2373" t="s">
        <v>268</v>
      </c>
      <c r="H2373" t="s">
        <v>135</v>
      </c>
      <c r="I2373" t="s">
        <v>136</v>
      </c>
      <c r="J2373" t="s">
        <v>137</v>
      </c>
      <c r="K2373" t="s">
        <v>138</v>
      </c>
      <c r="L2373" t="s">
        <v>6877</v>
      </c>
      <c r="M2373" t="s">
        <v>6878</v>
      </c>
      <c r="N2373">
        <v>3.0538888879999999</v>
      </c>
      <c r="O2373">
        <v>0</v>
      </c>
      <c r="P2373">
        <v>2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1.4397288314416576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1.4397288314416576</v>
      </c>
    </row>
    <row r="2374" spans="1:31" x14ac:dyDescent="0.3">
      <c r="A2374">
        <v>2651040</v>
      </c>
      <c r="B2374">
        <v>1</v>
      </c>
      <c r="C2374" t="s">
        <v>81</v>
      </c>
      <c r="D2374" t="s">
        <v>127</v>
      </c>
      <c r="E2374" t="s">
        <v>214</v>
      </c>
      <c r="F2374" t="s">
        <v>6879</v>
      </c>
      <c r="G2374" t="s">
        <v>224</v>
      </c>
      <c r="H2374" t="s">
        <v>135</v>
      </c>
      <c r="I2374" t="s">
        <v>136</v>
      </c>
      <c r="J2374" t="s">
        <v>137</v>
      </c>
      <c r="K2374" t="s">
        <v>138</v>
      </c>
      <c r="L2374" t="s">
        <v>6880</v>
      </c>
      <c r="M2374" t="s">
        <v>6881</v>
      </c>
      <c r="N2374">
        <v>1.0463888880000001</v>
      </c>
      <c r="O2374">
        <v>0</v>
      </c>
      <c r="P2374">
        <v>122</v>
      </c>
      <c r="Q2374">
        <v>0</v>
      </c>
      <c r="R2374">
        <v>0</v>
      </c>
      <c r="S2374">
        <v>0</v>
      </c>
      <c r="T2374">
        <v>5</v>
      </c>
      <c r="U2374">
        <v>0</v>
      </c>
      <c r="V2374">
        <v>0</v>
      </c>
      <c r="W2374">
        <v>0</v>
      </c>
      <c r="X2374">
        <v>35.593963745486235</v>
      </c>
      <c r="Y2374">
        <v>0</v>
      </c>
      <c r="Z2374">
        <v>0</v>
      </c>
      <c r="AA2374">
        <v>0</v>
      </c>
      <c r="AB2374">
        <v>10.745224913011125</v>
      </c>
      <c r="AC2374">
        <v>0</v>
      </c>
      <c r="AD2374">
        <v>0</v>
      </c>
      <c r="AE2374">
        <v>46.339188658497363</v>
      </c>
    </row>
    <row r="2375" spans="1:31" x14ac:dyDescent="0.3">
      <c r="A2375">
        <v>2650662</v>
      </c>
      <c r="B2375">
        <v>1</v>
      </c>
      <c r="C2375" t="s">
        <v>80</v>
      </c>
      <c r="D2375" t="s">
        <v>96</v>
      </c>
      <c r="E2375" t="s">
        <v>165</v>
      </c>
      <c r="F2375" t="s">
        <v>6882</v>
      </c>
      <c r="G2375" t="s">
        <v>187</v>
      </c>
      <c r="H2375" t="s">
        <v>135</v>
      </c>
      <c r="I2375" t="s">
        <v>136</v>
      </c>
      <c r="J2375" t="s">
        <v>137</v>
      </c>
      <c r="K2375" t="s">
        <v>138</v>
      </c>
      <c r="L2375" t="s">
        <v>6883</v>
      </c>
      <c r="M2375" t="s">
        <v>6188</v>
      </c>
      <c r="N2375">
        <v>0.70694444400000001</v>
      </c>
      <c r="O2375">
        <v>0</v>
      </c>
      <c r="P2375">
        <v>54</v>
      </c>
      <c r="Q2375">
        <v>0</v>
      </c>
      <c r="R2375">
        <v>0</v>
      </c>
      <c r="S2375">
        <v>0</v>
      </c>
      <c r="T2375">
        <v>1</v>
      </c>
      <c r="U2375">
        <v>0</v>
      </c>
      <c r="V2375">
        <v>0</v>
      </c>
      <c r="W2375">
        <v>0</v>
      </c>
      <c r="X2375">
        <v>9.0982660064858845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9.0982660064858845</v>
      </c>
    </row>
    <row r="2376" spans="1:31" x14ac:dyDescent="0.3">
      <c r="A2376">
        <v>2650708</v>
      </c>
      <c r="B2376">
        <v>1</v>
      </c>
      <c r="C2376" t="s">
        <v>80</v>
      </c>
      <c r="D2376" t="s">
        <v>92</v>
      </c>
      <c r="E2376" t="s">
        <v>214</v>
      </c>
      <c r="F2376" t="s">
        <v>6884</v>
      </c>
      <c r="G2376" t="s">
        <v>216</v>
      </c>
      <c r="H2376" t="s">
        <v>135</v>
      </c>
      <c r="I2376" t="s">
        <v>136</v>
      </c>
      <c r="J2376" t="s">
        <v>137</v>
      </c>
      <c r="K2376" t="s">
        <v>138</v>
      </c>
      <c r="L2376" t="s">
        <v>6885</v>
      </c>
      <c r="M2376" t="s">
        <v>6886</v>
      </c>
      <c r="N2376">
        <v>5.4236111109999996</v>
      </c>
      <c r="O2376">
        <v>0</v>
      </c>
      <c r="P2376">
        <v>83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90.051138827003456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90.051138827003456</v>
      </c>
    </row>
    <row r="2377" spans="1:31" x14ac:dyDescent="0.3">
      <c r="A2377">
        <v>2650668</v>
      </c>
      <c r="B2377">
        <v>1</v>
      </c>
      <c r="C2377" t="s">
        <v>80</v>
      </c>
      <c r="D2377" t="s">
        <v>103</v>
      </c>
      <c r="E2377" t="s">
        <v>141</v>
      </c>
      <c r="F2377" t="s">
        <v>6887</v>
      </c>
      <c r="G2377" t="s">
        <v>448</v>
      </c>
      <c r="H2377" t="s">
        <v>144</v>
      </c>
      <c r="I2377" t="s">
        <v>136</v>
      </c>
      <c r="J2377" t="s">
        <v>137</v>
      </c>
      <c r="K2377" t="s">
        <v>138</v>
      </c>
      <c r="L2377" t="s">
        <v>6888</v>
      </c>
      <c r="M2377" t="s">
        <v>6783</v>
      </c>
      <c r="N2377">
        <v>0.90277777699999995</v>
      </c>
      <c r="O2377">
        <v>0</v>
      </c>
      <c r="P2377">
        <v>69</v>
      </c>
      <c r="Q2377">
        <v>0</v>
      </c>
      <c r="R2377">
        <v>3</v>
      </c>
      <c r="S2377">
        <v>0</v>
      </c>
      <c r="T2377">
        <v>4</v>
      </c>
      <c r="U2377">
        <v>0</v>
      </c>
      <c r="V2377">
        <v>0</v>
      </c>
      <c r="W2377">
        <v>0</v>
      </c>
      <c r="X2377">
        <v>19.13589579686629</v>
      </c>
      <c r="Y2377">
        <v>0</v>
      </c>
      <c r="Z2377">
        <v>14.072610388192038</v>
      </c>
      <c r="AA2377">
        <v>0</v>
      </c>
      <c r="AB2377">
        <v>5.4145673921992508</v>
      </c>
      <c r="AC2377">
        <v>0</v>
      </c>
      <c r="AD2377">
        <v>0</v>
      </c>
      <c r="AE2377">
        <v>38.623073577257578</v>
      </c>
    </row>
    <row r="2378" spans="1:31" x14ac:dyDescent="0.3">
      <c r="A2378">
        <v>2650562</v>
      </c>
      <c r="B2378">
        <v>1</v>
      </c>
      <c r="C2378" t="s">
        <v>80</v>
      </c>
      <c r="D2378" t="s">
        <v>84</v>
      </c>
      <c r="E2378" t="s">
        <v>152</v>
      </c>
      <c r="F2378" t="s">
        <v>6889</v>
      </c>
      <c r="G2378" t="s">
        <v>191</v>
      </c>
      <c r="H2378" t="s">
        <v>135</v>
      </c>
      <c r="I2378" t="s">
        <v>136</v>
      </c>
      <c r="J2378" t="s">
        <v>137</v>
      </c>
      <c r="K2378" t="s">
        <v>138</v>
      </c>
      <c r="L2378" t="s">
        <v>6890</v>
      </c>
      <c r="M2378" t="s">
        <v>6891</v>
      </c>
      <c r="N2378">
        <v>5.5750000000000002</v>
      </c>
      <c r="O2378">
        <v>0</v>
      </c>
      <c r="P2378">
        <v>339</v>
      </c>
      <c r="Q2378">
        <v>0</v>
      </c>
      <c r="R2378">
        <v>0</v>
      </c>
      <c r="S2378">
        <v>0</v>
      </c>
      <c r="T2378">
        <v>23</v>
      </c>
      <c r="U2378">
        <v>0</v>
      </c>
      <c r="V2378">
        <v>0</v>
      </c>
      <c r="W2378">
        <v>0</v>
      </c>
      <c r="X2378">
        <v>559.64668323398735</v>
      </c>
      <c r="Y2378">
        <v>0</v>
      </c>
      <c r="Z2378">
        <v>0</v>
      </c>
      <c r="AA2378">
        <v>0</v>
      </c>
      <c r="AB2378">
        <v>218.68902696784968</v>
      </c>
      <c r="AC2378">
        <v>0</v>
      </c>
      <c r="AD2378">
        <v>0</v>
      </c>
      <c r="AE2378">
        <v>778.33571020183706</v>
      </c>
    </row>
    <row r="2379" spans="1:31" x14ac:dyDescent="0.3">
      <c r="A2379">
        <v>2650871</v>
      </c>
      <c r="B2379">
        <v>1</v>
      </c>
      <c r="C2379" t="s">
        <v>81</v>
      </c>
      <c r="D2379" t="s">
        <v>123</v>
      </c>
      <c r="E2379" t="s">
        <v>165</v>
      </c>
      <c r="F2379" t="s">
        <v>6892</v>
      </c>
      <c r="G2379" t="s">
        <v>224</v>
      </c>
      <c r="H2379" t="s">
        <v>135</v>
      </c>
      <c r="I2379" t="s">
        <v>136</v>
      </c>
      <c r="J2379" t="s">
        <v>137</v>
      </c>
      <c r="K2379" t="s">
        <v>138</v>
      </c>
      <c r="L2379" t="s">
        <v>6893</v>
      </c>
      <c r="M2379" t="s">
        <v>6894</v>
      </c>
      <c r="N2379">
        <v>1.734444444</v>
      </c>
      <c r="O2379">
        <v>0</v>
      </c>
      <c r="P2379">
        <v>138</v>
      </c>
      <c r="Q2379">
        <v>0</v>
      </c>
      <c r="R2379">
        <v>0</v>
      </c>
      <c r="S2379">
        <v>0</v>
      </c>
      <c r="T2379">
        <v>18</v>
      </c>
      <c r="U2379">
        <v>0</v>
      </c>
      <c r="V2379">
        <v>0</v>
      </c>
      <c r="W2379">
        <v>0</v>
      </c>
      <c r="X2379">
        <v>60.871249467333151</v>
      </c>
      <c r="Y2379">
        <v>0</v>
      </c>
      <c r="Z2379">
        <v>0</v>
      </c>
      <c r="AA2379">
        <v>0</v>
      </c>
      <c r="AB2379">
        <v>42.207217316031475</v>
      </c>
      <c r="AC2379">
        <v>0</v>
      </c>
      <c r="AD2379">
        <v>0</v>
      </c>
      <c r="AE2379">
        <v>103.07846678336463</v>
      </c>
    </row>
    <row r="2380" spans="1:31" x14ac:dyDescent="0.3">
      <c r="A2380">
        <v>2651057</v>
      </c>
      <c r="B2380">
        <v>1</v>
      </c>
      <c r="C2380" t="s">
        <v>81</v>
      </c>
      <c r="D2380" t="s">
        <v>127</v>
      </c>
      <c r="E2380" t="s">
        <v>141</v>
      </c>
      <c r="F2380" t="s">
        <v>6895</v>
      </c>
      <c r="G2380" t="s">
        <v>143</v>
      </c>
      <c r="H2380" t="s">
        <v>144</v>
      </c>
      <c r="I2380" t="s">
        <v>136</v>
      </c>
      <c r="J2380" t="s">
        <v>137</v>
      </c>
      <c r="K2380" t="s">
        <v>138</v>
      </c>
      <c r="L2380" t="s">
        <v>6896</v>
      </c>
      <c r="M2380" t="s">
        <v>6897</v>
      </c>
      <c r="N2380">
        <v>0.54777777699999997</v>
      </c>
      <c r="O2380">
        <v>0</v>
      </c>
      <c r="P2380">
        <v>0</v>
      </c>
      <c r="Q2380">
        <v>0</v>
      </c>
      <c r="R2380">
        <v>0</v>
      </c>
      <c r="S2380">
        <v>1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32.010205020136873</v>
      </c>
      <c r="AB2380">
        <v>0</v>
      </c>
      <c r="AC2380">
        <v>0</v>
      </c>
      <c r="AD2380">
        <v>0</v>
      </c>
      <c r="AE2380">
        <v>32.010205020136873</v>
      </c>
    </row>
    <row r="2381" spans="1:31" x14ac:dyDescent="0.3">
      <c r="A2381">
        <v>2650516</v>
      </c>
      <c r="B2381">
        <v>1</v>
      </c>
      <c r="C2381" t="s">
        <v>80</v>
      </c>
      <c r="D2381" t="s">
        <v>94</v>
      </c>
      <c r="E2381" t="s">
        <v>152</v>
      </c>
      <c r="F2381" t="s">
        <v>6898</v>
      </c>
      <c r="G2381" t="s">
        <v>220</v>
      </c>
      <c r="H2381" t="s">
        <v>135</v>
      </c>
      <c r="I2381" t="s">
        <v>136</v>
      </c>
      <c r="J2381" t="s">
        <v>137</v>
      </c>
      <c r="K2381" t="s">
        <v>162</v>
      </c>
      <c r="L2381" t="s">
        <v>6899</v>
      </c>
      <c r="M2381" t="s">
        <v>6900</v>
      </c>
      <c r="N2381">
        <v>1.3988888880000001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55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92.2890271623925</v>
      </c>
      <c r="AC2381">
        <v>0</v>
      </c>
      <c r="AD2381">
        <v>0</v>
      </c>
      <c r="AE2381">
        <v>92.2890271623925</v>
      </c>
    </row>
    <row r="2382" spans="1:31" x14ac:dyDescent="0.3">
      <c r="A2382">
        <v>2650771</v>
      </c>
      <c r="B2382">
        <v>1</v>
      </c>
      <c r="C2382" t="s">
        <v>81</v>
      </c>
      <c r="D2382" t="s">
        <v>120</v>
      </c>
      <c r="E2382" t="s">
        <v>141</v>
      </c>
      <c r="F2382" t="s">
        <v>6901</v>
      </c>
      <c r="G2382" t="s">
        <v>149</v>
      </c>
      <c r="H2382" t="s">
        <v>144</v>
      </c>
      <c r="I2382" t="s">
        <v>241</v>
      </c>
      <c r="J2382" t="s">
        <v>137</v>
      </c>
      <c r="K2382" t="s">
        <v>138</v>
      </c>
      <c r="L2382" t="s">
        <v>6902</v>
      </c>
      <c r="M2382" t="s">
        <v>6903</v>
      </c>
      <c r="N2382">
        <v>3.8888880000000001E-3</v>
      </c>
      <c r="O2382">
        <v>6</v>
      </c>
      <c r="P2382">
        <v>781</v>
      </c>
      <c r="Q2382">
        <v>34</v>
      </c>
      <c r="R2382">
        <v>11</v>
      </c>
      <c r="S2382">
        <v>9</v>
      </c>
      <c r="T2382">
        <v>55</v>
      </c>
      <c r="U2382">
        <v>5</v>
      </c>
      <c r="V2382">
        <v>0</v>
      </c>
      <c r="W2382">
        <v>0.10001752289863054</v>
      </c>
      <c r="X2382">
        <v>0.48721567243019587</v>
      </c>
      <c r="Y2382">
        <v>1.0583158440282556</v>
      </c>
      <c r="Z2382">
        <v>5.5424079536228667E-2</v>
      </c>
      <c r="AA2382">
        <v>0.12679809895934299</v>
      </c>
      <c r="AB2382">
        <v>0.1615418503359943</v>
      </c>
      <c r="AC2382">
        <v>3.7253786281861019</v>
      </c>
      <c r="AD2382">
        <v>0</v>
      </c>
      <c r="AE2382">
        <v>5.7146916963747501</v>
      </c>
    </row>
    <row r="2383" spans="1:31" x14ac:dyDescent="0.3">
      <c r="A2383">
        <v>2650814</v>
      </c>
      <c r="B2383">
        <v>1</v>
      </c>
      <c r="C2383" t="s">
        <v>80</v>
      </c>
      <c r="D2383" t="s">
        <v>85</v>
      </c>
      <c r="E2383" t="s">
        <v>165</v>
      </c>
      <c r="F2383" t="s">
        <v>6904</v>
      </c>
      <c r="G2383" t="s">
        <v>428</v>
      </c>
      <c r="H2383" t="s">
        <v>135</v>
      </c>
      <c r="I2383" t="s">
        <v>136</v>
      </c>
      <c r="J2383" t="s">
        <v>137</v>
      </c>
      <c r="K2383" t="s">
        <v>138</v>
      </c>
      <c r="L2383" t="s">
        <v>6905</v>
      </c>
      <c r="M2383" t="s">
        <v>6906</v>
      </c>
      <c r="N2383">
        <v>2.7666666659999999</v>
      </c>
      <c r="O2383">
        <v>0</v>
      </c>
      <c r="P2383">
        <v>79</v>
      </c>
      <c r="Q2383">
        <v>0</v>
      </c>
      <c r="R2383">
        <v>0</v>
      </c>
      <c r="S2383">
        <v>0</v>
      </c>
      <c r="T2383">
        <v>10</v>
      </c>
      <c r="U2383">
        <v>0</v>
      </c>
      <c r="V2383">
        <v>0</v>
      </c>
      <c r="W2383">
        <v>0</v>
      </c>
      <c r="X2383">
        <v>64.762895150652753</v>
      </c>
      <c r="Y2383">
        <v>0</v>
      </c>
      <c r="Z2383">
        <v>0</v>
      </c>
      <c r="AA2383">
        <v>0</v>
      </c>
      <c r="AB2383">
        <v>97.696958308934967</v>
      </c>
      <c r="AC2383">
        <v>0</v>
      </c>
      <c r="AD2383">
        <v>0</v>
      </c>
      <c r="AE2383">
        <v>162.45985345958772</v>
      </c>
    </row>
    <row r="2384" spans="1:31" x14ac:dyDescent="0.3">
      <c r="A2384">
        <v>2650745</v>
      </c>
      <c r="B2384">
        <v>1</v>
      </c>
      <c r="C2384" t="s">
        <v>80</v>
      </c>
      <c r="D2384" t="s">
        <v>107</v>
      </c>
      <c r="E2384" t="s">
        <v>132</v>
      </c>
      <c r="F2384" t="s">
        <v>6907</v>
      </c>
      <c r="G2384" t="s">
        <v>268</v>
      </c>
      <c r="H2384" t="s">
        <v>135</v>
      </c>
      <c r="I2384" t="s">
        <v>136</v>
      </c>
      <c r="J2384" t="s">
        <v>137</v>
      </c>
      <c r="K2384" t="s">
        <v>138</v>
      </c>
      <c r="L2384" t="s">
        <v>6908</v>
      </c>
      <c r="M2384" t="s">
        <v>6247</v>
      </c>
      <c r="N2384">
        <v>1.9597222219999999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0.58929051707994551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0.58929051707994551</v>
      </c>
    </row>
    <row r="2385" spans="1:31" x14ac:dyDescent="0.3">
      <c r="A2385">
        <v>2650625</v>
      </c>
      <c r="B2385">
        <v>1</v>
      </c>
      <c r="C2385" t="s">
        <v>81</v>
      </c>
      <c r="D2385" t="s">
        <v>113</v>
      </c>
      <c r="E2385" t="s">
        <v>181</v>
      </c>
      <c r="F2385" t="s">
        <v>6909</v>
      </c>
      <c r="G2385" t="s">
        <v>149</v>
      </c>
      <c r="H2385" t="s">
        <v>144</v>
      </c>
      <c r="I2385" t="s">
        <v>136</v>
      </c>
      <c r="J2385" t="s">
        <v>137</v>
      </c>
      <c r="K2385" t="s">
        <v>138</v>
      </c>
      <c r="L2385" t="s">
        <v>6910</v>
      </c>
      <c r="M2385" t="s">
        <v>6911</v>
      </c>
      <c r="N2385">
        <v>0.13611111100000001</v>
      </c>
      <c r="O2385">
        <v>4</v>
      </c>
      <c r="P2385">
        <v>2494</v>
      </c>
      <c r="Q2385">
        <v>132</v>
      </c>
      <c r="R2385">
        <v>454</v>
      </c>
      <c r="S2385">
        <v>10</v>
      </c>
      <c r="T2385">
        <v>290</v>
      </c>
      <c r="U2385">
        <v>0</v>
      </c>
      <c r="V2385">
        <v>0</v>
      </c>
      <c r="W2385">
        <v>0.33825066402236664</v>
      </c>
      <c r="X2385">
        <v>93.162725632291554</v>
      </c>
      <c r="Y2385">
        <v>107.92074652045987</v>
      </c>
      <c r="Z2385">
        <v>224.49765010729973</v>
      </c>
      <c r="AA2385">
        <v>40.405503956127056</v>
      </c>
      <c r="AB2385">
        <v>33.65698919898319</v>
      </c>
      <c r="AC2385">
        <v>0</v>
      </c>
      <c r="AD2385">
        <v>0</v>
      </c>
      <c r="AE2385">
        <v>499.98186607918376</v>
      </c>
    </row>
    <row r="2386" spans="1:31" x14ac:dyDescent="0.3">
      <c r="A2386">
        <v>2650602</v>
      </c>
      <c r="B2386">
        <v>1</v>
      </c>
      <c r="C2386" t="s">
        <v>80</v>
      </c>
      <c r="D2386" t="s">
        <v>106</v>
      </c>
      <c r="E2386" t="s">
        <v>132</v>
      </c>
      <c r="F2386" t="s">
        <v>6225</v>
      </c>
      <c r="G2386" t="s">
        <v>134</v>
      </c>
      <c r="H2386" t="s">
        <v>135</v>
      </c>
      <c r="I2386" t="s">
        <v>136</v>
      </c>
      <c r="J2386" t="s">
        <v>137</v>
      </c>
      <c r="K2386" t="s">
        <v>138</v>
      </c>
      <c r="L2386" t="s">
        <v>6912</v>
      </c>
      <c r="M2386" t="s">
        <v>6913</v>
      </c>
      <c r="N2386">
        <v>3.6236111110000002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1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1.5069425769103975</v>
      </c>
      <c r="AC2386">
        <v>0</v>
      </c>
      <c r="AD2386">
        <v>0</v>
      </c>
      <c r="AE2386">
        <v>1.5069425769103975</v>
      </c>
    </row>
    <row r="2387" spans="1:31" x14ac:dyDescent="0.3">
      <c r="A2387">
        <v>2650433</v>
      </c>
      <c r="B2387">
        <v>1</v>
      </c>
      <c r="C2387" t="s">
        <v>80</v>
      </c>
      <c r="D2387" t="s">
        <v>95</v>
      </c>
      <c r="E2387" t="s">
        <v>181</v>
      </c>
      <c r="F2387" t="s">
        <v>2291</v>
      </c>
      <c r="G2387" t="s">
        <v>149</v>
      </c>
      <c r="H2387" t="s">
        <v>144</v>
      </c>
      <c r="I2387" t="s">
        <v>136</v>
      </c>
      <c r="J2387" t="s">
        <v>137</v>
      </c>
      <c r="K2387" t="s">
        <v>138</v>
      </c>
      <c r="L2387" t="s">
        <v>6285</v>
      </c>
      <c r="M2387" t="s">
        <v>6914</v>
      </c>
      <c r="N2387">
        <v>7.1111111000000005E-2</v>
      </c>
      <c r="O2387">
        <v>2</v>
      </c>
      <c r="P2387">
        <v>742</v>
      </c>
      <c r="Q2387">
        <v>0</v>
      </c>
      <c r="R2387">
        <v>5</v>
      </c>
      <c r="S2387">
        <v>24</v>
      </c>
      <c r="T2387">
        <v>81</v>
      </c>
      <c r="U2387">
        <v>7</v>
      </c>
      <c r="V2387">
        <v>0</v>
      </c>
      <c r="W2387">
        <v>9.0505832912704004E-2</v>
      </c>
      <c r="X2387">
        <v>9.8235783293716139</v>
      </c>
      <c r="Y2387">
        <v>0</v>
      </c>
      <c r="Z2387">
        <v>7.0363047379520011E-2</v>
      </c>
      <c r="AA2387">
        <v>41.296380924788913</v>
      </c>
      <c r="AB2387">
        <v>6.0325479849502912</v>
      </c>
      <c r="AC2387">
        <v>64.962879685682964</v>
      </c>
      <c r="AD2387">
        <v>0</v>
      </c>
      <c r="AE2387">
        <v>122.27625580508601</v>
      </c>
    </row>
    <row r="2388" spans="1:31" x14ac:dyDescent="0.3">
      <c r="A2388">
        <v>2650894</v>
      </c>
      <c r="B2388">
        <v>1</v>
      </c>
      <c r="C2388" t="s">
        <v>81</v>
      </c>
      <c r="D2388" t="s">
        <v>120</v>
      </c>
      <c r="E2388" t="s">
        <v>147</v>
      </c>
      <c r="F2388" t="s">
        <v>6915</v>
      </c>
      <c r="G2388" t="s">
        <v>149</v>
      </c>
      <c r="H2388" t="s">
        <v>144</v>
      </c>
      <c r="I2388" t="s">
        <v>136</v>
      </c>
      <c r="J2388" t="s">
        <v>137</v>
      </c>
      <c r="K2388" t="s">
        <v>138</v>
      </c>
      <c r="L2388" t="s">
        <v>6916</v>
      </c>
      <c r="M2388" t="s">
        <v>6917</v>
      </c>
      <c r="N2388">
        <v>0.380833333</v>
      </c>
      <c r="O2388">
        <v>0</v>
      </c>
      <c r="P2388">
        <v>638</v>
      </c>
      <c r="Q2388">
        <v>9</v>
      </c>
      <c r="R2388">
        <v>15</v>
      </c>
      <c r="S2388">
        <v>3</v>
      </c>
      <c r="T2388">
        <v>76</v>
      </c>
      <c r="U2388">
        <v>2</v>
      </c>
      <c r="V2388">
        <v>0</v>
      </c>
      <c r="W2388">
        <v>0</v>
      </c>
      <c r="X2388">
        <v>53.385935063362901</v>
      </c>
      <c r="Y2388">
        <v>19.552839072706476</v>
      </c>
      <c r="Z2388">
        <v>18.655984327580445</v>
      </c>
      <c r="AA2388">
        <v>3.9900469743642062</v>
      </c>
      <c r="AB2388">
        <v>33.862908066793942</v>
      </c>
      <c r="AC2388">
        <v>82.903110546142372</v>
      </c>
      <c r="AD2388">
        <v>0</v>
      </c>
      <c r="AE2388">
        <v>212.35082405095034</v>
      </c>
    </row>
    <row r="2389" spans="1:31" x14ac:dyDescent="0.3">
      <c r="A2389">
        <v>2650396</v>
      </c>
      <c r="B2389">
        <v>1</v>
      </c>
      <c r="C2389" t="s">
        <v>81</v>
      </c>
      <c r="D2389" t="s">
        <v>119</v>
      </c>
      <c r="E2389" t="s">
        <v>147</v>
      </c>
      <c r="F2389" t="s">
        <v>488</v>
      </c>
      <c r="G2389" t="s">
        <v>149</v>
      </c>
      <c r="H2389" t="s">
        <v>144</v>
      </c>
      <c r="I2389" t="s">
        <v>241</v>
      </c>
      <c r="J2389" t="s">
        <v>137</v>
      </c>
      <c r="K2389" t="s">
        <v>138</v>
      </c>
      <c r="L2389" t="s">
        <v>6918</v>
      </c>
      <c r="M2389" t="s">
        <v>6919</v>
      </c>
      <c r="N2389">
        <v>5.5555550000000002E-3</v>
      </c>
      <c r="O2389">
        <v>4</v>
      </c>
      <c r="P2389">
        <v>1671</v>
      </c>
      <c r="Q2389">
        <v>128</v>
      </c>
      <c r="R2389">
        <v>405</v>
      </c>
      <c r="S2389">
        <v>6</v>
      </c>
      <c r="T2389">
        <v>80</v>
      </c>
      <c r="U2389">
        <v>0</v>
      </c>
      <c r="V2389">
        <v>0</v>
      </c>
      <c r="W2389">
        <v>4.1087812888888882E-3</v>
      </c>
      <c r="X2389">
        <v>1.1846534169477334</v>
      </c>
      <c r="Y2389">
        <v>4.9619433785892042</v>
      </c>
      <c r="Z2389">
        <v>10.248716161599692</v>
      </c>
      <c r="AA2389">
        <v>0.12735781845831001</v>
      </c>
      <c r="AB2389">
        <v>0.18942228725930674</v>
      </c>
      <c r="AC2389">
        <v>0</v>
      </c>
      <c r="AD2389">
        <v>0</v>
      </c>
      <c r="AE2389">
        <v>16.716201844143136</v>
      </c>
    </row>
    <row r="2390" spans="1:31" x14ac:dyDescent="0.3">
      <c r="A2390">
        <v>2650453</v>
      </c>
      <c r="B2390">
        <v>1</v>
      </c>
      <c r="C2390" t="s">
        <v>80</v>
      </c>
      <c r="D2390" t="s">
        <v>104</v>
      </c>
      <c r="E2390" t="s">
        <v>147</v>
      </c>
      <c r="F2390" t="s">
        <v>6920</v>
      </c>
      <c r="G2390" t="s">
        <v>149</v>
      </c>
      <c r="H2390" t="s">
        <v>144</v>
      </c>
      <c r="I2390" t="s">
        <v>136</v>
      </c>
      <c r="J2390" t="s">
        <v>137</v>
      </c>
      <c r="K2390" t="s">
        <v>138</v>
      </c>
      <c r="L2390" t="s">
        <v>6921</v>
      </c>
      <c r="M2390" t="s">
        <v>6922</v>
      </c>
      <c r="N2390">
        <v>0.73666666599999997</v>
      </c>
      <c r="O2390">
        <v>4</v>
      </c>
      <c r="P2390">
        <v>844</v>
      </c>
      <c r="Q2390">
        <v>18</v>
      </c>
      <c r="R2390">
        <v>95</v>
      </c>
      <c r="S2390">
        <v>5</v>
      </c>
      <c r="T2390">
        <v>191</v>
      </c>
      <c r="U2390">
        <v>2</v>
      </c>
      <c r="V2390">
        <v>0</v>
      </c>
      <c r="W2390">
        <v>0.6323461322771966</v>
      </c>
      <c r="X2390">
        <v>124.41428039049177</v>
      </c>
      <c r="Y2390">
        <v>31.318642169417359</v>
      </c>
      <c r="Z2390">
        <v>54.944545515615992</v>
      </c>
      <c r="AA2390">
        <v>5.5439238264483892</v>
      </c>
      <c r="AB2390">
        <v>78.684350444846871</v>
      </c>
      <c r="AC2390">
        <v>31.346482857893477</v>
      </c>
      <c r="AD2390">
        <v>0</v>
      </c>
      <c r="AE2390">
        <v>326.88457133699103</v>
      </c>
    </row>
    <row r="2391" spans="1:31" x14ac:dyDescent="0.3">
      <c r="A2391">
        <v>2650788</v>
      </c>
      <c r="B2391">
        <v>1</v>
      </c>
      <c r="C2391" t="s">
        <v>80</v>
      </c>
      <c r="D2391" t="s">
        <v>94</v>
      </c>
      <c r="E2391" t="s">
        <v>214</v>
      </c>
      <c r="F2391" t="s">
        <v>6923</v>
      </c>
      <c r="G2391" t="s">
        <v>183</v>
      </c>
      <c r="H2391" t="s">
        <v>135</v>
      </c>
      <c r="I2391" t="s">
        <v>136</v>
      </c>
      <c r="J2391" t="s">
        <v>137</v>
      </c>
      <c r="K2391" t="s">
        <v>138</v>
      </c>
      <c r="L2391" t="s">
        <v>6924</v>
      </c>
      <c r="M2391" t="s">
        <v>6925</v>
      </c>
      <c r="N2391">
        <v>2.0219444439999998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3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10.314294474141718</v>
      </c>
      <c r="AC2391">
        <v>0</v>
      </c>
      <c r="AD2391">
        <v>0</v>
      </c>
      <c r="AE2391">
        <v>10.314294474141718</v>
      </c>
    </row>
    <row r="2392" spans="1:31" x14ac:dyDescent="0.3">
      <c r="A2392">
        <v>2650937</v>
      </c>
      <c r="B2392">
        <v>1</v>
      </c>
      <c r="C2392" t="s">
        <v>81</v>
      </c>
      <c r="D2392" t="s">
        <v>118</v>
      </c>
      <c r="E2392" t="s">
        <v>152</v>
      </c>
      <c r="F2392" t="s">
        <v>6926</v>
      </c>
      <c r="G2392" t="s">
        <v>191</v>
      </c>
      <c r="H2392" t="s">
        <v>135</v>
      </c>
      <c r="I2392" t="s">
        <v>136</v>
      </c>
      <c r="J2392" t="s">
        <v>137</v>
      </c>
      <c r="K2392" t="s">
        <v>138</v>
      </c>
      <c r="L2392" t="s">
        <v>6927</v>
      </c>
      <c r="M2392" t="s">
        <v>6928</v>
      </c>
      <c r="N2392">
        <v>0.57611111100000001</v>
      </c>
      <c r="O2392">
        <v>0</v>
      </c>
      <c r="P2392">
        <v>109</v>
      </c>
      <c r="Q2392">
        <v>0</v>
      </c>
      <c r="R2392">
        <v>13</v>
      </c>
      <c r="S2392">
        <v>0</v>
      </c>
      <c r="T2392">
        <v>5</v>
      </c>
      <c r="U2392">
        <v>0</v>
      </c>
      <c r="V2392">
        <v>0</v>
      </c>
      <c r="W2392">
        <v>0</v>
      </c>
      <c r="X2392">
        <v>21.933338535631663</v>
      </c>
      <c r="Y2392">
        <v>0</v>
      </c>
      <c r="Z2392">
        <v>16.183149990801599</v>
      </c>
      <c r="AA2392">
        <v>0</v>
      </c>
      <c r="AB2392">
        <v>1.4505166603505684</v>
      </c>
      <c r="AC2392">
        <v>0</v>
      </c>
      <c r="AD2392">
        <v>0</v>
      </c>
      <c r="AE2392">
        <v>39.567005186783824</v>
      </c>
    </row>
    <row r="2393" spans="1:31" x14ac:dyDescent="0.3">
      <c r="A2393">
        <v>2650999</v>
      </c>
      <c r="B2393">
        <v>2</v>
      </c>
      <c r="C2393" t="s">
        <v>80</v>
      </c>
      <c r="D2393" t="s">
        <v>100</v>
      </c>
      <c r="E2393" t="s">
        <v>141</v>
      </c>
      <c r="F2393" t="s">
        <v>6929</v>
      </c>
      <c r="G2393" t="s">
        <v>149</v>
      </c>
      <c r="H2393" t="s">
        <v>144</v>
      </c>
      <c r="I2393" t="s">
        <v>136</v>
      </c>
      <c r="J2393" t="s">
        <v>137</v>
      </c>
      <c r="K2393" t="s">
        <v>138</v>
      </c>
      <c r="L2393" t="s">
        <v>6930</v>
      </c>
      <c r="M2393" t="s">
        <v>6931</v>
      </c>
      <c r="N2393">
        <v>0.44861111100000001</v>
      </c>
      <c r="O2393">
        <v>0</v>
      </c>
      <c r="P2393">
        <v>0</v>
      </c>
      <c r="Q2393">
        <v>0</v>
      </c>
      <c r="R2393">
        <v>0</v>
      </c>
      <c r="S2393">
        <v>6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36.750203374413772</v>
      </c>
      <c r="AB2393">
        <v>8.6549304679772898E-2</v>
      </c>
      <c r="AC2393">
        <v>0</v>
      </c>
      <c r="AD2393">
        <v>0</v>
      </c>
      <c r="AE2393">
        <v>36.836752679093543</v>
      </c>
    </row>
    <row r="2394" spans="1:31" x14ac:dyDescent="0.3">
      <c r="A2394">
        <v>2651410</v>
      </c>
      <c r="B2394">
        <v>2</v>
      </c>
      <c r="C2394" t="s">
        <v>80</v>
      </c>
      <c r="D2394" t="s">
        <v>91</v>
      </c>
      <c r="E2394" t="s">
        <v>194</v>
      </c>
      <c r="F2394" t="s">
        <v>6932</v>
      </c>
      <c r="G2394" t="s">
        <v>143</v>
      </c>
      <c r="H2394" t="s">
        <v>144</v>
      </c>
      <c r="I2394" t="s">
        <v>136</v>
      </c>
      <c r="J2394" t="s">
        <v>137</v>
      </c>
      <c r="K2394" t="s">
        <v>138</v>
      </c>
      <c r="L2394" t="s">
        <v>6933</v>
      </c>
      <c r="M2394" t="s">
        <v>6934</v>
      </c>
      <c r="N2394">
        <v>1.4202777769999999</v>
      </c>
      <c r="O2394">
        <v>1</v>
      </c>
      <c r="P2394">
        <v>42</v>
      </c>
      <c r="Q2394">
        <v>21</v>
      </c>
      <c r="R2394">
        <v>278</v>
      </c>
      <c r="S2394">
        <v>14</v>
      </c>
      <c r="T2394">
        <v>65</v>
      </c>
      <c r="U2394">
        <v>1</v>
      </c>
      <c r="V2394">
        <v>0</v>
      </c>
      <c r="W2394">
        <v>1.0578310399631812</v>
      </c>
      <c r="X2394">
        <v>35.180059487633635</v>
      </c>
      <c r="Y2394">
        <v>105.50104482399044</v>
      </c>
      <c r="Z2394">
        <v>836.15418142704755</v>
      </c>
      <c r="AA2394">
        <v>321.86424939807489</v>
      </c>
      <c r="AB2394">
        <v>203.76080835738557</v>
      </c>
      <c r="AC2394">
        <v>5.1683357944292139</v>
      </c>
      <c r="AD2394">
        <v>0</v>
      </c>
      <c r="AE2394">
        <v>1508.6865103285243</v>
      </c>
    </row>
    <row r="2395" spans="1:31" x14ac:dyDescent="0.3">
      <c r="A2395">
        <v>2652039</v>
      </c>
      <c r="B2395">
        <v>3</v>
      </c>
      <c r="C2395" t="s">
        <v>80</v>
      </c>
      <c r="D2395" t="s">
        <v>88</v>
      </c>
      <c r="E2395" t="s">
        <v>141</v>
      </c>
      <c r="F2395" t="s">
        <v>1583</v>
      </c>
      <c r="G2395" t="s">
        <v>149</v>
      </c>
      <c r="H2395" t="s">
        <v>144</v>
      </c>
      <c r="I2395" t="s">
        <v>136</v>
      </c>
      <c r="J2395" t="s">
        <v>137</v>
      </c>
      <c r="K2395" t="s">
        <v>138</v>
      </c>
      <c r="L2395" t="s">
        <v>6935</v>
      </c>
      <c r="M2395" t="s">
        <v>6936</v>
      </c>
      <c r="N2395">
        <v>0.39361111100000001</v>
      </c>
      <c r="O2395">
        <v>0</v>
      </c>
      <c r="P2395">
        <v>2462</v>
      </c>
      <c r="Q2395">
        <v>0</v>
      </c>
      <c r="R2395">
        <v>0</v>
      </c>
      <c r="S2395">
        <v>2</v>
      </c>
      <c r="T2395">
        <v>59</v>
      </c>
      <c r="U2395">
        <v>0</v>
      </c>
      <c r="V2395">
        <v>0</v>
      </c>
      <c r="W2395">
        <v>0</v>
      </c>
      <c r="X2395">
        <v>317.45011626969091</v>
      </c>
      <c r="Y2395">
        <v>0</v>
      </c>
      <c r="Z2395">
        <v>0</v>
      </c>
      <c r="AA2395">
        <v>1.3561694495555556</v>
      </c>
      <c r="AB2395">
        <v>19.941701072567277</v>
      </c>
      <c r="AC2395">
        <v>0</v>
      </c>
      <c r="AD2395">
        <v>0</v>
      </c>
      <c r="AE2395">
        <v>338.74798679181379</v>
      </c>
    </row>
    <row r="2396" spans="1:31" x14ac:dyDescent="0.3">
      <c r="A2396">
        <v>2651467</v>
      </c>
      <c r="B2396">
        <v>1</v>
      </c>
      <c r="C2396" t="s">
        <v>80</v>
      </c>
      <c r="D2396" t="s">
        <v>98</v>
      </c>
      <c r="E2396" t="s">
        <v>165</v>
      </c>
      <c r="F2396" t="s">
        <v>6937</v>
      </c>
      <c r="G2396" t="s">
        <v>183</v>
      </c>
      <c r="H2396" t="s">
        <v>135</v>
      </c>
      <c r="I2396" t="s">
        <v>136</v>
      </c>
      <c r="J2396" t="s">
        <v>3</v>
      </c>
      <c r="K2396" t="s">
        <v>138</v>
      </c>
      <c r="L2396" t="s">
        <v>6938</v>
      </c>
      <c r="M2396" t="s">
        <v>6939</v>
      </c>
      <c r="N2396">
        <v>0.92583333300000004</v>
      </c>
      <c r="O2396">
        <v>0</v>
      </c>
      <c r="P2396">
        <v>5</v>
      </c>
      <c r="Q2396">
        <v>0</v>
      </c>
      <c r="R2396">
        <v>12</v>
      </c>
      <c r="S2396">
        <v>0</v>
      </c>
      <c r="T2396">
        <v>5</v>
      </c>
      <c r="U2396">
        <v>0</v>
      </c>
      <c r="V2396">
        <v>0</v>
      </c>
      <c r="W2396">
        <v>0</v>
      </c>
      <c r="X2396">
        <v>3.6287205977505543</v>
      </c>
      <c r="Y2396">
        <v>0</v>
      </c>
      <c r="Z2396">
        <v>19.667051379918316</v>
      </c>
      <c r="AA2396">
        <v>0</v>
      </c>
      <c r="AB2396">
        <v>7.6217544504759989</v>
      </c>
      <c r="AC2396">
        <v>0</v>
      </c>
      <c r="AD2396">
        <v>0</v>
      </c>
      <c r="AE2396">
        <v>30.917526428144868</v>
      </c>
    </row>
    <row r="2397" spans="1:31" x14ac:dyDescent="0.3">
      <c r="A2397">
        <v>2652131</v>
      </c>
      <c r="B2397">
        <v>1</v>
      </c>
      <c r="C2397" t="s">
        <v>81</v>
      </c>
      <c r="D2397" t="s">
        <v>114</v>
      </c>
      <c r="E2397" t="s">
        <v>165</v>
      </c>
      <c r="F2397" t="s">
        <v>6940</v>
      </c>
      <c r="G2397" t="s">
        <v>224</v>
      </c>
      <c r="H2397" t="s">
        <v>135</v>
      </c>
      <c r="I2397" t="s">
        <v>136</v>
      </c>
      <c r="J2397" t="s">
        <v>137</v>
      </c>
      <c r="K2397" t="s">
        <v>138</v>
      </c>
      <c r="L2397" t="s">
        <v>6941</v>
      </c>
      <c r="M2397" t="s">
        <v>6942</v>
      </c>
      <c r="N2397">
        <v>2.1305555549999999</v>
      </c>
      <c r="O2397">
        <v>0</v>
      </c>
      <c r="P2397">
        <v>11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2.8337122660689014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2.8337122660689014</v>
      </c>
    </row>
    <row r="2398" spans="1:31" x14ac:dyDescent="0.3">
      <c r="A2398">
        <v>2651252</v>
      </c>
      <c r="B2398">
        <v>1</v>
      </c>
      <c r="C2398" t="s">
        <v>80</v>
      </c>
      <c r="D2398" t="s">
        <v>108</v>
      </c>
      <c r="E2398" t="s">
        <v>165</v>
      </c>
      <c r="F2398" t="s">
        <v>6943</v>
      </c>
      <c r="G2398" t="s">
        <v>224</v>
      </c>
      <c r="H2398" t="s">
        <v>135</v>
      </c>
      <c r="I2398" t="s">
        <v>136</v>
      </c>
      <c r="J2398" t="s">
        <v>137</v>
      </c>
      <c r="K2398" t="s">
        <v>138</v>
      </c>
      <c r="L2398" t="s">
        <v>6944</v>
      </c>
      <c r="M2398" t="s">
        <v>6945</v>
      </c>
      <c r="N2398">
        <v>8.8569444439999998</v>
      </c>
      <c r="O2398">
        <v>0</v>
      </c>
      <c r="P2398">
        <v>1</v>
      </c>
      <c r="Q2398">
        <v>0</v>
      </c>
      <c r="R2398">
        <v>2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0.97273122494702779</v>
      </c>
      <c r="Y2398">
        <v>0</v>
      </c>
      <c r="Z2398">
        <v>11.990380019068258</v>
      </c>
      <c r="AA2398">
        <v>0</v>
      </c>
      <c r="AB2398">
        <v>0</v>
      </c>
      <c r="AC2398">
        <v>0</v>
      </c>
      <c r="AD2398">
        <v>0</v>
      </c>
      <c r="AE2398">
        <v>12.963111244015286</v>
      </c>
    </row>
    <row r="2399" spans="1:31" x14ac:dyDescent="0.3">
      <c r="A2399">
        <v>2651321</v>
      </c>
      <c r="B2399">
        <v>1</v>
      </c>
      <c r="C2399" t="s">
        <v>81</v>
      </c>
      <c r="D2399" t="s">
        <v>115</v>
      </c>
      <c r="E2399" t="s">
        <v>165</v>
      </c>
      <c r="F2399" t="s">
        <v>3669</v>
      </c>
      <c r="G2399" t="s">
        <v>161</v>
      </c>
      <c r="H2399" t="s">
        <v>135</v>
      </c>
      <c r="I2399" t="s">
        <v>136</v>
      </c>
      <c r="J2399" t="s">
        <v>137</v>
      </c>
      <c r="K2399" t="s">
        <v>162</v>
      </c>
      <c r="L2399" t="s">
        <v>6946</v>
      </c>
      <c r="M2399" t="s">
        <v>6947</v>
      </c>
      <c r="N2399">
        <v>5.7144444439999997</v>
      </c>
      <c r="O2399">
        <v>0</v>
      </c>
      <c r="P2399">
        <v>25</v>
      </c>
      <c r="Q2399">
        <v>0</v>
      </c>
      <c r="R2399">
        <v>3</v>
      </c>
      <c r="S2399">
        <v>0</v>
      </c>
      <c r="T2399">
        <v>3</v>
      </c>
      <c r="U2399">
        <v>0</v>
      </c>
      <c r="V2399">
        <v>0</v>
      </c>
      <c r="W2399">
        <v>0</v>
      </c>
      <c r="X2399">
        <v>19.378666358906614</v>
      </c>
      <c r="Y2399">
        <v>0</v>
      </c>
      <c r="Z2399">
        <v>11.544365650991519</v>
      </c>
      <c r="AA2399">
        <v>0</v>
      </c>
      <c r="AB2399">
        <v>16.252138620119741</v>
      </c>
      <c r="AC2399">
        <v>0</v>
      </c>
      <c r="AD2399">
        <v>0</v>
      </c>
      <c r="AE2399">
        <v>47.175170630017874</v>
      </c>
    </row>
    <row r="2400" spans="1:31" x14ac:dyDescent="0.3">
      <c r="A2400">
        <v>2651298</v>
      </c>
      <c r="B2400">
        <v>1</v>
      </c>
      <c r="C2400" t="s">
        <v>80</v>
      </c>
      <c r="D2400" t="s">
        <v>93</v>
      </c>
      <c r="E2400" t="s">
        <v>147</v>
      </c>
      <c r="F2400" t="s">
        <v>6948</v>
      </c>
      <c r="G2400" t="s">
        <v>161</v>
      </c>
      <c r="H2400" t="s">
        <v>144</v>
      </c>
      <c r="I2400" t="s">
        <v>136</v>
      </c>
      <c r="J2400" t="s">
        <v>137</v>
      </c>
      <c r="K2400" t="s">
        <v>162</v>
      </c>
      <c r="L2400" t="s">
        <v>6949</v>
      </c>
      <c r="M2400" t="s">
        <v>6950</v>
      </c>
      <c r="N2400">
        <v>8.2338888879999992</v>
      </c>
      <c r="O2400">
        <v>0</v>
      </c>
      <c r="P2400">
        <v>0</v>
      </c>
      <c r="Q2400">
        <v>34</v>
      </c>
      <c r="R2400">
        <v>1</v>
      </c>
      <c r="S2400">
        <v>3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3310.5485122583955</v>
      </c>
      <c r="Z2400">
        <v>23.946120445600002</v>
      </c>
      <c r="AA2400">
        <v>533.00422073673326</v>
      </c>
      <c r="AB2400">
        <v>0</v>
      </c>
      <c r="AC2400">
        <v>0</v>
      </c>
      <c r="AD2400">
        <v>0</v>
      </c>
      <c r="AE2400">
        <v>3867.4988534407289</v>
      </c>
    </row>
    <row r="2401" spans="1:31" x14ac:dyDescent="0.3">
      <c r="A2401">
        <v>2651544</v>
      </c>
      <c r="B2401">
        <v>1</v>
      </c>
      <c r="C2401" t="s">
        <v>80</v>
      </c>
      <c r="D2401" t="s">
        <v>96</v>
      </c>
      <c r="E2401" t="s">
        <v>132</v>
      </c>
      <c r="F2401" t="s">
        <v>6951</v>
      </c>
      <c r="G2401" t="s">
        <v>228</v>
      </c>
      <c r="H2401" t="s">
        <v>135</v>
      </c>
      <c r="I2401" t="s">
        <v>136</v>
      </c>
      <c r="J2401" t="s">
        <v>137</v>
      </c>
      <c r="K2401" t="s">
        <v>138</v>
      </c>
      <c r="L2401" t="s">
        <v>6952</v>
      </c>
      <c r="M2401" t="s">
        <v>6953</v>
      </c>
      <c r="N2401">
        <v>1.2055555549999999</v>
      </c>
      <c r="O2401">
        <v>0</v>
      </c>
      <c r="P2401">
        <v>3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1.04710923485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1.04710923485</v>
      </c>
    </row>
    <row r="2402" spans="1:31" x14ac:dyDescent="0.3">
      <c r="A2402">
        <v>2651793</v>
      </c>
      <c r="B2402">
        <v>1</v>
      </c>
      <c r="C2402" t="s">
        <v>81</v>
      </c>
      <c r="D2402" t="s">
        <v>128</v>
      </c>
      <c r="E2402" t="s">
        <v>152</v>
      </c>
      <c r="F2402" t="s">
        <v>6954</v>
      </c>
      <c r="G2402" t="s">
        <v>191</v>
      </c>
      <c r="H2402" t="s">
        <v>135</v>
      </c>
      <c r="I2402" t="s">
        <v>136</v>
      </c>
      <c r="J2402" t="s">
        <v>137</v>
      </c>
      <c r="K2402" t="s">
        <v>138</v>
      </c>
      <c r="L2402" t="s">
        <v>6955</v>
      </c>
      <c r="M2402" t="s">
        <v>6956</v>
      </c>
      <c r="N2402">
        <v>0.88416666600000005</v>
      </c>
      <c r="O2402">
        <v>0</v>
      </c>
      <c r="P2402">
        <v>347</v>
      </c>
      <c r="Q2402">
        <v>0</v>
      </c>
      <c r="R2402">
        <v>0</v>
      </c>
      <c r="S2402">
        <v>0</v>
      </c>
      <c r="T2402">
        <v>27</v>
      </c>
      <c r="U2402">
        <v>0</v>
      </c>
      <c r="V2402">
        <v>0</v>
      </c>
      <c r="W2402">
        <v>0</v>
      </c>
      <c r="X2402">
        <v>88.151376906255877</v>
      </c>
      <c r="Y2402">
        <v>0</v>
      </c>
      <c r="Z2402">
        <v>0</v>
      </c>
      <c r="AA2402">
        <v>0</v>
      </c>
      <c r="AB2402">
        <v>56.303549325564866</v>
      </c>
      <c r="AC2402">
        <v>0</v>
      </c>
      <c r="AD2402">
        <v>0</v>
      </c>
      <c r="AE2402">
        <v>144.45492623182074</v>
      </c>
    </row>
    <row r="2403" spans="1:31" x14ac:dyDescent="0.3">
      <c r="A2403">
        <v>2652008</v>
      </c>
      <c r="B2403">
        <v>1</v>
      </c>
      <c r="C2403" t="s">
        <v>80</v>
      </c>
      <c r="D2403" t="s">
        <v>107</v>
      </c>
      <c r="E2403" t="s">
        <v>132</v>
      </c>
      <c r="F2403" t="s">
        <v>6957</v>
      </c>
      <c r="G2403" t="s">
        <v>228</v>
      </c>
      <c r="H2403" t="s">
        <v>135</v>
      </c>
      <c r="I2403" t="s">
        <v>136</v>
      </c>
      <c r="J2403" t="s">
        <v>137</v>
      </c>
      <c r="K2403" t="s">
        <v>138</v>
      </c>
      <c r="L2403" t="s">
        <v>6958</v>
      </c>
      <c r="M2403" t="s">
        <v>6959</v>
      </c>
      <c r="N2403">
        <v>1.841111111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0.55802531697080426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0.55802531697080426</v>
      </c>
    </row>
    <row r="2404" spans="1:31" x14ac:dyDescent="0.3">
      <c r="A2404">
        <v>2651404</v>
      </c>
      <c r="B2404">
        <v>1</v>
      </c>
      <c r="C2404" t="s">
        <v>80</v>
      </c>
      <c r="D2404" t="s">
        <v>82</v>
      </c>
      <c r="E2404" t="s">
        <v>214</v>
      </c>
      <c r="F2404" t="s">
        <v>6960</v>
      </c>
      <c r="G2404" t="s">
        <v>300</v>
      </c>
      <c r="H2404" t="s">
        <v>135</v>
      </c>
      <c r="I2404" t="s">
        <v>136</v>
      </c>
      <c r="J2404" t="s">
        <v>137</v>
      </c>
      <c r="K2404" t="s">
        <v>138</v>
      </c>
      <c r="L2404" t="s">
        <v>6961</v>
      </c>
      <c r="M2404" t="s">
        <v>6962</v>
      </c>
      <c r="N2404">
        <v>2.4330555550000001</v>
      </c>
      <c r="O2404">
        <v>0</v>
      </c>
      <c r="P2404">
        <v>32</v>
      </c>
      <c r="Q2404">
        <v>0</v>
      </c>
      <c r="R2404">
        <v>0</v>
      </c>
      <c r="S2404">
        <v>0</v>
      </c>
      <c r="T2404">
        <v>3</v>
      </c>
      <c r="U2404">
        <v>0</v>
      </c>
      <c r="V2404">
        <v>0</v>
      </c>
      <c r="W2404">
        <v>0</v>
      </c>
      <c r="X2404">
        <v>19.765397947420798</v>
      </c>
      <c r="Y2404">
        <v>0</v>
      </c>
      <c r="Z2404">
        <v>0</v>
      </c>
      <c r="AA2404">
        <v>0</v>
      </c>
      <c r="AB2404">
        <v>6.7542251701080005</v>
      </c>
      <c r="AC2404">
        <v>0</v>
      </c>
      <c r="AD2404">
        <v>0</v>
      </c>
      <c r="AE2404">
        <v>26.519623117528798</v>
      </c>
    </row>
    <row r="2405" spans="1:31" x14ac:dyDescent="0.3">
      <c r="A2405">
        <v>2651945</v>
      </c>
      <c r="B2405">
        <v>1</v>
      </c>
      <c r="C2405" t="s">
        <v>81</v>
      </c>
      <c r="D2405" t="s">
        <v>119</v>
      </c>
      <c r="E2405" t="s">
        <v>147</v>
      </c>
      <c r="F2405" t="s">
        <v>6963</v>
      </c>
      <c r="G2405" t="s">
        <v>149</v>
      </c>
      <c r="H2405" t="s">
        <v>144</v>
      </c>
      <c r="I2405" t="s">
        <v>136</v>
      </c>
      <c r="J2405" t="s">
        <v>137</v>
      </c>
      <c r="K2405" t="s">
        <v>138</v>
      </c>
      <c r="L2405" t="s">
        <v>6964</v>
      </c>
      <c r="M2405" t="s">
        <v>6965</v>
      </c>
      <c r="N2405">
        <v>1.1702777769999999</v>
      </c>
      <c r="O2405">
        <v>1</v>
      </c>
      <c r="P2405">
        <v>611</v>
      </c>
      <c r="Q2405">
        <v>0</v>
      </c>
      <c r="R2405">
        <v>46</v>
      </c>
      <c r="S2405">
        <v>0</v>
      </c>
      <c r="T2405">
        <v>47</v>
      </c>
      <c r="U2405">
        <v>0</v>
      </c>
      <c r="V2405">
        <v>0</v>
      </c>
      <c r="W2405">
        <v>0.37719556329027781</v>
      </c>
      <c r="X2405">
        <v>181.19361746702589</v>
      </c>
      <c r="Y2405">
        <v>0</v>
      </c>
      <c r="Z2405">
        <v>316.57689388904129</v>
      </c>
      <c r="AA2405">
        <v>0</v>
      </c>
      <c r="AB2405">
        <v>36.369081589569042</v>
      </c>
      <c r="AC2405">
        <v>0</v>
      </c>
      <c r="AD2405">
        <v>0</v>
      </c>
      <c r="AE2405">
        <v>534.51678850892654</v>
      </c>
    </row>
    <row r="2406" spans="1:31" x14ac:dyDescent="0.3">
      <c r="A2406">
        <v>2651358</v>
      </c>
      <c r="B2406">
        <v>1</v>
      </c>
      <c r="C2406" t="s">
        <v>80</v>
      </c>
      <c r="D2406" t="s">
        <v>103</v>
      </c>
      <c r="E2406" t="s">
        <v>132</v>
      </c>
      <c r="F2406" t="s">
        <v>6966</v>
      </c>
      <c r="G2406" t="s">
        <v>268</v>
      </c>
      <c r="H2406" t="s">
        <v>135</v>
      </c>
      <c r="I2406" t="s">
        <v>136</v>
      </c>
      <c r="J2406" t="s">
        <v>137</v>
      </c>
      <c r="K2406" t="s">
        <v>138</v>
      </c>
      <c r="L2406" t="s">
        <v>6967</v>
      </c>
      <c r="M2406" t="s">
        <v>6968</v>
      </c>
      <c r="N2406">
        <v>1.3886111109999999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0.21626729433355379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0.21626729433355379</v>
      </c>
    </row>
    <row r="2407" spans="1:31" x14ac:dyDescent="0.3">
      <c r="A2407">
        <v>2651258</v>
      </c>
      <c r="B2407">
        <v>1</v>
      </c>
      <c r="C2407" t="s">
        <v>81</v>
      </c>
      <c r="D2407" t="s">
        <v>115</v>
      </c>
      <c r="E2407" t="s">
        <v>141</v>
      </c>
      <c r="F2407" t="s">
        <v>6969</v>
      </c>
      <c r="G2407" t="s">
        <v>143</v>
      </c>
      <c r="H2407" t="s">
        <v>144</v>
      </c>
      <c r="I2407" t="s">
        <v>136</v>
      </c>
      <c r="J2407" t="s">
        <v>137</v>
      </c>
      <c r="K2407" t="s">
        <v>138</v>
      </c>
      <c r="L2407" t="s">
        <v>6970</v>
      </c>
      <c r="M2407" t="s">
        <v>6971</v>
      </c>
      <c r="N2407">
        <v>4.7961111110000001</v>
      </c>
      <c r="O2407">
        <v>0</v>
      </c>
      <c r="P2407">
        <v>149</v>
      </c>
      <c r="Q2407">
        <v>0</v>
      </c>
      <c r="R2407">
        <v>1</v>
      </c>
      <c r="S2407">
        <v>0</v>
      </c>
      <c r="T2407">
        <v>9</v>
      </c>
      <c r="U2407">
        <v>0</v>
      </c>
      <c r="V2407">
        <v>0</v>
      </c>
      <c r="W2407">
        <v>0</v>
      </c>
      <c r="X2407">
        <v>77.673308311151516</v>
      </c>
      <c r="Y2407">
        <v>0</v>
      </c>
      <c r="Z2407">
        <v>6.7236828125633981</v>
      </c>
      <c r="AA2407">
        <v>0</v>
      </c>
      <c r="AB2407">
        <v>16.499598112695846</v>
      </c>
      <c r="AC2407">
        <v>0</v>
      </c>
      <c r="AD2407">
        <v>0</v>
      </c>
      <c r="AE2407">
        <v>100.89658923641076</v>
      </c>
    </row>
    <row r="2408" spans="1:31" x14ac:dyDescent="0.3">
      <c r="A2408">
        <v>2651899</v>
      </c>
      <c r="B2408">
        <v>1</v>
      </c>
      <c r="C2408" t="s">
        <v>80</v>
      </c>
      <c r="D2408" t="s">
        <v>98</v>
      </c>
      <c r="E2408" t="s">
        <v>152</v>
      </c>
      <c r="F2408" t="s">
        <v>6709</v>
      </c>
      <c r="G2408" t="s">
        <v>154</v>
      </c>
      <c r="H2408" t="s">
        <v>135</v>
      </c>
      <c r="I2408" t="s">
        <v>136</v>
      </c>
      <c r="J2408" t="s">
        <v>137</v>
      </c>
      <c r="K2408" t="s">
        <v>138</v>
      </c>
      <c r="L2408" t="s">
        <v>6972</v>
      </c>
      <c r="M2408" t="s">
        <v>6973</v>
      </c>
      <c r="N2408">
        <v>0.226111111</v>
      </c>
      <c r="O2408">
        <v>0</v>
      </c>
      <c r="P2408">
        <v>72</v>
      </c>
      <c r="Q2408">
        <v>0</v>
      </c>
      <c r="R2408">
        <v>13</v>
      </c>
      <c r="S2408">
        <v>0</v>
      </c>
      <c r="T2408">
        <v>11</v>
      </c>
      <c r="U2408">
        <v>0</v>
      </c>
      <c r="V2408">
        <v>0</v>
      </c>
      <c r="W2408">
        <v>0</v>
      </c>
      <c r="X2408">
        <v>7.6374666268514515</v>
      </c>
      <c r="Y2408">
        <v>0</v>
      </c>
      <c r="Z2408">
        <v>8.6336140509724419</v>
      </c>
      <c r="AA2408">
        <v>0</v>
      </c>
      <c r="AB2408">
        <v>2.9439713145311459</v>
      </c>
      <c r="AC2408">
        <v>0</v>
      </c>
      <c r="AD2408">
        <v>0</v>
      </c>
      <c r="AE2408">
        <v>19.21505199235504</v>
      </c>
    </row>
    <row r="2409" spans="1:31" x14ac:dyDescent="0.3">
      <c r="A2409">
        <v>2652148</v>
      </c>
      <c r="B2409">
        <v>1</v>
      </c>
      <c r="C2409" t="s">
        <v>80</v>
      </c>
      <c r="D2409" t="s">
        <v>85</v>
      </c>
      <c r="E2409" t="s">
        <v>165</v>
      </c>
      <c r="F2409" t="s">
        <v>6974</v>
      </c>
      <c r="G2409" t="s">
        <v>3645</v>
      </c>
      <c r="H2409" t="s">
        <v>135</v>
      </c>
      <c r="I2409" t="s">
        <v>136</v>
      </c>
      <c r="J2409" t="s">
        <v>137</v>
      </c>
      <c r="K2409" t="s">
        <v>138</v>
      </c>
      <c r="L2409" t="s">
        <v>6975</v>
      </c>
      <c r="M2409" t="s">
        <v>6976</v>
      </c>
      <c r="N2409">
        <v>3.7286111110000002</v>
      </c>
      <c r="O2409">
        <v>0</v>
      </c>
      <c r="P2409">
        <v>82</v>
      </c>
      <c r="Q2409">
        <v>0</v>
      </c>
      <c r="R2409">
        <v>0</v>
      </c>
      <c r="S2409">
        <v>0</v>
      </c>
      <c r="T2409">
        <v>10</v>
      </c>
      <c r="U2409">
        <v>0</v>
      </c>
      <c r="V2409">
        <v>0</v>
      </c>
      <c r="W2409">
        <v>0</v>
      </c>
      <c r="X2409">
        <v>117.15015502088369</v>
      </c>
      <c r="Y2409">
        <v>0</v>
      </c>
      <c r="Z2409">
        <v>0</v>
      </c>
      <c r="AA2409">
        <v>0</v>
      </c>
      <c r="AB2409">
        <v>3.6758698538885493</v>
      </c>
      <c r="AC2409">
        <v>0</v>
      </c>
      <c r="AD2409">
        <v>0</v>
      </c>
      <c r="AE2409">
        <v>120.82602487477223</v>
      </c>
    </row>
    <row r="2410" spans="1:31" x14ac:dyDescent="0.3">
      <c r="A2410">
        <v>2651753</v>
      </c>
      <c r="B2410">
        <v>1</v>
      </c>
      <c r="C2410" t="s">
        <v>80</v>
      </c>
      <c r="D2410" t="s">
        <v>105</v>
      </c>
      <c r="E2410" t="s">
        <v>165</v>
      </c>
      <c r="F2410" t="s">
        <v>6977</v>
      </c>
      <c r="G2410" t="s">
        <v>224</v>
      </c>
      <c r="H2410" t="s">
        <v>135</v>
      </c>
      <c r="I2410" t="s">
        <v>136</v>
      </c>
      <c r="J2410" t="s">
        <v>137</v>
      </c>
      <c r="K2410" t="s">
        <v>138</v>
      </c>
      <c r="L2410" t="s">
        <v>6978</v>
      </c>
      <c r="M2410" t="s">
        <v>6979</v>
      </c>
      <c r="N2410">
        <v>1.9724999999999999</v>
      </c>
      <c r="O2410">
        <v>0</v>
      </c>
      <c r="P2410">
        <v>35</v>
      </c>
      <c r="Q2410">
        <v>0</v>
      </c>
      <c r="R2410">
        <v>0</v>
      </c>
      <c r="S2410">
        <v>0</v>
      </c>
      <c r="T2410">
        <v>2</v>
      </c>
      <c r="U2410">
        <v>0</v>
      </c>
      <c r="V2410">
        <v>0</v>
      </c>
      <c r="W2410">
        <v>0</v>
      </c>
      <c r="X2410">
        <v>19.123170875545114</v>
      </c>
      <c r="Y2410">
        <v>0</v>
      </c>
      <c r="Z2410">
        <v>0</v>
      </c>
      <c r="AA2410">
        <v>0</v>
      </c>
      <c r="AB2410">
        <v>9.3295712963750006</v>
      </c>
      <c r="AC2410">
        <v>0</v>
      </c>
      <c r="AD2410">
        <v>0</v>
      </c>
      <c r="AE2410">
        <v>28.452742171920114</v>
      </c>
    </row>
    <row r="2411" spans="1:31" x14ac:dyDescent="0.3">
      <c r="A2411">
        <v>2651859</v>
      </c>
      <c r="B2411">
        <v>1</v>
      </c>
      <c r="C2411" t="s">
        <v>81</v>
      </c>
      <c r="D2411" t="s">
        <v>123</v>
      </c>
      <c r="E2411" t="s">
        <v>141</v>
      </c>
      <c r="F2411" t="s">
        <v>6980</v>
      </c>
      <c r="G2411" t="s">
        <v>149</v>
      </c>
      <c r="H2411" t="s">
        <v>144</v>
      </c>
      <c r="I2411" t="s">
        <v>136</v>
      </c>
      <c r="J2411" t="s">
        <v>137</v>
      </c>
      <c r="K2411" t="s">
        <v>138</v>
      </c>
      <c r="L2411" t="s">
        <v>6981</v>
      </c>
      <c r="M2411" t="s">
        <v>6982</v>
      </c>
      <c r="N2411">
        <v>0.49611111099999999</v>
      </c>
      <c r="O2411">
        <v>1</v>
      </c>
      <c r="P2411">
        <v>72</v>
      </c>
      <c r="Q2411">
        <v>5</v>
      </c>
      <c r="R2411">
        <v>59</v>
      </c>
      <c r="S2411">
        <v>3</v>
      </c>
      <c r="T2411">
        <v>13</v>
      </c>
      <c r="U2411">
        <v>0</v>
      </c>
      <c r="V2411">
        <v>0</v>
      </c>
      <c r="W2411">
        <v>0.14275313397055556</v>
      </c>
      <c r="X2411">
        <v>15.251215106932099</v>
      </c>
      <c r="Y2411">
        <v>25.293594400182279</v>
      </c>
      <c r="Z2411">
        <v>102.45092739826845</v>
      </c>
      <c r="AA2411">
        <v>13.400345909538057</v>
      </c>
      <c r="AB2411">
        <v>11.005297197723399</v>
      </c>
      <c r="AC2411">
        <v>0</v>
      </c>
      <c r="AD2411">
        <v>0</v>
      </c>
      <c r="AE2411">
        <v>167.54413314661483</v>
      </c>
    </row>
    <row r="2412" spans="1:31" x14ac:dyDescent="0.3">
      <c r="A2412">
        <v>2651361</v>
      </c>
      <c r="B2412">
        <v>1</v>
      </c>
      <c r="C2412" t="s">
        <v>80</v>
      </c>
      <c r="D2412" t="s">
        <v>93</v>
      </c>
      <c r="E2412" t="s">
        <v>194</v>
      </c>
      <c r="F2412" t="s">
        <v>6983</v>
      </c>
      <c r="G2412" t="s">
        <v>149</v>
      </c>
      <c r="H2412" t="s">
        <v>144</v>
      </c>
      <c r="I2412" t="s">
        <v>136</v>
      </c>
      <c r="J2412" t="s">
        <v>137</v>
      </c>
      <c r="K2412" t="s">
        <v>138</v>
      </c>
      <c r="L2412" t="s">
        <v>6984</v>
      </c>
      <c r="M2412" t="s">
        <v>6985</v>
      </c>
      <c r="N2412">
        <v>0.16388888800000001</v>
      </c>
      <c r="O2412">
        <v>0</v>
      </c>
      <c r="P2412">
        <v>52</v>
      </c>
      <c r="Q2412">
        <v>51</v>
      </c>
      <c r="R2412">
        <v>155</v>
      </c>
      <c r="S2412">
        <v>4</v>
      </c>
      <c r="T2412">
        <v>55</v>
      </c>
      <c r="U2412">
        <v>1</v>
      </c>
      <c r="V2412">
        <v>0</v>
      </c>
      <c r="W2412">
        <v>0</v>
      </c>
      <c r="X2412">
        <v>5.7321907953825431</v>
      </c>
      <c r="Y2412">
        <v>132.27079222191151</v>
      </c>
      <c r="Z2412">
        <v>100.87334220235948</v>
      </c>
      <c r="AA2412">
        <v>4.4915059465114364</v>
      </c>
      <c r="AB2412">
        <v>26.170771996216128</v>
      </c>
      <c r="AC2412">
        <v>98.876005444477087</v>
      </c>
      <c r="AD2412">
        <v>0</v>
      </c>
      <c r="AE2412">
        <v>368.41460860685817</v>
      </c>
    </row>
    <row r="2413" spans="1:31" x14ac:dyDescent="0.3">
      <c r="A2413">
        <v>2651195</v>
      </c>
      <c r="B2413">
        <v>1</v>
      </c>
      <c r="C2413" t="s">
        <v>81</v>
      </c>
      <c r="D2413" t="s">
        <v>113</v>
      </c>
      <c r="E2413" t="s">
        <v>141</v>
      </c>
      <c r="F2413" t="s">
        <v>6986</v>
      </c>
      <c r="G2413" t="s">
        <v>143</v>
      </c>
      <c r="H2413" t="s">
        <v>144</v>
      </c>
      <c r="I2413" t="s">
        <v>136</v>
      </c>
      <c r="J2413" t="s">
        <v>137</v>
      </c>
      <c r="K2413" t="s">
        <v>138</v>
      </c>
      <c r="L2413" t="s">
        <v>6987</v>
      </c>
      <c r="M2413" t="s">
        <v>6988</v>
      </c>
      <c r="N2413">
        <v>1.426111111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0.33490308830888887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0.33490308830888887</v>
      </c>
    </row>
    <row r="2414" spans="1:31" x14ac:dyDescent="0.3">
      <c r="A2414">
        <v>2651836</v>
      </c>
      <c r="B2414">
        <v>1</v>
      </c>
      <c r="C2414" t="s">
        <v>81</v>
      </c>
      <c r="D2414" t="s">
        <v>120</v>
      </c>
      <c r="E2414" t="s">
        <v>141</v>
      </c>
      <c r="F2414" t="s">
        <v>6989</v>
      </c>
      <c r="G2414" t="s">
        <v>606</v>
      </c>
      <c r="H2414" t="s">
        <v>144</v>
      </c>
      <c r="I2414" t="s">
        <v>136</v>
      </c>
      <c r="J2414" t="s">
        <v>137</v>
      </c>
      <c r="K2414" t="s">
        <v>138</v>
      </c>
      <c r="L2414" t="s">
        <v>6990</v>
      </c>
      <c r="M2414" t="s">
        <v>6991</v>
      </c>
      <c r="N2414">
        <v>2.4069444440000001</v>
      </c>
      <c r="O2414">
        <v>0</v>
      </c>
      <c r="P2414">
        <v>409</v>
      </c>
      <c r="Q2414">
        <v>0</v>
      </c>
      <c r="R2414">
        <v>2</v>
      </c>
      <c r="S2414">
        <v>0</v>
      </c>
      <c r="T2414">
        <v>17</v>
      </c>
      <c r="U2414">
        <v>0</v>
      </c>
      <c r="V2414">
        <v>0</v>
      </c>
      <c r="W2414">
        <v>0</v>
      </c>
      <c r="X2414">
        <v>357.59354648648269</v>
      </c>
      <c r="Y2414">
        <v>0</v>
      </c>
      <c r="Z2414">
        <v>33.578859863339453</v>
      </c>
      <c r="AA2414">
        <v>0</v>
      </c>
      <c r="AB2414">
        <v>27.540164234424097</v>
      </c>
      <c r="AC2414">
        <v>0</v>
      </c>
      <c r="AD2414">
        <v>0</v>
      </c>
      <c r="AE2414">
        <v>418.71257058424624</v>
      </c>
    </row>
    <row r="2415" spans="1:31" x14ac:dyDescent="0.3">
      <c r="A2415">
        <v>2651169</v>
      </c>
      <c r="B2415">
        <v>1</v>
      </c>
      <c r="C2415" t="s">
        <v>81</v>
      </c>
      <c r="D2415" t="s">
        <v>127</v>
      </c>
      <c r="E2415" t="s">
        <v>141</v>
      </c>
      <c r="F2415" t="s">
        <v>6992</v>
      </c>
      <c r="G2415" t="s">
        <v>448</v>
      </c>
      <c r="H2415" t="s">
        <v>144</v>
      </c>
      <c r="I2415" t="s">
        <v>136</v>
      </c>
      <c r="J2415" t="s">
        <v>137</v>
      </c>
      <c r="K2415" t="s">
        <v>138</v>
      </c>
      <c r="L2415" t="s">
        <v>6993</v>
      </c>
      <c r="M2415" t="s">
        <v>6994</v>
      </c>
      <c r="N2415">
        <v>4.2094444439999998</v>
      </c>
      <c r="O2415">
        <v>0</v>
      </c>
      <c r="P2415">
        <v>56</v>
      </c>
      <c r="Q2415">
        <v>0</v>
      </c>
      <c r="R2415">
        <v>11</v>
      </c>
      <c r="S2415">
        <v>0</v>
      </c>
      <c r="T2415">
        <v>4</v>
      </c>
      <c r="U2415">
        <v>0</v>
      </c>
      <c r="V2415">
        <v>0</v>
      </c>
      <c r="W2415">
        <v>0</v>
      </c>
      <c r="X2415">
        <v>56.321272485996381</v>
      </c>
      <c r="Y2415">
        <v>0</v>
      </c>
      <c r="Z2415">
        <v>73.153027559172941</v>
      </c>
      <c r="AA2415">
        <v>0</v>
      </c>
      <c r="AB2415">
        <v>9.8720162108255067</v>
      </c>
      <c r="AC2415">
        <v>0</v>
      </c>
      <c r="AD2415">
        <v>0</v>
      </c>
      <c r="AE2415">
        <v>139.34631625599482</v>
      </c>
    </row>
    <row r="2416" spans="1:31" x14ac:dyDescent="0.3">
      <c r="A2416">
        <v>2651524</v>
      </c>
      <c r="B2416">
        <v>1</v>
      </c>
      <c r="C2416" t="s">
        <v>80</v>
      </c>
      <c r="D2416" t="s">
        <v>94</v>
      </c>
      <c r="E2416" t="s">
        <v>152</v>
      </c>
      <c r="F2416" t="s">
        <v>6995</v>
      </c>
      <c r="G2416" t="s">
        <v>220</v>
      </c>
      <c r="H2416" t="s">
        <v>135</v>
      </c>
      <c r="I2416" t="s">
        <v>136</v>
      </c>
      <c r="J2416" t="s">
        <v>137</v>
      </c>
      <c r="K2416" t="s">
        <v>162</v>
      </c>
      <c r="L2416" t="s">
        <v>6996</v>
      </c>
      <c r="M2416" t="s">
        <v>6997</v>
      </c>
      <c r="N2416">
        <v>1.8761111109999999</v>
      </c>
      <c r="O2416">
        <v>0</v>
      </c>
      <c r="P2416">
        <v>3</v>
      </c>
      <c r="Q2416">
        <v>0</v>
      </c>
      <c r="R2416">
        <v>0</v>
      </c>
      <c r="S2416">
        <v>0</v>
      </c>
      <c r="T2416">
        <v>129</v>
      </c>
      <c r="U2416">
        <v>0</v>
      </c>
      <c r="V2416">
        <v>3</v>
      </c>
      <c r="W2416">
        <v>0</v>
      </c>
      <c r="X2416">
        <v>0.11471972240563333</v>
      </c>
      <c r="Y2416">
        <v>0</v>
      </c>
      <c r="Z2416">
        <v>0</v>
      </c>
      <c r="AA2416">
        <v>0</v>
      </c>
      <c r="AB2416">
        <v>139.04561259372011</v>
      </c>
      <c r="AC2416">
        <v>0</v>
      </c>
      <c r="AD2416">
        <v>83.286319429231398</v>
      </c>
      <c r="AE2416">
        <v>222.44665174535714</v>
      </c>
    </row>
    <row r="2417" spans="1:31" x14ac:dyDescent="0.3">
      <c r="A2417">
        <v>2651152</v>
      </c>
      <c r="B2417">
        <v>1</v>
      </c>
      <c r="C2417" t="s">
        <v>81</v>
      </c>
      <c r="D2417" t="s">
        <v>127</v>
      </c>
      <c r="E2417" t="s">
        <v>141</v>
      </c>
      <c r="F2417" t="s">
        <v>6998</v>
      </c>
      <c r="G2417" t="s">
        <v>149</v>
      </c>
      <c r="H2417" t="s">
        <v>144</v>
      </c>
      <c r="I2417" t="s">
        <v>136</v>
      </c>
      <c r="J2417" t="s">
        <v>137</v>
      </c>
      <c r="K2417" t="s">
        <v>138</v>
      </c>
      <c r="L2417" t="s">
        <v>6999</v>
      </c>
      <c r="M2417" t="s">
        <v>7000</v>
      </c>
      <c r="N2417">
        <v>0.72611111100000003</v>
      </c>
      <c r="O2417">
        <v>0</v>
      </c>
      <c r="P2417">
        <v>404</v>
      </c>
      <c r="Q2417">
        <v>8</v>
      </c>
      <c r="R2417">
        <v>18</v>
      </c>
      <c r="S2417">
        <v>1</v>
      </c>
      <c r="T2417">
        <v>71</v>
      </c>
      <c r="U2417">
        <v>0</v>
      </c>
      <c r="V2417">
        <v>0</v>
      </c>
      <c r="W2417">
        <v>0</v>
      </c>
      <c r="X2417">
        <v>59.278332222840142</v>
      </c>
      <c r="Y2417">
        <v>41.913673937650358</v>
      </c>
      <c r="Z2417">
        <v>25.518690417647349</v>
      </c>
      <c r="AA2417">
        <v>1.019510160271673</v>
      </c>
      <c r="AB2417">
        <v>35.88230057881934</v>
      </c>
      <c r="AC2417">
        <v>0</v>
      </c>
      <c r="AD2417">
        <v>0</v>
      </c>
      <c r="AE2417">
        <v>163.61250731722888</v>
      </c>
    </row>
    <row r="2418" spans="1:31" x14ac:dyDescent="0.3">
      <c r="A2418">
        <v>2651295</v>
      </c>
      <c r="B2418">
        <v>1</v>
      </c>
      <c r="C2418" t="s">
        <v>80</v>
      </c>
      <c r="D2418" t="s">
        <v>100</v>
      </c>
      <c r="E2418" t="s">
        <v>152</v>
      </c>
      <c r="F2418" t="s">
        <v>5005</v>
      </c>
      <c r="G2418" t="s">
        <v>161</v>
      </c>
      <c r="H2418" t="s">
        <v>135</v>
      </c>
      <c r="I2418" t="s">
        <v>136</v>
      </c>
      <c r="J2418" t="s">
        <v>137</v>
      </c>
      <c r="K2418" t="s">
        <v>162</v>
      </c>
      <c r="L2418" t="s">
        <v>7001</v>
      </c>
      <c r="M2418" t="s">
        <v>7002</v>
      </c>
      <c r="N2418">
        <v>5.7024999999999997</v>
      </c>
      <c r="O2418">
        <v>0</v>
      </c>
      <c r="P2418">
        <v>468</v>
      </c>
      <c r="Q2418">
        <v>0</v>
      </c>
      <c r="R2418">
        <v>3</v>
      </c>
      <c r="S2418">
        <v>0</v>
      </c>
      <c r="T2418">
        <v>61</v>
      </c>
      <c r="U2418">
        <v>0</v>
      </c>
      <c r="V2418">
        <v>0</v>
      </c>
      <c r="W2418">
        <v>0</v>
      </c>
      <c r="X2418">
        <v>832.3780953627338</v>
      </c>
      <c r="Y2418">
        <v>0</v>
      </c>
      <c r="Z2418">
        <v>1.2968536926864163</v>
      </c>
      <c r="AA2418">
        <v>0</v>
      </c>
      <c r="AB2418">
        <v>794.45199938567498</v>
      </c>
      <c r="AC2418">
        <v>0</v>
      </c>
      <c r="AD2418">
        <v>0</v>
      </c>
      <c r="AE2418">
        <v>1628.1269484410952</v>
      </c>
    </row>
    <row r="2419" spans="1:31" x14ac:dyDescent="0.3">
      <c r="A2419">
        <v>2651487</v>
      </c>
      <c r="B2419">
        <v>1</v>
      </c>
      <c r="C2419" t="s">
        <v>80</v>
      </c>
      <c r="D2419" t="s">
        <v>105</v>
      </c>
      <c r="E2419" t="s">
        <v>141</v>
      </c>
      <c r="F2419" t="s">
        <v>7003</v>
      </c>
      <c r="G2419" t="s">
        <v>143</v>
      </c>
      <c r="H2419" t="s">
        <v>144</v>
      </c>
      <c r="I2419" t="s">
        <v>136</v>
      </c>
      <c r="J2419" t="s">
        <v>137</v>
      </c>
      <c r="K2419" t="s">
        <v>138</v>
      </c>
      <c r="L2419" t="s">
        <v>7004</v>
      </c>
      <c r="M2419" t="s">
        <v>7005</v>
      </c>
      <c r="N2419">
        <v>2.7455555550000001</v>
      </c>
      <c r="O2419">
        <v>0</v>
      </c>
      <c r="P2419">
        <v>192</v>
      </c>
      <c r="Q2419">
        <v>0</v>
      </c>
      <c r="R2419">
        <v>18</v>
      </c>
      <c r="S2419">
        <v>0</v>
      </c>
      <c r="T2419">
        <v>11</v>
      </c>
      <c r="U2419">
        <v>0</v>
      </c>
      <c r="V2419">
        <v>0</v>
      </c>
      <c r="W2419">
        <v>0</v>
      </c>
      <c r="X2419">
        <v>145.60101328222439</v>
      </c>
      <c r="Y2419">
        <v>0</v>
      </c>
      <c r="Z2419">
        <v>15.469900191672078</v>
      </c>
      <c r="AA2419">
        <v>0</v>
      </c>
      <c r="AB2419">
        <v>30.635030711192314</v>
      </c>
      <c r="AC2419">
        <v>0</v>
      </c>
      <c r="AD2419">
        <v>0</v>
      </c>
      <c r="AE2419">
        <v>191.70594418508878</v>
      </c>
    </row>
    <row r="2420" spans="1:31" x14ac:dyDescent="0.3">
      <c r="A2420">
        <v>2651030</v>
      </c>
      <c r="B2420">
        <v>3</v>
      </c>
      <c r="C2420" t="s">
        <v>81</v>
      </c>
      <c r="D2420" t="s">
        <v>113</v>
      </c>
      <c r="E2420" t="s">
        <v>141</v>
      </c>
      <c r="F2420" t="s">
        <v>6500</v>
      </c>
      <c r="G2420" t="s">
        <v>606</v>
      </c>
      <c r="H2420" t="s">
        <v>144</v>
      </c>
      <c r="I2420" t="s">
        <v>136</v>
      </c>
      <c r="J2420" t="s">
        <v>137</v>
      </c>
      <c r="K2420" t="s">
        <v>138</v>
      </c>
      <c r="L2420" t="s">
        <v>7006</v>
      </c>
      <c r="M2420" t="s">
        <v>7007</v>
      </c>
      <c r="N2420">
        <v>3.5686111110000001</v>
      </c>
      <c r="O2420">
        <v>0</v>
      </c>
      <c r="P2420">
        <v>19</v>
      </c>
      <c r="Q2420">
        <v>0</v>
      </c>
      <c r="R2420">
        <v>35</v>
      </c>
      <c r="S2420">
        <v>0</v>
      </c>
      <c r="T2420">
        <v>2</v>
      </c>
      <c r="U2420">
        <v>0</v>
      </c>
      <c r="V2420">
        <v>0</v>
      </c>
      <c r="W2420">
        <v>0</v>
      </c>
      <c r="X2420">
        <v>22.756126011269469</v>
      </c>
      <c r="Y2420">
        <v>0</v>
      </c>
      <c r="Z2420">
        <v>119.03271494094103</v>
      </c>
      <c r="AA2420">
        <v>0</v>
      </c>
      <c r="AB2420">
        <v>2.7767221495333922</v>
      </c>
      <c r="AC2420">
        <v>0</v>
      </c>
      <c r="AD2420">
        <v>0</v>
      </c>
      <c r="AE2420">
        <v>144.56556310174389</v>
      </c>
    </row>
    <row r="2421" spans="1:31" x14ac:dyDescent="0.3">
      <c r="A2421">
        <v>2651779</v>
      </c>
      <c r="B2421">
        <v>1</v>
      </c>
      <c r="C2421" t="s">
        <v>80</v>
      </c>
      <c r="D2421" t="s">
        <v>107</v>
      </c>
      <c r="E2421" t="s">
        <v>194</v>
      </c>
      <c r="F2421" t="s">
        <v>7008</v>
      </c>
      <c r="G2421" t="s">
        <v>149</v>
      </c>
      <c r="H2421" t="s">
        <v>144</v>
      </c>
      <c r="I2421" t="s">
        <v>136</v>
      </c>
      <c r="J2421" t="s">
        <v>137</v>
      </c>
      <c r="K2421" t="s">
        <v>138</v>
      </c>
      <c r="L2421" t="s">
        <v>7009</v>
      </c>
      <c r="M2421" t="s">
        <v>7010</v>
      </c>
      <c r="N2421">
        <v>0.104444444</v>
      </c>
      <c r="O2421">
        <v>1</v>
      </c>
      <c r="P2421">
        <v>1340</v>
      </c>
      <c r="Q2421">
        <v>28</v>
      </c>
      <c r="R2421">
        <v>87</v>
      </c>
      <c r="S2421">
        <v>5</v>
      </c>
      <c r="T2421">
        <v>51</v>
      </c>
      <c r="U2421">
        <v>0</v>
      </c>
      <c r="V2421">
        <v>3</v>
      </c>
      <c r="W2421">
        <v>0.18588989588722668</v>
      </c>
      <c r="X2421">
        <v>37.89777818289361</v>
      </c>
      <c r="Y2421">
        <v>89.602304071853354</v>
      </c>
      <c r="Z2421">
        <v>36.924181052518769</v>
      </c>
      <c r="AA2421">
        <v>2.7279999081567565</v>
      </c>
      <c r="AB2421">
        <v>28.623413324511088</v>
      </c>
      <c r="AC2421">
        <v>0</v>
      </c>
      <c r="AD2421">
        <v>3.5595172431441382</v>
      </c>
      <c r="AE2421">
        <v>199.52108367896497</v>
      </c>
    </row>
    <row r="2422" spans="1:31" x14ac:dyDescent="0.3">
      <c r="A2422">
        <v>2651585</v>
      </c>
      <c r="B2422">
        <v>2</v>
      </c>
      <c r="C2422" t="s">
        <v>80</v>
      </c>
      <c r="D2422" t="s">
        <v>93</v>
      </c>
      <c r="E2422" t="s">
        <v>152</v>
      </c>
      <c r="F2422" t="s">
        <v>7011</v>
      </c>
      <c r="G2422" t="s">
        <v>224</v>
      </c>
      <c r="H2422" t="s">
        <v>135</v>
      </c>
      <c r="I2422" t="s">
        <v>136</v>
      </c>
      <c r="J2422" t="s">
        <v>137</v>
      </c>
      <c r="K2422" t="s">
        <v>138</v>
      </c>
      <c r="L2422" t="s">
        <v>7012</v>
      </c>
      <c r="M2422" t="s">
        <v>7013</v>
      </c>
      <c r="N2422">
        <v>0.45111111100000001</v>
      </c>
      <c r="O2422">
        <v>0</v>
      </c>
      <c r="P2422">
        <v>26</v>
      </c>
      <c r="Q2422">
        <v>0</v>
      </c>
      <c r="R2422">
        <v>14</v>
      </c>
      <c r="S2422">
        <v>0</v>
      </c>
      <c r="T2422">
        <v>10</v>
      </c>
      <c r="U2422">
        <v>0</v>
      </c>
      <c r="V2422">
        <v>0</v>
      </c>
      <c r="W2422">
        <v>0</v>
      </c>
      <c r="X2422">
        <v>2.150364678667493</v>
      </c>
      <c r="Y2422">
        <v>0</v>
      </c>
      <c r="Z2422">
        <v>13.435673725807701</v>
      </c>
      <c r="AA2422">
        <v>0</v>
      </c>
      <c r="AB2422">
        <v>15.171285229588005</v>
      </c>
      <c r="AC2422">
        <v>0</v>
      </c>
      <c r="AD2422">
        <v>0</v>
      </c>
      <c r="AE2422">
        <v>30.757323634063198</v>
      </c>
    </row>
    <row r="2423" spans="1:31" x14ac:dyDescent="0.3">
      <c r="A2423">
        <v>2651381</v>
      </c>
      <c r="B2423">
        <v>1</v>
      </c>
      <c r="C2423" t="s">
        <v>81</v>
      </c>
      <c r="D2423" t="s">
        <v>120</v>
      </c>
      <c r="E2423" t="s">
        <v>147</v>
      </c>
      <c r="F2423" t="s">
        <v>7014</v>
      </c>
      <c r="G2423" t="s">
        <v>149</v>
      </c>
      <c r="H2423" t="s">
        <v>144</v>
      </c>
      <c r="I2423" t="s">
        <v>136</v>
      </c>
      <c r="J2423" t="s">
        <v>137</v>
      </c>
      <c r="K2423" t="s">
        <v>138</v>
      </c>
      <c r="L2423" t="s">
        <v>7015</v>
      </c>
      <c r="M2423" t="s">
        <v>7016</v>
      </c>
      <c r="N2423">
        <v>0.49138888800000002</v>
      </c>
      <c r="O2423">
        <v>0</v>
      </c>
      <c r="P2423">
        <v>609</v>
      </c>
      <c r="Q2423">
        <v>2</v>
      </c>
      <c r="R2423">
        <v>33</v>
      </c>
      <c r="S2423">
        <v>2</v>
      </c>
      <c r="T2423">
        <v>41</v>
      </c>
      <c r="U2423">
        <v>1</v>
      </c>
      <c r="V2423">
        <v>1</v>
      </c>
      <c r="W2423">
        <v>0</v>
      </c>
      <c r="X2423">
        <v>60.979160570367043</v>
      </c>
      <c r="Y2423">
        <v>4.874743143538911</v>
      </c>
      <c r="Z2423">
        <v>45.460309731285001</v>
      </c>
      <c r="AA2423">
        <v>1.4672019313241111</v>
      </c>
      <c r="AB2423">
        <v>15.574993193722131</v>
      </c>
      <c r="AC2423">
        <v>13.432166869654333</v>
      </c>
      <c r="AD2423">
        <v>89.341437832191104</v>
      </c>
      <c r="AE2423">
        <v>231.13001327208264</v>
      </c>
    </row>
    <row r="2424" spans="1:31" x14ac:dyDescent="0.3">
      <c r="A2424">
        <v>2651238</v>
      </c>
      <c r="B2424">
        <v>1</v>
      </c>
      <c r="C2424" t="s">
        <v>80</v>
      </c>
      <c r="D2424" t="s">
        <v>95</v>
      </c>
      <c r="E2424" t="s">
        <v>194</v>
      </c>
      <c r="F2424" t="s">
        <v>7017</v>
      </c>
      <c r="G2424" t="s">
        <v>149</v>
      </c>
      <c r="H2424" t="s">
        <v>144</v>
      </c>
      <c r="I2424" t="s">
        <v>136</v>
      </c>
      <c r="J2424" t="s">
        <v>137</v>
      </c>
      <c r="K2424" t="s">
        <v>138</v>
      </c>
      <c r="L2424" t="s">
        <v>7018</v>
      </c>
      <c r="M2424" t="s">
        <v>7019</v>
      </c>
      <c r="N2424">
        <v>0.83194444400000001</v>
      </c>
      <c r="O2424">
        <v>0</v>
      </c>
      <c r="P2424">
        <v>32</v>
      </c>
      <c r="Q2424">
        <v>0</v>
      </c>
      <c r="R2424">
        <v>19</v>
      </c>
      <c r="S2424">
        <v>14</v>
      </c>
      <c r="T2424">
        <v>26</v>
      </c>
      <c r="U2424">
        <v>2</v>
      </c>
      <c r="V2424">
        <v>0</v>
      </c>
      <c r="W2424">
        <v>0</v>
      </c>
      <c r="X2424">
        <v>7.9571735594484334</v>
      </c>
      <c r="Y2424">
        <v>0</v>
      </c>
      <c r="Z2424">
        <v>7.5430940323826849</v>
      </c>
      <c r="AA2424">
        <v>325.07817850385118</v>
      </c>
      <c r="AB2424">
        <v>56.670088224330456</v>
      </c>
      <c r="AC2424">
        <v>13.747567013553699</v>
      </c>
      <c r="AD2424">
        <v>0</v>
      </c>
      <c r="AE2424">
        <v>410.99610133356646</v>
      </c>
    </row>
    <row r="2425" spans="1:31" x14ac:dyDescent="0.3">
      <c r="A2425">
        <v>2652171</v>
      </c>
      <c r="B2425">
        <v>1</v>
      </c>
      <c r="C2425" t="s">
        <v>80</v>
      </c>
      <c r="D2425" t="s">
        <v>95</v>
      </c>
      <c r="E2425" t="s">
        <v>141</v>
      </c>
      <c r="F2425" t="s">
        <v>7020</v>
      </c>
      <c r="G2425" t="s">
        <v>143</v>
      </c>
      <c r="H2425" t="s">
        <v>144</v>
      </c>
      <c r="I2425" t="s">
        <v>136</v>
      </c>
      <c r="J2425" t="s">
        <v>137</v>
      </c>
      <c r="K2425" t="s">
        <v>138</v>
      </c>
      <c r="L2425" t="s">
        <v>7021</v>
      </c>
      <c r="M2425" t="s">
        <v>7022</v>
      </c>
      <c r="N2425">
        <v>0.95805555499999995</v>
      </c>
      <c r="O2425">
        <v>1</v>
      </c>
      <c r="P2425">
        <v>0</v>
      </c>
      <c r="Q2425">
        <v>4</v>
      </c>
      <c r="R2425">
        <v>0</v>
      </c>
      <c r="S2425">
        <v>6</v>
      </c>
      <c r="T2425">
        <v>0</v>
      </c>
      <c r="U2425">
        <v>0</v>
      </c>
      <c r="V2425">
        <v>0</v>
      </c>
      <c r="W2425">
        <v>0.97472656504084754</v>
      </c>
      <c r="X2425">
        <v>0</v>
      </c>
      <c r="Y2425">
        <v>1.1748076032865504</v>
      </c>
      <c r="Z2425">
        <v>0</v>
      </c>
      <c r="AA2425">
        <v>47.888191745459864</v>
      </c>
      <c r="AB2425">
        <v>0</v>
      </c>
      <c r="AC2425">
        <v>0</v>
      </c>
      <c r="AD2425">
        <v>0</v>
      </c>
      <c r="AE2425">
        <v>50.037725913787263</v>
      </c>
    </row>
    <row r="2426" spans="1:31" x14ac:dyDescent="0.3">
      <c r="A2426">
        <v>2651965</v>
      </c>
      <c r="B2426">
        <v>1</v>
      </c>
      <c r="C2426" t="s">
        <v>81</v>
      </c>
      <c r="D2426" t="s">
        <v>123</v>
      </c>
      <c r="E2426" t="s">
        <v>165</v>
      </c>
      <c r="F2426" t="s">
        <v>7023</v>
      </c>
      <c r="G2426" t="s">
        <v>224</v>
      </c>
      <c r="H2426" t="s">
        <v>135</v>
      </c>
      <c r="I2426" t="s">
        <v>136</v>
      </c>
      <c r="J2426" t="s">
        <v>137</v>
      </c>
      <c r="K2426" t="s">
        <v>138</v>
      </c>
      <c r="L2426" t="s">
        <v>7024</v>
      </c>
      <c r="M2426" t="s">
        <v>7025</v>
      </c>
      <c r="N2426">
        <v>0.69583333300000005</v>
      </c>
      <c r="O2426">
        <v>0</v>
      </c>
      <c r="P2426">
        <v>68</v>
      </c>
      <c r="Q2426">
        <v>0</v>
      </c>
      <c r="R2426">
        <v>0</v>
      </c>
      <c r="S2426">
        <v>0</v>
      </c>
      <c r="T2426">
        <v>22</v>
      </c>
      <c r="U2426">
        <v>0</v>
      </c>
      <c r="V2426">
        <v>0</v>
      </c>
      <c r="W2426">
        <v>0</v>
      </c>
      <c r="X2426">
        <v>12.56170291896699</v>
      </c>
      <c r="Y2426">
        <v>0</v>
      </c>
      <c r="Z2426">
        <v>0</v>
      </c>
      <c r="AA2426">
        <v>0</v>
      </c>
      <c r="AB2426">
        <v>34.542095868104099</v>
      </c>
      <c r="AC2426">
        <v>0</v>
      </c>
      <c r="AD2426">
        <v>0</v>
      </c>
      <c r="AE2426">
        <v>47.103798787071085</v>
      </c>
    </row>
    <row r="2427" spans="1:31" x14ac:dyDescent="0.3">
      <c r="A2427">
        <v>2651232</v>
      </c>
      <c r="B2427">
        <v>1</v>
      </c>
      <c r="C2427" t="s">
        <v>80</v>
      </c>
      <c r="D2427" t="s">
        <v>97</v>
      </c>
      <c r="E2427" t="s">
        <v>152</v>
      </c>
      <c r="F2427" t="s">
        <v>7026</v>
      </c>
      <c r="G2427" t="s">
        <v>161</v>
      </c>
      <c r="H2427" t="s">
        <v>135</v>
      </c>
      <c r="I2427" t="s">
        <v>136</v>
      </c>
      <c r="J2427" t="s">
        <v>137</v>
      </c>
      <c r="K2427" t="s">
        <v>162</v>
      </c>
      <c r="L2427" t="s">
        <v>7027</v>
      </c>
      <c r="M2427" t="s">
        <v>7028</v>
      </c>
      <c r="N2427">
        <v>6.568888888</v>
      </c>
      <c r="O2427">
        <v>0</v>
      </c>
      <c r="P2427">
        <v>330</v>
      </c>
      <c r="Q2427">
        <v>0</v>
      </c>
      <c r="R2427">
        <v>4</v>
      </c>
      <c r="S2427">
        <v>0</v>
      </c>
      <c r="T2427">
        <v>19</v>
      </c>
      <c r="U2427">
        <v>0</v>
      </c>
      <c r="V2427">
        <v>0</v>
      </c>
      <c r="W2427">
        <v>0</v>
      </c>
      <c r="X2427">
        <v>760.49942343861107</v>
      </c>
      <c r="Y2427">
        <v>0</v>
      </c>
      <c r="Z2427">
        <v>12.481163382440267</v>
      </c>
      <c r="AA2427">
        <v>0</v>
      </c>
      <c r="AB2427">
        <v>174.50290640049425</v>
      </c>
      <c r="AC2427">
        <v>0</v>
      </c>
      <c r="AD2427">
        <v>0</v>
      </c>
      <c r="AE2427">
        <v>947.48349322154559</v>
      </c>
    </row>
    <row r="2428" spans="1:31" x14ac:dyDescent="0.3">
      <c r="A2428">
        <v>2651564</v>
      </c>
      <c r="B2428">
        <v>1</v>
      </c>
      <c r="C2428" t="s">
        <v>80</v>
      </c>
      <c r="D2428" t="s">
        <v>90</v>
      </c>
      <c r="E2428" t="s">
        <v>141</v>
      </c>
      <c r="F2428" t="s">
        <v>7029</v>
      </c>
      <c r="G2428" t="s">
        <v>562</v>
      </c>
      <c r="H2428" t="s">
        <v>144</v>
      </c>
      <c r="I2428" t="s">
        <v>241</v>
      </c>
      <c r="J2428" t="s">
        <v>137</v>
      </c>
      <c r="K2428" t="s">
        <v>138</v>
      </c>
      <c r="L2428" t="s">
        <v>7030</v>
      </c>
      <c r="M2428" t="s">
        <v>7031</v>
      </c>
      <c r="N2428">
        <v>1.3055555E-2</v>
      </c>
      <c r="O2428">
        <v>0</v>
      </c>
      <c r="P2428">
        <v>2133</v>
      </c>
      <c r="Q2428">
        <v>0</v>
      </c>
      <c r="R2428">
        <v>0</v>
      </c>
      <c r="S2428">
        <v>0</v>
      </c>
      <c r="T2428">
        <v>291</v>
      </c>
      <c r="U2428">
        <v>0</v>
      </c>
      <c r="V2428">
        <v>0</v>
      </c>
      <c r="W2428">
        <v>0</v>
      </c>
      <c r="X2428">
        <v>8.0877599966331672</v>
      </c>
      <c r="Y2428">
        <v>0</v>
      </c>
      <c r="Z2428">
        <v>0</v>
      </c>
      <c r="AA2428">
        <v>0</v>
      </c>
      <c r="AB2428">
        <v>4.9211105346099711</v>
      </c>
      <c r="AC2428">
        <v>0</v>
      </c>
      <c r="AD2428">
        <v>0</v>
      </c>
      <c r="AE2428">
        <v>13.008870531243138</v>
      </c>
    </row>
    <row r="2429" spans="1:31" x14ac:dyDescent="0.3">
      <c r="A2429">
        <v>2652111</v>
      </c>
      <c r="B2429">
        <v>1</v>
      </c>
      <c r="C2429" t="s">
        <v>81</v>
      </c>
      <c r="D2429" t="s">
        <v>118</v>
      </c>
      <c r="E2429" t="s">
        <v>165</v>
      </c>
      <c r="F2429" t="s">
        <v>7032</v>
      </c>
      <c r="G2429" t="s">
        <v>187</v>
      </c>
      <c r="H2429" t="s">
        <v>135</v>
      </c>
      <c r="I2429" t="s">
        <v>136</v>
      </c>
      <c r="J2429" t="s">
        <v>137</v>
      </c>
      <c r="K2429" t="s">
        <v>138</v>
      </c>
      <c r="L2429" t="s">
        <v>7033</v>
      </c>
      <c r="M2429" t="s">
        <v>7034</v>
      </c>
      <c r="N2429">
        <v>2.1455555550000001</v>
      </c>
      <c r="O2429">
        <v>0</v>
      </c>
      <c r="P2429">
        <v>6</v>
      </c>
      <c r="Q2429">
        <v>0</v>
      </c>
      <c r="R2429">
        <v>5</v>
      </c>
      <c r="S2429">
        <v>0</v>
      </c>
      <c r="T2429">
        <v>1</v>
      </c>
      <c r="U2429">
        <v>0</v>
      </c>
      <c r="V2429">
        <v>1</v>
      </c>
      <c r="W2429">
        <v>0</v>
      </c>
      <c r="X2429">
        <v>6.6261711868399242</v>
      </c>
      <c r="Y2429">
        <v>0</v>
      </c>
      <c r="Z2429">
        <v>56.158214613377972</v>
      </c>
      <c r="AA2429">
        <v>0</v>
      </c>
      <c r="AB2429">
        <v>2.154993517339935</v>
      </c>
      <c r="AC2429">
        <v>0</v>
      </c>
      <c r="AD2429">
        <v>3.4434898838660493</v>
      </c>
      <c r="AE2429">
        <v>68.382869201423887</v>
      </c>
    </row>
    <row r="2430" spans="1:31" x14ac:dyDescent="0.3">
      <c r="A2430">
        <v>2652105</v>
      </c>
      <c r="B2430">
        <v>1</v>
      </c>
      <c r="C2430" t="s">
        <v>81</v>
      </c>
      <c r="D2430" t="s">
        <v>118</v>
      </c>
      <c r="E2430" t="s">
        <v>132</v>
      </c>
      <c r="F2430" t="s">
        <v>7035</v>
      </c>
      <c r="G2430" t="s">
        <v>268</v>
      </c>
      <c r="H2430" t="s">
        <v>135</v>
      </c>
      <c r="I2430" t="s">
        <v>136</v>
      </c>
      <c r="J2430" t="s">
        <v>137</v>
      </c>
      <c r="K2430" t="s">
        <v>138</v>
      </c>
      <c r="L2430" t="s">
        <v>7036</v>
      </c>
      <c r="M2430" t="s">
        <v>7037</v>
      </c>
      <c r="N2430">
        <v>6.0274999999999999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1.6032770440633335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1.6032770440633335</v>
      </c>
    </row>
    <row r="2431" spans="1:31" x14ac:dyDescent="0.3">
      <c r="A2431">
        <v>2651441</v>
      </c>
      <c r="B2431">
        <v>1</v>
      </c>
      <c r="C2431" t="s">
        <v>80</v>
      </c>
      <c r="D2431" t="s">
        <v>95</v>
      </c>
      <c r="E2431" t="s">
        <v>152</v>
      </c>
      <c r="F2431" t="s">
        <v>7038</v>
      </c>
      <c r="G2431" t="s">
        <v>154</v>
      </c>
      <c r="H2431" t="s">
        <v>135</v>
      </c>
      <c r="I2431" t="s">
        <v>136</v>
      </c>
      <c r="J2431" t="s">
        <v>137</v>
      </c>
      <c r="K2431" t="s">
        <v>138</v>
      </c>
      <c r="L2431" t="s">
        <v>7039</v>
      </c>
      <c r="M2431" t="s">
        <v>7040</v>
      </c>
      <c r="N2431">
        <v>1.786944444</v>
      </c>
      <c r="O2431">
        <v>0</v>
      </c>
      <c r="P2431">
        <v>193</v>
      </c>
      <c r="Q2431">
        <v>0</v>
      </c>
      <c r="R2431">
        <v>0</v>
      </c>
      <c r="S2431">
        <v>0</v>
      </c>
      <c r="T2431">
        <v>18</v>
      </c>
      <c r="U2431">
        <v>0</v>
      </c>
      <c r="V2431">
        <v>0</v>
      </c>
      <c r="W2431">
        <v>0</v>
      </c>
      <c r="X2431">
        <v>99.948063360899027</v>
      </c>
      <c r="Y2431">
        <v>0</v>
      </c>
      <c r="Z2431">
        <v>0</v>
      </c>
      <c r="AA2431">
        <v>0</v>
      </c>
      <c r="AB2431">
        <v>39.868957833694104</v>
      </c>
      <c r="AC2431">
        <v>0</v>
      </c>
      <c r="AD2431">
        <v>0</v>
      </c>
      <c r="AE2431">
        <v>139.81702119459314</v>
      </c>
    </row>
    <row r="2432" spans="1:31" x14ac:dyDescent="0.3">
      <c r="A2432">
        <v>2651418</v>
      </c>
      <c r="B2432">
        <v>1</v>
      </c>
      <c r="C2432" t="s">
        <v>80</v>
      </c>
      <c r="D2432" t="s">
        <v>93</v>
      </c>
      <c r="E2432" t="s">
        <v>152</v>
      </c>
      <c r="F2432" t="s">
        <v>7041</v>
      </c>
      <c r="G2432" t="s">
        <v>161</v>
      </c>
      <c r="H2432" t="s">
        <v>135</v>
      </c>
      <c r="I2432" t="s">
        <v>136</v>
      </c>
      <c r="J2432" t="s">
        <v>137</v>
      </c>
      <c r="K2432" t="s">
        <v>162</v>
      </c>
      <c r="L2432" t="s">
        <v>7042</v>
      </c>
      <c r="M2432" t="s">
        <v>7043</v>
      </c>
      <c r="N2432">
        <v>5.7322222219999999</v>
      </c>
      <c r="O2432">
        <v>0</v>
      </c>
      <c r="P2432">
        <v>41</v>
      </c>
      <c r="Q2432">
        <v>0</v>
      </c>
      <c r="R2432">
        <v>21</v>
      </c>
      <c r="S2432">
        <v>0</v>
      </c>
      <c r="T2432">
        <v>27</v>
      </c>
      <c r="U2432">
        <v>0</v>
      </c>
      <c r="V2432">
        <v>0</v>
      </c>
      <c r="W2432">
        <v>0</v>
      </c>
      <c r="X2432">
        <v>120.53090427228183</v>
      </c>
      <c r="Y2432">
        <v>0</v>
      </c>
      <c r="Z2432">
        <v>220.02398318445725</v>
      </c>
      <c r="AA2432">
        <v>0</v>
      </c>
      <c r="AB2432">
        <v>183.48922519172189</v>
      </c>
      <c r="AC2432">
        <v>0</v>
      </c>
      <c r="AD2432">
        <v>0</v>
      </c>
      <c r="AE2432">
        <v>524.04411264846101</v>
      </c>
    </row>
    <row r="2433" spans="1:31" x14ac:dyDescent="0.3">
      <c r="A2433">
        <v>2651297</v>
      </c>
      <c r="B2433">
        <v>2</v>
      </c>
      <c r="C2433" t="s">
        <v>80</v>
      </c>
      <c r="D2433" t="s">
        <v>96</v>
      </c>
      <c r="E2433" t="s">
        <v>141</v>
      </c>
      <c r="F2433" t="s">
        <v>7044</v>
      </c>
      <c r="G2433" t="s">
        <v>613</v>
      </c>
      <c r="H2433" t="s">
        <v>144</v>
      </c>
      <c r="I2433" t="s">
        <v>136</v>
      </c>
      <c r="J2433" t="s">
        <v>137</v>
      </c>
      <c r="K2433" t="s">
        <v>138</v>
      </c>
      <c r="L2433" t="s">
        <v>7045</v>
      </c>
      <c r="M2433" t="s">
        <v>7046</v>
      </c>
      <c r="N2433">
        <v>0.13416666599999999</v>
      </c>
      <c r="O2433">
        <v>0</v>
      </c>
      <c r="P2433">
        <v>125</v>
      </c>
      <c r="Q2433">
        <v>0</v>
      </c>
      <c r="R2433">
        <v>1</v>
      </c>
      <c r="S2433">
        <v>0</v>
      </c>
      <c r="T2433">
        <v>17</v>
      </c>
      <c r="U2433">
        <v>0</v>
      </c>
      <c r="V2433">
        <v>0</v>
      </c>
      <c r="W2433">
        <v>0</v>
      </c>
      <c r="X2433">
        <v>13.511536866316975</v>
      </c>
      <c r="Y2433">
        <v>0</v>
      </c>
      <c r="Z2433">
        <v>7.460335020557067E-2</v>
      </c>
      <c r="AA2433">
        <v>0</v>
      </c>
      <c r="AB2433">
        <v>8.6668223102673903</v>
      </c>
      <c r="AC2433">
        <v>0</v>
      </c>
      <c r="AD2433">
        <v>0</v>
      </c>
      <c r="AE2433">
        <v>22.252962526789936</v>
      </c>
    </row>
    <row r="2434" spans="1:31" x14ac:dyDescent="0.3">
      <c r="A2434">
        <v>2652042</v>
      </c>
      <c r="B2434">
        <v>1</v>
      </c>
      <c r="C2434" t="s">
        <v>80</v>
      </c>
      <c r="D2434" t="s">
        <v>92</v>
      </c>
      <c r="E2434" t="s">
        <v>132</v>
      </c>
      <c r="F2434" t="s">
        <v>7047</v>
      </c>
      <c r="G2434" t="s">
        <v>228</v>
      </c>
      <c r="H2434" t="s">
        <v>135</v>
      </c>
      <c r="I2434" t="s">
        <v>136</v>
      </c>
      <c r="J2434" t="s">
        <v>137</v>
      </c>
      <c r="K2434" t="s">
        <v>138</v>
      </c>
      <c r="L2434" t="s">
        <v>7048</v>
      </c>
      <c r="M2434" t="s">
        <v>7049</v>
      </c>
      <c r="N2434">
        <v>1.413333333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0.41814738210666669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0.41814738210666669</v>
      </c>
    </row>
    <row r="2435" spans="1:31" x14ac:dyDescent="0.3">
      <c r="A2435">
        <v>2651856</v>
      </c>
      <c r="B2435">
        <v>1</v>
      </c>
      <c r="C2435" t="s">
        <v>81</v>
      </c>
      <c r="D2435" t="s">
        <v>119</v>
      </c>
      <c r="E2435" t="s">
        <v>165</v>
      </c>
      <c r="F2435" t="s">
        <v>7050</v>
      </c>
      <c r="G2435" t="s">
        <v>224</v>
      </c>
      <c r="H2435" t="s">
        <v>135</v>
      </c>
      <c r="I2435" t="s">
        <v>136</v>
      </c>
      <c r="J2435" t="s">
        <v>137</v>
      </c>
      <c r="K2435" t="s">
        <v>138</v>
      </c>
      <c r="L2435" t="s">
        <v>7051</v>
      </c>
      <c r="M2435" t="s">
        <v>7052</v>
      </c>
      <c r="N2435">
        <v>5.284166666</v>
      </c>
      <c r="O2435">
        <v>0</v>
      </c>
      <c r="P2435">
        <v>1</v>
      </c>
      <c r="Q2435">
        <v>0</v>
      </c>
      <c r="R2435">
        <v>1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22.796729524687102</v>
      </c>
      <c r="AA2435">
        <v>0</v>
      </c>
      <c r="AB2435">
        <v>0</v>
      </c>
      <c r="AC2435">
        <v>0</v>
      </c>
      <c r="AD2435">
        <v>0</v>
      </c>
      <c r="AE2435">
        <v>22.796729524687102</v>
      </c>
    </row>
    <row r="2436" spans="1:31" x14ac:dyDescent="0.3">
      <c r="A2436">
        <v>2651109</v>
      </c>
      <c r="B2436">
        <v>1</v>
      </c>
      <c r="C2436" t="s">
        <v>80</v>
      </c>
      <c r="D2436" t="s">
        <v>107</v>
      </c>
      <c r="E2436" t="s">
        <v>165</v>
      </c>
      <c r="F2436" t="s">
        <v>7053</v>
      </c>
      <c r="G2436" t="s">
        <v>154</v>
      </c>
      <c r="H2436" t="s">
        <v>135</v>
      </c>
      <c r="I2436" t="s">
        <v>136</v>
      </c>
      <c r="J2436" t="s">
        <v>137</v>
      </c>
      <c r="K2436" t="s">
        <v>138</v>
      </c>
      <c r="L2436" t="s">
        <v>7054</v>
      </c>
      <c r="M2436" t="s">
        <v>7055</v>
      </c>
      <c r="N2436">
        <v>0.54138888799999996</v>
      </c>
      <c r="O2436">
        <v>0</v>
      </c>
      <c r="P2436">
        <v>18</v>
      </c>
      <c r="Q2436">
        <v>0</v>
      </c>
      <c r="R2436">
        <v>0</v>
      </c>
      <c r="S2436">
        <v>0</v>
      </c>
      <c r="T2436">
        <v>10</v>
      </c>
      <c r="U2436">
        <v>0</v>
      </c>
      <c r="V2436">
        <v>0</v>
      </c>
      <c r="W2436">
        <v>0</v>
      </c>
      <c r="X2436">
        <v>1.9930827385764061</v>
      </c>
      <c r="Y2436">
        <v>0</v>
      </c>
      <c r="Z2436">
        <v>0</v>
      </c>
      <c r="AA2436">
        <v>0</v>
      </c>
      <c r="AB2436">
        <v>5.5488612028965854</v>
      </c>
      <c r="AC2436">
        <v>0</v>
      </c>
      <c r="AD2436">
        <v>0</v>
      </c>
      <c r="AE2436">
        <v>7.5419439414729919</v>
      </c>
    </row>
    <row r="2437" spans="1:31" x14ac:dyDescent="0.3">
      <c r="A2437">
        <v>2651756</v>
      </c>
      <c r="B2437">
        <v>1</v>
      </c>
      <c r="C2437" t="s">
        <v>81</v>
      </c>
      <c r="D2437" t="s">
        <v>123</v>
      </c>
      <c r="E2437" t="s">
        <v>165</v>
      </c>
      <c r="F2437" t="s">
        <v>7056</v>
      </c>
      <c r="G2437" t="s">
        <v>216</v>
      </c>
      <c r="H2437" t="s">
        <v>135</v>
      </c>
      <c r="I2437" t="s">
        <v>136</v>
      </c>
      <c r="J2437" t="s">
        <v>137</v>
      </c>
      <c r="K2437" t="s">
        <v>138</v>
      </c>
      <c r="L2437" t="s">
        <v>7057</v>
      </c>
      <c r="M2437" t="s">
        <v>7058</v>
      </c>
      <c r="N2437">
        <v>3.1588888879999999</v>
      </c>
      <c r="O2437">
        <v>0</v>
      </c>
      <c r="P2437">
        <v>78</v>
      </c>
      <c r="Q2437">
        <v>0</v>
      </c>
      <c r="R2437">
        <v>0</v>
      </c>
      <c r="S2437">
        <v>0</v>
      </c>
      <c r="T2437">
        <v>5</v>
      </c>
      <c r="U2437">
        <v>0</v>
      </c>
      <c r="V2437">
        <v>0</v>
      </c>
      <c r="W2437">
        <v>0</v>
      </c>
      <c r="X2437">
        <v>72.204026924531661</v>
      </c>
      <c r="Y2437">
        <v>0</v>
      </c>
      <c r="Z2437">
        <v>0</v>
      </c>
      <c r="AA2437">
        <v>0</v>
      </c>
      <c r="AB2437">
        <v>37.51533108825528</v>
      </c>
      <c r="AC2437">
        <v>0</v>
      </c>
      <c r="AD2437">
        <v>0</v>
      </c>
      <c r="AE2437">
        <v>109.71935801278694</v>
      </c>
    </row>
    <row r="2438" spans="1:31" x14ac:dyDescent="0.3">
      <c r="A2438">
        <v>2652048</v>
      </c>
      <c r="B2438">
        <v>1</v>
      </c>
      <c r="C2438" t="s">
        <v>81</v>
      </c>
      <c r="D2438" t="s">
        <v>118</v>
      </c>
      <c r="E2438" t="s">
        <v>152</v>
      </c>
      <c r="F2438" t="s">
        <v>7059</v>
      </c>
      <c r="G2438" t="s">
        <v>191</v>
      </c>
      <c r="H2438" t="s">
        <v>135</v>
      </c>
      <c r="I2438" t="s">
        <v>136</v>
      </c>
      <c r="J2438" t="s">
        <v>137</v>
      </c>
      <c r="K2438" t="s">
        <v>138</v>
      </c>
      <c r="L2438" t="s">
        <v>7060</v>
      </c>
      <c r="M2438" t="s">
        <v>7061</v>
      </c>
      <c r="N2438">
        <v>0.50777777700000004</v>
      </c>
      <c r="O2438">
        <v>0</v>
      </c>
      <c r="P2438">
        <v>172</v>
      </c>
      <c r="Q2438">
        <v>0</v>
      </c>
      <c r="R2438">
        <v>18</v>
      </c>
      <c r="S2438">
        <v>0</v>
      </c>
      <c r="T2438">
        <v>21</v>
      </c>
      <c r="U2438">
        <v>0</v>
      </c>
      <c r="V2438">
        <v>0</v>
      </c>
      <c r="W2438">
        <v>0</v>
      </c>
      <c r="X2438">
        <v>33.341333357194458</v>
      </c>
      <c r="Y2438">
        <v>0</v>
      </c>
      <c r="Z2438">
        <v>5.5719962015765434</v>
      </c>
      <c r="AA2438">
        <v>0</v>
      </c>
      <c r="AB2438">
        <v>7.7823290180938347</v>
      </c>
      <c r="AC2438">
        <v>0</v>
      </c>
      <c r="AD2438">
        <v>0</v>
      </c>
      <c r="AE2438">
        <v>46.695658576864837</v>
      </c>
    </row>
    <row r="2439" spans="1:31" x14ac:dyDescent="0.3">
      <c r="A2439">
        <v>2651504</v>
      </c>
      <c r="B2439">
        <v>1</v>
      </c>
      <c r="C2439" t="s">
        <v>80</v>
      </c>
      <c r="D2439" t="s">
        <v>108</v>
      </c>
      <c r="E2439" t="s">
        <v>165</v>
      </c>
      <c r="F2439" t="s">
        <v>7062</v>
      </c>
      <c r="G2439" t="s">
        <v>224</v>
      </c>
      <c r="H2439" t="s">
        <v>135</v>
      </c>
      <c r="I2439" t="s">
        <v>136</v>
      </c>
      <c r="J2439" t="s">
        <v>137</v>
      </c>
      <c r="K2439" t="s">
        <v>138</v>
      </c>
      <c r="L2439" t="s">
        <v>7063</v>
      </c>
      <c r="M2439" t="s">
        <v>7064</v>
      </c>
      <c r="N2439">
        <v>2.906111111</v>
      </c>
      <c r="O2439">
        <v>0</v>
      </c>
      <c r="P2439">
        <v>21</v>
      </c>
      <c r="Q2439">
        <v>0</v>
      </c>
      <c r="R2439">
        <v>5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12.146825449403158</v>
      </c>
      <c r="Y2439">
        <v>0</v>
      </c>
      <c r="Z2439">
        <v>18.785895892384453</v>
      </c>
      <c r="AA2439">
        <v>0</v>
      </c>
      <c r="AB2439">
        <v>0</v>
      </c>
      <c r="AC2439">
        <v>0</v>
      </c>
      <c r="AD2439">
        <v>0</v>
      </c>
      <c r="AE2439">
        <v>30.932721341787612</v>
      </c>
    </row>
    <row r="2440" spans="1:31" x14ac:dyDescent="0.3">
      <c r="A2440">
        <v>2651172</v>
      </c>
      <c r="B2440">
        <v>1</v>
      </c>
      <c r="C2440" t="s">
        <v>80</v>
      </c>
      <c r="D2440" t="s">
        <v>95</v>
      </c>
      <c r="E2440" t="s">
        <v>194</v>
      </c>
      <c r="F2440" t="s">
        <v>7065</v>
      </c>
      <c r="G2440" t="s">
        <v>149</v>
      </c>
      <c r="H2440" t="s">
        <v>144</v>
      </c>
      <c r="I2440" t="s">
        <v>136</v>
      </c>
      <c r="J2440" t="s">
        <v>137</v>
      </c>
      <c r="K2440" t="s">
        <v>138</v>
      </c>
      <c r="L2440" t="s">
        <v>7066</v>
      </c>
      <c r="M2440" t="s">
        <v>7067</v>
      </c>
      <c r="N2440">
        <v>0.92</v>
      </c>
      <c r="O2440">
        <v>0</v>
      </c>
      <c r="P2440">
        <v>32</v>
      </c>
      <c r="Q2440">
        <v>0</v>
      </c>
      <c r="R2440">
        <v>19</v>
      </c>
      <c r="S2440">
        <v>14</v>
      </c>
      <c r="T2440">
        <v>26</v>
      </c>
      <c r="U2440">
        <v>2</v>
      </c>
      <c r="V2440">
        <v>0</v>
      </c>
      <c r="W2440">
        <v>0</v>
      </c>
      <c r="X2440">
        <v>7.6916158268518515</v>
      </c>
      <c r="Y2440">
        <v>0</v>
      </c>
      <c r="Z2440">
        <v>8.1345870440477821</v>
      </c>
      <c r="AA2440">
        <v>278.20084767339762</v>
      </c>
      <c r="AB2440">
        <v>46.581236924889765</v>
      </c>
      <c r="AC2440">
        <v>10.016399731404505</v>
      </c>
      <c r="AD2440">
        <v>0</v>
      </c>
      <c r="AE2440">
        <v>350.62468720059155</v>
      </c>
    </row>
    <row r="2441" spans="1:31" x14ac:dyDescent="0.3">
      <c r="A2441">
        <v>2651149</v>
      </c>
      <c r="B2441">
        <v>1</v>
      </c>
      <c r="C2441" t="s">
        <v>80</v>
      </c>
      <c r="D2441" t="s">
        <v>98</v>
      </c>
      <c r="E2441" t="s">
        <v>141</v>
      </c>
      <c r="F2441" t="s">
        <v>7068</v>
      </c>
      <c r="G2441" t="s">
        <v>149</v>
      </c>
      <c r="H2441" t="s">
        <v>144</v>
      </c>
      <c r="I2441" t="s">
        <v>136</v>
      </c>
      <c r="J2441" t="s">
        <v>137</v>
      </c>
      <c r="K2441" t="s">
        <v>138</v>
      </c>
      <c r="L2441" t="s">
        <v>7069</v>
      </c>
      <c r="M2441" t="s">
        <v>7070</v>
      </c>
      <c r="N2441">
        <v>0.30722222199999999</v>
      </c>
      <c r="O2441">
        <v>0</v>
      </c>
      <c r="P2441">
        <v>245</v>
      </c>
      <c r="Q2441">
        <v>2</v>
      </c>
      <c r="R2441">
        <v>500</v>
      </c>
      <c r="S2441">
        <v>0</v>
      </c>
      <c r="T2441">
        <v>139</v>
      </c>
      <c r="U2441">
        <v>0</v>
      </c>
      <c r="V2441">
        <v>0</v>
      </c>
      <c r="W2441">
        <v>0</v>
      </c>
      <c r="X2441">
        <v>22.464258508928552</v>
      </c>
      <c r="Y2441">
        <v>1.8661397240490609</v>
      </c>
      <c r="Z2441">
        <v>312.67973631566468</v>
      </c>
      <c r="AA2441">
        <v>0</v>
      </c>
      <c r="AB2441">
        <v>50.794915892833473</v>
      </c>
      <c r="AC2441">
        <v>0</v>
      </c>
      <c r="AD2441">
        <v>0</v>
      </c>
      <c r="AE2441">
        <v>387.80505044147571</v>
      </c>
    </row>
    <row r="2442" spans="1:31" x14ac:dyDescent="0.3">
      <c r="A2442">
        <v>2651570</v>
      </c>
      <c r="B2442">
        <v>1</v>
      </c>
      <c r="C2442" t="s">
        <v>81</v>
      </c>
      <c r="D2442" t="s">
        <v>123</v>
      </c>
      <c r="E2442" t="s">
        <v>165</v>
      </c>
      <c r="F2442" t="s">
        <v>6892</v>
      </c>
      <c r="G2442" t="s">
        <v>224</v>
      </c>
      <c r="H2442" t="s">
        <v>135</v>
      </c>
      <c r="I2442" t="s">
        <v>136</v>
      </c>
      <c r="J2442" t="s">
        <v>137</v>
      </c>
      <c r="K2442" t="s">
        <v>138</v>
      </c>
      <c r="L2442" t="s">
        <v>7071</v>
      </c>
      <c r="M2442" t="s">
        <v>7072</v>
      </c>
      <c r="N2442">
        <v>0.70361111099999996</v>
      </c>
      <c r="O2442">
        <v>0</v>
      </c>
      <c r="P2442">
        <v>138</v>
      </c>
      <c r="Q2442">
        <v>0</v>
      </c>
      <c r="R2442">
        <v>0</v>
      </c>
      <c r="S2442">
        <v>0</v>
      </c>
      <c r="T2442">
        <v>18</v>
      </c>
      <c r="U2442">
        <v>0</v>
      </c>
      <c r="V2442">
        <v>0</v>
      </c>
      <c r="W2442">
        <v>0</v>
      </c>
      <c r="X2442">
        <v>25.4745045424289</v>
      </c>
      <c r="Y2442">
        <v>0</v>
      </c>
      <c r="Z2442">
        <v>0</v>
      </c>
      <c r="AA2442">
        <v>0</v>
      </c>
      <c r="AB2442">
        <v>19.01446581514455</v>
      </c>
      <c r="AC2442">
        <v>0</v>
      </c>
      <c r="AD2442">
        <v>0</v>
      </c>
      <c r="AE2442">
        <v>44.48897035757345</v>
      </c>
    </row>
    <row r="2443" spans="1:31" x14ac:dyDescent="0.3">
      <c r="A2443">
        <v>2651030</v>
      </c>
      <c r="B2443">
        <v>2</v>
      </c>
      <c r="C2443" t="s">
        <v>81</v>
      </c>
      <c r="D2443" t="s">
        <v>113</v>
      </c>
      <c r="E2443" t="s">
        <v>194</v>
      </c>
      <c r="F2443" t="s">
        <v>7073</v>
      </c>
      <c r="G2443" t="s">
        <v>606</v>
      </c>
      <c r="H2443" t="s">
        <v>144</v>
      </c>
      <c r="I2443" t="s">
        <v>136</v>
      </c>
      <c r="J2443" t="s">
        <v>137</v>
      </c>
      <c r="K2443" t="s">
        <v>138</v>
      </c>
      <c r="L2443" t="s">
        <v>6502</v>
      </c>
      <c r="M2443" t="s">
        <v>7006</v>
      </c>
      <c r="N2443">
        <v>0.523888888</v>
      </c>
      <c r="O2443">
        <v>10</v>
      </c>
      <c r="P2443">
        <v>2788</v>
      </c>
      <c r="Q2443">
        <v>45</v>
      </c>
      <c r="R2443">
        <v>816</v>
      </c>
      <c r="S2443">
        <v>11</v>
      </c>
      <c r="T2443">
        <v>187</v>
      </c>
      <c r="U2443">
        <v>2</v>
      </c>
      <c r="V2443">
        <v>0</v>
      </c>
      <c r="W2443">
        <v>1.108567173377246</v>
      </c>
      <c r="X2443">
        <v>297.28264797309424</v>
      </c>
      <c r="Y2443">
        <v>73.539566984437059</v>
      </c>
      <c r="Z2443">
        <v>509.37789771230712</v>
      </c>
      <c r="AA2443">
        <v>38.735137480111604</v>
      </c>
      <c r="AB2443">
        <v>46.217022923239121</v>
      </c>
      <c r="AC2443">
        <v>32.577792432771624</v>
      </c>
      <c r="AD2443">
        <v>0</v>
      </c>
      <c r="AE2443">
        <v>998.83863267933805</v>
      </c>
    </row>
    <row r="2444" spans="1:31" x14ac:dyDescent="0.3">
      <c r="A2444">
        <v>2652174</v>
      </c>
      <c r="B2444">
        <v>1</v>
      </c>
      <c r="C2444" t="s">
        <v>81</v>
      </c>
      <c r="D2444" t="s">
        <v>114</v>
      </c>
      <c r="E2444" t="s">
        <v>165</v>
      </c>
      <c r="F2444" t="s">
        <v>7074</v>
      </c>
      <c r="G2444" t="s">
        <v>224</v>
      </c>
      <c r="H2444" t="s">
        <v>135</v>
      </c>
      <c r="I2444" t="s">
        <v>136</v>
      </c>
      <c r="J2444" t="s">
        <v>137</v>
      </c>
      <c r="K2444" t="s">
        <v>138</v>
      </c>
      <c r="L2444" t="s">
        <v>7075</v>
      </c>
      <c r="M2444" t="s">
        <v>7076</v>
      </c>
      <c r="N2444">
        <v>1.5380555549999999</v>
      </c>
      <c r="O2444">
        <v>0</v>
      </c>
      <c r="P2444">
        <v>81</v>
      </c>
      <c r="Q2444">
        <v>0</v>
      </c>
      <c r="R2444">
        <v>0</v>
      </c>
      <c r="S2444">
        <v>0</v>
      </c>
      <c r="T2444">
        <v>3</v>
      </c>
      <c r="U2444">
        <v>0</v>
      </c>
      <c r="V2444">
        <v>0</v>
      </c>
      <c r="W2444">
        <v>0</v>
      </c>
      <c r="X2444">
        <v>15.089177714847875</v>
      </c>
      <c r="Y2444">
        <v>0</v>
      </c>
      <c r="Z2444">
        <v>0</v>
      </c>
      <c r="AA2444">
        <v>0</v>
      </c>
      <c r="AB2444">
        <v>0.41913983182014625</v>
      </c>
      <c r="AC2444">
        <v>0</v>
      </c>
      <c r="AD2444">
        <v>0</v>
      </c>
      <c r="AE2444">
        <v>15.508317546668021</v>
      </c>
    </row>
    <row r="2445" spans="1:31" x14ac:dyDescent="0.3">
      <c r="A2445">
        <v>2652068</v>
      </c>
      <c r="B2445">
        <v>1</v>
      </c>
      <c r="C2445" t="s">
        <v>80</v>
      </c>
      <c r="D2445" t="s">
        <v>94</v>
      </c>
      <c r="E2445" t="s">
        <v>141</v>
      </c>
      <c r="F2445" t="s">
        <v>4981</v>
      </c>
      <c r="G2445" t="s">
        <v>143</v>
      </c>
      <c r="H2445" t="s">
        <v>144</v>
      </c>
      <c r="I2445" t="s">
        <v>136</v>
      </c>
      <c r="J2445" t="s">
        <v>137</v>
      </c>
      <c r="K2445" t="s">
        <v>138</v>
      </c>
      <c r="L2445" t="s">
        <v>7077</v>
      </c>
      <c r="M2445" t="s">
        <v>7078</v>
      </c>
      <c r="N2445">
        <v>2.7813888879999999</v>
      </c>
      <c r="O2445">
        <v>0</v>
      </c>
      <c r="P2445">
        <v>219</v>
      </c>
      <c r="Q2445">
        <v>0</v>
      </c>
      <c r="R2445">
        <v>0</v>
      </c>
      <c r="S2445">
        <v>3</v>
      </c>
      <c r="T2445">
        <v>7</v>
      </c>
      <c r="U2445">
        <v>0</v>
      </c>
      <c r="V2445">
        <v>0</v>
      </c>
      <c r="W2445">
        <v>0</v>
      </c>
      <c r="X2445">
        <v>57.084477551055187</v>
      </c>
      <c r="Y2445">
        <v>0</v>
      </c>
      <c r="Z2445">
        <v>0</v>
      </c>
      <c r="AA2445">
        <v>9.0044405844625093</v>
      </c>
      <c r="AB2445">
        <v>3.4520817645491291</v>
      </c>
      <c r="AC2445">
        <v>0</v>
      </c>
      <c r="AD2445">
        <v>0</v>
      </c>
      <c r="AE2445">
        <v>69.540999900066836</v>
      </c>
    </row>
    <row r="2446" spans="1:31" x14ac:dyDescent="0.3">
      <c r="A2446">
        <v>2651378</v>
      </c>
      <c r="B2446">
        <v>1</v>
      </c>
      <c r="C2446" t="s">
        <v>80</v>
      </c>
      <c r="D2446" t="s">
        <v>108</v>
      </c>
      <c r="E2446" t="s">
        <v>147</v>
      </c>
      <c r="F2446" t="s">
        <v>6041</v>
      </c>
      <c r="G2446" t="s">
        <v>220</v>
      </c>
      <c r="H2446" t="s">
        <v>144</v>
      </c>
      <c r="I2446" t="s">
        <v>136</v>
      </c>
      <c r="J2446" t="s">
        <v>137</v>
      </c>
      <c r="K2446" t="s">
        <v>162</v>
      </c>
      <c r="L2446" t="s">
        <v>7079</v>
      </c>
      <c r="M2446" t="s">
        <v>7080</v>
      </c>
      <c r="N2446">
        <v>4.3897222219999996</v>
      </c>
      <c r="O2446">
        <v>0</v>
      </c>
      <c r="P2446">
        <v>694</v>
      </c>
      <c r="Q2446">
        <v>0</v>
      </c>
      <c r="R2446">
        <v>236</v>
      </c>
      <c r="S2446">
        <v>3</v>
      </c>
      <c r="T2446">
        <v>148</v>
      </c>
      <c r="U2446">
        <v>0</v>
      </c>
      <c r="V2446">
        <v>0</v>
      </c>
      <c r="W2446">
        <v>0</v>
      </c>
      <c r="X2446">
        <v>683.22574512376843</v>
      </c>
      <c r="Y2446">
        <v>0</v>
      </c>
      <c r="Z2446">
        <v>1780.6108584035605</v>
      </c>
      <c r="AA2446">
        <v>32.91292163580129</v>
      </c>
      <c r="AB2446">
        <v>982.18173868684494</v>
      </c>
      <c r="AC2446">
        <v>0</v>
      </c>
      <c r="AD2446">
        <v>0</v>
      </c>
      <c r="AE2446">
        <v>3478.931263849975</v>
      </c>
    </row>
    <row r="2447" spans="1:31" x14ac:dyDescent="0.3">
      <c r="A2447">
        <v>2651092</v>
      </c>
      <c r="B2447">
        <v>1</v>
      </c>
      <c r="C2447" t="s">
        <v>80</v>
      </c>
      <c r="D2447" t="s">
        <v>82</v>
      </c>
      <c r="E2447" t="s">
        <v>214</v>
      </c>
      <c r="F2447" t="s">
        <v>7081</v>
      </c>
      <c r="G2447" t="s">
        <v>161</v>
      </c>
      <c r="H2447" t="s">
        <v>135</v>
      </c>
      <c r="I2447" t="s">
        <v>136</v>
      </c>
      <c r="J2447" t="s">
        <v>137</v>
      </c>
      <c r="K2447" t="s">
        <v>162</v>
      </c>
      <c r="L2447" t="s">
        <v>7082</v>
      </c>
      <c r="M2447" t="s">
        <v>7083</v>
      </c>
      <c r="N2447">
        <v>1.625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17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12.239016887154735</v>
      </c>
      <c r="AC2447">
        <v>0</v>
      </c>
      <c r="AD2447">
        <v>0</v>
      </c>
      <c r="AE2447">
        <v>12.239016887154735</v>
      </c>
    </row>
    <row r="2448" spans="1:31" x14ac:dyDescent="0.3">
      <c r="A2448">
        <v>2651484</v>
      </c>
      <c r="B2448">
        <v>1</v>
      </c>
      <c r="C2448" t="s">
        <v>80</v>
      </c>
      <c r="D2448" t="s">
        <v>98</v>
      </c>
      <c r="E2448" t="s">
        <v>165</v>
      </c>
      <c r="F2448" t="s">
        <v>7084</v>
      </c>
      <c r="G2448" t="s">
        <v>187</v>
      </c>
      <c r="H2448" t="s">
        <v>135</v>
      </c>
      <c r="I2448" t="s">
        <v>136</v>
      </c>
      <c r="J2448" t="s">
        <v>137</v>
      </c>
      <c r="K2448" t="s">
        <v>138</v>
      </c>
      <c r="L2448" t="s">
        <v>7085</v>
      </c>
      <c r="M2448" t="s">
        <v>7086</v>
      </c>
      <c r="N2448">
        <v>1.9566666660000001</v>
      </c>
      <c r="O2448">
        <v>0</v>
      </c>
      <c r="P2448">
        <v>9</v>
      </c>
      <c r="Q2448">
        <v>0</v>
      </c>
      <c r="R2448">
        <v>4</v>
      </c>
      <c r="S2448">
        <v>0</v>
      </c>
      <c r="T2448">
        <v>4</v>
      </c>
      <c r="U2448">
        <v>0</v>
      </c>
      <c r="V2448">
        <v>0</v>
      </c>
      <c r="W2448">
        <v>0</v>
      </c>
      <c r="X2448">
        <v>8.4274870530193908</v>
      </c>
      <c r="Y2448">
        <v>0</v>
      </c>
      <c r="Z2448">
        <v>18.42931186814825</v>
      </c>
      <c r="AA2448">
        <v>0</v>
      </c>
      <c r="AB2448">
        <v>8.0202826957207272</v>
      </c>
      <c r="AC2448">
        <v>0</v>
      </c>
      <c r="AD2448">
        <v>0</v>
      </c>
      <c r="AE2448">
        <v>34.877081616888368</v>
      </c>
    </row>
    <row r="2449" spans="1:31" x14ac:dyDescent="0.3">
      <c r="A2449">
        <v>2651235</v>
      </c>
      <c r="B2449">
        <v>1</v>
      </c>
      <c r="C2449" t="s">
        <v>80</v>
      </c>
      <c r="D2449" t="s">
        <v>103</v>
      </c>
      <c r="E2449" t="s">
        <v>165</v>
      </c>
      <c r="F2449" t="s">
        <v>7087</v>
      </c>
      <c r="G2449" t="s">
        <v>161</v>
      </c>
      <c r="H2449" t="s">
        <v>135</v>
      </c>
      <c r="I2449" t="s">
        <v>136</v>
      </c>
      <c r="J2449" t="s">
        <v>137</v>
      </c>
      <c r="K2449" t="s">
        <v>162</v>
      </c>
      <c r="L2449" t="s">
        <v>7088</v>
      </c>
      <c r="M2449" t="s">
        <v>7089</v>
      </c>
      <c r="N2449">
        <v>7.5297222220000002</v>
      </c>
      <c r="O2449">
        <v>0</v>
      </c>
      <c r="P2449">
        <v>42</v>
      </c>
      <c r="Q2449">
        <v>0</v>
      </c>
      <c r="R2449">
        <v>0</v>
      </c>
      <c r="S2449">
        <v>0</v>
      </c>
      <c r="T2449">
        <v>3</v>
      </c>
      <c r="U2449">
        <v>0</v>
      </c>
      <c r="V2449">
        <v>0</v>
      </c>
      <c r="W2449">
        <v>0</v>
      </c>
      <c r="X2449">
        <v>79.653276876337898</v>
      </c>
      <c r="Y2449">
        <v>0</v>
      </c>
      <c r="Z2449">
        <v>0</v>
      </c>
      <c r="AA2449">
        <v>0</v>
      </c>
      <c r="AB2449">
        <v>36.944379921856751</v>
      </c>
      <c r="AC2449">
        <v>0</v>
      </c>
      <c r="AD2449">
        <v>0</v>
      </c>
      <c r="AE2449">
        <v>116.59765679819465</v>
      </c>
    </row>
    <row r="2450" spans="1:31" x14ac:dyDescent="0.3">
      <c r="A2450">
        <v>2651876</v>
      </c>
      <c r="B2450">
        <v>1</v>
      </c>
      <c r="C2450" t="s">
        <v>81</v>
      </c>
      <c r="D2450" t="s">
        <v>118</v>
      </c>
      <c r="E2450" t="s">
        <v>214</v>
      </c>
      <c r="F2450" t="s">
        <v>4431</v>
      </c>
      <c r="G2450" t="s">
        <v>300</v>
      </c>
      <c r="H2450" t="s">
        <v>135</v>
      </c>
      <c r="I2450" t="s">
        <v>136</v>
      </c>
      <c r="J2450" t="s">
        <v>137</v>
      </c>
      <c r="K2450" t="s">
        <v>138</v>
      </c>
      <c r="L2450" t="s">
        <v>7090</v>
      </c>
      <c r="M2450" t="s">
        <v>7091</v>
      </c>
      <c r="N2450">
        <v>1.338055555</v>
      </c>
      <c r="O2450">
        <v>0</v>
      </c>
      <c r="P2450">
        <v>65</v>
      </c>
      <c r="Q2450">
        <v>0</v>
      </c>
      <c r="R2450">
        <v>0</v>
      </c>
      <c r="S2450">
        <v>0</v>
      </c>
      <c r="T2450">
        <v>21</v>
      </c>
      <c r="U2450">
        <v>0</v>
      </c>
      <c r="V2450">
        <v>0</v>
      </c>
      <c r="W2450">
        <v>0</v>
      </c>
      <c r="X2450">
        <v>18.035830569246652</v>
      </c>
      <c r="Y2450">
        <v>0</v>
      </c>
      <c r="Z2450">
        <v>0</v>
      </c>
      <c r="AA2450">
        <v>0</v>
      </c>
      <c r="AB2450">
        <v>24.529512877240382</v>
      </c>
      <c r="AC2450">
        <v>0</v>
      </c>
      <c r="AD2450">
        <v>0</v>
      </c>
      <c r="AE2450">
        <v>42.565343446487034</v>
      </c>
    </row>
    <row r="2451" spans="1:31" x14ac:dyDescent="0.3">
      <c r="A2451">
        <v>2651135</v>
      </c>
      <c r="B2451">
        <v>1</v>
      </c>
      <c r="C2451" t="s">
        <v>81</v>
      </c>
      <c r="D2451" t="s">
        <v>119</v>
      </c>
      <c r="E2451" t="s">
        <v>147</v>
      </c>
      <c r="F2451" t="s">
        <v>488</v>
      </c>
      <c r="G2451" t="s">
        <v>149</v>
      </c>
      <c r="H2451" t="s">
        <v>144</v>
      </c>
      <c r="I2451" t="s">
        <v>241</v>
      </c>
      <c r="J2451" t="s">
        <v>137</v>
      </c>
      <c r="K2451" t="s">
        <v>138</v>
      </c>
      <c r="L2451" t="s">
        <v>7092</v>
      </c>
      <c r="M2451" t="s">
        <v>7093</v>
      </c>
      <c r="N2451">
        <v>1.3055555E-2</v>
      </c>
      <c r="O2451">
        <v>4</v>
      </c>
      <c r="P2451">
        <v>1671</v>
      </c>
      <c r="Q2451">
        <v>128</v>
      </c>
      <c r="R2451">
        <v>405</v>
      </c>
      <c r="S2451">
        <v>6</v>
      </c>
      <c r="T2451">
        <v>80</v>
      </c>
      <c r="U2451">
        <v>0</v>
      </c>
      <c r="V2451">
        <v>0</v>
      </c>
      <c r="W2451">
        <v>9.4101042166666662E-3</v>
      </c>
      <c r="X2451">
        <v>2.7865097474569662</v>
      </c>
      <c r="Y2451">
        <v>11.183599559545016</v>
      </c>
      <c r="Z2451">
        <v>17.562468183824592</v>
      </c>
      <c r="AA2451">
        <v>0.269863852235593</v>
      </c>
      <c r="AB2451">
        <v>0.37018375978063722</v>
      </c>
      <c r="AC2451">
        <v>0</v>
      </c>
      <c r="AD2451">
        <v>0</v>
      </c>
      <c r="AE2451">
        <v>32.182035207059464</v>
      </c>
    </row>
    <row r="2452" spans="1:31" x14ac:dyDescent="0.3">
      <c r="A2452">
        <v>2651991</v>
      </c>
      <c r="B2452">
        <v>1</v>
      </c>
      <c r="C2452" t="s">
        <v>80</v>
      </c>
      <c r="D2452" t="s">
        <v>105</v>
      </c>
      <c r="E2452" t="s">
        <v>141</v>
      </c>
      <c r="F2452" t="s">
        <v>7094</v>
      </c>
      <c r="G2452" t="s">
        <v>149</v>
      </c>
      <c r="H2452" t="s">
        <v>144</v>
      </c>
      <c r="I2452" t="s">
        <v>136</v>
      </c>
      <c r="J2452" t="s">
        <v>137</v>
      </c>
      <c r="K2452" t="s">
        <v>138</v>
      </c>
      <c r="L2452" t="s">
        <v>7095</v>
      </c>
      <c r="M2452" t="s">
        <v>7096</v>
      </c>
      <c r="N2452">
        <v>0.41249999999999998</v>
      </c>
      <c r="O2452">
        <v>3</v>
      </c>
      <c r="P2452">
        <v>320</v>
      </c>
      <c r="Q2452">
        <v>5</v>
      </c>
      <c r="R2452">
        <v>2</v>
      </c>
      <c r="S2452">
        <v>32</v>
      </c>
      <c r="T2452">
        <v>164</v>
      </c>
      <c r="U2452">
        <v>23</v>
      </c>
      <c r="V2452">
        <v>36</v>
      </c>
      <c r="W2452">
        <v>3.8377275151870993</v>
      </c>
      <c r="X2452">
        <v>42.264678628014615</v>
      </c>
      <c r="Y2452">
        <v>1.174752767183711</v>
      </c>
      <c r="Z2452">
        <v>6.2301513001679218</v>
      </c>
      <c r="AA2452">
        <v>112.78094951450936</v>
      </c>
      <c r="AB2452">
        <v>209.16169501279401</v>
      </c>
      <c r="AC2452">
        <v>624.38895021650319</v>
      </c>
      <c r="AD2452">
        <v>326.17403943193261</v>
      </c>
      <c r="AE2452">
        <v>1326.0129443862925</v>
      </c>
    </row>
    <row r="2453" spans="1:31" x14ac:dyDescent="0.3">
      <c r="A2453">
        <v>2652154</v>
      </c>
      <c r="B2453">
        <v>1</v>
      </c>
      <c r="C2453" t="s">
        <v>81</v>
      </c>
      <c r="D2453" t="s">
        <v>114</v>
      </c>
      <c r="E2453" t="s">
        <v>141</v>
      </c>
      <c r="F2453" t="s">
        <v>7097</v>
      </c>
      <c r="G2453" t="s">
        <v>149</v>
      </c>
      <c r="H2453" t="s">
        <v>144</v>
      </c>
      <c r="I2453" t="s">
        <v>136</v>
      </c>
      <c r="J2453" t="s">
        <v>137</v>
      </c>
      <c r="K2453" t="s">
        <v>138</v>
      </c>
      <c r="L2453" t="s">
        <v>7098</v>
      </c>
      <c r="M2453" t="s">
        <v>7099</v>
      </c>
      <c r="N2453">
        <v>0.242777777</v>
      </c>
      <c r="O2453">
        <v>0</v>
      </c>
      <c r="P2453">
        <v>240</v>
      </c>
      <c r="Q2453">
        <v>0</v>
      </c>
      <c r="R2453">
        <v>0</v>
      </c>
      <c r="S2453">
        <v>1</v>
      </c>
      <c r="T2453">
        <v>17</v>
      </c>
      <c r="U2453">
        <v>0</v>
      </c>
      <c r="V2453">
        <v>0</v>
      </c>
      <c r="W2453">
        <v>0</v>
      </c>
      <c r="X2453">
        <v>8.9207729256907715</v>
      </c>
      <c r="Y2453">
        <v>0</v>
      </c>
      <c r="Z2453">
        <v>0</v>
      </c>
      <c r="AA2453">
        <v>0.39195287223888886</v>
      </c>
      <c r="AB2453">
        <v>0.9394623583947177</v>
      </c>
      <c r="AC2453">
        <v>0</v>
      </c>
      <c r="AD2453">
        <v>0</v>
      </c>
      <c r="AE2453">
        <v>10.252188156324378</v>
      </c>
    </row>
    <row r="2454" spans="1:31" x14ac:dyDescent="0.3">
      <c r="A2454">
        <v>2651490</v>
      </c>
      <c r="B2454">
        <v>1</v>
      </c>
      <c r="C2454" t="s">
        <v>81</v>
      </c>
      <c r="D2454" t="s">
        <v>113</v>
      </c>
      <c r="E2454" t="s">
        <v>147</v>
      </c>
      <c r="F2454" t="s">
        <v>7100</v>
      </c>
      <c r="G2454" t="s">
        <v>149</v>
      </c>
      <c r="H2454" t="s">
        <v>144</v>
      </c>
      <c r="I2454" t="s">
        <v>136</v>
      </c>
      <c r="J2454" t="s">
        <v>137</v>
      </c>
      <c r="K2454" t="s">
        <v>138</v>
      </c>
      <c r="L2454" t="s">
        <v>7101</v>
      </c>
      <c r="M2454" t="s">
        <v>7102</v>
      </c>
      <c r="N2454">
        <v>0.625</v>
      </c>
      <c r="O2454">
        <v>3</v>
      </c>
      <c r="P2454">
        <v>691</v>
      </c>
      <c r="Q2454">
        <v>51</v>
      </c>
      <c r="R2454">
        <v>266</v>
      </c>
      <c r="S2454">
        <v>7</v>
      </c>
      <c r="T2454">
        <v>42</v>
      </c>
      <c r="U2454">
        <v>0</v>
      </c>
      <c r="V2454">
        <v>0</v>
      </c>
      <c r="W2454">
        <v>0.52515114687833331</v>
      </c>
      <c r="X2454">
        <v>102.40741998210385</v>
      </c>
      <c r="Y2454">
        <v>184.14890727835225</v>
      </c>
      <c r="Z2454">
        <v>462.95075626554603</v>
      </c>
      <c r="AA2454">
        <v>141.08063639573913</v>
      </c>
      <c r="AB2454">
        <v>22.237962972555714</v>
      </c>
      <c r="AC2454">
        <v>0</v>
      </c>
      <c r="AD2454">
        <v>0</v>
      </c>
      <c r="AE2454">
        <v>913.35083404117529</v>
      </c>
    </row>
    <row r="2455" spans="1:31" x14ac:dyDescent="0.3">
      <c r="A2455">
        <v>2652177</v>
      </c>
      <c r="B2455">
        <v>1</v>
      </c>
      <c r="C2455" t="s">
        <v>80</v>
      </c>
      <c r="D2455" t="s">
        <v>93</v>
      </c>
      <c r="E2455" t="s">
        <v>165</v>
      </c>
      <c r="F2455" t="s">
        <v>7103</v>
      </c>
      <c r="G2455" t="s">
        <v>224</v>
      </c>
      <c r="H2455" t="s">
        <v>135</v>
      </c>
      <c r="I2455" t="s">
        <v>136</v>
      </c>
      <c r="J2455" t="s">
        <v>137</v>
      </c>
      <c r="K2455" t="s">
        <v>138</v>
      </c>
      <c r="L2455" t="s">
        <v>7104</v>
      </c>
      <c r="M2455" t="s">
        <v>7105</v>
      </c>
      <c r="N2455">
        <v>2.5986111109999999</v>
      </c>
      <c r="O2455">
        <v>0</v>
      </c>
      <c r="P2455">
        <v>10</v>
      </c>
      <c r="Q2455">
        <v>0</v>
      </c>
      <c r="R2455">
        <v>2</v>
      </c>
      <c r="S2455">
        <v>0</v>
      </c>
      <c r="T2455">
        <v>1</v>
      </c>
      <c r="U2455">
        <v>0</v>
      </c>
      <c r="V2455">
        <v>0</v>
      </c>
      <c r="W2455">
        <v>0</v>
      </c>
      <c r="X2455">
        <v>6.0283892722174697</v>
      </c>
      <c r="Y2455">
        <v>0</v>
      </c>
      <c r="Z2455">
        <v>28.087509470460507</v>
      </c>
      <c r="AA2455">
        <v>0</v>
      </c>
      <c r="AB2455">
        <v>4.3685689924055117E-2</v>
      </c>
      <c r="AC2455">
        <v>0</v>
      </c>
      <c r="AD2455">
        <v>0</v>
      </c>
      <c r="AE2455">
        <v>34.159584432602031</v>
      </c>
    </row>
    <row r="2456" spans="1:31" x14ac:dyDescent="0.3">
      <c r="A2456">
        <v>2651845</v>
      </c>
      <c r="B2456">
        <v>1</v>
      </c>
      <c r="C2456" t="s">
        <v>81</v>
      </c>
      <c r="D2456" t="s">
        <v>121</v>
      </c>
      <c r="E2456" t="s">
        <v>141</v>
      </c>
      <c r="F2456" t="s">
        <v>7106</v>
      </c>
      <c r="G2456" t="s">
        <v>143</v>
      </c>
      <c r="H2456" t="s">
        <v>144</v>
      </c>
      <c r="I2456" t="s">
        <v>136</v>
      </c>
      <c r="J2456" t="s">
        <v>137</v>
      </c>
      <c r="K2456" t="s">
        <v>138</v>
      </c>
      <c r="L2456" t="s">
        <v>7107</v>
      </c>
      <c r="M2456" t="s">
        <v>7108</v>
      </c>
      <c r="N2456">
        <v>2.7116666660000002</v>
      </c>
      <c r="O2456">
        <v>0</v>
      </c>
      <c r="P2456">
        <v>23</v>
      </c>
      <c r="Q2456">
        <v>0</v>
      </c>
      <c r="R2456">
        <v>0</v>
      </c>
      <c r="S2456">
        <v>0</v>
      </c>
      <c r="T2456">
        <v>2</v>
      </c>
      <c r="U2456">
        <v>0</v>
      </c>
      <c r="V2456">
        <v>0</v>
      </c>
      <c r="W2456">
        <v>0</v>
      </c>
      <c r="X2456">
        <v>11.839466144590739</v>
      </c>
      <c r="Y2456">
        <v>0</v>
      </c>
      <c r="Z2456">
        <v>0</v>
      </c>
      <c r="AA2456">
        <v>0</v>
      </c>
      <c r="AB2456">
        <v>10.172790895011094</v>
      </c>
      <c r="AC2456">
        <v>0</v>
      </c>
      <c r="AD2456">
        <v>0</v>
      </c>
      <c r="AE2456">
        <v>22.012257039601835</v>
      </c>
    </row>
    <row r="2457" spans="1:31" x14ac:dyDescent="0.3">
      <c r="A2457">
        <v>2651304</v>
      </c>
      <c r="B2457">
        <v>1</v>
      </c>
      <c r="C2457" t="s">
        <v>80</v>
      </c>
      <c r="D2457" t="s">
        <v>93</v>
      </c>
      <c r="E2457" t="s">
        <v>152</v>
      </c>
      <c r="F2457" t="s">
        <v>7109</v>
      </c>
      <c r="G2457" t="s">
        <v>161</v>
      </c>
      <c r="H2457" t="s">
        <v>135</v>
      </c>
      <c r="I2457" t="s">
        <v>136</v>
      </c>
      <c r="J2457" t="s">
        <v>137</v>
      </c>
      <c r="K2457" t="s">
        <v>162</v>
      </c>
      <c r="L2457" t="s">
        <v>7110</v>
      </c>
      <c r="M2457" t="s">
        <v>7111</v>
      </c>
      <c r="N2457">
        <v>8.1805555549999998</v>
      </c>
      <c r="O2457">
        <v>0</v>
      </c>
      <c r="P2457">
        <v>27</v>
      </c>
      <c r="Q2457">
        <v>0</v>
      </c>
      <c r="R2457">
        <v>20</v>
      </c>
      <c r="S2457">
        <v>0</v>
      </c>
      <c r="T2457">
        <v>17</v>
      </c>
      <c r="U2457">
        <v>0</v>
      </c>
      <c r="V2457">
        <v>0</v>
      </c>
      <c r="W2457">
        <v>0</v>
      </c>
      <c r="X2457">
        <v>100.58596990785441</v>
      </c>
      <c r="Y2457">
        <v>0</v>
      </c>
      <c r="Z2457">
        <v>585.86754137883315</v>
      </c>
      <c r="AA2457">
        <v>0</v>
      </c>
      <c r="AB2457">
        <v>309.72708154518472</v>
      </c>
      <c r="AC2457">
        <v>0</v>
      </c>
      <c r="AD2457">
        <v>0</v>
      </c>
      <c r="AE2457">
        <v>996.18059283187222</v>
      </c>
    </row>
    <row r="2458" spans="1:31" x14ac:dyDescent="0.3">
      <c r="A2458">
        <v>2652137</v>
      </c>
      <c r="B2458">
        <v>1</v>
      </c>
      <c r="C2458" t="s">
        <v>81</v>
      </c>
      <c r="D2458" t="s">
        <v>123</v>
      </c>
      <c r="E2458" t="s">
        <v>165</v>
      </c>
      <c r="F2458" t="s">
        <v>6892</v>
      </c>
      <c r="G2458" t="s">
        <v>224</v>
      </c>
      <c r="H2458" t="s">
        <v>135</v>
      </c>
      <c r="I2458" t="s">
        <v>136</v>
      </c>
      <c r="J2458" t="s">
        <v>137</v>
      </c>
      <c r="K2458" t="s">
        <v>138</v>
      </c>
      <c r="L2458" t="s">
        <v>7112</v>
      </c>
      <c r="M2458" t="s">
        <v>7113</v>
      </c>
      <c r="N2458">
        <v>1.3491666659999999</v>
      </c>
      <c r="O2458">
        <v>0</v>
      </c>
      <c r="P2458">
        <v>138</v>
      </c>
      <c r="Q2458">
        <v>0</v>
      </c>
      <c r="R2458">
        <v>0</v>
      </c>
      <c r="S2458">
        <v>0</v>
      </c>
      <c r="T2458">
        <v>18</v>
      </c>
      <c r="U2458">
        <v>0</v>
      </c>
      <c r="V2458">
        <v>0</v>
      </c>
      <c r="W2458">
        <v>0</v>
      </c>
      <c r="X2458">
        <v>47.843427453031218</v>
      </c>
      <c r="Y2458">
        <v>0</v>
      </c>
      <c r="Z2458">
        <v>0</v>
      </c>
      <c r="AA2458">
        <v>0</v>
      </c>
      <c r="AB2458">
        <v>20.331114649989299</v>
      </c>
      <c r="AC2458">
        <v>0</v>
      </c>
      <c r="AD2458">
        <v>0</v>
      </c>
      <c r="AE2458">
        <v>68.174542103020514</v>
      </c>
    </row>
    <row r="2459" spans="1:31" x14ac:dyDescent="0.3">
      <c r="A2459">
        <v>2651745</v>
      </c>
      <c r="B2459">
        <v>1</v>
      </c>
      <c r="C2459" t="s">
        <v>80</v>
      </c>
      <c r="D2459" t="s">
        <v>98</v>
      </c>
      <c r="E2459" t="s">
        <v>165</v>
      </c>
      <c r="F2459" t="s">
        <v>7114</v>
      </c>
      <c r="G2459" t="s">
        <v>224</v>
      </c>
      <c r="H2459" t="s">
        <v>135</v>
      </c>
      <c r="I2459" t="s">
        <v>136</v>
      </c>
      <c r="J2459" t="s">
        <v>137</v>
      </c>
      <c r="K2459" t="s">
        <v>138</v>
      </c>
      <c r="L2459" t="s">
        <v>7115</v>
      </c>
      <c r="M2459" t="s">
        <v>7116</v>
      </c>
      <c r="N2459">
        <v>6.6069444439999998</v>
      </c>
      <c r="O2459">
        <v>0</v>
      </c>
      <c r="P2459">
        <v>1</v>
      </c>
      <c r="Q2459">
        <v>0</v>
      </c>
      <c r="R2459">
        <v>2</v>
      </c>
      <c r="S2459">
        <v>0</v>
      </c>
      <c r="T2459">
        <v>7</v>
      </c>
      <c r="U2459">
        <v>0</v>
      </c>
      <c r="V2459">
        <v>0</v>
      </c>
      <c r="W2459">
        <v>0</v>
      </c>
      <c r="X2459">
        <v>1.2934274564468311</v>
      </c>
      <c r="Y2459">
        <v>0</v>
      </c>
      <c r="Z2459">
        <v>12.320583876259434</v>
      </c>
      <c r="AA2459">
        <v>0</v>
      </c>
      <c r="AB2459">
        <v>44.716500101954196</v>
      </c>
      <c r="AC2459">
        <v>0</v>
      </c>
      <c r="AD2459">
        <v>0</v>
      </c>
      <c r="AE2459">
        <v>58.330511434660465</v>
      </c>
    </row>
    <row r="2460" spans="1:31" x14ac:dyDescent="0.3">
      <c r="A2460">
        <v>2651264</v>
      </c>
      <c r="B2460">
        <v>1</v>
      </c>
      <c r="C2460" t="s">
        <v>81</v>
      </c>
      <c r="D2460" t="s">
        <v>120</v>
      </c>
      <c r="E2460" t="s">
        <v>152</v>
      </c>
      <c r="F2460" t="s">
        <v>7117</v>
      </c>
      <c r="G2460" t="s">
        <v>220</v>
      </c>
      <c r="H2460" t="s">
        <v>135</v>
      </c>
      <c r="I2460" t="s">
        <v>136</v>
      </c>
      <c r="J2460" t="s">
        <v>137</v>
      </c>
      <c r="K2460" t="s">
        <v>162</v>
      </c>
      <c r="L2460" t="s">
        <v>7118</v>
      </c>
      <c r="M2460" t="s">
        <v>7119</v>
      </c>
      <c r="N2460">
        <v>3.8558333330000001</v>
      </c>
      <c r="O2460">
        <v>0</v>
      </c>
      <c r="P2460">
        <v>239</v>
      </c>
      <c r="Q2460">
        <v>0</v>
      </c>
      <c r="R2460">
        <v>0</v>
      </c>
      <c r="S2460">
        <v>0</v>
      </c>
      <c r="T2460">
        <v>40</v>
      </c>
      <c r="U2460">
        <v>0</v>
      </c>
      <c r="V2460">
        <v>0</v>
      </c>
      <c r="W2460">
        <v>0</v>
      </c>
      <c r="X2460">
        <v>262.08345077053963</v>
      </c>
      <c r="Y2460">
        <v>0</v>
      </c>
      <c r="Z2460">
        <v>0</v>
      </c>
      <c r="AA2460">
        <v>0</v>
      </c>
      <c r="AB2460">
        <v>192.886328286642</v>
      </c>
      <c r="AC2460">
        <v>0</v>
      </c>
      <c r="AD2460">
        <v>0</v>
      </c>
      <c r="AE2460">
        <v>454.96977905718165</v>
      </c>
    </row>
    <row r="2461" spans="1:31" x14ac:dyDescent="0.3">
      <c r="A2461">
        <v>2651908</v>
      </c>
      <c r="B2461">
        <v>1</v>
      </c>
      <c r="C2461" t="s">
        <v>80</v>
      </c>
      <c r="D2461" t="s">
        <v>89</v>
      </c>
      <c r="E2461" t="s">
        <v>165</v>
      </c>
      <c r="F2461" t="s">
        <v>7120</v>
      </c>
      <c r="G2461" t="s">
        <v>187</v>
      </c>
      <c r="H2461" t="s">
        <v>135</v>
      </c>
      <c r="I2461" t="s">
        <v>136</v>
      </c>
      <c r="J2461" t="s">
        <v>137</v>
      </c>
      <c r="K2461" t="s">
        <v>138</v>
      </c>
      <c r="L2461" t="s">
        <v>7121</v>
      </c>
      <c r="M2461" t="s">
        <v>7122</v>
      </c>
      <c r="N2461">
        <v>3.2566666660000001</v>
      </c>
      <c r="O2461">
        <v>0</v>
      </c>
      <c r="P2461">
        <v>50</v>
      </c>
      <c r="Q2461">
        <v>0</v>
      </c>
      <c r="R2461">
        <v>0</v>
      </c>
      <c r="S2461">
        <v>0</v>
      </c>
      <c r="T2461">
        <v>2</v>
      </c>
      <c r="U2461">
        <v>0</v>
      </c>
      <c r="V2461">
        <v>0</v>
      </c>
      <c r="W2461">
        <v>0</v>
      </c>
      <c r="X2461">
        <v>45.66417796118786</v>
      </c>
      <c r="Y2461">
        <v>0</v>
      </c>
      <c r="Z2461">
        <v>0</v>
      </c>
      <c r="AA2461">
        <v>0</v>
      </c>
      <c r="AB2461">
        <v>10.394384205210665</v>
      </c>
      <c r="AC2461">
        <v>0</v>
      </c>
      <c r="AD2461">
        <v>0</v>
      </c>
      <c r="AE2461">
        <v>56.058562166398524</v>
      </c>
    </row>
    <row r="2462" spans="1:31" x14ac:dyDescent="0.3">
      <c r="A2462">
        <v>2651599</v>
      </c>
      <c r="B2462">
        <v>1</v>
      </c>
      <c r="C2462" t="s">
        <v>80</v>
      </c>
      <c r="D2462" t="s">
        <v>83</v>
      </c>
      <c r="E2462" t="s">
        <v>165</v>
      </c>
      <c r="F2462" t="s">
        <v>7123</v>
      </c>
      <c r="G2462" t="s">
        <v>224</v>
      </c>
      <c r="H2462" t="s">
        <v>135</v>
      </c>
      <c r="I2462" t="s">
        <v>136</v>
      </c>
      <c r="J2462" t="s">
        <v>137</v>
      </c>
      <c r="K2462" t="s">
        <v>138</v>
      </c>
      <c r="L2462" t="s">
        <v>7124</v>
      </c>
      <c r="M2462" t="s">
        <v>7125</v>
      </c>
      <c r="N2462">
        <v>1.996388888</v>
      </c>
      <c r="O2462">
        <v>0</v>
      </c>
      <c r="P2462">
        <v>236</v>
      </c>
      <c r="Q2462">
        <v>0</v>
      </c>
      <c r="R2462">
        <v>0</v>
      </c>
      <c r="S2462">
        <v>0</v>
      </c>
      <c r="T2462">
        <v>4</v>
      </c>
      <c r="U2462">
        <v>0</v>
      </c>
      <c r="V2462">
        <v>0</v>
      </c>
      <c r="W2462">
        <v>0</v>
      </c>
      <c r="X2462">
        <v>176.74962404661125</v>
      </c>
      <c r="Y2462">
        <v>0</v>
      </c>
      <c r="Z2462">
        <v>0</v>
      </c>
      <c r="AA2462">
        <v>0</v>
      </c>
      <c r="AB2462">
        <v>14.575841911485899</v>
      </c>
      <c r="AC2462">
        <v>0</v>
      </c>
      <c r="AD2462">
        <v>0</v>
      </c>
      <c r="AE2462">
        <v>191.32546595809714</v>
      </c>
    </row>
    <row r="2463" spans="1:31" x14ac:dyDescent="0.3">
      <c r="A2463">
        <v>2651785</v>
      </c>
      <c r="B2463">
        <v>1</v>
      </c>
      <c r="C2463" t="s">
        <v>81</v>
      </c>
      <c r="D2463" t="s">
        <v>119</v>
      </c>
      <c r="E2463" t="s">
        <v>165</v>
      </c>
      <c r="F2463" t="s">
        <v>6695</v>
      </c>
      <c r="G2463" t="s">
        <v>822</v>
      </c>
      <c r="H2463" t="s">
        <v>135</v>
      </c>
      <c r="I2463" t="s">
        <v>136</v>
      </c>
      <c r="J2463" t="s">
        <v>137</v>
      </c>
      <c r="K2463" t="s">
        <v>138</v>
      </c>
      <c r="L2463" t="s">
        <v>7126</v>
      </c>
      <c r="M2463" t="s">
        <v>7127</v>
      </c>
      <c r="N2463">
        <v>1.2527777769999999</v>
      </c>
      <c r="O2463">
        <v>0</v>
      </c>
      <c r="P2463">
        <v>141</v>
      </c>
      <c r="Q2463">
        <v>0</v>
      </c>
      <c r="R2463">
        <v>0</v>
      </c>
      <c r="S2463">
        <v>0</v>
      </c>
      <c r="T2463">
        <v>2</v>
      </c>
      <c r="U2463">
        <v>0</v>
      </c>
      <c r="V2463">
        <v>0</v>
      </c>
      <c r="W2463">
        <v>0</v>
      </c>
      <c r="X2463">
        <v>40.020130606277689</v>
      </c>
      <c r="Y2463">
        <v>0</v>
      </c>
      <c r="Z2463">
        <v>0</v>
      </c>
      <c r="AA2463">
        <v>0</v>
      </c>
      <c r="AB2463">
        <v>0.6043093114615028</v>
      </c>
      <c r="AC2463">
        <v>0</v>
      </c>
      <c r="AD2463">
        <v>0</v>
      </c>
      <c r="AE2463">
        <v>40.624439917739195</v>
      </c>
    </row>
    <row r="2464" spans="1:31" x14ac:dyDescent="0.3">
      <c r="A2464">
        <v>2651765</v>
      </c>
      <c r="B2464">
        <v>1</v>
      </c>
      <c r="C2464" t="s">
        <v>81</v>
      </c>
      <c r="D2464" t="s">
        <v>112</v>
      </c>
      <c r="E2464" t="s">
        <v>214</v>
      </c>
      <c r="F2464" t="s">
        <v>7128</v>
      </c>
      <c r="G2464" t="s">
        <v>134</v>
      </c>
      <c r="H2464" t="s">
        <v>135</v>
      </c>
      <c r="I2464" t="s">
        <v>136</v>
      </c>
      <c r="J2464" t="s">
        <v>137</v>
      </c>
      <c r="K2464" t="s">
        <v>138</v>
      </c>
      <c r="L2464" t="s">
        <v>7129</v>
      </c>
      <c r="M2464" t="s">
        <v>7130</v>
      </c>
      <c r="N2464">
        <v>0.85666666599999997</v>
      </c>
      <c r="O2464">
        <v>0</v>
      </c>
      <c r="P2464">
        <v>22</v>
      </c>
      <c r="Q2464">
        <v>0</v>
      </c>
      <c r="R2464">
        <v>0</v>
      </c>
      <c r="S2464">
        <v>0</v>
      </c>
      <c r="T2464">
        <v>9</v>
      </c>
      <c r="U2464">
        <v>0</v>
      </c>
      <c r="V2464">
        <v>0</v>
      </c>
      <c r="W2464">
        <v>0</v>
      </c>
      <c r="X2464">
        <v>6.7093116297002551</v>
      </c>
      <c r="Y2464">
        <v>0</v>
      </c>
      <c r="Z2464">
        <v>0</v>
      </c>
      <c r="AA2464">
        <v>0</v>
      </c>
      <c r="AB2464">
        <v>2.8848128584937851</v>
      </c>
      <c r="AC2464">
        <v>0</v>
      </c>
      <c r="AD2464">
        <v>0</v>
      </c>
      <c r="AE2464">
        <v>9.5941244881940406</v>
      </c>
    </row>
    <row r="2465" spans="1:31" x14ac:dyDescent="0.3">
      <c r="A2465">
        <v>2651224</v>
      </c>
      <c r="B2465">
        <v>1</v>
      </c>
      <c r="C2465" t="s">
        <v>81</v>
      </c>
      <c r="D2465" t="s">
        <v>114</v>
      </c>
      <c r="E2465" t="s">
        <v>152</v>
      </c>
      <c r="F2465" t="s">
        <v>7131</v>
      </c>
      <c r="G2465" t="s">
        <v>220</v>
      </c>
      <c r="H2465" t="s">
        <v>135</v>
      </c>
      <c r="I2465" t="s">
        <v>136</v>
      </c>
      <c r="J2465" t="s">
        <v>137</v>
      </c>
      <c r="K2465" t="s">
        <v>162</v>
      </c>
      <c r="L2465" t="s">
        <v>7132</v>
      </c>
      <c r="M2465" t="s">
        <v>7133</v>
      </c>
      <c r="N2465">
        <v>1.96</v>
      </c>
      <c r="O2465">
        <v>0</v>
      </c>
      <c r="P2465">
        <v>40</v>
      </c>
      <c r="Q2465">
        <v>0</v>
      </c>
      <c r="R2465">
        <v>2</v>
      </c>
      <c r="S2465">
        <v>0</v>
      </c>
      <c r="T2465">
        <v>16</v>
      </c>
      <c r="U2465">
        <v>0</v>
      </c>
      <c r="V2465">
        <v>0</v>
      </c>
      <c r="W2465">
        <v>0</v>
      </c>
      <c r="X2465">
        <v>7.356608641781567</v>
      </c>
      <c r="Y2465">
        <v>0</v>
      </c>
      <c r="Z2465">
        <v>0.84386528737560407</v>
      </c>
      <c r="AA2465">
        <v>0</v>
      </c>
      <c r="AB2465">
        <v>17.479725751618414</v>
      </c>
      <c r="AC2465">
        <v>0</v>
      </c>
      <c r="AD2465">
        <v>0</v>
      </c>
      <c r="AE2465">
        <v>25.680199680775587</v>
      </c>
    </row>
    <row r="2466" spans="1:31" x14ac:dyDescent="0.3">
      <c r="A2466">
        <v>2651865</v>
      </c>
      <c r="B2466">
        <v>1</v>
      </c>
      <c r="C2466" t="s">
        <v>80</v>
      </c>
      <c r="D2466" t="s">
        <v>103</v>
      </c>
      <c r="E2466" t="s">
        <v>214</v>
      </c>
      <c r="F2466" t="s">
        <v>7134</v>
      </c>
      <c r="G2466" t="s">
        <v>224</v>
      </c>
      <c r="H2466" t="s">
        <v>135</v>
      </c>
      <c r="I2466" t="s">
        <v>136</v>
      </c>
      <c r="J2466" t="s">
        <v>137</v>
      </c>
      <c r="K2466" t="s">
        <v>138</v>
      </c>
      <c r="L2466" t="s">
        <v>7135</v>
      </c>
      <c r="M2466" t="s">
        <v>7136</v>
      </c>
      <c r="N2466">
        <v>3.2544444440000002</v>
      </c>
      <c r="O2466">
        <v>0</v>
      </c>
      <c r="P2466">
        <v>126</v>
      </c>
      <c r="Q2466">
        <v>0</v>
      </c>
      <c r="R2466">
        <v>0</v>
      </c>
      <c r="S2466">
        <v>0</v>
      </c>
      <c r="T2466">
        <v>5</v>
      </c>
      <c r="U2466">
        <v>0</v>
      </c>
      <c r="V2466">
        <v>0</v>
      </c>
      <c r="W2466">
        <v>0</v>
      </c>
      <c r="X2466">
        <v>183.94965421018102</v>
      </c>
      <c r="Y2466">
        <v>0</v>
      </c>
      <c r="Z2466">
        <v>0</v>
      </c>
      <c r="AA2466">
        <v>0</v>
      </c>
      <c r="AB2466">
        <v>48.960599066409827</v>
      </c>
      <c r="AC2466">
        <v>0</v>
      </c>
      <c r="AD2466">
        <v>0</v>
      </c>
      <c r="AE2466">
        <v>232.91025327659085</v>
      </c>
    </row>
    <row r="2467" spans="1:31" x14ac:dyDescent="0.3">
      <c r="A2467">
        <v>2651344</v>
      </c>
      <c r="B2467">
        <v>1</v>
      </c>
      <c r="C2467" t="s">
        <v>80</v>
      </c>
      <c r="D2467" t="s">
        <v>100</v>
      </c>
      <c r="E2467" t="s">
        <v>194</v>
      </c>
      <c r="F2467" t="s">
        <v>2045</v>
      </c>
      <c r="G2467" t="s">
        <v>161</v>
      </c>
      <c r="H2467" t="s">
        <v>144</v>
      </c>
      <c r="I2467" t="s">
        <v>136</v>
      </c>
      <c r="J2467" t="s">
        <v>137</v>
      </c>
      <c r="K2467" t="s">
        <v>162</v>
      </c>
      <c r="L2467" t="s">
        <v>7137</v>
      </c>
      <c r="M2467" t="s">
        <v>7138</v>
      </c>
      <c r="N2467">
        <v>6.0761111110000003</v>
      </c>
      <c r="O2467">
        <v>6</v>
      </c>
      <c r="P2467">
        <v>439</v>
      </c>
      <c r="Q2467">
        <v>4</v>
      </c>
      <c r="R2467">
        <v>64</v>
      </c>
      <c r="S2467">
        <v>18</v>
      </c>
      <c r="T2467">
        <v>112</v>
      </c>
      <c r="U2467">
        <v>4</v>
      </c>
      <c r="V2467">
        <v>1</v>
      </c>
      <c r="W2467">
        <v>20.498310227155862</v>
      </c>
      <c r="X2467">
        <v>1518.8699761092544</v>
      </c>
      <c r="Y2467">
        <v>21.887857313805728</v>
      </c>
      <c r="Z2467">
        <v>537.23723769635683</v>
      </c>
      <c r="AA2467">
        <v>607.85624217057205</v>
      </c>
      <c r="AB2467">
        <v>1002.8536665965612</v>
      </c>
      <c r="AC2467">
        <v>2622.3636376327891</v>
      </c>
      <c r="AD2467">
        <v>2.112101966756804</v>
      </c>
      <c r="AE2467">
        <v>6333.679029713252</v>
      </c>
    </row>
    <row r="2468" spans="1:31" x14ac:dyDescent="0.3">
      <c r="A2468">
        <v>2651530</v>
      </c>
      <c r="B2468">
        <v>1</v>
      </c>
      <c r="C2468" t="s">
        <v>80</v>
      </c>
      <c r="D2468" t="s">
        <v>101</v>
      </c>
      <c r="E2468" t="s">
        <v>152</v>
      </c>
      <c r="F2468" t="s">
        <v>7139</v>
      </c>
      <c r="G2468" t="s">
        <v>154</v>
      </c>
      <c r="H2468" t="s">
        <v>135</v>
      </c>
      <c r="I2468" t="s">
        <v>136</v>
      </c>
      <c r="J2468" t="s">
        <v>137</v>
      </c>
      <c r="K2468" t="s">
        <v>138</v>
      </c>
      <c r="L2468" t="s">
        <v>7140</v>
      </c>
      <c r="M2468" t="s">
        <v>7141</v>
      </c>
      <c r="N2468">
        <v>7.2499999999999995E-2</v>
      </c>
      <c r="O2468">
        <v>0</v>
      </c>
      <c r="P2468">
        <v>327</v>
      </c>
      <c r="Q2468">
        <v>0</v>
      </c>
      <c r="R2468">
        <v>0</v>
      </c>
      <c r="S2468">
        <v>0</v>
      </c>
      <c r="T2468">
        <v>362</v>
      </c>
      <c r="U2468">
        <v>0</v>
      </c>
      <c r="V2468">
        <v>0</v>
      </c>
      <c r="W2468">
        <v>0</v>
      </c>
      <c r="X2468">
        <v>6.1111397975245971</v>
      </c>
      <c r="Y2468">
        <v>0</v>
      </c>
      <c r="Z2468">
        <v>0</v>
      </c>
      <c r="AA2468">
        <v>0</v>
      </c>
      <c r="AB2468">
        <v>59.989953973039434</v>
      </c>
      <c r="AC2468">
        <v>0</v>
      </c>
      <c r="AD2468">
        <v>0</v>
      </c>
      <c r="AE2468">
        <v>66.101093770564034</v>
      </c>
    </row>
    <row r="2469" spans="1:31" x14ac:dyDescent="0.3">
      <c r="A2469">
        <v>2651287</v>
      </c>
      <c r="B2469">
        <v>1</v>
      </c>
      <c r="C2469" t="s">
        <v>80</v>
      </c>
      <c r="D2469" t="s">
        <v>110</v>
      </c>
      <c r="E2469" t="s">
        <v>152</v>
      </c>
      <c r="F2469" t="s">
        <v>7142</v>
      </c>
      <c r="G2469" t="s">
        <v>154</v>
      </c>
      <c r="H2469" t="s">
        <v>135</v>
      </c>
      <c r="I2469" t="s">
        <v>136</v>
      </c>
      <c r="J2469" t="s">
        <v>137</v>
      </c>
      <c r="K2469" t="s">
        <v>138</v>
      </c>
      <c r="L2469" t="s">
        <v>7143</v>
      </c>
      <c r="M2469" t="s">
        <v>7144</v>
      </c>
      <c r="N2469">
        <v>0.448333333</v>
      </c>
      <c r="O2469">
        <v>0</v>
      </c>
      <c r="P2469">
        <v>519</v>
      </c>
      <c r="Q2469">
        <v>0</v>
      </c>
      <c r="R2469">
        <v>0</v>
      </c>
      <c r="S2469">
        <v>0</v>
      </c>
      <c r="T2469">
        <v>53</v>
      </c>
      <c r="U2469">
        <v>0</v>
      </c>
      <c r="V2469">
        <v>1</v>
      </c>
      <c r="W2469">
        <v>0</v>
      </c>
      <c r="X2469">
        <v>80.36996184832239</v>
      </c>
      <c r="Y2469">
        <v>0</v>
      </c>
      <c r="Z2469">
        <v>0</v>
      </c>
      <c r="AA2469">
        <v>0</v>
      </c>
      <c r="AB2469">
        <v>50.383328138210814</v>
      </c>
      <c r="AC2469">
        <v>0</v>
      </c>
      <c r="AD2469">
        <v>9.099769852361451</v>
      </c>
      <c r="AE2469">
        <v>139.85305983889467</v>
      </c>
    </row>
    <row r="2470" spans="1:31" x14ac:dyDescent="0.3">
      <c r="A2470">
        <v>2651828</v>
      </c>
      <c r="B2470">
        <v>1</v>
      </c>
      <c r="C2470" t="s">
        <v>81</v>
      </c>
      <c r="D2470" t="s">
        <v>123</v>
      </c>
      <c r="E2470" t="s">
        <v>165</v>
      </c>
      <c r="F2470" t="s">
        <v>7145</v>
      </c>
      <c r="G2470" t="s">
        <v>224</v>
      </c>
      <c r="H2470" t="s">
        <v>135</v>
      </c>
      <c r="I2470" t="s">
        <v>136</v>
      </c>
      <c r="J2470" t="s">
        <v>137</v>
      </c>
      <c r="K2470" t="s">
        <v>138</v>
      </c>
      <c r="L2470" t="s">
        <v>7146</v>
      </c>
      <c r="M2470" t="s">
        <v>7147</v>
      </c>
      <c r="N2470">
        <v>2.3591666660000001</v>
      </c>
      <c r="O2470">
        <v>0</v>
      </c>
      <c r="P2470">
        <v>435</v>
      </c>
      <c r="Q2470">
        <v>0</v>
      </c>
      <c r="R2470">
        <v>0</v>
      </c>
      <c r="S2470">
        <v>0</v>
      </c>
      <c r="T2470">
        <v>12</v>
      </c>
      <c r="U2470">
        <v>0</v>
      </c>
      <c r="V2470">
        <v>0</v>
      </c>
      <c r="W2470">
        <v>0</v>
      </c>
      <c r="X2470">
        <v>277.25646020685906</v>
      </c>
      <c r="Y2470">
        <v>0</v>
      </c>
      <c r="Z2470">
        <v>0</v>
      </c>
      <c r="AA2470">
        <v>0</v>
      </c>
      <c r="AB2470">
        <v>8.5808300847344441</v>
      </c>
      <c r="AC2470">
        <v>0</v>
      </c>
      <c r="AD2470">
        <v>0</v>
      </c>
      <c r="AE2470">
        <v>285.83729029159349</v>
      </c>
    </row>
    <row r="2471" spans="1:31" x14ac:dyDescent="0.3">
      <c r="A2471">
        <v>2651370</v>
      </c>
      <c r="B2471">
        <v>1</v>
      </c>
      <c r="C2471" t="s">
        <v>80</v>
      </c>
      <c r="D2471" t="s">
        <v>100</v>
      </c>
      <c r="E2471" t="s">
        <v>141</v>
      </c>
      <c r="F2471" t="s">
        <v>1144</v>
      </c>
      <c r="G2471" t="s">
        <v>161</v>
      </c>
      <c r="H2471" t="s">
        <v>144</v>
      </c>
      <c r="I2471" t="s">
        <v>136</v>
      </c>
      <c r="J2471" t="s">
        <v>137</v>
      </c>
      <c r="K2471" t="s">
        <v>162</v>
      </c>
      <c r="L2471" t="s">
        <v>7148</v>
      </c>
      <c r="M2471" t="s">
        <v>7149</v>
      </c>
      <c r="N2471">
        <v>5.0733333329999999</v>
      </c>
      <c r="O2471">
        <v>2</v>
      </c>
      <c r="P2471">
        <v>917</v>
      </c>
      <c r="Q2471">
        <v>4</v>
      </c>
      <c r="R2471">
        <v>44</v>
      </c>
      <c r="S2471">
        <v>11</v>
      </c>
      <c r="T2471">
        <v>69</v>
      </c>
      <c r="U2471">
        <v>0</v>
      </c>
      <c r="V2471">
        <v>0</v>
      </c>
      <c r="W2471">
        <v>2.7105513758991364</v>
      </c>
      <c r="X2471">
        <v>2588.6333499631864</v>
      </c>
      <c r="Y2471">
        <v>21.066537435449725</v>
      </c>
      <c r="Z2471">
        <v>325.34873158506804</v>
      </c>
      <c r="AA2471">
        <v>525.03707532841293</v>
      </c>
      <c r="AB2471">
        <v>552.75999104206119</v>
      </c>
      <c r="AC2471">
        <v>0</v>
      </c>
      <c r="AD2471">
        <v>0</v>
      </c>
      <c r="AE2471">
        <v>4015.5562367300777</v>
      </c>
    </row>
    <row r="2472" spans="1:31" x14ac:dyDescent="0.3">
      <c r="A2472">
        <v>2651447</v>
      </c>
      <c r="B2472">
        <v>1</v>
      </c>
      <c r="C2472" t="s">
        <v>81</v>
      </c>
      <c r="D2472" t="s">
        <v>118</v>
      </c>
      <c r="E2472" t="s">
        <v>141</v>
      </c>
      <c r="F2472" t="s">
        <v>7150</v>
      </c>
      <c r="G2472" t="s">
        <v>161</v>
      </c>
      <c r="H2472" t="s">
        <v>144</v>
      </c>
      <c r="I2472" t="s">
        <v>136</v>
      </c>
      <c r="J2472" t="s">
        <v>137</v>
      </c>
      <c r="K2472" t="s">
        <v>162</v>
      </c>
      <c r="L2472" t="s">
        <v>7151</v>
      </c>
      <c r="M2472" t="s">
        <v>7152</v>
      </c>
      <c r="N2472">
        <v>4.2033333329999998</v>
      </c>
      <c r="O2472">
        <v>0</v>
      </c>
      <c r="P2472">
        <v>0</v>
      </c>
      <c r="Q2472">
        <v>0</v>
      </c>
      <c r="R2472">
        <v>0</v>
      </c>
      <c r="S2472">
        <v>7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</row>
    <row r="2473" spans="1:31" x14ac:dyDescent="0.3">
      <c r="A2473">
        <v>2652157</v>
      </c>
      <c r="B2473">
        <v>1</v>
      </c>
      <c r="C2473" t="s">
        <v>81</v>
      </c>
      <c r="D2473" t="s">
        <v>118</v>
      </c>
      <c r="E2473" t="s">
        <v>141</v>
      </c>
      <c r="F2473" t="s">
        <v>7153</v>
      </c>
      <c r="G2473" t="s">
        <v>143</v>
      </c>
      <c r="H2473" t="s">
        <v>144</v>
      </c>
      <c r="I2473" t="s">
        <v>136</v>
      </c>
      <c r="J2473" t="s">
        <v>137</v>
      </c>
      <c r="K2473" t="s">
        <v>138</v>
      </c>
      <c r="L2473" t="s">
        <v>7154</v>
      </c>
      <c r="M2473" t="s">
        <v>7155</v>
      </c>
      <c r="N2473">
        <v>1.3888888880000001</v>
      </c>
      <c r="O2473">
        <v>0</v>
      </c>
      <c r="P2473">
        <v>0</v>
      </c>
      <c r="Q2473">
        <v>0</v>
      </c>
      <c r="R2473">
        <v>8</v>
      </c>
      <c r="S2473">
        <v>0</v>
      </c>
      <c r="T2473">
        <v>2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30.759312497766942</v>
      </c>
      <c r="AA2473">
        <v>0</v>
      </c>
      <c r="AB2473">
        <v>3.7434709530777779</v>
      </c>
      <c r="AC2473">
        <v>0</v>
      </c>
      <c r="AD2473">
        <v>0</v>
      </c>
      <c r="AE2473">
        <v>34.502783450844717</v>
      </c>
    </row>
    <row r="2474" spans="1:31" x14ac:dyDescent="0.3">
      <c r="A2474">
        <v>2651616</v>
      </c>
      <c r="B2474">
        <v>1</v>
      </c>
      <c r="C2474" t="s">
        <v>80</v>
      </c>
      <c r="D2474" t="s">
        <v>104</v>
      </c>
      <c r="E2474" t="s">
        <v>152</v>
      </c>
      <c r="F2474" t="s">
        <v>5860</v>
      </c>
      <c r="G2474" t="s">
        <v>191</v>
      </c>
      <c r="H2474" t="s">
        <v>135</v>
      </c>
      <c r="I2474" t="s">
        <v>136</v>
      </c>
      <c r="J2474" t="s">
        <v>137</v>
      </c>
      <c r="K2474" t="s">
        <v>138</v>
      </c>
      <c r="L2474" t="s">
        <v>7156</v>
      </c>
      <c r="M2474" t="s">
        <v>7157</v>
      </c>
      <c r="N2474">
        <v>1.1441666660000001</v>
      </c>
      <c r="O2474">
        <v>0</v>
      </c>
      <c r="P2474">
        <v>4</v>
      </c>
      <c r="Q2474">
        <v>0</v>
      </c>
      <c r="R2474">
        <v>12</v>
      </c>
      <c r="S2474">
        <v>0</v>
      </c>
      <c r="T2474">
        <v>19</v>
      </c>
      <c r="U2474">
        <v>0</v>
      </c>
      <c r="V2474">
        <v>0</v>
      </c>
      <c r="W2474">
        <v>0</v>
      </c>
      <c r="X2474">
        <v>10.379971045430059</v>
      </c>
      <c r="Y2474">
        <v>0</v>
      </c>
      <c r="Z2474">
        <v>20.23059308494588</v>
      </c>
      <c r="AA2474">
        <v>0</v>
      </c>
      <c r="AB2474">
        <v>37.238436611361642</v>
      </c>
      <c r="AC2474">
        <v>0</v>
      </c>
      <c r="AD2474">
        <v>0</v>
      </c>
      <c r="AE2474">
        <v>67.849000741737584</v>
      </c>
    </row>
    <row r="2475" spans="1:31" x14ac:dyDescent="0.3">
      <c r="A2475">
        <v>2651201</v>
      </c>
      <c r="B2475">
        <v>1</v>
      </c>
      <c r="C2475" t="s">
        <v>81</v>
      </c>
      <c r="D2475" t="s">
        <v>118</v>
      </c>
      <c r="E2475" t="s">
        <v>141</v>
      </c>
      <c r="F2475" t="s">
        <v>7158</v>
      </c>
      <c r="G2475" t="s">
        <v>143</v>
      </c>
      <c r="H2475" t="s">
        <v>144</v>
      </c>
      <c r="I2475" t="s">
        <v>136</v>
      </c>
      <c r="J2475" t="s">
        <v>137</v>
      </c>
      <c r="K2475" t="s">
        <v>138</v>
      </c>
      <c r="L2475" t="s">
        <v>7159</v>
      </c>
      <c r="M2475" t="s">
        <v>7160</v>
      </c>
      <c r="N2475">
        <v>6.011111111</v>
      </c>
      <c r="O2475">
        <v>1</v>
      </c>
      <c r="P2475">
        <v>0</v>
      </c>
      <c r="Q2475">
        <v>37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1.6320222562666666</v>
      </c>
      <c r="X2475">
        <v>0</v>
      </c>
      <c r="Y2475">
        <v>779.57296846267548</v>
      </c>
      <c r="Z2475">
        <v>0</v>
      </c>
      <c r="AA2475">
        <v>0.70570494856044086</v>
      </c>
      <c r="AB2475">
        <v>0</v>
      </c>
      <c r="AC2475">
        <v>0</v>
      </c>
      <c r="AD2475">
        <v>0</v>
      </c>
      <c r="AE2475">
        <v>781.91069566750252</v>
      </c>
    </row>
    <row r="2476" spans="1:31" x14ac:dyDescent="0.3">
      <c r="A2476">
        <v>2651155</v>
      </c>
      <c r="B2476">
        <v>1</v>
      </c>
      <c r="C2476" t="s">
        <v>81</v>
      </c>
      <c r="D2476" t="s">
        <v>123</v>
      </c>
      <c r="E2476" t="s">
        <v>147</v>
      </c>
      <c r="F2476" t="s">
        <v>7161</v>
      </c>
      <c r="G2476" t="s">
        <v>149</v>
      </c>
      <c r="H2476" t="s">
        <v>144</v>
      </c>
      <c r="I2476" t="s">
        <v>136</v>
      </c>
      <c r="J2476" t="s">
        <v>137</v>
      </c>
      <c r="K2476" t="s">
        <v>138</v>
      </c>
      <c r="L2476" t="s">
        <v>7162</v>
      </c>
      <c r="M2476" t="s">
        <v>7163</v>
      </c>
      <c r="N2476">
        <v>2.6783333329999999</v>
      </c>
      <c r="O2476">
        <v>0</v>
      </c>
      <c r="P2476">
        <v>3</v>
      </c>
      <c r="Q2476">
        <v>1</v>
      </c>
      <c r="R2476">
        <v>48</v>
      </c>
      <c r="S2476">
        <v>0</v>
      </c>
      <c r="T2476">
        <v>8</v>
      </c>
      <c r="U2476">
        <v>0</v>
      </c>
      <c r="V2476">
        <v>0</v>
      </c>
      <c r="W2476">
        <v>0</v>
      </c>
      <c r="X2476">
        <v>2.1616708328312919</v>
      </c>
      <c r="Y2476">
        <v>56.837212250150017</v>
      </c>
      <c r="Z2476">
        <v>344.59737567021995</v>
      </c>
      <c r="AA2476">
        <v>0</v>
      </c>
      <c r="AB2476">
        <v>33.97278078401262</v>
      </c>
      <c r="AC2476">
        <v>0</v>
      </c>
      <c r="AD2476">
        <v>0</v>
      </c>
      <c r="AE2476">
        <v>437.56903953721388</v>
      </c>
    </row>
    <row r="2477" spans="1:31" x14ac:dyDescent="0.3">
      <c r="A2477">
        <v>2651994</v>
      </c>
      <c r="B2477">
        <v>1</v>
      </c>
      <c r="C2477" t="s">
        <v>80</v>
      </c>
      <c r="D2477" t="s">
        <v>88</v>
      </c>
      <c r="E2477" t="s">
        <v>181</v>
      </c>
      <c r="F2477" t="s">
        <v>7164</v>
      </c>
      <c r="G2477" t="s">
        <v>149</v>
      </c>
      <c r="H2477" t="s">
        <v>144</v>
      </c>
      <c r="I2477" t="s">
        <v>136</v>
      </c>
      <c r="J2477" t="s">
        <v>137</v>
      </c>
      <c r="K2477" t="s">
        <v>138</v>
      </c>
      <c r="L2477" t="s">
        <v>7165</v>
      </c>
      <c r="M2477" t="s">
        <v>7166</v>
      </c>
      <c r="N2477">
        <v>0.21722222199999999</v>
      </c>
      <c r="O2477">
        <v>0</v>
      </c>
      <c r="P2477">
        <v>0</v>
      </c>
      <c r="Q2477">
        <v>0</v>
      </c>
      <c r="R2477">
        <v>0</v>
      </c>
      <c r="S2477">
        <v>2</v>
      </c>
      <c r="T2477">
        <v>0</v>
      </c>
      <c r="U2477">
        <v>1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0.7545077750467617</v>
      </c>
      <c r="AB2477">
        <v>0</v>
      </c>
      <c r="AC2477">
        <v>214.84391563456549</v>
      </c>
      <c r="AD2477">
        <v>0</v>
      </c>
      <c r="AE2477">
        <v>215.59842340961225</v>
      </c>
    </row>
    <row r="2478" spans="1:31" x14ac:dyDescent="0.3">
      <c r="A2478">
        <v>2651115</v>
      </c>
      <c r="B2478">
        <v>1</v>
      </c>
      <c r="C2478" t="s">
        <v>81</v>
      </c>
      <c r="D2478" t="s">
        <v>118</v>
      </c>
      <c r="E2478" t="s">
        <v>194</v>
      </c>
      <c r="F2478" t="s">
        <v>7167</v>
      </c>
      <c r="G2478" t="s">
        <v>562</v>
      </c>
      <c r="H2478" t="s">
        <v>144</v>
      </c>
      <c r="I2478" t="s">
        <v>136</v>
      </c>
      <c r="J2478" t="s">
        <v>137</v>
      </c>
      <c r="K2478" t="s">
        <v>162</v>
      </c>
      <c r="L2478" t="s">
        <v>7168</v>
      </c>
      <c r="M2478" t="s">
        <v>7169</v>
      </c>
      <c r="N2478">
        <v>0.115277777</v>
      </c>
      <c r="O2478">
        <v>0</v>
      </c>
      <c r="P2478">
        <v>9118</v>
      </c>
      <c r="Q2478">
        <v>0</v>
      </c>
      <c r="R2478">
        <v>4</v>
      </c>
      <c r="S2478">
        <v>3</v>
      </c>
      <c r="T2478">
        <v>2570</v>
      </c>
      <c r="U2478">
        <v>0</v>
      </c>
      <c r="V2478">
        <v>8</v>
      </c>
      <c r="W2478">
        <v>0</v>
      </c>
      <c r="X2478">
        <v>213.45274153078873</v>
      </c>
      <c r="Y2478">
        <v>0</v>
      </c>
      <c r="Z2478">
        <v>1.3468265520066969</v>
      </c>
      <c r="AA2478">
        <v>0.45733222630265979</v>
      </c>
      <c r="AB2478">
        <v>182.49281286869353</v>
      </c>
      <c r="AC2478">
        <v>0</v>
      </c>
      <c r="AD2478">
        <v>2.3892581755372189</v>
      </c>
      <c r="AE2478">
        <v>400.13897135332883</v>
      </c>
    </row>
    <row r="2479" spans="1:31" x14ac:dyDescent="0.3">
      <c r="A2479">
        <v>2651453</v>
      </c>
      <c r="B2479">
        <v>1</v>
      </c>
      <c r="C2479" t="s">
        <v>81</v>
      </c>
      <c r="D2479" t="s">
        <v>112</v>
      </c>
      <c r="E2479" t="s">
        <v>141</v>
      </c>
      <c r="F2479" t="s">
        <v>7170</v>
      </c>
      <c r="G2479" t="s">
        <v>149</v>
      </c>
      <c r="H2479" t="s">
        <v>144</v>
      </c>
      <c r="I2479" t="s">
        <v>241</v>
      </c>
      <c r="J2479" t="s">
        <v>137</v>
      </c>
      <c r="K2479" t="s">
        <v>138</v>
      </c>
      <c r="L2479" t="s">
        <v>7171</v>
      </c>
      <c r="M2479" t="s">
        <v>7172</v>
      </c>
      <c r="N2479">
        <v>5.5555550000000002E-3</v>
      </c>
      <c r="O2479">
        <v>1</v>
      </c>
      <c r="P2479">
        <v>782</v>
      </c>
      <c r="Q2479">
        <v>0</v>
      </c>
      <c r="R2479">
        <v>26</v>
      </c>
      <c r="S2479">
        <v>0</v>
      </c>
      <c r="T2479">
        <v>105</v>
      </c>
      <c r="U2479">
        <v>0</v>
      </c>
      <c r="V2479">
        <v>0</v>
      </c>
      <c r="W2479">
        <v>1.5401560833333333E-3</v>
      </c>
      <c r="X2479">
        <v>0.97441076474315802</v>
      </c>
      <c r="Y2479">
        <v>0</v>
      </c>
      <c r="Z2479">
        <v>0.94859197922070504</v>
      </c>
      <c r="AA2479">
        <v>0</v>
      </c>
      <c r="AB2479">
        <v>0.356218839927119</v>
      </c>
      <c r="AC2479">
        <v>0</v>
      </c>
      <c r="AD2479">
        <v>0</v>
      </c>
      <c r="AE2479">
        <v>2.2807617399743156</v>
      </c>
    </row>
    <row r="2480" spans="1:31" x14ac:dyDescent="0.3">
      <c r="A2480">
        <v>2652094</v>
      </c>
      <c r="B2480">
        <v>1</v>
      </c>
      <c r="C2480" t="s">
        <v>81</v>
      </c>
      <c r="D2480" t="s">
        <v>123</v>
      </c>
      <c r="E2480" t="s">
        <v>165</v>
      </c>
      <c r="F2480" t="s">
        <v>7173</v>
      </c>
      <c r="G2480" t="s">
        <v>224</v>
      </c>
      <c r="H2480" t="s">
        <v>135</v>
      </c>
      <c r="I2480" t="s">
        <v>136</v>
      </c>
      <c r="J2480" t="s">
        <v>137</v>
      </c>
      <c r="K2480" t="s">
        <v>138</v>
      </c>
      <c r="L2480" t="s">
        <v>7174</v>
      </c>
      <c r="M2480" t="s">
        <v>7175</v>
      </c>
      <c r="N2480">
        <v>3.125555555</v>
      </c>
      <c r="O2480">
        <v>0</v>
      </c>
      <c r="P2480">
        <v>76</v>
      </c>
      <c r="Q2480">
        <v>0</v>
      </c>
      <c r="R2480">
        <v>2</v>
      </c>
      <c r="S2480">
        <v>0</v>
      </c>
      <c r="T2480">
        <v>16</v>
      </c>
      <c r="U2480">
        <v>0</v>
      </c>
      <c r="V2480">
        <v>0</v>
      </c>
      <c r="W2480">
        <v>0</v>
      </c>
      <c r="X2480">
        <v>79.98612466770804</v>
      </c>
      <c r="Y2480">
        <v>0</v>
      </c>
      <c r="Z2480">
        <v>8.5599078830329631</v>
      </c>
      <c r="AA2480">
        <v>0</v>
      </c>
      <c r="AB2480">
        <v>36.84465726254092</v>
      </c>
      <c r="AC2480">
        <v>0</v>
      </c>
      <c r="AD2480">
        <v>0</v>
      </c>
      <c r="AE2480">
        <v>125.39068981328192</v>
      </c>
    </row>
    <row r="2481" spans="1:31" x14ac:dyDescent="0.3">
      <c r="A2481">
        <v>2652051</v>
      </c>
      <c r="B2481">
        <v>1</v>
      </c>
      <c r="C2481" t="s">
        <v>80</v>
      </c>
      <c r="D2481" t="s">
        <v>106</v>
      </c>
      <c r="E2481" t="s">
        <v>147</v>
      </c>
      <c r="F2481" t="s">
        <v>7176</v>
      </c>
      <c r="G2481" t="s">
        <v>149</v>
      </c>
      <c r="H2481" t="s">
        <v>144</v>
      </c>
      <c r="I2481" t="s">
        <v>136</v>
      </c>
      <c r="J2481" t="s">
        <v>137</v>
      </c>
      <c r="K2481" t="s">
        <v>138</v>
      </c>
      <c r="L2481" t="s">
        <v>7177</v>
      </c>
      <c r="M2481" t="s">
        <v>7178</v>
      </c>
      <c r="N2481">
        <v>0.67166666600000002</v>
      </c>
      <c r="O2481">
        <v>0</v>
      </c>
      <c r="P2481">
        <v>323</v>
      </c>
      <c r="Q2481">
        <v>0</v>
      </c>
      <c r="R2481">
        <v>21</v>
      </c>
      <c r="S2481">
        <v>5</v>
      </c>
      <c r="T2481">
        <v>67</v>
      </c>
      <c r="U2481">
        <v>0</v>
      </c>
      <c r="V2481">
        <v>0</v>
      </c>
      <c r="W2481">
        <v>0</v>
      </c>
      <c r="X2481">
        <v>47.7959177686323</v>
      </c>
      <c r="Y2481">
        <v>0</v>
      </c>
      <c r="Z2481">
        <v>10.287555244576664</v>
      </c>
      <c r="AA2481">
        <v>14.722229590412802</v>
      </c>
      <c r="AB2481">
        <v>43.846608998086957</v>
      </c>
      <c r="AC2481">
        <v>0</v>
      </c>
      <c r="AD2481">
        <v>0</v>
      </c>
      <c r="AE2481">
        <v>116.65231160170873</v>
      </c>
    </row>
    <row r="2482" spans="1:31" x14ac:dyDescent="0.3">
      <c r="A2482">
        <v>2651407</v>
      </c>
      <c r="B2482">
        <v>1</v>
      </c>
      <c r="C2482" t="s">
        <v>80</v>
      </c>
      <c r="D2482" t="s">
        <v>84</v>
      </c>
      <c r="E2482" t="s">
        <v>132</v>
      </c>
      <c r="F2482" t="s">
        <v>2210</v>
      </c>
      <c r="G2482" t="s">
        <v>228</v>
      </c>
      <c r="H2482" t="s">
        <v>135</v>
      </c>
      <c r="I2482" t="s">
        <v>136</v>
      </c>
      <c r="J2482" t="s">
        <v>137</v>
      </c>
      <c r="K2482" t="s">
        <v>138</v>
      </c>
      <c r="L2482" t="s">
        <v>7179</v>
      </c>
      <c r="M2482" t="s">
        <v>7180</v>
      </c>
      <c r="N2482">
        <v>5.2713888879999997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2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60.555900116523659</v>
      </c>
      <c r="AC2482">
        <v>0</v>
      </c>
      <c r="AD2482">
        <v>0</v>
      </c>
      <c r="AE2482">
        <v>60.555900116523659</v>
      </c>
    </row>
    <row r="2483" spans="1:31" x14ac:dyDescent="0.3">
      <c r="A2483">
        <v>2651161</v>
      </c>
      <c r="B2483">
        <v>1</v>
      </c>
      <c r="C2483" t="s">
        <v>81</v>
      </c>
      <c r="D2483" t="s">
        <v>124</v>
      </c>
      <c r="E2483" t="s">
        <v>194</v>
      </c>
      <c r="F2483" t="s">
        <v>7181</v>
      </c>
      <c r="G2483" t="s">
        <v>149</v>
      </c>
      <c r="H2483" t="s">
        <v>144</v>
      </c>
      <c r="I2483" t="s">
        <v>136</v>
      </c>
      <c r="J2483" t="s">
        <v>137</v>
      </c>
      <c r="K2483" t="s">
        <v>138</v>
      </c>
      <c r="L2483" t="s">
        <v>7182</v>
      </c>
      <c r="M2483" t="s">
        <v>7183</v>
      </c>
      <c r="N2483">
        <v>0.887222222</v>
      </c>
      <c r="O2483">
        <v>2</v>
      </c>
      <c r="P2483">
        <v>185</v>
      </c>
      <c r="Q2483">
        <v>39</v>
      </c>
      <c r="R2483">
        <v>128</v>
      </c>
      <c r="S2483">
        <v>14</v>
      </c>
      <c r="T2483">
        <v>21</v>
      </c>
      <c r="U2483">
        <v>1</v>
      </c>
      <c r="V2483">
        <v>0</v>
      </c>
      <c r="W2483">
        <v>2.5016730328540362</v>
      </c>
      <c r="X2483">
        <v>25.596118822128751</v>
      </c>
      <c r="Y2483">
        <v>62.380997475330297</v>
      </c>
      <c r="Z2483">
        <v>151.35936832307164</v>
      </c>
      <c r="AA2483">
        <v>34.75187883747865</v>
      </c>
      <c r="AB2483">
        <v>4.2875924699323749</v>
      </c>
      <c r="AC2483">
        <v>1.1527220146983208</v>
      </c>
      <c r="AD2483">
        <v>0</v>
      </c>
      <c r="AE2483">
        <v>282.03035097549406</v>
      </c>
    </row>
    <row r="2484" spans="1:31" x14ac:dyDescent="0.3">
      <c r="A2484">
        <v>2651410</v>
      </c>
      <c r="B2484">
        <v>1</v>
      </c>
      <c r="C2484" t="s">
        <v>80</v>
      </c>
      <c r="D2484" t="s">
        <v>91</v>
      </c>
      <c r="E2484" t="s">
        <v>141</v>
      </c>
      <c r="F2484" t="s">
        <v>7184</v>
      </c>
      <c r="G2484" t="s">
        <v>143</v>
      </c>
      <c r="H2484" t="s">
        <v>144</v>
      </c>
      <c r="I2484" t="s">
        <v>136</v>
      </c>
      <c r="J2484" t="s">
        <v>137</v>
      </c>
      <c r="K2484" t="s">
        <v>138</v>
      </c>
      <c r="L2484" t="s">
        <v>7185</v>
      </c>
      <c r="M2484" t="s">
        <v>6933</v>
      </c>
      <c r="N2484">
        <v>0.57972222200000001</v>
      </c>
      <c r="O2484">
        <v>0</v>
      </c>
      <c r="P2484">
        <v>1</v>
      </c>
      <c r="Q2484">
        <v>0</v>
      </c>
      <c r="R2484">
        <v>7</v>
      </c>
      <c r="S2484">
        <v>0</v>
      </c>
      <c r="T2484">
        <v>2</v>
      </c>
      <c r="U2484">
        <v>0</v>
      </c>
      <c r="V2484">
        <v>0</v>
      </c>
      <c r="W2484">
        <v>0</v>
      </c>
      <c r="X2484">
        <v>0.1590090782164644</v>
      </c>
      <c r="Y2484">
        <v>0</v>
      </c>
      <c r="Z2484">
        <v>6.3157742572865292</v>
      </c>
      <c r="AA2484">
        <v>0</v>
      </c>
      <c r="AB2484">
        <v>0.26675093827822188</v>
      </c>
      <c r="AC2484">
        <v>0</v>
      </c>
      <c r="AD2484">
        <v>0</v>
      </c>
      <c r="AE2484">
        <v>6.7415342737812161</v>
      </c>
    </row>
    <row r="2485" spans="1:31" x14ac:dyDescent="0.3">
      <c r="A2485">
        <v>2651802</v>
      </c>
      <c r="B2485">
        <v>1</v>
      </c>
      <c r="C2485" t="s">
        <v>80</v>
      </c>
      <c r="D2485" t="s">
        <v>104</v>
      </c>
      <c r="E2485" t="s">
        <v>152</v>
      </c>
      <c r="F2485" t="s">
        <v>5860</v>
      </c>
      <c r="G2485" t="s">
        <v>191</v>
      </c>
      <c r="H2485" t="s">
        <v>135</v>
      </c>
      <c r="I2485" t="s">
        <v>136</v>
      </c>
      <c r="J2485" t="s">
        <v>137</v>
      </c>
      <c r="K2485" t="s">
        <v>138</v>
      </c>
      <c r="L2485" t="s">
        <v>7186</v>
      </c>
      <c r="M2485" t="s">
        <v>7187</v>
      </c>
      <c r="N2485">
        <v>0.60888888799999996</v>
      </c>
      <c r="O2485">
        <v>0</v>
      </c>
      <c r="P2485">
        <v>4</v>
      </c>
      <c r="Q2485">
        <v>0</v>
      </c>
      <c r="R2485">
        <v>12</v>
      </c>
      <c r="S2485">
        <v>0</v>
      </c>
      <c r="T2485">
        <v>19</v>
      </c>
      <c r="U2485">
        <v>0</v>
      </c>
      <c r="V2485">
        <v>0</v>
      </c>
      <c r="W2485">
        <v>0</v>
      </c>
      <c r="X2485">
        <v>5.4948059296677796</v>
      </c>
      <c r="Y2485">
        <v>0</v>
      </c>
      <c r="Z2485">
        <v>10.825801877654442</v>
      </c>
      <c r="AA2485">
        <v>0</v>
      </c>
      <c r="AB2485">
        <v>17.919575099112755</v>
      </c>
      <c r="AC2485">
        <v>0</v>
      </c>
      <c r="AD2485">
        <v>0</v>
      </c>
      <c r="AE2485">
        <v>34.240182906434981</v>
      </c>
    </row>
    <row r="2486" spans="1:31" x14ac:dyDescent="0.3">
      <c r="A2486">
        <v>2651241</v>
      </c>
      <c r="B2486">
        <v>1</v>
      </c>
      <c r="C2486" t="s">
        <v>80</v>
      </c>
      <c r="D2486" t="s">
        <v>90</v>
      </c>
      <c r="E2486" t="s">
        <v>181</v>
      </c>
      <c r="F2486" t="s">
        <v>7188</v>
      </c>
      <c r="G2486" t="s">
        <v>220</v>
      </c>
      <c r="H2486" t="s">
        <v>144</v>
      </c>
      <c r="I2486" t="s">
        <v>136</v>
      </c>
      <c r="J2486" t="s">
        <v>137</v>
      </c>
      <c r="K2486" t="s">
        <v>162</v>
      </c>
      <c r="L2486" t="s">
        <v>7189</v>
      </c>
      <c r="M2486" t="s">
        <v>7190</v>
      </c>
      <c r="N2486">
        <v>5.4083333329999999</v>
      </c>
      <c r="O2486">
        <v>0</v>
      </c>
      <c r="P2486">
        <v>5826</v>
      </c>
      <c r="Q2486">
        <v>0</v>
      </c>
      <c r="R2486">
        <v>0</v>
      </c>
      <c r="S2486">
        <v>3</v>
      </c>
      <c r="T2486">
        <v>503</v>
      </c>
      <c r="U2486">
        <v>0</v>
      </c>
      <c r="V2486">
        <v>5</v>
      </c>
      <c r="W2486">
        <v>0</v>
      </c>
      <c r="X2486">
        <v>9113.5156939160679</v>
      </c>
      <c r="Y2486">
        <v>0</v>
      </c>
      <c r="Z2486">
        <v>0</v>
      </c>
      <c r="AA2486">
        <v>420.55745338175331</v>
      </c>
      <c r="AB2486">
        <v>3176.088778003485</v>
      </c>
      <c r="AC2486">
        <v>0</v>
      </c>
      <c r="AD2486">
        <v>1894.9957329463807</v>
      </c>
      <c r="AE2486">
        <v>14605.157658247686</v>
      </c>
    </row>
    <row r="2487" spans="1:31" x14ac:dyDescent="0.3">
      <c r="A2487">
        <v>2651098</v>
      </c>
      <c r="B2487">
        <v>1</v>
      </c>
      <c r="C2487" t="s">
        <v>80</v>
      </c>
      <c r="D2487" t="s">
        <v>83</v>
      </c>
      <c r="E2487" t="s">
        <v>132</v>
      </c>
      <c r="F2487" t="s">
        <v>7191</v>
      </c>
      <c r="G2487" t="s">
        <v>134</v>
      </c>
      <c r="H2487" t="s">
        <v>135</v>
      </c>
      <c r="I2487" t="s">
        <v>136</v>
      </c>
      <c r="J2487" t="s">
        <v>137</v>
      </c>
      <c r="K2487" t="s">
        <v>138</v>
      </c>
      <c r="L2487" t="s">
        <v>7192</v>
      </c>
      <c r="M2487" t="s">
        <v>7193</v>
      </c>
      <c r="N2487">
        <v>1.2625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1.4409999711097223</v>
      </c>
      <c r="AC2487">
        <v>0</v>
      </c>
      <c r="AD2487">
        <v>0</v>
      </c>
      <c r="AE2487">
        <v>1.4409999711097223</v>
      </c>
    </row>
    <row r="2488" spans="1:31" x14ac:dyDescent="0.3">
      <c r="A2488">
        <v>2651888</v>
      </c>
      <c r="B2488">
        <v>1</v>
      </c>
      <c r="C2488" t="s">
        <v>81</v>
      </c>
      <c r="D2488" t="s">
        <v>128</v>
      </c>
      <c r="E2488" t="s">
        <v>152</v>
      </c>
      <c r="F2488" t="s">
        <v>7194</v>
      </c>
      <c r="G2488" t="s">
        <v>224</v>
      </c>
      <c r="H2488" t="s">
        <v>135</v>
      </c>
      <c r="I2488" t="s">
        <v>136</v>
      </c>
      <c r="J2488" t="s">
        <v>137</v>
      </c>
      <c r="K2488" t="s">
        <v>138</v>
      </c>
      <c r="L2488" t="s">
        <v>7195</v>
      </c>
      <c r="M2488" t="s">
        <v>7196</v>
      </c>
      <c r="N2488">
        <v>5.1633333329999997</v>
      </c>
      <c r="O2488">
        <v>0</v>
      </c>
      <c r="P2488">
        <v>190</v>
      </c>
      <c r="Q2488">
        <v>0</v>
      </c>
      <c r="R2488">
        <v>1</v>
      </c>
      <c r="S2488">
        <v>0</v>
      </c>
      <c r="T2488">
        <v>47</v>
      </c>
      <c r="U2488">
        <v>0</v>
      </c>
      <c r="V2488">
        <v>0</v>
      </c>
      <c r="W2488">
        <v>0</v>
      </c>
      <c r="X2488">
        <v>218.47693739268135</v>
      </c>
      <c r="Y2488">
        <v>0</v>
      </c>
      <c r="Z2488">
        <v>15.672515436398186</v>
      </c>
      <c r="AA2488">
        <v>0</v>
      </c>
      <c r="AB2488">
        <v>125.27572875307123</v>
      </c>
      <c r="AC2488">
        <v>0</v>
      </c>
      <c r="AD2488">
        <v>0</v>
      </c>
      <c r="AE2488">
        <v>359.4251815821508</v>
      </c>
    </row>
    <row r="2489" spans="1:31" x14ac:dyDescent="0.3">
      <c r="A2489">
        <v>2651533</v>
      </c>
      <c r="B2489">
        <v>1</v>
      </c>
      <c r="C2489" t="s">
        <v>80</v>
      </c>
      <c r="D2489" t="s">
        <v>90</v>
      </c>
      <c r="E2489" t="s">
        <v>181</v>
      </c>
      <c r="F2489" t="s">
        <v>7197</v>
      </c>
      <c r="G2489" t="s">
        <v>220</v>
      </c>
      <c r="H2489" t="s">
        <v>144</v>
      </c>
      <c r="I2489" t="s">
        <v>136</v>
      </c>
      <c r="J2489" t="s">
        <v>137</v>
      </c>
      <c r="K2489" t="s">
        <v>162</v>
      </c>
      <c r="L2489" t="s">
        <v>7198</v>
      </c>
      <c r="M2489" t="s">
        <v>7199</v>
      </c>
      <c r="N2489">
        <v>4.1574999999999998</v>
      </c>
      <c r="O2489">
        <v>0</v>
      </c>
      <c r="P2489">
        <v>4633</v>
      </c>
      <c r="Q2489">
        <v>0</v>
      </c>
      <c r="R2489">
        <v>0</v>
      </c>
      <c r="S2489">
        <v>0</v>
      </c>
      <c r="T2489">
        <v>219</v>
      </c>
      <c r="U2489">
        <v>0</v>
      </c>
      <c r="V2489">
        <v>0</v>
      </c>
      <c r="W2489">
        <v>0</v>
      </c>
      <c r="X2489">
        <v>5749.4238067449523</v>
      </c>
      <c r="Y2489">
        <v>0</v>
      </c>
      <c r="Z2489">
        <v>0</v>
      </c>
      <c r="AA2489">
        <v>0</v>
      </c>
      <c r="AB2489">
        <v>1391.6347928015318</v>
      </c>
      <c r="AC2489">
        <v>0</v>
      </c>
      <c r="AD2489">
        <v>0</v>
      </c>
      <c r="AE2489">
        <v>7141.0585995464844</v>
      </c>
    </row>
    <row r="2490" spans="1:31" x14ac:dyDescent="0.3">
      <c r="A2490">
        <v>2651178</v>
      </c>
      <c r="B2490">
        <v>1</v>
      </c>
      <c r="C2490" t="s">
        <v>81</v>
      </c>
      <c r="D2490" t="s">
        <v>113</v>
      </c>
      <c r="E2490" t="s">
        <v>141</v>
      </c>
      <c r="F2490" t="s">
        <v>7200</v>
      </c>
      <c r="G2490" t="s">
        <v>143</v>
      </c>
      <c r="H2490" t="s">
        <v>144</v>
      </c>
      <c r="I2490" t="s">
        <v>136</v>
      </c>
      <c r="J2490" t="s">
        <v>137</v>
      </c>
      <c r="K2490" t="s">
        <v>138</v>
      </c>
      <c r="L2490" t="s">
        <v>7201</v>
      </c>
      <c r="M2490" t="s">
        <v>7202</v>
      </c>
      <c r="N2490">
        <v>3.4383333330000001</v>
      </c>
      <c r="O2490">
        <v>0</v>
      </c>
      <c r="P2490">
        <v>644</v>
      </c>
      <c r="Q2490">
        <v>0</v>
      </c>
      <c r="R2490">
        <v>12</v>
      </c>
      <c r="S2490">
        <v>0</v>
      </c>
      <c r="T2490">
        <v>109</v>
      </c>
      <c r="U2490">
        <v>0</v>
      </c>
      <c r="V2490">
        <v>0</v>
      </c>
      <c r="W2490">
        <v>0</v>
      </c>
      <c r="X2490">
        <v>749.75410620573257</v>
      </c>
      <c r="Y2490">
        <v>0</v>
      </c>
      <c r="Z2490">
        <v>91.068400357487761</v>
      </c>
      <c r="AA2490">
        <v>0</v>
      </c>
      <c r="AB2490">
        <v>271.81346651905017</v>
      </c>
      <c r="AC2490">
        <v>0</v>
      </c>
      <c r="AD2490">
        <v>0</v>
      </c>
      <c r="AE2490">
        <v>1112.6359730822705</v>
      </c>
    </row>
    <row r="2491" spans="1:31" x14ac:dyDescent="0.3">
      <c r="A2491">
        <v>2651705</v>
      </c>
      <c r="B2491">
        <v>1</v>
      </c>
      <c r="C2491" t="s">
        <v>80</v>
      </c>
      <c r="D2491" t="s">
        <v>88</v>
      </c>
      <c r="E2491" t="s">
        <v>132</v>
      </c>
      <c r="F2491" t="s">
        <v>7203</v>
      </c>
      <c r="G2491" t="s">
        <v>228</v>
      </c>
      <c r="H2491" t="s">
        <v>135</v>
      </c>
      <c r="I2491" t="s">
        <v>136</v>
      </c>
      <c r="J2491" t="s">
        <v>137</v>
      </c>
      <c r="K2491" t="s">
        <v>138</v>
      </c>
      <c r="L2491" t="s">
        <v>7204</v>
      </c>
      <c r="M2491" t="s">
        <v>7205</v>
      </c>
      <c r="N2491">
        <v>1.9472222219999999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0.81753045478835396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0.81753045478835396</v>
      </c>
    </row>
    <row r="2492" spans="1:31" x14ac:dyDescent="0.3">
      <c r="A2492">
        <v>2651914</v>
      </c>
      <c r="B2492">
        <v>1</v>
      </c>
      <c r="C2492" t="s">
        <v>80</v>
      </c>
      <c r="D2492" t="s">
        <v>83</v>
      </c>
      <c r="E2492" t="s">
        <v>141</v>
      </c>
      <c r="F2492" t="s">
        <v>7206</v>
      </c>
      <c r="G2492" t="s">
        <v>149</v>
      </c>
      <c r="H2492" t="s">
        <v>144</v>
      </c>
      <c r="I2492" t="s">
        <v>136</v>
      </c>
      <c r="J2492" t="s">
        <v>137</v>
      </c>
      <c r="K2492" t="s">
        <v>138</v>
      </c>
      <c r="L2492" t="s">
        <v>7207</v>
      </c>
      <c r="M2492" t="s">
        <v>7208</v>
      </c>
      <c r="N2492">
        <v>0.55000000000000004</v>
      </c>
      <c r="O2492">
        <v>0</v>
      </c>
      <c r="P2492">
        <v>145</v>
      </c>
      <c r="Q2492">
        <v>0</v>
      </c>
      <c r="R2492">
        <v>1</v>
      </c>
      <c r="S2492">
        <v>46</v>
      </c>
      <c r="T2492">
        <v>22</v>
      </c>
      <c r="U2492">
        <v>20</v>
      </c>
      <c r="V2492">
        <v>3</v>
      </c>
      <c r="W2492">
        <v>0</v>
      </c>
      <c r="X2492">
        <v>25.914630292640069</v>
      </c>
      <c r="Y2492">
        <v>0</v>
      </c>
      <c r="Z2492">
        <v>1.3094214400491067</v>
      </c>
      <c r="AA2492">
        <v>539.23192146356757</v>
      </c>
      <c r="AB2492">
        <v>31.462902056456421</v>
      </c>
      <c r="AC2492">
        <v>428.64809028459092</v>
      </c>
      <c r="AD2492">
        <v>57.365562122700673</v>
      </c>
      <c r="AE2492">
        <v>1083.9325276600046</v>
      </c>
    </row>
    <row r="2493" spans="1:31" x14ac:dyDescent="0.3">
      <c r="A2493">
        <v>2651250</v>
      </c>
      <c r="B2493">
        <v>1</v>
      </c>
      <c r="C2493" t="s">
        <v>80</v>
      </c>
      <c r="D2493" t="s">
        <v>85</v>
      </c>
      <c r="E2493" t="s">
        <v>141</v>
      </c>
      <c r="F2493" t="s">
        <v>7209</v>
      </c>
      <c r="G2493" t="s">
        <v>220</v>
      </c>
      <c r="H2493" t="s">
        <v>144</v>
      </c>
      <c r="I2493" t="s">
        <v>136</v>
      </c>
      <c r="J2493" t="s">
        <v>137</v>
      </c>
      <c r="K2493" t="s">
        <v>162</v>
      </c>
      <c r="L2493" t="s">
        <v>7210</v>
      </c>
      <c r="M2493" t="s">
        <v>7211</v>
      </c>
      <c r="N2493">
        <v>3.991666666</v>
      </c>
      <c r="O2493">
        <v>0</v>
      </c>
      <c r="P2493">
        <v>227</v>
      </c>
      <c r="Q2493">
        <v>0</v>
      </c>
      <c r="R2493">
        <v>0</v>
      </c>
      <c r="S2493">
        <v>0</v>
      </c>
      <c r="T2493">
        <v>2</v>
      </c>
      <c r="U2493">
        <v>0</v>
      </c>
      <c r="V2493">
        <v>0</v>
      </c>
      <c r="W2493">
        <v>0</v>
      </c>
      <c r="X2493">
        <v>298.49750540427772</v>
      </c>
      <c r="Y2493">
        <v>0</v>
      </c>
      <c r="Z2493">
        <v>0</v>
      </c>
      <c r="AA2493">
        <v>0</v>
      </c>
      <c r="AB2493">
        <v>14.591601819032396</v>
      </c>
      <c r="AC2493">
        <v>0</v>
      </c>
      <c r="AD2493">
        <v>0</v>
      </c>
      <c r="AE2493">
        <v>313.08910722331012</v>
      </c>
    </row>
    <row r="2494" spans="1:31" x14ac:dyDescent="0.3">
      <c r="A2494">
        <v>2651419</v>
      </c>
      <c r="B2494">
        <v>1</v>
      </c>
      <c r="C2494" t="s">
        <v>80</v>
      </c>
      <c r="D2494" t="s">
        <v>105</v>
      </c>
      <c r="E2494" t="s">
        <v>141</v>
      </c>
      <c r="F2494" t="s">
        <v>7212</v>
      </c>
      <c r="G2494" t="s">
        <v>143</v>
      </c>
      <c r="H2494" t="s">
        <v>144</v>
      </c>
      <c r="I2494" t="s">
        <v>136</v>
      </c>
      <c r="J2494" t="s">
        <v>137</v>
      </c>
      <c r="K2494" t="s">
        <v>138</v>
      </c>
      <c r="L2494" t="s">
        <v>7213</v>
      </c>
      <c r="M2494" t="s">
        <v>7214</v>
      </c>
      <c r="N2494">
        <v>2.0272222219999998</v>
      </c>
      <c r="O2494">
        <v>7</v>
      </c>
      <c r="P2494">
        <v>1</v>
      </c>
      <c r="Q2494">
        <v>10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13.407280915079435</v>
      </c>
      <c r="X2494">
        <v>0.99847948036458345</v>
      </c>
      <c r="Y2494">
        <v>19.59929186282514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34.00505225826916</v>
      </c>
    </row>
    <row r="2495" spans="1:31" x14ac:dyDescent="0.3">
      <c r="A2495">
        <v>2652060</v>
      </c>
      <c r="B2495">
        <v>1</v>
      </c>
      <c r="C2495" t="s">
        <v>81</v>
      </c>
      <c r="D2495" t="s">
        <v>128</v>
      </c>
      <c r="E2495" t="s">
        <v>214</v>
      </c>
      <c r="F2495" t="s">
        <v>7215</v>
      </c>
      <c r="G2495" t="s">
        <v>224</v>
      </c>
      <c r="H2495" t="s">
        <v>135</v>
      </c>
      <c r="I2495" t="s">
        <v>136</v>
      </c>
      <c r="J2495" t="s">
        <v>137</v>
      </c>
      <c r="K2495" t="s">
        <v>138</v>
      </c>
      <c r="L2495" t="s">
        <v>7216</v>
      </c>
      <c r="M2495" t="s">
        <v>7217</v>
      </c>
      <c r="N2495">
        <v>1.751944444</v>
      </c>
      <c r="O2495">
        <v>0</v>
      </c>
      <c r="P2495">
        <v>173</v>
      </c>
      <c r="Q2495">
        <v>0</v>
      </c>
      <c r="R2495">
        <v>0</v>
      </c>
      <c r="S2495">
        <v>0</v>
      </c>
      <c r="T2495">
        <v>7</v>
      </c>
      <c r="U2495">
        <v>0</v>
      </c>
      <c r="V2495">
        <v>0</v>
      </c>
      <c r="W2495">
        <v>0</v>
      </c>
      <c r="X2495">
        <v>78.411209089111708</v>
      </c>
      <c r="Y2495">
        <v>0</v>
      </c>
      <c r="Z2495">
        <v>0</v>
      </c>
      <c r="AA2495">
        <v>0</v>
      </c>
      <c r="AB2495">
        <v>23.775276982931935</v>
      </c>
      <c r="AC2495">
        <v>0</v>
      </c>
      <c r="AD2495">
        <v>0</v>
      </c>
      <c r="AE2495">
        <v>102.18648607204364</v>
      </c>
    </row>
    <row r="2496" spans="1:31" x14ac:dyDescent="0.3">
      <c r="A2496">
        <v>2651465</v>
      </c>
      <c r="B2496">
        <v>2</v>
      </c>
      <c r="C2496" t="s">
        <v>81</v>
      </c>
      <c r="D2496" t="s">
        <v>122</v>
      </c>
      <c r="E2496" t="s">
        <v>152</v>
      </c>
      <c r="F2496" t="s">
        <v>7218</v>
      </c>
      <c r="G2496" t="s">
        <v>187</v>
      </c>
      <c r="H2496" t="s">
        <v>135</v>
      </c>
      <c r="I2496" t="s">
        <v>136</v>
      </c>
      <c r="J2496" t="s">
        <v>137</v>
      </c>
      <c r="K2496" t="s">
        <v>138</v>
      </c>
      <c r="L2496" t="s">
        <v>7219</v>
      </c>
      <c r="M2496" t="s">
        <v>7220</v>
      </c>
      <c r="N2496">
        <v>0.14388888799999999</v>
      </c>
      <c r="O2496">
        <v>0</v>
      </c>
      <c r="P2496">
        <v>122</v>
      </c>
      <c r="Q2496">
        <v>0</v>
      </c>
      <c r="R2496">
        <v>1</v>
      </c>
      <c r="S2496">
        <v>0</v>
      </c>
      <c r="T2496">
        <v>13</v>
      </c>
      <c r="U2496">
        <v>0</v>
      </c>
      <c r="V2496">
        <v>0</v>
      </c>
      <c r="W2496">
        <v>0</v>
      </c>
      <c r="X2496">
        <v>3.4468104649073608</v>
      </c>
      <c r="Y2496">
        <v>0</v>
      </c>
      <c r="Z2496">
        <v>8.8922083838194457E-2</v>
      </c>
      <c r="AA2496">
        <v>0</v>
      </c>
      <c r="AB2496">
        <v>5.098325615929955</v>
      </c>
      <c r="AC2496">
        <v>0</v>
      </c>
      <c r="AD2496">
        <v>0</v>
      </c>
      <c r="AE2496">
        <v>8.6340581646755101</v>
      </c>
    </row>
    <row r="2497" spans="1:31" x14ac:dyDescent="0.3">
      <c r="A2497">
        <v>2651937</v>
      </c>
      <c r="B2497">
        <v>1</v>
      </c>
      <c r="C2497" t="s">
        <v>81</v>
      </c>
      <c r="D2497" t="s">
        <v>112</v>
      </c>
      <c r="E2497" t="s">
        <v>132</v>
      </c>
      <c r="F2497" t="s">
        <v>7221</v>
      </c>
      <c r="G2497" t="s">
        <v>228</v>
      </c>
      <c r="H2497" t="s">
        <v>135</v>
      </c>
      <c r="I2497" t="s">
        <v>136</v>
      </c>
      <c r="J2497" t="s">
        <v>137</v>
      </c>
      <c r="K2497" t="s">
        <v>138</v>
      </c>
      <c r="L2497" t="s">
        <v>7222</v>
      </c>
      <c r="M2497" t="s">
        <v>7223</v>
      </c>
      <c r="N2497">
        <v>1.778333333</v>
      </c>
      <c r="O2497">
        <v>0</v>
      </c>
      <c r="P2497">
        <v>4</v>
      </c>
      <c r="Q2497">
        <v>0</v>
      </c>
      <c r="R2497">
        <v>0</v>
      </c>
      <c r="S2497">
        <v>0</v>
      </c>
      <c r="T2497">
        <v>3</v>
      </c>
      <c r="U2497">
        <v>0</v>
      </c>
      <c r="V2497">
        <v>0</v>
      </c>
      <c r="W2497">
        <v>0</v>
      </c>
      <c r="X2497">
        <v>1.0249310681472288</v>
      </c>
      <c r="Y2497">
        <v>0</v>
      </c>
      <c r="Z2497">
        <v>0</v>
      </c>
      <c r="AA2497">
        <v>0</v>
      </c>
      <c r="AB2497">
        <v>1.4460723417901258</v>
      </c>
      <c r="AC2497">
        <v>0</v>
      </c>
      <c r="AD2497">
        <v>0</v>
      </c>
      <c r="AE2497">
        <v>2.4710034099373548</v>
      </c>
    </row>
    <row r="2498" spans="1:31" x14ac:dyDescent="0.3">
      <c r="A2498">
        <v>2651273</v>
      </c>
      <c r="B2498">
        <v>1</v>
      </c>
      <c r="C2498" t="s">
        <v>80</v>
      </c>
      <c r="D2498" t="s">
        <v>106</v>
      </c>
      <c r="E2498" t="s">
        <v>152</v>
      </c>
      <c r="F2498" t="s">
        <v>7224</v>
      </c>
      <c r="G2498" t="s">
        <v>191</v>
      </c>
      <c r="H2498" t="s">
        <v>135</v>
      </c>
      <c r="I2498" t="s">
        <v>136</v>
      </c>
      <c r="J2498" t="s">
        <v>137</v>
      </c>
      <c r="K2498" t="s">
        <v>138</v>
      </c>
      <c r="L2498" t="s">
        <v>7225</v>
      </c>
      <c r="M2498" t="s">
        <v>7226</v>
      </c>
      <c r="N2498">
        <v>1.8825000000000001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1.9874782525521131</v>
      </c>
      <c r="AC2498">
        <v>0</v>
      </c>
      <c r="AD2498">
        <v>0</v>
      </c>
      <c r="AE2498">
        <v>1.9874782525521131</v>
      </c>
    </row>
    <row r="2499" spans="1:31" x14ac:dyDescent="0.3">
      <c r="A2499">
        <v>2651960</v>
      </c>
      <c r="B2499">
        <v>1</v>
      </c>
      <c r="C2499" t="s">
        <v>80</v>
      </c>
      <c r="D2499" t="s">
        <v>104</v>
      </c>
      <c r="E2499" t="s">
        <v>147</v>
      </c>
      <c r="F2499" t="s">
        <v>7227</v>
      </c>
      <c r="G2499" t="s">
        <v>149</v>
      </c>
      <c r="H2499" t="s">
        <v>144</v>
      </c>
      <c r="I2499" t="s">
        <v>136</v>
      </c>
      <c r="J2499" t="s">
        <v>137</v>
      </c>
      <c r="K2499" t="s">
        <v>138</v>
      </c>
      <c r="L2499" t="s">
        <v>7228</v>
      </c>
      <c r="M2499" t="s">
        <v>7229</v>
      </c>
      <c r="N2499">
        <v>6.5555555000000001E-2</v>
      </c>
      <c r="O2499">
        <v>0</v>
      </c>
      <c r="P2499">
        <v>460</v>
      </c>
      <c r="Q2499">
        <v>4</v>
      </c>
      <c r="R2499">
        <v>13</v>
      </c>
      <c r="S2499">
        <v>3</v>
      </c>
      <c r="T2499">
        <v>107</v>
      </c>
      <c r="U2499">
        <v>2</v>
      </c>
      <c r="V2499">
        <v>0</v>
      </c>
      <c r="W2499">
        <v>0</v>
      </c>
      <c r="X2499">
        <v>10.946669096134714</v>
      </c>
      <c r="Y2499">
        <v>2.2368950265813115</v>
      </c>
      <c r="Z2499">
        <v>3.9161680945733695</v>
      </c>
      <c r="AA2499">
        <v>6.8848648294274826</v>
      </c>
      <c r="AB2499">
        <v>6.5140352642869077</v>
      </c>
      <c r="AC2499">
        <v>2.3356297583291736</v>
      </c>
      <c r="AD2499">
        <v>0</v>
      </c>
      <c r="AE2499">
        <v>32.834262069332958</v>
      </c>
    </row>
    <row r="2500" spans="1:31" x14ac:dyDescent="0.3">
      <c r="A2500">
        <v>2652100</v>
      </c>
      <c r="B2500">
        <v>1</v>
      </c>
      <c r="C2500" t="s">
        <v>80</v>
      </c>
      <c r="D2500" t="s">
        <v>92</v>
      </c>
      <c r="E2500" t="s">
        <v>214</v>
      </c>
      <c r="F2500" t="s">
        <v>7230</v>
      </c>
      <c r="G2500" t="s">
        <v>300</v>
      </c>
      <c r="H2500" t="s">
        <v>135</v>
      </c>
      <c r="I2500" t="s">
        <v>136</v>
      </c>
      <c r="J2500" t="s">
        <v>137</v>
      </c>
      <c r="K2500" t="s">
        <v>138</v>
      </c>
      <c r="L2500" t="s">
        <v>7231</v>
      </c>
      <c r="M2500" t="s">
        <v>7232</v>
      </c>
      <c r="N2500">
        <v>2.8447222220000001</v>
      </c>
      <c r="O2500">
        <v>0</v>
      </c>
      <c r="P2500">
        <v>27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20.972922030807645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20.972922030807645</v>
      </c>
    </row>
    <row r="2501" spans="1:31" x14ac:dyDescent="0.3">
      <c r="A2501">
        <v>2651605</v>
      </c>
      <c r="B2501">
        <v>1</v>
      </c>
      <c r="C2501" t="s">
        <v>81</v>
      </c>
      <c r="D2501" t="s">
        <v>127</v>
      </c>
      <c r="E2501" t="s">
        <v>165</v>
      </c>
      <c r="F2501" t="s">
        <v>7233</v>
      </c>
      <c r="G2501" t="s">
        <v>224</v>
      </c>
      <c r="H2501" t="s">
        <v>135</v>
      </c>
      <c r="I2501" t="s">
        <v>136</v>
      </c>
      <c r="J2501" t="s">
        <v>137</v>
      </c>
      <c r="K2501" t="s">
        <v>138</v>
      </c>
      <c r="L2501" t="s">
        <v>7234</v>
      </c>
      <c r="M2501" t="s">
        <v>7235</v>
      </c>
      <c r="N2501">
        <v>1.111388888</v>
      </c>
      <c r="O2501">
        <v>0</v>
      </c>
      <c r="P2501">
        <v>122</v>
      </c>
      <c r="Q2501">
        <v>0</v>
      </c>
      <c r="R2501">
        <v>0</v>
      </c>
      <c r="S2501">
        <v>0</v>
      </c>
      <c r="T2501">
        <v>11</v>
      </c>
      <c r="U2501">
        <v>0</v>
      </c>
      <c r="V2501">
        <v>0</v>
      </c>
      <c r="W2501">
        <v>0</v>
      </c>
      <c r="X2501">
        <v>39.517228509661692</v>
      </c>
      <c r="Y2501">
        <v>0</v>
      </c>
      <c r="Z2501">
        <v>0</v>
      </c>
      <c r="AA2501">
        <v>0</v>
      </c>
      <c r="AB2501">
        <v>7.826249040377907</v>
      </c>
      <c r="AC2501">
        <v>0</v>
      </c>
      <c r="AD2501">
        <v>0</v>
      </c>
      <c r="AE2501">
        <v>47.343477550039601</v>
      </c>
    </row>
    <row r="2502" spans="1:31" x14ac:dyDescent="0.3">
      <c r="A2502">
        <v>2652113</v>
      </c>
      <c r="B2502">
        <v>2</v>
      </c>
      <c r="C2502" t="s">
        <v>80</v>
      </c>
      <c r="D2502" t="s">
        <v>90</v>
      </c>
      <c r="E2502" t="s">
        <v>152</v>
      </c>
      <c r="F2502" t="s">
        <v>7236</v>
      </c>
      <c r="G2502" t="s">
        <v>224</v>
      </c>
      <c r="H2502" t="s">
        <v>135</v>
      </c>
      <c r="I2502" t="s">
        <v>136</v>
      </c>
      <c r="J2502" t="s">
        <v>137</v>
      </c>
      <c r="K2502" t="s">
        <v>138</v>
      </c>
      <c r="L2502" t="s">
        <v>7237</v>
      </c>
      <c r="M2502" t="s">
        <v>7238</v>
      </c>
      <c r="N2502">
        <v>0.51055555500000005</v>
      </c>
      <c r="O2502">
        <v>0</v>
      </c>
      <c r="P2502">
        <v>539</v>
      </c>
      <c r="Q2502">
        <v>0</v>
      </c>
      <c r="R2502">
        <v>0</v>
      </c>
      <c r="S2502">
        <v>0</v>
      </c>
      <c r="T2502">
        <v>92</v>
      </c>
      <c r="U2502">
        <v>0</v>
      </c>
      <c r="V2502">
        <v>1</v>
      </c>
      <c r="W2502">
        <v>0</v>
      </c>
      <c r="X2502">
        <v>82.744423040125042</v>
      </c>
      <c r="Y2502">
        <v>0</v>
      </c>
      <c r="Z2502">
        <v>0</v>
      </c>
      <c r="AA2502">
        <v>0</v>
      </c>
      <c r="AB2502">
        <v>32.395744657241316</v>
      </c>
      <c r="AC2502">
        <v>0</v>
      </c>
      <c r="AD2502">
        <v>0.54234702799820356</v>
      </c>
      <c r="AE2502">
        <v>115.68251472536457</v>
      </c>
    </row>
    <row r="2503" spans="1:31" x14ac:dyDescent="0.3">
      <c r="A2503">
        <v>2651851</v>
      </c>
      <c r="B2503">
        <v>1</v>
      </c>
      <c r="C2503" t="s">
        <v>80</v>
      </c>
      <c r="D2503" t="s">
        <v>107</v>
      </c>
      <c r="E2503" t="s">
        <v>132</v>
      </c>
      <c r="F2503" t="s">
        <v>7239</v>
      </c>
      <c r="G2503" t="s">
        <v>228</v>
      </c>
      <c r="H2503" t="s">
        <v>135</v>
      </c>
      <c r="I2503" t="s">
        <v>136</v>
      </c>
      <c r="J2503" t="s">
        <v>137</v>
      </c>
      <c r="K2503" t="s">
        <v>138</v>
      </c>
      <c r="L2503" t="s">
        <v>7240</v>
      </c>
      <c r="M2503" t="s">
        <v>7241</v>
      </c>
      <c r="N2503">
        <v>3.0405555550000001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0.63544003552402284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0.63544003552402284</v>
      </c>
    </row>
    <row r="2504" spans="1:31" x14ac:dyDescent="0.3">
      <c r="A2504">
        <v>2651124</v>
      </c>
      <c r="B2504">
        <v>1</v>
      </c>
      <c r="C2504" t="s">
        <v>80</v>
      </c>
      <c r="D2504" t="s">
        <v>82</v>
      </c>
      <c r="E2504" t="s">
        <v>181</v>
      </c>
      <c r="F2504" t="s">
        <v>7242</v>
      </c>
      <c r="G2504" t="s">
        <v>562</v>
      </c>
      <c r="H2504" t="s">
        <v>1793</v>
      </c>
      <c r="I2504" t="s">
        <v>136</v>
      </c>
      <c r="J2504" t="s">
        <v>137</v>
      </c>
      <c r="K2504" t="s">
        <v>162</v>
      </c>
      <c r="L2504" t="s">
        <v>7243</v>
      </c>
      <c r="M2504" t="s">
        <v>7244</v>
      </c>
      <c r="N2504">
        <v>6.3888888000000005E-2</v>
      </c>
      <c r="O2504">
        <v>0</v>
      </c>
      <c r="P2504">
        <v>29265</v>
      </c>
      <c r="Q2504">
        <v>0</v>
      </c>
      <c r="R2504">
        <v>0</v>
      </c>
      <c r="S2504">
        <v>42</v>
      </c>
      <c r="T2504">
        <v>15511</v>
      </c>
      <c r="U2504">
        <v>1</v>
      </c>
      <c r="V2504">
        <v>50</v>
      </c>
      <c r="W2504">
        <v>0</v>
      </c>
      <c r="X2504">
        <v>412.46292841495324</v>
      </c>
      <c r="Y2504">
        <v>0</v>
      </c>
      <c r="Z2504">
        <v>0</v>
      </c>
      <c r="AA2504">
        <v>282.05644381241939</v>
      </c>
      <c r="AB2504">
        <v>560.98390933579128</v>
      </c>
      <c r="AC2504">
        <v>0</v>
      </c>
      <c r="AD2504">
        <v>10.861612797177738</v>
      </c>
      <c r="AE2504">
        <v>1266.3648943603416</v>
      </c>
    </row>
    <row r="2505" spans="1:31" x14ac:dyDescent="0.3">
      <c r="A2505">
        <v>2651622</v>
      </c>
      <c r="B2505">
        <v>1</v>
      </c>
      <c r="C2505" t="s">
        <v>81</v>
      </c>
      <c r="D2505" t="s">
        <v>120</v>
      </c>
      <c r="E2505" t="s">
        <v>152</v>
      </c>
      <c r="F2505" t="s">
        <v>6204</v>
      </c>
      <c r="G2505" t="s">
        <v>191</v>
      </c>
      <c r="H2505" t="s">
        <v>135</v>
      </c>
      <c r="I2505" t="s">
        <v>136</v>
      </c>
      <c r="J2505" t="s">
        <v>137</v>
      </c>
      <c r="K2505" t="s">
        <v>138</v>
      </c>
      <c r="L2505" t="s">
        <v>7245</v>
      </c>
      <c r="M2505" t="s">
        <v>7246</v>
      </c>
      <c r="N2505">
        <v>0.78333333299999997</v>
      </c>
      <c r="O2505">
        <v>0</v>
      </c>
      <c r="P2505">
        <v>409</v>
      </c>
      <c r="Q2505">
        <v>0</v>
      </c>
      <c r="R2505">
        <v>2</v>
      </c>
      <c r="S2505">
        <v>0</v>
      </c>
      <c r="T2505">
        <v>17</v>
      </c>
      <c r="U2505">
        <v>0</v>
      </c>
      <c r="V2505">
        <v>0</v>
      </c>
      <c r="W2505">
        <v>0</v>
      </c>
      <c r="X2505">
        <v>117.63993065314008</v>
      </c>
      <c r="Y2505">
        <v>0</v>
      </c>
      <c r="Z2505">
        <v>10.221953610821007</v>
      </c>
      <c r="AA2505">
        <v>0</v>
      </c>
      <c r="AB2505">
        <v>11.315845534487519</v>
      </c>
      <c r="AC2505">
        <v>0</v>
      </c>
      <c r="AD2505">
        <v>0</v>
      </c>
      <c r="AE2505">
        <v>139.17772979844861</v>
      </c>
    </row>
    <row r="2506" spans="1:31" x14ac:dyDescent="0.3">
      <c r="A2506">
        <v>2651479</v>
      </c>
      <c r="B2506">
        <v>1</v>
      </c>
      <c r="C2506" t="s">
        <v>80</v>
      </c>
      <c r="D2506" t="s">
        <v>98</v>
      </c>
      <c r="E2506" t="s">
        <v>165</v>
      </c>
      <c r="F2506" t="s">
        <v>7247</v>
      </c>
      <c r="G2506" t="s">
        <v>224</v>
      </c>
      <c r="H2506" t="s">
        <v>135</v>
      </c>
      <c r="I2506" t="s">
        <v>136</v>
      </c>
      <c r="J2506" t="s">
        <v>137</v>
      </c>
      <c r="K2506" t="s">
        <v>138</v>
      </c>
      <c r="L2506" t="s">
        <v>7248</v>
      </c>
      <c r="M2506" t="s">
        <v>7249</v>
      </c>
      <c r="N2506">
        <v>1.2524999999999999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6</v>
      </c>
      <c r="U2506">
        <v>0</v>
      </c>
      <c r="V2506">
        <v>0</v>
      </c>
      <c r="W2506">
        <v>0</v>
      </c>
      <c r="X2506">
        <v>0.23719698200222128</v>
      </c>
      <c r="Y2506">
        <v>0</v>
      </c>
      <c r="Z2506">
        <v>0</v>
      </c>
      <c r="AA2506">
        <v>0</v>
      </c>
      <c r="AB2506">
        <v>7.9369122513976711</v>
      </c>
      <c r="AC2506">
        <v>0</v>
      </c>
      <c r="AD2506">
        <v>0</v>
      </c>
      <c r="AE2506">
        <v>8.1741092333998928</v>
      </c>
    </row>
    <row r="2507" spans="1:31" x14ac:dyDescent="0.3">
      <c r="A2507">
        <v>2652189</v>
      </c>
      <c r="B2507">
        <v>1</v>
      </c>
      <c r="C2507" t="s">
        <v>80</v>
      </c>
      <c r="D2507" t="s">
        <v>103</v>
      </c>
      <c r="E2507" t="s">
        <v>147</v>
      </c>
      <c r="F2507" t="s">
        <v>7250</v>
      </c>
      <c r="G2507" t="s">
        <v>149</v>
      </c>
      <c r="H2507" t="s">
        <v>144</v>
      </c>
      <c r="I2507" t="s">
        <v>241</v>
      </c>
      <c r="J2507" t="s">
        <v>137</v>
      </c>
      <c r="K2507" t="s">
        <v>138</v>
      </c>
      <c r="L2507" t="s">
        <v>7251</v>
      </c>
      <c r="M2507" t="s">
        <v>7252</v>
      </c>
      <c r="N2507">
        <v>4.5555554999999998E-2</v>
      </c>
      <c r="O2507">
        <v>24</v>
      </c>
      <c r="P2507">
        <v>2694</v>
      </c>
      <c r="Q2507">
        <v>35</v>
      </c>
      <c r="R2507">
        <v>208</v>
      </c>
      <c r="S2507">
        <v>65</v>
      </c>
      <c r="T2507">
        <v>810</v>
      </c>
      <c r="U2507">
        <v>6</v>
      </c>
      <c r="V2507">
        <v>1</v>
      </c>
      <c r="W2507">
        <v>0.9007719849764283</v>
      </c>
      <c r="X2507">
        <v>23.748691170669549</v>
      </c>
      <c r="Y2507">
        <v>6.9779564367969904</v>
      </c>
      <c r="Z2507">
        <v>5.510370455252815</v>
      </c>
      <c r="AA2507">
        <v>10.395565064087625</v>
      </c>
      <c r="AB2507">
        <v>14.436142232669212</v>
      </c>
      <c r="AC2507">
        <v>9.1680976354250738</v>
      </c>
      <c r="AD2507">
        <v>0.64865146577566302</v>
      </c>
      <c r="AE2507">
        <v>71.786246445653362</v>
      </c>
    </row>
    <row r="2508" spans="1:31" x14ac:dyDescent="0.3">
      <c r="A2508">
        <v>2651267</v>
      </c>
      <c r="B2508">
        <v>1</v>
      </c>
      <c r="C2508" t="s">
        <v>81</v>
      </c>
      <c r="D2508" t="s">
        <v>113</v>
      </c>
      <c r="E2508" t="s">
        <v>152</v>
      </c>
      <c r="F2508" t="s">
        <v>7253</v>
      </c>
      <c r="G2508" t="s">
        <v>191</v>
      </c>
      <c r="H2508" t="s">
        <v>135</v>
      </c>
      <c r="I2508" t="s">
        <v>136</v>
      </c>
      <c r="J2508" t="s">
        <v>137</v>
      </c>
      <c r="K2508" t="s">
        <v>138</v>
      </c>
      <c r="L2508" t="s">
        <v>7254</v>
      </c>
      <c r="M2508" t="s">
        <v>7255</v>
      </c>
      <c r="N2508">
        <v>1.6555555550000001</v>
      </c>
      <c r="O2508">
        <v>0</v>
      </c>
      <c r="P2508">
        <v>12</v>
      </c>
      <c r="Q2508">
        <v>0</v>
      </c>
      <c r="R2508">
        <v>33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2.1035195096607051</v>
      </c>
      <c r="Y2508">
        <v>0</v>
      </c>
      <c r="Z2508">
        <v>24.917463276150418</v>
      </c>
      <c r="AA2508">
        <v>0</v>
      </c>
      <c r="AB2508">
        <v>1.4736480138464301</v>
      </c>
      <c r="AC2508">
        <v>0</v>
      </c>
      <c r="AD2508">
        <v>0</v>
      </c>
      <c r="AE2508">
        <v>28.49463079965755</v>
      </c>
    </row>
    <row r="2509" spans="1:31" x14ac:dyDescent="0.3">
      <c r="A2509">
        <v>2651101</v>
      </c>
      <c r="B2509">
        <v>1</v>
      </c>
      <c r="C2509" t="s">
        <v>81</v>
      </c>
      <c r="D2509" t="s">
        <v>118</v>
      </c>
      <c r="E2509" t="s">
        <v>214</v>
      </c>
      <c r="F2509" t="s">
        <v>7256</v>
      </c>
      <c r="G2509" t="s">
        <v>134</v>
      </c>
      <c r="H2509" t="s">
        <v>135</v>
      </c>
      <c r="I2509" t="s">
        <v>136</v>
      </c>
      <c r="J2509" t="s">
        <v>137</v>
      </c>
      <c r="K2509" t="s">
        <v>138</v>
      </c>
      <c r="L2509" t="s">
        <v>7257</v>
      </c>
      <c r="M2509" t="s">
        <v>7258</v>
      </c>
      <c r="N2509">
        <v>2.0622222219999999</v>
      </c>
      <c r="O2509">
        <v>0</v>
      </c>
      <c r="P2509">
        <v>79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30.222566358128457</v>
      </c>
      <c r="Y2509">
        <v>0</v>
      </c>
      <c r="Z2509">
        <v>0</v>
      </c>
      <c r="AA2509">
        <v>0</v>
      </c>
      <c r="AB2509">
        <v>0.65148041773688103</v>
      </c>
      <c r="AC2509">
        <v>0</v>
      </c>
      <c r="AD2509">
        <v>0</v>
      </c>
      <c r="AE2509">
        <v>30.874046775865338</v>
      </c>
    </row>
    <row r="2510" spans="1:31" x14ac:dyDescent="0.3">
      <c r="A2510">
        <v>2651522</v>
      </c>
      <c r="B2510">
        <v>1</v>
      </c>
      <c r="C2510" t="s">
        <v>80</v>
      </c>
      <c r="D2510" t="s">
        <v>95</v>
      </c>
      <c r="E2510" t="s">
        <v>181</v>
      </c>
      <c r="F2510" t="s">
        <v>2291</v>
      </c>
      <c r="G2510" t="s">
        <v>149</v>
      </c>
      <c r="H2510" t="s">
        <v>144</v>
      </c>
      <c r="I2510" t="s">
        <v>136</v>
      </c>
      <c r="J2510" t="s">
        <v>137</v>
      </c>
      <c r="K2510" t="s">
        <v>138</v>
      </c>
      <c r="L2510" t="s">
        <v>7259</v>
      </c>
      <c r="M2510" t="s">
        <v>7260</v>
      </c>
      <c r="N2510">
        <v>0.57777777699999999</v>
      </c>
      <c r="O2510">
        <v>7</v>
      </c>
      <c r="P2510">
        <v>1475</v>
      </c>
      <c r="Q2510">
        <v>25</v>
      </c>
      <c r="R2510">
        <v>17</v>
      </c>
      <c r="S2510">
        <v>57</v>
      </c>
      <c r="T2510">
        <v>134</v>
      </c>
      <c r="U2510">
        <v>7</v>
      </c>
      <c r="V2510">
        <v>0</v>
      </c>
      <c r="W2510">
        <v>3.85461404361138</v>
      </c>
      <c r="X2510">
        <v>203.44264192242005</v>
      </c>
      <c r="Y2510">
        <v>48.901664525703637</v>
      </c>
      <c r="Z2510">
        <v>9.023834457709162</v>
      </c>
      <c r="AA2510">
        <v>848.18597438324139</v>
      </c>
      <c r="AB2510">
        <v>109.93542912355099</v>
      </c>
      <c r="AC2510">
        <v>596.12502933317046</v>
      </c>
      <c r="AD2510">
        <v>0</v>
      </c>
      <c r="AE2510">
        <v>1819.469187789407</v>
      </c>
    </row>
    <row r="2511" spans="1:31" x14ac:dyDescent="0.3">
      <c r="A2511">
        <v>2652163</v>
      </c>
      <c r="B2511">
        <v>1</v>
      </c>
      <c r="C2511" t="s">
        <v>81</v>
      </c>
      <c r="D2511" t="s">
        <v>128</v>
      </c>
      <c r="E2511" t="s">
        <v>214</v>
      </c>
      <c r="F2511" t="s">
        <v>7261</v>
      </c>
      <c r="G2511" t="s">
        <v>224</v>
      </c>
      <c r="H2511" t="s">
        <v>135</v>
      </c>
      <c r="I2511" t="s">
        <v>136</v>
      </c>
      <c r="J2511" t="s">
        <v>137</v>
      </c>
      <c r="K2511" t="s">
        <v>138</v>
      </c>
      <c r="L2511" t="s">
        <v>7262</v>
      </c>
      <c r="M2511" t="s">
        <v>7263</v>
      </c>
      <c r="N2511">
        <v>4.6644444439999999</v>
      </c>
      <c r="O2511">
        <v>0</v>
      </c>
      <c r="P2511">
        <v>146</v>
      </c>
      <c r="Q2511">
        <v>0</v>
      </c>
      <c r="R2511">
        <v>0</v>
      </c>
      <c r="S2511">
        <v>0</v>
      </c>
      <c r="T2511">
        <v>6</v>
      </c>
      <c r="U2511">
        <v>0</v>
      </c>
      <c r="V2511">
        <v>0</v>
      </c>
      <c r="W2511">
        <v>0</v>
      </c>
      <c r="X2511">
        <v>209.64276815450521</v>
      </c>
      <c r="Y2511">
        <v>0</v>
      </c>
      <c r="Z2511">
        <v>0</v>
      </c>
      <c r="AA2511">
        <v>0</v>
      </c>
      <c r="AB2511">
        <v>9.4907437943925359</v>
      </c>
      <c r="AC2511">
        <v>0</v>
      </c>
      <c r="AD2511">
        <v>0</v>
      </c>
      <c r="AE2511">
        <v>219.13351194889773</v>
      </c>
    </row>
    <row r="2512" spans="1:31" x14ac:dyDescent="0.3">
      <c r="A2512">
        <v>2651081</v>
      </c>
      <c r="B2512">
        <v>1</v>
      </c>
      <c r="C2512" t="s">
        <v>81</v>
      </c>
      <c r="D2512" t="s">
        <v>128</v>
      </c>
      <c r="E2512" t="s">
        <v>152</v>
      </c>
      <c r="F2512" t="s">
        <v>5332</v>
      </c>
      <c r="G2512" t="s">
        <v>406</v>
      </c>
      <c r="H2512" t="s">
        <v>135</v>
      </c>
      <c r="I2512" t="s">
        <v>136</v>
      </c>
      <c r="J2512" t="s">
        <v>137</v>
      </c>
      <c r="K2512" t="s">
        <v>138</v>
      </c>
      <c r="L2512" t="s">
        <v>6456</v>
      </c>
      <c r="M2512" t="s">
        <v>7264</v>
      </c>
      <c r="N2512">
        <v>3.400833333</v>
      </c>
      <c r="O2512">
        <v>0</v>
      </c>
      <c r="P2512">
        <v>1251</v>
      </c>
      <c r="Q2512">
        <v>0</v>
      </c>
      <c r="R2512">
        <v>0</v>
      </c>
      <c r="S2512">
        <v>0</v>
      </c>
      <c r="T2512">
        <v>58</v>
      </c>
      <c r="U2512">
        <v>0</v>
      </c>
      <c r="V2512">
        <v>1</v>
      </c>
      <c r="W2512">
        <v>0</v>
      </c>
      <c r="X2512">
        <v>904.00260211280886</v>
      </c>
      <c r="Y2512">
        <v>0</v>
      </c>
      <c r="Z2512">
        <v>0</v>
      </c>
      <c r="AA2512">
        <v>0</v>
      </c>
      <c r="AB2512">
        <v>143.68055380974931</v>
      </c>
      <c r="AC2512">
        <v>0</v>
      </c>
      <c r="AD2512">
        <v>30.145901295283036</v>
      </c>
      <c r="AE2512">
        <v>1077.8290572178412</v>
      </c>
    </row>
    <row r="2513" spans="1:31" x14ac:dyDescent="0.3">
      <c r="A2513">
        <v>2651144</v>
      </c>
      <c r="B2513">
        <v>1</v>
      </c>
      <c r="C2513" t="s">
        <v>81</v>
      </c>
      <c r="D2513" t="s">
        <v>118</v>
      </c>
      <c r="E2513" t="s">
        <v>147</v>
      </c>
      <c r="F2513" t="s">
        <v>7265</v>
      </c>
      <c r="G2513" t="s">
        <v>149</v>
      </c>
      <c r="H2513" t="s">
        <v>144</v>
      </c>
      <c r="I2513" t="s">
        <v>136</v>
      </c>
      <c r="J2513" t="s">
        <v>137</v>
      </c>
      <c r="K2513" t="s">
        <v>138</v>
      </c>
      <c r="L2513" t="s">
        <v>7266</v>
      </c>
      <c r="M2513" t="s">
        <v>7267</v>
      </c>
      <c r="N2513">
        <v>3.886111111</v>
      </c>
      <c r="O2513">
        <v>3</v>
      </c>
      <c r="P2513">
        <v>328</v>
      </c>
      <c r="Q2513">
        <v>17</v>
      </c>
      <c r="R2513">
        <v>65</v>
      </c>
      <c r="S2513">
        <v>2</v>
      </c>
      <c r="T2513">
        <v>32</v>
      </c>
      <c r="U2513">
        <v>0</v>
      </c>
      <c r="V2513">
        <v>0</v>
      </c>
      <c r="W2513">
        <v>2.3834989135433338</v>
      </c>
      <c r="X2513">
        <v>160.17934942412276</v>
      </c>
      <c r="Y2513">
        <v>395.0368210684104</v>
      </c>
      <c r="Z2513">
        <v>244.39189128245897</v>
      </c>
      <c r="AA2513">
        <v>14.409995298267775</v>
      </c>
      <c r="AB2513">
        <v>55.739273772776826</v>
      </c>
      <c r="AC2513">
        <v>0</v>
      </c>
      <c r="AD2513">
        <v>0</v>
      </c>
      <c r="AE2513">
        <v>872.14082975958001</v>
      </c>
    </row>
    <row r="2514" spans="1:31" x14ac:dyDescent="0.3">
      <c r="A2514">
        <v>2651771</v>
      </c>
      <c r="B2514">
        <v>1</v>
      </c>
      <c r="C2514" t="s">
        <v>81</v>
      </c>
      <c r="D2514" t="s">
        <v>128</v>
      </c>
      <c r="E2514" t="s">
        <v>214</v>
      </c>
      <c r="F2514" t="s">
        <v>7268</v>
      </c>
      <c r="G2514" t="s">
        <v>224</v>
      </c>
      <c r="H2514" t="s">
        <v>135</v>
      </c>
      <c r="I2514" t="s">
        <v>136</v>
      </c>
      <c r="J2514" t="s">
        <v>137</v>
      </c>
      <c r="K2514" t="s">
        <v>138</v>
      </c>
      <c r="L2514" t="s">
        <v>7269</v>
      </c>
      <c r="M2514" t="s">
        <v>7270</v>
      </c>
      <c r="N2514">
        <v>8.1113888880000005</v>
      </c>
      <c r="O2514">
        <v>0</v>
      </c>
      <c r="P2514">
        <v>214</v>
      </c>
      <c r="Q2514">
        <v>0</v>
      </c>
      <c r="R2514">
        <v>0</v>
      </c>
      <c r="S2514">
        <v>0</v>
      </c>
      <c r="T2514">
        <v>10</v>
      </c>
      <c r="U2514">
        <v>0</v>
      </c>
      <c r="V2514">
        <v>0</v>
      </c>
      <c r="W2514">
        <v>0</v>
      </c>
      <c r="X2514">
        <v>454.60484679809849</v>
      </c>
      <c r="Y2514">
        <v>0</v>
      </c>
      <c r="Z2514">
        <v>0</v>
      </c>
      <c r="AA2514">
        <v>0</v>
      </c>
      <c r="AB2514">
        <v>100.99752203433856</v>
      </c>
      <c r="AC2514">
        <v>0</v>
      </c>
      <c r="AD2514">
        <v>0</v>
      </c>
      <c r="AE2514">
        <v>555.60236883243704</v>
      </c>
    </row>
    <row r="2515" spans="1:31" x14ac:dyDescent="0.3">
      <c r="A2515">
        <v>2651579</v>
      </c>
      <c r="B2515">
        <v>1</v>
      </c>
      <c r="C2515" t="s">
        <v>81</v>
      </c>
      <c r="D2515" t="s">
        <v>120</v>
      </c>
      <c r="E2515" t="s">
        <v>152</v>
      </c>
      <c r="F2515" t="s">
        <v>7271</v>
      </c>
      <c r="G2515" t="s">
        <v>220</v>
      </c>
      <c r="H2515" t="s">
        <v>135</v>
      </c>
      <c r="I2515" t="s">
        <v>136</v>
      </c>
      <c r="J2515" t="s">
        <v>137</v>
      </c>
      <c r="K2515" t="s">
        <v>162</v>
      </c>
      <c r="L2515" t="s">
        <v>7272</v>
      </c>
      <c r="M2515" t="s">
        <v>7273</v>
      </c>
      <c r="N2515">
        <v>1.132222222</v>
      </c>
      <c r="O2515">
        <v>0</v>
      </c>
      <c r="P2515">
        <v>691</v>
      </c>
      <c r="Q2515">
        <v>0</v>
      </c>
      <c r="R2515">
        <v>0</v>
      </c>
      <c r="S2515">
        <v>0</v>
      </c>
      <c r="T2515">
        <v>33</v>
      </c>
      <c r="U2515">
        <v>0</v>
      </c>
      <c r="V2515">
        <v>0</v>
      </c>
      <c r="W2515">
        <v>0</v>
      </c>
      <c r="X2515">
        <v>193.97068146538373</v>
      </c>
      <c r="Y2515">
        <v>0</v>
      </c>
      <c r="Z2515">
        <v>0</v>
      </c>
      <c r="AA2515">
        <v>0</v>
      </c>
      <c r="AB2515">
        <v>61.079659233103811</v>
      </c>
      <c r="AC2515">
        <v>0</v>
      </c>
      <c r="AD2515">
        <v>0</v>
      </c>
      <c r="AE2515">
        <v>255.05034069848756</v>
      </c>
    </row>
    <row r="2516" spans="1:31" x14ac:dyDescent="0.3">
      <c r="A2516">
        <v>2651336</v>
      </c>
      <c r="B2516">
        <v>1</v>
      </c>
      <c r="C2516" t="s">
        <v>80</v>
      </c>
      <c r="D2516" t="s">
        <v>100</v>
      </c>
      <c r="E2516" t="s">
        <v>141</v>
      </c>
      <c r="F2516" t="s">
        <v>7274</v>
      </c>
      <c r="G2516" t="s">
        <v>220</v>
      </c>
      <c r="H2516" t="s">
        <v>144</v>
      </c>
      <c r="I2516" t="s">
        <v>136</v>
      </c>
      <c r="J2516" t="s">
        <v>137</v>
      </c>
      <c r="K2516" t="s">
        <v>162</v>
      </c>
      <c r="L2516" t="s">
        <v>7275</v>
      </c>
      <c r="M2516" t="s">
        <v>7276</v>
      </c>
      <c r="N2516">
        <v>1.1372222219999999</v>
      </c>
      <c r="O2516">
        <v>0</v>
      </c>
      <c r="P2516">
        <v>1491</v>
      </c>
      <c r="Q2516">
        <v>0</v>
      </c>
      <c r="R2516">
        <v>6</v>
      </c>
      <c r="S2516">
        <v>2</v>
      </c>
      <c r="T2516">
        <v>152</v>
      </c>
      <c r="U2516">
        <v>0</v>
      </c>
      <c r="V2516">
        <v>0</v>
      </c>
      <c r="W2516">
        <v>0</v>
      </c>
      <c r="X2516">
        <v>505.15366256615283</v>
      </c>
      <c r="Y2516">
        <v>0</v>
      </c>
      <c r="Z2516">
        <v>1.3119092806490866</v>
      </c>
      <c r="AA2516">
        <v>64.431527229725404</v>
      </c>
      <c r="AB2516">
        <v>384.89311556895791</v>
      </c>
      <c r="AC2516">
        <v>0</v>
      </c>
      <c r="AD2516">
        <v>0</v>
      </c>
      <c r="AE2516">
        <v>955.79021464548521</v>
      </c>
    </row>
    <row r="2517" spans="1:31" x14ac:dyDescent="0.3">
      <c r="A2517">
        <v>2651728</v>
      </c>
      <c r="B2517">
        <v>1</v>
      </c>
      <c r="C2517" t="s">
        <v>80</v>
      </c>
      <c r="D2517" t="s">
        <v>103</v>
      </c>
      <c r="E2517" t="s">
        <v>152</v>
      </c>
      <c r="F2517" t="s">
        <v>7277</v>
      </c>
      <c r="G2517" t="s">
        <v>187</v>
      </c>
      <c r="H2517" t="s">
        <v>135</v>
      </c>
      <c r="I2517" t="s">
        <v>136</v>
      </c>
      <c r="J2517" t="s">
        <v>137</v>
      </c>
      <c r="K2517" t="s">
        <v>138</v>
      </c>
      <c r="L2517" t="s">
        <v>7278</v>
      </c>
      <c r="M2517" t="s">
        <v>7279</v>
      </c>
      <c r="N2517">
        <v>3.3766666660000002</v>
      </c>
      <c r="O2517">
        <v>0</v>
      </c>
      <c r="P2517">
        <v>51</v>
      </c>
      <c r="Q2517">
        <v>0</v>
      </c>
      <c r="R2517">
        <v>22</v>
      </c>
      <c r="S2517">
        <v>0</v>
      </c>
      <c r="T2517">
        <v>21</v>
      </c>
      <c r="U2517">
        <v>0</v>
      </c>
      <c r="V2517">
        <v>0</v>
      </c>
      <c r="W2517">
        <v>0</v>
      </c>
      <c r="X2517">
        <v>54.179098157706235</v>
      </c>
      <c r="Y2517">
        <v>0</v>
      </c>
      <c r="Z2517">
        <v>83.430409347073436</v>
      </c>
      <c r="AA2517">
        <v>0</v>
      </c>
      <c r="AB2517">
        <v>49.687140429671949</v>
      </c>
      <c r="AC2517">
        <v>0</v>
      </c>
      <c r="AD2517">
        <v>0</v>
      </c>
      <c r="AE2517">
        <v>187.29664793445164</v>
      </c>
    </row>
    <row r="2518" spans="1:31" x14ac:dyDescent="0.3">
      <c r="A2518">
        <v>2651871</v>
      </c>
      <c r="B2518">
        <v>1</v>
      </c>
      <c r="C2518" t="s">
        <v>81</v>
      </c>
      <c r="D2518" t="s">
        <v>118</v>
      </c>
      <c r="E2518" t="s">
        <v>147</v>
      </c>
      <c r="F2518" t="s">
        <v>5106</v>
      </c>
      <c r="G2518" t="s">
        <v>149</v>
      </c>
      <c r="H2518" t="s">
        <v>144</v>
      </c>
      <c r="I2518" t="s">
        <v>136</v>
      </c>
      <c r="J2518" t="s">
        <v>137</v>
      </c>
      <c r="K2518" t="s">
        <v>138</v>
      </c>
      <c r="L2518" t="s">
        <v>7280</v>
      </c>
      <c r="M2518" t="s">
        <v>7281</v>
      </c>
      <c r="N2518">
        <v>1.093611111</v>
      </c>
      <c r="O2518">
        <v>0</v>
      </c>
      <c r="P2518">
        <v>0</v>
      </c>
      <c r="Q2518">
        <v>2</v>
      </c>
      <c r="R2518">
        <v>61</v>
      </c>
      <c r="S2518">
        <v>1</v>
      </c>
      <c r="T2518">
        <v>3</v>
      </c>
      <c r="U2518">
        <v>0</v>
      </c>
      <c r="V2518">
        <v>0</v>
      </c>
      <c r="W2518">
        <v>0</v>
      </c>
      <c r="X2518">
        <v>0</v>
      </c>
      <c r="Y2518">
        <v>28.723036297838028</v>
      </c>
      <c r="Z2518">
        <v>330.19375972525791</v>
      </c>
      <c r="AA2518">
        <v>2.0058518110277777</v>
      </c>
      <c r="AB2518">
        <v>13.091583037284252</v>
      </c>
      <c r="AC2518">
        <v>0</v>
      </c>
      <c r="AD2518">
        <v>0</v>
      </c>
      <c r="AE2518">
        <v>374.0142308714079</v>
      </c>
    </row>
    <row r="2519" spans="1:31" x14ac:dyDescent="0.3">
      <c r="A2519">
        <v>2651585</v>
      </c>
      <c r="B2519">
        <v>1</v>
      </c>
      <c r="C2519" t="s">
        <v>80</v>
      </c>
      <c r="D2519" t="s">
        <v>93</v>
      </c>
      <c r="E2519" t="s">
        <v>165</v>
      </c>
      <c r="F2519" t="s">
        <v>7282</v>
      </c>
      <c r="G2519" t="s">
        <v>224</v>
      </c>
      <c r="H2519" t="s">
        <v>135</v>
      </c>
      <c r="I2519" t="s">
        <v>136</v>
      </c>
      <c r="J2519" t="s">
        <v>137</v>
      </c>
      <c r="K2519" t="s">
        <v>138</v>
      </c>
      <c r="L2519" t="s">
        <v>7283</v>
      </c>
      <c r="M2519" t="s">
        <v>7012</v>
      </c>
      <c r="N2519">
        <v>4.0175000000000001</v>
      </c>
      <c r="O2519">
        <v>0</v>
      </c>
      <c r="P2519">
        <v>7</v>
      </c>
      <c r="Q2519">
        <v>0</v>
      </c>
      <c r="R2519">
        <v>2</v>
      </c>
      <c r="S2519">
        <v>0</v>
      </c>
      <c r="T2519">
        <v>1</v>
      </c>
      <c r="U2519">
        <v>0</v>
      </c>
      <c r="V2519">
        <v>0</v>
      </c>
      <c r="W2519">
        <v>0</v>
      </c>
      <c r="X2519">
        <v>4.5619348595936273</v>
      </c>
      <c r="Y2519">
        <v>0</v>
      </c>
      <c r="Z2519">
        <v>14.808088488475873</v>
      </c>
      <c r="AA2519">
        <v>0</v>
      </c>
      <c r="AB2519">
        <v>0</v>
      </c>
      <c r="AC2519">
        <v>0</v>
      </c>
      <c r="AD2519">
        <v>0</v>
      </c>
      <c r="AE2519">
        <v>19.370023348069502</v>
      </c>
    </row>
    <row r="2520" spans="1:31" x14ac:dyDescent="0.3">
      <c r="A2520">
        <v>2651253</v>
      </c>
      <c r="B2520">
        <v>1</v>
      </c>
      <c r="C2520" t="s">
        <v>80</v>
      </c>
      <c r="D2520" t="s">
        <v>110</v>
      </c>
      <c r="E2520" t="s">
        <v>165</v>
      </c>
      <c r="F2520" t="s">
        <v>7284</v>
      </c>
      <c r="G2520" t="s">
        <v>161</v>
      </c>
      <c r="H2520" t="s">
        <v>135</v>
      </c>
      <c r="I2520" t="s">
        <v>136</v>
      </c>
      <c r="J2520" t="s">
        <v>137</v>
      </c>
      <c r="K2520" t="s">
        <v>162</v>
      </c>
      <c r="L2520" t="s">
        <v>7285</v>
      </c>
      <c r="M2520" t="s">
        <v>7286</v>
      </c>
      <c r="N2520">
        <v>0.686111111</v>
      </c>
      <c r="O2520">
        <v>0</v>
      </c>
      <c r="P2520">
        <v>390</v>
      </c>
      <c r="Q2520">
        <v>0</v>
      </c>
      <c r="R2520">
        <v>0</v>
      </c>
      <c r="S2520">
        <v>0</v>
      </c>
      <c r="T2520">
        <v>45</v>
      </c>
      <c r="U2520">
        <v>0</v>
      </c>
      <c r="V2520">
        <v>1</v>
      </c>
      <c r="W2520">
        <v>0</v>
      </c>
      <c r="X2520">
        <v>90.798815156057401</v>
      </c>
      <c r="Y2520">
        <v>0</v>
      </c>
      <c r="Z2520">
        <v>0</v>
      </c>
      <c r="AA2520">
        <v>0</v>
      </c>
      <c r="AB2520">
        <v>60.483321501141944</v>
      </c>
      <c r="AC2520">
        <v>0</v>
      </c>
      <c r="AD2520">
        <v>13.926720886049843</v>
      </c>
      <c r="AE2520">
        <v>165.2088575432492</v>
      </c>
    </row>
    <row r="2521" spans="1:31" x14ac:dyDescent="0.3">
      <c r="A2521">
        <v>2651894</v>
      </c>
      <c r="B2521">
        <v>1</v>
      </c>
      <c r="C2521" t="s">
        <v>80</v>
      </c>
      <c r="D2521" t="s">
        <v>104</v>
      </c>
      <c r="E2521" t="s">
        <v>152</v>
      </c>
      <c r="F2521" t="s">
        <v>7287</v>
      </c>
      <c r="G2521" t="s">
        <v>3645</v>
      </c>
      <c r="H2521" t="s">
        <v>135</v>
      </c>
      <c r="I2521" t="s">
        <v>136</v>
      </c>
      <c r="J2521" t="s">
        <v>137</v>
      </c>
      <c r="K2521" t="s">
        <v>138</v>
      </c>
      <c r="L2521" t="s">
        <v>7288</v>
      </c>
      <c r="M2521" t="s">
        <v>7289</v>
      </c>
      <c r="N2521">
        <v>0.400277777</v>
      </c>
      <c r="O2521">
        <v>0</v>
      </c>
      <c r="P2521">
        <v>425</v>
      </c>
      <c r="Q2521">
        <v>0</v>
      </c>
      <c r="R2521">
        <v>1</v>
      </c>
      <c r="S2521">
        <v>0</v>
      </c>
      <c r="T2521">
        <v>69</v>
      </c>
      <c r="U2521">
        <v>0</v>
      </c>
      <c r="V2521">
        <v>0</v>
      </c>
      <c r="W2521">
        <v>0</v>
      </c>
      <c r="X2521">
        <v>63.689692012813602</v>
      </c>
      <c r="Y2521">
        <v>0</v>
      </c>
      <c r="Z2521">
        <v>3.2684488642300003E-2</v>
      </c>
      <c r="AA2521">
        <v>0</v>
      </c>
      <c r="AB2521">
        <v>24.847935815096726</v>
      </c>
      <c r="AC2521">
        <v>0</v>
      </c>
      <c r="AD2521">
        <v>0</v>
      </c>
      <c r="AE2521">
        <v>88.570312316552631</v>
      </c>
    </row>
    <row r="2522" spans="1:31" x14ac:dyDescent="0.3">
      <c r="A2522">
        <v>2651393</v>
      </c>
      <c r="B2522">
        <v>1</v>
      </c>
      <c r="C2522" t="s">
        <v>81</v>
      </c>
      <c r="D2522" t="s">
        <v>112</v>
      </c>
      <c r="E2522" t="s">
        <v>132</v>
      </c>
      <c r="F2522" t="s">
        <v>7290</v>
      </c>
      <c r="G2522" t="s">
        <v>228</v>
      </c>
      <c r="H2522" t="s">
        <v>135</v>
      </c>
      <c r="I2522" t="s">
        <v>136</v>
      </c>
      <c r="J2522" t="s">
        <v>137</v>
      </c>
      <c r="K2522" t="s">
        <v>138</v>
      </c>
      <c r="L2522" t="s">
        <v>7291</v>
      </c>
      <c r="M2522" t="s">
        <v>7292</v>
      </c>
      <c r="N2522">
        <v>1.503055555</v>
      </c>
      <c r="O2522">
        <v>0</v>
      </c>
      <c r="P2522">
        <v>14</v>
      </c>
      <c r="Q2522">
        <v>0</v>
      </c>
      <c r="R2522">
        <v>0</v>
      </c>
      <c r="S2522">
        <v>0</v>
      </c>
      <c r="T2522">
        <v>1</v>
      </c>
      <c r="U2522">
        <v>0</v>
      </c>
      <c r="V2522">
        <v>0</v>
      </c>
      <c r="W2522">
        <v>0</v>
      </c>
      <c r="X2522">
        <v>3.8587915931580574</v>
      </c>
      <c r="Y2522">
        <v>0</v>
      </c>
      <c r="Z2522">
        <v>0</v>
      </c>
      <c r="AA2522">
        <v>0</v>
      </c>
      <c r="AB2522">
        <v>0.33835232327598558</v>
      </c>
      <c r="AC2522">
        <v>0</v>
      </c>
      <c r="AD2522">
        <v>0</v>
      </c>
      <c r="AE2522">
        <v>4.1971439164340429</v>
      </c>
    </row>
    <row r="2523" spans="1:31" x14ac:dyDescent="0.3">
      <c r="A2523">
        <v>2651399</v>
      </c>
      <c r="B2523">
        <v>1</v>
      </c>
      <c r="C2523" t="s">
        <v>81</v>
      </c>
      <c r="D2523" t="s">
        <v>118</v>
      </c>
      <c r="E2523" t="s">
        <v>141</v>
      </c>
      <c r="F2523" t="s">
        <v>2087</v>
      </c>
      <c r="G2523" t="s">
        <v>161</v>
      </c>
      <c r="H2523" t="s">
        <v>144</v>
      </c>
      <c r="I2523" t="s">
        <v>136</v>
      </c>
      <c r="J2523" t="s">
        <v>137</v>
      </c>
      <c r="K2523" t="s">
        <v>162</v>
      </c>
      <c r="L2523" t="s">
        <v>7293</v>
      </c>
      <c r="M2523" t="s">
        <v>7294</v>
      </c>
      <c r="N2523">
        <v>7.4063888880000004</v>
      </c>
      <c r="O2523">
        <v>0</v>
      </c>
      <c r="P2523">
        <v>94</v>
      </c>
      <c r="Q2523">
        <v>0</v>
      </c>
      <c r="R2523">
        <v>8</v>
      </c>
      <c r="S2523">
        <v>0</v>
      </c>
      <c r="T2523">
        <v>18</v>
      </c>
      <c r="U2523">
        <v>0</v>
      </c>
      <c r="V2523">
        <v>0</v>
      </c>
      <c r="W2523">
        <v>0</v>
      </c>
      <c r="X2523">
        <v>240.24354915855977</v>
      </c>
      <c r="Y2523">
        <v>0</v>
      </c>
      <c r="Z2523">
        <v>120.66597516696083</v>
      </c>
      <c r="AA2523">
        <v>0</v>
      </c>
      <c r="AB2523">
        <v>77.999536663857953</v>
      </c>
      <c r="AC2523">
        <v>0</v>
      </c>
      <c r="AD2523">
        <v>0</v>
      </c>
      <c r="AE2523">
        <v>438.90906098937853</v>
      </c>
    </row>
    <row r="2524" spans="1:31" x14ac:dyDescent="0.3">
      <c r="A2524">
        <v>2651940</v>
      </c>
      <c r="B2524">
        <v>1</v>
      </c>
      <c r="C2524" t="s">
        <v>81</v>
      </c>
      <c r="D2524" t="s">
        <v>112</v>
      </c>
      <c r="E2524" t="s">
        <v>165</v>
      </c>
      <c r="F2524" t="s">
        <v>7295</v>
      </c>
      <c r="G2524" t="s">
        <v>224</v>
      </c>
      <c r="H2524" t="s">
        <v>135</v>
      </c>
      <c r="I2524" t="s">
        <v>136</v>
      </c>
      <c r="J2524" t="s">
        <v>137</v>
      </c>
      <c r="K2524" t="s">
        <v>138</v>
      </c>
      <c r="L2524" t="s">
        <v>7296</v>
      </c>
      <c r="M2524" t="s">
        <v>7297</v>
      </c>
      <c r="N2524">
        <v>3.2211111109999999</v>
      </c>
      <c r="O2524">
        <v>0</v>
      </c>
      <c r="P2524">
        <v>33</v>
      </c>
      <c r="Q2524">
        <v>0</v>
      </c>
      <c r="R2524">
        <v>1</v>
      </c>
      <c r="S2524">
        <v>0</v>
      </c>
      <c r="T2524">
        <v>4</v>
      </c>
      <c r="U2524">
        <v>0</v>
      </c>
      <c r="V2524">
        <v>0</v>
      </c>
      <c r="W2524">
        <v>0</v>
      </c>
      <c r="X2524">
        <v>31.792720475932107</v>
      </c>
      <c r="Y2524">
        <v>0</v>
      </c>
      <c r="Z2524">
        <v>76.249719990378736</v>
      </c>
      <c r="AA2524">
        <v>0</v>
      </c>
      <c r="AB2524">
        <v>5.4806982368364663</v>
      </c>
      <c r="AC2524">
        <v>0</v>
      </c>
      <c r="AD2524">
        <v>0</v>
      </c>
      <c r="AE2524">
        <v>113.5231387031473</v>
      </c>
    </row>
    <row r="2525" spans="1:31" x14ac:dyDescent="0.3">
      <c r="A2525">
        <v>2652086</v>
      </c>
      <c r="B2525">
        <v>1</v>
      </c>
      <c r="C2525" t="s">
        <v>81</v>
      </c>
      <c r="D2525" t="s">
        <v>118</v>
      </c>
      <c r="E2525" t="s">
        <v>165</v>
      </c>
      <c r="F2525" t="s">
        <v>7298</v>
      </c>
      <c r="G2525" t="s">
        <v>224</v>
      </c>
      <c r="H2525" t="s">
        <v>135</v>
      </c>
      <c r="I2525" t="s">
        <v>136</v>
      </c>
      <c r="J2525" t="s">
        <v>137</v>
      </c>
      <c r="K2525" t="s">
        <v>138</v>
      </c>
      <c r="L2525" t="s">
        <v>7299</v>
      </c>
      <c r="M2525" t="s">
        <v>7300</v>
      </c>
      <c r="N2525">
        <v>0.85527777699999996</v>
      </c>
      <c r="O2525">
        <v>0</v>
      </c>
      <c r="P2525">
        <v>58</v>
      </c>
      <c r="Q2525">
        <v>0</v>
      </c>
      <c r="R2525">
        <v>0</v>
      </c>
      <c r="S2525">
        <v>0</v>
      </c>
      <c r="T2525">
        <v>4</v>
      </c>
      <c r="U2525">
        <v>0</v>
      </c>
      <c r="V2525">
        <v>0</v>
      </c>
      <c r="W2525">
        <v>0</v>
      </c>
      <c r="X2525">
        <v>17.114211791250625</v>
      </c>
      <c r="Y2525">
        <v>0</v>
      </c>
      <c r="Z2525">
        <v>0</v>
      </c>
      <c r="AA2525">
        <v>0</v>
      </c>
      <c r="AB2525">
        <v>2.3342720146511362</v>
      </c>
      <c r="AC2525">
        <v>0</v>
      </c>
      <c r="AD2525">
        <v>0</v>
      </c>
      <c r="AE2525">
        <v>19.448483805901763</v>
      </c>
    </row>
    <row r="2526" spans="1:31" x14ac:dyDescent="0.3">
      <c r="A2526">
        <v>2651499</v>
      </c>
      <c r="B2526">
        <v>1</v>
      </c>
      <c r="C2526" t="s">
        <v>80</v>
      </c>
      <c r="D2526" t="s">
        <v>87</v>
      </c>
      <c r="E2526" t="s">
        <v>152</v>
      </c>
      <c r="F2526" t="s">
        <v>7301</v>
      </c>
      <c r="G2526" t="s">
        <v>220</v>
      </c>
      <c r="H2526" t="s">
        <v>135</v>
      </c>
      <c r="I2526" t="s">
        <v>136</v>
      </c>
      <c r="J2526" t="s">
        <v>137</v>
      </c>
      <c r="K2526" t="s">
        <v>162</v>
      </c>
      <c r="L2526" t="s">
        <v>7302</v>
      </c>
      <c r="M2526" t="s">
        <v>6962</v>
      </c>
      <c r="N2526">
        <v>0.65527777700000001</v>
      </c>
      <c r="O2526">
        <v>0</v>
      </c>
      <c r="P2526">
        <v>136</v>
      </c>
      <c r="Q2526">
        <v>0</v>
      </c>
      <c r="R2526">
        <v>0</v>
      </c>
      <c r="S2526">
        <v>0</v>
      </c>
      <c r="T2526">
        <v>70</v>
      </c>
      <c r="U2526">
        <v>0</v>
      </c>
      <c r="V2526">
        <v>0</v>
      </c>
      <c r="W2526">
        <v>0</v>
      </c>
      <c r="X2526">
        <v>58.359809635038317</v>
      </c>
      <c r="Y2526">
        <v>0</v>
      </c>
      <c r="Z2526">
        <v>0</v>
      </c>
      <c r="AA2526">
        <v>0</v>
      </c>
      <c r="AB2526">
        <v>67.803306861387938</v>
      </c>
      <c r="AC2526">
        <v>0</v>
      </c>
      <c r="AD2526">
        <v>0</v>
      </c>
      <c r="AE2526">
        <v>126.16311649642626</v>
      </c>
    </row>
    <row r="2527" spans="1:31" x14ac:dyDescent="0.3">
      <c r="A2527">
        <v>2651748</v>
      </c>
      <c r="B2527">
        <v>1</v>
      </c>
      <c r="C2527" t="s">
        <v>80</v>
      </c>
      <c r="D2527" t="s">
        <v>107</v>
      </c>
      <c r="E2527" t="s">
        <v>194</v>
      </c>
      <c r="F2527" t="s">
        <v>7303</v>
      </c>
      <c r="G2527" t="s">
        <v>149</v>
      </c>
      <c r="H2527" t="s">
        <v>144</v>
      </c>
      <c r="I2527" t="s">
        <v>136</v>
      </c>
      <c r="J2527" t="s">
        <v>137</v>
      </c>
      <c r="K2527" t="s">
        <v>138</v>
      </c>
      <c r="L2527" t="s">
        <v>7304</v>
      </c>
      <c r="M2527" t="s">
        <v>7305</v>
      </c>
      <c r="N2527">
        <v>0.15305555500000001</v>
      </c>
      <c r="O2527">
        <v>0</v>
      </c>
      <c r="P2527">
        <v>1</v>
      </c>
      <c r="Q2527">
        <v>9</v>
      </c>
      <c r="R2527">
        <v>47</v>
      </c>
      <c r="S2527">
        <v>1</v>
      </c>
      <c r="T2527">
        <v>12</v>
      </c>
      <c r="U2527">
        <v>0</v>
      </c>
      <c r="V2527">
        <v>0</v>
      </c>
      <c r="W2527">
        <v>0</v>
      </c>
      <c r="X2527">
        <v>4.3604804403856112E-2</v>
      </c>
      <c r="Y2527">
        <v>34.340506031419444</v>
      </c>
      <c r="Z2527">
        <v>31.508224434870371</v>
      </c>
      <c r="AA2527">
        <v>2.6553198120292278</v>
      </c>
      <c r="AB2527">
        <v>5.6757297253980443</v>
      </c>
      <c r="AC2527">
        <v>0</v>
      </c>
      <c r="AD2527">
        <v>0</v>
      </c>
      <c r="AE2527">
        <v>74.223384808120954</v>
      </c>
    </row>
    <row r="2528" spans="1:31" x14ac:dyDescent="0.3">
      <c r="A2528">
        <v>2651416</v>
      </c>
      <c r="B2528">
        <v>1</v>
      </c>
      <c r="C2528" t="s">
        <v>80</v>
      </c>
      <c r="D2528" t="s">
        <v>101</v>
      </c>
      <c r="E2528" t="s">
        <v>214</v>
      </c>
      <c r="F2528" t="s">
        <v>7306</v>
      </c>
      <c r="G2528" t="s">
        <v>154</v>
      </c>
      <c r="H2528" t="s">
        <v>135</v>
      </c>
      <c r="I2528" t="s">
        <v>136</v>
      </c>
      <c r="J2528" t="s">
        <v>137</v>
      </c>
      <c r="K2528" t="s">
        <v>138</v>
      </c>
      <c r="L2528" t="s">
        <v>7307</v>
      </c>
      <c r="M2528" t="s">
        <v>7308</v>
      </c>
      <c r="N2528">
        <v>1.8172222220000001</v>
      </c>
      <c r="O2528">
        <v>0</v>
      </c>
      <c r="P2528">
        <v>97</v>
      </c>
      <c r="Q2528">
        <v>0</v>
      </c>
      <c r="R2528">
        <v>0</v>
      </c>
      <c r="S2528">
        <v>0</v>
      </c>
      <c r="T2528">
        <v>69</v>
      </c>
      <c r="U2528">
        <v>0</v>
      </c>
      <c r="V2528">
        <v>0</v>
      </c>
      <c r="W2528">
        <v>0</v>
      </c>
      <c r="X2528">
        <v>52.874540959502504</v>
      </c>
      <c r="Y2528">
        <v>0</v>
      </c>
      <c r="Z2528">
        <v>0</v>
      </c>
      <c r="AA2528">
        <v>0</v>
      </c>
      <c r="AB2528">
        <v>254.58651190135316</v>
      </c>
      <c r="AC2528">
        <v>0</v>
      </c>
      <c r="AD2528">
        <v>0</v>
      </c>
      <c r="AE2528">
        <v>307.46105286085566</v>
      </c>
    </row>
    <row r="2529" spans="1:31" x14ac:dyDescent="0.3">
      <c r="A2529">
        <v>2651353</v>
      </c>
      <c r="B2529">
        <v>1</v>
      </c>
      <c r="C2529" t="s">
        <v>80</v>
      </c>
      <c r="D2529" t="s">
        <v>104</v>
      </c>
      <c r="E2529" t="s">
        <v>194</v>
      </c>
      <c r="F2529" t="s">
        <v>7309</v>
      </c>
      <c r="G2529" t="s">
        <v>220</v>
      </c>
      <c r="H2529" t="s">
        <v>144</v>
      </c>
      <c r="I2529" t="s">
        <v>136</v>
      </c>
      <c r="J2529" t="s">
        <v>137</v>
      </c>
      <c r="K2529" t="s">
        <v>162</v>
      </c>
      <c r="L2529" t="s">
        <v>7310</v>
      </c>
      <c r="M2529" t="s">
        <v>7311</v>
      </c>
      <c r="N2529">
        <v>3.6572222220000001</v>
      </c>
      <c r="O2529">
        <v>10</v>
      </c>
      <c r="P2529">
        <v>129</v>
      </c>
      <c r="Q2529">
        <v>47</v>
      </c>
      <c r="R2529">
        <v>101</v>
      </c>
      <c r="S2529">
        <v>20</v>
      </c>
      <c r="T2529">
        <v>37</v>
      </c>
      <c r="U2529">
        <v>0</v>
      </c>
      <c r="V2529">
        <v>0</v>
      </c>
      <c r="W2529">
        <v>21.005360495800087</v>
      </c>
      <c r="X2529">
        <v>131.94213950102548</v>
      </c>
      <c r="Y2529">
        <v>506.13174387557461</v>
      </c>
      <c r="Z2529">
        <v>722.10500675668993</v>
      </c>
      <c r="AA2529">
        <v>526.54796453724941</v>
      </c>
      <c r="AB2529">
        <v>94.160623633006821</v>
      </c>
      <c r="AC2529">
        <v>0</v>
      </c>
      <c r="AD2529">
        <v>0</v>
      </c>
      <c r="AE2529">
        <v>2001.892838799346</v>
      </c>
    </row>
    <row r="2530" spans="1:31" x14ac:dyDescent="0.3">
      <c r="A2530">
        <v>2651602</v>
      </c>
      <c r="B2530">
        <v>1</v>
      </c>
      <c r="C2530" t="s">
        <v>81</v>
      </c>
      <c r="D2530" t="s">
        <v>113</v>
      </c>
      <c r="E2530" t="s">
        <v>214</v>
      </c>
      <c r="F2530" t="s">
        <v>7312</v>
      </c>
      <c r="G2530" t="s">
        <v>822</v>
      </c>
      <c r="H2530" t="s">
        <v>135</v>
      </c>
      <c r="I2530" t="s">
        <v>136</v>
      </c>
      <c r="J2530" t="s">
        <v>137</v>
      </c>
      <c r="K2530" t="s">
        <v>138</v>
      </c>
      <c r="L2530" t="s">
        <v>7313</v>
      </c>
      <c r="M2530" t="s">
        <v>7314</v>
      </c>
      <c r="N2530">
        <v>2.4961111109999998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53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85.142235406538745</v>
      </c>
      <c r="AC2530">
        <v>0</v>
      </c>
      <c r="AD2530">
        <v>0</v>
      </c>
      <c r="AE2530">
        <v>85.142235406538745</v>
      </c>
    </row>
    <row r="2531" spans="1:31" x14ac:dyDescent="0.3">
      <c r="A2531">
        <v>2652039</v>
      </c>
      <c r="B2531">
        <v>5</v>
      </c>
      <c r="C2531" t="s">
        <v>80</v>
      </c>
      <c r="D2531" t="s">
        <v>88</v>
      </c>
      <c r="E2531" t="s">
        <v>141</v>
      </c>
      <c r="F2531" t="s">
        <v>7315</v>
      </c>
      <c r="G2531" t="s">
        <v>149</v>
      </c>
      <c r="H2531" t="s">
        <v>144</v>
      </c>
      <c r="I2531" t="s">
        <v>136</v>
      </c>
      <c r="J2531" t="s">
        <v>137</v>
      </c>
      <c r="K2531" t="s">
        <v>138</v>
      </c>
      <c r="L2531" t="s">
        <v>7316</v>
      </c>
      <c r="M2531" t="s">
        <v>7317</v>
      </c>
      <c r="N2531">
        <v>0.37916666599999999</v>
      </c>
      <c r="O2531">
        <v>0</v>
      </c>
      <c r="P2531">
        <v>670</v>
      </c>
      <c r="Q2531">
        <v>0</v>
      </c>
      <c r="R2531">
        <v>0</v>
      </c>
      <c r="S2531">
        <v>0</v>
      </c>
      <c r="T2531">
        <v>66</v>
      </c>
      <c r="U2531">
        <v>0</v>
      </c>
      <c r="V2531">
        <v>0</v>
      </c>
      <c r="W2531">
        <v>0</v>
      </c>
      <c r="X2531">
        <v>70.324994606299043</v>
      </c>
      <c r="Y2531">
        <v>0</v>
      </c>
      <c r="Z2531">
        <v>0</v>
      </c>
      <c r="AA2531">
        <v>0</v>
      </c>
      <c r="AB2531">
        <v>38.87750774635235</v>
      </c>
      <c r="AC2531">
        <v>0</v>
      </c>
      <c r="AD2531">
        <v>0</v>
      </c>
      <c r="AE2531">
        <v>109.20250235265139</v>
      </c>
    </row>
    <row r="2532" spans="1:31" x14ac:dyDescent="0.3">
      <c r="A2532">
        <v>2651170</v>
      </c>
      <c r="B2532">
        <v>1</v>
      </c>
      <c r="C2532" t="s">
        <v>80</v>
      </c>
      <c r="D2532" t="s">
        <v>93</v>
      </c>
      <c r="E2532" t="s">
        <v>194</v>
      </c>
      <c r="F2532" t="s">
        <v>352</v>
      </c>
      <c r="G2532" t="s">
        <v>149</v>
      </c>
      <c r="H2532" t="s">
        <v>144</v>
      </c>
      <c r="I2532" t="s">
        <v>241</v>
      </c>
      <c r="J2532" t="s">
        <v>137</v>
      </c>
      <c r="K2532" t="s">
        <v>138</v>
      </c>
      <c r="L2532" t="s">
        <v>7318</v>
      </c>
      <c r="M2532" t="s">
        <v>7319</v>
      </c>
      <c r="N2532">
        <v>4.7222222000000001E-2</v>
      </c>
      <c r="O2532">
        <v>0</v>
      </c>
      <c r="P2532">
        <v>585</v>
      </c>
      <c r="Q2532">
        <v>2</v>
      </c>
      <c r="R2532">
        <v>126</v>
      </c>
      <c r="S2532">
        <v>6</v>
      </c>
      <c r="T2532">
        <v>112</v>
      </c>
      <c r="U2532">
        <v>1</v>
      </c>
      <c r="V2532">
        <v>0</v>
      </c>
      <c r="W2532">
        <v>0</v>
      </c>
      <c r="X2532">
        <v>4.0145244046316462</v>
      </c>
      <c r="Y2532">
        <v>1.1974257417666836</v>
      </c>
      <c r="Z2532">
        <v>9.7654733810076575</v>
      </c>
      <c r="AA2532">
        <v>0.72754890158524821</v>
      </c>
      <c r="AB2532">
        <v>3.3909532865371803</v>
      </c>
      <c r="AC2532">
        <v>0.12778941247355</v>
      </c>
      <c r="AD2532">
        <v>0</v>
      </c>
      <c r="AE2532">
        <v>19.223715128001967</v>
      </c>
    </row>
    <row r="2533" spans="1:31" x14ac:dyDescent="0.3">
      <c r="A2533">
        <v>2651502</v>
      </c>
      <c r="B2533">
        <v>1</v>
      </c>
      <c r="C2533" t="s">
        <v>80</v>
      </c>
      <c r="D2533" t="s">
        <v>85</v>
      </c>
      <c r="E2533" t="s">
        <v>214</v>
      </c>
      <c r="F2533" t="s">
        <v>7320</v>
      </c>
      <c r="G2533" t="s">
        <v>216</v>
      </c>
      <c r="H2533" t="s">
        <v>135</v>
      </c>
      <c r="I2533" t="s">
        <v>136</v>
      </c>
      <c r="J2533" t="s">
        <v>137</v>
      </c>
      <c r="K2533" t="s">
        <v>138</v>
      </c>
      <c r="L2533" t="s">
        <v>7321</v>
      </c>
      <c r="M2533" t="s">
        <v>7322</v>
      </c>
      <c r="N2533">
        <v>2.0766666659999999</v>
      </c>
      <c r="O2533">
        <v>0</v>
      </c>
      <c r="P2533">
        <v>55</v>
      </c>
      <c r="Q2533">
        <v>0</v>
      </c>
      <c r="R2533">
        <v>0</v>
      </c>
      <c r="S2533">
        <v>0</v>
      </c>
      <c r="T2533">
        <v>5</v>
      </c>
      <c r="U2533">
        <v>0</v>
      </c>
      <c r="V2533">
        <v>0</v>
      </c>
      <c r="W2533">
        <v>0</v>
      </c>
      <c r="X2533">
        <v>92.074840505947151</v>
      </c>
      <c r="Y2533">
        <v>0</v>
      </c>
      <c r="Z2533">
        <v>0</v>
      </c>
      <c r="AA2533">
        <v>0</v>
      </c>
      <c r="AB2533">
        <v>29.459473022464131</v>
      </c>
      <c r="AC2533">
        <v>0</v>
      </c>
      <c r="AD2533">
        <v>0</v>
      </c>
      <c r="AE2533">
        <v>121.53431352841127</v>
      </c>
    </row>
    <row r="2534" spans="1:31" x14ac:dyDescent="0.3">
      <c r="A2534">
        <v>2651127</v>
      </c>
      <c r="B2534">
        <v>1</v>
      </c>
      <c r="C2534" t="s">
        <v>80</v>
      </c>
      <c r="D2534" t="s">
        <v>107</v>
      </c>
      <c r="E2534" t="s">
        <v>165</v>
      </c>
      <c r="F2534" t="s">
        <v>7323</v>
      </c>
      <c r="G2534" t="s">
        <v>154</v>
      </c>
      <c r="H2534" t="s">
        <v>135</v>
      </c>
      <c r="I2534" t="s">
        <v>136</v>
      </c>
      <c r="J2534" t="s">
        <v>137</v>
      </c>
      <c r="K2534" t="s">
        <v>138</v>
      </c>
      <c r="L2534" t="s">
        <v>7324</v>
      </c>
      <c r="M2534" t="s">
        <v>7325</v>
      </c>
      <c r="N2534">
        <v>1.789722222</v>
      </c>
      <c r="O2534">
        <v>0</v>
      </c>
      <c r="P2534">
        <v>27</v>
      </c>
      <c r="Q2534">
        <v>0</v>
      </c>
      <c r="R2534">
        <v>1</v>
      </c>
      <c r="S2534">
        <v>0</v>
      </c>
      <c r="T2534">
        <v>15</v>
      </c>
      <c r="U2534">
        <v>0</v>
      </c>
      <c r="V2534">
        <v>0</v>
      </c>
      <c r="W2534">
        <v>0</v>
      </c>
      <c r="X2534">
        <v>8.3389404682668857</v>
      </c>
      <c r="Y2534">
        <v>0</v>
      </c>
      <c r="Z2534">
        <v>0.5131400447660992</v>
      </c>
      <c r="AA2534">
        <v>0</v>
      </c>
      <c r="AB2534">
        <v>47.20764860788038</v>
      </c>
      <c r="AC2534">
        <v>0</v>
      </c>
      <c r="AD2534">
        <v>0</v>
      </c>
      <c r="AE2534">
        <v>56.05972912091336</v>
      </c>
    </row>
    <row r="2535" spans="1:31" x14ac:dyDescent="0.3">
      <c r="A2535">
        <v>2651270</v>
      </c>
      <c r="B2535">
        <v>1</v>
      </c>
      <c r="C2535" t="s">
        <v>80</v>
      </c>
      <c r="D2535" t="s">
        <v>90</v>
      </c>
      <c r="E2535" t="s">
        <v>132</v>
      </c>
      <c r="F2535" t="s">
        <v>7326</v>
      </c>
      <c r="G2535" t="s">
        <v>183</v>
      </c>
      <c r="H2535" t="s">
        <v>135</v>
      </c>
      <c r="I2535" t="s">
        <v>136</v>
      </c>
      <c r="J2535" t="s">
        <v>3</v>
      </c>
      <c r="K2535" t="s">
        <v>138</v>
      </c>
      <c r="L2535" t="s">
        <v>7327</v>
      </c>
      <c r="M2535" t="s">
        <v>7328</v>
      </c>
      <c r="N2535">
        <v>0.66527777700000001</v>
      </c>
      <c r="O2535">
        <v>0</v>
      </c>
      <c r="P2535">
        <v>22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4.4944627122348422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4.4944627122348422</v>
      </c>
    </row>
    <row r="2536" spans="1:31" x14ac:dyDescent="0.3">
      <c r="A2536">
        <v>2651247</v>
      </c>
      <c r="B2536">
        <v>1</v>
      </c>
      <c r="C2536" t="s">
        <v>80</v>
      </c>
      <c r="D2536" t="s">
        <v>108</v>
      </c>
      <c r="E2536" t="s">
        <v>152</v>
      </c>
      <c r="F2536" t="s">
        <v>825</v>
      </c>
      <c r="G2536" t="s">
        <v>161</v>
      </c>
      <c r="H2536" t="s">
        <v>135</v>
      </c>
      <c r="I2536" t="s">
        <v>136</v>
      </c>
      <c r="J2536" t="s">
        <v>137</v>
      </c>
      <c r="K2536" t="s">
        <v>162</v>
      </c>
      <c r="L2536" t="s">
        <v>7329</v>
      </c>
      <c r="M2536" t="s">
        <v>7330</v>
      </c>
      <c r="N2536">
        <v>8.9252777769999998</v>
      </c>
      <c r="O2536">
        <v>0</v>
      </c>
      <c r="P2536">
        <v>39</v>
      </c>
      <c r="Q2536">
        <v>0</v>
      </c>
      <c r="R2536">
        <v>3</v>
      </c>
      <c r="S2536">
        <v>0</v>
      </c>
      <c r="T2536">
        <v>6</v>
      </c>
      <c r="U2536">
        <v>0</v>
      </c>
      <c r="V2536">
        <v>0</v>
      </c>
      <c r="W2536">
        <v>0</v>
      </c>
      <c r="X2536">
        <v>45.130126051247579</v>
      </c>
      <c r="Y2536">
        <v>0</v>
      </c>
      <c r="Z2536">
        <v>49.412706088116082</v>
      </c>
      <c r="AA2536">
        <v>0</v>
      </c>
      <c r="AB2536">
        <v>10.386692620691921</v>
      </c>
      <c r="AC2536">
        <v>0</v>
      </c>
      <c r="AD2536">
        <v>0</v>
      </c>
      <c r="AE2536">
        <v>104.92952476005559</v>
      </c>
    </row>
    <row r="2537" spans="1:31" x14ac:dyDescent="0.3">
      <c r="A2537">
        <v>2651775</v>
      </c>
      <c r="B2537">
        <v>2</v>
      </c>
      <c r="C2537" t="s">
        <v>81</v>
      </c>
      <c r="D2537" t="s">
        <v>118</v>
      </c>
      <c r="E2537" t="s">
        <v>152</v>
      </c>
      <c r="F2537" t="s">
        <v>7331</v>
      </c>
      <c r="G2537" t="s">
        <v>406</v>
      </c>
      <c r="H2537" t="s">
        <v>135</v>
      </c>
      <c r="I2537" t="s">
        <v>136</v>
      </c>
      <c r="J2537" t="s">
        <v>137</v>
      </c>
      <c r="K2537" t="s">
        <v>138</v>
      </c>
      <c r="L2537" t="s">
        <v>7332</v>
      </c>
      <c r="M2537" t="s">
        <v>7333</v>
      </c>
      <c r="N2537">
        <v>0.57583333299999995</v>
      </c>
      <c r="O2537">
        <v>0</v>
      </c>
      <c r="P2537">
        <v>939</v>
      </c>
      <c r="Q2537">
        <v>0</v>
      </c>
      <c r="R2537">
        <v>0</v>
      </c>
      <c r="S2537">
        <v>0</v>
      </c>
      <c r="T2537">
        <v>290</v>
      </c>
      <c r="U2537">
        <v>0</v>
      </c>
      <c r="V2537">
        <v>2</v>
      </c>
      <c r="W2537">
        <v>0</v>
      </c>
      <c r="X2537">
        <v>134.82878561832314</v>
      </c>
      <c r="Y2537">
        <v>0</v>
      </c>
      <c r="Z2537">
        <v>0</v>
      </c>
      <c r="AA2537">
        <v>0</v>
      </c>
      <c r="AB2537">
        <v>211.60940258748747</v>
      </c>
      <c r="AC2537">
        <v>0</v>
      </c>
      <c r="AD2537">
        <v>9.6217659287161048</v>
      </c>
      <c r="AE2537">
        <v>356.05995413452672</v>
      </c>
    </row>
    <row r="2538" spans="1:31" x14ac:dyDescent="0.3">
      <c r="A2538">
        <v>2651774</v>
      </c>
      <c r="B2538">
        <v>1</v>
      </c>
      <c r="C2538" t="s">
        <v>81</v>
      </c>
      <c r="D2538" t="s">
        <v>123</v>
      </c>
      <c r="E2538" t="s">
        <v>165</v>
      </c>
      <c r="F2538" t="s">
        <v>5306</v>
      </c>
      <c r="G2538" t="s">
        <v>224</v>
      </c>
      <c r="H2538" t="s">
        <v>135</v>
      </c>
      <c r="I2538" t="s">
        <v>136</v>
      </c>
      <c r="J2538" t="s">
        <v>137</v>
      </c>
      <c r="K2538" t="s">
        <v>138</v>
      </c>
      <c r="L2538" t="s">
        <v>7334</v>
      </c>
      <c r="M2538" t="s">
        <v>7335</v>
      </c>
      <c r="N2538">
        <v>1.4552777770000001</v>
      </c>
      <c r="O2538">
        <v>0</v>
      </c>
      <c r="P2538">
        <v>93</v>
      </c>
      <c r="Q2538">
        <v>0</v>
      </c>
      <c r="R2538">
        <v>0</v>
      </c>
      <c r="S2538">
        <v>0</v>
      </c>
      <c r="T2538">
        <v>11</v>
      </c>
      <c r="U2538">
        <v>0</v>
      </c>
      <c r="V2538">
        <v>0</v>
      </c>
      <c r="W2538">
        <v>0</v>
      </c>
      <c r="X2538">
        <v>29.877553301486</v>
      </c>
      <c r="Y2538">
        <v>0</v>
      </c>
      <c r="Z2538">
        <v>0</v>
      </c>
      <c r="AA2538">
        <v>0</v>
      </c>
      <c r="AB2538">
        <v>20.87742274284772</v>
      </c>
      <c r="AC2538">
        <v>0</v>
      </c>
      <c r="AD2538">
        <v>0</v>
      </c>
      <c r="AE2538">
        <v>50.754976044333716</v>
      </c>
    </row>
    <row r="2539" spans="1:31" x14ac:dyDescent="0.3">
      <c r="A2539">
        <v>2651482</v>
      </c>
      <c r="B2539">
        <v>1</v>
      </c>
      <c r="C2539" t="s">
        <v>81</v>
      </c>
      <c r="D2539" t="s">
        <v>128</v>
      </c>
      <c r="E2539" t="s">
        <v>194</v>
      </c>
      <c r="F2539" t="s">
        <v>4417</v>
      </c>
      <c r="G2539" t="s">
        <v>149</v>
      </c>
      <c r="H2539" t="s">
        <v>144</v>
      </c>
      <c r="I2539" t="s">
        <v>136</v>
      </c>
      <c r="J2539" t="s">
        <v>137</v>
      </c>
      <c r="K2539" t="s">
        <v>138</v>
      </c>
      <c r="L2539" t="s">
        <v>7336</v>
      </c>
      <c r="M2539" t="s">
        <v>7337</v>
      </c>
      <c r="N2539">
        <v>0.79055555499999997</v>
      </c>
      <c r="O2539">
        <v>1</v>
      </c>
      <c r="P2539">
        <v>2731</v>
      </c>
      <c r="Q2539">
        <v>0</v>
      </c>
      <c r="R2539">
        <v>23</v>
      </c>
      <c r="S2539">
        <v>1</v>
      </c>
      <c r="T2539">
        <v>158</v>
      </c>
      <c r="U2539">
        <v>1</v>
      </c>
      <c r="V2539">
        <v>1</v>
      </c>
      <c r="W2539">
        <v>0.22150639303833336</v>
      </c>
      <c r="X2539">
        <v>630.01079063743464</v>
      </c>
      <c r="Y2539">
        <v>0</v>
      </c>
      <c r="Z2539">
        <v>25.29379732459239</v>
      </c>
      <c r="AA2539">
        <v>31.236377275242603</v>
      </c>
      <c r="AB2539">
        <v>227.71869632476648</v>
      </c>
      <c r="AC2539">
        <v>125.80107322570778</v>
      </c>
      <c r="AD2539">
        <v>2.5735003238128731</v>
      </c>
      <c r="AE2539">
        <v>1042.855741504595</v>
      </c>
    </row>
    <row r="2540" spans="1:31" x14ac:dyDescent="0.3">
      <c r="A2540">
        <v>2651966</v>
      </c>
      <c r="B2540">
        <v>1</v>
      </c>
      <c r="C2540" t="s">
        <v>81</v>
      </c>
      <c r="D2540" t="s">
        <v>128</v>
      </c>
      <c r="E2540" t="s">
        <v>214</v>
      </c>
      <c r="F2540" t="s">
        <v>7261</v>
      </c>
      <c r="G2540" t="s">
        <v>224</v>
      </c>
      <c r="H2540" t="s">
        <v>135</v>
      </c>
      <c r="I2540" t="s">
        <v>136</v>
      </c>
      <c r="J2540" t="s">
        <v>137</v>
      </c>
      <c r="K2540" t="s">
        <v>138</v>
      </c>
      <c r="L2540" t="s">
        <v>7338</v>
      </c>
      <c r="M2540" t="s">
        <v>7339</v>
      </c>
      <c r="N2540">
        <v>1.596944444</v>
      </c>
      <c r="O2540">
        <v>0</v>
      </c>
      <c r="P2540">
        <v>146</v>
      </c>
      <c r="Q2540">
        <v>0</v>
      </c>
      <c r="R2540">
        <v>0</v>
      </c>
      <c r="S2540">
        <v>0</v>
      </c>
      <c r="T2540">
        <v>6</v>
      </c>
      <c r="U2540">
        <v>0</v>
      </c>
      <c r="V2540">
        <v>0</v>
      </c>
      <c r="W2540">
        <v>0</v>
      </c>
      <c r="X2540">
        <v>82.24548108803441</v>
      </c>
      <c r="Y2540">
        <v>0</v>
      </c>
      <c r="Z2540">
        <v>0</v>
      </c>
      <c r="AA2540">
        <v>0</v>
      </c>
      <c r="AB2540">
        <v>5.0510897899338776</v>
      </c>
      <c r="AC2540">
        <v>0</v>
      </c>
      <c r="AD2540">
        <v>0</v>
      </c>
      <c r="AE2540">
        <v>87.296570877968293</v>
      </c>
    </row>
    <row r="2541" spans="1:31" x14ac:dyDescent="0.3">
      <c r="A2541">
        <v>2651588</v>
      </c>
      <c r="B2541">
        <v>1</v>
      </c>
      <c r="C2541" t="s">
        <v>81</v>
      </c>
      <c r="D2541" t="s">
        <v>118</v>
      </c>
      <c r="E2541" t="s">
        <v>147</v>
      </c>
      <c r="F2541" t="s">
        <v>7340</v>
      </c>
      <c r="G2541" t="s">
        <v>562</v>
      </c>
      <c r="H2541" t="s">
        <v>144</v>
      </c>
      <c r="I2541" t="s">
        <v>136</v>
      </c>
      <c r="J2541" t="s">
        <v>137</v>
      </c>
      <c r="K2541" t="s">
        <v>162</v>
      </c>
      <c r="L2541" t="s">
        <v>7341</v>
      </c>
      <c r="M2541" t="s">
        <v>7342</v>
      </c>
      <c r="N2541">
        <v>0.230833333</v>
      </c>
      <c r="O2541">
        <v>0</v>
      </c>
      <c r="P2541">
        <v>1420</v>
      </c>
      <c r="Q2541">
        <v>0</v>
      </c>
      <c r="R2541">
        <v>2</v>
      </c>
      <c r="S2541">
        <v>2</v>
      </c>
      <c r="T2541">
        <v>1392</v>
      </c>
      <c r="U2541">
        <v>0</v>
      </c>
      <c r="V2541">
        <v>2</v>
      </c>
      <c r="W2541">
        <v>0</v>
      </c>
      <c r="X2541">
        <v>83.560636221549899</v>
      </c>
      <c r="Y2541">
        <v>0</v>
      </c>
      <c r="Z2541">
        <v>3.0060026975514713</v>
      </c>
      <c r="AA2541">
        <v>1.1215284353166666</v>
      </c>
      <c r="AB2541">
        <v>437.02494653258123</v>
      </c>
      <c r="AC2541">
        <v>0</v>
      </c>
      <c r="AD2541">
        <v>8.4252412677487598</v>
      </c>
      <c r="AE2541">
        <v>533.13835515474807</v>
      </c>
    </row>
    <row r="2542" spans="1:31" x14ac:dyDescent="0.3">
      <c r="A2542">
        <v>2651465</v>
      </c>
      <c r="B2542">
        <v>1</v>
      </c>
      <c r="C2542" t="s">
        <v>81</v>
      </c>
      <c r="D2542" t="s">
        <v>122</v>
      </c>
      <c r="E2542" t="s">
        <v>165</v>
      </c>
      <c r="F2542" t="s">
        <v>7343</v>
      </c>
      <c r="G2542" t="s">
        <v>187</v>
      </c>
      <c r="H2542" t="s">
        <v>135</v>
      </c>
      <c r="I2542" t="s">
        <v>136</v>
      </c>
      <c r="J2542" t="s">
        <v>137</v>
      </c>
      <c r="K2542" t="s">
        <v>138</v>
      </c>
      <c r="L2542" t="s">
        <v>7344</v>
      </c>
      <c r="M2542" t="s">
        <v>7219</v>
      </c>
      <c r="N2542">
        <v>0.70583333299999995</v>
      </c>
      <c r="O2542">
        <v>0</v>
      </c>
      <c r="P2542">
        <v>58</v>
      </c>
      <c r="Q2542">
        <v>0</v>
      </c>
      <c r="R2542">
        <v>0</v>
      </c>
      <c r="S2542">
        <v>0</v>
      </c>
      <c r="T2542">
        <v>3</v>
      </c>
      <c r="U2542">
        <v>0</v>
      </c>
      <c r="V2542">
        <v>0</v>
      </c>
      <c r="W2542">
        <v>0</v>
      </c>
      <c r="X2542">
        <v>7.9976281933252134</v>
      </c>
      <c r="Y2542">
        <v>0</v>
      </c>
      <c r="Z2542">
        <v>0</v>
      </c>
      <c r="AA2542">
        <v>0</v>
      </c>
      <c r="AB2542">
        <v>3.5637743355544074</v>
      </c>
      <c r="AC2542">
        <v>0</v>
      </c>
      <c r="AD2542">
        <v>0</v>
      </c>
      <c r="AE2542">
        <v>11.56140252887962</v>
      </c>
    </row>
    <row r="2543" spans="1:31" x14ac:dyDescent="0.3">
      <c r="A2543">
        <v>2651448</v>
      </c>
      <c r="B2543">
        <v>1</v>
      </c>
      <c r="C2543" t="s">
        <v>81</v>
      </c>
      <c r="D2543" t="s">
        <v>112</v>
      </c>
      <c r="E2543" t="s">
        <v>194</v>
      </c>
      <c r="F2543" t="s">
        <v>7345</v>
      </c>
      <c r="G2543" t="s">
        <v>149</v>
      </c>
      <c r="H2543" t="s">
        <v>144</v>
      </c>
      <c r="I2543" t="s">
        <v>136</v>
      </c>
      <c r="J2543" t="s">
        <v>137</v>
      </c>
      <c r="K2543" t="s">
        <v>138</v>
      </c>
      <c r="L2543" t="s">
        <v>7346</v>
      </c>
      <c r="M2543" t="s">
        <v>7347</v>
      </c>
      <c r="N2543">
        <v>0.27944444400000001</v>
      </c>
      <c r="O2543">
        <v>1</v>
      </c>
      <c r="P2543">
        <v>101</v>
      </c>
      <c r="Q2543">
        <v>4</v>
      </c>
      <c r="R2543">
        <v>16</v>
      </c>
      <c r="S2543">
        <v>3</v>
      </c>
      <c r="T2543">
        <v>5</v>
      </c>
      <c r="U2543">
        <v>0</v>
      </c>
      <c r="V2543">
        <v>0</v>
      </c>
      <c r="W2543">
        <v>0.96156402332997704</v>
      </c>
      <c r="X2543">
        <v>1.7064069221391147</v>
      </c>
      <c r="Y2543">
        <v>6.0061689006119066</v>
      </c>
      <c r="Z2543">
        <v>4.3411493572913127</v>
      </c>
      <c r="AA2543">
        <v>7.4268351383321978</v>
      </c>
      <c r="AB2543">
        <v>4.8361873996990212</v>
      </c>
      <c r="AC2543">
        <v>0</v>
      </c>
      <c r="AD2543">
        <v>0</v>
      </c>
      <c r="AE2543">
        <v>25.278311741403527</v>
      </c>
    </row>
    <row r="2544" spans="1:31" x14ac:dyDescent="0.3">
      <c r="A2544">
        <v>2651651</v>
      </c>
      <c r="B2544">
        <v>1</v>
      </c>
      <c r="C2544" t="s">
        <v>81</v>
      </c>
      <c r="D2544" t="s">
        <v>128</v>
      </c>
      <c r="E2544" t="s">
        <v>152</v>
      </c>
      <c r="F2544" t="s">
        <v>6228</v>
      </c>
      <c r="G2544" t="s">
        <v>191</v>
      </c>
      <c r="H2544" t="s">
        <v>135</v>
      </c>
      <c r="I2544" t="s">
        <v>136</v>
      </c>
      <c r="J2544" t="s">
        <v>137</v>
      </c>
      <c r="K2544" t="s">
        <v>138</v>
      </c>
      <c r="L2544" t="s">
        <v>7348</v>
      </c>
      <c r="M2544" t="s">
        <v>7349</v>
      </c>
      <c r="N2544">
        <v>0.40555555500000001</v>
      </c>
      <c r="O2544">
        <v>0</v>
      </c>
      <c r="P2544">
        <v>147</v>
      </c>
      <c r="Q2544">
        <v>0</v>
      </c>
      <c r="R2544">
        <v>2</v>
      </c>
      <c r="S2544">
        <v>0</v>
      </c>
      <c r="T2544">
        <v>19</v>
      </c>
      <c r="U2544">
        <v>0</v>
      </c>
      <c r="V2544">
        <v>0</v>
      </c>
      <c r="W2544">
        <v>0</v>
      </c>
      <c r="X2544">
        <v>16.959648775511383</v>
      </c>
      <c r="Y2544">
        <v>0</v>
      </c>
      <c r="Z2544">
        <v>7.4245369550814011E-2</v>
      </c>
      <c r="AA2544">
        <v>0</v>
      </c>
      <c r="AB2544">
        <v>8.1269890364136863</v>
      </c>
      <c r="AC2544">
        <v>0</v>
      </c>
      <c r="AD2544">
        <v>0</v>
      </c>
      <c r="AE2544">
        <v>25.160883181475882</v>
      </c>
    </row>
    <row r="2545" spans="1:31" x14ac:dyDescent="0.3">
      <c r="A2545">
        <v>2652089</v>
      </c>
      <c r="B2545">
        <v>1</v>
      </c>
      <c r="C2545" t="s">
        <v>80</v>
      </c>
      <c r="D2545" t="s">
        <v>88</v>
      </c>
      <c r="E2545" t="s">
        <v>141</v>
      </c>
      <c r="F2545" t="s">
        <v>7350</v>
      </c>
      <c r="G2545" t="s">
        <v>149</v>
      </c>
      <c r="H2545" t="s">
        <v>144</v>
      </c>
      <c r="I2545" t="s">
        <v>136</v>
      </c>
      <c r="J2545" t="s">
        <v>137</v>
      </c>
      <c r="K2545" t="s">
        <v>138</v>
      </c>
      <c r="L2545" t="s">
        <v>7351</v>
      </c>
      <c r="M2545" t="s">
        <v>7352</v>
      </c>
      <c r="N2545">
        <v>0.83583333299999996</v>
      </c>
      <c r="O2545">
        <v>0</v>
      </c>
      <c r="P2545">
        <v>398</v>
      </c>
      <c r="Q2545">
        <v>0</v>
      </c>
      <c r="R2545">
        <v>0</v>
      </c>
      <c r="S2545">
        <v>0</v>
      </c>
      <c r="T2545">
        <v>25</v>
      </c>
      <c r="U2545">
        <v>0</v>
      </c>
      <c r="V2545">
        <v>1</v>
      </c>
      <c r="W2545">
        <v>0</v>
      </c>
      <c r="X2545">
        <v>102.08215799321694</v>
      </c>
      <c r="Y2545">
        <v>0</v>
      </c>
      <c r="Z2545">
        <v>0</v>
      </c>
      <c r="AA2545">
        <v>0</v>
      </c>
      <c r="AB2545">
        <v>12.980605146429527</v>
      </c>
      <c r="AC2545">
        <v>0</v>
      </c>
      <c r="AD2545">
        <v>2.3031173722696643</v>
      </c>
      <c r="AE2545">
        <v>117.36588051191613</v>
      </c>
    </row>
    <row r="2546" spans="1:31" x14ac:dyDescent="0.3">
      <c r="A2546">
        <v>2651511</v>
      </c>
      <c r="B2546">
        <v>1</v>
      </c>
      <c r="C2546" t="s">
        <v>81</v>
      </c>
      <c r="D2546" t="s">
        <v>113</v>
      </c>
      <c r="E2546" t="s">
        <v>152</v>
      </c>
      <c r="F2546" t="s">
        <v>7353</v>
      </c>
      <c r="G2546" t="s">
        <v>191</v>
      </c>
      <c r="H2546" t="s">
        <v>135</v>
      </c>
      <c r="I2546" t="s">
        <v>136</v>
      </c>
      <c r="J2546" t="s">
        <v>137</v>
      </c>
      <c r="K2546" t="s">
        <v>138</v>
      </c>
      <c r="L2546" t="s">
        <v>7354</v>
      </c>
      <c r="M2546" t="s">
        <v>7355</v>
      </c>
      <c r="N2546">
        <v>0.35666666600000002</v>
      </c>
      <c r="O2546">
        <v>0</v>
      </c>
      <c r="P2546">
        <v>226</v>
      </c>
      <c r="Q2546">
        <v>0</v>
      </c>
      <c r="R2546">
        <v>0</v>
      </c>
      <c r="S2546">
        <v>0</v>
      </c>
      <c r="T2546">
        <v>3</v>
      </c>
      <c r="U2546">
        <v>0</v>
      </c>
      <c r="V2546">
        <v>0</v>
      </c>
      <c r="W2546">
        <v>0</v>
      </c>
      <c r="X2546">
        <v>16.708447023378113</v>
      </c>
      <c r="Y2546">
        <v>0</v>
      </c>
      <c r="Z2546">
        <v>0</v>
      </c>
      <c r="AA2546">
        <v>0</v>
      </c>
      <c r="AB2546">
        <v>1.323888354114394</v>
      </c>
      <c r="AC2546">
        <v>0</v>
      </c>
      <c r="AD2546">
        <v>0</v>
      </c>
      <c r="AE2546">
        <v>18.032335377492508</v>
      </c>
    </row>
    <row r="2547" spans="1:31" x14ac:dyDescent="0.3">
      <c r="A2547">
        <v>2651843</v>
      </c>
      <c r="B2547">
        <v>1</v>
      </c>
      <c r="C2547" t="s">
        <v>80</v>
      </c>
      <c r="D2547" t="s">
        <v>85</v>
      </c>
      <c r="E2547" t="s">
        <v>214</v>
      </c>
      <c r="F2547" t="s">
        <v>7356</v>
      </c>
      <c r="G2547" t="s">
        <v>224</v>
      </c>
      <c r="H2547" t="s">
        <v>135</v>
      </c>
      <c r="I2547" t="s">
        <v>136</v>
      </c>
      <c r="J2547" t="s">
        <v>137</v>
      </c>
      <c r="K2547" t="s">
        <v>138</v>
      </c>
      <c r="L2547" t="s">
        <v>7357</v>
      </c>
      <c r="M2547" t="s">
        <v>7358</v>
      </c>
      <c r="N2547">
        <v>2.2919444439999999</v>
      </c>
      <c r="O2547">
        <v>0</v>
      </c>
      <c r="P2547">
        <v>121</v>
      </c>
      <c r="Q2547">
        <v>0</v>
      </c>
      <c r="R2547">
        <v>0</v>
      </c>
      <c r="S2547">
        <v>0</v>
      </c>
      <c r="T2547">
        <v>19</v>
      </c>
      <c r="U2547">
        <v>0</v>
      </c>
      <c r="V2547">
        <v>0</v>
      </c>
      <c r="W2547">
        <v>0</v>
      </c>
      <c r="X2547">
        <v>73.494698338382236</v>
      </c>
      <c r="Y2547">
        <v>0</v>
      </c>
      <c r="Z2547">
        <v>0</v>
      </c>
      <c r="AA2547">
        <v>0</v>
      </c>
      <c r="AB2547">
        <v>29.057219213913594</v>
      </c>
      <c r="AC2547">
        <v>0</v>
      </c>
      <c r="AD2547">
        <v>0</v>
      </c>
      <c r="AE2547">
        <v>102.55191755229583</v>
      </c>
    </row>
    <row r="2548" spans="1:31" x14ac:dyDescent="0.3">
      <c r="A2548">
        <v>2651156</v>
      </c>
      <c r="B2548">
        <v>1</v>
      </c>
      <c r="C2548" t="s">
        <v>81</v>
      </c>
      <c r="D2548" t="s">
        <v>123</v>
      </c>
      <c r="E2548" t="s">
        <v>147</v>
      </c>
      <c r="F2548" t="s">
        <v>2668</v>
      </c>
      <c r="G2548" t="s">
        <v>149</v>
      </c>
      <c r="H2548" t="s">
        <v>144</v>
      </c>
      <c r="I2548" t="s">
        <v>136</v>
      </c>
      <c r="J2548" t="s">
        <v>137</v>
      </c>
      <c r="K2548" t="s">
        <v>138</v>
      </c>
      <c r="L2548" t="s">
        <v>7359</v>
      </c>
      <c r="M2548" t="s">
        <v>7360</v>
      </c>
      <c r="N2548">
        <v>1.791666666</v>
      </c>
      <c r="O2548">
        <v>2</v>
      </c>
      <c r="P2548">
        <v>380</v>
      </c>
      <c r="Q2548">
        <v>149</v>
      </c>
      <c r="R2548">
        <v>59</v>
      </c>
      <c r="S2548">
        <v>12</v>
      </c>
      <c r="T2548">
        <v>35</v>
      </c>
      <c r="U2548">
        <v>0</v>
      </c>
      <c r="V2548">
        <v>0</v>
      </c>
      <c r="W2548">
        <v>0.7044819170533333</v>
      </c>
      <c r="X2548">
        <v>120.69667906016134</v>
      </c>
      <c r="Y2548">
        <v>1105.1017359106977</v>
      </c>
      <c r="Z2548">
        <v>287.51029580047941</v>
      </c>
      <c r="AA2548">
        <v>32.533069481459705</v>
      </c>
      <c r="AB2548">
        <v>39.763042994970881</v>
      </c>
      <c r="AC2548">
        <v>0</v>
      </c>
      <c r="AD2548">
        <v>0</v>
      </c>
      <c r="AE2548">
        <v>1586.3093051648225</v>
      </c>
    </row>
    <row r="2549" spans="1:31" x14ac:dyDescent="0.3">
      <c r="A2549">
        <v>2651216</v>
      </c>
      <c r="B2549">
        <v>1</v>
      </c>
      <c r="C2549" t="s">
        <v>80</v>
      </c>
      <c r="D2549" t="s">
        <v>83</v>
      </c>
      <c r="E2549" t="s">
        <v>165</v>
      </c>
      <c r="F2549" t="s">
        <v>2454</v>
      </c>
      <c r="G2549" t="s">
        <v>161</v>
      </c>
      <c r="H2549" t="s">
        <v>135</v>
      </c>
      <c r="I2549" t="s">
        <v>136</v>
      </c>
      <c r="J2549" t="s">
        <v>137</v>
      </c>
      <c r="K2549" t="s">
        <v>162</v>
      </c>
      <c r="L2549" t="s">
        <v>7361</v>
      </c>
      <c r="M2549" t="s">
        <v>7362</v>
      </c>
      <c r="N2549">
        <v>7.0133333330000003</v>
      </c>
      <c r="O2549">
        <v>0</v>
      </c>
      <c r="P2549">
        <v>152</v>
      </c>
      <c r="Q2549">
        <v>0</v>
      </c>
      <c r="R2549">
        <v>0</v>
      </c>
      <c r="S2549">
        <v>0</v>
      </c>
      <c r="T2549">
        <v>13</v>
      </c>
      <c r="U2549">
        <v>0</v>
      </c>
      <c r="V2549">
        <v>0</v>
      </c>
      <c r="W2549">
        <v>0</v>
      </c>
      <c r="X2549">
        <v>350.93202093088718</v>
      </c>
      <c r="Y2549">
        <v>0</v>
      </c>
      <c r="Z2549">
        <v>0</v>
      </c>
      <c r="AA2549">
        <v>0</v>
      </c>
      <c r="AB2549">
        <v>268.68396210367706</v>
      </c>
      <c r="AC2549">
        <v>0</v>
      </c>
      <c r="AD2549">
        <v>0</v>
      </c>
      <c r="AE2549">
        <v>619.61598303456424</v>
      </c>
    </row>
    <row r="2550" spans="1:31" x14ac:dyDescent="0.3">
      <c r="A2550">
        <v>2651883</v>
      </c>
      <c r="B2550">
        <v>1</v>
      </c>
      <c r="C2550" t="s">
        <v>81</v>
      </c>
      <c r="D2550" t="s">
        <v>123</v>
      </c>
      <c r="E2550" t="s">
        <v>165</v>
      </c>
      <c r="F2550" t="s">
        <v>6892</v>
      </c>
      <c r="G2550" t="s">
        <v>224</v>
      </c>
      <c r="H2550" t="s">
        <v>135</v>
      </c>
      <c r="I2550" t="s">
        <v>136</v>
      </c>
      <c r="J2550" t="s">
        <v>137</v>
      </c>
      <c r="K2550" t="s">
        <v>138</v>
      </c>
      <c r="L2550" t="s">
        <v>7363</v>
      </c>
      <c r="M2550" t="s">
        <v>7364</v>
      </c>
      <c r="N2550">
        <v>2.6416666659999999</v>
      </c>
      <c r="O2550">
        <v>0</v>
      </c>
      <c r="P2550">
        <v>138</v>
      </c>
      <c r="Q2550">
        <v>0</v>
      </c>
      <c r="R2550">
        <v>0</v>
      </c>
      <c r="S2550">
        <v>0</v>
      </c>
      <c r="T2550">
        <v>18</v>
      </c>
      <c r="U2550">
        <v>0</v>
      </c>
      <c r="V2550">
        <v>0</v>
      </c>
      <c r="W2550">
        <v>0</v>
      </c>
      <c r="X2550">
        <v>95.314515464187224</v>
      </c>
      <c r="Y2550">
        <v>0</v>
      </c>
      <c r="Z2550">
        <v>0</v>
      </c>
      <c r="AA2550">
        <v>0</v>
      </c>
      <c r="AB2550">
        <v>53.288060232393036</v>
      </c>
      <c r="AC2550">
        <v>0</v>
      </c>
      <c r="AD2550">
        <v>0</v>
      </c>
      <c r="AE2550">
        <v>148.60257569658026</v>
      </c>
    </row>
    <row r="2551" spans="1:31" x14ac:dyDescent="0.3">
      <c r="A2551">
        <v>2651385</v>
      </c>
      <c r="B2551">
        <v>1</v>
      </c>
      <c r="C2551" t="s">
        <v>80</v>
      </c>
      <c r="D2551" t="s">
        <v>104</v>
      </c>
      <c r="E2551" t="s">
        <v>165</v>
      </c>
      <c r="F2551" t="s">
        <v>7365</v>
      </c>
      <c r="G2551" t="s">
        <v>224</v>
      </c>
      <c r="H2551" t="s">
        <v>135</v>
      </c>
      <c r="I2551" t="s">
        <v>136</v>
      </c>
      <c r="J2551" t="s">
        <v>137</v>
      </c>
      <c r="K2551" t="s">
        <v>138</v>
      </c>
      <c r="L2551" t="s">
        <v>7366</v>
      </c>
      <c r="M2551" t="s">
        <v>7367</v>
      </c>
      <c r="N2551">
        <v>1.5222222219999999</v>
      </c>
      <c r="O2551">
        <v>0</v>
      </c>
      <c r="P2551">
        <v>15</v>
      </c>
      <c r="Q2551">
        <v>0</v>
      </c>
      <c r="R2551">
        <v>4</v>
      </c>
      <c r="S2551">
        <v>0</v>
      </c>
      <c r="T2551">
        <v>5</v>
      </c>
      <c r="U2551">
        <v>0</v>
      </c>
      <c r="V2551">
        <v>0</v>
      </c>
      <c r="W2551">
        <v>0</v>
      </c>
      <c r="X2551">
        <v>7.3343309732493154</v>
      </c>
      <c r="Y2551">
        <v>0</v>
      </c>
      <c r="Z2551">
        <v>9.3668315160664104</v>
      </c>
      <c r="AA2551">
        <v>0</v>
      </c>
      <c r="AB2551">
        <v>8.0658843455811358</v>
      </c>
      <c r="AC2551">
        <v>0</v>
      </c>
      <c r="AD2551">
        <v>0</v>
      </c>
      <c r="AE2551">
        <v>24.767046834896863</v>
      </c>
    </row>
    <row r="2552" spans="1:31" x14ac:dyDescent="0.3">
      <c r="A2552">
        <v>2652049</v>
      </c>
      <c r="B2552">
        <v>1</v>
      </c>
      <c r="C2552" t="s">
        <v>80</v>
      </c>
      <c r="D2552" t="s">
        <v>96</v>
      </c>
      <c r="E2552" t="s">
        <v>214</v>
      </c>
      <c r="F2552" t="s">
        <v>7368</v>
      </c>
      <c r="G2552" t="s">
        <v>216</v>
      </c>
      <c r="H2552" t="s">
        <v>135</v>
      </c>
      <c r="I2552" t="s">
        <v>136</v>
      </c>
      <c r="J2552" t="s">
        <v>137</v>
      </c>
      <c r="K2552" t="s">
        <v>138</v>
      </c>
      <c r="L2552" t="s">
        <v>7369</v>
      </c>
      <c r="M2552" t="s">
        <v>7370</v>
      </c>
      <c r="N2552">
        <v>3.4877777769999998</v>
      </c>
      <c r="O2552">
        <v>0</v>
      </c>
      <c r="P2552">
        <v>33</v>
      </c>
      <c r="Q2552">
        <v>0</v>
      </c>
      <c r="R2552">
        <v>1</v>
      </c>
      <c r="S2552">
        <v>0</v>
      </c>
      <c r="T2552">
        <v>18</v>
      </c>
      <c r="U2552">
        <v>0</v>
      </c>
      <c r="V2552">
        <v>0</v>
      </c>
      <c r="W2552">
        <v>0</v>
      </c>
      <c r="X2552">
        <v>129.12723942567078</v>
      </c>
      <c r="Y2552">
        <v>0</v>
      </c>
      <c r="Z2552">
        <v>0</v>
      </c>
      <c r="AA2552">
        <v>0</v>
      </c>
      <c r="AB2552">
        <v>161.86949555241591</v>
      </c>
      <c r="AC2552">
        <v>0</v>
      </c>
      <c r="AD2552">
        <v>0</v>
      </c>
      <c r="AE2552">
        <v>290.99673497808669</v>
      </c>
    </row>
    <row r="2553" spans="1:31" x14ac:dyDescent="0.3">
      <c r="A2553">
        <v>2651714</v>
      </c>
      <c r="B2553">
        <v>1</v>
      </c>
      <c r="C2553" t="s">
        <v>81</v>
      </c>
      <c r="D2553" t="s">
        <v>120</v>
      </c>
      <c r="E2553" t="s">
        <v>141</v>
      </c>
      <c r="F2553" t="s">
        <v>7371</v>
      </c>
      <c r="G2553" t="s">
        <v>149</v>
      </c>
      <c r="H2553" t="s">
        <v>144</v>
      </c>
      <c r="I2553" t="s">
        <v>241</v>
      </c>
      <c r="J2553" t="s">
        <v>137</v>
      </c>
      <c r="K2553" t="s">
        <v>138</v>
      </c>
      <c r="L2553" t="s">
        <v>7372</v>
      </c>
      <c r="M2553" t="s">
        <v>7373</v>
      </c>
      <c r="N2553">
        <v>1.666666E-3</v>
      </c>
      <c r="O2553">
        <v>0</v>
      </c>
      <c r="P2553">
        <v>350</v>
      </c>
      <c r="Q2553">
        <v>114</v>
      </c>
      <c r="R2553">
        <v>48</v>
      </c>
      <c r="S2553">
        <v>9</v>
      </c>
      <c r="T2553">
        <v>49</v>
      </c>
      <c r="U2553">
        <v>3</v>
      </c>
      <c r="V2553">
        <v>0</v>
      </c>
      <c r="W2553">
        <v>0</v>
      </c>
      <c r="X2553">
        <v>0.1245913903305665</v>
      </c>
      <c r="Y2553">
        <v>2.1075308196999618</v>
      </c>
      <c r="Z2553">
        <v>0.68088769354243983</v>
      </c>
      <c r="AA2553">
        <v>6.8551094482929009E-2</v>
      </c>
      <c r="AB2553">
        <v>7.1605106034177496E-2</v>
      </c>
      <c r="AC2553">
        <v>0.74236238781901664</v>
      </c>
      <c r="AD2553">
        <v>0</v>
      </c>
      <c r="AE2553">
        <v>3.7955284919090913</v>
      </c>
    </row>
    <row r="2554" spans="1:31" x14ac:dyDescent="0.3">
      <c r="A2554">
        <v>2651840</v>
      </c>
      <c r="B2554">
        <v>1</v>
      </c>
      <c r="C2554" t="s">
        <v>80</v>
      </c>
      <c r="D2554" t="s">
        <v>104</v>
      </c>
      <c r="E2554" t="s">
        <v>152</v>
      </c>
      <c r="F2554" t="s">
        <v>7374</v>
      </c>
      <c r="G2554" t="s">
        <v>191</v>
      </c>
      <c r="H2554" t="s">
        <v>135</v>
      </c>
      <c r="I2554" t="s">
        <v>136</v>
      </c>
      <c r="J2554" t="s">
        <v>137</v>
      </c>
      <c r="K2554" t="s">
        <v>138</v>
      </c>
      <c r="L2554" t="s">
        <v>7375</v>
      </c>
      <c r="M2554" t="s">
        <v>7376</v>
      </c>
      <c r="N2554">
        <v>4.1050000000000004</v>
      </c>
      <c r="O2554">
        <v>0</v>
      </c>
      <c r="P2554">
        <v>225</v>
      </c>
      <c r="Q2554">
        <v>0</v>
      </c>
      <c r="R2554">
        <v>7</v>
      </c>
      <c r="S2554">
        <v>0</v>
      </c>
      <c r="T2554">
        <v>18</v>
      </c>
      <c r="U2554">
        <v>0</v>
      </c>
      <c r="V2554">
        <v>1</v>
      </c>
      <c r="W2554">
        <v>0</v>
      </c>
      <c r="X2554">
        <v>328.47117853096461</v>
      </c>
      <c r="Y2554">
        <v>0</v>
      </c>
      <c r="Z2554">
        <v>32.187761412535203</v>
      </c>
      <c r="AA2554">
        <v>0</v>
      </c>
      <c r="AB2554">
        <v>23.082836211710404</v>
      </c>
      <c r="AC2554">
        <v>0</v>
      </c>
      <c r="AD2554">
        <v>0</v>
      </c>
      <c r="AE2554">
        <v>383.74177615521023</v>
      </c>
    </row>
    <row r="2555" spans="1:31" x14ac:dyDescent="0.3">
      <c r="A2555">
        <v>2651150</v>
      </c>
      <c r="B2555">
        <v>1</v>
      </c>
      <c r="C2555" t="s">
        <v>80</v>
      </c>
      <c r="D2555" t="s">
        <v>106</v>
      </c>
      <c r="E2555" t="s">
        <v>147</v>
      </c>
      <c r="F2555" t="s">
        <v>7377</v>
      </c>
      <c r="G2555" t="s">
        <v>149</v>
      </c>
      <c r="H2555" t="s">
        <v>144</v>
      </c>
      <c r="I2555" t="s">
        <v>136</v>
      </c>
      <c r="J2555" t="s">
        <v>137</v>
      </c>
      <c r="K2555" t="s">
        <v>138</v>
      </c>
      <c r="L2555" t="s">
        <v>7378</v>
      </c>
      <c r="M2555" t="s">
        <v>7379</v>
      </c>
      <c r="N2555">
        <v>0.73333333300000003</v>
      </c>
      <c r="O2555">
        <v>1</v>
      </c>
      <c r="P2555">
        <v>97</v>
      </c>
      <c r="Q2555">
        <v>8</v>
      </c>
      <c r="R2555">
        <v>57</v>
      </c>
      <c r="S2555">
        <v>9</v>
      </c>
      <c r="T2555">
        <v>27</v>
      </c>
      <c r="U2555">
        <v>0</v>
      </c>
      <c r="V2555">
        <v>0</v>
      </c>
      <c r="W2555">
        <v>0.16845556553561558</v>
      </c>
      <c r="X2555">
        <v>15.106669710708807</v>
      </c>
      <c r="Y2555">
        <v>41.676624261846904</v>
      </c>
      <c r="Z2555">
        <v>88.611222783582164</v>
      </c>
      <c r="AA2555">
        <v>17.736368920224855</v>
      </c>
      <c r="AB2555">
        <v>20.623207936713985</v>
      </c>
      <c r="AC2555">
        <v>0</v>
      </c>
      <c r="AD2555">
        <v>0</v>
      </c>
      <c r="AE2555">
        <v>183.92254917861234</v>
      </c>
    </row>
    <row r="2556" spans="1:31" x14ac:dyDescent="0.3">
      <c r="A2556">
        <v>2651740</v>
      </c>
      <c r="B2556">
        <v>1</v>
      </c>
      <c r="C2556" t="s">
        <v>81</v>
      </c>
      <c r="D2556" t="s">
        <v>124</v>
      </c>
      <c r="E2556" t="s">
        <v>165</v>
      </c>
      <c r="F2556" t="s">
        <v>7380</v>
      </c>
      <c r="G2556" t="s">
        <v>224</v>
      </c>
      <c r="H2556" t="s">
        <v>135</v>
      </c>
      <c r="I2556" t="s">
        <v>136</v>
      </c>
      <c r="J2556" t="s">
        <v>137</v>
      </c>
      <c r="K2556" t="s">
        <v>138</v>
      </c>
      <c r="L2556" t="s">
        <v>7381</v>
      </c>
      <c r="M2556" t="s">
        <v>7382</v>
      </c>
      <c r="N2556">
        <v>5.9538888879999998</v>
      </c>
      <c r="O2556">
        <v>0</v>
      </c>
      <c r="P2556">
        <v>65</v>
      </c>
      <c r="Q2556">
        <v>0</v>
      </c>
      <c r="R2556">
        <v>0</v>
      </c>
      <c r="S2556">
        <v>0</v>
      </c>
      <c r="T2556">
        <v>2</v>
      </c>
      <c r="U2556">
        <v>0</v>
      </c>
      <c r="V2556">
        <v>0</v>
      </c>
      <c r="W2556">
        <v>0</v>
      </c>
      <c r="X2556">
        <v>115.37678969676182</v>
      </c>
      <c r="Y2556">
        <v>0</v>
      </c>
      <c r="Z2556">
        <v>0</v>
      </c>
      <c r="AA2556">
        <v>0</v>
      </c>
      <c r="AB2556">
        <v>1.2802916485159204</v>
      </c>
      <c r="AC2556">
        <v>0</v>
      </c>
      <c r="AD2556">
        <v>0</v>
      </c>
      <c r="AE2556">
        <v>116.65708134527775</v>
      </c>
    </row>
    <row r="2557" spans="1:31" x14ac:dyDescent="0.3">
      <c r="A2557">
        <v>2651983</v>
      </c>
      <c r="B2557">
        <v>1</v>
      </c>
      <c r="C2557" t="s">
        <v>81</v>
      </c>
      <c r="D2557" t="s">
        <v>118</v>
      </c>
      <c r="E2557" t="s">
        <v>141</v>
      </c>
      <c r="F2557" t="s">
        <v>7383</v>
      </c>
      <c r="G2557" t="s">
        <v>143</v>
      </c>
      <c r="H2557" t="s">
        <v>144</v>
      </c>
      <c r="I2557" t="s">
        <v>136</v>
      </c>
      <c r="J2557" t="s">
        <v>137</v>
      </c>
      <c r="K2557" t="s">
        <v>138</v>
      </c>
      <c r="L2557" t="s">
        <v>7384</v>
      </c>
      <c r="M2557" t="s">
        <v>7385</v>
      </c>
      <c r="N2557">
        <v>2.7324999999999999</v>
      </c>
      <c r="O2557">
        <v>1</v>
      </c>
      <c r="P2557">
        <v>1</v>
      </c>
      <c r="Q2557">
        <v>9</v>
      </c>
      <c r="R2557">
        <v>2</v>
      </c>
      <c r="S2557">
        <v>8</v>
      </c>
      <c r="T2557">
        <v>0</v>
      </c>
      <c r="U2557">
        <v>0</v>
      </c>
      <c r="V2557">
        <v>0</v>
      </c>
      <c r="W2557">
        <v>0.25693632613939599</v>
      </c>
      <c r="X2557">
        <v>1.6209464594513543</v>
      </c>
      <c r="Y2557">
        <v>137.44005427607493</v>
      </c>
      <c r="Z2557">
        <v>251.99937622055785</v>
      </c>
      <c r="AA2557">
        <v>120.87073185597248</v>
      </c>
      <c r="AB2557">
        <v>0</v>
      </c>
      <c r="AC2557">
        <v>0</v>
      </c>
      <c r="AD2557">
        <v>0</v>
      </c>
      <c r="AE2557">
        <v>512.188045138196</v>
      </c>
    </row>
    <row r="2558" spans="1:31" x14ac:dyDescent="0.3">
      <c r="A2558">
        <v>2651093</v>
      </c>
      <c r="B2558">
        <v>1</v>
      </c>
      <c r="C2558" t="s">
        <v>80</v>
      </c>
      <c r="D2558" t="s">
        <v>93</v>
      </c>
      <c r="E2558" t="s">
        <v>141</v>
      </c>
      <c r="F2558" t="s">
        <v>7386</v>
      </c>
      <c r="G2558" t="s">
        <v>149</v>
      </c>
      <c r="H2558" t="s">
        <v>144</v>
      </c>
      <c r="I2558" t="s">
        <v>136</v>
      </c>
      <c r="J2558" t="s">
        <v>137</v>
      </c>
      <c r="K2558" t="s">
        <v>138</v>
      </c>
      <c r="L2558" t="s">
        <v>7387</v>
      </c>
      <c r="M2558" t="s">
        <v>7388</v>
      </c>
      <c r="N2558">
        <v>0.79555555499999997</v>
      </c>
      <c r="O2558">
        <v>0</v>
      </c>
      <c r="P2558">
        <v>155</v>
      </c>
      <c r="Q2558">
        <v>9</v>
      </c>
      <c r="R2558">
        <v>15</v>
      </c>
      <c r="S2558">
        <v>6</v>
      </c>
      <c r="T2558">
        <v>23</v>
      </c>
      <c r="U2558">
        <v>0</v>
      </c>
      <c r="V2558">
        <v>0</v>
      </c>
      <c r="W2558">
        <v>0</v>
      </c>
      <c r="X2558">
        <v>20.921040505816677</v>
      </c>
      <c r="Y2558">
        <v>24.206045644265917</v>
      </c>
      <c r="Z2558">
        <v>19.041000453907699</v>
      </c>
      <c r="AA2558">
        <v>11.066467958824447</v>
      </c>
      <c r="AB2558">
        <v>6.4308467964256266</v>
      </c>
      <c r="AC2558">
        <v>0</v>
      </c>
      <c r="AD2558">
        <v>0</v>
      </c>
      <c r="AE2558">
        <v>81.665401359240363</v>
      </c>
    </row>
    <row r="2559" spans="1:31" x14ac:dyDescent="0.3">
      <c r="A2559">
        <v>2651428</v>
      </c>
      <c r="B2559">
        <v>1</v>
      </c>
      <c r="C2559" t="s">
        <v>81</v>
      </c>
      <c r="D2559" t="s">
        <v>126</v>
      </c>
      <c r="E2559" t="s">
        <v>141</v>
      </c>
      <c r="F2559" t="s">
        <v>7389</v>
      </c>
      <c r="G2559" t="s">
        <v>143</v>
      </c>
      <c r="H2559" t="s">
        <v>144</v>
      </c>
      <c r="I2559" t="s">
        <v>136</v>
      </c>
      <c r="J2559" t="s">
        <v>137</v>
      </c>
      <c r="K2559" t="s">
        <v>138</v>
      </c>
      <c r="L2559" t="s">
        <v>7390</v>
      </c>
      <c r="M2559" t="s">
        <v>7391</v>
      </c>
      <c r="N2559">
        <v>2.1233333330000002</v>
      </c>
      <c r="O2559">
        <v>0</v>
      </c>
      <c r="P2559">
        <v>53</v>
      </c>
      <c r="Q2559">
        <v>0</v>
      </c>
      <c r="R2559">
        <v>14</v>
      </c>
      <c r="S2559">
        <v>0</v>
      </c>
      <c r="T2559">
        <v>2</v>
      </c>
      <c r="U2559">
        <v>0</v>
      </c>
      <c r="V2559">
        <v>0</v>
      </c>
      <c r="W2559">
        <v>0</v>
      </c>
      <c r="X2559">
        <v>10.306491914007932</v>
      </c>
      <c r="Y2559">
        <v>0</v>
      </c>
      <c r="Z2559">
        <v>47.612541848720653</v>
      </c>
      <c r="AA2559">
        <v>0</v>
      </c>
      <c r="AB2559">
        <v>5.2371556895166655</v>
      </c>
      <c r="AC2559">
        <v>0</v>
      </c>
      <c r="AD2559">
        <v>0</v>
      </c>
      <c r="AE2559">
        <v>63.156189452245258</v>
      </c>
    </row>
    <row r="2560" spans="1:31" x14ac:dyDescent="0.3">
      <c r="A2560">
        <v>2652039</v>
      </c>
      <c r="B2560">
        <v>2</v>
      </c>
      <c r="C2560" t="s">
        <v>80</v>
      </c>
      <c r="D2560" t="s">
        <v>88</v>
      </c>
      <c r="E2560" t="s">
        <v>141</v>
      </c>
      <c r="F2560" t="s">
        <v>7392</v>
      </c>
      <c r="G2560" t="s">
        <v>149</v>
      </c>
      <c r="H2560" t="s">
        <v>144</v>
      </c>
      <c r="I2560" t="s">
        <v>136</v>
      </c>
      <c r="J2560" t="s">
        <v>137</v>
      </c>
      <c r="K2560" t="s">
        <v>138</v>
      </c>
      <c r="L2560" t="s">
        <v>7393</v>
      </c>
      <c r="M2560" t="s">
        <v>6935</v>
      </c>
      <c r="N2560">
        <v>0.80027777700000002</v>
      </c>
      <c r="O2560">
        <v>0</v>
      </c>
      <c r="P2560">
        <v>4410</v>
      </c>
      <c r="Q2560">
        <v>0</v>
      </c>
      <c r="R2560">
        <v>0</v>
      </c>
      <c r="S2560">
        <v>2</v>
      </c>
      <c r="T2560">
        <v>205</v>
      </c>
      <c r="U2560">
        <v>0</v>
      </c>
      <c r="V2560">
        <v>0</v>
      </c>
      <c r="W2560">
        <v>0</v>
      </c>
      <c r="X2560">
        <v>1145.6566012986623</v>
      </c>
      <c r="Y2560">
        <v>0</v>
      </c>
      <c r="Z2560">
        <v>0</v>
      </c>
      <c r="AA2560">
        <v>2.8226369252888888</v>
      </c>
      <c r="AB2560">
        <v>173.74654963038546</v>
      </c>
      <c r="AC2560">
        <v>0</v>
      </c>
      <c r="AD2560">
        <v>0</v>
      </c>
      <c r="AE2560">
        <v>1322.2257878543367</v>
      </c>
    </row>
    <row r="2561" spans="1:31" x14ac:dyDescent="0.3">
      <c r="A2561">
        <v>2651777</v>
      </c>
      <c r="B2561">
        <v>1</v>
      </c>
      <c r="C2561" t="s">
        <v>80</v>
      </c>
      <c r="D2561" t="s">
        <v>92</v>
      </c>
      <c r="E2561" t="s">
        <v>147</v>
      </c>
      <c r="F2561" t="s">
        <v>7394</v>
      </c>
      <c r="G2561" t="s">
        <v>149</v>
      </c>
      <c r="H2561" t="s">
        <v>144</v>
      </c>
      <c r="I2561" t="s">
        <v>136</v>
      </c>
      <c r="J2561" t="s">
        <v>137</v>
      </c>
      <c r="K2561" t="s">
        <v>138</v>
      </c>
      <c r="L2561" t="s">
        <v>7395</v>
      </c>
      <c r="M2561" t="s">
        <v>7396</v>
      </c>
      <c r="N2561">
        <v>0.762222222</v>
      </c>
      <c r="O2561">
        <v>0</v>
      </c>
      <c r="P2561">
        <v>560</v>
      </c>
      <c r="Q2561">
        <v>0</v>
      </c>
      <c r="R2561">
        <v>17</v>
      </c>
      <c r="S2561">
        <v>0</v>
      </c>
      <c r="T2561">
        <v>88</v>
      </c>
      <c r="U2561">
        <v>0</v>
      </c>
      <c r="V2561">
        <v>0</v>
      </c>
      <c r="W2561">
        <v>0</v>
      </c>
      <c r="X2561">
        <v>137.35518423637279</v>
      </c>
      <c r="Y2561">
        <v>0</v>
      </c>
      <c r="Z2561">
        <v>10.659459527857837</v>
      </c>
      <c r="AA2561">
        <v>0</v>
      </c>
      <c r="AB2561">
        <v>102.76893533076789</v>
      </c>
      <c r="AC2561">
        <v>0</v>
      </c>
      <c r="AD2561">
        <v>0</v>
      </c>
      <c r="AE2561">
        <v>250.78357909499852</v>
      </c>
    </row>
    <row r="2562" spans="1:31" x14ac:dyDescent="0.3">
      <c r="A2562">
        <v>2652155</v>
      </c>
      <c r="B2562">
        <v>1</v>
      </c>
      <c r="C2562" t="s">
        <v>80</v>
      </c>
      <c r="D2562" t="s">
        <v>93</v>
      </c>
      <c r="E2562" t="s">
        <v>165</v>
      </c>
      <c r="F2562" t="s">
        <v>7397</v>
      </c>
      <c r="G2562" t="s">
        <v>224</v>
      </c>
      <c r="H2562" t="s">
        <v>135</v>
      </c>
      <c r="I2562" t="s">
        <v>136</v>
      </c>
      <c r="J2562" t="s">
        <v>137</v>
      </c>
      <c r="K2562" t="s">
        <v>138</v>
      </c>
      <c r="L2562" t="s">
        <v>7398</v>
      </c>
      <c r="M2562" t="s">
        <v>7399</v>
      </c>
      <c r="N2562">
        <v>0.38750000000000001</v>
      </c>
      <c r="O2562">
        <v>0</v>
      </c>
      <c r="P2562">
        <v>6</v>
      </c>
      <c r="Q2562">
        <v>0</v>
      </c>
      <c r="R2562">
        <v>7</v>
      </c>
      <c r="S2562">
        <v>0</v>
      </c>
      <c r="T2562">
        <v>2</v>
      </c>
      <c r="U2562">
        <v>0</v>
      </c>
      <c r="V2562">
        <v>0</v>
      </c>
      <c r="W2562">
        <v>0</v>
      </c>
      <c r="X2562">
        <v>0.86986883468372267</v>
      </c>
      <c r="Y2562">
        <v>0</v>
      </c>
      <c r="Z2562">
        <v>22.931637578325255</v>
      </c>
      <c r="AA2562">
        <v>0</v>
      </c>
      <c r="AB2562">
        <v>1.0255729832693776</v>
      </c>
      <c r="AC2562">
        <v>0</v>
      </c>
      <c r="AD2562">
        <v>0</v>
      </c>
      <c r="AE2562">
        <v>24.827079396278354</v>
      </c>
    </row>
    <row r="2563" spans="1:31" x14ac:dyDescent="0.3">
      <c r="A2563">
        <v>2651823</v>
      </c>
      <c r="B2563">
        <v>1</v>
      </c>
      <c r="C2563" t="s">
        <v>81</v>
      </c>
      <c r="D2563" t="s">
        <v>121</v>
      </c>
      <c r="E2563" t="s">
        <v>141</v>
      </c>
      <c r="F2563" t="s">
        <v>7400</v>
      </c>
      <c r="G2563" t="s">
        <v>143</v>
      </c>
      <c r="H2563" t="s">
        <v>144</v>
      </c>
      <c r="I2563" t="s">
        <v>136</v>
      </c>
      <c r="J2563" t="s">
        <v>137</v>
      </c>
      <c r="K2563" t="s">
        <v>138</v>
      </c>
      <c r="L2563" t="s">
        <v>7401</v>
      </c>
      <c r="M2563" t="s">
        <v>7402</v>
      </c>
      <c r="N2563">
        <v>1.5194444439999999</v>
      </c>
      <c r="O2563">
        <v>0</v>
      </c>
      <c r="P2563">
        <v>15</v>
      </c>
      <c r="Q2563">
        <v>0</v>
      </c>
      <c r="R2563">
        <v>1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4.5309878192810791</v>
      </c>
      <c r="Y2563">
        <v>0</v>
      </c>
      <c r="Z2563">
        <v>4.9399242840326166E-2</v>
      </c>
      <c r="AA2563">
        <v>0</v>
      </c>
      <c r="AB2563">
        <v>0</v>
      </c>
      <c r="AC2563">
        <v>0</v>
      </c>
      <c r="AD2563">
        <v>0</v>
      </c>
      <c r="AE2563">
        <v>4.5803870621214049</v>
      </c>
    </row>
    <row r="2564" spans="1:31" x14ac:dyDescent="0.3">
      <c r="A2564">
        <v>2651213</v>
      </c>
      <c r="B2564">
        <v>1</v>
      </c>
      <c r="C2564" t="s">
        <v>80</v>
      </c>
      <c r="D2564" t="s">
        <v>110</v>
      </c>
      <c r="E2564" t="s">
        <v>165</v>
      </c>
      <c r="F2564" t="s">
        <v>7403</v>
      </c>
      <c r="G2564" t="s">
        <v>199</v>
      </c>
      <c r="H2564" t="s">
        <v>135</v>
      </c>
      <c r="I2564" t="s">
        <v>136</v>
      </c>
      <c r="J2564" t="s">
        <v>3</v>
      </c>
      <c r="K2564" t="s">
        <v>138</v>
      </c>
      <c r="L2564" t="s">
        <v>7404</v>
      </c>
      <c r="M2564" t="s">
        <v>7405</v>
      </c>
      <c r="N2564">
        <v>6.2872222219999996</v>
      </c>
      <c r="O2564">
        <v>0</v>
      </c>
      <c r="P2564">
        <v>156</v>
      </c>
      <c r="Q2564">
        <v>0</v>
      </c>
      <c r="R2564">
        <v>0</v>
      </c>
      <c r="S2564">
        <v>0</v>
      </c>
      <c r="T2564">
        <v>11</v>
      </c>
      <c r="U2564">
        <v>0</v>
      </c>
      <c r="V2564">
        <v>0</v>
      </c>
      <c r="W2564">
        <v>0</v>
      </c>
      <c r="X2564">
        <v>283.0464179602896</v>
      </c>
      <c r="Y2564">
        <v>0</v>
      </c>
      <c r="Z2564">
        <v>0</v>
      </c>
      <c r="AA2564">
        <v>0</v>
      </c>
      <c r="AB2564">
        <v>72.954473610408527</v>
      </c>
      <c r="AC2564">
        <v>0</v>
      </c>
      <c r="AD2564">
        <v>0</v>
      </c>
      <c r="AE2564">
        <v>356.00089157069812</v>
      </c>
    </row>
    <row r="2565" spans="1:31" x14ac:dyDescent="0.3">
      <c r="A2565">
        <v>2652149</v>
      </c>
      <c r="B2565">
        <v>1</v>
      </c>
      <c r="C2565" t="s">
        <v>80</v>
      </c>
      <c r="D2565" t="s">
        <v>100</v>
      </c>
      <c r="E2565" t="s">
        <v>141</v>
      </c>
      <c r="F2565" t="s">
        <v>7406</v>
      </c>
      <c r="G2565" t="s">
        <v>143</v>
      </c>
      <c r="H2565" t="s">
        <v>144</v>
      </c>
      <c r="I2565" t="s">
        <v>136</v>
      </c>
      <c r="J2565" t="s">
        <v>137</v>
      </c>
      <c r="K2565" t="s">
        <v>138</v>
      </c>
      <c r="L2565" t="s">
        <v>7407</v>
      </c>
      <c r="M2565" t="s">
        <v>7408</v>
      </c>
      <c r="N2565">
        <v>6.0894444439999997</v>
      </c>
      <c r="O2565">
        <v>0</v>
      </c>
      <c r="P2565">
        <v>100</v>
      </c>
      <c r="Q2565">
        <v>0</v>
      </c>
      <c r="R2565">
        <v>12</v>
      </c>
      <c r="S2565">
        <v>0</v>
      </c>
      <c r="T2565">
        <v>25</v>
      </c>
      <c r="U2565">
        <v>0</v>
      </c>
      <c r="V2565">
        <v>1</v>
      </c>
      <c r="W2565">
        <v>0</v>
      </c>
      <c r="X2565">
        <v>183.30394905071523</v>
      </c>
      <c r="Y2565">
        <v>0</v>
      </c>
      <c r="Z2565">
        <v>31.441777313995456</v>
      </c>
      <c r="AA2565">
        <v>0</v>
      </c>
      <c r="AB2565">
        <v>132.39504492142109</v>
      </c>
      <c r="AC2565">
        <v>0</v>
      </c>
      <c r="AD2565">
        <v>59.205882791180805</v>
      </c>
      <c r="AE2565">
        <v>406.34665407731256</v>
      </c>
    </row>
    <row r="2566" spans="1:31" x14ac:dyDescent="0.3">
      <c r="A2566">
        <v>2651907</v>
      </c>
      <c r="B2566">
        <v>2</v>
      </c>
      <c r="C2566" t="s">
        <v>80</v>
      </c>
      <c r="D2566" t="s">
        <v>93</v>
      </c>
      <c r="E2566" t="s">
        <v>152</v>
      </c>
      <c r="F2566" t="s">
        <v>7409</v>
      </c>
      <c r="G2566" t="s">
        <v>224</v>
      </c>
      <c r="H2566" t="s">
        <v>135</v>
      </c>
      <c r="I2566" t="s">
        <v>136</v>
      </c>
      <c r="J2566" t="s">
        <v>137</v>
      </c>
      <c r="K2566" t="s">
        <v>138</v>
      </c>
      <c r="L2566" t="s">
        <v>7410</v>
      </c>
      <c r="M2566" t="s">
        <v>7411</v>
      </c>
      <c r="N2566">
        <v>1.059722222</v>
      </c>
      <c r="O2566">
        <v>0</v>
      </c>
      <c r="P2566">
        <v>27</v>
      </c>
      <c r="Q2566">
        <v>0</v>
      </c>
      <c r="R2566">
        <v>14</v>
      </c>
      <c r="S2566">
        <v>0</v>
      </c>
      <c r="T2566">
        <v>13</v>
      </c>
      <c r="U2566">
        <v>0</v>
      </c>
      <c r="V2566">
        <v>0</v>
      </c>
      <c r="W2566">
        <v>0</v>
      </c>
      <c r="X2566">
        <v>3.2270589391132152</v>
      </c>
      <c r="Y2566">
        <v>0</v>
      </c>
      <c r="Z2566">
        <v>23.239504843754553</v>
      </c>
      <c r="AA2566">
        <v>0</v>
      </c>
      <c r="AB2566">
        <v>21.937220268471627</v>
      </c>
      <c r="AC2566">
        <v>0</v>
      </c>
      <c r="AD2566">
        <v>0</v>
      </c>
      <c r="AE2566">
        <v>48.403784051339393</v>
      </c>
    </row>
    <row r="2567" spans="1:31" x14ac:dyDescent="0.3">
      <c r="A2567">
        <v>2651754</v>
      </c>
      <c r="B2567">
        <v>1</v>
      </c>
      <c r="C2567" t="s">
        <v>81</v>
      </c>
      <c r="D2567" t="s">
        <v>128</v>
      </c>
      <c r="E2567" t="s">
        <v>214</v>
      </c>
      <c r="F2567" t="s">
        <v>7412</v>
      </c>
      <c r="G2567" t="s">
        <v>216</v>
      </c>
      <c r="H2567" t="s">
        <v>135</v>
      </c>
      <c r="I2567" t="s">
        <v>136</v>
      </c>
      <c r="J2567" t="s">
        <v>137</v>
      </c>
      <c r="K2567" t="s">
        <v>138</v>
      </c>
      <c r="L2567" t="s">
        <v>7413</v>
      </c>
      <c r="M2567" t="s">
        <v>7414</v>
      </c>
      <c r="N2567">
        <v>4.3608333330000004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2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15.299298915780977</v>
      </c>
      <c r="AC2567">
        <v>0</v>
      </c>
      <c r="AD2567">
        <v>0</v>
      </c>
      <c r="AE2567">
        <v>15.299298915780977</v>
      </c>
    </row>
    <row r="2568" spans="1:31" x14ac:dyDescent="0.3">
      <c r="A2568">
        <v>2651259</v>
      </c>
      <c r="B2568">
        <v>1</v>
      </c>
      <c r="C2568" t="s">
        <v>80</v>
      </c>
      <c r="D2568" t="s">
        <v>105</v>
      </c>
      <c r="E2568" t="s">
        <v>132</v>
      </c>
      <c r="F2568" t="s">
        <v>7415</v>
      </c>
      <c r="G2568" t="s">
        <v>183</v>
      </c>
      <c r="H2568" t="s">
        <v>135</v>
      </c>
      <c r="I2568" t="s">
        <v>136</v>
      </c>
      <c r="J2568" t="s">
        <v>3</v>
      </c>
      <c r="K2568" t="s">
        <v>138</v>
      </c>
      <c r="L2568" t="s">
        <v>7416</v>
      </c>
      <c r="M2568" t="s">
        <v>7417</v>
      </c>
      <c r="N2568">
        <v>2.1613888879999998</v>
      </c>
      <c r="O2568">
        <v>0</v>
      </c>
      <c r="P2568">
        <v>5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1.5467612414309493</v>
      </c>
      <c r="Y2568">
        <v>0</v>
      </c>
      <c r="Z2568">
        <v>0</v>
      </c>
      <c r="AA2568">
        <v>0</v>
      </c>
      <c r="AB2568">
        <v>1.183005311405509</v>
      </c>
      <c r="AC2568">
        <v>0</v>
      </c>
      <c r="AD2568">
        <v>0</v>
      </c>
      <c r="AE2568">
        <v>2.7297665528364581</v>
      </c>
    </row>
    <row r="2569" spans="1:31" x14ac:dyDescent="0.3">
      <c r="A2569">
        <v>2651219</v>
      </c>
      <c r="B2569">
        <v>1</v>
      </c>
      <c r="C2569" t="s">
        <v>81</v>
      </c>
      <c r="D2569" t="s">
        <v>115</v>
      </c>
      <c r="E2569" t="s">
        <v>152</v>
      </c>
      <c r="F2569" t="s">
        <v>7418</v>
      </c>
      <c r="G2569" t="s">
        <v>220</v>
      </c>
      <c r="H2569" t="s">
        <v>135</v>
      </c>
      <c r="I2569" t="s">
        <v>136</v>
      </c>
      <c r="J2569" t="s">
        <v>137</v>
      </c>
      <c r="K2569" t="s">
        <v>162</v>
      </c>
      <c r="L2569" t="s">
        <v>7419</v>
      </c>
      <c r="M2569" t="s">
        <v>7420</v>
      </c>
      <c r="N2569">
        <v>5.6758333329999999</v>
      </c>
      <c r="O2569">
        <v>0</v>
      </c>
      <c r="P2569">
        <v>225</v>
      </c>
      <c r="Q2569">
        <v>0</v>
      </c>
      <c r="R2569">
        <v>0</v>
      </c>
      <c r="S2569">
        <v>0</v>
      </c>
      <c r="T2569">
        <v>18</v>
      </c>
      <c r="U2569">
        <v>0</v>
      </c>
      <c r="V2569">
        <v>0</v>
      </c>
      <c r="W2569">
        <v>0</v>
      </c>
      <c r="X2569">
        <v>194.47799016804819</v>
      </c>
      <c r="Y2569">
        <v>0</v>
      </c>
      <c r="Z2569">
        <v>0</v>
      </c>
      <c r="AA2569">
        <v>0</v>
      </c>
      <c r="AB2569">
        <v>62.598708203089899</v>
      </c>
      <c r="AC2569">
        <v>0</v>
      </c>
      <c r="AD2569">
        <v>0</v>
      </c>
      <c r="AE2569">
        <v>257.07669837113809</v>
      </c>
    </row>
    <row r="2570" spans="1:31" x14ac:dyDescent="0.3">
      <c r="A2570">
        <v>2651551</v>
      </c>
      <c r="B2570">
        <v>1</v>
      </c>
      <c r="C2570" t="s">
        <v>80</v>
      </c>
      <c r="D2570" t="s">
        <v>105</v>
      </c>
      <c r="E2570" t="s">
        <v>165</v>
      </c>
      <c r="F2570" t="s">
        <v>7421</v>
      </c>
      <c r="G2570" t="s">
        <v>154</v>
      </c>
      <c r="H2570" t="s">
        <v>135</v>
      </c>
      <c r="I2570" t="s">
        <v>136</v>
      </c>
      <c r="J2570" t="s">
        <v>137</v>
      </c>
      <c r="K2570" t="s">
        <v>138</v>
      </c>
      <c r="L2570" t="s">
        <v>7422</v>
      </c>
      <c r="M2570" t="s">
        <v>7423</v>
      </c>
      <c r="N2570">
        <v>1.0916666660000001</v>
      </c>
      <c r="O2570">
        <v>0</v>
      </c>
      <c r="P2570">
        <v>5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1.3818391480651999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1.3818391480651999</v>
      </c>
    </row>
    <row r="2571" spans="1:31" x14ac:dyDescent="0.3">
      <c r="A2571">
        <v>2651694</v>
      </c>
      <c r="B2571">
        <v>1</v>
      </c>
      <c r="C2571" t="s">
        <v>80</v>
      </c>
      <c r="D2571" t="s">
        <v>100</v>
      </c>
      <c r="E2571" t="s">
        <v>194</v>
      </c>
      <c r="F2571" t="s">
        <v>7424</v>
      </c>
      <c r="G2571" t="s">
        <v>149</v>
      </c>
      <c r="H2571" t="s">
        <v>144</v>
      </c>
      <c r="I2571" t="s">
        <v>136</v>
      </c>
      <c r="J2571" t="s">
        <v>137</v>
      </c>
      <c r="K2571" t="s">
        <v>138</v>
      </c>
      <c r="L2571" t="s">
        <v>7425</v>
      </c>
      <c r="M2571" t="s">
        <v>7426</v>
      </c>
      <c r="N2571">
        <v>0.80583333300000004</v>
      </c>
      <c r="O2571">
        <v>0</v>
      </c>
      <c r="P2571">
        <v>763</v>
      </c>
      <c r="Q2571">
        <v>2</v>
      </c>
      <c r="R2571">
        <v>35</v>
      </c>
      <c r="S2571">
        <v>13</v>
      </c>
      <c r="T2571">
        <v>128</v>
      </c>
      <c r="U2571">
        <v>3</v>
      </c>
      <c r="V2571">
        <v>3</v>
      </c>
      <c r="W2571">
        <v>0</v>
      </c>
      <c r="X2571">
        <v>210.92726725611678</v>
      </c>
      <c r="Y2571">
        <v>2.6469214046068754</v>
      </c>
      <c r="Z2571">
        <v>30.359329976555866</v>
      </c>
      <c r="AA2571">
        <v>81.552370128787217</v>
      </c>
      <c r="AB2571">
        <v>137.57700343658479</v>
      </c>
      <c r="AC2571">
        <v>176.66417613118938</v>
      </c>
      <c r="AD2571">
        <v>160.33833790669533</v>
      </c>
      <c r="AE2571">
        <v>800.06540624053616</v>
      </c>
    </row>
    <row r="2572" spans="1:31" x14ac:dyDescent="0.3">
      <c r="A2572">
        <v>2651270</v>
      </c>
      <c r="B2572">
        <v>2</v>
      </c>
      <c r="C2572" t="s">
        <v>80</v>
      </c>
      <c r="D2572" t="s">
        <v>90</v>
      </c>
      <c r="E2572" t="s">
        <v>165</v>
      </c>
      <c r="F2572" t="s">
        <v>7427</v>
      </c>
      <c r="G2572" t="s">
        <v>183</v>
      </c>
      <c r="H2572" t="s">
        <v>135</v>
      </c>
      <c r="I2572" t="s">
        <v>136</v>
      </c>
      <c r="J2572" t="s">
        <v>3</v>
      </c>
      <c r="K2572" t="s">
        <v>138</v>
      </c>
      <c r="L2572" t="s">
        <v>7328</v>
      </c>
      <c r="M2572" t="s">
        <v>7428</v>
      </c>
      <c r="N2572">
        <v>2.2124999999999999</v>
      </c>
      <c r="O2572">
        <v>0</v>
      </c>
      <c r="P2572">
        <v>86</v>
      </c>
      <c r="Q2572">
        <v>0</v>
      </c>
      <c r="R2572">
        <v>0</v>
      </c>
      <c r="S2572">
        <v>0</v>
      </c>
      <c r="T2572">
        <v>5</v>
      </c>
      <c r="U2572">
        <v>0</v>
      </c>
      <c r="V2572">
        <v>0</v>
      </c>
      <c r="W2572">
        <v>0</v>
      </c>
      <c r="X2572">
        <v>61.438241383854653</v>
      </c>
      <c r="Y2572">
        <v>0</v>
      </c>
      <c r="Z2572">
        <v>0</v>
      </c>
      <c r="AA2572">
        <v>0</v>
      </c>
      <c r="AB2572">
        <v>16.105838416983335</v>
      </c>
      <c r="AC2572">
        <v>0</v>
      </c>
      <c r="AD2572">
        <v>0</v>
      </c>
      <c r="AE2572">
        <v>77.544079800837991</v>
      </c>
    </row>
    <row r="2573" spans="1:31" x14ac:dyDescent="0.3">
      <c r="A2573">
        <v>2651525</v>
      </c>
      <c r="B2573">
        <v>1</v>
      </c>
      <c r="C2573" t="s">
        <v>81</v>
      </c>
      <c r="D2573" t="s">
        <v>123</v>
      </c>
      <c r="E2573" t="s">
        <v>165</v>
      </c>
      <c r="F2573" t="s">
        <v>7429</v>
      </c>
      <c r="G2573" t="s">
        <v>224</v>
      </c>
      <c r="H2573" t="s">
        <v>135</v>
      </c>
      <c r="I2573" t="s">
        <v>136</v>
      </c>
      <c r="J2573" t="s">
        <v>137</v>
      </c>
      <c r="K2573" t="s">
        <v>138</v>
      </c>
      <c r="L2573" t="s">
        <v>7430</v>
      </c>
      <c r="M2573" t="s">
        <v>7431</v>
      </c>
      <c r="N2573">
        <v>6.5216666659999998</v>
      </c>
      <c r="O2573">
        <v>0</v>
      </c>
      <c r="P2573">
        <v>33</v>
      </c>
      <c r="Q2573">
        <v>0</v>
      </c>
      <c r="R2573">
        <v>0</v>
      </c>
      <c r="S2573">
        <v>0</v>
      </c>
      <c r="T2573">
        <v>2</v>
      </c>
      <c r="U2573">
        <v>0</v>
      </c>
      <c r="V2573">
        <v>0</v>
      </c>
      <c r="W2573">
        <v>0</v>
      </c>
      <c r="X2573">
        <v>47.061016023437247</v>
      </c>
      <c r="Y2573">
        <v>0</v>
      </c>
      <c r="Z2573">
        <v>0</v>
      </c>
      <c r="AA2573">
        <v>0</v>
      </c>
      <c r="AB2573">
        <v>2.551555086594592</v>
      </c>
      <c r="AC2573">
        <v>0</v>
      </c>
      <c r="AD2573">
        <v>0</v>
      </c>
      <c r="AE2573">
        <v>49.612571110031837</v>
      </c>
    </row>
    <row r="2574" spans="1:31" x14ac:dyDescent="0.3">
      <c r="A2574">
        <v>2651737</v>
      </c>
      <c r="B2574">
        <v>1</v>
      </c>
      <c r="C2574" t="s">
        <v>81</v>
      </c>
      <c r="D2574" t="s">
        <v>120</v>
      </c>
      <c r="E2574" t="s">
        <v>152</v>
      </c>
      <c r="F2574" t="s">
        <v>6204</v>
      </c>
      <c r="G2574" t="s">
        <v>191</v>
      </c>
      <c r="H2574" t="s">
        <v>135</v>
      </c>
      <c r="I2574" t="s">
        <v>136</v>
      </c>
      <c r="J2574" t="s">
        <v>137</v>
      </c>
      <c r="K2574" t="s">
        <v>138</v>
      </c>
      <c r="L2574" t="s">
        <v>7432</v>
      </c>
      <c r="M2574" t="s">
        <v>7433</v>
      </c>
      <c r="N2574">
        <v>0.88416666600000005</v>
      </c>
      <c r="O2574">
        <v>0</v>
      </c>
      <c r="P2574">
        <v>409</v>
      </c>
      <c r="Q2574">
        <v>0</v>
      </c>
      <c r="R2574">
        <v>2</v>
      </c>
      <c r="S2574">
        <v>0</v>
      </c>
      <c r="T2574">
        <v>17</v>
      </c>
      <c r="U2574">
        <v>0</v>
      </c>
      <c r="V2574">
        <v>0</v>
      </c>
      <c r="W2574">
        <v>0</v>
      </c>
      <c r="X2574">
        <v>132.88715481358972</v>
      </c>
      <c r="Y2574">
        <v>0</v>
      </c>
      <c r="Z2574">
        <v>11.392484498749502</v>
      </c>
      <c r="AA2574">
        <v>0</v>
      </c>
      <c r="AB2574">
        <v>12.490857724512324</v>
      </c>
      <c r="AC2574">
        <v>0</v>
      </c>
      <c r="AD2574">
        <v>0</v>
      </c>
      <c r="AE2574">
        <v>156.77049703685154</v>
      </c>
    </row>
    <row r="2575" spans="1:31" x14ac:dyDescent="0.3">
      <c r="A2575">
        <v>2651594</v>
      </c>
      <c r="B2575">
        <v>1</v>
      </c>
      <c r="C2575" t="s">
        <v>80</v>
      </c>
      <c r="D2575" t="s">
        <v>98</v>
      </c>
      <c r="E2575" t="s">
        <v>152</v>
      </c>
      <c r="F2575" t="s">
        <v>6709</v>
      </c>
      <c r="G2575" t="s">
        <v>191</v>
      </c>
      <c r="H2575" t="s">
        <v>135</v>
      </c>
      <c r="I2575" t="s">
        <v>136</v>
      </c>
      <c r="J2575" t="s">
        <v>137</v>
      </c>
      <c r="K2575" t="s">
        <v>138</v>
      </c>
      <c r="L2575" t="s">
        <v>7434</v>
      </c>
      <c r="M2575" t="s">
        <v>7435</v>
      </c>
      <c r="N2575">
        <v>0.94555555499999999</v>
      </c>
      <c r="O2575">
        <v>0</v>
      </c>
      <c r="P2575">
        <v>72</v>
      </c>
      <c r="Q2575">
        <v>0</v>
      </c>
      <c r="R2575">
        <v>13</v>
      </c>
      <c r="S2575">
        <v>0</v>
      </c>
      <c r="T2575">
        <v>11</v>
      </c>
      <c r="U2575">
        <v>0</v>
      </c>
      <c r="V2575">
        <v>0</v>
      </c>
      <c r="W2575">
        <v>0</v>
      </c>
      <c r="X2575">
        <v>32.428923111894434</v>
      </c>
      <c r="Y2575">
        <v>0</v>
      </c>
      <c r="Z2575">
        <v>33.888338994712313</v>
      </c>
      <c r="AA2575">
        <v>0</v>
      </c>
      <c r="AB2575">
        <v>15.56554319170572</v>
      </c>
      <c r="AC2575">
        <v>0</v>
      </c>
      <c r="AD2575">
        <v>0</v>
      </c>
      <c r="AE2575">
        <v>81.882805298312462</v>
      </c>
    </row>
    <row r="2576" spans="1:31" x14ac:dyDescent="0.3">
      <c r="A2576">
        <v>2651176</v>
      </c>
      <c r="B2576">
        <v>1</v>
      </c>
      <c r="C2576" t="s">
        <v>81</v>
      </c>
      <c r="D2576" t="s">
        <v>121</v>
      </c>
      <c r="E2576" t="s">
        <v>165</v>
      </c>
      <c r="F2576" t="s">
        <v>381</v>
      </c>
      <c r="G2576" t="s">
        <v>191</v>
      </c>
      <c r="H2576" t="s">
        <v>135</v>
      </c>
      <c r="I2576" t="s">
        <v>136</v>
      </c>
      <c r="J2576" t="s">
        <v>137</v>
      </c>
      <c r="K2576" t="s">
        <v>138</v>
      </c>
      <c r="L2576" t="s">
        <v>7436</v>
      </c>
      <c r="M2576" t="s">
        <v>7437</v>
      </c>
      <c r="N2576">
        <v>1.3830555550000001</v>
      </c>
      <c r="O2576">
        <v>0</v>
      </c>
      <c r="P2576">
        <v>8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1.1060742509686146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1.1060742509686146</v>
      </c>
    </row>
    <row r="2577" spans="1:31" x14ac:dyDescent="0.3">
      <c r="A2577">
        <v>2651817</v>
      </c>
      <c r="B2577">
        <v>1</v>
      </c>
      <c r="C2577" t="s">
        <v>81</v>
      </c>
      <c r="D2577" t="s">
        <v>118</v>
      </c>
      <c r="E2577" t="s">
        <v>132</v>
      </c>
      <c r="F2577" t="s">
        <v>7438</v>
      </c>
      <c r="G2577" t="s">
        <v>134</v>
      </c>
      <c r="H2577" t="s">
        <v>135</v>
      </c>
      <c r="I2577" t="s">
        <v>136</v>
      </c>
      <c r="J2577" t="s">
        <v>137</v>
      </c>
      <c r="K2577" t="s">
        <v>138</v>
      </c>
      <c r="L2577" t="s">
        <v>7439</v>
      </c>
      <c r="M2577" t="s">
        <v>7440</v>
      </c>
      <c r="N2577">
        <v>2.7263888879999998</v>
      </c>
      <c r="O2577">
        <v>0</v>
      </c>
      <c r="P2577">
        <v>6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3.5639409174345942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3.5639409174345942</v>
      </c>
    </row>
    <row r="2578" spans="1:31" x14ac:dyDescent="0.3">
      <c r="A2578">
        <v>2651674</v>
      </c>
      <c r="B2578">
        <v>1</v>
      </c>
      <c r="C2578" t="s">
        <v>80</v>
      </c>
      <c r="D2578" t="s">
        <v>99</v>
      </c>
      <c r="E2578" t="s">
        <v>165</v>
      </c>
      <c r="F2578" t="s">
        <v>7441</v>
      </c>
      <c r="G2578" t="s">
        <v>187</v>
      </c>
      <c r="H2578" t="s">
        <v>135</v>
      </c>
      <c r="I2578" t="s">
        <v>136</v>
      </c>
      <c r="J2578" t="s">
        <v>137</v>
      </c>
      <c r="K2578" t="s">
        <v>138</v>
      </c>
      <c r="L2578" t="s">
        <v>7442</v>
      </c>
      <c r="M2578" t="s">
        <v>7443</v>
      </c>
      <c r="N2578">
        <v>3.3819444440000002</v>
      </c>
      <c r="O2578">
        <v>0</v>
      </c>
      <c r="P2578">
        <v>53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63.486084879119971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63.486084879119971</v>
      </c>
    </row>
    <row r="2579" spans="1:31" x14ac:dyDescent="0.3">
      <c r="A2579">
        <v>2652029</v>
      </c>
      <c r="B2579">
        <v>1</v>
      </c>
      <c r="C2579" t="s">
        <v>80</v>
      </c>
      <c r="D2579" t="s">
        <v>88</v>
      </c>
      <c r="E2579" t="s">
        <v>194</v>
      </c>
      <c r="F2579" t="s">
        <v>7444</v>
      </c>
      <c r="G2579" t="s">
        <v>149</v>
      </c>
      <c r="H2579" t="s">
        <v>144</v>
      </c>
      <c r="I2579" t="s">
        <v>136</v>
      </c>
      <c r="J2579" t="s">
        <v>137</v>
      </c>
      <c r="K2579" t="s">
        <v>138</v>
      </c>
      <c r="L2579" t="s">
        <v>7445</v>
      </c>
      <c r="M2579" t="s">
        <v>7446</v>
      </c>
      <c r="N2579">
        <v>0.64055555500000005</v>
      </c>
      <c r="O2579">
        <v>1</v>
      </c>
      <c r="P2579">
        <v>230</v>
      </c>
      <c r="Q2579">
        <v>0</v>
      </c>
      <c r="R2579">
        <v>0</v>
      </c>
      <c r="S2579">
        <v>3</v>
      </c>
      <c r="T2579">
        <v>34</v>
      </c>
      <c r="U2579">
        <v>0</v>
      </c>
      <c r="V2579">
        <v>0</v>
      </c>
      <c r="W2579">
        <v>174.27847494928179</v>
      </c>
      <c r="X2579">
        <v>88.248688327504922</v>
      </c>
      <c r="Y2579">
        <v>0</v>
      </c>
      <c r="Z2579">
        <v>0</v>
      </c>
      <c r="AA2579">
        <v>1943.9934839186433</v>
      </c>
      <c r="AB2579">
        <v>103.67916715737204</v>
      </c>
      <c r="AC2579">
        <v>0</v>
      </c>
      <c r="AD2579">
        <v>0</v>
      </c>
      <c r="AE2579">
        <v>2310.1998143528017</v>
      </c>
    </row>
    <row r="2580" spans="1:31" x14ac:dyDescent="0.3">
      <c r="A2580">
        <v>2651133</v>
      </c>
      <c r="B2580">
        <v>1</v>
      </c>
      <c r="C2580" t="s">
        <v>80</v>
      </c>
      <c r="D2580" t="s">
        <v>108</v>
      </c>
      <c r="E2580" t="s">
        <v>147</v>
      </c>
      <c r="F2580" t="s">
        <v>7447</v>
      </c>
      <c r="G2580" t="s">
        <v>149</v>
      </c>
      <c r="H2580" t="s">
        <v>144</v>
      </c>
      <c r="I2580" t="s">
        <v>136</v>
      </c>
      <c r="J2580" t="s">
        <v>137</v>
      </c>
      <c r="K2580" t="s">
        <v>138</v>
      </c>
      <c r="L2580" t="s">
        <v>7448</v>
      </c>
      <c r="M2580" t="s">
        <v>7449</v>
      </c>
      <c r="N2580">
        <v>9.7777776999999996E-2</v>
      </c>
      <c r="O2580">
        <v>0</v>
      </c>
      <c r="P2580">
        <v>491</v>
      </c>
      <c r="Q2580">
        <v>0</v>
      </c>
      <c r="R2580">
        <v>54</v>
      </c>
      <c r="S2580">
        <v>1</v>
      </c>
      <c r="T2580">
        <v>61</v>
      </c>
      <c r="U2580">
        <v>0</v>
      </c>
      <c r="V2580">
        <v>0</v>
      </c>
      <c r="W2580">
        <v>0</v>
      </c>
      <c r="X2580">
        <v>6.007440311613764</v>
      </c>
      <c r="Y2580">
        <v>0</v>
      </c>
      <c r="Z2580">
        <v>1.1089230161070651</v>
      </c>
      <c r="AA2580">
        <v>1.3395849092266668E-2</v>
      </c>
      <c r="AB2580">
        <v>2.0539816853303932</v>
      </c>
      <c r="AC2580">
        <v>0</v>
      </c>
      <c r="AD2580">
        <v>0</v>
      </c>
      <c r="AE2580">
        <v>9.1837408621434893</v>
      </c>
    </row>
    <row r="2581" spans="1:31" x14ac:dyDescent="0.3">
      <c r="A2581">
        <v>2651233</v>
      </c>
      <c r="B2581">
        <v>1</v>
      </c>
      <c r="C2581" t="s">
        <v>81</v>
      </c>
      <c r="D2581" t="s">
        <v>112</v>
      </c>
      <c r="E2581" t="s">
        <v>165</v>
      </c>
      <c r="F2581" t="s">
        <v>7450</v>
      </c>
      <c r="G2581" t="s">
        <v>224</v>
      </c>
      <c r="H2581" t="s">
        <v>135</v>
      </c>
      <c r="I2581" t="s">
        <v>136</v>
      </c>
      <c r="J2581" t="s">
        <v>137</v>
      </c>
      <c r="K2581" t="s">
        <v>138</v>
      </c>
      <c r="L2581" t="s">
        <v>7451</v>
      </c>
      <c r="M2581" t="s">
        <v>7452</v>
      </c>
      <c r="N2581">
        <v>2.395</v>
      </c>
      <c r="O2581">
        <v>0</v>
      </c>
      <c r="P2581">
        <v>127</v>
      </c>
      <c r="Q2581">
        <v>0</v>
      </c>
      <c r="R2581">
        <v>46</v>
      </c>
      <c r="S2581">
        <v>0</v>
      </c>
      <c r="T2581">
        <v>27</v>
      </c>
      <c r="U2581">
        <v>0</v>
      </c>
      <c r="V2581">
        <v>0</v>
      </c>
      <c r="W2581">
        <v>0</v>
      </c>
      <c r="X2581">
        <v>65.892726353915364</v>
      </c>
      <c r="Y2581">
        <v>0</v>
      </c>
      <c r="Z2581">
        <v>57.764398194791127</v>
      </c>
      <c r="AA2581">
        <v>0</v>
      </c>
      <c r="AB2581">
        <v>73.996233944147079</v>
      </c>
      <c r="AC2581">
        <v>0</v>
      </c>
      <c r="AD2581">
        <v>0</v>
      </c>
      <c r="AE2581">
        <v>197.65335849285356</v>
      </c>
    </row>
    <row r="2582" spans="1:31" x14ac:dyDescent="0.3">
      <c r="A2582">
        <v>2651239</v>
      </c>
      <c r="B2582">
        <v>1</v>
      </c>
      <c r="C2582" t="s">
        <v>80</v>
      </c>
      <c r="D2582" t="s">
        <v>94</v>
      </c>
      <c r="E2582" t="s">
        <v>152</v>
      </c>
      <c r="F2582" t="s">
        <v>7453</v>
      </c>
      <c r="G2582" t="s">
        <v>220</v>
      </c>
      <c r="H2582" t="s">
        <v>135</v>
      </c>
      <c r="I2582" t="s">
        <v>136</v>
      </c>
      <c r="J2582" t="s">
        <v>137</v>
      </c>
      <c r="K2582" t="s">
        <v>162</v>
      </c>
      <c r="L2582" t="s">
        <v>7454</v>
      </c>
      <c r="M2582" t="s">
        <v>7455</v>
      </c>
      <c r="N2582">
        <v>2.23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55</v>
      </c>
      <c r="U2582">
        <v>0</v>
      </c>
      <c r="V2582">
        <v>0</v>
      </c>
      <c r="W2582">
        <v>0</v>
      </c>
      <c r="X2582">
        <v>8.6466252721925124E-2</v>
      </c>
      <c r="Y2582">
        <v>0</v>
      </c>
      <c r="Z2582">
        <v>0</v>
      </c>
      <c r="AA2582">
        <v>0</v>
      </c>
      <c r="AB2582">
        <v>132.91953850213281</v>
      </c>
      <c r="AC2582">
        <v>0</v>
      </c>
      <c r="AD2582">
        <v>0</v>
      </c>
      <c r="AE2582">
        <v>133.00600475485473</v>
      </c>
    </row>
    <row r="2583" spans="1:31" x14ac:dyDescent="0.3">
      <c r="A2583">
        <v>2651923</v>
      </c>
      <c r="B2583">
        <v>1</v>
      </c>
      <c r="C2583" t="s">
        <v>80</v>
      </c>
      <c r="D2583" t="s">
        <v>93</v>
      </c>
      <c r="E2583" t="s">
        <v>152</v>
      </c>
      <c r="F2583" t="s">
        <v>7456</v>
      </c>
      <c r="G2583" t="s">
        <v>191</v>
      </c>
      <c r="H2583" t="s">
        <v>135</v>
      </c>
      <c r="I2583" t="s">
        <v>136</v>
      </c>
      <c r="J2583" t="s">
        <v>137</v>
      </c>
      <c r="K2583" t="s">
        <v>138</v>
      </c>
      <c r="L2583" t="s">
        <v>7457</v>
      </c>
      <c r="M2583" t="s">
        <v>7458</v>
      </c>
      <c r="N2583">
        <v>2.344166666</v>
      </c>
      <c r="O2583">
        <v>0</v>
      </c>
      <c r="P2583">
        <v>0</v>
      </c>
      <c r="Q2583">
        <v>0</v>
      </c>
      <c r="R2583">
        <v>16</v>
      </c>
      <c r="S2583">
        <v>0</v>
      </c>
      <c r="T2583">
        <v>8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272.57031441190531</v>
      </c>
      <c r="AA2583">
        <v>0</v>
      </c>
      <c r="AB2583">
        <v>30.169826130856897</v>
      </c>
      <c r="AC2583">
        <v>0</v>
      </c>
      <c r="AD2583">
        <v>0</v>
      </c>
      <c r="AE2583">
        <v>302.74014054276222</v>
      </c>
    </row>
    <row r="2584" spans="1:31" x14ac:dyDescent="0.3">
      <c r="A2584">
        <v>2652072</v>
      </c>
      <c r="B2584">
        <v>1</v>
      </c>
      <c r="C2584" t="s">
        <v>81</v>
      </c>
      <c r="D2584" t="s">
        <v>123</v>
      </c>
      <c r="E2584" t="s">
        <v>152</v>
      </c>
      <c r="F2584" t="s">
        <v>7459</v>
      </c>
      <c r="G2584" t="s">
        <v>191</v>
      </c>
      <c r="H2584" t="s">
        <v>135</v>
      </c>
      <c r="I2584" t="s">
        <v>136</v>
      </c>
      <c r="J2584" t="s">
        <v>137</v>
      </c>
      <c r="K2584" t="s">
        <v>138</v>
      </c>
      <c r="L2584" t="s">
        <v>7460</v>
      </c>
      <c r="M2584" t="s">
        <v>7461</v>
      </c>
      <c r="N2584">
        <v>1.286944444</v>
      </c>
      <c r="O2584">
        <v>0</v>
      </c>
      <c r="P2584">
        <v>957</v>
      </c>
      <c r="Q2584">
        <v>0</v>
      </c>
      <c r="R2584">
        <v>0</v>
      </c>
      <c r="S2584">
        <v>0</v>
      </c>
      <c r="T2584">
        <v>30</v>
      </c>
      <c r="U2584">
        <v>0</v>
      </c>
      <c r="V2584">
        <v>0</v>
      </c>
      <c r="W2584">
        <v>0</v>
      </c>
      <c r="X2584">
        <v>302.30292359225678</v>
      </c>
      <c r="Y2584">
        <v>0</v>
      </c>
      <c r="Z2584">
        <v>0</v>
      </c>
      <c r="AA2584">
        <v>0</v>
      </c>
      <c r="AB2584">
        <v>13.158046898381722</v>
      </c>
      <c r="AC2584">
        <v>0</v>
      </c>
      <c r="AD2584">
        <v>0</v>
      </c>
      <c r="AE2584">
        <v>315.46097049063849</v>
      </c>
    </row>
    <row r="2585" spans="1:31" x14ac:dyDescent="0.3">
      <c r="A2585">
        <v>2652012</v>
      </c>
      <c r="B2585">
        <v>1</v>
      </c>
      <c r="C2585" t="s">
        <v>80</v>
      </c>
      <c r="D2585" t="s">
        <v>85</v>
      </c>
      <c r="E2585" t="s">
        <v>181</v>
      </c>
      <c r="F2585" t="s">
        <v>7462</v>
      </c>
      <c r="G2585" t="s">
        <v>149</v>
      </c>
      <c r="H2585" t="s">
        <v>144</v>
      </c>
      <c r="I2585" t="s">
        <v>136</v>
      </c>
      <c r="J2585" t="s">
        <v>137</v>
      </c>
      <c r="K2585" t="s">
        <v>138</v>
      </c>
      <c r="L2585" t="s">
        <v>7463</v>
      </c>
      <c r="M2585" t="s">
        <v>7166</v>
      </c>
      <c r="N2585">
        <v>0.20222222200000001</v>
      </c>
      <c r="O2585">
        <v>1</v>
      </c>
      <c r="P2585">
        <v>7134</v>
      </c>
      <c r="Q2585">
        <v>0</v>
      </c>
      <c r="R2585">
        <v>0</v>
      </c>
      <c r="S2585">
        <v>5</v>
      </c>
      <c r="T2585">
        <v>375</v>
      </c>
      <c r="U2585">
        <v>0</v>
      </c>
      <c r="V2585">
        <v>0</v>
      </c>
      <c r="W2585">
        <v>53.9450083090532</v>
      </c>
      <c r="X2585">
        <v>721.66314682915743</v>
      </c>
      <c r="Y2585">
        <v>0</v>
      </c>
      <c r="Z2585">
        <v>0</v>
      </c>
      <c r="AA2585">
        <v>618.07779830360494</v>
      </c>
      <c r="AB2585">
        <v>213.75618598486898</v>
      </c>
      <c r="AC2585">
        <v>0</v>
      </c>
      <c r="AD2585">
        <v>0</v>
      </c>
      <c r="AE2585">
        <v>1607.4421394266844</v>
      </c>
    </row>
    <row r="2586" spans="1:31" x14ac:dyDescent="0.3">
      <c r="A2586">
        <v>2651517</v>
      </c>
      <c r="B2586">
        <v>1</v>
      </c>
      <c r="C2586" t="s">
        <v>80</v>
      </c>
      <c r="D2586" t="s">
        <v>85</v>
      </c>
      <c r="E2586" t="s">
        <v>181</v>
      </c>
      <c r="F2586" t="s">
        <v>7464</v>
      </c>
      <c r="G2586" t="s">
        <v>149</v>
      </c>
      <c r="H2586" t="s">
        <v>144</v>
      </c>
      <c r="I2586" t="s">
        <v>136</v>
      </c>
      <c r="J2586" t="s">
        <v>137</v>
      </c>
      <c r="K2586" t="s">
        <v>138</v>
      </c>
      <c r="L2586" t="s">
        <v>7465</v>
      </c>
      <c r="M2586" t="s">
        <v>7466</v>
      </c>
      <c r="N2586">
        <v>7.8888888000000004E-2</v>
      </c>
      <c r="O2586">
        <v>0</v>
      </c>
      <c r="P2586">
        <v>4201</v>
      </c>
      <c r="Q2586">
        <v>0</v>
      </c>
      <c r="R2586">
        <v>0</v>
      </c>
      <c r="S2586">
        <v>2</v>
      </c>
      <c r="T2586">
        <v>187</v>
      </c>
      <c r="U2586">
        <v>0</v>
      </c>
      <c r="V2586">
        <v>0</v>
      </c>
      <c r="W2586">
        <v>0</v>
      </c>
      <c r="X2586">
        <v>120.25103023639852</v>
      </c>
      <c r="Y2586">
        <v>0</v>
      </c>
      <c r="Z2586">
        <v>0</v>
      </c>
      <c r="AA2586">
        <v>0.46084245686752001</v>
      </c>
      <c r="AB2586">
        <v>46.433810261495452</v>
      </c>
      <c r="AC2586">
        <v>0</v>
      </c>
      <c r="AD2586">
        <v>0</v>
      </c>
      <c r="AE2586">
        <v>167.1456829547615</v>
      </c>
    </row>
    <row r="2587" spans="1:31" x14ac:dyDescent="0.3">
      <c r="A2587">
        <v>2651889</v>
      </c>
      <c r="B2587">
        <v>1</v>
      </c>
      <c r="C2587" t="s">
        <v>81</v>
      </c>
      <c r="D2587" t="s">
        <v>121</v>
      </c>
      <c r="E2587" t="s">
        <v>214</v>
      </c>
      <c r="F2587" t="s">
        <v>7467</v>
      </c>
      <c r="G2587" t="s">
        <v>3809</v>
      </c>
      <c r="H2587" t="s">
        <v>135</v>
      </c>
      <c r="I2587" t="s">
        <v>136</v>
      </c>
      <c r="J2587" t="s">
        <v>137</v>
      </c>
      <c r="K2587" t="s">
        <v>138</v>
      </c>
      <c r="L2587" t="s">
        <v>7468</v>
      </c>
      <c r="M2587" t="s">
        <v>7469</v>
      </c>
      <c r="N2587">
        <v>1.687777777</v>
      </c>
      <c r="O2587">
        <v>0</v>
      </c>
      <c r="P2587">
        <v>6</v>
      </c>
      <c r="Q2587">
        <v>0</v>
      </c>
      <c r="R2587">
        <v>0</v>
      </c>
      <c r="S2587">
        <v>0</v>
      </c>
      <c r="T2587">
        <v>6</v>
      </c>
      <c r="U2587">
        <v>0</v>
      </c>
      <c r="V2587">
        <v>0</v>
      </c>
      <c r="W2587">
        <v>0</v>
      </c>
      <c r="X2587">
        <v>1.2944976667631407</v>
      </c>
      <c r="Y2587">
        <v>0</v>
      </c>
      <c r="Z2587">
        <v>0</v>
      </c>
      <c r="AA2587">
        <v>0</v>
      </c>
      <c r="AB2587">
        <v>10.0001582263811</v>
      </c>
      <c r="AC2587">
        <v>0</v>
      </c>
      <c r="AD2587">
        <v>0</v>
      </c>
      <c r="AE2587">
        <v>11.29465589314424</v>
      </c>
    </row>
    <row r="2588" spans="1:31" x14ac:dyDescent="0.3">
      <c r="A2588">
        <v>2651308</v>
      </c>
      <c r="B2588">
        <v>1</v>
      </c>
      <c r="C2588" t="s">
        <v>80</v>
      </c>
      <c r="D2588" t="s">
        <v>86</v>
      </c>
      <c r="E2588" t="s">
        <v>152</v>
      </c>
      <c r="F2588" t="s">
        <v>7470</v>
      </c>
      <c r="G2588" t="s">
        <v>161</v>
      </c>
      <c r="H2588" t="s">
        <v>135</v>
      </c>
      <c r="I2588" t="s">
        <v>136</v>
      </c>
      <c r="J2588" t="s">
        <v>137</v>
      </c>
      <c r="K2588" t="s">
        <v>162</v>
      </c>
      <c r="L2588" t="s">
        <v>7471</v>
      </c>
      <c r="M2588" t="s">
        <v>7472</v>
      </c>
      <c r="N2588">
        <v>8.1777777769999993</v>
      </c>
      <c r="O2588">
        <v>0</v>
      </c>
      <c r="P2588">
        <v>93</v>
      </c>
      <c r="Q2588">
        <v>0</v>
      </c>
      <c r="R2588">
        <v>0</v>
      </c>
      <c r="S2588">
        <v>0</v>
      </c>
      <c r="T2588">
        <v>24</v>
      </c>
      <c r="U2588">
        <v>0</v>
      </c>
      <c r="V2588">
        <v>0</v>
      </c>
      <c r="W2588">
        <v>0</v>
      </c>
      <c r="X2588">
        <v>330.7453038952259</v>
      </c>
      <c r="Y2588">
        <v>0</v>
      </c>
      <c r="Z2588">
        <v>0</v>
      </c>
      <c r="AA2588">
        <v>0</v>
      </c>
      <c r="AB2588">
        <v>1200.8871001982218</v>
      </c>
      <c r="AC2588">
        <v>0</v>
      </c>
      <c r="AD2588">
        <v>0</v>
      </c>
      <c r="AE2588">
        <v>1531.6324040934478</v>
      </c>
    </row>
    <row r="2589" spans="1:31" x14ac:dyDescent="0.3">
      <c r="A2589">
        <v>2651411</v>
      </c>
      <c r="B2589">
        <v>1</v>
      </c>
      <c r="C2589" t="s">
        <v>81</v>
      </c>
      <c r="D2589" t="s">
        <v>120</v>
      </c>
      <c r="E2589" t="s">
        <v>147</v>
      </c>
      <c r="F2589" t="s">
        <v>1036</v>
      </c>
      <c r="G2589" t="s">
        <v>149</v>
      </c>
      <c r="H2589" t="s">
        <v>144</v>
      </c>
      <c r="I2589" t="s">
        <v>136</v>
      </c>
      <c r="J2589" t="s">
        <v>137</v>
      </c>
      <c r="K2589" t="s">
        <v>138</v>
      </c>
      <c r="L2589" t="s">
        <v>7473</v>
      </c>
      <c r="M2589" t="s">
        <v>7474</v>
      </c>
      <c r="N2589">
        <v>0.102777777</v>
      </c>
      <c r="O2589">
        <v>2</v>
      </c>
      <c r="P2589">
        <v>1</v>
      </c>
      <c r="Q2589">
        <v>64</v>
      </c>
      <c r="R2589">
        <v>29</v>
      </c>
      <c r="S2589">
        <v>6</v>
      </c>
      <c r="T2589">
        <v>2</v>
      </c>
      <c r="U2589">
        <v>1</v>
      </c>
      <c r="V2589">
        <v>0</v>
      </c>
      <c r="W2589">
        <v>5.6985775083333322E-2</v>
      </c>
      <c r="X2589">
        <v>0</v>
      </c>
      <c r="Y2589">
        <v>37.164850345740795</v>
      </c>
      <c r="Z2589">
        <v>8.561466483377643</v>
      </c>
      <c r="AA2589">
        <v>5.0313288962574614</v>
      </c>
      <c r="AB2589">
        <v>2.9098977189602224E-2</v>
      </c>
      <c r="AC2589">
        <v>0.47959775182265224</v>
      </c>
      <c r="AD2589">
        <v>0</v>
      </c>
      <c r="AE2589">
        <v>51.323328229471493</v>
      </c>
    </row>
    <row r="2590" spans="1:31" x14ac:dyDescent="0.3">
      <c r="A2590">
        <v>2651116</v>
      </c>
      <c r="B2590">
        <v>1</v>
      </c>
      <c r="C2590" t="s">
        <v>81</v>
      </c>
      <c r="D2590" t="s">
        <v>118</v>
      </c>
      <c r="E2590" t="s">
        <v>141</v>
      </c>
      <c r="F2590" t="s">
        <v>7475</v>
      </c>
      <c r="G2590" t="s">
        <v>149</v>
      </c>
      <c r="H2590" t="s">
        <v>144</v>
      </c>
      <c r="I2590" t="s">
        <v>136</v>
      </c>
      <c r="J2590" t="s">
        <v>137</v>
      </c>
      <c r="K2590" t="s">
        <v>138</v>
      </c>
      <c r="L2590" t="s">
        <v>7476</v>
      </c>
      <c r="M2590" t="s">
        <v>7477</v>
      </c>
      <c r="N2590">
        <v>7.0555555000000006E-2</v>
      </c>
      <c r="O2590">
        <v>0</v>
      </c>
      <c r="P2590">
        <v>1420</v>
      </c>
      <c r="Q2590">
        <v>0</v>
      </c>
      <c r="R2590">
        <v>2</v>
      </c>
      <c r="S2590">
        <v>2</v>
      </c>
      <c r="T2590">
        <v>1392</v>
      </c>
      <c r="U2590">
        <v>0</v>
      </c>
      <c r="V2590">
        <v>2</v>
      </c>
      <c r="W2590">
        <v>0</v>
      </c>
      <c r="X2590">
        <v>20.38661813237665</v>
      </c>
      <c r="Y2590">
        <v>0</v>
      </c>
      <c r="Z2590">
        <v>0.64835901063262236</v>
      </c>
      <c r="AA2590">
        <v>0.1817932708777778</v>
      </c>
      <c r="AB2590">
        <v>56.067406731002272</v>
      </c>
      <c r="AC2590">
        <v>0</v>
      </c>
      <c r="AD2590">
        <v>0.80814596833934504</v>
      </c>
      <c r="AE2590">
        <v>78.092323113228673</v>
      </c>
    </row>
    <row r="2591" spans="1:31" x14ac:dyDescent="0.3">
      <c r="A2591">
        <v>2651262</v>
      </c>
      <c r="B2591">
        <v>1</v>
      </c>
      <c r="C2591" t="s">
        <v>81</v>
      </c>
      <c r="D2591" t="s">
        <v>128</v>
      </c>
      <c r="E2591" t="s">
        <v>194</v>
      </c>
      <c r="F2591" t="s">
        <v>7478</v>
      </c>
      <c r="G2591" t="s">
        <v>149</v>
      </c>
      <c r="H2591" t="s">
        <v>144</v>
      </c>
      <c r="I2591" t="s">
        <v>136</v>
      </c>
      <c r="J2591" t="s">
        <v>137</v>
      </c>
      <c r="K2591" t="s">
        <v>138</v>
      </c>
      <c r="L2591" t="s">
        <v>7479</v>
      </c>
      <c r="M2591" t="s">
        <v>7480</v>
      </c>
      <c r="N2591">
        <v>0.28166666600000001</v>
      </c>
      <c r="O2591">
        <v>1</v>
      </c>
      <c r="P2591">
        <v>2731</v>
      </c>
      <c r="Q2591">
        <v>7</v>
      </c>
      <c r="R2591">
        <v>24</v>
      </c>
      <c r="S2591">
        <v>10</v>
      </c>
      <c r="T2591">
        <v>160</v>
      </c>
      <c r="U2591">
        <v>2</v>
      </c>
      <c r="V2591">
        <v>1</v>
      </c>
      <c r="W2591">
        <v>6.961701809833333E-2</v>
      </c>
      <c r="X2591">
        <v>200.19553150583539</v>
      </c>
      <c r="Y2591">
        <v>28.856353906651709</v>
      </c>
      <c r="Z2591">
        <v>8.2891252508712192</v>
      </c>
      <c r="AA2591">
        <v>96.506698659740152</v>
      </c>
      <c r="AB2591">
        <v>72.510745621927356</v>
      </c>
      <c r="AC2591">
        <v>325.84333894566691</v>
      </c>
      <c r="AD2591">
        <v>0.98564626122521426</v>
      </c>
      <c r="AE2591">
        <v>733.25705717001631</v>
      </c>
    </row>
    <row r="2592" spans="1:31" x14ac:dyDescent="0.3">
      <c r="A2592">
        <v>2651849</v>
      </c>
      <c r="B2592">
        <v>1</v>
      </c>
      <c r="C2592" t="s">
        <v>81</v>
      </c>
      <c r="D2592" t="s">
        <v>123</v>
      </c>
      <c r="E2592" t="s">
        <v>141</v>
      </c>
      <c r="F2592" t="s">
        <v>4216</v>
      </c>
      <c r="G2592" t="s">
        <v>149</v>
      </c>
      <c r="H2592" t="s">
        <v>144</v>
      </c>
      <c r="I2592" t="s">
        <v>136</v>
      </c>
      <c r="J2592" t="s">
        <v>137</v>
      </c>
      <c r="K2592" t="s">
        <v>138</v>
      </c>
      <c r="L2592" t="s">
        <v>7481</v>
      </c>
      <c r="M2592" t="s">
        <v>7482</v>
      </c>
      <c r="N2592">
        <v>1.041666666</v>
      </c>
      <c r="O2592">
        <v>2</v>
      </c>
      <c r="P2592">
        <v>704</v>
      </c>
      <c r="Q2592">
        <v>12</v>
      </c>
      <c r="R2592">
        <v>88</v>
      </c>
      <c r="S2592">
        <v>8</v>
      </c>
      <c r="T2592">
        <v>70</v>
      </c>
      <c r="U2592">
        <v>1</v>
      </c>
      <c r="V2592">
        <v>0</v>
      </c>
      <c r="W2592">
        <v>0.61889816346222215</v>
      </c>
      <c r="X2592">
        <v>147.84136675435792</v>
      </c>
      <c r="Y2592">
        <v>31.241715892258327</v>
      </c>
      <c r="Z2592">
        <v>123.02359013424122</v>
      </c>
      <c r="AA2592">
        <v>49.362486174498308</v>
      </c>
      <c r="AB2592">
        <v>36.029869103286295</v>
      </c>
      <c r="AC2592">
        <v>0.56503933559349218</v>
      </c>
      <c r="AD2592">
        <v>0</v>
      </c>
      <c r="AE2592">
        <v>388.6829655576978</v>
      </c>
    </row>
    <row r="2593" spans="1:31" x14ac:dyDescent="0.3">
      <c r="A2593">
        <v>2651949</v>
      </c>
      <c r="B2593">
        <v>1</v>
      </c>
      <c r="C2593" t="s">
        <v>80</v>
      </c>
      <c r="D2593" t="s">
        <v>96</v>
      </c>
      <c r="E2593" t="s">
        <v>132</v>
      </c>
      <c r="F2593" t="s">
        <v>7483</v>
      </c>
      <c r="G2593" t="s">
        <v>134</v>
      </c>
      <c r="H2593" t="s">
        <v>135</v>
      </c>
      <c r="I2593" t="s">
        <v>136</v>
      </c>
      <c r="J2593" t="s">
        <v>137</v>
      </c>
      <c r="K2593" t="s">
        <v>138</v>
      </c>
      <c r="L2593" t="s">
        <v>7484</v>
      </c>
      <c r="M2593" t="s">
        <v>7485</v>
      </c>
      <c r="N2593">
        <v>2.073611111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1.019899950148583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1.019899950148583</v>
      </c>
    </row>
    <row r="2594" spans="1:31" x14ac:dyDescent="0.3">
      <c r="A2594">
        <v>2651932</v>
      </c>
      <c r="B2594">
        <v>1</v>
      </c>
      <c r="C2594" t="s">
        <v>80</v>
      </c>
      <c r="D2594" t="s">
        <v>83</v>
      </c>
      <c r="E2594" t="s">
        <v>141</v>
      </c>
      <c r="F2594" t="s">
        <v>7486</v>
      </c>
      <c r="G2594" t="s">
        <v>149</v>
      </c>
      <c r="H2594" t="s">
        <v>144</v>
      </c>
      <c r="I2594" t="s">
        <v>136</v>
      </c>
      <c r="J2594" t="s">
        <v>137</v>
      </c>
      <c r="K2594" t="s">
        <v>138</v>
      </c>
      <c r="L2594" t="s">
        <v>7487</v>
      </c>
      <c r="M2594" t="s">
        <v>7488</v>
      </c>
      <c r="N2594">
        <v>0.569722222</v>
      </c>
      <c r="O2594">
        <v>0</v>
      </c>
      <c r="P2594">
        <v>145</v>
      </c>
      <c r="Q2594">
        <v>0</v>
      </c>
      <c r="R2594">
        <v>1</v>
      </c>
      <c r="S2594">
        <v>31</v>
      </c>
      <c r="T2594">
        <v>22</v>
      </c>
      <c r="U2594">
        <v>13</v>
      </c>
      <c r="V2594">
        <v>3</v>
      </c>
      <c r="W2594">
        <v>0</v>
      </c>
      <c r="X2594">
        <v>26.815445408962816</v>
      </c>
      <c r="Y2594">
        <v>0</v>
      </c>
      <c r="Z2594">
        <v>1.36028568072458</v>
      </c>
      <c r="AA2594">
        <v>507.99592394093168</v>
      </c>
      <c r="AB2594">
        <v>32.44938874371185</v>
      </c>
      <c r="AC2594">
        <v>317.46508899531477</v>
      </c>
      <c r="AD2594">
        <v>58.015016161347944</v>
      </c>
      <c r="AE2594">
        <v>944.10114893099365</v>
      </c>
    </row>
    <row r="2595" spans="1:31" x14ac:dyDescent="0.3">
      <c r="A2595">
        <v>2651242</v>
      </c>
      <c r="B2595">
        <v>1</v>
      </c>
      <c r="C2595" t="s">
        <v>80</v>
      </c>
      <c r="D2595" t="s">
        <v>87</v>
      </c>
      <c r="E2595" t="s">
        <v>152</v>
      </c>
      <c r="F2595" t="s">
        <v>7489</v>
      </c>
      <c r="G2595" t="s">
        <v>220</v>
      </c>
      <c r="H2595" t="s">
        <v>135</v>
      </c>
      <c r="I2595" t="s">
        <v>136</v>
      </c>
      <c r="J2595" t="s">
        <v>137</v>
      </c>
      <c r="K2595" t="s">
        <v>162</v>
      </c>
      <c r="L2595" t="s">
        <v>7490</v>
      </c>
      <c r="M2595" t="s">
        <v>7491</v>
      </c>
      <c r="N2595">
        <v>2.2183333329999999</v>
      </c>
      <c r="O2595">
        <v>0</v>
      </c>
      <c r="P2595">
        <v>141</v>
      </c>
      <c r="Q2595">
        <v>0</v>
      </c>
      <c r="R2595">
        <v>0</v>
      </c>
      <c r="S2595">
        <v>0</v>
      </c>
      <c r="T2595">
        <v>25</v>
      </c>
      <c r="U2595">
        <v>0</v>
      </c>
      <c r="V2595">
        <v>0</v>
      </c>
      <c r="W2595">
        <v>0</v>
      </c>
      <c r="X2595">
        <v>99.791713888825839</v>
      </c>
      <c r="Y2595">
        <v>0</v>
      </c>
      <c r="Z2595">
        <v>0</v>
      </c>
      <c r="AA2595">
        <v>0</v>
      </c>
      <c r="AB2595">
        <v>265.57833618093281</v>
      </c>
      <c r="AC2595">
        <v>0</v>
      </c>
      <c r="AD2595">
        <v>0</v>
      </c>
      <c r="AE2595">
        <v>365.37005006975863</v>
      </c>
    </row>
    <row r="2596" spans="1:31" x14ac:dyDescent="0.3">
      <c r="A2596">
        <v>2651222</v>
      </c>
      <c r="B2596">
        <v>1</v>
      </c>
      <c r="C2596" t="s">
        <v>80</v>
      </c>
      <c r="D2596" t="s">
        <v>90</v>
      </c>
      <c r="E2596" t="s">
        <v>181</v>
      </c>
      <c r="F2596" t="s">
        <v>7492</v>
      </c>
      <c r="G2596" t="s">
        <v>220</v>
      </c>
      <c r="H2596" t="s">
        <v>144</v>
      </c>
      <c r="I2596" t="s">
        <v>136</v>
      </c>
      <c r="J2596" t="s">
        <v>137</v>
      </c>
      <c r="K2596" t="s">
        <v>162</v>
      </c>
      <c r="L2596" t="s">
        <v>7493</v>
      </c>
      <c r="M2596" t="s">
        <v>7494</v>
      </c>
      <c r="N2596">
        <v>2.528333333</v>
      </c>
      <c r="O2596">
        <v>0</v>
      </c>
      <c r="P2596">
        <v>3507</v>
      </c>
      <c r="Q2596">
        <v>0</v>
      </c>
      <c r="R2596">
        <v>0</v>
      </c>
      <c r="S2596">
        <v>1</v>
      </c>
      <c r="T2596">
        <v>146</v>
      </c>
      <c r="U2596">
        <v>0</v>
      </c>
      <c r="V2596">
        <v>0</v>
      </c>
      <c r="W2596">
        <v>0</v>
      </c>
      <c r="X2596">
        <v>2417.4207273806514</v>
      </c>
      <c r="Y2596">
        <v>0</v>
      </c>
      <c r="Z2596">
        <v>0</v>
      </c>
      <c r="AA2596">
        <v>1041.3271080215768</v>
      </c>
      <c r="AB2596">
        <v>433.94680993980302</v>
      </c>
      <c r="AC2596">
        <v>0</v>
      </c>
      <c r="AD2596">
        <v>0</v>
      </c>
      <c r="AE2596">
        <v>3892.6946453420314</v>
      </c>
    </row>
    <row r="2597" spans="1:31" x14ac:dyDescent="0.3">
      <c r="A2597">
        <v>2651912</v>
      </c>
      <c r="B2597">
        <v>1</v>
      </c>
      <c r="C2597" t="s">
        <v>80</v>
      </c>
      <c r="D2597" t="s">
        <v>95</v>
      </c>
      <c r="E2597" t="s">
        <v>194</v>
      </c>
      <c r="F2597" t="s">
        <v>7495</v>
      </c>
      <c r="G2597" t="s">
        <v>149</v>
      </c>
      <c r="H2597" t="s">
        <v>144</v>
      </c>
      <c r="I2597" t="s">
        <v>136</v>
      </c>
      <c r="J2597" t="s">
        <v>137</v>
      </c>
      <c r="K2597" t="s">
        <v>138</v>
      </c>
      <c r="L2597" t="s">
        <v>7496</v>
      </c>
      <c r="M2597" t="s">
        <v>7497</v>
      </c>
      <c r="N2597">
        <v>6.9444443999999994E-2</v>
      </c>
      <c r="O2597">
        <v>0</v>
      </c>
      <c r="P2597">
        <v>2129</v>
      </c>
      <c r="Q2597">
        <v>0</v>
      </c>
      <c r="R2597">
        <v>21</v>
      </c>
      <c r="S2597">
        <v>16</v>
      </c>
      <c r="T2597">
        <v>192</v>
      </c>
      <c r="U2597">
        <v>5</v>
      </c>
      <c r="V2597">
        <v>3</v>
      </c>
      <c r="W2597">
        <v>0</v>
      </c>
      <c r="X2597">
        <v>40.108480844981955</v>
      </c>
      <c r="Y2597">
        <v>0</v>
      </c>
      <c r="Z2597">
        <v>0.74164963763761116</v>
      </c>
      <c r="AA2597">
        <v>23.299490578534705</v>
      </c>
      <c r="AB2597">
        <v>18.853116768116006</v>
      </c>
      <c r="AC2597">
        <v>2.5009640846613612</v>
      </c>
      <c r="AD2597">
        <v>8.9689583063637919</v>
      </c>
      <c r="AE2597">
        <v>94.472660220295438</v>
      </c>
    </row>
    <row r="2598" spans="1:31" x14ac:dyDescent="0.3">
      <c r="A2598">
        <v>2651248</v>
      </c>
      <c r="B2598">
        <v>1</v>
      </c>
      <c r="C2598" t="s">
        <v>81</v>
      </c>
      <c r="D2598" t="s">
        <v>118</v>
      </c>
      <c r="E2598" t="s">
        <v>141</v>
      </c>
      <c r="F2598" t="s">
        <v>7498</v>
      </c>
      <c r="G2598" t="s">
        <v>149</v>
      </c>
      <c r="H2598" t="s">
        <v>144</v>
      </c>
      <c r="I2598" t="s">
        <v>241</v>
      </c>
      <c r="J2598" t="s">
        <v>137</v>
      </c>
      <c r="K2598" t="s">
        <v>138</v>
      </c>
      <c r="L2598" t="s">
        <v>7499</v>
      </c>
      <c r="M2598" t="s">
        <v>7500</v>
      </c>
      <c r="N2598">
        <v>1.0833333000000001E-2</v>
      </c>
      <c r="O2598">
        <v>4</v>
      </c>
      <c r="P2598">
        <v>267</v>
      </c>
      <c r="Q2598">
        <v>86</v>
      </c>
      <c r="R2598">
        <v>112</v>
      </c>
      <c r="S2598">
        <v>7</v>
      </c>
      <c r="T2598">
        <v>17</v>
      </c>
      <c r="U2598">
        <v>2</v>
      </c>
      <c r="V2598">
        <v>0</v>
      </c>
      <c r="W2598">
        <v>6.2629192564889156E-3</v>
      </c>
      <c r="X2598">
        <v>0.49820218861571841</v>
      </c>
      <c r="Y2598">
        <v>5.8224507456188963</v>
      </c>
      <c r="Z2598">
        <v>3.6526575175598603</v>
      </c>
      <c r="AA2598">
        <v>0.19887451939214601</v>
      </c>
      <c r="AB2598">
        <v>0.10822950249713334</v>
      </c>
      <c r="AC2598">
        <v>2.1526320521100093</v>
      </c>
      <c r="AD2598">
        <v>0</v>
      </c>
      <c r="AE2598">
        <v>12.439309445050252</v>
      </c>
    </row>
    <row r="2599" spans="1:31" x14ac:dyDescent="0.3">
      <c r="A2599">
        <v>2651789</v>
      </c>
      <c r="B2599">
        <v>1</v>
      </c>
      <c r="C2599" t="s">
        <v>81</v>
      </c>
      <c r="D2599" t="s">
        <v>118</v>
      </c>
      <c r="E2599" t="s">
        <v>165</v>
      </c>
      <c r="F2599" t="s">
        <v>7501</v>
      </c>
      <c r="G2599" t="s">
        <v>224</v>
      </c>
      <c r="H2599" t="s">
        <v>135</v>
      </c>
      <c r="I2599" t="s">
        <v>136</v>
      </c>
      <c r="J2599" t="s">
        <v>137</v>
      </c>
      <c r="K2599" t="s">
        <v>138</v>
      </c>
      <c r="L2599" t="s">
        <v>7502</v>
      </c>
      <c r="M2599" t="s">
        <v>7503</v>
      </c>
      <c r="N2599">
        <v>2.9269444440000001</v>
      </c>
      <c r="O2599">
        <v>0</v>
      </c>
      <c r="P2599">
        <v>21</v>
      </c>
      <c r="Q2599">
        <v>0</v>
      </c>
      <c r="R2599">
        <v>1</v>
      </c>
      <c r="S2599">
        <v>0</v>
      </c>
      <c r="T2599">
        <v>2</v>
      </c>
      <c r="U2599">
        <v>0</v>
      </c>
      <c r="V2599">
        <v>0</v>
      </c>
      <c r="W2599">
        <v>0</v>
      </c>
      <c r="X2599">
        <v>17.912635967285457</v>
      </c>
      <c r="Y2599">
        <v>0</v>
      </c>
      <c r="Z2599">
        <v>0.34775221337720263</v>
      </c>
      <c r="AA2599">
        <v>0</v>
      </c>
      <c r="AB2599">
        <v>5.3005085905313045</v>
      </c>
      <c r="AC2599">
        <v>0</v>
      </c>
      <c r="AD2599">
        <v>0</v>
      </c>
      <c r="AE2599">
        <v>23.560896771193963</v>
      </c>
    </row>
    <row r="2600" spans="1:31" x14ac:dyDescent="0.3">
      <c r="A2600">
        <v>2651142</v>
      </c>
      <c r="B2600">
        <v>1</v>
      </c>
      <c r="C2600" t="s">
        <v>81</v>
      </c>
      <c r="D2600" t="s">
        <v>113</v>
      </c>
      <c r="E2600" t="s">
        <v>194</v>
      </c>
      <c r="F2600" t="s">
        <v>7073</v>
      </c>
      <c r="G2600" t="s">
        <v>562</v>
      </c>
      <c r="H2600" t="s">
        <v>144</v>
      </c>
      <c r="I2600" t="s">
        <v>136</v>
      </c>
      <c r="J2600" t="s">
        <v>137</v>
      </c>
      <c r="K2600" t="s">
        <v>138</v>
      </c>
      <c r="L2600" t="s">
        <v>7504</v>
      </c>
      <c r="M2600" t="s">
        <v>7505</v>
      </c>
      <c r="N2600">
        <v>0.52444444400000001</v>
      </c>
      <c r="O2600">
        <v>10</v>
      </c>
      <c r="P2600">
        <v>2769</v>
      </c>
      <c r="Q2600">
        <v>45</v>
      </c>
      <c r="R2600">
        <v>781</v>
      </c>
      <c r="S2600">
        <v>11</v>
      </c>
      <c r="T2600">
        <v>185</v>
      </c>
      <c r="U2600">
        <v>2</v>
      </c>
      <c r="V2600">
        <v>0</v>
      </c>
      <c r="W2600">
        <v>1.0420757762852693</v>
      </c>
      <c r="X2600">
        <v>275.28193047619754</v>
      </c>
      <c r="Y2600">
        <v>77.670827225919069</v>
      </c>
      <c r="Z2600">
        <v>556.98349156718541</v>
      </c>
      <c r="AA2600">
        <v>36.925690354430174</v>
      </c>
      <c r="AB2600">
        <v>45.600584666959392</v>
      </c>
      <c r="AC2600">
        <v>33.83746058223268</v>
      </c>
      <c r="AD2600">
        <v>0</v>
      </c>
      <c r="AE2600">
        <v>1027.3420606492095</v>
      </c>
    </row>
    <row r="2601" spans="1:31" x14ac:dyDescent="0.3">
      <c r="A2601">
        <v>2651477</v>
      </c>
      <c r="B2601">
        <v>1</v>
      </c>
      <c r="C2601" t="s">
        <v>81</v>
      </c>
      <c r="D2601" t="s">
        <v>126</v>
      </c>
      <c r="E2601" t="s">
        <v>194</v>
      </c>
      <c r="F2601" t="s">
        <v>7506</v>
      </c>
      <c r="G2601" t="s">
        <v>161</v>
      </c>
      <c r="H2601" t="s">
        <v>144</v>
      </c>
      <c r="I2601" t="s">
        <v>136</v>
      </c>
      <c r="J2601" t="s">
        <v>137</v>
      </c>
      <c r="K2601" t="s">
        <v>162</v>
      </c>
      <c r="L2601" t="s">
        <v>7507</v>
      </c>
      <c r="M2601" t="s">
        <v>7508</v>
      </c>
      <c r="N2601">
        <v>6.0138888880000003</v>
      </c>
      <c r="O2601">
        <v>0</v>
      </c>
      <c r="P2601">
        <v>841</v>
      </c>
      <c r="Q2601">
        <v>2</v>
      </c>
      <c r="R2601">
        <v>117</v>
      </c>
      <c r="S2601">
        <v>0</v>
      </c>
      <c r="T2601">
        <v>59</v>
      </c>
      <c r="U2601">
        <v>0</v>
      </c>
      <c r="V2601">
        <v>0</v>
      </c>
      <c r="W2601">
        <v>0</v>
      </c>
      <c r="X2601">
        <v>1235.0186775126222</v>
      </c>
      <c r="Y2601">
        <v>98.718492067519094</v>
      </c>
      <c r="Z2601">
        <v>919.69935461048294</v>
      </c>
      <c r="AA2601">
        <v>0</v>
      </c>
      <c r="AB2601">
        <v>338.81693179318768</v>
      </c>
      <c r="AC2601">
        <v>0</v>
      </c>
      <c r="AD2601">
        <v>0</v>
      </c>
      <c r="AE2601">
        <v>2592.2534559838123</v>
      </c>
    </row>
    <row r="2602" spans="1:31" x14ac:dyDescent="0.3">
      <c r="A2602">
        <v>2651491</v>
      </c>
      <c r="B2602">
        <v>1</v>
      </c>
      <c r="C2602" t="s">
        <v>80</v>
      </c>
      <c r="D2602" t="s">
        <v>103</v>
      </c>
      <c r="E2602" t="s">
        <v>152</v>
      </c>
      <c r="F2602" t="s">
        <v>7277</v>
      </c>
      <c r="G2602" t="s">
        <v>183</v>
      </c>
      <c r="H2602" t="s">
        <v>135</v>
      </c>
      <c r="I2602" t="s">
        <v>136</v>
      </c>
      <c r="J2602" t="s">
        <v>3</v>
      </c>
      <c r="K2602" t="s">
        <v>138</v>
      </c>
      <c r="L2602" t="s">
        <v>7509</v>
      </c>
      <c r="M2602" t="s">
        <v>7510</v>
      </c>
      <c r="N2602">
        <v>2.6636111109999998</v>
      </c>
      <c r="O2602">
        <v>0</v>
      </c>
      <c r="P2602">
        <v>51</v>
      </c>
      <c r="Q2602">
        <v>0</v>
      </c>
      <c r="R2602">
        <v>22</v>
      </c>
      <c r="S2602">
        <v>0</v>
      </c>
      <c r="T2602">
        <v>21</v>
      </c>
      <c r="U2602">
        <v>0</v>
      </c>
      <c r="V2602">
        <v>0</v>
      </c>
      <c r="W2602">
        <v>0</v>
      </c>
      <c r="X2602">
        <v>41.866260394026327</v>
      </c>
      <c r="Y2602">
        <v>0</v>
      </c>
      <c r="Z2602">
        <v>64.948166382813469</v>
      </c>
      <c r="AA2602">
        <v>0</v>
      </c>
      <c r="AB2602">
        <v>43.437221290184944</v>
      </c>
      <c r="AC2602">
        <v>0</v>
      </c>
      <c r="AD2602">
        <v>0</v>
      </c>
      <c r="AE2602">
        <v>150.25164806702475</v>
      </c>
    </row>
    <row r="2603" spans="1:31" x14ac:dyDescent="0.3">
      <c r="A2603">
        <v>2651159</v>
      </c>
      <c r="B2603">
        <v>1</v>
      </c>
      <c r="C2603" t="s">
        <v>81</v>
      </c>
      <c r="D2603" t="s">
        <v>127</v>
      </c>
      <c r="E2603" t="s">
        <v>132</v>
      </c>
      <c r="F2603" t="s">
        <v>7511</v>
      </c>
      <c r="G2603" t="s">
        <v>134</v>
      </c>
      <c r="H2603" t="s">
        <v>135</v>
      </c>
      <c r="I2603" t="s">
        <v>136</v>
      </c>
      <c r="J2603" t="s">
        <v>137</v>
      </c>
      <c r="K2603" t="s">
        <v>138</v>
      </c>
      <c r="L2603" t="s">
        <v>7512</v>
      </c>
      <c r="M2603" t="s">
        <v>7513</v>
      </c>
      <c r="N2603">
        <v>3.4330555550000001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1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6.5667163929125003</v>
      </c>
      <c r="AC2603">
        <v>0</v>
      </c>
      <c r="AD2603">
        <v>0</v>
      </c>
      <c r="AE2603">
        <v>6.5667163929125003</v>
      </c>
    </row>
    <row r="2604" spans="1:31" x14ac:dyDescent="0.3">
      <c r="A2604">
        <v>2652038</v>
      </c>
      <c r="B2604">
        <v>1</v>
      </c>
      <c r="C2604" t="s">
        <v>81</v>
      </c>
      <c r="D2604" t="s">
        <v>114</v>
      </c>
      <c r="E2604" t="s">
        <v>141</v>
      </c>
      <c r="F2604" t="s">
        <v>7514</v>
      </c>
      <c r="G2604" t="s">
        <v>143</v>
      </c>
      <c r="H2604" t="s">
        <v>144</v>
      </c>
      <c r="I2604" t="s">
        <v>136</v>
      </c>
      <c r="J2604" t="s">
        <v>137</v>
      </c>
      <c r="K2604" t="s">
        <v>138</v>
      </c>
      <c r="L2604" t="s">
        <v>7515</v>
      </c>
      <c r="M2604" t="s">
        <v>7516</v>
      </c>
      <c r="N2604">
        <v>0.84861111099999997</v>
      </c>
      <c r="O2604">
        <v>0</v>
      </c>
      <c r="P2604">
        <v>273</v>
      </c>
      <c r="Q2604">
        <v>0</v>
      </c>
      <c r="R2604">
        <v>1</v>
      </c>
      <c r="S2604">
        <v>1</v>
      </c>
      <c r="T2604">
        <v>21</v>
      </c>
      <c r="U2604">
        <v>0</v>
      </c>
      <c r="V2604">
        <v>0</v>
      </c>
      <c r="W2604">
        <v>0</v>
      </c>
      <c r="X2604">
        <v>36.810674957387576</v>
      </c>
      <c r="Y2604">
        <v>0</v>
      </c>
      <c r="Z2604">
        <v>0.54580853334141799</v>
      </c>
      <c r="AA2604">
        <v>1.500767793311111</v>
      </c>
      <c r="AB2604">
        <v>4.0165490434366262</v>
      </c>
      <c r="AC2604">
        <v>0</v>
      </c>
      <c r="AD2604">
        <v>0</v>
      </c>
      <c r="AE2604">
        <v>42.873800327476729</v>
      </c>
    </row>
    <row r="2605" spans="1:31" x14ac:dyDescent="0.3">
      <c r="A2605">
        <v>2651182</v>
      </c>
      <c r="B2605">
        <v>1</v>
      </c>
      <c r="C2605" t="s">
        <v>81</v>
      </c>
      <c r="D2605" t="s">
        <v>121</v>
      </c>
      <c r="E2605" t="s">
        <v>147</v>
      </c>
      <c r="F2605" t="s">
        <v>2843</v>
      </c>
      <c r="G2605" t="s">
        <v>149</v>
      </c>
      <c r="H2605" t="s">
        <v>144</v>
      </c>
      <c r="I2605" t="s">
        <v>241</v>
      </c>
      <c r="J2605" t="s">
        <v>137</v>
      </c>
      <c r="K2605" t="s">
        <v>138</v>
      </c>
      <c r="L2605" t="s">
        <v>7517</v>
      </c>
      <c r="M2605" t="s">
        <v>7518</v>
      </c>
      <c r="N2605">
        <v>9.4444439999999998E-3</v>
      </c>
      <c r="O2605">
        <v>4</v>
      </c>
      <c r="P2605">
        <v>264</v>
      </c>
      <c r="Q2605">
        <v>0</v>
      </c>
      <c r="R2605">
        <v>57</v>
      </c>
      <c r="S2605">
        <v>3</v>
      </c>
      <c r="T2605">
        <v>13</v>
      </c>
      <c r="U2605">
        <v>0</v>
      </c>
      <c r="V2605">
        <v>0</v>
      </c>
      <c r="W2605">
        <v>8.0804468000000001E-3</v>
      </c>
      <c r="X2605">
        <v>0.33875035894439631</v>
      </c>
      <c r="Y2605">
        <v>0</v>
      </c>
      <c r="Z2605">
        <v>0.33178776895686124</v>
      </c>
      <c r="AA2605">
        <v>3.7735426401288331E-2</v>
      </c>
      <c r="AB2605">
        <v>0.12214776880317123</v>
      </c>
      <c r="AC2605">
        <v>0</v>
      </c>
      <c r="AD2605">
        <v>0</v>
      </c>
      <c r="AE2605">
        <v>0.83850176990571712</v>
      </c>
    </row>
    <row r="2606" spans="1:31" x14ac:dyDescent="0.3">
      <c r="A2606">
        <v>2652184</v>
      </c>
      <c r="B2606">
        <v>1</v>
      </c>
      <c r="C2606" t="s">
        <v>81</v>
      </c>
      <c r="D2606" t="s">
        <v>114</v>
      </c>
      <c r="E2606" t="s">
        <v>141</v>
      </c>
      <c r="F2606" t="s">
        <v>7519</v>
      </c>
      <c r="G2606" t="s">
        <v>149</v>
      </c>
      <c r="H2606" t="s">
        <v>144</v>
      </c>
      <c r="I2606" t="s">
        <v>136</v>
      </c>
      <c r="J2606" t="s">
        <v>137</v>
      </c>
      <c r="K2606" t="s">
        <v>138</v>
      </c>
      <c r="L2606" t="s">
        <v>7520</v>
      </c>
      <c r="M2606" t="s">
        <v>7521</v>
      </c>
      <c r="N2606">
        <v>9.8888887999999994E-2</v>
      </c>
      <c r="O2606">
        <v>1</v>
      </c>
      <c r="P2606">
        <v>171</v>
      </c>
      <c r="Q2606">
        <v>0</v>
      </c>
      <c r="R2606">
        <v>0</v>
      </c>
      <c r="S2606">
        <v>0</v>
      </c>
      <c r="T2606">
        <v>6</v>
      </c>
      <c r="U2606">
        <v>0</v>
      </c>
      <c r="V2606">
        <v>0</v>
      </c>
      <c r="W2606">
        <v>2.7612390125555556E-2</v>
      </c>
      <c r="X2606">
        <v>2.1032439283456461</v>
      </c>
      <c r="Y2606">
        <v>0</v>
      </c>
      <c r="Z2606">
        <v>0</v>
      </c>
      <c r="AA2606">
        <v>0</v>
      </c>
      <c r="AB2606">
        <v>0.15557486730970699</v>
      </c>
      <c r="AC2606">
        <v>0</v>
      </c>
      <c r="AD2606">
        <v>0</v>
      </c>
      <c r="AE2606">
        <v>2.2864311857809083</v>
      </c>
    </row>
    <row r="2607" spans="1:31" x14ac:dyDescent="0.3">
      <c r="A2607">
        <v>2651806</v>
      </c>
      <c r="B2607">
        <v>1</v>
      </c>
      <c r="C2607" t="s">
        <v>80</v>
      </c>
      <c r="D2607" t="s">
        <v>98</v>
      </c>
      <c r="E2607" t="s">
        <v>152</v>
      </c>
      <c r="F2607" t="s">
        <v>6709</v>
      </c>
      <c r="G2607" t="s">
        <v>191</v>
      </c>
      <c r="H2607" t="s">
        <v>135</v>
      </c>
      <c r="I2607" t="s">
        <v>136</v>
      </c>
      <c r="J2607" t="s">
        <v>137</v>
      </c>
      <c r="K2607" t="s">
        <v>138</v>
      </c>
      <c r="L2607" t="s">
        <v>7522</v>
      </c>
      <c r="M2607" t="s">
        <v>7523</v>
      </c>
      <c r="N2607">
        <v>1.2322222220000001</v>
      </c>
      <c r="O2607">
        <v>0</v>
      </c>
      <c r="P2607">
        <v>72</v>
      </c>
      <c r="Q2607">
        <v>0</v>
      </c>
      <c r="R2607">
        <v>13</v>
      </c>
      <c r="S2607">
        <v>0</v>
      </c>
      <c r="T2607">
        <v>11</v>
      </c>
      <c r="U2607">
        <v>0</v>
      </c>
      <c r="V2607">
        <v>0</v>
      </c>
      <c r="W2607">
        <v>0</v>
      </c>
      <c r="X2607">
        <v>42.269161436856585</v>
      </c>
      <c r="Y2607">
        <v>0</v>
      </c>
      <c r="Z2607">
        <v>44.484672711307113</v>
      </c>
      <c r="AA2607">
        <v>0</v>
      </c>
      <c r="AB2607">
        <v>18.116210925893043</v>
      </c>
      <c r="AC2607">
        <v>0</v>
      </c>
      <c r="AD2607">
        <v>0</v>
      </c>
      <c r="AE2607">
        <v>104.87004507405673</v>
      </c>
    </row>
    <row r="2608" spans="1:31" x14ac:dyDescent="0.3">
      <c r="A2608">
        <v>2652122</v>
      </c>
      <c r="B2608">
        <v>2</v>
      </c>
      <c r="C2608" t="s">
        <v>81</v>
      </c>
      <c r="D2608" t="s">
        <v>118</v>
      </c>
      <c r="E2608" t="s">
        <v>152</v>
      </c>
      <c r="F2608" t="s">
        <v>7524</v>
      </c>
      <c r="G2608" t="s">
        <v>224</v>
      </c>
      <c r="H2608" t="s">
        <v>135</v>
      </c>
      <c r="I2608" t="s">
        <v>136</v>
      </c>
      <c r="J2608" t="s">
        <v>137</v>
      </c>
      <c r="K2608" t="s">
        <v>138</v>
      </c>
      <c r="L2608" t="s">
        <v>7525</v>
      </c>
      <c r="M2608" t="s">
        <v>7526</v>
      </c>
      <c r="N2608">
        <v>5.8888888E-2</v>
      </c>
      <c r="O2608">
        <v>0</v>
      </c>
      <c r="P2608">
        <v>240</v>
      </c>
      <c r="Q2608">
        <v>0</v>
      </c>
      <c r="R2608">
        <v>1</v>
      </c>
      <c r="S2608">
        <v>0</v>
      </c>
      <c r="T2608">
        <v>11</v>
      </c>
      <c r="U2608">
        <v>0</v>
      </c>
      <c r="V2608">
        <v>0</v>
      </c>
      <c r="W2608">
        <v>0</v>
      </c>
      <c r="X2608">
        <v>3.8744699848345454</v>
      </c>
      <c r="Y2608">
        <v>0</v>
      </c>
      <c r="Z2608">
        <v>0.64941996402284441</v>
      </c>
      <c r="AA2608">
        <v>0</v>
      </c>
      <c r="AB2608">
        <v>0.57405877884739398</v>
      </c>
      <c r="AC2608">
        <v>0</v>
      </c>
      <c r="AD2608">
        <v>0</v>
      </c>
      <c r="AE2608">
        <v>5.0979487277047832</v>
      </c>
    </row>
    <row r="2609" spans="1:31" x14ac:dyDescent="0.3">
      <c r="A2609">
        <v>2651700</v>
      </c>
      <c r="B2609">
        <v>1</v>
      </c>
      <c r="C2609" t="s">
        <v>80</v>
      </c>
      <c r="D2609" t="s">
        <v>84</v>
      </c>
      <c r="E2609" t="s">
        <v>214</v>
      </c>
      <c r="F2609" t="s">
        <v>7527</v>
      </c>
      <c r="G2609" t="s">
        <v>216</v>
      </c>
      <c r="H2609" t="s">
        <v>135</v>
      </c>
      <c r="I2609" t="s">
        <v>136</v>
      </c>
      <c r="J2609" t="s">
        <v>137</v>
      </c>
      <c r="K2609" t="s">
        <v>138</v>
      </c>
      <c r="L2609" t="s">
        <v>7528</v>
      </c>
      <c r="M2609" t="s">
        <v>7529</v>
      </c>
      <c r="N2609">
        <v>2.306944444</v>
      </c>
      <c r="O2609">
        <v>0</v>
      </c>
      <c r="P2609">
        <v>34</v>
      </c>
      <c r="Q2609">
        <v>0</v>
      </c>
      <c r="R2609">
        <v>0</v>
      </c>
      <c r="S2609">
        <v>0</v>
      </c>
      <c r="T2609">
        <v>2</v>
      </c>
      <c r="U2609">
        <v>0</v>
      </c>
      <c r="V2609">
        <v>0</v>
      </c>
      <c r="W2609">
        <v>0</v>
      </c>
      <c r="X2609">
        <v>23.523548011616828</v>
      </c>
      <c r="Y2609">
        <v>0</v>
      </c>
      <c r="Z2609">
        <v>0</v>
      </c>
      <c r="AA2609">
        <v>0</v>
      </c>
      <c r="AB2609">
        <v>7.0113530256111716</v>
      </c>
      <c r="AC2609">
        <v>0</v>
      </c>
      <c r="AD2609">
        <v>0</v>
      </c>
      <c r="AE2609">
        <v>30.534901037228</v>
      </c>
    </row>
    <row r="2610" spans="1:31" x14ac:dyDescent="0.3">
      <c r="A2610">
        <v>2651165</v>
      </c>
      <c r="B2610">
        <v>1</v>
      </c>
      <c r="C2610" t="s">
        <v>81</v>
      </c>
      <c r="D2610" t="s">
        <v>113</v>
      </c>
      <c r="E2610" t="s">
        <v>141</v>
      </c>
      <c r="F2610" t="s">
        <v>7530</v>
      </c>
      <c r="G2610" t="s">
        <v>143</v>
      </c>
      <c r="H2610" t="s">
        <v>144</v>
      </c>
      <c r="I2610" t="s">
        <v>136</v>
      </c>
      <c r="J2610" t="s">
        <v>137</v>
      </c>
      <c r="K2610" t="s">
        <v>138</v>
      </c>
      <c r="L2610" t="s">
        <v>7531</v>
      </c>
      <c r="M2610" t="s">
        <v>7532</v>
      </c>
      <c r="N2610">
        <v>5.1219444440000004</v>
      </c>
      <c r="O2610">
        <v>0</v>
      </c>
      <c r="P2610">
        <v>11</v>
      </c>
      <c r="Q2610">
        <v>0</v>
      </c>
      <c r="R2610">
        <v>10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12.293405373894165</v>
      </c>
      <c r="Y2610">
        <v>0</v>
      </c>
      <c r="Z2610">
        <v>63.701054698505125</v>
      </c>
      <c r="AA2610">
        <v>0</v>
      </c>
      <c r="AB2610">
        <v>0</v>
      </c>
      <c r="AC2610">
        <v>0</v>
      </c>
      <c r="AD2610">
        <v>0</v>
      </c>
      <c r="AE2610">
        <v>75.994460072399292</v>
      </c>
    </row>
    <row r="2611" spans="1:31" x14ac:dyDescent="0.3">
      <c r="A2611">
        <v>2652101</v>
      </c>
      <c r="B2611">
        <v>1</v>
      </c>
      <c r="C2611" t="s">
        <v>81</v>
      </c>
      <c r="D2611" t="s">
        <v>121</v>
      </c>
      <c r="E2611" t="s">
        <v>165</v>
      </c>
      <c r="F2611" t="s">
        <v>7533</v>
      </c>
      <c r="G2611" t="s">
        <v>224</v>
      </c>
      <c r="H2611" t="s">
        <v>135</v>
      </c>
      <c r="I2611" t="s">
        <v>136</v>
      </c>
      <c r="J2611" t="s">
        <v>137</v>
      </c>
      <c r="K2611" t="s">
        <v>138</v>
      </c>
      <c r="L2611" t="s">
        <v>7534</v>
      </c>
      <c r="M2611" t="s">
        <v>7535</v>
      </c>
      <c r="N2611">
        <v>1.1225000000000001</v>
      </c>
      <c r="O2611">
        <v>0</v>
      </c>
      <c r="P2611">
        <v>14</v>
      </c>
      <c r="Q2611">
        <v>0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2.9176491373663915</v>
      </c>
      <c r="Y2611">
        <v>0</v>
      </c>
      <c r="Z2611">
        <v>0</v>
      </c>
      <c r="AA2611">
        <v>0</v>
      </c>
      <c r="AB2611">
        <v>1.877624538563889</v>
      </c>
      <c r="AC2611">
        <v>0</v>
      </c>
      <c r="AD2611">
        <v>0</v>
      </c>
      <c r="AE2611">
        <v>4.7952736759302805</v>
      </c>
    </row>
    <row r="2612" spans="1:31" x14ac:dyDescent="0.3">
      <c r="A2612">
        <v>2651451</v>
      </c>
      <c r="B2612">
        <v>1</v>
      </c>
      <c r="C2612" t="s">
        <v>81</v>
      </c>
      <c r="D2612" t="s">
        <v>113</v>
      </c>
      <c r="E2612" t="s">
        <v>147</v>
      </c>
      <c r="F2612" t="s">
        <v>7536</v>
      </c>
      <c r="G2612" t="s">
        <v>149</v>
      </c>
      <c r="H2612" t="s">
        <v>144</v>
      </c>
      <c r="I2612" t="s">
        <v>136</v>
      </c>
      <c r="J2612" t="s">
        <v>137</v>
      </c>
      <c r="K2612" t="s">
        <v>138</v>
      </c>
      <c r="L2612" t="s">
        <v>7537</v>
      </c>
      <c r="M2612" t="s">
        <v>7538</v>
      </c>
      <c r="N2612">
        <v>4.2888888879999998</v>
      </c>
      <c r="O2612">
        <v>2</v>
      </c>
      <c r="P2612">
        <v>321</v>
      </c>
      <c r="Q2612">
        <v>12</v>
      </c>
      <c r="R2612">
        <v>46</v>
      </c>
      <c r="S2612">
        <v>0</v>
      </c>
      <c r="T2612">
        <v>3</v>
      </c>
      <c r="U2612">
        <v>0</v>
      </c>
      <c r="V2612">
        <v>0</v>
      </c>
      <c r="W2612">
        <v>2.4675941875182588</v>
      </c>
      <c r="X2612">
        <v>267.39443813001498</v>
      </c>
      <c r="Y2612">
        <v>198.54473168203469</v>
      </c>
      <c r="Z2612">
        <v>650.69794423256133</v>
      </c>
      <c r="AA2612">
        <v>0</v>
      </c>
      <c r="AB2612">
        <v>13.706175885843841</v>
      </c>
      <c r="AC2612">
        <v>0</v>
      </c>
      <c r="AD2612">
        <v>0</v>
      </c>
      <c r="AE2612">
        <v>1132.810884117973</v>
      </c>
    </row>
    <row r="2613" spans="1:31" x14ac:dyDescent="0.3">
      <c r="A2613">
        <v>2651414</v>
      </c>
      <c r="B2613">
        <v>1</v>
      </c>
      <c r="C2613" t="s">
        <v>81</v>
      </c>
      <c r="D2613" t="s">
        <v>120</v>
      </c>
      <c r="E2613" t="s">
        <v>147</v>
      </c>
      <c r="F2613" t="s">
        <v>7539</v>
      </c>
      <c r="G2613" t="s">
        <v>149</v>
      </c>
      <c r="H2613" t="s">
        <v>144</v>
      </c>
      <c r="I2613" t="s">
        <v>136</v>
      </c>
      <c r="J2613" t="s">
        <v>137</v>
      </c>
      <c r="K2613" t="s">
        <v>138</v>
      </c>
      <c r="L2613" t="s">
        <v>7540</v>
      </c>
      <c r="M2613" t="s">
        <v>7541</v>
      </c>
      <c r="N2613">
        <v>0.22500000000000001</v>
      </c>
      <c r="O2613">
        <v>0</v>
      </c>
      <c r="P2613">
        <v>467</v>
      </c>
      <c r="Q2613">
        <v>0</v>
      </c>
      <c r="R2613">
        <v>8</v>
      </c>
      <c r="S2613">
        <v>0</v>
      </c>
      <c r="T2613">
        <v>26</v>
      </c>
      <c r="U2613">
        <v>0</v>
      </c>
      <c r="V2613">
        <v>0</v>
      </c>
      <c r="W2613">
        <v>0</v>
      </c>
      <c r="X2613">
        <v>26.668435562112894</v>
      </c>
      <c r="Y2613">
        <v>0</v>
      </c>
      <c r="Z2613">
        <v>1.2576232234304776</v>
      </c>
      <c r="AA2613">
        <v>0</v>
      </c>
      <c r="AB2613">
        <v>7.0333167417078615</v>
      </c>
      <c r="AC2613">
        <v>0</v>
      </c>
      <c r="AD2613">
        <v>0</v>
      </c>
      <c r="AE2613">
        <v>34.959375527251233</v>
      </c>
    </row>
    <row r="2614" spans="1:31" x14ac:dyDescent="0.3">
      <c r="A2614">
        <v>2651952</v>
      </c>
      <c r="B2614">
        <v>1</v>
      </c>
      <c r="C2614" t="s">
        <v>81</v>
      </c>
      <c r="D2614" t="s">
        <v>120</v>
      </c>
      <c r="E2614" t="s">
        <v>141</v>
      </c>
      <c r="F2614" t="s">
        <v>7542</v>
      </c>
      <c r="G2614" t="s">
        <v>149</v>
      </c>
      <c r="H2614" t="s">
        <v>144</v>
      </c>
      <c r="I2614" t="s">
        <v>136</v>
      </c>
      <c r="J2614" t="s">
        <v>137</v>
      </c>
      <c r="K2614" t="s">
        <v>138</v>
      </c>
      <c r="L2614" t="s">
        <v>7543</v>
      </c>
      <c r="M2614" t="s">
        <v>7544</v>
      </c>
      <c r="N2614">
        <v>0.523888888</v>
      </c>
      <c r="O2614">
        <v>1</v>
      </c>
      <c r="P2614">
        <v>1324</v>
      </c>
      <c r="Q2614">
        <v>0</v>
      </c>
      <c r="R2614">
        <v>9</v>
      </c>
      <c r="S2614">
        <v>0</v>
      </c>
      <c r="T2614">
        <v>75</v>
      </c>
      <c r="U2614">
        <v>0</v>
      </c>
      <c r="V2614">
        <v>0</v>
      </c>
      <c r="W2614">
        <v>0.16749307303666666</v>
      </c>
      <c r="X2614">
        <v>205.50710896394486</v>
      </c>
      <c r="Y2614">
        <v>0</v>
      </c>
      <c r="Z2614">
        <v>11.85503285975615</v>
      </c>
      <c r="AA2614">
        <v>0</v>
      </c>
      <c r="AB2614">
        <v>40.423131862067983</v>
      </c>
      <c r="AC2614">
        <v>0</v>
      </c>
      <c r="AD2614">
        <v>0</v>
      </c>
      <c r="AE2614">
        <v>257.95276675880564</v>
      </c>
    </row>
    <row r="2615" spans="1:31" x14ac:dyDescent="0.3">
      <c r="A2615">
        <v>2651852</v>
      </c>
      <c r="B2615">
        <v>1</v>
      </c>
      <c r="C2615" t="s">
        <v>81</v>
      </c>
      <c r="D2615" t="s">
        <v>113</v>
      </c>
      <c r="E2615" t="s">
        <v>141</v>
      </c>
      <c r="F2615" t="s">
        <v>7545</v>
      </c>
      <c r="G2615" t="s">
        <v>143</v>
      </c>
      <c r="H2615" t="s">
        <v>144</v>
      </c>
      <c r="I2615" t="s">
        <v>136</v>
      </c>
      <c r="J2615" t="s">
        <v>137</v>
      </c>
      <c r="K2615" t="s">
        <v>138</v>
      </c>
      <c r="L2615" t="s">
        <v>7546</v>
      </c>
      <c r="M2615" t="s">
        <v>7547</v>
      </c>
      <c r="N2615">
        <v>2.1758333329999999</v>
      </c>
      <c r="O2615">
        <v>0</v>
      </c>
      <c r="P2615">
        <v>29</v>
      </c>
      <c r="Q2615">
        <v>0</v>
      </c>
      <c r="R2615">
        <v>0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11.873322371392385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11.873322371392385</v>
      </c>
    </row>
    <row r="2616" spans="1:31" x14ac:dyDescent="0.3">
      <c r="A2616">
        <v>2651929</v>
      </c>
      <c r="B2616">
        <v>1</v>
      </c>
      <c r="C2616" t="s">
        <v>80</v>
      </c>
      <c r="D2616" t="s">
        <v>95</v>
      </c>
      <c r="E2616" t="s">
        <v>147</v>
      </c>
      <c r="F2616" t="s">
        <v>7548</v>
      </c>
      <c r="G2616" t="s">
        <v>143</v>
      </c>
      <c r="H2616" t="s">
        <v>144</v>
      </c>
      <c r="I2616" t="s">
        <v>136</v>
      </c>
      <c r="J2616" t="s">
        <v>137</v>
      </c>
      <c r="K2616" t="s">
        <v>138</v>
      </c>
      <c r="L2616" t="s">
        <v>7549</v>
      </c>
      <c r="M2616" t="s">
        <v>7550</v>
      </c>
      <c r="N2616">
        <v>3.1891666660000002</v>
      </c>
      <c r="O2616">
        <v>1</v>
      </c>
      <c r="P2616">
        <v>496</v>
      </c>
      <c r="Q2616">
        <v>0</v>
      </c>
      <c r="R2616">
        <v>2</v>
      </c>
      <c r="S2616">
        <v>20</v>
      </c>
      <c r="T2616">
        <v>44</v>
      </c>
      <c r="U2616">
        <v>3</v>
      </c>
      <c r="V2616">
        <v>0</v>
      </c>
      <c r="W2616">
        <v>1.6883476302897145</v>
      </c>
      <c r="X2616">
        <v>340.85268828310939</v>
      </c>
      <c r="Y2616">
        <v>0</v>
      </c>
      <c r="Z2616">
        <v>1.4827097839319012</v>
      </c>
      <c r="AA2616">
        <v>164.1072809283171</v>
      </c>
      <c r="AB2616">
        <v>150.85599867954647</v>
      </c>
      <c r="AC2616">
        <v>499.00679481176098</v>
      </c>
      <c r="AD2616">
        <v>0</v>
      </c>
      <c r="AE2616">
        <v>1157.9938201169557</v>
      </c>
    </row>
    <row r="2617" spans="1:31" x14ac:dyDescent="0.3">
      <c r="A2617">
        <v>2651268</v>
      </c>
      <c r="B2617">
        <v>1</v>
      </c>
      <c r="C2617" t="s">
        <v>80</v>
      </c>
      <c r="D2617" t="s">
        <v>92</v>
      </c>
      <c r="E2617" t="s">
        <v>194</v>
      </c>
      <c r="F2617" t="s">
        <v>7551</v>
      </c>
      <c r="G2617" t="s">
        <v>161</v>
      </c>
      <c r="H2617" t="s">
        <v>144</v>
      </c>
      <c r="I2617" t="s">
        <v>136</v>
      </c>
      <c r="J2617" t="s">
        <v>137</v>
      </c>
      <c r="K2617" t="s">
        <v>162</v>
      </c>
      <c r="L2617" t="s">
        <v>7552</v>
      </c>
      <c r="M2617" t="s">
        <v>7553</v>
      </c>
      <c r="N2617">
        <v>6.494444444</v>
      </c>
      <c r="O2617">
        <v>12</v>
      </c>
      <c r="P2617">
        <v>3096</v>
      </c>
      <c r="Q2617">
        <v>17</v>
      </c>
      <c r="R2617">
        <v>461</v>
      </c>
      <c r="S2617">
        <v>32</v>
      </c>
      <c r="T2617">
        <v>415</v>
      </c>
      <c r="U2617">
        <v>1</v>
      </c>
      <c r="V2617">
        <v>0</v>
      </c>
      <c r="W2617">
        <v>955.39964735256342</v>
      </c>
      <c r="X2617">
        <v>7555.7339165560925</v>
      </c>
      <c r="Y2617">
        <v>629.16215088080276</v>
      </c>
      <c r="Z2617">
        <v>3658.1239523078998</v>
      </c>
      <c r="AA2617">
        <v>1319.8510147454181</v>
      </c>
      <c r="AB2617">
        <v>4431.2050861522648</v>
      </c>
      <c r="AC2617">
        <v>1055.1559182915719</v>
      </c>
      <c r="AD2617">
        <v>0</v>
      </c>
      <c r="AE2617">
        <v>19604.631686286615</v>
      </c>
    </row>
    <row r="2618" spans="1:31" x14ac:dyDescent="0.3">
      <c r="A2618">
        <v>2651600</v>
      </c>
      <c r="B2618">
        <v>1</v>
      </c>
      <c r="C2618" t="s">
        <v>80</v>
      </c>
      <c r="D2618" t="s">
        <v>101</v>
      </c>
      <c r="E2618" t="s">
        <v>214</v>
      </c>
      <c r="F2618" t="s">
        <v>7554</v>
      </c>
      <c r="G2618" t="s">
        <v>406</v>
      </c>
      <c r="H2618" t="s">
        <v>135</v>
      </c>
      <c r="I2618" t="s">
        <v>136</v>
      </c>
      <c r="J2618" t="s">
        <v>137</v>
      </c>
      <c r="K2618" t="s">
        <v>138</v>
      </c>
      <c r="L2618" t="s">
        <v>7555</v>
      </c>
      <c r="M2618" t="s">
        <v>7556</v>
      </c>
      <c r="N2618">
        <v>1.1397222220000001</v>
      </c>
      <c r="O2618">
        <v>0</v>
      </c>
      <c r="P2618">
        <v>114</v>
      </c>
      <c r="Q2618">
        <v>0</v>
      </c>
      <c r="R2618">
        <v>0</v>
      </c>
      <c r="S2618">
        <v>0</v>
      </c>
      <c r="T2618">
        <v>76</v>
      </c>
      <c r="U2618">
        <v>0</v>
      </c>
      <c r="V2618">
        <v>0</v>
      </c>
      <c r="W2618">
        <v>0</v>
      </c>
      <c r="X2618">
        <v>39.064173133649867</v>
      </c>
      <c r="Y2618">
        <v>0</v>
      </c>
      <c r="Z2618">
        <v>0</v>
      </c>
      <c r="AA2618">
        <v>0</v>
      </c>
      <c r="AB2618">
        <v>174.25174359286177</v>
      </c>
      <c r="AC2618">
        <v>0</v>
      </c>
      <c r="AD2618">
        <v>0</v>
      </c>
      <c r="AE2618">
        <v>213.31591672651163</v>
      </c>
    </row>
    <row r="2619" spans="1:31" x14ac:dyDescent="0.3">
      <c r="A2619">
        <v>2651809</v>
      </c>
      <c r="B2619">
        <v>1</v>
      </c>
      <c r="C2619" t="s">
        <v>81</v>
      </c>
      <c r="D2619" t="s">
        <v>115</v>
      </c>
      <c r="E2619" t="s">
        <v>165</v>
      </c>
      <c r="F2619" t="s">
        <v>7557</v>
      </c>
      <c r="G2619" t="s">
        <v>822</v>
      </c>
      <c r="H2619" t="s">
        <v>135</v>
      </c>
      <c r="I2619" t="s">
        <v>136</v>
      </c>
      <c r="J2619" t="s">
        <v>137</v>
      </c>
      <c r="K2619" t="s">
        <v>138</v>
      </c>
      <c r="L2619" t="s">
        <v>7558</v>
      </c>
      <c r="M2619" t="s">
        <v>7559</v>
      </c>
      <c r="N2619">
        <v>2.7038888879999998</v>
      </c>
      <c r="O2619">
        <v>0</v>
      </c>
      <c r="P2619">
        <v>3</v>
      </c>
      <c r="Q2619">
        <v>0</v>
      </c>
      <c r="R2619">
        <v>0</v>
      </c>
      <c r="S2619">
        <v>0</v>
      </c>
      <c r="T2619">
        <v>1</v>
      </c>
      <c r="U2619">
        <v>0</v>
      </c>
      <c r="V2619">
        <v>0</v>
      </c>
      <c r="W2619">
        <v>0</v>
      </c>
      <c r="X2619">
        <v>9.7918758058197219E-3</v>
      </c>
      <c r="Y2619">
        <v>0</v>
      </c>
      <c r="Z2619">
        <v>0</v>
      </c>
      <c r="AA2619">
        <v>0</v>
      </c>
      <c r="AB2619">
        <v>0.75551063875219004</v>
      </c>
      <c r="AC2619">
        <v>0</v>
      </c>
      <c r="AD2619">
        <v>0</v>
      </c>
      <c r="AE2619">
        <v>0.76530251455800979</v>
      </c>
    </row>
    <row r="2620" spans="1:31" x14ac:dyDescent="0.3">
      <c r="A2620">
        <v>2651245</v>
      </c>
      <c r="B2620">
        <v>1</v>
      </c>
      <c r="C2620" t="s">
        <v>80</v>
      </c>
      <c r="D2620" t="s">
        <v>94</v>
      </c>
      <c r="E2620" t="s">
        <v>152</v>
      </c>
      <c r="F2620" t="s">
        <v>6390</v>
      </c>
      <c r="G2620" t="s">
        <v>220</v>
      </c>
      <c r="H2620" t="s">
        <v>135</v>
      </c>
      <c r="I2620" t="s">
        <v>136</v>
      </c>
      <c r="J2620" t="s">
        <v>137</v>
      </c>
      <c r="K2620" t="s">
        <v>162</v>
      </c>
      <c r="L2620" t="s">
        <v>7560</v>
      </c>
      <c r="M2620" t="s">
        <v>7561</v>
      </c>
      <c r="N2620">
        <v>6.7074999999999996</v>
      </c>
      <c r="O2620">
        <v>0</v>
      </c>
      <c r="P2620">
        <v>214</v>
      </c>
      <c r="Q2620">
        <v>0</v>
      </c>
      <c r="R2620">
        <v>1</v>
      </c>
      <c r="S2620">
        <v>0</v>
      </c>
      <c r="T2620">
        <v>14</v>
      </c>
      <c r="U2620">
        <v>0</v>
      </c>
      <c r="V2620">
        <v>0</v>
      </c>
      <c r="W2620">
        <v>0</v>
      </c>
      <c r="X2620">
        <v>247.4307122537451</v>
      </c>
      <c r="Y2620">
        <v>0</v>
      </c>
      <c r="Z2620">
        <v>36.190753959810117</v>
      </c>
      <c r="AA2620">
        <v>0</v>
      </c>
      <c r="AB2620">
        <v>85.96841935163728</v>
      </c>
      <c r="AC2620">
        <v>0</v>
      </c>
      <c r="AD2620">
        <v>0</v>
      </c>
      <c r="AE2620">
        <v>369.5898855651925</v>
      </c>
    </row>
    <row r="2621" spans="1:31" x14ac:dyDescent="0.3">
      <c r="A2621">
        <v>2651786</v>
      </c>
      <c r="B2621">
        <v>1</v>
      </c>
      <c r="C2621" t="s">
        <v>81</v>
      </c>
      <c r="D2621" t="s">
        <v>124</v>
      </c>
      <c r="E2621" t="s">
        <v>194</v>
      </c>
      <c r="F2621" t="s">
        <v>1153</v>
      </c>
      <c r="G2621" t="s">
        <v>149</v>
      </c>
      <c r="H2621" t="s">
        <v>144</v>
      </c>
      <c r="I2621" t="s">
        <v>136</v>
      </c>
      <c r="J2621" t="s">
        <v>137</v>
      </c>
      <c r="K2621" t="s">
        <v>138</v>
      </c>
      <c r="L2621" t="s">
        <v>7562</v>
      </c>
      <c r="M2621" t="s">
        <v>7563</v>
      </c>
      <c r="N2621">
        <v>2.1786111109999999</v>
      </c>
      <c r="O2621">
        <v>0</v>
      </c>
      <c r="P2621">
        <v>0</v>
      </c>
      <c r="Q2621">
        <v>0</v>
      </c>
      <c r="R2621">
        <v>0</v>
      </c>
      <c r="S2621">
        <v>1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4.3802431933027774</v>
      </c>
      <c r="AB2621">
        <v>0</v>
      </c>
      <c r="AC2621">
        <v>0</v>
      </c>
      <c r="AD2621">
        <v>0</v>
      </c>
      <c r="AE2621">
        <v>4.3802431933027774</v>
      </c>
    </row>
    <row r="2622" spans="1:31" x14ac:dyDescent="0.3">
      <c r="A2622">
        <v>2651617</v>
      </c>
      <c r="B2622">
        <v>1</v>
      </c>
      <c r="C2622" t="s">
        <v>80</v>
      </c>
      <c r="D2622" t="s">
        <v>95</v>
      </c>
      <c r="E2622" t="s">
        <v>165</v>
      </c>
      <c r="F2622" t="s">
        <v>7564</v>
      </c>
      <c r="G2622" t="s">
        <v>154</v>
      </c>
      <c r="H2622" t="s">
        <v>135</v>
      </c>
      <c r="I2622" t="s">
        <v>136</v>
      </c>
      <c r="J2622" t="s">
        <v>137</v>
      </c>
      <c r="K2622" t="s">
        <v>138</v>
      </c>
      <c r="L2622" t="s">
        <v>7565</v>
      </c>
      <c r="M2622" t="s">
        <v>7566</v>
      </c>
      <c r="N2622">
        <v>1.1186111110000001</v>
      </c>
      <c r="O2622">
        <v>0</v>
      </c>
      <c r="P2622">
        <v>83</v>
      </c>
      <c r="Q2622">
        <v>0</v>
      </c>
      <c r="R2622">
        <v>0</v>
      </c>
      <c r="S2622">
        <v>0</v>
      </c>
      <c r="T2622">
        <v>3</v>
      </c>
      <c r="U2622">
        <v>0</v>
      </c>
      <c r="V2622">
        <v>0</v>
      </c>
      <c r="W2622">
        <v>0</v>
      </c>
      <c r="X2622">
        <v>18.211753468838772</v>
      </c>
      <c r="Y2622">
        <v>0</v>
      </c>
      <c r="Z2622">
        <v>0</v>
      </c>
      <c r="AA2622">
        <v>0</v>
      </c>
      <c r="AB2622">
        <v>0.34830235775637503</v>
      </c>
      <c r="AC2622">
        <v>0</v>
      </c>
      <c r="AD2622">
        <v>0</v>
      </c>
      <c r="AE2622">
        <v>18.560055826595146</v>
      </c>
    </row>
    <row r="2623" spans="1:31" x14ac:dyDescent="0.3">
      <c r="A2623">
        <v>2651972</v>
      </c>
      <c r="B2623">
        <v>1</v>
      </c>
      <c r="C2623" t="s">
        <v>81</v>
      </c>
      <c r="D2623" t="s">
        <v>113</v>
      </c>
      <c r="E2623" t="s">
        <v>152</v>
      </c>
      <c r="F2623" t="s">
        <v>7567</v>
      </c>
      <c r="G2623" t="s">
        <v>154</v>
      </c>
      <c r="H2623" t="s">
        <v>135</v>
      </c>
      <c r="I2623" t="s">
        <v>136</v>
      </c>
      <c r="J2623" t="s">
        <v>137</v>
      </c>
      <c r="K2623" t="s">
        <v>138</v>
      </c>
      <c r="L2623" t="s">
        <v>7568</v>
      </c>
      <c r="M2623" t="s">
        <v>7569</v>
      </c>
      <c r="N2623">
        <v>1.238888888</v>
      </c>
      <c r="O2623">
        <v>0</v>
      </c>
      <c r="P2623">
        <v>19</v>
      </c>
      <c r="Q2623">
        <v>0</v>
      </c>
      <c r="R2623">
        <v>35</v>
      </c>
      <c r="S2623">
        <v>0</v>
      </c>
      <c r="T2623">
        <v>2</v>
      </c>
      <c r="U2623">
        <v>0</v>
      </c>
      <c r="V2623">
        <v>0</v>
      </c>
      <c r="W2623">
        <v>0</v>
      </c>
      <c r="X2623">
        <v>10.70038995783819</v>
      </c>
      <c r="Y2623">
        <v>0</v>
      </c>
      <c r="Z2623">
        <v>55.630939958299969</v>
      </c>
      <c r="AA2623">
        <v>0</v>
      </c>
      <c r="AB2623">
        <v>1.4246054499067822</v>
      </c>
      <c r="AC2623">
        <v>0</v>
      </c>
      <c r="AD2623">
        <v>0</v>
      </c>
      <c r="AE2623">
        <v>67.755935366044937</v>
      </c>
    </row>
    <row r="2624" spans="1:31" x14ac:dyDescent="0.3">
      <c r="A2624">
        <v>2651331</v>
      </c>
      <c r="B2624">
        <v>1</v>
      </c>
      <c r="C2624" t="s">
        <v>81</v>
      </c>
      <c r="D2624" t="s">
        <v>117</v>
      </c>
      <c r="E2624" t="s">
        <v>141</v>
      </c>
      <c r="F2624" t="s">
        <v>7570</v>
      </c>
      <c r="G2624" t="s">
        <v>220</v>
      </c>
      <c r="H2624" t="s">
        <v>144</v>
      </c>
      <c r="I2624" t="s">
        <v>136</v>
      </c>
      <c r="J2624" t="s">
        <v>137</v>
      </c>
      <c r="K2624" t="s">
        <v>162</v>
      </c>
      <c r="L2624" t="s">
        <v>7571</v>
      </c>
      <c r="M2624" t="s">
        <v>7572</v>
      </c>
      <c r="N2624">
        <v>1.0336111109999999</v>
      </c>
      <c r="O2624">
        <v>3</v>
      </c>
      <c r="P2624">
        <v>612</v>
      </c>
      <c r="Q2624">
        <v>8</v>
      </c>
      <c r="R2624">
        <v>7</v>
      </c>
      <c r="S2624">
        <v>3</v>
      </c>
      <c r="T2624">
        <v>19</v>
      </c>
      <c r="U2624">
        <v>0</v>
      </c>
      <c r="V2624">
        <v>0</v>
      </c>
      <c r="W2624">
        <v>0.84399413058333339</v>
      </c>
      <c r="X2624">
        <v>54.755187541755348</v>
      </c>
      <c r="Y2624">
        <v>93.05748837554016</v>
      </c>
      <c r="Z2624">
        <v>3.7395092588426606</v>
      </c>
      <c r="AA2624">
        <v>8.6462153283635939</v>
      </c>
      <c r="AB2624">
        <v>7.9936983694041395</v>
      </c>
      <c r="AC2624">
        <v>0</v>
      </c>
      <c r="AD2624">
        <v>0</v>
      </c>
      <c r="AE2624">
        <v>169.03609300448923</v>
      </c>
    </row>
    <row r="2625" spans="1:31" x14ac:dyDescent="0.3">
      <c r="A2625">
        <v>2652164</v>
      </c>
      <c r="B2625">
        <v>1</v>
      </c>
      <c r="C2625" t="s">
        <v>81</v>
      </c>
      <c r="D2625" t="s">
        <v>118</v>
      </c>
      <c r="E2625" t="s">
        <v>165</v>
      </c>
      <c r="F2625" t="s">
        <v>7573</v>
      </c>
      <c r="G2625" t="s">
        <v>224</v>
      </c>
      <c r="H2625" t="s">
        <v>135</v>
      </c>
      <c r="I2625" t="s">
        <v>136</v>
      </c>
      <c r="J2625" t="s">
        <v>137</v>
      </c>
      <c r="K2625" t="s">
        <v>138</v>
      </c>
      <c r="L2625" t="s">
        <v>7574</v>
      </c>
      <c r="M2625" t="s">
        <v>7575</v>
      </c>
      <c r="N2625">
        <v>2.1730555549999999</v>
      </c>
      <c r="O2625">
        <v>0</v>
      </c>
      <c r="P2625">
        <v>122</v>
      </c>
      <c r="Q2625">
        <v>0</v>
      </c>
      <c r="R2625">
        <v>0</v>
      </c>
      <c r="S2625">
        <v>0</v>
      </c>
      <c r="T2625">
        <v>10</v>
      </c>
      <c r="U2625">
        <v>0</v>
      </c>
      <c r="V2625">
        <v>0</v>
      </c>
      <c r="W2625">
        <v>0</v>
      </c>
      <c r="X2625">
        <v>76.380534709312599</v>
      </c>
      <c r="Y2625">
        <v>0</v>
      </c>
      <c r="Z2625">
        <v>0</v>
      </c>
      <c r="AA2625">
        <v>0</v>
      </c>
      <c r="AB2625">
        <v>4.4091898943328669</v>
      </c>
      <c r="AC2625">
        <v>0</v>
      </c>
      <c r="AD2625">
        <v>0</v>
      </c>
      <c r="AE2625">
        <v>80.789724603645467</v>
      </c>
    </row>
    <row r="2626" spans="1:31" x14ac:dyDescent="0.3">
      <c r="A2626">
        <v>2651139</v>
      </c>
      <c r="B2626">
        <v>1</v>
      </c>
      <c r="C2626" t="s">
        <v>81</v>
      </c>
      <c r="D2626" t="s">
        <v>127</v>
      </c>
      <c r="E2626" t="s">
        <v>147</v>
      </c>
      <c r="F2626" t="s">
        <v>929</v>
      </c>
      <c r="G2626" t="s">
        <v>149</v>
      </c>
      <c r="H2626" t="s">
        <v>144</v>
      </c>
      <c r="I2626" t="s">
        <v>136</v>
      </c>
      <c r="J2626" t="s">
        <v>137</v>
      </c>
      <c r="K2626" t="s">
        <v>138</v>
      </c>
      <c r="L2626" t="s">
        <v>7576</v>
      </c>
      <c r="M2626" t="s">
        <v>7577</v>
      </c>
      <c r="N2626">
        <v>0.36472222199999998</v>
      </c>
      <c r="O2626">
        <v>4</v>
      </c>
      <c r="P2626">
        <v>87</v>
      </c>
      <c r="Q2626">
        <v>100</v>
      </c>
      <c r="R2626">
        <v>99</v>
      </c>
      <c r="S2626">
        <v>2</v>
      </c>
      <c r="T2626">
        <v>8</v>
      </c>
      <c r="U2626">
        <v>0</v>
      </c>
      <c r="V2626">
        <v>0</v>
      </c>
      <c r="W2626">
        <v>0.70574219533176663</v>
      </c>
      <c r="X2626">
        <v>7.1287285340661386</v>
      </c>
      <c r="Y2626">
        <v>105.77858360114205</v>
      </c>
      <c r="Z2626">
        <v>80.423070586568343</v>
      </c>
      <c r="AA2626">
        <v>3.4363152169406064</v>
      </c>
      <c r="AB2626">
        <v>1.5246210003417597</v>
      </c>
      <c r="AC2626">
        <v>0</v>
      </c>
      <c r="AD2626">
        <v>0</v>
      </c>
      <c r="AE2626">
        <v>198.99706113439066</v>
      </c>
    </row>
    <row r="2627" spans="1:31" x14ac:dyDescent="0.3">
      <c r="A2627">
        <v>2651680</v>
      </c>
      <c r="B2627">
        <v>1</v>
      </c>
      <c r="C2627" t="s">
        <v>80</v>
      </c>
      <c r="D2627" t="s">
        <v>83</v>
      </c>
      <c r="E2627" t="s">
        <v>132</v>
      </c>
      <c r="F2627" t="s">
        <v>7578</v>
      </c>
      <c r="G2627" t="s">
        <v>268</v>
      </c>
      <c r="H2627" t="s">
        <v>135</v>
      </c>
      <c r="I2627" t="s">
        <v>136</v>
      </c>
      <c r="J2627" t="s">
        <v>137</v>
      </c>
      <c r="K2627" t="s">
        <v>138</v>
      </c>
      <c r="L2627" t="s">
        <v>7579</v>
      </c>
      <c r="M2627" t="s">
        <v>7580</v>
      </c>
      <c r="N2627">
        <v>7.187777777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14.904659686766667</v>
      </c>
      <c r="AC2627">
        <v>0</v>
      </c>
      <c r="AD2627">
        <v>0</v>
      </c>
      <c r="AE2627">
        <v>14.904659686766667</v>
      </c>
    </row>
    <row r="2628" spans="1:31" x14ac:dyDescent="0.3">
      <c r="A2628">
        <v>2652039</v>
      </c>
      <c r="B2628">
        <v>4</v>
      </c>
      <c r="C2628" t="s">
        <v>80</v>
      </c>
      <c r="D2628" t="s">
        <v>88</v>
      </c>
      <c r="E2628" t="s">
        <v>141</v>
      </c>
      <c r="F2628" t="s">
        <v>7581</v>
      </c>
      <c r="G2628" t="s">
        <v>149</v>
      </c>
      <c r="H2628" t="s">
        <v>144</v>
      </c>
      <c r="I2628" t="s">
        <v>136</v>
      </c>
      <c r="J2628" t="s">
        <v>137</v>
      </c>
      <c r="K2628" t="s">
        <v>138</v>
      </c>
      <c r="L2628" t="s">
        <v>6936</v>
      </c>
      <c r="M2628" t="s">
        <v>7316</v>
      </c>
      <c r="N2628">
        <v>0.50777777700000004</v>
      </c>
      <c r="O2628">
        <v>0</v>
      </c>
      <c r="P2628">
        <v>214</v>
      </c>
      <c r="Q2628">
        <v>0</v>
      </c>
      <c r="R2628">
        <v>0</v>
      </c>
      <c r="S2628">
        <v>0</v>
      </c>
      <c r="T2628">
        <v>12</v>
      </c>
      <c r="U2628">
        <v>0</v>
      </c>
      <c r="V2628">
        <v>0</v>
      </c>
      <c r="W2628">
        <v>0</v>
      </c>
      <c r="X2628">
        <v>30.563813068013911</v>
      </c>
      <c r="Y2628">
        <v>0</v>
      </c>
      <c r="Z2628">
        <v>0</v>
      </c>
      <c r="AA2628">
        <v>0</v>
      </c>
      <c r="AB2628">
        <v>5.8549941034692692</v>
      </c>
      <c r="AC2628">
        <v>0</v>
      </c>
      <c r="AD2628">
        <v>0</v>
      </c>
      <c r="AE2628">
        <v>36.418807171483181</v>
      </c>
    </row>
    <row r="2629" spans="1:31" x14ac:dyDescent="0.3">
      <c r="A2629">
        <v>2651563</v>
      </c>
      <c r="B2629">
        <v>1</v>
      </c>
      <c r="C2629" t="s">
        <v>80</v>
      </c>
      <c r="D2629" t="s">
        <v>96</v>
      </c>
      <c r="E2629" t="s">
        <v>132</v>
      </c>
      <c r="F2629" t="s">
        <v>5842</v>
      </c>
      <c r="G2629" t="s">
        <v>228</v>
      </c>
      <c r="H2629" t="s">
        <v>135</v>
      </c>
      <c r="I2629" t="s">
        <v>136</v>
      </c>
      <c r="J2629" t="s">
        <v>137</v>
      </c>
      <c r="K2629" t="s">
        <v>138</v>
      </c>
      <c r="L2629" t="s">
        <v>7582</v>
      </c>
      <c r="M2629" t="s">
        <v>7583</v>
      </c>
      <c r="N2629">
        <v>0.91055555499999996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0.51891057090760562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0.51891057090760562</v>
      </c>
    </row>
    <row r="2630" spans="1:31" x14ac:dyDescent="0.3">
      <c r="A2630">
        <v>2651208</v>
      </c>
      <c r="B2630">
        <v>1</v>
      </c>
      <c r="C2630" t="s">
        <v>81</v>
      </c>
      <c r="D2630" t="s">
        <v>126</v>
      </c>
      <c r="E2630" t="s">
        <v>147</v>
      </c>
      <c r="F2630" t="s">
        <v>7584</v>
      </c>
      <c r="G2630" t="s">
        <v>149</v>
      </c>
      <c r="H2630" t="s">
        <v>144</v>
      </c>
      <c r="I2630" t="s">
        <v>241</v>
      </c>
      <c r="J2630" t="s">
        <v>137</v>
      </c>
      <c r="K2630" t="s">
        <v>138</v>
      </c>
      <c r="L2630" t="s">
        <v>7585</v>
      </c>
      <c r="M2630" t="s">
        <v>7586</v>
      </c>
      <c r="N2630">
        <v>4.9166665999999998E-2</v>
      </c>
      <c r="O2630">
        <v>1</v>
      </c>
      <c r="P2630">
        <v>267</v>
      </c>
      <c r="Q2630">
        <v>4</v>
      </c>
      <c r="R2630">
        <v>47</v>
      </c>
      <c r="S2630">
        <v>10</v>
      </c>
      <c r="T2630">
        <v>27</v>
      </c>
      <c r="U2630">
        <v>0</v>
      </c>
      <c r="V2630">
        <v>0</v>
      </c>
      <c r="W2630">
        <v>1.0516463849999999E-2</v>
      </c>
      <c r="X2630">
        <v>1.5181634180436863</v>
      </c>
      <c r="Y2630">
        <v>0.5904653228186354</v>
      </c>
      <c r="Z2630">
        <v>1.7697800965654122</v>
      </c>
      <c r="AA2630">
        <v>1.9167668424098825</v>
      </c>
      <c r="AB2630">
        <v>1.1991215055030393</v>
      </c>
      <c r="AC2630">
        <v>0</v>
      </c>
      <c r="AD2630">
        <v>0</v>
      </c>
      <c r="AE2630">
        <v>7.0048136491906554</v>
      </c>
    </row>
    <row r="2631" spans="1:31" x14ac:dyDescent="0.3">
      <c r="A2631">
        <v>2651254</v>
      </c>
      <c r="B2631">
        <v>1</v>
      </c>
      <c r="C2631" t="s">
        <v>80</v>
      </c>
      <c r="D2631" t="s">
        <v>85</v>
      </c>
      <c r="E2631" t="s">
        <v>165</v>
      </c>
      <c r="F2631" t="s">
        <v>2016</v>
      </c>
      <c r="G2631" t="s">
        <v>183</v>
      </c>
      <c r="H2631" t="s">
        <v>135</v>
      </c>
      <c r="I2631" t="s">
        <v>136</v>
      </c>
      <c r="J2631" t="s">
        <v>3</v>
      </c>
      <c r="K2631" t="s">
        <v>138</v>
      </c>
      <c r="L2631" t="s">
        <v>7587</v>
      </c>
      <c r="M2631" t="s">
        <v>7588</v>
      </c>
      <c r="N2631">
        <v>2.2969444440000002</v>
      </c>
      <c r="O2631">
        <v>0</v>
      </c>
      <c r="P2631">
        <v>126</v>
      </c>
      <c r="Q2631">
        <v>0</v>
      </c>
      <c r="R2631">
        <v>0</v>
      </c>
      <c r="S2631">
        <v>0</v>
      </c>
      <c r="T2631">
        <v>7</v>
      </c>
      <c r="U2631">
        <v>0</v>
      </c>
      <c r="V2631">
        <v>0</v>
      </c>
      <c r="W2631">
        <v>0</v>
      </c>
      <c r="X2631">
        <v>92.883004085513392</v>
      </c>
      <c r="Y2631">
        <v>0</v>
      </c>
      <c r="Z2631">
        <v>0</v>
      </c>
      <c r="AA2631">
        <v>0</v>
      </c>
      <c r="AB2631">
        <v>17.458641795966219</v>
      </c>
      <c r="AC2631">
        <v>0</v>
      </c>
      <c r="AD2631">
        <v>0</v>
      </c>
      <c r="AE2631">
        <v>110.34164588147961</v>
      </c>
    </row>
    <row r="2632" spans="1:31" x14ac:dyDescent="0.3">
      <c r="A2632">
        <v>2651214</v>
      </c>
      <c r="B2632">
        <v>1</v>
      </c>
      <c r="C2632" t="s">
        <v>80</v>
      </c>
      <c r="D2632" t="s">
        <v>106</v>
      </c>
      <c r="E2632" t="s">
        <v>152</v>
      </c>
      <c r="F2632" t="s">
        <v>1490</v>
      </c>
      <c r="G2632" t="s">
        <v>220</v>
      </c>
      <c r="H2632" t="s">
        <v>135</v>
      </c>
      <c r="I2632" t="s">
        <v>136</v>
      </c>
      <c r="J2632" t="s">
        <v>137</v>
      </c>
      <c r="K2632" t="s">
        <v>162</v>
      </c>
      <c r="L2632" t="s">
        <v>7589</v>
      </c>
      <c r="M2632" t="s">
        <v>7590</v>
      </c>
      <c r="N2632">
        <v>7.8708333330000002</v>
      </c>
      <c r="O2632">
        <v>0</v>
      </c>
      <c r="P2632">
        <v>70</v>
      </c>
      <c r="Q2632">
        <v>0</v>
      </c>
      <c r="R2632">
        <v>0</v>
      </c>
      <c r="S2632">
        <v>0</v>
      </c>
      <c r="T2632">
        <v>1</v>
      </c>
      <c r="U2632">
        <v>0</v>
      </c>
      <c r="V2632">
        <v>0</v>
      </c>
      <c r="W2632">
        <v>0</v>
      </c>
      <c r="X2632">
        <v>137.2370763727134</v>
      </c>
      <c r="Y2632">
        <v>0</v>
      </c>
      <c r="Z2632">
        <v>0</v>
      </c>
      <c r="AA2632">
        <v>0</v>
      </c>
      <c r="AB2632">
        <v>6.5586765937472356</v>
      </c>
      <c r="AC2632">
        <v>0</v>
      </c>
      <c r="AD2632">
        <v>0</v>
      </c>
      <c r="AE2632">
        <v>143.79575296646064</v>
      </c>
    </row>
    <row r="2633" spans="1:31" x14ac:dyDescent="0.3">
      <c r="A2633">
        <v>2651108</v>
      </c>
      <c r="B2633">
        <v>1</v>
      </c>
      <c r="C2633" t="s">
        <v>80</v>
      </c>
      <c r="D2633" t="s">
        <v>107</v>
      </c>
      <c r="E2633" t="s">
        <v>194</v>
      </c>
      <c r="F2633" t="s">
        <v>7303</v>
      </c>
      <c r="G2633" t="s">
        <v>149</v>
      </c>
      <c r="H2633" t="s">
        <v>144</v>
      </c>
      <c r="I2633" t="s">
        <v>136</v>
      </c>
      <c r="J2633" t="s">
        <v>137</v>
      </c>
      <c r="K2633" t="s">
        <v>138</v>
      </c>
      <c r="L2633" t="s">
        <v>7591</v>
      </c>
      <c r="M2633" t="s">
        <v>7592</v>
      </c>
      <c r="N2633">
        <v>0.13916666599999999</v>
      </c>
      <c r="O2633">
        <v>0</v>
      </c>
      <c r="P2633">
        <v>1</v>
      </c>
      <c r="Q2633">
        <v>9</v>
      </c>
      <c r="R2633">
        <v>47</v>
      </c>
      <c r="S2633">
        <v>1</v>
      </c>
      <c r="T2633">
        <v>12</v>
      </c>
      <c r="U2633">
        <v>0</v>
      </c>
      <c r="V2633">
        <v>0</v>
      </c>
      <c r="W2633">
        <v>0</v>
      </c>
      <c r="X2633">
        <v>3.2666905847273671E-2</v>
      </c>
      <c r="Y2633">
        <v>25.167340636063429</v>
      </c>
      <c r="Z2633">
        <v>21.524739035501703</v>
      </c>
      <c r="AA2633">
        <v>1.381778112938614</v>
      </c>
      <c r="AB2633">
        <v>2.3125975681142532</v>
      </c>
      <c r="AC2633">
        <v>0</v>
      </c>
      <c r="AD2633">
        <v>0</v>
      </c>
      <c r="AE2633">
        <v>50.419122258465272</v>
      </c>
    </row>
    <row r="2634" spans="1:31" x14ac:dyDescent="0.3">
      <c r="A2634">
        <v>2651354</v>
      </c>
      <c r="B2634">
        <v>1</v>
      </c>
      <c r="C2634" t="s">
        <v>80</v>
      </c>
      <c r="D2634" t="s">
        <v>106</v>
      </c>
      <c r="E2634" t="s">
        <v>165</v>
      </c>
      <c r="F2634" t="s">
        <v>4140</v>
      </c>
      <c r="G2634" t="s">
        <v>220</v>
      </c>
      <c r="H2634" t="s">
        <v>135</v>
      </c>
      <c r="I2634" t="s">
        <v>136</v>
      </c>
      <c r="J2634" t="s">
        <v>137</v>
      </c>
      <c r="K2634" t="s">
        <v>162</v>
      </c>
      <c r="L2634" t="s">
        <v>7593</v>
      </c>
      <c r="M2634" t="s">
        <v>7594</v>
      </c>
      <c r="N2634">
        <v>7.352222222</v>
      </c>
      <c r="O2634">
        <v>0</v>
      </c>
      <c r="P2634">
        <v>10</v>
      </c>
      <c r="Q2634">
        <v>0</v>
      </c>
      <c r="R2634">
        <v>1</v>
      </c>
      <c r="S2634">
        <v>0</v>
      </c>
      <c r="T2634">
        <v>2</v>
      </c>
      <c r="U2634">
        <v>0</v>
      </c>
      <c r="V2634">
        <v>0</v>
      </c>
      <c r="W2634">
        <v>0</v>
      </c>
      <c r="X2634">
        <v>14.49036512520593</v>
      </c>
      <c r="Y2634">
        <v>0</v>
      </c>
      <c r="Z2634">
        <v>9.0661283558256525</v>
      </c>
      <c r="AA2634">
        <v>0</v>
      </c>
      <c r="AB2634">
        <v>4.3645861983122112</v>
      </c>
      <c r="AC2634">
        <v>0</v>
      </c>
      <c r="AD2634">
        <v>0</v>
      </c>
      <c r="AE2634">
        <v>27.921079679343791</v>
      </c>
    </row>
    <row r="2635" spans="1:31" x14ac:dyDescent="0.3">
      <c r="A2635">
        <v>2652104</v>
      </c>
      <c r="B2635">
        <v>1</v>
      </c>
      <c r="C2635" t="s">
        <v>81</v>
      </c>
      <c r="D2635" t="s">
        <v>120</v>
      </c>
      <c r="E2635" t="s">
        <v>165</v>
      </c>
      <c r="F2635" t="s">
        <v>7595</v>
      </c>
      <c r="G2635" t="s">
        <v>224</v>
      </c>
      <c r="H2635" t="s">
        <v>135</v>
      </c>
      <c r="I2635" t="s">
        <v>136</v>
      </c>
      <c r="J2635" t="s">
        <v>137</v>
      </c>
      <c r="K2635" t="s">
        <v>138</v>
      </c>
      <c r="L2635" t="s">
        <v>7596</v>
      </c>
      <c r="M2635" t="s">
        <v>7597</v>
      </c>
      <c r="N2635">
        <v>0.87111111100000005</v>
      </c>
      <c r="O2635">
        <v>0</v>
      </c>
      <c r="P2635">
        <v>103</v>
      </c>
      <c r="Q2635">
        <v>0</v>
      </c>
      <c r="R2635">
        <v>1</v>
      </c>
      <c r="S2635">
        <v>0</v>
      </c>
      <c r="T2635">
        <v>5</v>
      </c>
      <c r="U2635">
        <v>0</v>
      </c>
      <c r="V2635">
        <v>0</v>
      </c>
      <c r="W2635">
        <v>0</v>
      </c>
      <c r="X2635">
        <v>33.13228648277299</v>
      </c>
      <c r="Y2635">
        <v>0</v>
      </c>
      <c r="Z2635">
        <v>11.348454099924355</v>
      </c>
      <c r="AA2635">
        <v>0</v>
      </c>
      <c r="AB2635">
        <v>2.0843452047539022</v>
      </c>
      <c r="AC2635">
        <v>0</v>
      </c>
      <c r="AD2635">
        <v>0</v>
      </c>
      <c r="AE2635">
        <v>46.565085787451245</v>
      </c>
    </row>
    <row r="2636" spans="1:31" x14ac:dyDescent="0.3">
      <c r="A2636">
        <v>2651463</v>
      </c>
      <c r="B2636">
        <v>1</v>
      </c>
      <c r="C2636" t="s">
        <v>80</v>
      </c>
      <c r="D2636" t="s">
        <v>104</v>
      </c>
      <c r="E2636" t="s">
        <v>152</v>
      </c>
      <c r="F2636" t="s">
        <v>7598</v>
      </c>
      <c r="G2636" t="s">
        <v>154</v>
      </c>
      <c r="H2636" t="s">
        <v>135</v>
      </c>
      <c r="I2636" t="s">
        <v>136</v>
      </c>
      <c r="J2636" t="s">
        <v>137</v>
      </c>
      <c r="K2636" t="s">
        <v>138</v>
      </c>
      <c r="L2636" t="s">
        <v>7599</v>
      </c>
      <c r="M2636" t="s">
        <v>7600</v>
      </c>
      <c r="N2636">
        <v>0.248888888</v>
      </c>
      <c r="O2636">
        <v>0</v>
      </c>
      <c r="P2636">
        <v>24</v>
      </c>
      <c r="Q2636">
        <v>0</v>
      </c>
      <c r="R2636">
        <v>13</v>
      </c>
      <c r="S2636">
        <v>0</v>
      </c>
      <c r="T2636">
        <v>6</v>
      </c>
      <c r="U2636">
        <v>0</v>
      </c>
      <c r="V2636">
        <v>0</v>
      </c>
      <c r="W2636">
        <v>0</v>
      </c>
      <c r="X2636">
        <v>2.6662186894587068</v>
      </c>
      <c r="Y2636">
        <v>0</v>
      </c>
      <c r="Z2636">
        <v>2.9450917053545096</v>
      </c>
      <c r="AA2636">
        <v>0</v>
      </c>
      <c r="AB2636">
        <v>1.3671651453216391</v>
      </c>
      <c r="AC2636">
        <v>0</v>
      </c>
      <c r="AD2636">
        <v>0</v>
      </c>
      <c r="AE2636">
        <v>6.9784755401348555</v>
      </c>
    </row>
    <row r="2637" spans="1:31" x14ac:dyDescent="0.3">
      <c r="A2637">
        <v>2651795</v>
      </c>
      <c r="B2637">
        <v>1</v>
      </c>
      <c r="C2637" t="s">
        <v>80</v>
      </c>
      <c r="D2637" t="s">
        <v>101</v>
      </c>
      <c r="E2637" t="s">
        <v>132</v>
      </c>
      <c r="F2637" t="s">
        <v>7601</v>
      </c>
      <c r="G2637" t="s">
        <v>183</v>
      </c>
      <c r="H2637" t="s">
        <v>135</v>
      </c>
      <c r="I2637" t="s">
        <v>136</v>
      </c>
      <c r="J2637" t="s">
        <v>137</v>
      </c>
      <c r="K2637" t="s">
        <v>138</v>
      </c>
      <c r="L2637" t="s">
        <v>7562</v>
      </c>
      <c r="M2637" t="s">
        <v>7602</v>
      </c>
      <c r="N2637">
        <v>1.066944444</v>
      </c>
      <c r="O2637">
        <v>0</v>
      </c>
      <c r="P2637">
        <v>6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1.5556024635823889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1.5556024635823889</v>
      </c>
    </row>
    <row r="2638" spans="1:31" x14ac:dyDescent="0.3">
      <c r="A2638">
        <v>2651755</v>
      </c>
      <c r="B2638">
        <v>1</v>
      </c>
      <c r="C2638" t="s">
        <v>80</v>
      </c>
      <c r="D2638" t="s">
        <v>82</v>
      </c>
      <c r="E2638" t="s">
        <v>132</v>
      </c>
      <c r="F2638" t="s">
        <v>7603</v>
      </c>
      <c r="G2638" t="s">
        <v>183</v>
      </c>
      <c r="H2638" t="s">
        <v>135</v>
      </c>
      <c r="I2638" t="s">
        <v>136</v>
      </c>
      <c r="J2638" t="s">
        <v>137</v>
      </c>
      <c r="K2638" t="s">
        <v>138</v>
      </c>
      <c r="L2638" t="s">
        <v>7604</v>
      </c>
      <c r="M2638" t="s">
        <v>7605</v>
      </c>
      <c r="N2638">
        <v>3.383611111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18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42.075195400118801</v>
      </c>
      <c r="AC2638">
        <v>0</v>
      </c>
      <c r="AD2638">
        <v>0</v>
      </c>
      <c r="AE2638">
        <v>42.075195400118801</v>
      </c>
    </row>
    <row r="2639" spans="1:31" x14ac:dyDescent="0.3">
      <c r="A2639">
        <v>2651360</v>
      </c>
      <c r="B2639">
        <v>1</v>
      </c>
      <c r="C2639" t="s">
        <v>81</v>
      </c>
      <c r="D2639" t="s">
        <v>114</v>
      </c>
      <c r="E2639" t="s">
        <v>141</v>
      </c>
      <c r="F2639" t="s">
        <v>6073</v>
      </c>
      <c r="G2639" t="s">
        <v>143</v>
      </c>
      <c r="H2639" t="s">
        <v>144</v>
      </c>
      <c r="I2639" t="s">
        <v>136</v>
      </c>
      <c r="J2639" t="s">
        <v>137</v>
      </c>
      <c r="K2639" t="s">
        <v>138</v>
      </c>
      <c r="L2639" t="s">
        <v>7606</v>
      </c>
      <c r="M2639" t="s">
        <v>7607</v>
      </c>
      <c r="N2639">
        <v>2.0352777770000001</v>
      </c>
      <c r="O2639">
        <v>1</v>
      </c>
      <c r="P2639">
        <v>162</v>
      </c>
      <c r="Q2639">
        <v>1</v>
      </c>
      <c r="R2639">
        <v>18</v>
      </c>
      <c r="S2639">
        <v>1</v>
      </c>
      <c r="T2639">
        <v>12</v>
      </c>
      <c r="U2639">
        <v>0</v>
      </c>
      <c r="V2639">
        <v>0</v>
      </c>
      <c r="W2639">
        <v>0.5620234964416666</v>
      </c>
      <c r="X2639">
        <v>38.353558448488158</v>
      </c>
      <c r="Y2639">
        <v>7.5431822894681169</v>
      </c>
      <c r="Z2639">
        <v>9.7887093770867093</v>
      </c>
      <c r="AA2639">
        <v>4.6863284453333334</v>
      </c>
      <c r="AB2639">
        <v>6.0345790372824553</v>
      </c>
      <c r="AC2639">
        <v>0</v>
      </c>
      <c r="AD2639">
        <v>0</v>
      </c>
      <c r="AE2639">
        <v>66.968381094100437</v>
      </c>
    </row>
    <row r="2640" spans="1:31" x14ac:dyDescent="0.3">
      <c r="A2640">
        <v>2651603</v>
      </c>
      <c r="B2640">
        <v>1</v>
      </c>
      <c r="C2640" t="s">
        <v>81</v>
      </c>
      <c r="D2640" t="s">
        <v>123</v>
      </c>
      <c r="E2640" t="s">
        <v>152</v>
      </c>
      <c r="F2640" t="s">
        <v>6686</v>
      </c>
      <c r="G2640" t="s">
        <v>428</v>
      </c>
      <c r="H2640" t="s">
        <v>135</v>
      </c>
      <c r="I2640" t="s">
        <v>136</v>
      </c>
      <c r="J2640" t="s">
        <v>137</v>
      </c>
      <c r="K2640" t="s">
        <v>138</v>
      </c>
      <c r="L2640" t="s">
        <v>7608</v>
      </c>
      <c r="M2640" t="s">
        <v>7609</v>
      </c>
      <c r="N2640">
        <v>4.3333333329999997</v>
      </c>
      <c r="O2640">
        <v>0</v>
      </c>
      <c r="P2640">
        <v>108</v>
      </c>
      <c r="Q2640">
        <v>0</v>
      </c>
      <c r="R2640">
        <v>8</v>
      </c>
      <c r="S2640">
        <v>0</v>
      </c>
      <c r="T2640">
        <v>17</v>
      </c>
      <c r="U2640">
        <v>0</v>
      </c>
      <c r="V2640">
        <v>0</v>
      </c>
      <c r="W2640">
        <v>0</v>
      </c>
      <c r="X2640">
        <v>184.39202810577081</v>
      </c>
      <c r="Y2640">
        <v>0</v>
      </c>
      <c r="Z2640">
        <v>100.27004496312837</v>
      </c>
      <c r="AA2640">
        <v>0</v>
      </c>
      <c r="AB2640">
        <v>79.250479056377571</v>
      </c>
      <c r="AC2640">
        <v>0</v>
      </c>
      <c r="AD2640">
        <v>0</v>
      </c>
      <c r="AE2640">
        <v>363.91255212527676</v>
      </c>
    </row>
    <row r="2641" spans="1:31" x14ac:dyDescent="0.3">
      <c r="A2641">
        <v>2651148</v>
      </c>
      <c r="B2641">
        <v>1</v>
      </c>
      <c r="C2641" t="s">
        <v>80</v>
      </c>
      <c r="D2641" t="s">
        <v>100</v>
      </c>
      <c r="E2641" t="s">
        <v>194</v>
      </c>
      <c r="F2641" t="s">
        <v>2887</v>
      </c>
      <c r="G2641" t="s">
        <v>149</v>
      </c>
      <c r="H2641" t="s">
        <v>144</v>
      </c>
      <c r="I2641" t="s">
        <v>136</v>
      </c>
      <c r="J2641" t="s">
        <v>137</v>
      </c>
      <c r="K2641" t="s">
        <v>138</v>
      </c>
      <c r="L2641" t="s">
        <v>7069</v>
      </c>
      <c r="M2641" t="s">
        <v>7610</v>
      </c>
      <c r="N2641">
        <v>0.47944444400000003</v>
      </c>
      <c r="O2641">
        <v>0</v>
      </c>
      <c r="P2641">
        <v>763</v>
      </c>
      <c r="Q2641">
        <v>2</v>
      </c>
      <c r="R2641">
        <v>35</v>
      </c>
      <c r="S2641">
        <v>13</v>
      </c>
      <c r="T2641">
        <v>128</v>
      </c>
      <c r="U2641">
        <v>3</v>
      </c>
      <c r="V2641">
        <v>3</v>
      </c>
      <c r="W2641">
        <v>0</v>
      </c>
      <c r="X2641">
        <v>88.15100117220716</v>
      </c>
      <c r="Y2641">
        <v>1.249919326727265</v>
      </c>
      <c r="Z2641">
        <v>14.168877265917793</v>
      </c>
      <c r="AA2641">
        <v>24.826267449499344</v>
      </c>
      <c r="AB2641">
        <v>36.075158989413104</v>
      </c>
      <c r="AC2641">
        <v>37.314359118226648</v>
      </c>
      <c r="AD2641">
        <v>36.036704864773483</v>
      </c>
      <c r="AE2641">
        <v>237.82228818676475</v>
      </c>
    </row>
    <row r="2642" spans="1:31" x14ac:dyDescent="0.3">
      <c r="A2642">
        <v>2651314</v>
      </c>
      <c r="B2642">
        <v>1</v>
      </c>
      <c r="C2642" t="s">
        <v>81</v>
      </c>
      <c r="D2642" t="s">
        <v>119</v>
      </c>
      <c r="E2642" t="s">
        <v>152</v>
      </c>
      <c r="F2642" t="s">
        <v>7611</v>
      </c>
      <c r="G2642" t="s">
        <v>220</v>
      </c>
      <c r="H2642" t="s">
        <v>135</v>
      </c>
      <c r="I2642" t="s">
        <v>136</v>
      </c>
      <c r="J2642" t="s">
        <v>137</v>
      </c>
      <c r="K2642" t="s">
        <v>162</v>
      </c>
      <c r="L2642" t="s">
        <v>7612</v>
      </c>
      <c r="M2642" t="s">
        <v>7613</v>
      </c>
      <c r="N2642">
        <v>5.2236111110000003</v>
      </c>
      <c r="O2642">
        <v>0</v>
      </c>
      <c r="P2642">
        <v>94</v>
      </c>
      <c r="Q2642">
        <v>0</v>
      </c>
      <c r="R2642">
        <v>25</v>
      </c>
      <c r="S2642">
        <v>0</v>
      </c>
      <c r="T2642">
        <v>4</v>
      </c>
      <c r="U2642">
        <v>0</v>
      </c>
      <c r="V2642">
        <v>0</v>
      </c>
      <c r="W2642">
        <v>0</v>
      </c>
      <c r="X2642">
        <v>112.23868251778691</v>
      </c>
      <c r="Y2642">
        <v>0</v>
      </c>
      <c r="Z2642">
        <v>225.78733127815397</v>
      </c>
      <c r="AA2642">
        <v>0</v>
      </c>
      <c r="AB2642">
        <v>19.735143145704594</v>
      </c>
      <c r="AC2642">
        <v>0</v>
      </c>
      <c r="AD2642">
        <v>0</v>
      </c>
      <c r="AE2642">
        <v>357.76115694164548</v>
      </c>
    </row>
    <row r="2643" spans="1:31" x14ac:dyDescent="0.3">
      <c r="A2643">
        <v>2651812</v>
      </c>
      <c r="B2643">
        <v>1</v>
      </c>
      <c r="C2643" t="s">
        <v>81</v>
      </c>
      <c r="D2643" t="s">
        <v>113</v>
      </c>
      <c r="E2643" t="s">
        <v>152</v>
      </c>
      <c r="F2643" t="s">
        <v>3607</v>
      </c>
      <c r="G2643" t="s">
        <v>191</v>
      </c>
      <c r="H2643" t="s">
        <v>135</v>
      </c>
      <c r="I2643" t="s">
        <v>136</v>
      </c>
      <c r="J2643" t="s">
        <v>137</v>
      </c>
      <c r="K2643" t="s">
        <v>138</v>
      </c>
      <c r="L2643" t="s">
        <v>7614</v>
      </c>
      <c r="M2643" t="s">
        <v>7615</v>
      </c>
      <c r="N2643">
        <v>0.89416666600000005</v>
      </c>
      <c r="O2643">
        <v>0</v>
      </c>
      <c r="P2643">
        <v>172</v>
      </c>
      <c r="Q2643">
        <v>0</v>
      </c>
      <c r="R2643">
        <v>2</v>
      </c>
      <c r="S2643">
        <v>0</v>
      </c>
      <c r="T2643">
        <v>49</v>
      </c>
      <c r="U2643">
        <v>0</v>
      </c>
      <c r="V2643">
        <v>0</v>
      </c>
      <c r="W2643">
        <v>0</v>
      </c>
      <c r="X2643">
        <v>59.29552415691046</v>
      </c>
      <c r="Y2643">
        <v>0</v>
      </c>
      <c r="Z2643">
        <v>0</v>
      </c>
      <c r="AA2643">
        <v>0</v>
      </c>
      <c r="AB2643">
        <v>30.94758296519349</v>
      </c>
      <c r="AC2643">
        <v>0</v>
      </c>
      <c r="AD2643">
        <v>0</v>
      </c>
      <c r="AE2643">
        <v>90.24310712210395</v>
      </c>
    </row>
    <row r="2644" spans="1:31" x14ac:dyDescent="0.3">
      <c r="A2644">
        <v>2651171</v>
      </c>
      <c r="B2644">
        <v>1</v>
      </c>
      <c r="C2644" t="s">
        <v>81</v>
      </c>
      <c r="D2644" t="s">
        <v>117</v>
      </c>
      <c r="E2644" t="s">
        <v>147</v>
      </c>
      <c r="F2644" t="s">
        <v>7616</v>
      </c>
      <c r="G2644" t="s">
        <v>149</v>
      </c>
      <c r="H2644" t="s">
        <v>144</v>
      </c>
      <c r="I2644" t="s">
        <v>136</v>
      </c>
      <c r="J2644" t="s">
        <v>137</v>
      </c>
      <c r="K2644" t="s">
        <v>138</v>
      </c>
      <c r="L2644" t="s">
        <v>7617</v>
      </c>
      <c r="M2644" t="s">
        <v>7618</v>
      </c>
      <c r="N2644">
        <v>0.44500000000000001</v>
      </c>
      <c r="O2644">
        <v>0</v>
      </c>
      <c r="P2644">
        <v>3664</v>
      </c>
      <c r="Q2644">
        <v>0</v>
      </c>
      <c r="R2644">
        <v>3</v>
      </c>
      <c r="S2644">
        <v>0</v>
      </c>
      <c r="T2644">
        <v>1184</v>
      </c>
      <c r="U2644">
        <v>0</v>
      </c>
      <c r="V2644">
        <v>4</v>
      </c>
      <c r="W2644">
        <v>0</v>
      </c>
      <c r="X2644">
        <v>224.27816627805964</v>
      </c>
      <c r="Y2644">
        <v>0</v>
      </c>
      <c r="Z2644">
        <v>1.274799942481444</v>
      </c>
      <c r="AA2644">
        <v>0</v>
      </c>
      <c r="AB2644">
        <v>229.39699492703582</v>
      </c>
      <c r="AC2644">
        <v>0</v>
      </c>
      <c r="AD2644">
        <v>51.250738312300406</v>
      </c>
      <c r="AE2644">
        <v>506.20069945987734</v>
      </c>
    </row>
    <row r="2645" spans="1:31" x14ac:dyDescent="0.3">
      <c r="A2645">
        <v>2651291</v>
      </c>
      <c r="B2645">
        <v>1</v>
      </c>
      <c r="C2645" t="s">
        <v>80</v>
      </c>
      <c r="D2645" t="s">
        <v>105</v>
      </c>
      <c r="E2645" t="s">
        <v>141</v>
      </c>
      <c r="F2645" t="s">
        <v>7619</v>
      </c>
      <c r="G2645" t="s">
        <v>220</v>
      </c>
      <c r="H2645" t="s">
        <v>144</v>
      </c>
      <c r="I2645" t="s">
        <v>136</v>
      </c>
      <c r="J2645" t="s">
        <v>137</v>
      </c>
      <c r="K2645" t="s">
        <v>162</v>
      </c>
      <c r="L2645" t="s">
        <v>7620</v>
      </c>
      <c r="M2645" t="s">
        <v>7621</v>
      </c>
      <c r="N2645">
        <v>3.9649999999999999</v>
      </c>
      <c r="O2645">
        <v>0</v>
      </c>
      <c r="P2645">
        <v>242</v>
      </c>
      <c r="Q2645">
        <v>0</v>
      </c>
      <c r="R2645">
        <v>0</v>
      </c>
      <c r="S2645">
        <v>0</v>
      </c>
      <c r="T2645">
        <v>43</v>
      </c>
      <c r="U2645">
        <v>0</v>
      </c>
      <c r="V2645">
        <v>0</v>
      </c>
      <c r="W2645">
        <v>0</v>
      </c>
      <c r="X2645">
        <v>249.08661645818634</v>
      </c>
      <c r="Y2645">
        <v>0</v>
      </c>
      <c r="Z2645">
        <v>0</v>
      </c>
      <c r="AA2645">
        <v>0</v>
      </c>
      <c r="AB2645">
        <v>314.8033075107553</v>
      </c>
      <c r="AC2645">
        <v>0</v>
      </c>
      <c r="AD2645">
        <v>0</v>
      </c>
      <c r="AE2645">
        <v>563.88992396894162</v>
      </c>
    </row>
    <row r="2646" spans="1:31" x14ac:dyDescent="0.3">
      <c r="A2646">
        <v>2651981</v>
      </c>
      <c r="B2646">
        <v>1</v>
      </c>
      <c r="C2646" t="s">
        <v>80</v>
      </c>
      <c r="D2646" t="s">
        <v>94</v>
      </c>
      <c r="E2646" t="s">
        <v>165</v>
      </c>
      <c r="F2646" t="s">
        <v>7622</v>
      </c>
      <c r="G2646" t="s">
        <v>224</v>
      </c>
      <c r="H2646" t="s">
        <v>135</v>
      </c>
      <c r="I2646" t="s">
        <v>136</v>
      </c>
      <c r="J2646" t="s">
        <v>137</v>
      </c>
      <c r="K2646" t="s">
        <v>138</v>
      </c>
      <c r="L2646" t="s">
        <v>7623</v>
      </c>
      <c r="M2646" t="s">
        <v>7624</v>
      </c>
      <c r="N2646">
        <v>1.3274999999999999</v>
      </c>
      <c r="O2646">
        <v>0</v>
      </c>
      <c r="P2646">
        <v>99</v>
      </c>
      <c r="Q2646">
        <v>0</v>
      </c>
      <c r="R2646">
        <v>0</v>
      </c>
      <c r="S2646">
        <v>0</v>
      </c>
      <c r="T2646">
        <v>13</v>
      </c>
      <c r="U2646">
        <v>0</v>
      </c>
      <c r="V2646">
        <v>0</v>
      </c>
      <c r="W2646">
        <v>0</v>
      </c>
      <c r="X2646">
        <v>42.080976507679161</v>
      </c>
      <c r="Y2646">
        <v>0</v>
      </c>
      <c r="Z2646">
        <v>0</v>
      </c>
      <c r="AA2646">
        <v>0</v>
      </c>
      <c r="AB2646">
        <v>48.295822473694955</v>
      </c>
      <c r="AC2646">
        <v>0</v>
      </c>
      <c r="AD2646">
        <v>0</v>
      </c>
      <c r="AE2646">
        <v>90.376798981374122</v>
      </c>
    </row>
    <row r="2647" spans="1:31" x14ac:dyDescent="0.3">
      <c r="A2647">
        <v>2651271</v>
      </c>
      <c r="B2647">
        <v>1</v>
      </c>
      <c r="C2647" t="s">
        <v>80</v>
      </c>
      <c r="D2647" t="s">
        <v>82</v>
      </c>
      <c r="E2647" t="s">
        <v>141</v>
      </c>
      <c r="F2647" t="s">
        <v>7625</v>
      </c>
      <c r="G2647" t="s">
        <v>161</v>
      </c>
      <c r="H2647" t="s">
        <v>144</v>
      </c>
      <c r="I2647" t="s">
        <v>136</v>
      </c>
      <c r="J2647" t="s">
        <v>137</v>
      </c>
      <c r="K2647" t="s">
        <v>162</v>
      </c>
      <c r="L2647" t="s">
        <v>7626</v>
      </c>
      <c r="M2647" t="s">
        <v>7627</v>
      </c>
      <c r="N2647">
        <v>3.295555555</v>
      </c>
      <c r="O2647">
        <v>0</v>
      </c>
      <c r="P2647">
        <v>1071</v>
      </c>
      <c r="Q2647">
        <v>0</v>
      </c>
      <c r="R2647">
        <v>0</v>
      </c>
      <c r="S2647">
        <v>0</v>
      </c>
      <c r="T2647">
        <v>76</v>
      </c>
      <c r="U2647">
        <v>0</v>
      </c>
      <c r="V2647">
        <v>0</v>
      </c>
      <c r="W2647">
        <v>0</v>
      </c>
      <c r="X2647">
        <v>936.70677753474081</v>
      </c>
      <c r="Y2647">
        <v>0</v>
      </c>
      <c r="Z2647">
        <v>0</v>
      </c>
      <c r="AA2647">
        <v>0</v>
      </c>
      <c r="AB2647">
        <v>262.54949793640708</v>
      </c>
      <c r="AC2647">
        <v>0</v>
      </c>
      <c r="AD2647">
        <v>0</v>
      </c>
      <c r="AE2647">
        <v>1199.256275471148</v>
      </c>
    </row>
    <row r="2648" spans="1:31" x14ac:dyDescent="0.3">
      <c r="A2648">
        <v>2651377</v>
      </c>
      <c r="B2648">
        <v>1</v>
      </c>
      <c r="C2648" t="s">
        <v>80</v>
      </c>
      <c r="D2648" t="s">
        <v>105</v>
      </c>
      <c r="E2648" t="s">
        <v>214</v>
      </c>
      <c r="F2648" t="s">
        <v>7628</v>
      </c>
      <c r="G2648" t="s">
        <v>183</v>
      </c>
      <c r="H2648" t="s">
        <v>135</v>
      </c>
      <c r="I2648" t="s">
        <v>136</v>
      </c>
      <c r="J2648" t="s">
        <v>3</v>
      </c>
      <c r="K2648" t="s">
        <v>138</v>
      </c>
      <c r="L2648" t="s">
        <v>7629</v>
      </c>
      <c r="M2648" t="s">
        <v>7630</v>
      </c>
      <c r="N2648">
        <v>3.1124999999999998</v>
      </c>
      <c r="O2648">
        <v>0</v>
      </c>
      <c r="P2648">
        <v>41</v>
      </c>
      <c r="Q2648">
        <v>0</v>
      </c>
      <c r="R2648">
        <v>0</v>
      </c>
      <c r="S2648">
        <v>0</v>
      </c>
      <c r="T2648">
        <v>2</v>
      </c>
      <c r="U2648">
        <v>0</v>
      </c>
      <c r="V2648">
        <v>0</v>
      </c>
      <c r="W2648">
        <v>0</v>
      </c>
      <c r="X2648">
        <v>34.228216673214426</v>
      </c>
      <c r="Y2648">
        <v>0</v>
      </c>
      <c r="Z2648">
        <v>0</v>
      </c>
      <c r="AA2648">
        <v>0</v>
      </c>
      <c r="AB2648">
        <v>15.286742062686113</v>
      </c>
      <c r="AC2648">
        <v>0</v>
      </c>
      <c r="AD2648">
        <v>0</v>
      </c>
      <c r="AE2648">
        <v>49.514958735900535</v>
      </c>
    </row>
    <row r="2649" spans="1:31" x14ac:dyDescent="0.3">
      <c r="A2649">
        <v>2651484</v>
      </c>
      <c r="B2649">
        <v>2</v>
      </c>
      <c r="C2649" t="s">
        <v>80</v>
      </c>
      <c r="D2649" t="s">
        <v>98</v>
      </c>
      <c r="E2649" t="s">
        <v>152</v>
      </c>
      <c r="F2649" t="s">
        <v>7631</v>
      </c>
      <c r="G2649" t="s">
        <v>187</v>
      </c>
      <c r="H2649" t="s">
        <v>135</v>
      </c>
      <c r="I2649" t="s">
        <v>136</v>
      </c>
      <c r="J2649" t="s">
        <v>137</v>
      </c>
      <c r="K2649" t="s">
        <v>138</v>
      </c>
      <c r="L2649" t="s">
        <v>7086</v>
      </c>
      <c r="M2649" t="s">
        <v>7632</v>
      </c>
      <c r="N2649">
        <v>1.596944444</v>
      </c>
      <c r="O2649">
        <v>0</v>
      </c>
      <c r="P2649">
        <v>37</v>
      </c>
      <c r="Q2649">
        <v>0</v>
      </c>
      <c r="R2649">
        <v>24</v>
      </c>
      <c r="S2649">
        <v>0</v>
      </c>
      <c r="T2649">
        <v>17</v>
      </c>
      <c r="U2649">
        <v>0</v>
      </c>
      <c r="V2649">
        <v>0</v>
      </c>
      <c r="W2649">
        <v>0</v>
      </c>
      <c r="X2649">
        <v>35.398100176104606</v>
      </c>
      <c r="Y2649">
        <v>0</v>
      </c>
      <c r="Z2649">
        <v>78.418102563592797</v>
      </c>
      <c r="AA2649">
        <v>0</v>
      </c>
      <c r="AB2649">
        <v>56.346019698565925</v>
      </c>
      <c r="AC2649">
        <v>0</v>
      </c>
      <c r="AD2649">
        <v>0</v>
      </c>
      <c r="AE2649">
        <v>170.16222243826331</v>
      </c>
    </row>
    <row r="2650" spans="1:31" x14ac:dyDescent="0.3">
      <c r="A2650">
        <v>2652124</v>
      </c>
      <c r="B2650">
        <v>1</v>
      </c>
      <c r="C2650" t="s">
        <v>80</v>
      </c>
      <c r="D2650" t="s">
        <v>101</v>
      </c>
      <c r="E2650" t="s">
        <v>165</v>
      </c>
      <c r="F2650" t="s">
        <v>7633</v>
      </c>
      <c r="G2650" t="s">
        <v>154</v>
      </c>
      <c r="H2650" t="s">
        <v>135</v>
      </c>
      <c r="I2650" t="s">
        <v>136</v>
      </c>
      <c r="J2650" t="s">
        <v>137</v>
      </c>
      <c r="K2650" t="s">
        <v>138</v>
      </c>
      <c r="L2650" t="s">
        <v>7634</v>
      </c>
      <c r="M2650" t="s">
        <v>7635</v>
      </c>
      <c r="N2650">
        <v>0.71194444400000001</v>
      </c>
      <c r="O2650">
        <v>0</v>
      </c>
      <c r="P2650">
        <v>5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0.8400997536796313</v>
      </c>
      <c r="Y2650">
        <v>0</v>
      </c>
      <c r="Z2650">
        <v>0</v>
      </c>
      <c r="AA2650">
        <v>0</v>
      </c>
      <c r="AB2650">
        <v>0.28417418875794753</v>
      </c>
      <c r="AC2650">
        <v>0</v>
      </c>
      <c r="AD2650">
        <v>0</v>
      </c>
      <c r="AE2650">
        <v>1.1242739424375787</v>
      </c>
    </row>
    <row r="2651" spans="1:31" x14ac:dyDescent="0.3">
      <c r="A2651">
        <v>2651775</v>
      </c>
      <c r="B2651">
        <v>1</v>
      </c>
      <c r="C2651" t="s">
        <v>81</v>
      </c>
      <c r="D2651" t="s">
        <v>118</v>
      </c>
      <c r="E2651" t="s">
        <v>165</v>
      </c>
      <c r="F2651" t="s">
        <v>7636</v>
      </c>
      <c r="G2651" t="s">
        <v>406</v>
      </c>
      <c r="H2651" t="s">
        <v>135</v>
      </c>
      <c r="I2651" t="s">
        <v>136</v>
      </c>
      <c r="J2651" t="s">
        <v>137</v>
      </c>
      <c r="K2651" t="s">
        <v>138</v>
      </c>
      <c r="L2651" t="s">
        <v>7637</v>
      </c>
      <c r="M2651" t="s">
        <v>7332</v>
      </c>
      <c r="N2651">
        <v>0.97333333300000002</v>
      </c>
      <c r="O2651">
        <v>0</v>
      </c>
      <c r="P2651">
        <v>185</v>
      </c>
      <c r="Q2651">
        <v>0</v>
      </c>
      <c r="R2651">
        <v>0</v>
      </c>
      <c r="S2651">
        <v>0</v>
      </c>
      <c r="T2651">
        <v>11</v>
      </c>
      <c r="U2651">
        <v>0</v>
      </c>
      <c r="V2651">
        <v>0</v>
      </c>
      <c r="W2651">
        <v>0</v>
      </c>
      <c r="X2651">
        <v>39.274200630671395</v>
      </c>
      <c r="Y2651">
        <v>0</v>
      </c>
      <c r="Z2651">
        <v>0</v>
      </c>
      <c r="AA2651">
        <v>0</v>
      </c>
      <c r="AB2651">
        <v>8.7941131915633743</v>
      </c>
      <c r="AC2651">
        <v>0</v>
      </c>
      <c r="AD2651">
        <v>0</v>
      </c>
      <c r="AE2651">
        <v>48.068313822234771</v>
      </c>
    </row>
    <row r="2652" spans="1:31" x14ac:dyDescent="0.3">
      <c r="A2652">
        <v>2651566</v>
      </c>
      <c r="B2652">
        <v>1</v>
      </c>
      <c r="C2652" t="s">
        <v>80</v>
      </c>
      <c r="D2652" t="s">
        <v>87</v>
      </c>
      <c r="E2652" t="s">
        <v>152</v>
      </c>
      <c r="F2652" t="s">
        <v>7638</v>
      </c>
      <c r="G2652" t="s">
        <v>220</v>
      </c>
      <c r="H2652" t="s">
        <v>135</v>
      </c>
      <c r="I2652" t="s">
        <v>136</v>
      </c>
      <c r="J2652" t="s">
        <v>137</v>
      </c>
      <c r="K2652" t="s">
        <v>162</v>
      </c>
      <c r="L2652" t="s">
        <v>7639</v>
      </c>
      <c r="M2652" t="s">
        <v>7640</v>
      </c>
      <c r="N2652">
        <v>0.50277777700000004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6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13.138487010355936</v>
      </c>
      <c r="AC2652">
        <v>0</v>
      </c>
      <c r="AD2652">
        <v>0</v>
      </c>
      <c r="AE2652">
        <v>13.138487010355936</v>
      </c>
    </row>
    <row r="2653" spans="1:31" x14ac:dyDescent="0.3">
      <c r="A2653">
        <v>2651176</v>
      </c>
      <c r="B2653">
        <v>2</v>
      </c>
      <c r="C2653" t="s">
        <v>81</v>
      </c>
      <c r="D2653" t="s">
        <v>121</v>
      </c>
      <c r="E2653" t="s">
        <v>152</v>
      </c>
      <c r="F2653" t="s">
        <v>7641</v>
      </c>
      <c r="G2653" t="s">
        <v>191</v>
      </c>
      <c r="H2653" t="s">
        <v>135</v>
      </c>
      <c r="I2653" t="s">
        <v>136</v>
      </c>
      <c r="J2653" t="s">
        <v>137</v>
      </c>
      <c r="K2653" t="s">
        <v>138</v>
      </c>
      <c r="L2653" t="s">
        <v>7437</v>
      </c>
      <c r="M2653" t="s">
        <v>7642</v>
      </c>
      <c r="N2653">
        <v>0.564722222</v>
      </c>
      <c r="O2653">
        <v>0</v>
      </c>
      <c r="P2653">
        <v>18</v>
      </c>
      <c r="Q2653">
        <v>0</v>
      </c>
      <c r="R2653">
        <v>6</v>
      </c>
      <c r="S2653">
        <v>0</v>
      </c>
      <c r="T2653">
        <v>6</v>
      </c>
      <c r="U2653">
        <v>0</v>
      </c>
      <c r="V2653">
        <v>0</v>
      </c>
      <c r="W2653">
        <v>0</v>
      </c>
      <c r="X2653">
        <v>1.3165290535126286</v>
      </c>
      <c r="Y2653">
        <v>0</v>
      </c>
      <c r="Z2653">
        <v>10.335761644147979</v>
      </c>
      <c r="AA2653">
        <v>0</v>
      </c>
      <c r="AB2653">
        <v>6.8192078922219093</v>
      </c>
      <c r="AC2653">
        <v>0</v>
      </c>
      <c r="AD2653">
        <v>0</v>
      </c>
      <c r="AE2653">
        <v>18.471498589882515</v>
      </c>
    </row>
    <row r="2654" spans="1:31" x14ac:dyDescent="0.3">
      <c r="A2654">
        <v>2651251</v>
      </c>
      <c r="B2654">
        <v>1</v>
      </c>
      <c r="C2654" t="s">
        <v>81</v>
      </c>
      <c r="D2654" t="s">
        <v>112</v>
      </c>
      <c r="E2654" t="s">
        <v>141</v>
      </c>
      <c r="F2654" t="s">
        <v>7643</v>
      </c>
      <c r="G2654" t="s">
        <v>161</v>
      </c>
      <c r="H2654" t="s">
        <v>144</v>
      </c>
      <c r="I2654" t="s">
        <v>136</v>
      </c>
      <c r="J2654" t="s">
        <v>137</v>
      </c>
      <c r="K2654" t="s">
        <v>162</v>
      </c>
      <c r="L2654" t="s">
        <v>7644</v>
      </c>
      <c r="M2654" t="s">
        <v>7645</v>
      </c>
      <c r="N2654">
        <v>7.6586111109999999</v>
      </c>
      <c r="O2654">
        <v>0</v>
      </c>
      <c r="P2654">
        <v>0</v>
      </c>
      <c r="Q2654">
        <v>1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0</v>
      </c>
      <c r="Y2654">
        <v>125.00733146855181</v>
      </c>
      <c r="Z2654">
        <v>0</v>
      </c>
      <c r="AA2654">
        <v>0</v>
      </c>
      <c r="AB2654">
        <v>0</v>
      </c>
      <c r="AC2654">
        <v>1073.3672145701025</v>
      </c>
      <c r="AD2654">
        <v>0</v>
      </c>
      <c r="AE2654">
        <v>1198.3745460386544</v>
      </c>
    </row>
    <row r="2655" spans="1:31" x14ac:dyDescent="0.3">
      <c r="A2655">
        <v>2651915</v>
      </c>
      <c r="B2655">
        <v>1</v>
      </c>
      <c r="C2655" t="s">
        <v>81</v>
      </c>
      <c r="D2655" t="s">
        <v>119</v>
      </c>
      <c r="E2655" t="s">
        <v>165</v>
      </c>
      <c r="F2655" t="s">
        <v>7646</v>
      </c>
      <c r="G2655" t="s">
        <v>224</v>
      </c>
      <c r="H2655" t="s">
        <v>135</v>
      </c>
      <c r="I2655" t="s">
        <v>136</v>
      </c>
      <c r="J2655" t="s">
        <v>137</v>
      </c>
      <c r="K2655" t="s">
        <v>138</v>
      </c>
      <c r="L2655" t="s">
        <v>7647</v>
      </c>
      <c r="M2655" t="s">
        <v>7648</v>
      </c>
      <c r="N2655">
        <v>2.5819444439999999</v>
      </c>
      <c r="O2655">
        <v>0</v>
      </c>
      <c r="P2655">
        <v>62</v>
      </c>
      <c r="Q2655">
        <v>0</v>
      </c>
      <c r="R2655">
        <v>10</v>
      </c>
      <c r="S2655">
        <v>0</v>
      </c>
      <c r="T2655">
        <v>5</v>
      </c>
      <c r="U2655">
        <v>0</v>
      </c>
      <c r="V2655">
        <v>0</v>
      </c>
      <c r="W2655">
        <v>0</v>
      </c>
      <c r="X2655">
        <v>50.116007882285338</v>
      </c>
      <c r="Y2655">
        <v>0</v>
      </c>
      <c r="Z2655">
        <v>4.4279886643243627</v>
      </c>
      <c r="AA2655">
        <v>0</v>
      </c>
      <c r="AB2655">
        <v>2.3521218348759669</v>
      </c>
      <c r="AC2655">
        <v>0</v>
      </c>
      <c r="AD2655">
        <v>0</v>
      </c>
      <c r="AE2655">
        <v>56.896118381485664</v>
      </c>
    </row>
    <row r="2656" spans="1:31" x14ac:dyDescent="0.3">
      <c r="A2656">
        <v>2651467</v>
      </c>
      <c r="B2656">
        <v>2</v>
      </c>
      <c r="C2656" t="s">
        <v>80</v>
      </c>
      <c r="D2656" t="s">
        <v>98</v>
      </c>
      <c r="E2656" t="s">
        <v>152</v>
      </c>
      <c r="F2656" t="s">
        <v>7649</v>
      </c>
      <c r="G2656" t="s">
        <v>183</v>
      </c>
      <c r="H2656" t="s">
        <v>135</v>
      </c>
      <c r="I2656" t="s">
        <v>136</v>
      </c>
      <c r="J2656" t="s">
        <v>3</v>
      </c>
      <c r="K2656" t="s">
        <v>138</v>
      </c>
      <c r="L2656" t="s">
        <v>6939</v>
      </c>
      <c r="M2656" t="s">
        <v>7650</v>
      </c>
      <c r="N2656">
        <v>1.7547222220000001</v>
      </c>
      <c r="O2656">
        <v>0</v>
      </c>
      <c r="P2656">
        <v>15</v>
      </c>
      <c r="Q2656">
        <v>0</v>
      </c>
      <c r="R2656">
        <v>40</v>
      </c>
      <c r="S2656">
        <v>0</v>
      </c>
      <c r="T2656">
        <v>16</v>
      </c>
      <c r="U2656">
        <v>0</v>
      </c>
      <c r="V2656">
        <v>0</v>
      </c>
      <c r="W2656">
        <v>0</v>
      </c>
      <c r="X2656">
        <v>14.514782648268172</v>
      </c>
      <c r="Y2656">
        <v>0</v>
      </c>
      <c r="Z2656">
        <v>182.54611447731844</v>
      </c>
      <c r="AA2656">
        <v>0</v>
      </c>
      <c r="AB2656">
        <v>84.264935250478317</v>
      </c>
      <c r="AC2656">
        <v>0</v>
      </c>
      <c r="AD2656">
        <v>0</v>
      </c>
      <c r="AE2656">
        <v>281.32583237606491</v>
      </c>
    </row>
    <row r="2657" spans="1:31" x14ac:dyDescent="0.3">
      <c r="A2657">
        <v>2651297</v>
      </c>
      <c r="B2657">
        <v>1</v>
      </c>
      <c r="C2657" t="s">
        <v>80</v>
      </c>
      <c r="D2657" t="s">
        <v>96</v>
      </c>
      <c r="E2657" t="s">
        <v>165</v>
      </c>
      <c r="F2657" t="s">
        <v>7651</v>
      </c>
      <c r="G2657" t="s">
        <v>224</v>
      </c>
      <c r="H2657" t="s">
        <v>135</v>
      </c>
      <c r="I2657" t="s">
        <v>136</v>
      </c>
      <c r="J2657" t="s">
        <v>137</v>
      </c>
      <c r="K2657" t="s">
        <v>138</v>
      </c>
      <c r="L2657" t="s">
        <v>7652</v>
      </c>
      <c r="M2657" t="s">
        <v>7653</v>
      </c>
      <c r="N2657">
        <v>1.7213888879999999</v>
      </c>
      <c r="O2657">
        <v>0</v>
      </c>
      <c r="P2657">
        <v>38</v>
      </c>
      <c r="Q2657">
        <v>0</v>
      </c>
      <c r="R2657">
        <v>0</v>
      </c>
      <c r="S2657">
        <v>0</v>
      </c>
      <c r="T2657">
        <v>4</v>
      </c>
      <c r="U2657">
        <v>0</v>
      </c>
      <c r="V2657">
        <v>0</v>
      </c>
      <c r="W2657">
        <v>0</v>
      </c>
      <c r="X2657">
        <v>17.710016795151954</v>
      </c>
      <c r="Y2657">
        <v>0</v>
      </c>
      <c r="Z2657">
        <v>0</v>
      </c>
      <c r="AA2657">
        <v>0</v>
      </c>
      <c r="AB2657">
        <v>8.1506748639228856</v>
      </c>
      <c r="AC2657">
        <v>0</v>
      </c>
      <c r="AD2657">
        <v>0</v>
      </c>
      <c r="AE2657">
        <v>25.860691659074838</v>
      </c>
    </row>
    <row r="2658" spans="1:31" x14ac:dyDescent="0.3">
      <c r="A2658">
        <v>2651105</v>
      </c>
      <c r="B2658">
        <v>1</v>
      </c>
      <c r="C2658" t="s">
        <v>80</v>
      </c>
      <c r="D2658" t="s">
        <v>95</v>
      </c>
      <c r="E2658" t="s">
        <v>141</v>
      </c>
      <c r="F2658" t="s">
        <v>7654</v>
      </c>
      <c r="G2658" t="s">
        <v>149</v>
      </c>
      <c r="H2658" t="s">
        <v>144</v>
      </c>
      <c r="I2658" t="s">
        <v>136</v>
      </c>
      <c r="J2658" t="s">
        <v>137</v>
      </c>
      <c r="K2658" t="s">
        <v>138</v>
      </c>
      <c r="L2658" t="s">
        <v>7655</v>
      </c>
      <c r="M2658" t="s">
        <v>7656</v>
      </c>
      <c r="N2658">
        <v>0.586388888</v>
      </c>
      <c r="O2658">
        <v>0</v>
      </c>
      <c r="P2658">
        <v>464</v>
      </c>
      <c r="Q2658">
        <v>0</v>
      </c>
      <c r="R2658">
        <v>3</v>
      </c>
      <c r="S2658">
        <v>0</v>
      </c>
      <c r="T2658">
        <v>16</v>
      </c>
      <c r="U2658">
        <v>0</v>
      </c>
      <c r="V2658">
        <v>0</v>
      </c>
      <c r="W2658">
        <v>0</v>
      </c>
      <c r="X2658">
        <v>67.414102396153822</v>
      </c>
      <c r="Y2658">
        <v>0</v>
      </c>
      <c r="Z2658">
        <v>2.3740114624296202</v>
      </c>
      <c r="AA2658">
        <v>0</v>
      </c>
      <c r="AB2658">
        <v>5.5022175620404035</v>
      </c>
      <c r="AC2658">
        <v>0</v>
      </c>
      <c r="AD2658">
        <v>0</v>
      </c>
      <c r="AE2658">
        <v>75.290331420623843</v>
      </c>
    </row>
    <row r="2659" spans="1:31" x14ac:dyDescent="0.3">
      <c r="A2659">
        <v>2651506</v>
      </c>
      <c r="B2659">
        <v>1</v>
      </c>
      <c r="C2659" t="s">
        <v>80</v>
      </c>
      <c r="D2659" t="s">
        <v>105</v>
      </c>
      <c r="E2659" t="s">
        <v>165</v>
      </c>
      <c r="F2659" t="s">
        <v>7657</v>
      </c>
      <c r="G2659" t="s">
        <v>224</v>
      </c>
      <c r="H2659" t="s">
        <v>135</v>
      </c>
      <c r="I2659" t="s">
        <v>136</v>
      </c>
      <c r="J2659" t="s">
        <v>137</v>
      </c>
      <c r="K2659" t="s">
        <v>138</v>
      </c>
      <c r="L2659" t="s">
        <v>7658</v>
      </c>
      <c r="M2659" t="s">
        <v>7659</v>
      </c>
      <c r="N2659">
        <v>4.9611111110000001</v>
      </c>
      <c r="O2659">
        <v>0</v>
      </c>
      <c r="P2659">
        <v>189</v>
      </c>
      <c r="Q2659">
        <v>0</v>
      </c>
      <c r="R2659">
        <v>0</v>
      </c>
      <c r="S2659">
        <v>0</v>
      </c>
      <c r="T2659">
        <v>13</v>
      </c>
      <c r="U2659">
        <v>0</v>
      </c>
      <c r="V2659">
        <v>0</v>
      </c>
      <c r="W2659">
        <v>0</v>
      </c>
      <c r="X2659">
        <v>292.00175422891817</v>
      </c>
      <c r="Y2659">
        <v>0</v>
      </c>
      <c r="Z2659">
        <v>0</v>
      </c>
      <c r="AA2659">
        <v>0</v>
      </c>
      <c r="AB2659">
        <v>147.95873458801532</v>
      </c>
      <c r="AC2659">
        <v>0</v>
      </c>
      <c r="AD2659">
        <v>0</v>
      </c>
      <c r="AE2659">
        <v>439.96048881693349</v>
      </c>
    </row>
    <row r="2660" spans="1:31" x14ac:dyDescent="0.3">
      <c r="A2660">
        <v>2651852</v>
      </c>
      <c r="B2660">
        <v>2</v>
      </c>
      <c r="C2660" t="s">
        <v>81</v>
      </c>
      <c r="D2660" t="s">
        <v>113</v>
      </c>
      <c r="E2660" t="s">
        <v>141</v>
      </c>
      <c r="F2660" t="s">
        <v>3939</v>
      </c>
      <c r="G2660" t="s">
        <v>143</v>
      </c>
      <c r="H2660" t="s">
        <v>144</v>
      </c>
      <c r="I2660" t="s">
        <v>136</v>
      </c>
      <c r="J2660" t="s">
        <v>137</v>
      </c>
      <c r="K2660" t="s">
        <v>138</v>
      </c>
      <c r="L2660" t="s">
        <v>7547</v>
      </c>
      <c r="M2660" t="s">
        <v>7660</v>
      </c>
      <c r="N2660">
        <v>4.2513888880000001</v>
      </c>
      <c r="O2660">
        <v>1</v>
      </c>
      <c r="P2660">
        <v>29</v>
      </c>
      <c r="Q2660">
        <v>1</v>
      </c>
      <c r="R2660">
        <v>0</v>
      </c>
      <c r="S2660">
        <v>2</v>
      </c>
      <c r="T2660">
        <v>1</v>
      </c>
      <c r="U2660">
        <v>2</v>
      </c>
      <c r="V2660">
        <v>0</v>
      </c>
      <c r="W2660">
        <v>1.3248010367430556</v>
      </c>
      <c r="X2660">
        <v>22.521304332558582</v>
      </c>
      <c r="Y2660">
        <v>5.5452100617226261</v>
      </c>
      <c r="Z2660">
        <v>0</v>
      </c>
      <c r="AA2660">
        <v>11.495185884669283</v>
      </c>
      <c r="AB2660">
        <v>0</v>
      </c>
      <c r="AC2660">
        <v>450.83526302509398</v>
      </c>
      <c r="AD2660">
        <v>0</v>
      </c>
      <c r="AE2660">
        <v>491.72176434078756</v>
      </c>
    </row>
    <row r="2661" spans="1:31" x14ac:dyDescent="0.3">
      <c r="A2661">
        <v>2651337</v>
      </c>
      <c r="B2661">
        <v>1</v>
      </c>
      <c r="C2661" t="s">
        <v>80</v>
      </c>
      <c r="D2661" t="s">
        <v>99</v>
      </c>
      <c r="E2661" t="s">
        <v>165</v>
      </c>
      <c r="F2661" t="s">
        <v>7441</v>
      </c>
      <c r="G2661" t="s">
        <v>220</v>
      </c>
      <c r="H2661" t="s">
        <v>135</v>
      </c>
      <c r="I2661" t="s">
        <v>136</v>
      </c>
      <c r="J2661" t="s">
        <v>137</v>
      </c>
      <c r="K2661" t="s">
        <v>162</v>
      </c>
      <c r="L2661" t="s">
        <v>7661</v>
      </c>
      <c r="M2661" t="s">
        <v>7662</v>
      </c>
      <c r="N2661">
        <v>3.071666666</v>
      </c>
      <c r="O2661">
        <v>0</v>
      </c>
      <c r="P2661">
        <v>53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55.792718962901667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55.792718962901667</v>
      </c>
    </row>
    <row r="2662" spans="1:31" x14ac:dyDescent="0.3">
      <c r="A2662">
        <v>2652190</v>
      </c>
      <c r="B2662">
        <v>1</v>
      </c>
      <c r="C2662" t="s">
        <v>80</v>
      </c>
      <c r="D2662" t="s">
        <v>101</v>
      </c>
      <c r="E2662" t="s">
        <v>165</v>
      </c>
      <c r="F2662" t="s">
        <v>7663</v>
      </c>
      <c r="G2662" t="s">
        <v>154</v>
      </c>
      <c r="H2662" t="s">
        <v>135</v>
      </c>
      <c r="I2662" t="s">
        <v>136</v>
      </c>
      <c r="J2662" t="s">
        <v>137</v>
      </c>
      <c r="K2662" t="s">
        <v>138</v>
      </c>
      <c r="L2662" t="s">
        <v>7664</v>
      </c>
      <c r="M2662" t="s">
        <v>7665</v>
      </c>
      <c r="N2662">
        <v>0.64277777700000005</v>
      </c>
      <c r="O2662">
        <v>0</v>
      </c>
      <c r="P2662">
        <v>9</v>
      </c>
      <c r="Q2662">
        <v>0</v>
      </c>
      <c r="R2662">
        <v>0</v>
      </c>
      <c r="S2662">
        <v>0</v>
      </c>
      <c r="T2662">
        <v>5</v>
      </c>
      <c r="U2662">
        <v>0</v>
      </c>
      <c r="V2662">
        <v>0</v>
      </c>
      <c r="W2662">
        <v>0</v>
      </c>
      <c r="X2662">
        <v>6.6216604374499894</v>
      </c>
      <c r="Y2662">
        <v>0</v>
      </c>
      <c r="Z2662">
        <v>0</v>
      </c>
      <c r="AA2662">
        <v>0</v>
      </c>
      <c r="AB2662">
        <v>2.5748559457778404</v>
      </c>
      <c r="AC2662">
        <v>0</v>
      </c>
      <c r="AD2662">
        <v>0</v>
      </c>
      <c r="AE2662">
        <v>9.1965163832278307</v>
      </c>
    </row>
    <row r="2663" spans="1:31" x14ac:dyDescent="0.3">
      <c r="A2663">
        <v>2651795</v>
      </c>
      <c r="B2663">
        <v>2</v>
      </c>
      <c r="C2663" t="s">
        <v>80</v>
      </c>
      <c r="D2663" t="s">
        <v>101</v>
      </c>
      <c r="E2663" t="s">
        <v>165</v>
      </c>
      <c r="F2663" t="s">
        <v>7666</v>
      </c>
      <c r="G2663" t="s">
        <v>183</v>
      </c>
      <c r="H2663" t="s">
        <v>135</v>
      </c>
      <c r="I2663" t="s">
        <v>136</v>
      </c>
      <c r="J2663" t="s">
        <v>137</v>
      </c>
      <c r="K2663" t="s">
        <v>138</v>
      </c>
      <c r="L2663" t="s">
        <v>7602</v>
      </c>
      <c r="M2663" t="s">
        <v>7667</v>
      </c>
      <c r="N2663">
        <v>1.047222222</v>
      </c>
      <c r="O2663">
        <v>0</v>
      </c>
      <c r="P2663">
        <v>91</v>
      </c>
      <c r="Q2663">
        <v>0</v>
      </c>
      <c r="R2663">
        <v>0</v>
      </c>
      <c r="S2663">
        <v>0</v>
      </c>
      <c r="T2663">
        <v>13</v>
      </c>
      <c r="U2663">
        <v>0</v>
      </c>
      <c r="V2663">
        <v>0</v>
      </c>
      <c r="W2663">
        <v>0</v>
      </c>
      <c r="X2663">
        <v>27.035766451510352</v>
      </c>
      <c r="Y2663">
        <v>0</v>
      </c>
      <c r="Z2663">
        <v>0</v>
      </c>
      <c r="AA2663">
        <v>0</v>
      </c>
      <c r="AB2663">
        <v>6.9958992238975357</v>
      </c>
      <c r="AC2663">
        <v>0</v>
      </c>
      <c r="AD2663">
        <v>0</v>
      </c>
      <c r="AE2663">
        <v>34.031665675407886</v>
      </c>
    </row>
    <row r="2664" spans="1:31" x14ac:dyDescent="0.3">
      <c r="A2664">
        <v>2651317</v>
      </c>
      <c r="B2664">
        <v>1</v>
      </c>
      <c r="C2664" t="s">
        <v>81</v>
      </c>
      <c r="D2664" t="s">
        <v>112</v>
      </c>
      <c r="E2664" t="s">
        <v>152</v>
      </c>
      <c r="F2664" t="s">
        <v>7668</v>
      </c>
      <c r="G2664" t="s">
        <v>191</v>
      </c>
      <c r="H2664" t="s">
        <v>135</v>
      </c>
      <c r="I2664" t="s">
        <v>136</v>
      </c>
      <c r="J2664" t="s">
        <v>137</v>
      </c>
      <c r="K2664" t="s">
        <v>138</v>
      </c>
      <c r="L2664" t="s">
        <v>7669</v>
      </c>
      <c r="M2664" t="s">
        <v>7670</v>
      </c>
      <c r="N2664">
        <v>3.0752777770000002</v>
      </c>
      <c r="O2664">
        <v>0</v>
      </c>
      <c r="P2664">
        <v>84</v>
      </c>
      <c r="Q2664">
        <v>0</v>
      </c>
      <c r="R2664">
        <v>7</v>
      </c>
      <c r="S2664">
        <v>0</v>
      </c>
      <c r="T2664">
        <v>10</v>
      </c>
      <c r="U2664">
        <v>0</v>
      </c>
      <c r="V2664">
        <v>0</v>
      </c>
      <c r="W2664">
        <v>0</v>
      </c>
      <c r="X2664">
        <v>20.220401980904029</v>
      </c>
      <c r="Y2664">
        <v>0</v>
      </c>
      <c r="Z2664">
        <v>13.938149548840666</v>
      </c>
      <c r="AA2664">
        <v>0</v>
      </c>
      <c r="AB2664">
        <v>22.185448444339976</v>
      </c>
      <c r="AC2664">
        <v>0</v>
      </c>
      <c r="AD2664">
        <v>0</v>
      </c>
      <c r="AE2664">
        <v>56.343999974084674</v>
      </c>
    </row>
    <row r="2665" spans="1:31" x14ac:dyDescent="0.3">
      <c r="A2665">
        <v>2651145</v>
      </c>
      <c r="B2665">
        <v>1</v>
      </c>
      <c r="C2665" t="s">
        <v>81</v>
      </c>
      <c r="D2665" t="s">
        <v>119</v>
      </c>
      <c r="E2665" t="s">
        <v>141</v>
      </c>
      <c r="F2665" t="s">
        <v>7671</v>
      </c>
      <c r="G2665" t="s">
        <v>143</v>
      </c>
      <c r="H2665" t="s">
        <v>144</v>
      </c>
      <c r="I2665" t="s">
        <v>136</v>
      </c>
      <c r="J2665" t="s">
        <v>137</v>
      </c>
      <c r="K2665" t="s">
        <v>138</v>
      </c>
      <c r="L2665" t="s">
        <v>7672</v>
      </c>
      <c r="M2665" t="s">
        <v>7673</v>
      </c>
      <c r="N2665">
        <v>2.4444444440000002</v>
      </c>
      <c r="O2665">
        <v>1</v>
      </c>
      <c r="P2665">
        <v>7</v>
      </c>
      <c r="Q2665">
        <v>17</v>
      </c>
      <c r="R2665">
        <v>12</v>
      </c>
      <c r="S2665">
        <v>0</v>
      </c>
      <c r="T2665">
        <v>0</v>
      </c>
      <c r="U2665">
        <v>0</v>
      </c>
      <c r="V2665">
        <v>0</v>
      </c>
      <c r="W2665">
        <v>0.4539834918316667</v>
      </c>
      <c r="X2665">
        <v>1.0847200877162331</v>
      </c>
      <c r="Y2665">
        <v>390.67414012694167</v>
      </c>
      <c r="Z2665">
        <v>125.04493586012772</v>
      </c>
      <c r="AA2665">
        <v>0</v>
      </c>
      <c r="AB2665">
        <v>0</v>
      </c>
      <c r="AC2665">
        <v>0</v>
      </c>
      <c r="AD2665">
        <v>0</v>
      </c>
      <c r="AE2665">
        <v>517.25777956661727</v>
      </c>
    </row>
    <row r="2666" spans="1:31" x14ac:dyDescent="0.3">
      <c r="A2666">
        <v>2651792</v>
      </c>
      <c r="B2666">
        <v>1</v>
      </c>
      <c r="C2666" t="s">
        <v>81</v>
      </c>
      <c r="D2666" t="s">
        <v>127</v>
      </c>
      <c r="E2666" t="s">
        <v>147</v>
      </c>
      <c r="F2666" t="s">
        <v>7674</v>
      </c>
      <c r="G2666" t="s">
        <v>149</v>
      </c>
      <c r="H2666" t="s">
        <v>144</v>
      </c>
      <c r="I2666" t="s">
        <v>136</v>
      </c>
      <c r="J2666" t="s">
        <v>137</v>
      </c>
      <c r="K2666" t="s">
        <v>138</v>
      </c>
      <c r="L2666" t="s">
        <v>7675</v>
      </c>
      <c r="M2666" t="s">
        <v>7676</v>
      </c>
      <c r="N2666">
        <v>3.985833333</v>
      </c>
      <c r="O2666">
        <v>3</v>
      </c>
      <c r="P2666">
        <v>4</v>
      </c>
      <c r="Q2666">
        <v>46</v>
      </c>
      <c r="R2666">
        <v>21</v>
      </c>
      <c r="S2666">
        <v>2</v>
      </c>
      <c r="T2666">
        <v>2</v>
      </c>
      <c r="U2666">
        <v>0</v>
      </c>
      <c r="V2666">
        <v>0</v>
      </c>
      <c r="W2666">
        <v>11.000177859084749</v>
      </c>
      <c r="X2666">
        <v>6.8279034265805887</v>
      </c>
      <c r="Y2666">
        <v>528.0565307741681</v>
      </c>
      <c r="Z2666">
        <v>839.93281851715187</v>
      </c>
      <c r="AA2666">
        <v>31.052288262908974</v>
      </c>
      <c r="AB2666">
        <v>33.966889488777099</v>
      </c>
      <c r="AC2666">
        <v>0</v>
      </c>
      <c r="AD2666">
        <v>0</v>
      </c>
      <c r="AE2666">
        <v>1450.8366083286712</v>
      </c>
    </row>
    <row r="2667" spans="1:31" x14ac:dyDescent="0.3">
      <c r="A2667">
        <v>2651666</v>
      </c>
      <c r="B2667">
        <v>1</v>
      </c>
      <c r="C2667" t="s">
        <v>81</v>
      </c>
      <c r="D2667" t="s">
        <v>123</v>
      </c>
      <c r="E2667" t="s">
        <v>165</v>
      </c>
      <c r="F2667" t="s">
        <v>6892</v>
      </c>
      <c r="G2667" t="s">
        <v>224</v>
      </c>
      <c r="H2667" t="s">
        <v>135</v>
      </c>
      <c r="I2667" t="s">
        <v>136</v>
      </c>
      <c r="J2667" t="s">
        <v>137</v>
      </c>
      <c r="K2667" t="s">
        <v>138</v>
      </c>
      <c r="L2667" t="s">
        <v>7677</v>
      </c>
      <c r="M2667" t="s">
        <v>7678</v>
      </c>
      <c r="N2667">
        <v>2.5472222219999998</v>
      </c>
      <c r="O2667">
        <v>0</v>
      </c>
      <c r="P2667">
        <v>138</v>
      </c>
      <c r="Q2667">
        <v>0</v>
      </c>
      <c r="R2667">
        <v>0</v>
      </c>
      <c r="S2667">
        <v>0</v>
      </c>
      <c r="T2667">
        <v>18</v>
      </c>
      <c r="U2667">
        <v>0</v>
      </c>
      <c r="V2667">
        <v>0</v>
      </c>
      <c r="W2667">
        <v>0</v>
      </c>
      <c r="X2667">
        <v>93.408006586312268</v>
      </c>
      <c r="Y2667">
        <v>0</v>
      </c>
      <c r="Z2667">
        <v>0</v>
      </c>
      <c r="AA2667">
        <v>0</v>
      </c>
      <c r="AB2667">
        <v>66.817529863975395</v>
      </c>
      <c r="AC2667">
        <v>0</v>
      </c>
      <c r="AD2667">
        <v>0</v>
      </c>
      <c r="AE2667">
        <v>160.22553645028768</v>
      </c>
    </row>
    <row r="2668" spans="1:31" x14ac:dyDescent="0.3">
      <c r="A2668">
        <v>2651878</v>
      </c>
      <c r="B2668">
        <v>1</v>
      </c>
      <c r="C2668" t="s">
        <v>80</v>
      </c>
      <c r="D2668" t="s">
        <v>105</v>
      </c>
      <c r="E2668" t="s">
        <v>132</v>
      </c>
      <c r="F2668" t="s">
        <v>7679</v>
      </c>
      <c r="G2668" t="s">
        <v>228</v>
      </c>
      <c r="H2668" t="s">
        <v>135</v>
      </c>
      <c r="I2668" t="s">
        <v>136</v>
      </c>
      <c r="J2668" t="s">
        <v>137</v>
      </c>
      <c r="K2668" t="s">
        <v>138</v>
      </c>
      <c r="L2668" t="s">
        <v>7680</v>
      </c>
      <c r="M2668" t="s">
        <v>7681</v>
      </c>
      <c r="N2668">
        <v>1.449166666</v>
      </c>
      <c r="O2668">
        <v>0</v>
      </c>
      <c r="P2668">
        <v>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0.14846252974858251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0.14846252974858251</v>
      </c>
    </row>
    <row r="2669" spans="1:31" x14ac:dyDescent="0.3">
      <c r="A2669">
        <v>2651843</v>
      </c>
      <c r="B2669">
        <v>2</v>
      </c>
      <c r="C2669" t="s">
        <v>80</v>
      </c>
      <c r="D2669" t="s">
        <v>85</v>
      </c>
      <c r="E2669" t="s">
        <v>152</v>
      </c>
      <c r="F2669" t="s">
        <v>7682</v>
      </c>
      <c r="G2669" t="s">
        <v>224</v>
      </c>
      <c r="H2669" t="s">
        <v>135</v>
      </c>
      <c r="I2669" t="s">
        <v>136</v>
      </c>
      <c r="J2669" t="s">
        <v>137</v>
      </c>
      <c r="K2669" t="s">
        <v>138</v>
      </c>
      <c r="L2669" t="s">
        <v>7358</v>
      </c>
      <c r="M2669" t="s">
        <v>7683</v>
      </c>
      <c r="N2669">
        <v>0.82222222199999995</v>
      </c>
      <c r="O2669">
        <v>0</v>
      </c>
      <c r="P2669">
        <v>694</v>
      </c>
      <c r="Q2669">
        <v>0</v>
      </c>
      <c r="R2669">
        <v>0</v>
      </c>
      <c r="S2669">
        <v>0</v>
      </c>
      <c r="T2669">
        <v>95</v>
      </c>
      <c r="U2669">
        <v>0</v>
      </c>
      <c r="V2669">
        <v>0</v>
      </c>
      <c r="W2669">
        <v>0</v>
      </c>
      <c r="X2669">
        <v>154.31905052026562</v>
      </c>
      <c r="Y2669">
        <v>0</v>
      </c>
      <c r="Z2669">
        <v>0</v>
      </c>
      <c r="AA2669">
        <v>0</v>
      </c>
      <c r="AB2669">
        <v>62.250321358027158</v>
      </c>
      <c r="AC2669">
        <v>0</v>
      </c>
      <c r="AD2669">
        <v>0</v>
      </c>
      <c r="AE2669">
        <v>216.56937187829277</v>
      </c>
    </row>
    <row r="2670" spans="1:31" x14ac:dyDescent="0.3">
      <c r="A2670">
        <v>2651629</v>
      </c>
      <c r="B2670">
        <v>1</v>
      </c>
      <c r="C2670" t="s">
        <v>80</v>
      </c>
      <c r="D2670" t="s">
        <v>94</v>
      </c>
      <c r="E2670" t="s">
        <v>132</v>
      </c>
      <c r="F2670" t="s">
        <v>7684</v>
      </c>
      <c r="G2670" t="s">
        <v>268</v>
      </c>
      <c r="H2670" t="s">
        <v>135</v>
      </c>
      <c r="I2670" t="s">
        <v>136</v>
      </c>
      <c r="J2670" t="s">
        <v>137</v>
      </c>
      <c r="K2670" t="s">
        <v>138</v>
      </c>
      <c r="L2670" t="s">
        <v>7685</v>
      </c>
      <c r="M2670" t="s">
        <v>7686</v>
      </c>
      <c r="N2670">
        <v>0.88611111099999995</v>
      </c>
      <c r="O2670">
        <v>0</v>
      </c>
      <c r="P2670">
        <v>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0.26566766458077079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0.26566766458077079</v>
      </c>
    </row>
    <row r="2671" spans="1:31" x14ac:dyDescent="0.3">
      <c r="A2671">
        <v>2651160</v>
      </c>
      <c r="B2671">
        <v>1</v>
      </c>
      <c r="C2671" t="s">
        <v>81</v>
      </c>
      <c r="D2671" t="s">
        <v>121</v>
      </c>
      <c r="E2671" t="s">
        <v>147</v>
      </c>
      <c r="F2671" t="s">
        <v>2843</v>
      </c>
      <c r="G2671" t="s">
        <v>149</v>
      </c>
      <c r="H2671" t="s">
        <v>144</v>
      </c>
      <c r="I2671" t="s">
        <v>136</v>
      </c>
      <c r="J2671" t="s">
        <v>137</v>
      </c>
      <c r="K2671" t="s">
        <v>138</v>
      </c>
      <c r="L2671" t="s">
        <v>7687</v>
      </c>
      <c r="M2671" t="s">
        <v>7688</v>
      </c>
      <c r="N2671">
        <v>0.259444444</v>
      </c>
      <c r="O2671">
        <v>4</v>
      </c>
      <c r="P2671">
        <v>264</v>
      </c>
      <c r="Q2671">
        <v>0</v>
      </c>
      <c r="R2671">
        <v>57</v>
      </c>
      <c r="S2671">
        <v>3</v>
      </c>
      <c r="T2671">
        <v>13</v>
      </c>
      <c r="U2671">
        <v>0</v>
      </c>
      <c r="V2671">
        <v>0</v>
      </c>
      <c r="W2671">
        <v>0.18650767771777776</v>
      </c>
      <c r="X2671">
        <v>8.2759103302016097</v>
      </c>
      <c r="Y2671">
        <v>0</v>
      </c>
      <c r="Z2671">
        <v>8.647378053394398</v>
      </c>
      <c r="AA2671">
        <v>0.77401726952360628</v>
      </c>
      <c r="AB2671">
        <v>2.3877666749546869</v>
      </c>
      <c r="AC2671">
        <v>0</v>
      </c>
      <c r="AD2671">
        <v>0</v>
      </c>
      <c r="AE2671">
        <v>20.271580005792082</v>
      </c>
    </row>
    <row r="2672" spans="1:31" x14ac:dyDescent="0.3">
      <c r="A2672">
        <v>2651323</v>
      </c>
      <c r="B2672">
        <v>1</v>
      </c>
      <c r="C2672" t="s">
        <v>80</v>
      </c>
      <c r="D2672" t="s">
        <v>101</v>
      </c>
      <c r="E2672" t="s">
        <v>132</v>
      </c>
      <c r="F2672" t="s">
        <v>7689</v>
      </c>
      <c r="G2672" t="s">
        <v>183</v>
      </c>
      <c r="H2672" t="s">
        <v>135</v>
      </c>
      <c r="I2672" t="s">
        <v>136</v>
      </c>
      <c r="J2672" t="s">
        <v>3</v>
      </c>
      <c r="K2672" t="s">
        <v>138</v>
      </c>
      <c r="L2672" t="s">
        <v>7690</v>
      </c>
      <c r="M2672" t="s">
        <v>7691</v>
      </c>
      <c r="N2672">
        <v>5.9980555549999997</v>
      </c>
      <c r="O2672">
        <v>0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1.9873511204877796</v>
      </c>
      <c r="AA2672">
        <v>0</v>
      </c>
      <c r="AB2672">
        <v>0</v>
      </c>
      <c r="AC2672">
        <v>0</v>
      </c>
      <c r="AD2672">
        <v>0</v>
      </c>
      <c r="AE2672">
        <v>1.9873511204877796</v>
      </c>
    </row>
    <row r="2673" spans="1:31" x14ac:dyDescent="0.3">
      <c r="A2673">
        <v>2651446</v>
      </c>
      <c r="B2673">
        <v>1</v>
      </c>
      <c r="C2673" t="s">
        <v>81</v>
      </c>
      <c r="D2673" t="s">
        <v>126</v>
      </c>
      <c r="E2673" t="s">
        <v>147</v>
      </c>
      <c r="F2673" t="s">
        <v>7692</v>
      </c>
      <c r="G2673" t="s">
        <v>562</v>
      </c>
      <c r="H2673" t="s">
        <v>144</v>
      </c>
      <c r="I2673" t="s">
        <v>136</v>
      </c>
      <c r="J2673" t="s">
        <v>137</v>
      </c>
      <c r="K2673" t="s">
        <v>162</v>
      </c>
      <c r="L2673" t="s">
        <v>7693</v>
      </c>
      <c r="M2673" t="s">
        <v>7694</v>
      </c>
      <c r="N2673">
        <v>0.150277777</v>
      </c>
      <c r="O2673">
        <v>0</v>
      </c>
      <c r="P2673">
        <v>354</v>
      </c>
      <c r="Q2673">
        <v>2</v>
      </c>
      <c r="R2673">
        <v>77</v>
      </c>
      <c r="S2673">
        <v>0</v>
      </c>
      <c r="T2673">
        <v>14</v>
      </c>
      <c r="U2673">
        <v>0</v>
      </c>
      <c r="V2673">
        <v>0</v>
      </c>
      <c r="W2673">
        <v>0</v>
      </c>
      <c r="X2673">
        <v>15.768595160622272</v>
      </c>
      <c r="Y2673">
        <v>2.4479409159428847</v>
      </c>
      <c r="Z2673">
        <v>15.500851926409212</v>
      </c>
      <c r="AA2673">
        <v>0</v>
      </c>
      <c r="AB2673">
        <v>1.5606040640391028</v>
      </c>
      <c r="AC2673">
        <v>0</v>
      </c>
      <c r="AD2673">
        <v>0</v>
      </c>
      <c r="AE2673">
        <v>35.277992067013471</v>
      </c>
    </row>
    <row r="2674" spans="1:31" x14ac:dyDescent="0.3">
      <c r="A2674">
        <v>2651845</v>
      </c>
      <c r="B2674">
        <v>2</v>
      </c>
      <c r="C2674" t="s">
        <v>81</v>
      </c>
      <c r="D2674" t="s">
        <v>121</v>
      </c>
      <c r="E2674" t="s">
        <v>147</v>
      </c>
      <c r="F2674" t="s">
        <v>7695</v>
      </c>
      <c r="G2674" t="s">
        <v>143</v>
      </c>
      <c r="H2674" t="s">
        <v>144</v>
      </c>
      <c r="I2674" t="s">
        <v>136</v>
      </c>
      <c r="J2674" t="s">
        <v>137</v>
      </c>
      <c r="K2674" t="s">
        <v>138</v>
      </c>
      <c r="L2674" t="s">
        <v>7108</v>
      </c>
      <c r="M2674" t="s">
        <v>7696</v>
      </c>
      <c r="N2674">
        <v>3.6147222220000002</v>
      </c>
      <c r="O2674">
        <v>1</v>
      </c>
      <c r="P2674">
        <v>39</v>
      </c>
      <c r="Q2674">
        <v>0</v>
      </c>
      <c r="R2674">
        <v>0</v>
      </c>
      <c r="S2674">
        <v>0</v>
      </c>
      <c r="T2674">
        <v>2</v>
      </c>
      <c r="U2674">
        <v>0</v>
      </c>
      <c r="V2674">
        <v>0</v>
      </c>
      <c r="W2674">
        <v>1.1283621096680556</v>
      </c>
      <c r="X2674">
        <v>23.051785963467587</v>
      </c>
      <c r="Y2674">
        <v>0</v>
      </c>
      <c r="Z2674">
        <v>0</v>
      </c>
      <c r="AA2674">
        <v>0</v>
      </c>
      <c r="AB2674">
        <v>10.397119572403255</v>
      </c>
      <c r="AC2674">
        <v>0</v>
      </c>
      <c r="AD2674">
        <v>0</v>
      </c>
      <c r="AE2674">
        <v>34.577267645538896</v>
      </c>
    </row>
    <row r="2675" spans="1:31" x14ac:dyDescent="0.3">
      <c r="A2675">
        <v>2652133</v>
      </c>
      <c r="B2675">
        <v>1</v>
      </c>
      <c r="C2675" t="s">
        <v>81</v>
      </c>
      <c r="D2675" t="s">
        <v>128</v>
      </c>
      <c r="E2675" t="s">
        <v>165</v>
      </c>
      <c r="F2675" t="s">
        <v>7697</v>
      </c>
      <c r="G2675" t="s">
        <v>224</v>
      </c>
      <c r="H2675" t="s">
        <v>135</v>
      </c>
      <c r="I2675" t="s">
        <v>136</v>
      </c>
      <c r="J2675" t="s">
        <v>137</v>
      </c>
      <c r="K2675" t="s">
        <v>138</v>
      </c>
      <c r="L2675" t="s">
        <v>7698</v>
      </c>
      <c r="M2675" t="s">
        <v>7699</v>
      </c>
      <c r="N2675">
        <v>2.0394444439999999</v>
      </c>
      <c r="O2675">
        <v>0</v>
      </c>
      <c r="P2675">
        <v>375</v>
      </c>
      <c r="Q2675">
        <v>0</v>
      </c>
      <c r="R2675">
        <v>0</v>
      </c>
      <c r="S2675">
        <v>0</v>
      </c>
      <c r="T2675">
        <v>27</v>
      </c>
      <c r="U2675">
        <v>0</v>
      </c>
      <c r="V2675">
        <v>0</v>
      </c>
      <c r="W2675">
        <v>0</v>
      </c>
      <c r="X2675">
        <v>182.9635645882143</v>
      </c>
      <c r="Y2675">
        <v>0</v>
      </c>
      <c r="Z2675">
        <v>0</v>
      </c>
      <c r="AA2675">
        <v>0</v>
      </c>
      <c r="AB2675">
        <v>32.849837451201218</v>
      </c>
      <c r="AC2675">
        <v>0</v>
      </c>
      <c r="AD2675">
        <v>0</v>
      </c>
      <c r="AE2675">
        <v>215.81340203941551</v>
      </c>
    </row>
    <row r="2676" spans="1:31" x14ac:dyDescent="0.3">
      <c r="A2676">
        <v>2651154</v>
      </c>
      <c r="B2676">
        <v>1</v>
      </c>
      <c r="C2676" t="s">
        <v>81</v>
      </c>
      <c r="D2676" t="s">
        <v>118</v>
      </c>
      <c r="E2676" t="s">
        <v>141</v>
      </c>
      <c r="F2676" t="s">
        <v>7700</v>
      </c>
      <c r="G2676" t="s">
        <v>143</v>
      </c>
      <c r="H2676" t="s">
        <v>144</v>
      </c>
      <c r="I2676" t="s">
        <v>136</v>
      </c>
      <c r="J2676" t="s">
        <v>137</v>
      </c>
      <c r="K2676" t="s">
        <v>138</v>
      </c>
      <c r="L2676" t="s">
        <v>7701</v>
      </c>
      <c r="M2676" t="s">
        <v>7702</v>
      </c>
      <c r="N2676">
        <v>1.1358333329999999</v>
      </c>
      <c r="O2676">
        <v>0</v>
      </c>
      <c r="P2676">
        <v>339</v>
      </c>
      <c r="Q2676">
        <v>0</v>
      </c>
      <c r="R2676">
        <v>0</v>
      </c>
      <c r="S2676">
        <v>0</v>
      </c>
      <c r="T2676">
        <v>7</v>
      </c>
      <c r="U2676">
        <v>0</v>
      </c>
      <c r="V2676">
        <v>0</v>
      </c>
      <c r="W2676">
        <v>0</v>
      </c>
      <c r="X2676">
        <v>65.851328738574566</v>
      </c>
      <c r="Y2676">
        <v>0</v>
      </c>
      <c r="Z2676">
        <v>0</v>
      </c>
      <c r="AA2676">
        <v>0</v>
      </c>
      <c r="AB2676">
        <v>6.9997551993666685</v>
      </c>
      <c r="AC2676">
        <v>0</v>
      </c>
      <c r="AD2676">
        <v>0</v>
      </c>
      <c r="AE2676">
        <v>72.85108393794124</v>
      </c>
    </row>
    <row r="2677" spans="1:31" x14ac:dyDescent="0.3">
      <c r="A2677">
        <v>2651114</v>
      </c>
      <c r="B2677">
        <v>1</v>
      </c>
      <c r="C2677" t="s">
        <v>80</v>
      </c>
      <c r="D2677" t="s">
        <v>95</v>
      </c>
      <c r="E2677" t="s">
        <v>141</v>
      </c>
      <c r="F2677" t="s">
        <v>7703</v>
      </c>
      <c r="G2677" t="s">
        <v>606</v>
      </c>
      <c r="H2677" t="s">
        <v>144</v>
      </c>
      <c r="I2677" t="s">
        <v>136</v>
      </c>
      <c r="J2677" t="s">
        <v>137</v>
      </c>
      <c r="K2677" t="s">
        <v>138</v>
      </c>
      <c r="L2677" t="s">
        <v>7704</v>
      </c>
      <c r="M2677" t="s">
        <v>7705</v>
      </c>
      <c r="N2677">
        <v>2.019722222</v>
      </c>
      <c r="O2677">
        <v>0</v>
      </c>
      <c r="P2677">
        <v>305</v>
      </c>
      <c r="Q2677">
        <v>0</v>
      </c>
      <c r="R2677">
        <v>2</v>
      </c>
      <c r="S2677">
        <v>0</v>
      </c>
      <c r="T2677">
        <v>8</v>
      </c>
      <c r="U2677">
        <v>0</v>
      </c>
      <c r="V2677">
        <v>0</v>
      </c>
      <c r="W2677">
        <v>0</v>
      </c>
      <c r="X2677">
        <v>146.08135025718843</v>
      </c>
      <c r="Y2677">
        <v>0</v>
      </c>
      <c r="Z2677">
        <v>3.5229001451477946</v>
      </c>
      <c r="AA2677">
        <v>0</v>
      </c>
      <c r="AB2677">
        <v>10.470971732514602</v>
      </c>
      <c r="AC2677">
        <v>0</v>
      </c>
      <c r="AD2677">
        <v>0</v>
      </c>
      <c r="AE2677">
        <v>160.07522213485083</v>
      </c>
    </row>
    <row r="2678" spans="1:31" x14ac:dyDescent="0.3">
      <c r="A2678">
        <v>2651260</v>
      </c>
      <c r="B2678">
        <v>1</v>
      </c>
      <c r="C2678" t="s">
        <v>81</v>
      </c>
      <c r="D2678" t="s">
        <v>128</v>
      </c>
      <c r="E2678" t="s">
        <v>194</v>
      </c>
      <c r="F2678" t="s">
        <v>491</v>
      </c>
      <c r="G2678" t="s">
        <v>149</v>
      </c>
      <c r="H2678" t="s">
        <v>144</v>
      </c>
      <c r="I2678" t="s">
        <v>136</v>
      </c>
      <c r="J2678" t="s">
        <v>137</v>
      </c>
      <c r="K2678" t="s">
        <v>138</v>
      </c>
      <c r="L2678" t="s">
        <v>7706</v>
      </c>
      <c r="M2678" t="s">
        <v>7707</v>
      </c>
      <c r="N2678">
        <v>0.31805555499999999</v>
      </c>
      <c r="O2678">
        <v>69</v>
      </c>
      <c r="P2678">
        <v>5108</v>
      </c>
      <c r="Q2678">
        <v>566</v>
      </c>
      <c r="R2678">
        <v>397</v>
      </c>
      <c r="S2678">
        <v>64</v>
      </c>
      <c r="T2678">
        <v>528</v>
      </c>
      <c r="U2678">
        <v>4</v>
      </c>
      <c r="V2678">
        <v>0</v>
      </c>
      <c r="W2678">
        <v>16.195339871496198</v>
      </c>
      <c r="X2678">
        <v>312.81604369617145</v>
      </c>
      <c r="Y2678">
        <v>409.11398603490994</v>
      </c>
      <c r="Z2678">
        <v>165.60772285197677</v>
      </c>
      <c r="AA2678">
        <v>276.61736080301273</v>
      </c>
      <c r="AB2678">
        <v>122.02991576695472</v>
      </c>
      <c r="AC2678">
        <v>190.88197305857207</v>
      </c>
      <c r="AD2678">
        <v>0</v>
      </c>
      <c r="AE2678">
        <v>1493.2623420830939</v>
      </c>
    </row>
    <row r="2679" spans="1:31" x14ac:dyDescent="0.3">
      <c r="A2679">
        <v>2651575</v>
      </c>
      <c r="B2679">
        <v>1</v>
      </c>
      <c r="C2679" t="s">
        <v>81</v>
      </c>
      <c r="D2679" t="s">
        <v>113</v>
      </c>
      <c r="E2679" t="s">
        <v>141</v>
      </c>
      <c r="F2679" t="s">
        <v>6500</v>
      </c>
      <c r="G2679" t="s">
        <v>606</v>
      </c>
      <c r="H2679" t="s">
        <v>144</v>
      </c>
      <c r="I2679" t="s">
        <v>136</v>
      </c>
      <c r="J2679" t="s">
        <v>137</v>
      </c>
      <c r="K2679" t="s">
        <v>138</v>
      </c>
      <c r="L2679" t="s">
        <v>7708</v>
      </c>
      <c r="M2679" t="s">
        <v>7709</v>
      </c>
      <c r="N2679">
        <v>5.1408333329999998</v>
      </c>
      <c r="O2679">
        <v>0</v>
      </c>
      <c r="P2679">
        <v>19</v>
      </c>
      <c r="Q2679">
        <v>0</v>
      </c>
      <c r="R2679">
        <v>35</v>
      </c>
      <c r="S2679">
        <v>0</v>
      </c>
      <c r="T2679">
        <v>2</v>
      </c>
      <c r="U2679">
        <v>0</v>
      </c>
      <c r="V2679">
        <v>0</v>
      </c>
      <c r="W2679">
        <v>0</v>
      </c>
      <c r="X2679">
        <v>44.511863616119605</v>
      </c>
      <c r="Y2679">
        <v>0</v>
      </c>
      <c r="Z2679">
        <v>213.0017533899302</v>
      </c>
      <c r="AA2679">
        <v>0</v>
      </c>
      <c r="AB2679">
        <v>7.582802032543924</v>
      </c>
      <c r="AC2679">
        <v>0</v>
      </c>
      <c r="AD2679">
        <v>0</v>
      </c>
      <c r="AE2679">
        <v>265.09641903859369</v>
      </c>
    </row>
    <row r="2680" spans="1:31" x14ac:dyDescent="0.3">
      <c r="A2680">
        <v>2651363</v>
      </c>
      <c r="B2680">
        <v>1</v>
      </c>
      <c r="C2680" t="s">
        <v>80</v>
      </c>
      <c r="D2680" t="s">
        <v>104</v>
      </c>
      <c r="E2680" t="s">
        <v>194</v>
      </c>
      <c r="F2680" t="s">
        <v>7710</v>
      </c>
      <c r="G2680" t="s">
        <v>220</v>
      </c>
      <c r="H2680" t="s">
        <v>144</v>
      </c>
      <c r="I2680" t="s">
        <v>136</v>
      </c>
      <c r="J2680" t="s">
        <v>137</v>
      </c>
      <c r="K2680" t="s">
        <v>162</v>
      </c>
      <c r="L2680" t="s">
        <v>7711</v>
      </c>
      <c r="M2680" t="s">
        <v>7712</v>
      </c>
      <c r="N2680">
        <v>3.517222222</v>
      </c>
      <c r="O2680">
        <v>22</v>
      </c>
      <c r="P2680">
        <v>167</v>
      </c>
      <c r="Q2680">
        <v>146</v>
      </c>
      <c r="R2680">
        <v>318</v>
      </c>
      <c r="S2680">
        <v>50</v>
      </c>
      <c r="T2680">
        <v>95</v>
      </c>
      <c r="U2680">
        <v>15</v>
      </c>
      <c r="V2680">
        <v>0</v>
      </c>
      <c r="W2680">
        <v>28.773365850740557</v>
      </c>
      <c r="X2680">
        <v>180.03096002018933</v>
      </c>
      <c r="Y2680">
        <v>1850.6958073951766</v>
      </c>
      <c r="Z2680">
        <v>2326.4537137505372</v>
      </c>
      <c r="AA2680">
        <v>1657.8352801250762</v>
      </c>
      <c r="AB2680">
        <v>323.5006514000176</v>
      </c>
      <c r="AC2680">
        <v>5608.7789354100969</v>
      </c>
      <c r="AD2680">
        <v>0</v>
      </c>
      <c r="AE2680">
        <v>11976.068713951834</v>
      </c>
    </row>
    <row r="2681" spans="1:31" x14ac:dyDescent="0.3">
      <c r="A2681">
        <v>2651930</v>
      </c>
      <c r="B2681">
        <v>1</v>
      </c>
      <c r="C2681" t="s">
        <v>80</v>
      </c>
      <c r="D2681" t="s">
        <v>106</v>
      </c>
      <c r="E2681" t="s">
        <v>194</v>
      </c>
      <c r="F2681" t="s">
        <v>1039</v>
      </c>
      <c r="G2681" t="s">
        <v>149</v>
      </c>
      <c r="H2681" t="s">
        <v>144</v>
      </c>
      <c r="I2681" t="s">
        <v>136</v>
      </c>
      <c r="J2681" t="s">
        <v>137</v>
      </c>
      <c r="K2681" t="s">
        <v>138</v>
      </c>
      <c r="L2681" t="s">
        <v>7713</v>
      </c>
      <c r="M2681" t="s">
        <v>7714</v>
      </c>
      <c r="N2681">
        <v>0.1925</v>
      </c>
      <c r="O2681">
        <v>0</v>
      </c>
      <c r="P2681">
        <v>4</v>
      </c>
      <c r="Q2681">
        <v>32</v>
      </c>
      <c r="R2681">
        <v>267</v>
      </c>
      <c r="S2681">
        <v>10</v>
      </c>
      <c r="T2681">
        <v>63</v>
      </c>
      <c r="U2681">
        <v>0</v>
      </c>
      <c r="V2681">
        <v>0</v>
      </c>
      <c r="W2681">
        <v>0</v>
      </c>
      <c r="X2681">
        <v>0.52746619943402007</v>
      </c>
      <c r="Y2681">
        <v>61.382319340670563</v>
      </c>
      <c r="Z2681">
        <v>212.1869922467377</v>
      </c>
      <c r="AA2681">
        <v>23.277367936588725</v>
      </c>
      <c r="AB2681">
        <v>54.18861416518817</v>
      </c>
      <c r="AC2681">
        <v>0</v>
      </c>
      <c r="AD2681">
        <v>0</v>
      </c>
      <c r="AE2681">
        <v>351.56275988861921</v>
      </c>
    </row>
    <row r="2682" spans="1:31" x14ac:dyDescent="0.3">
      <c r="A2682">
        <v>2651881</v>
      </c>
      <c r="B2682">
        <v>1</v>
      </c>
      <c r="C2682" t="s">
        <v>81</v>
      </c>
      <c r="D2682" t="s">
        <v>121</v>
      </c>
      <c r="E2682" t="s">
        <v>147</v>
      </c>
      <c r="F2682" t="s">
        <v>7715</v>
      </c>
      <c r="G2682" t="s">
        <v>154</v>
      </c>
      <c r="H2682" t="s">
        <v>144</v>
      </c>
      <c r="I2682" t="s">
        <v>136</v>
      </c>
      <c r="J2682" t="s">
        <v>137</v>
      </c>
      <c r="K2682" t="s">
        <v>138</v>
      </c>
      <c r="L2682" t="s">
        <v>7716</v>
      </c>
      <c r="M2682" t="s">
        <v>7717</v>
      </c>
      <c r="N2682">
        <v>0.14944444400000001</v>
      </c>
      <c r="O2682">
        <v>2</v>
      </c>
      <c r="P2682">
        <v>514</v>
      </c>
      <c r="Q2682">
        <v>1</v>
      </c>
      <c r="R2682">
        <v>47</v>
      </c>
      <c r="S2682">
        <v>1</v>
      </c>
      <c r="T2682">
        <v>11</v>
      </c>
      <c r="U2682">
        <v>0</v>
      </c>
      <c r="V2682">
        <v>0</v>
      </c>
      <c r="W2682">
        <v>8.9930627399999991E-2</v>
      </c>
      <c r="X2682">
        <v>11.998160816187781</v>
      </c>
      <c r="Y2682">
        <v>0.44034365762999994</v>
      </c>
      <c r="Z2682">
        <v>4.9301469001686451</v>
      </c>
      <c r="AA2682">
        <v>0.48497072082634657</v>
      </c>
      <c r="AB2682">
        <v>0.57798842667015271</v>
      </c>
      <c r="AC2682">
        <v>0</v>
      </c>
      <c r="AD2682">
        <v>0</v>
      </c>
      <c r="AE2682">
        <v>18.521541148882925</v>
      </c>
    </row>
    <row r="2683" spans="1:31" x14ac:dyDescent="0.3">
      <c r="A2683">
        <v>2651761</v>
      </c>
      <c r="B2683">
        <v>1</v>
      </c>
      <c r="C2683" t="s">
        <v>81</v>
      </c>
      <c r="D2683" t="s">
        <v>120</v>
      </c>
      <c r="E2683" t="s">
        <v>152</v>
      </c>
      <c r="F2683" t="s">
        <v>5511</v>
      </c>
      <c r="G2683" t="s">
        <v>154</v>
      </c>
      <c r="H2683" t="s">
        <v>135</v>
      </c>
      <c r="I2683" t="s">
        <v>136</v>
      </c>
      <c r="J2683" t="s">
        <v>137</v>
      </c>
      <c r="K2683" t="s">
        <v>138</v>
      </c>
      <c r="L2683" t="s">
        <v>7718</v>
      </c>
      <c r="M2683" t="s">
        <v>7719</v>
      </c>
      <c r="N2683">
        <v>0.329166666</v>
      </c>
      <c r="O2683">
        <v>0</v>
      </c>
      <c r="P2683">
        <v>552</v>
      </c>
      <c r="Q2683">
        <v>0</v>
      </c>
      <c r="R2683">
        <v>2</v>
      </c>
      <c r="S2683">
        <v>0</v>
      </c>
      <c r="T2683">
        <v>95</v>
      </c>
      <c r="U2683">
        <v>0</v>
      </c>
      <c r="V2683">
        <v>0</v>
      </c>
      <c r="W2683">
        <v>0</v>
      </c>
      <c r="X2683">
        <v>52.387997897714328</v>
      </c>
      <c r="Y2683">
        <v>0</v>
      </c>
      <c r="Z2683">
        <v>1.9630672673289998E-2</v>
      </c>
      <c r="AA2683">
        <v>0</v>
      </c>
      <c r="AB2683">
        <v>44.554253396590425</v>
      </c>
      <c r="AC2683">
        <v>0</v>
      </c>
      <c r="AD2683">
        <v>0</v>
      </c>
      <c r="AE2683">
        <v>96.961881966978041</v>
      </c>
    </row>
    <row r="2684" spans="1:31" x14ac:dyDescent="0.3">
      <c r="A2684">
        <v>2651781</v>
      </c>
      <c r="B2684">
        <v>1</v>
      </c>
      <c r="C2684" t="s">
        <v>80</v>
      </c>
      <c r="D2684" t="s">
        <v>95</v>
      </c>
      <c r="E2684" t="s">
        <v>165</v>
      </c>
      <c r="F2684" t="s">
        <v>7720</v>
      </c>
      <c r="G2684" t="s">
        <v>216</v>
      </c>
      <c r="H2684" t="s">
        <v>135</v>
      </c>
      <c r="I2684" t="s">
        <v>136</v>
      </c>
      <c r="J2684" t="s">
        <v>137</v>
      </c>
      <c r="K2684" t="s">
        <v>138</v>
      </c>
      <c r="L2684" t="s">
        <v>7721</v>
      </c>
      <c r="M2684" t="s">
        <v>7722</v>
      </c>
      <c r="N2684">
        <v>3.730277777</v>
      </c>
      <c r="O2684">
        <v>0</v>
      </c>
      <c r="P2684">
        <v>37</v>
      </c>
      <c r="Q2684">
        <v>0</v>
      </c>
      <c r="R2684">
        <v>0</v>
      </c>
      <c r="S2684">
        <v>0</v>
      </c>
      <c r="T2684">
        <v>2</v>
      </c>
      <c r="U2684">
        <v>0</v>
      </c>
      <c r="V2684">
        <v>0</v>
      </c>
      <c r="W2684">
        <v>0</v>
      </c>
      <c r="X2684">
        <v>33.751112307555019</v>
      </c>
      <c r="Y2684">
        <v>0</v>
      </c>
      <c r="Z2684">
        <v>0</v>
      </c>
      <c r="AA2684">
        <v>0</v>
      </c>
      <c r="AB2684">
        <v>36.525756640988575</v>
      </c>
      <c r="AC2684">
        <v>0</v>
      </c>
      <c r="AD2684">
        <v>0</v>
      </c>
      <c r="AE2684">
        <v>70.276868948543594</v>
      </c>
    </row>
    <row r="2685" spans="1:31" x14ac:dyDescent="0.3">
      <c r="A2685">
        <v>2651389</v>
      </c>
      <c r="B2685">
        <v>1</v>
      </c>
      <c r="C2685" t="s">
        <v>80</v>
      </c>
      <c r="D2685" t="s">
        <v>100</v>
      </c>
      <c r="E2685" t="s">
        <v>165</v>
      </c>
      <c r="F2685" t="s">
        <v>7723</v>
      </c>
      <c r="G2685" t="s">
        <v>161</v>
      </c>
      <c r="H2685" t="s">
        <v>135</v>
      </c>
      <c r="I2685" t="s">
        <v>136</v>
      </c>
      <c r="J2685" t="s">
        <v>137</v>
      </c>
      <c r="K2685" t="s">
        <v>162</v>
      </c>
      <c r="L2685" t="s">
        <v>7724</v>
      </c>
      <c r="M2685" t="s">
        <v>7725</v>
      </c>
      <c r="N2685">
        <v>7.0475000000000003</v>
      </c>
      <c r="O2685">
        <v>0</v>
      </c>
      <c r="P2685">
        <v>234</v>
      </c>
      <c r="Q2685">
        <v>0</v>
      </c>
      <c r="R2685">
        <v>0</v>
      </c>
      <c r="S2685">
        <v>0</v>
      </c>
      <c r="T2685">
        <v>24</v>
      </c>
      <c r="U2685">
        <v>0</v>
      </c>
      <c r="V2685">
        <v>0</v>
      </c>
      <c r="W2685">
        <v>0</v>
      </c>
      <c r="X2685">
        <v>440.65726416400889</v>
      </c>
      <c r="Y2685">
        <v>0</v>
      </c>
      <c r="Z2685">
        <v>0</v>
      </c>
      <c r="AA2685">
        <v>0</v>
      </c>
      <c r="AB2685">
        <v>274.86639994310156</v>
      </c>
      <c r="AC2685">
        <v>0</v>
      </c>
      <c r="AD2685">
        <v>0</v>
      </c>
      <c r="AE2685">
        <v>715.52366410711045</v>
      </c>
    </row>
    <row r="2686" spans="1:31" x14ac:dyDescent="0.3">
      <c r="A2686">
        <v>2651283</v>
      </c>
      <c r="B2686">
        <v>1</v>
      </c>
      <c r="C2686" t="s">
        <v>81</v>
      </c>
      <c r="D2686" t="s">
        <v>119</v>
      </c>
      <c r="E2686" t="s">
        <v>141</v>
      </c>
      <c r="F2686" t="s">
        <v>7726</v>
      </c>
      <c r="G2686" t="s">
        <v>143</v>
      </c>
      <c r="H2686" t="s">
        <v>144</v>
      </c>
      <c r="I2686" t="s">
        <v>136</v>
      </c>
      <c r="J2686" t="s">
        <v>137</v>
      </c>
      <c r="K2686" t="s">
        <v>138</v>
      </c>
      <c r="L2686" t="s">
        <v>7727</v>
      </c>
      <c r="M2686" t="s">
        <v>7728</v>
      </c>
      <c r="N2686">
        <v>1.7647222220000001</v>
      </c>
      <c r="O2686">
        <v>0</v>
      </c>
      <c r="P2686">
        <v>39</v>
      </c>
      <c r="Q2686">
        <v>0</v>
      </c>
      <c r="R2686">
        <v>5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7.1321220178933622</v>
      </c>
      <c r="Y2686">
        <v>0</v>
      </c>
      <c r="Z2686">
        <v>8.0945791975287129</v>
      </c>
      <c r="AA2686">
        <v>0</v>
      </c>
      <c r="AB2686">
        <v>0</v>
      </c>
      <c r="AC2686">
        <v>0</v>
      </c>
      <c r="AD2686">
        <v>0</v>
      </c>
      <c r="AE2686">
        <v>15.226701215422075</v>
      </c>
    </row>
    <row r="2687" spans="1:31" x14ac:dyDescent="0.3">
      <c r="A2687">
        <v>2651924</v>
      </c>
      <c r="B2687">
        <v>1</v>
      </c>
      <c r="C2687" t="s">
        <v>81</v>
      </c>
      <c r="D2687" t="s">
        <v>127</v>
      </c>
      <c r="E2687" t="s">
        <v>141</v>
      </c>
      <c r="F2687" t="s">
        <v>7729</v>
      </c>
      <c r="G2687" t="s">
        <v>149</v>
      </c>
      <c r="H2687" t="s">
        <v>144</v>
      </c>
      <c r="I2687" t="s">
        <v>136</v>
      </c>
      <c r="J2687" t="s">
        <v>137</v>
      </c>
      <c r="K2687" t="s">
        <v>138</v>
      </c>
      <c r="L2687" t="s">
        <v>7730</v>
      </c>
      <c r="M2687" t="s">
        <v>7731</v>
      </c>
      <c r="N2687">
        <v>1.778888888</v>
      </c>
      <c r="O2687">
        <v>0</v>
      </c>
      <c r="P2687">
        <v>394</v>
      </c>
      <c r="Q2687">
        <v>8</v>
      </c>
      <c r="R2687">
        <v>18</v>
      </c>
      <c r="S2687">
        <v>4</v>
      </c>
      <c r="T2687">
        <v>94</v>
      </c>
      <c r="U2687">
        <v>7</v>
      </c>
      <c r="V2687">
        <v>1</v>
      </c>
      <c r="W2687">
        <v>0</v>
      </c>
      <c r="X2687">
        <v>168.55460138678782</v>
      </c>
      <c r="Y2687">
        <v>11.997331375148828</v>
      </c>
      <c r="Z2687">
        <v>43.120089999065037</v>
      </c>
      <c r="AA2687">
        <v>423.82435263317268</v>
      </c>
      <c r="AB2687">
        <v>97.139256535402026</v>
      </c>
      <c r="AC2687">
        <v>590.20911010833788</v>
      </c>
      <c r="AD2687">
        <v>1.5547322394942826</v>
      </c>
      <c r="AE2687">
        <v>1336.3994742774087</v>
      </c>
    </row>
    <row r="2688" spans="1:31" x14ac:dyDescent="0.3">
      <c r="A2688">
        <v>2651326</v>
      </c>
      <c r="B2688">
        <v>1</v>
      </c>
      <c r="C2688" t="s">
        <v>80</v>
      </c>
      <c r="D2688" t="s">
        <v>100</v>
      </c>
      <c r="E2688" t="s">
        <v>194</v>
      </c>
      <c r="F2688" t="s">
        <v>7732</v>
      </c>
      <c r="G2688" t="s">
        <v>220</v>
      </c>
      <c r="H2688" t="s">
        <v>144</v>
      </c>
      <c r="I2688" t="s">
        <v>136</v>
      </c>
      <c r="J2688" t="s">
        <v>137</v>
      </c>
      <c r="K2688" t="s">
        <v>162</v>
      </c>
      <c r="L2688" t="s">
        <v>7733</v>
      </c>
      <c r="M2688" t="s">
        <v>7734</v>
      </c>
      <c r="N2688">
        <v>7.0963888879999999</v>
      </c>
      <c r="O2688">
        <v>11</v>
      </c>
      <c r="P2688">
        <v>37</v>
      </c>
      <c r="Q2688">
        <v>67</v>
      </c>
      <c r="R2688">
        <v>85</v>
      </c>
      <c r="S2688">
        <v>14</v>
      </c>
      <c r="T2688">
        <v>39</v>
      </c>
      <c r="U2688">
        <v>0</v>
      </c>
      <c r="V2688">
        <v>1</v>
      </c>
      <c r="W2688">
        <v>37.221520535184347</v>
      </c>
      <c r="X2688">
        <v>80.277195773061706</v>
      </c>
      <c r="Y2688">
        <v>1663.5793116343291</v>
      </c>
      <c r="Z2688">
        <v>958.81923189343718</v>
      </c>
      <c r="AA2688">
        <v>1164.0892488036693</v>
      </c>
      <c r="AB2688">
        <v>598.65610546156449</v>
      </c>
      <c r="AC2688">
        <v>0</v>
      </c>
      <c r="AD2688">
        <v>77.724849128733155</v>
      </c>
      <c r="AE2688">
        <v>4580.367463229979</v>
      </c>
    </row>
    <row r="2689" spans="1:31" x14ac:dyDescent="0.3">
      <c r="A2689">
        <v>2651990</v>
      </c>
      <c r="B2689">
        <v>1</v>
      </c>
      <c r="C2689" t="s">
        <v>81</v>
      </c>
      <c r="D2689" t="s">
        <v>114</v>
      </c>
      <c r="E2689" t="s">
        <v>141</v>
      </c>
      <c r="F2689" t="s">
        <v>7735</v>
      </c>
      <c r="G2689" t="s">
        <v>143</v>
      </c>
      <c r="H2689" t="s">
        <v>144</v>
      </c>
      <c r="I2689" t="s">
        <v>136</v>
      </c>
      <c r="J2689" t="s">
        <v>137</v>
      </c>
      <c r="K2689" t="s">
        <v>138</v>
      </c>
      <c r="L2689" t="s">
        <v>7736</v>
      </c>
      <c r="M2689" t="s">
        <v>7737</v>
      </c>
      <c r="N2689">
        <v>1.3944444439999999</v>
      </c>
      <c r="O2689">
        <v>4</v>
      </c>
      <c r="P2689">
        <v>326</v>
      </c>
      <c r="Q2689">
        <v>0</v>
      </c>
      <c r="R2689">
        <v>0</v>
      </c>
      <c r="S2689">
        <v>0</v>
      </c>
      <c r="T2689">
        <v>14</v>
      </c>
      <c r="U2689">
        <v>0</v>
      </c>
      <c r="V2689">
        <v>0</v>
      </c>
      <c r="W2689">
        <v>1.8190323108399999</v>
      </c>
      <c r="X2689">
        <v>59.856853683855945</v>
      </c>
      <c r="Y2689">
        <v>0</v>
      </c>
      <c r="Z2689">
        <v>0</v>
      </c>
      <c r="AA2689">
        <v>0</v>
      </c>
      <c r="AB2689">
        <v>6.6341850929300969</v>
      </c>
      <c r="AC2689">
        <v>0</v>
      </c>
      <c r="AD2689">
        <v>0</v>
      </c>
      <c r="AE2689">
        <v>68.310071087626042</v>
      </c>
    </row>
    <row r="2690" spans="1:31" x14ac:dyDescent="0.3">
      <c r="A2690">
        <v>2651280</v>
      </c>
      <c r="B2690">
        <v>1</v>
      </c>
      <c r="C2690" t="s">
        <v>80</v>
      </c>
      <c r="D2690" t="s">
        <v>107</v>
      </c>
      <c r="E2690" t="s">
        <v>141</v>
      </c>
      <c r="F2690" t="s">
        <v>7738</v>
      </c>
      <c r="G2690" t="s">
        <v>143</v>
      </c>
      <c r="H2690" t="s">
        <v>144</v>
      </c>
      <c r="I2690" t="s">
        <v>136</v>
      </c>
      <c r="J2690" t="s">
        <v>137</v>
      </c>
      <c r="K2690" t="s">
        <v>138</v>
      </c>
      <c r="L2690" t="s">
        <v>7739</v>
      </c>
      <c r="M2690" t="s">
        <v>7740</v>
      </c>
      <c r="N2690">
        <v>1.051111111</v>
      </c>
      <c r="O2690">
        <v>0</v>
      </c>
      <c r="P2690">
        <v>1</v>
      </c>
      <c r="Q2690">
        <v>0</v>
      </c>
      <c r="R2690">
        <v>21</v>
      </c>
      <c r="S2690">
        <v>0</v>
      </c>
      <c r="T2690">
        <v>6</v>
      </c>
      <c r="U2690">
        <v>0</v>
      </c>
      <c r="V2690">
        <v>0</v>
      </c>
      <c r="W2690">
        <v>0</v>
      </c>
      <c r="X2690">
        <v>0.27301225770110982</v>
      </c>
      <c r="Y2690">
        <v>0</v>
      </c>
      <c r="Z2690">
        <v>24.004330600842604</v>
      </c>
      <c r="AA2690">
        <v>0</v>
      </c>
      <c r="AB2690">
        <v>6.5234089707892897</v>
      </c>
      <c r="AC2690">
        <v>0</v>
      </c>
      <c r="AD2690">
        <v>0</v>
      </c>
      <c r="AE2690">
        <v>30.800751829333002</v>
      </c>
    </row>
    <row r="2691" spans="1:31" x14ac:dyDescent="0.3">
      <c r="A2691">
        <v>2651612</v>
      </c>
      <c r="B2691">
        <v>1</v>
      </c>
      <c r="C2691" t="s">
        <v>81</v>
      </c>
      <c r="D2691" t="s">
        <v>123</v>
      </c>
      <c r="E2691" t="s">
        <v>152</v>
      </c>
      <c r="F2691" t="s">
        <v>7741</v>
      </c>
      <c r="G2691" t="s">
        <v>191</v>
      </c>
      <c r="H2691" t="s">
        <v>135</v>
      </c>
      <c r="I2691" t="s">
        <v>136</v>
      </c>
      <c r="J2691" t="s">
        <v>137</v>
      </c>
      <c r="K2691" t="s">
        <v>138</v>
      </c>
      <c r="L2691" t="s">
        <v>7742</v>
      </c>
      <c r="M2691" t="s">
        <v>7743</v>
      </c>
      <c r="N2691">
        <v>1.011666666</v>
      </c>
      <c r="O2691">
        <v>0</v>
      </c>
      <c r="P2691">
        <v>1</v>
      </c>
      <c r="Q2691">
        <v>0</v>
      </c>
      <c r="R2691">
        <v>31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8.6223662885042657E-2</v>
      </c>
      <c r="Y2691">
        <v>0</v>
      </c>
      <c r="Z2691">
        <v>30.223663081871102</v>
      </c>
      <c r="AA2691">
        <v>0</v>
      </c>
      <c r="AB2691">
        <v>0</v>
      </c>
      <c r="AC2691">
        <v>0</v>
      </c>
      <c r="AD2691">
        <v>0</v>
      </c>
      <c r="AE2691">
        <v>30.309886744756145</v>
      </c>
    </row>
    <row r="2692" spans="1:31" x14ac:dyDescent="0.3">
      <c r="A2692">
        <v>2652136</v>
      </c>
      <c r="B2692">
        <v>1</v>
      </c>
      <c r="C2692" t="s">
        <v>81</v>
      </c>
      <c r="D2692" t="s">
        <v>112</v>
      </c>
      <c r="E2692" t="s">
        <v>194</v>
      </c>
      <c r="F2692" t="s">
        <v>7744</v>
      </c>
      <c r="G2692" t="s">
        <v>149</v>
      </c>
      <c r="H2692" t="s">
        <v>144</v>
      </c>
      <c r="I2692" t="s">
        <v>136</v>
      </c>
      <c r="J2692" t="s">
        <v>137</v>
      </c>
      <c r="K2692" t="s">
        <v>138</v>
      </c>
      <c r="L2692" t="s">
        <v>7745</v>
      </c>
      <c r="M2692" t="s">
        <v>7746</v>
      </c>
      <c r="N2692">
        <v>8.3333332999999996E-2</v>
      </c>
      <c r="O2692">
        <v>0</v>
      </c>
      <c r="P2692">
        <v>354</v>
      </c>
      <c r="Q2692">
        <v>0</v>
      </c>
      <c r="R2692">
        <v>17</v>
      </c>
      <c r="S2692">
        <v>0</v>
      </c>
      <c r="T2692">
        <v>44</v>
      </c>
      <c r="U2692">
        <v>0</v>
      </c>
      <c r="V2692">
        <v>0</v>
      </c>
      <c r="W2692">
        <v>0</v>
      </c>
      <c r="X2692">
        <v>8.9059612449196521</v>
      </c>
      <c r="Y2692">
        <v>0</v>
      </c>
      <c r="Z2692">
        <v>11.722547189152291</v>
      </c>
      <c r="AA2692">
        <v>0</v>
      </c>
      <c r="AB2692">
        <v>1.62471772331735</v>
      </c>
      <c r="AC2692">
        <v>0</v>
      </c>
      <c r="AD2692">
        <v>0</v>
      </c>
      <c r="AE2692">
        <v>22.253226157389292</v>
      </c>
    </row>
    <row r="2693" spans="1:31" x14ac:dyDescent="0.3">
      <c r="A2693">
        <v>2651320</v>
      </c>
      <c r="B2693">
        <v>1</v>
      </c>
      <c r="C2693" t="s">
        <v>80</v>
      </c>
      <c r="D2693" t="s">
        <v>93</v>
      </c>
      <c r="E2693" t="s">
        <v>147</v>
      </c>
      <c r="F2693" t="s">
        <v>7747</v>
      </c>
      <c r="G2693" t="s">
        <v>220</v>
      </c>
      <c r="H2693" t="s">
        <v>144</v>
      </c>
      <c r="I2693" t="s">
        <v>136</v>
      </c>
      <c r="J2693" t="s">
        <v>137</v>
      </c>
      <c r="K2693" t="s">
        <v>162</v>
      </c>
      <c r="L2693" t="s">
        <v>7748</v>
      </c>
      <c r="M2693" t="s">
        <v>7749</v>
      </c>
      <c r="N2693">
        <v>8.1341666660000005</v>
      </c>
      <c r="O2693">
        <v>0</v>
      </c>
      <c r="P2693">
        <v>4</v>
      </c>
      <c r="Q2693">
        <v>22</v>
      </c>
      <c r="R2693">
        <v>26</v>
      </c>
      <c r="S2693">
        <v>0</v>
      </c>
      <c r="T2693">
        <v>4</v>
      </c>
      <c r="U2693">
        <v>0</v>
      </c>
      <c r="V2693">
        <v>0</v>
      </c>
      <c r="W2693">
        <v>0</v>
      </c>
      <c r="X2693">
        <v>24.43452562539369</v>
      </c>
      <c r="Y2693">
        <v>2143.7435637313743</v>
      </c>
      <c r="Z2693">
        <v>744.1472302970692</v>
      </c>
      <c r="AA2693">
        <v>0</v>
      </c>
      <c r="AB2693">
        <v>68.903939282675339</v>
      </c>
      <c r="AC2693">
        <v>0</v>
      </c>
      <c r="AD2693">
        <v>0</v>
      </c>
      <c r="AE2693">
        <v>2981.2292589365125</v>
      </c>
    </row>
    <row r="2694" spans="1:31" x14ac:dyDescent="0.3">
      <c r="A2694">
        <v>2651117</v>
      </c>
      <c r="B2694">
        <v>1</v>
      </c>
      <c r="C2694" t="s">
        <v>80</v>
      </c>
      <c r="D2694" t="s">
        <v>107</v>
      </c>
      <c r="E2694" t="s">
        <v>165</v>
      </c>
      <c r="F2694" t="s">
        <v>4364</v>
      </c>
      <c r="G2694" t="s">
        <v>154</v>
      </c>
      <c r="H2694" t="s">
        <v>135</v>
      </c>
      <c r="I2694" t="s">
        <v>136</v>
      </c>
      <c r="J2694" t="s">
        <v>137</v>
      </c>
      <c r="K2694" t="s">
        <v>138</v>
      </c>
      <c r="L2694" t="s">
        <v>7750</v>
      </c>
      <c r="M2694" t="s">
        <v>7751</v>
      </c>
      <c r="N2694">
        <v>0.56944444400000005</v>
      </c>
      <c r="O2694">
        <v>0</v>
      </c>
      <c r="P2694">
        <v>14</v>
      </c>
      <c r="Q2694">
        <v>0</v>
      </c>
      <c r="R2694">
        <v>0</v>
      </c>
      <c r="S2694">
        <v>0</v>
      </c>
      <c r="T2694">
        <v>9</v>
      </c>
      <c r="U2694">
        <v>0</v>
      </c>
      <c r="V2694">
        <v>0</v>
      </c>
      <c r="W2694">
        <v>0</v>
      </c>
      <c r="X2694">
        <v>1.7591962728058292</v>
      </c>
      <c r="Y2694">
        <v>0</v>
      </c>
      <c r="Z2694">
        <v>0</v>
      </c>
      <c r="AA2694">
        <v>0</v>
      </c>
      <c r="AB2694">
        <v>0.95661794398325695</v>
      </c>
      <c r="AC2694">
        <v>0</v>
      </c>
      <c r="AD2694">
        <v>0</v>
      </c>
      <c r="AE2694">
        <v>2.7158142167890862</v>
      </c>
    </row>
    <row r="2695" spans="1:31" x14ac:dyDescent="0.3">
      <c r="A2695">
        <v>2651449</v>
      </c>
      <c r="B2695">
        <v>1</v>
      </c>
      <c r="C2695" t="s">
        <v>81</v>
      </c>
      <c r="D2695" t="s">
        <v>112</v>
      </c>
      <c r="E2695" t="s">
        <v>194</v>
      </c>
      <c r="F2695" t="s">
        <v>7752</v>
      </c>
      <c r="G2695" t="s">
        <v>676</v>
      </c>
      <c r="H2695" t="s">
        <v>144</v>
      </c>
      <c r="I2695" t="s">
        <v>136</v>
      </c>
      <c r="J2695" t="s">
        <v>137</v>
      </c>
      <c r="K2695" t="s">
        <v>138</v>
      </c>
      <c r="L2695" t="s">
        <v>6968</v>
      </c>
      <c r="M2695" t="s">
        <v>7753</v>
      </c>
      <c r="N2695">
        <v>8.8591666660000001</v>
      </c>
      <c r="O2695">
        <v>0</v>
      </c>
      <c r="P2695">
        <v>0</v>
      </c>
      <c r="Q2695">
        <v>0</v>
      </c>
      <c r="R2695">
        <v>0</v>
      </c>
      <c r="S2695">
        <v>9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</row>
    <row r="2696" spans="1:31" x14ac:dyDescent="0.3">
      <c r="A2696">
        <v>2651758</v>
      </c>
      <c r="B2696">
        <v>1</v>
      </c>
      <c r="C2696" t="s">
        <v>80</v>
      </c>
      <c r="D2696" t="s">
        <v>97</v>
      </c>
      <c r="E2696" t="s">
        <v>194</v>
      </c>
      <c r="F2696" t="s">
        <v>7754</v>
      </c>
      <c r="G2696" t="s">
        <v>149</v>
      </c>
      <c r="H2696" t="s">
        <v>144</v>
      </c>
      <c r="I2696" t="s">
        <v>136</v>
      </c>
      <c r="J2696" t="s">
        <v>137</v>
      </c>
      <c r="K2696" t="s">
        <v>138</v>
      </c>
      <c r="L2696" t="s">
        <v>7755</v>
      </c>
      <c r="M2696" t="s">
        <v>7756</v>
      </c>
      <c r="N2696">
        <v>0.51833333299999995</v>
      </c>
      <c r="O2696">
        <v>8</v>
      </c>
      <c r="P2696">
        <v>790</v>
      </c>
      <c r="Q2696">
        <v>10</v>
      </c>
      <c r="R2696">
        <v>360</v>
      </c>
      <c r="S2696">
        <v>17</v>
      </c>
      <c r="T2696">
        <v>199</v>
      </c>
      <c r="U2696">
        <v>1</v>
      </c>
      <c r="V2696">
        <v>2</v>
      </c>
      <c r="W2696">
        <v>36.634472848704398</v>
      </c>
      <c r="X2696">
        <v>222.36660514767541</v>
      </c>
      <c r="Y2696">
        <v>26.369476593649203</v>
      </c>
      <c r="Z2696">
        <v>132.93736564051295</v>
      </c>
      <c r="AA2696">
        <v>117.81526528948366</v>
      </c>
      <c r="AB2696">
        <v>182.97487280109689</v>
      </c>
      <c r="AC2696">
        <v>44.6830316908217</v>
      </c>
      <c r="AD2696">
        <v>7.96516212483189</v>
      </c>
      <c r="AE2696">
        <v>771.74625213677621</v>
      </c>
    </row>
    <row r="2697" spans="1:31" x14ac:dyDescent="0.3">
      <c r="A2697">
        <v>2651904</v>
      </c>
      <c r="B2697">
        <v>1</v>
      </c>
      <c r="C2697" t="s">
        <v>80</v>
      </c>
      <c r="D2697" t="s">
        <v>88</v>
      </c>
      <c r="E2697" t="s">
        <v>181</v>
      </c>
      <c r="F2697" t="s">
        <v>7757</v>
      </c>
      <c r="G2697" t="s">
        <v>149</v>
      </c>
      <c r="H2697" t="s">
        <v>144</v>
      </c>
      <c r="I2697" t="s">
        <v>136</v>
      </c>
      <c r="J2697" t="s">
        <v>137</v>
      </c>
      <c r="K2697" t="s">
        <v>138</v>
      </c>
      <c r="L2697" t="s">
        <v>7222</v>
      </c>
      <c r="M2697" t="s">
        <v>7758</v>
      </c>
      <c r="N2697">
        <v>1.693333333</v>
      </c>
      <c r="O2697">
        <v>0</v>
      </c>
      <c r="P2697">
        <v>5944</v>
      </c>
      <c r="Q2697">
        <v>0</v>
      </c>
      <c r="R2697">
        <v>0</v>
      </c>
      <c r="S2697">
        <v>0</v>
      </c>
      <c r="T2697">
        <v>345</v>
      </c>
      <c r="U2697">
        <v>0</v>
      </c>
      <c r="V2697">
        <v>1</v>
      </c>
      <c r="W2697">
        <v>0</v>
      </c>
      <c r="X2697">
        <v>2788.5270312536813</v>
      </c>
      <c r="Y2697">
        <v>0</v>
      </c>
      <c r="Z2697">
        <v>0</v>
      </c>
      <c r="AA2697">
        <v>0</v>
      </c>
      <c r="AB2697">
        <v>451.68274355289702</v>
      </c>
      <c r="AC2697">
        <v>0</v>
      </c>
      <c r="AD2697">
        <v>5.4637794147766012</v>
      </c>
      <c r="AE2697">
        <v>3245.6735542213551</v>
      </c>
    </row>
    <row r="2698" spans="1:31" x14ac:dyDescent="0.3">
      <c r="A2698">
        <v>2651157</v>
      </c>
      <c r="B2698">
        <v>1</v>
      </c>
      <c r="C2698" t="s">
        <v>80</v>
      </c>
      <c r="D2698" t="s">
        <v>105</v>
      </c>
      <c r="E2698" t="s">
        <v>147</v>
      </c>
      <c r="F2698" t="s">
        <v>4772</v>
      </c>
      <c r="G2698" t="s">
        <v>149</v>
      </c>
      <c r="H2698" t="s">
        <v>144</v>
      </c>
      <c r="I2698" t="s">
        <v>136</v>
      </c>
      <c r="J2698" t="s">
        <v>137</v>
      </c>
      <c r="K2698" t="s">
        <v>138</v>
      </c>
      <c r="L2698" t="s">
        <v>7759</v>
      </c>
      <c r="M2698" t="s">
        <v>7760</v>
      </c>
      <c r="N2698">
        <v>0.50777777700000004</v>
      </c>
      <c r="O2698">
        <v>2</v>
      </c>
      <c r="P2698">
        <v>137</v>
      </c>
      <c r="Q2698">
        <v>5</v>
      </c>
      <c r="R2698">
        <v>3</v>
      </c>
      <c r="S2698">
        <v>8</v>
      </c>
      <c r="T2698">
        <v>42</v>
      </c>
      <c r="U2698">
        <v>0</v>
      </c>
      <c r="V2698">
        <v>0</v>
      </c>
      <c r="W2698">
        <v>21.051420896226567</v>
      </c>
      <c r="X2698">
        <v>15.630976203909295</v>
      </c>
      <c r="Y2698">
        <v>52.345961005522888</v>
      </c>
      <c r="Z2698">
        <v>0.98087981332244745</v>
      </c>
      <c r="AA2698">
        <v>64.643445550776903</v>
      </c>
      <c r="AB2698">
        <v>12.002582095633322</v>
      </c>
      <c r="AC2698">
        <v>0</v>
      </c>
      <c r="AD2698">
        <v>0</v>
      </c>
      <c r="AE2698">
        <v>166.65526556539143</v>
      </c>
    </row>
    <row r="2699" spans="1:31" x14ac:dyDescent="0.3">
      <c r="A2699">
        <v>2651798</v>
      </c>
      <c r="B2699">
        <v>1</v>
      </c>
      <c r="C2699" t="s">
        <v>81</v>
      </c>
      <c r="D2699" t="s">
        <v>120</v>
      </c>
      <c r="E2699" t="s">
        <v>152</v>
      </c>
      <c r="F2699" t="s">
        <v>5511</v>
      </c>
      <c r="G2699" t="s">
        <v>191</v>
      </c>
      <c r="H2699" t="s">
        <v>135</v>
      </c>
      <c r="I2699" t="s">
        <v>136</v>
      </c>
      <c r="J2699" t="s">
        <v>137</v>
      </c>
      <c r="K2699" t="s">
        <v>138</v>
      </c>
      <c r="L2699" t="s">
        <v>7761</v>
      </c>
      <c r="M2699" t="s">
        <v>7762</v>
      </c>
      <c r="N2699">
        <v>1.2094444440000001</v>
      </c>
      <c r="O2699">
        <v>0</v>
      </c>
      <c r="P2699">
        <v>552</v>
      </c>
      <c r="Q2699">
        <v>0</v>
      </c>
      <c r="R2699">
        <v>2</v>
      </c>
      <c r="S2699">
        <v>0</v>
      </c>
      <c r="T2699">
        <v>95</v>
      </c>
      <c r="U2699">
        <v>0</v>
      </c>
      <c r="V2699">
        <v>0</v>
      </c>
      <c r="W2699">
        <v>0</v>
      </c>
      <c r="X2699">
        <v>192.37146053481965</v>
      </c>
      <c r="Y2699">
        <v>0</v>
      </c>
      <c r="Z2699">
        <v>8.2911887640832016E-2</v>
      </c>
      <c r="AA2699">
        <v>0</v>
      </c>
      <c r="AB2699">
        <v>149.63418018842165</v>
      </c>
      <c r="AC2699">
        <v>0</v>
      </c>
      <c r="AD2699">
        <v>0</v>
      </c>
      <c r="AE2699">
        <v>342.08855261088212</v>
      </c>
    </row>
    <row r="2700" spans="1:31" x14ac:dyDescent="0.3">
      <c r="A2700">
        <v>2651804</v>
      </c>
      <c r="B2700">
        <v>1</v>
      </c>
      <c r="C2700" t="s">
        <v>81</v>
      </c>
      <c r="D2700" t="s">
        <v>127</v>
      </c>
      <c r="E2700" t="s">
        <v>214</v>
      </c>
      <c r="F2700" t="s">
        <v>7763</v>
      </c>
      <c r="G2700" t="s">
        <v>224</v>
      </c>
      <c r="H2700" t="s">
        <v>135</v>
      </c>
      <c r="I2700" t="s">
        <v>136</v>
      </c>
      <c r="J2700" t="s">
        <v>137</v>
      </c>
      <c r="K2700" t="s">
        <v>138</v>
      </c>
      <c r="L2700" t="s">
        <v>7764</v>
      </c>
      <c r="M2700" t="s">
        <v>7765</v>
      </c>
      <c r="N2700">
        <v>1.523055555</v>
      </c>
      <c r="O2700">
        <v>0</v>
      </c>
      <c r="P2700">
        <v>54</v>
      </c>
      <c r="Q2700">
        <v>0</v>
      </c>
      <c r="R2700">
        <v>0</v>
      </c>
      <c r="S2700">
        <v>0</v>
      </c>
      <c r="T2700">
        <v>16</v>
      </c>
      <c r="U2700">
        <v>0</v>
      </c>
      <c r="V2700">
        <v>0</v>
      </c>
      <c r="W2700">
        <v>0</v>
      </c>
      <c r="X2700">
        <v>23.570143549023992</v>
      </c>
      <c r="Y2700">
        <v>0</v>
      </c>
      <c r="Z2700">
        <v>0</v>
      </c>
      <c r="AA2700">
        <v>0</v>
      </c>
      <c r="AB2700">
        <v>77.945325420635811</v>
      </c>
      <c r="AC2700">
        <v>0</v>
      </c>
      <c r="AD2700">
        <v>0</v>
      </c>
      <c r="AE2700">
        <v>101.51546896965981</v>
      </c>
    </row>
    <row r="2701" spans="1:31" x14ac:dyDescent="0.3">
      <c r="A2701">
        <v>2651263</v>
      </c>
      <c r="B2701">
        <v>1</v>
      </c>
      <c r="C2701" t="s">
        <v>80</v>
      </c>
      <c r="D2701" t="s">
        <v>110</v>
      </c>
      <c r="E2701" t="s">
        <v>165</v>
      </c>
      <c r="F2701" t="s">
        <v>7766</v>
      </c>
      <c r="G2701" t="s">
        <v>224</v>
      </c>
      <c r="H2701" t="s">
        <v>135</v>
      </c>
      <c r="I2701" t="s">
        <v>136</v>
      </c>
      <c r="J2701" t="s">
        <v>137</v>
      </c>
      <c r="K2701" t="s">
        <v>138</v>
      </c>
      <c r="L2701" t="s">
        <v>7767</v>
      </c>
      <c r="M2701" t="s">
        <v>7768</v>
      </c>
      <c r="N2701">
        <v>2.792777777</v>
      </c>
      <c r="O2701">
        <v>0</v>
      </c>
      <c r="P2701">
        <v>108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103.8679014782948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103.8679014782948</v>
      </c>
    </row>
    <row r="2702" spans="1:31" x14ac:dyDescent="0.3">
      <c r="A2702">
        <v>2651907</v>
      </c>
      <c r="B2702">
        <v>1</v>
      </c>
      <c r="C2702" t="s">
        <v>80</v>
      </c>
      <c r="D2702" t="s">
        <v>93</v>
      </c>
      <c r="E2702" t="s">
        <v>165</v>
      </c>
      <c r="F2702" t="s">
        <v>7769</v>
      </c>
      <c r="G2702" t="s">
        <v>224</v>
      </c>
      <c r="H2702" t="s">
        <v>135</v>
      </c>
      <c r="I2702" t="s">
        <v>136</v>
      </c>
      <c r="J2702" t="s">
        <v>137</v>
      </c>
      <c r="K2702" t="s">
        <v>138</v>
      </c>
      <c r="L2702" t="s">
        <v>7770</v>
      </c>
      <c r="M2702" t="s">
        <v>7410</v>
      </c>
      <c r="N2702">
        <v>0.638055555</v>
      </c>
      <c r="O2702">
        <v>0</v>
      </c>
      <c r="P2702">
        <v>7</v>
      </c>
      <c r="Q2702">
        <v>0</v>
      </c>
      <c r="R2702">
        <v>4</v>
      </c>
      <c r="S2702">
        <v>0</v>
      </c>
      <c r="T2702">
        <v>2</v>
      </c>
      <c r="U2702">
        <v>0</v>
      </c>
      <c r="V2702">
        <v>0</v>
      </c>
      <c r="W2702">
        <v>0</v>
      </c>
      <c r="X2702">
        <v>0.70468384382479732</v>
      </c>
      <c r="Y2702">
        <v>0</v>
      </c>
      <c r="Z2702">
        <v>2.6818184969980576</v>
      </c>
      <c r="AA2702">
        <v>0</v>
      </c>
      <c r="AB2702">
        <v>6.7477486815340297</v>
      </c>
      <c r="AC2702">
        <v>0</v>
      </c>
      <c r="AD2702">
        <v>0</v>
      </c>
      <c r="AE2702">
        <v>10.134251022356885</v>
      </c>
    </row>
    <row r="2703" spans="1:31" x14ac:dyDescent="0.3">
      <c r="A2703">
        <v>2651741</v>
      </c>
      <c r="B2703">
        <v>1</v>
      </c>
      <c r="C2703" t="s">
        <v>81</v>
      </c>
      <c r="D2703" t="s">
        <v>128</v>
      </c>
      <c r="E2703" t="s">
        <v>152</v>
      </c>
      <c r="F2703" t="s">
        <v>7771</v>
      </c>
      <c r="G2703" t="s">
        <v>191</v>
      </c>
      <c r="H2703" t="s">
        <v>135</v>
      </c>
      <c r="I2703" t="s">
        <v>136</v>
      </c>
      <c r="J2703" t="s">
        <v>137</v>
      </c>
      <c r="K2703" t="s">
        <v>138</v>
      </c>
      <c r="L2703" t="s">
        <v>7772</v>
      </c>
      <c r="M2703" t="s">
        <v>7773</v>
      </c>
      <c r="N2703">
        <v>0.83333333300000001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148</v>
      </c>
      <c r="U2703">
        <v>0</v>
      </c>
      <c r="V2703">
        <v>1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116.96818451484643</v>
      </c>
      <c r="AC2703">
        <v>0</v>
      </c>
      <c r="AD2703">
        <v>155.30567711981502</v>
      </c>
      <c r="AE2703">
        <v>272.27386163466144</v>
      </c>
    </row>
    <row r="2704" spans="1:31" x14ac:dyDescent="0.3">
      <c r="A2704">
        <v>2651884</v>
      </c>
      <c r="B2704">
        <v>1</v>
      </c>
      <c r="C2704" t="s">
        <v>80</v>
      </c>
      <c r="D2704" t="s">
        <v>100</v>
      </c>
      <c r="E2704" t="s">
        <v>147</v>
      </c>
      <c r="F2704" t="s">
        <v>6376</v>
      </c>
      <c r="G2704" t="s">
        <v>149</v>
      </c>
      <c r="H2704" t="s">
        <v>144</v>
      </c>
      <c r="I2704" t="s">
        <v>136</v>
      </c>
      <c r="J2704" t="s">
        <v>137</v>
      </c>
      <c r="K2704" t="s">
        <v>138</v>
      </c>
      <c r="L2704" t="s">
        <v>7774</v>
      </c>
      <c r="M2704" t="s">
        <v>7775</v>
      </c>
      <c r="N2704">
        <v>0.30555555499999998</v>
      </c>
      <c r="O2704">
        <v>0</v>
      </c>
      <c r="P2704">
        <v>376</v>
      </c>
      <c r="Q2704">
        <v>9</v>
      </c>
      <c r="R2704">
        <v>32</v>
      </c>
      <c r="S2704">
        <v>6</v>
      </c>
      <c r="T2704">
        <v>37</v>
      </c>
      <c r="U2704">
        <v>0</v>
      </c>
      <c r="V2704">
        <v>0</v>
      </c>
      <c r="W2704">
        <v>0</v>
      </c>
      <c r="X2704">
        <v>45.155132404261352</v>
      </c>
      <c r="Y2704">
        <v>17.114225860801849</v>
      </c>
      <c r="Z2704">
        <v>49.557646852810585</v>
      </c>
      <c r="AA2704">
        <v>4.4738014384658831</v>
      </c>
      <c r="AB2704">
        <v>11.509809247461682</v>
      </c>
      <c r="AC2704">
        <v>0</v>
      </c>
      <c r="AD2704">
        <v>0</v>
      </c>
      <c r="AE2704">
        <v>127.81061580380137</v>
      </c>
    </row>
    <row r="2705" spans="1:31" x14ac:dyDescent="0.3">
      <c r="A2705">
        <v>2651830</v>
      </c>
      <c r="B2705">
        <v>2</v>
      </c>
      <c r="C2705" t="s">
        <v>80</v>
      </c>
      <c r="D2705" t="s">
        <v>100</v>
      </c>
      <c r="E2705" t="s">
        <v>152</v>
      </c>
      <c r="F2705" t="s">
        <v>7776</v>
      </c>
      <c r="G2705" t="s">
        <v>224</v>
      </c>
      <c r="H2705" t="s">
        <v>135</v>
      </c>
      <c r="I2705" t="s">
        <v>136</v>
      </c>
      <c r="J2705" t="s">
        <v>137</v>
      </c>
      <c r="K2705" t="s">
        <v>138</v>
      </c>
      <c r="L2705" t="s">
        <v>7777</v>
      </c>
      <c r="M2705" t="s">
        <v>7778</v>
      </c>
      <c r="N2705">
        <v>0.67388888800000002</v>
      </c>
      <c r="O2705">
        <v>0</v>
      </c>
      <c r="P2705">
        <v>32</v>
      </c>
      <c r="Q2705">
        <v>0</v>
      </c>
      <c r="R2705">
        <v>10</v>
      </c>
      <c r="S2705">
        <v>0</v>
      </c>
      <c r="T2705">
        <v>8</v>
      </c>
      <c r="U2705">
        <v>0</v>
      </c>
      <c r="V2705">
        <v>0</v>
      </c>
      <c r="W2705">
        <v>0</v>
      </c>
      <c r="X2705">
        <v>10.935177907266711</v>
      </c>
      <c r="Y2705">
        <v>0</v>
      </c>
      <c r="Z2705">
        <v>8.5591238843265831</v>
      </c>
      <c r="AA2705">
        <v>0</v>
      </c>
      <c r="AB2705">
        <v>7.2436982774800756</v>
      </c>
      <c r="AC2705">
        <v>0</v>
      </c>
      <c r="AD2705">
        <v>0</v>
      </c>
      <c r="AE2705">
        <v>26.738000069073369</v>
      </c>
    </row>
    <row r="2706" spans="1:31" x14ac:dyDescent="0.3">
      <c r="A2706">
        <v>2651386</v>
      </c>
      <c r="B2706">
        <v>1</v>
      </c>
      <c r="C2706" t="s">
        <v>81</v>
      </c>
      <c r="D2706" t="s">
        <v>121</v>
      </c>
      <c r="E2706" t="s">
        <v>147</v>
      </c>
      <c r="F2706" t="s">
        <v>2843</v>
      </c>
      <c r="G2706" t="s">
        <v>149</v>
      </c>
      <c r="H2706" t="s">
        <v>144</v>
      </c>
      <c r="I2706" t="s">
        <v>241</v>
      </c>
      <c r="J2706" t="s">
        <v>137</v>
      </c>
      <c r="K2706" t="s">
        <v>138</v>
      </c>
      <c r="L2706" t="s">
        <v>7779</v>
      </c>
      <c r="M2706" t="s">
        <v>7780</v>
      </c>
      <c r="N2706">
        <v>9.4444439999999998E-3</v>
      </c>
      <c r="O2706">
        <v>4</v>
      </c>
      <c r="P2706">
        <v>264</v>
      </c>
      <c r="Q2706">
        <v>0</v>
      </c>
      <c r="R2706">
        <v>57</v>
      </c>
      <c r="S2706">
        <v>3</v>
      </c>
      <c r="T2706">
        <v>13</v>
      </c>
      <c r="U2706">
        <v>0</v>
      </c>
      <c r="V2706">
        <v>0</v>
      </c>
      <c r="W2706">
        <v>1.0249552355555556E-2</v>
      </c>
      <c r="X2706">
        <v>0.38575233294668965</v>
      </c>
      <c r="Y2706">
        <v>0</v>
      </c>
      <c r="Z2706">
        <v>0.34648233596280215</v>
      </c>
      <c r="AA2706">
        <v>4.6594887405287229E-2</v>
      </c>
      <c r="AB2706">
        <v>0.15862727432813301</v>
      </c>
      <c r="AC2706">
        <v>0</v>
      </c>
      <c r="AD2706">
        <v>0</v>
      </c>
      <c r="AE2706">
        <v>0.94770638299846754</v>
      </c>
    </row>
    <row r="2707" spans="1:31" x14ac:dyDescent="0.3">
      <c r="A2707">
        <v>2651864</v>
      </c>
      <c r="B2707">
        <v>1</v>
      </c>
      <c r="C2707" t="s">
        <v>81</v>
      </c>
      <c r="D2707" t="s">
        <v>128</v>
      </c>
      <c r="E2707" t="s">
        <v>152</v>
      </c>
      <c r="F2707" t="s">
        <v>7781</v>
      </c>
      <c r="G2707" t="s">
        <v>191</v>
      </c>
      <c r="H2707" t="s">
        <v>135</v>
      </c>
      <c r="I2707" t="s">
        <v>136</v>
      </c>
      <c r="J2707" t="s">
        <v>137</v>
      </c>
      <c r="K2707" t="s">
        <v>138</v>
      </c>
      <c r="L2707" t="s">
        <v>7782</v>
      </c>
      <c r="M2707" t="s">
        <v>7783</v>
      </c>
      <c r="N2707">
        <v>2.1575000000000002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115</v>
      </c>
      <c r="U2707">
        <v>0</v>
      </c>
      <c r="V2707">
        <v>5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289.61294024285905</v>
      </c>
      <c r="AC2707">
        <v>0</v>
      </c>
      <c r="AD2707">
        <v>387.93982768422944</v>
      </c>
      <c r="AE2707">
        <v>677.55276792708855</v>
      </c>
    </row>
    <row r="2708" spans="1:31" x14ac:dyDescent="0.3">
      <c r="A2708">
        <v>2651237</v>
      </c>
      <c r="B2708">
        <v>1</v>
      </c>
      <c r="C2708" t="s">
        <v>80</v>
      </c>
      <c r="D2708" t="s">
        <v>84</v>
      </c>
      <c r="E2708" t="s">
        <v>141</v>
      </c>
      <c r="F2708" t="s">
        <v>7784</v>
      </c>
      <c r="G2708" t="s">
        <v>220</v>
      </c>
      <c r="H2708" t="s">
        <v>144</v>
      </c>
      <c r="I2708" t="s">
        <v>136</v>
      </c>
      <c r="J2708" t="s">
        <v>137</v>
      </c>
      <c r="K2708" t="s">
        <v>162</v>
      </c>
      <c r="L2708" t="s">
        <v>7785</v>
      </c>
      <c r="M2708" t="s">
        <v>7786</v>
      </c>
      <c r="N2708">
        <v>4.8208333330000004</v>
      </c>
      <c r="O2708">
        <v>0</v>
      </c>
      <c r="P2708">
        <v>3349</v>
      </c>
      <c r="Q2708">
        <v>0</v>
      </c>
      <c r="R2708">
        <v>1</v>
      </c>
      <c r="S2708">
        <v>1</v>
      </c>
      <c r="T2708">
        <v>226</v>
      </c>
      <c r="U2708">
        <v>0</v>
      </c>
      <c r="V2708">
        <v>0</v>
      </c>
      <c r="W2708">
        <v>0</v>
      </c>
      <c r="X2708">
        <v>4860.1128583482323</v>
      </c>
      <c r="Y2708">
        <v>0</v>
      </c>
      <c r="Z2708">
        <v>0</v>
      </c>
      <c r="AA2708">
        <v>48.63397786643835</v>
      </c>
      <c r="AB2708">
        <v>1960.3759860212231</v>
      </c>
      <c r="AC2708">
        <v>0</v>
      </c>
      <c r="AD2708">
        <v>0</v>
      </c>
      <c r="AE2708">
        <v>6869.1228222358941</v>
      </c>
    </row>
    <row r="2709" spans="1:31" x14ac:dyDescent="0.3">
      <c r="A2709">
        <v>2651486</v>
      </c>
      <c r="B2709">
        <v>1</v>
      </c>
      <c r="C2709" t="s">
        <v>80</v>
      </c>
      <c r="D2709" t="s">
        <v>106</v>
      </c>
      <c r="E2709" t="s">
        <v>147</v>
      </c>
      <c r="F2709" t="s">
        <v>7787</v>
      </c>
      <c r="G2709" t="s">
        <v>161</v>
      </c>
      <c r="H2709" t="s">
        <v>144</v>
      </c>
      <c r="I2709" t="s">
        <v>136</v>
      </c>
      <c r="J2709" t="s">
        <v>137</v>
      </c>
      <c r="K2709" t="s">
        <v>162</v>
      </c>
      <c r="L2709" t="s">
        <v>7788</v>
      </c>
      <c r="M2709" t="s">
        <v>7789</v>
      </c>
      <c r="N2709">
        <v>4.5244444440000002</v>
      </c>
      <c r="O2709">
        <v>0</v>
      </c>
      <c r="P2709">
        <v>1254</v>
      </c>
      <c r="Q2709">
        <v>17</v>
      </c>
      <c r="R2709">
        <v>163</v>
      </c>
      <c r="S2709">
        <v>12</v>
      </c>
      <c r="T2709">
        <v>267</v>
      </c>
      <c r="U2709">
        <v>0</v>
      </c>
      <c r="V2709">
        <v>0</v>
      </c>
      <c r="W2709">
        <v>0</v>
      </c>
      <c r="X2709">
        <v>1046.5929466524985</v>
      </c>
      <c r="Y2709">
        <v>99.334706362812554</v>
      </c>
      <c r="Z2709">
        <v>532.37760310590932</v>
      </c>
      <c r="AA2709">
        <v>164.94247041839424</v>
      </c>
      <c r="AB2709">
        <v>664.51856289265004</v>
      </c>
      <c r="AC2709">
        <v>0</v>
      </c>
      <c r="AD2709">
        <v>0</v>
      </c>
      <c r="AE2709">
        <v>2507.7662894322648</v>
      </c>
    </row>
    <row r="2710" spans="1:31" x14ac:dyDescent="0.3">
      <c r="A2710">
        <v>2652113</v>
      </c>
      <c r="B2710">
        <v>1</v>
      </c>
      <c r="C2710" t="s">
        <v>80</v>
      </c>
      <c r="D2710" t="s">
        <v>90</v>
      </c>
      <c r="E2710" t="s">
        <v>165</v>
      </c>
      <c r="F2710" t="s">
        <v>7790</v>
      </c>
      <c r="G2710" t="s">
        <v>224</v>
      </c>
      <c r="H2710" t="s">
        <v>135</v>
      </c>
      <c r="I2710" t="s">
        <v>136</v>
      </c>
      <c r="J2710" t="s">
        <v>137</v>
      </c>
      <c r="K2710" t="s">
        <v>138</v>
      </c>
      <c r="L2710" t="s">
        <v>7791</v>
      </c>
      <c r="M2710" t="s">
        <v>7237</v>
      </c>
      <c r="N2710">
        <v>0.825555555</v>
      </c>
      <c r="O2710">
        <v>0</v>
      </c>
      <c r="P2710">
        <v>274</v>
      </c>
      <c r="Q2710">
        <v>0</v>
      </c>
      <c r="R2710">
        <v>0</v>
      </c>
      <c r="S2710">
        <v>0</v>
      </c>
      <c r="T2710">
        <v>11</v>
      </c>
      <c r="U2710">
        <v>0</v>
      </c>
      <c r="V2710">
        <v>0</v>
      </c>
      <c r="W2710">
        <v>0</v>
      </c>
      <c r="X2710">
        <v>69.065549497650579</v>
      </c>
      <c r="Y2710">
        <v>0</v>
      </c>
      <c r="Z2710">
        <v>0</v>
      </c>
      <c r="AA2710">
        <v>0</v>
      </c>
      <c r="AB2710">
        <v>5.9885940899730405</v>
      </c>
      <c r="AC2710">
        <v>0</v>
      </c>
      <c r="AD2710">
        <v>0</v>
      </c>
      <c r="AE2710">
        <v>75.054143587623614</v>
      </c>
    </row>
    <row r="2711" spans="1:31" x14ac:dyDescent="0.3">
      <c r="A2711">
        <v>2651094</v>
      </c>
      <c r="B2711">
        <v>1</v>
      </c>
      <c r="C2711" t="s">
        <v>81</v>
      </c>
      <c r="D2711" t="s">
        <v>118</v>
      </c>
      <c r="E2711" t="s">
        <v>132</v>
      </c>
      <c r="F2711" t="s">
        <v>7792</v>
      </c>
      <c r="G2711" t="s">
        <v>268</v>
      </c>
      <c r="H2711" t="s">
        <v>135</v>
      </c>
      <c r="I2711" t="s">
        <v>136</v>
      </c>
      <c r="J2711" t="s">
        <v>137</v>
      </c>
      <c r="K2711" t="s">
        <v>138</v>
      </c>
      <c r="L2711" t="s">
        <v>7793</v>
      </c>
      <c r="M2711" t="s">
        <v>7794</v>
      </c>
      <c r="N2711">
        <v>0.82361111099999995</v>
      </c>
      <c r="O2711">
        <v>0</v>
      </c>
      <c r="P2711">
        <v>4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0.81122727723692245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0.81122727723692245</v>
      </c>
    </row>
    <row r="2712" spans="1:31" x14ac:dyDescent="0.3">
      <c r="A2712">
        <v>2651821</v>
      </c>
      <c r="B2712">
        <v>1</v>
      </c>
      <c r="C2712" t="s">
        <v>81</v>
      </c>
      <c r="D2712" t="s">
        <v>114</v>
      </c>
      <c r="E2712" t="s">
        <v>141</v>
      </c>
      <c r="F2712" t="s">
        <v>7795</v>
      </c>
      <c r="G2712" t="s">
        <v>143</v>
      </c>
      <c r="H2712" t="s">
        <v>144</v>
      </c>
      <c r="I2712" t="s">
        <v>136</v>
      </c>
      <c r="J2712" t="s">
        <v>137</v>
      </c>
      <c r="K2712" t="s">
        <v>138</v>
      </c>
      <c r="L2712" t="s">
        <v>7796</v>
      </c>
      <c r="M2712" t="s">
        <v>7797</v>
      </c>
      <c r="N2712">
        <v>0.55416666599999997</v>
      </c>
      <c r="O2712">
        <v>0</v>
      </c>
      <c r="P2712">
        <v>25</v>
      </c>
      <c r="Q2712">
        <v>0</v>
      </c>
      <c r="R2712">
        <v>0</v>
      </c>
      <c r="S2712">
        <v>0</v>
      </c>
      <c r="T2712">
        <v>1</v>
      </c>
      <c r="U2712">
        <v>0</v>
      </c>
      <c r="V2712">
        <v>0</v>
      </c>
      <c r="W2712">
        <v>0</v>
      </c>
      <c r="X2712">
        <v>1.3693747688330618</v>
      </c>
      <c r="Y2712">
        <v>0</v>
      </c>
      <c r="Z2712">
        <v>0</v>
      </c>
      <c r="AA2712">
        <v>0</v>
      </c>
      <c r="AB2712">
        <v>1.2580996569166667</v>
      </c>
      <c r="AC2712">
        <v>0</v>
      </c>
      <c r="AD2712">
        <v>0</v>
      </c>
      <c r="AE2712">
        <v>2.6274744257497282</v>
      </c>
    </row>
    <row r="2713" spans="1:31" x14ac:dyDescent="0.3">
      <c r="A2713">
        <v>2651927</v>
      </c>
      <c r="B2713">
        <v>1</v>
      </c>
      <c r="C2713" t="s">
        <v>80</v>
      </c>
      <c r="D2713" t="s">
        <v>94</v>
      </c>
      <c r="E2713" t="s">
        <v>147</v>
      </c>
      <c r="F2713" t="s">
        <v>7798</v>
      </c>
      <c r="G2713" t="s">
        <v>149</v>
      </c>
      <c r="H2713" t="s">
        <v>144</v>
      </c>
      <c r="I2713" t="s">
        <v>136</v>
      </c>
      <c r="J2713" t="s">
        <v>137</v>
      </c>
      <c r="K2713" t="s">
        <v>138</v>
      </c>
      <c r="L2713" t="s">
        <v>7799</v>
      </c>
      <c r="M2713" t="s">
        <v>7800</v>
      </c>
      <c r="N2713">
        <v>1.4413888880000001</v>
      </c>
      <c r="O2713">
        <v>0</v>
      </c>
      <c r="P2713">
        <v>0</v>
      </c>
      <c r="Q2713">
        <v>0</v>
      </c>
      <c r="R2713">
        <v>0</v>
      </c>
      <c r="S2713">
        <v>4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</row>
    <row r="2714" spans="1:31" x14ac:dyDescent="0.3">
      <c r="A2714">
        <v>2651778</v>
      </c>
      <c r="B2714">
        <v>1</v>
      </c>
      <c r="C2714" t="s">
        <v>80</v>
      </c>
      <c r="D2714" t="s">
        <v>105</v>
      </c>
      <c r="E2714" t="s">
        <v>152</v>
      </c>
      <c r="F2714" t="s">
        <v>7801</v>
      </c>
      <c r="G2714" t="s">
        <v>220</v>
      </c>
      <c r="H2714" t="s">
        <v>135</v>
      </c>
      <c r="I2714" t="s">
        <v>136</v>
      </c>
      <c r="J2714" t="s">
        <v>137</v>
      </c>
      <c r="K2714" t="s">
        <v>162</v>
      </c>
      <c r="L2714" t="s">
        <v>7802</v>
      </c>
      <c r="M2714" t="s">
        <v>7803</v>
      </c>
      <c r="N2714">
        <v>0.94805555500000005</v>
      </c>
      <c r="O2714">
        <v>0</v>
      </c>
      <c r="P2714">
        <v>190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37.416134405812294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37.416134405812294</v>
      </c>
    </row>
    <row r="2715" spans="1:31" x14ac:dyDescent="0.3">
      <c r="A2715">
        <v>2651678</v>
      </c>
      <c r="B2715">
        <v>1</v>
      </c>
      <c r="C2715" t="s">
        <v>81</v>
      </c>
      <c r="D2715" t="s">
        <v>120</v>
      </c>
      <c r="E2715" t="s">
        <v>152</v>
      </c>
      <c r="F2715" t="s">
        <v>5511</v>
      </c>
      <c r="G2715" t="s">
        <v>191</v>
      </c>
      <c r="H2715" t="s">
        <v>135</v>
      </c>
      <c r="I2715" t="s">
        <v>136</v>
      </c>
      <c r="J2715" t="s">
        <v>137</v>
      </c>
      <c r="K2715" t="s">
        <v>138</v>
      </c>
      <c r="L2715" t="s">
        <v>7804</v>
      </c>
      <c r="M2715" t="s">
        <v>7805</v>
      </c>
      <c r="N2715">
        <v>0.54444444400000003</v>
      </c>
      <c r="O2715">
        <v>0</v>
      </c>
      <c r="P2715">
        <v>552</v>
      </c>
      <c r="Q2715">
        <v>0</v>
      </c>
      <c r="R2715">
        <v>2</v>
      </c>
      <c r="S2715">
        <v>0</v>
      </c>
      <c r="T2715">
        <v>95</v>
      </c>
      <c r="U2715">
        <v>0</v>
      </c>
      <c r="V2715">
        <v>0</v>
      </c>
      <c r="W2715">
        <v>0</v>
      </c>
      <c r="X2715">
        <v>87.521623916941991</v>
      </c>
      <c r="Y2715">
        <v>0</v>
      </c>
      <c r="Z2715">
        <v>3.2787514108019999E-2</v>
      </c>
      <c r="AA2715">
        <v>0</v>
      </c>
      <c r="AB2715">
        <v>75.81344648678855</v>
      </c>
      <c r="AC2715">
        <v>0</v>
      </c>
      <c r="AD2715">
        <v>0</v>
      </c>
      <c r="AE2715">
        <v>163.36785791783856</v>
      </c>
    </row>
    <row r="2716" spans="1:31" x14ac:dyDescent="0.3">
      <c r="A2716">
        <v>2651183</v>
      </c>
      <c r="B2716">
        <v>1</v>
      </c>
      <c r="C2716" t="s">
        <v>80</v>
      </c>
      <c r="D2716" t="s">
        <v>102</v>
      </c>
      <c r="E2716" t="s">
        <v>141</v>
      </c>
      <c r="F2716" t="s">
        <v>7806</v>
      </c>
      <c r="G2716" t="s">
        <v>149</v>
      </c>
      <c r="H2716" t="s">
        <v>144</v>
      </c>
      <c r="I2716" t="s">
        <v>136</v>
      </c>
      <c r="J2716" t="s">
        <v>137</v>
      </c>
      <c r="K2716" t="s">
        <v>138</v>
      </c>
      <c r="L2716" t="s">
        <v>7807</v>
      </c>
      <c r="M2716" t="s">
        <v>7808</v>
      </c>
      <c r="N2716">
        <v>1.0038888880000001</v>
      </c>
      <c r="O2716">
        <v>0</v>
      </c>
      <c r="P2716">
        <v>18</v>
      </c>
      <c r="Q2716">
        <v>2</v>
      </c>
      <c r="R2716">
        <v>160</v>
      </c>
      <c r="S2716">
        <v>0</v>
      </c>
      <c r="T2716">
        <v>47</v>
      </c>
      <c r="U2716">
        <v>0</v>
      </c>
      <c r="V2716">
        <v>0</v>
      </c>
      <c r="W2716">
        <v>0</v>
      </c>
      <c r="X2716">
        <v>16.372372430891762</v>
      </c>
      <c r="Y2716">
        <v>3.8464866865111635</v>
      </c>
      <c r="Z2716">
        <v>787.00588769436104</v>
      </c>
      <c r="AA2716">
        <v>0</v>
      </c>
      <c r="AB2716">
        <v>133.02329090592102</v>
      </c>
      <c r="AC2716">
        <v>0</v>
      </c>
      <c r="AD2716">
        <v>0</v>
      </c>
      <c r="AE2716">
        <v>940.24803771768495</v>
      </c>
    </row>
    <row r="2717" spans="1:31" x14ac:dyDescent="0.3">
      <c r="A2717">
        <v>2652039</v>
      </c>
      <c r="B2717">
        <v>1</v>
      </c>
      <c r="C2717" t="s">
        <v>80</v>
      </c>
      <c r="D2717" t="s">
        <v>88</v>
      </c>
      <c r="E2717" t="s">
        <v>181</v>
      </c>
      <c r="F2717" t="s">
        <v>7809</v>
      </c>
      <c r="G2717" t="s">
        <v>149</v>
      </c>
      <c r="H2717" t="s">
        <v>144</v>
      </c>
      <c r="I2717" t="s">
        <v>136</v>
      </c>
      <c r="J2717" t="s">
        <v>137</v>
      </c>
      <c r="K2717" t="s">
        <v>138</v>
      </c>
      <c r="L2717" t="s">
        <v>7810</v>
      </c>
      <c r="M2717" t="s">
        <v>7393</v>
      </c>
      <c r="N2717">
        <v>0.44194444399999999</v>
      </c>
      <c r="O2717">
        <v>0</v>
      </c>
      <c r="P2717">
        <v>7297</v>
      </c>
      <c r="Q2717">
        <v>0</v>
      </c>
      <c r="R2717">
        <v>1</v>
      </c>
      <c r="S2717">
        <v>2</v>
      </c>
      <c r="T2717">
        <v>831</v>
      </c>
      <c r="U2717">
        <v>0</v>
      </c>
      <c r="V2717">
        <v>7</v>
      </c>
      <c r="W2717">
        <v>0</v>
      </c>
      <c r="X2717">
        <v>1048.5071239992978</v>
      </c>
      <c r="Y2717">
        <v>0</v>
      </c>
      <c r="Z2717">
        <v>4.7649173600105781E-2</v>
      </c>
      <c r="AA2717">
        <v>1.5574108093500003</v>
      </c>
      <c r="AB2717">
        <v>427.61979158095045</v>
      </c>
      <c r="AC2717">
        <v>0</v>
      </c>
      <c r="AD2717">
        <v>118.06802757543102</v>
      </c>
      <c r="AE2717">
        <v>1595.8000031386293</v>
      </c>
    </row>
    <row r="2718" spans="1:31" x14ac:dyDescent="0.3">
      <c r="A2718">
        <v>2651870</v>
      </c>
      <c r="B2718">
        <v>1</v>
      </c>
      <c r="C2718" t="s">
        <v>80</v>
      </c>
      <c r="D2718" t="s">
        <v>95</v>
      </c>
      <c r="E2718" t="s">
        <v>141</v>
      </c>
      <c r="F2718" t="s">
        <v>7811</v>
      </c>
      <c r="G2718" t="s">
        <v>562</v>
      </c>
      <c r="H2718" t="s">
        <v>144</v>
      </c>
      <c r="I2718" t="s">
        <v>136</v>
      </c>
      <c r="J2718" t="s">
        <v>137</v>
      </c>
      <c r="K2718" t="s">
        <v>138</v>
      </c>
      <c r="L2718" t="s">
        <v>7812</v>
      </c>
      <c r="M2718" t="s">
        <v>7813</v>
      </c>
      <c r="N2718">
        <v>0.463888888</v>
      </c>
      <c r="O2718">
        <v>4</v>
      </c>
      <c r="P2718">
        <v>0</v>
      </c>
      <c r="Q2718">
        <v>3</v>
      </c>
      <c r="R2718">
        <v>0</v>
      </c>
      <c r="S2718">
        <v>1</v>
      </c>
      <c r="T2718">
        <v>0</v>
      </c>
      <c r="U2718">
        <v>1</v>
      </c>
      <c r="V2718">
        <v>0</v>
      </c>
      <c r="W2718">
        <v>1.3303164681918001</v>
      </c>
      <c r="X2718">
        <v>0</v>
      </c>
      <c r="Y2718">
        <v>16.700503529422914</v>
      </c>
      <c r="Z2718">
        <v>0</v>
      </c>
      <c r="AA2718">
        <v>13.249599713904551</v>
      </c>
      <c r="AB2718">
        <v>0</v>
      </c>
      <c r="AC2718">
        <v>63.966698669863504</v>
      </c>
      <c r="AD2718">
        <v>0</v>
      </c>
      <c r="AE2718">
        <v>95.247118381382762</v>
      </c>
    </row>
    <row r="2719" spans="1:31" x14ac:dyDescent="0.3">
      <c r="A2719">
        <v>2651352</v>
      </c>
      <c r="B2719">
        <v>1</v>
      </c>
      <c r="C2719" t="s">
        <v>81</v>
      </c>
      <c r="D2719" t="s">
        <v>128</v>
      </c>
      <c r="E2719" t="s">
        <v>147</v>
      </c>
      <c r="F2719" t="s">
        <v>1070</v>
      </c>
      <c r="G2719" t="s">
        <v>161</v>
      </c>
      <c r="H2719" t="s">
        <v>144</v>
      </c>
      <c r="I2719" t="s">
        <v>136</v>
      </c>
      <c r="J2719" t="s">
        <v>137</v>
      </c>
      <c r="K2719" t="s">
        <v>162</v>
      </c>
      <c r="L2719" t="s">
        <v>7814</v>
      </c>
      <c r="M2719" t="s">
        <v>7815</v>
      </c>
      <c r="N2719">
        <v>5.114166666</v>
      </c>
      <c r="O2719">
        <v>6</v>
      </c>
      <c r="P2719">
        <v>618</v>
      </c>
      <c r="Q2719">
        <v>4</v>
      </c>
      <c r="R2719">
        <v>4</v>
      </c>
      <c r="S2719">
        <v>2</v>
      </c>
      <c r="T2719">
        <v>54</v>
      </c>
      <c r="U2719">
        <v>0</v>
      </c>
      <c r="V2719">
        <v>0</v>
      </c>
      <c r="W2719">
        <v>9.0800121396876268</v>
      </c>
      <c r="X2719">
        <v>421.40401417214014</v>
      </c>
      <c r="Y2719">
        <v>156.25167892194028</v>
      </c>
      <c r="Z2719">
        <v>48.080008985992777</v>
      </c>
      <c r="AA2719">
        <v>214.50742755446419</v>
      </c>
      <c r="AB2719">
        <v>154.42682884828989</v>
      </c>
      <c r="AC2719">
        <v>0</v>
      </c>
      <c r="AD2719">
        <v>0</v>
      </c>
      <c r="AE2719">
        <v>1003.7499706225149</v>
      </c>
    </row>
    <row r="2720" spans="1:31" x14ac:dyDescent="0.3">
      <c r="A2720">
        <v>2651561</v>
      </c>
      <c r="B2720">
        <v>1</v>
      </c>
      <c r="C2720" t="s">
        <v>80</v>
      </c>
      <c r="D2720" t="s">
        <v>89</v>
      </c>
      <c r="E2720" t="s">
        <v>132</v>
      </c>
      <c r="F2720" t="s">
        <v>7816</v>
      </c>
      <c r="G2720" t="s">
        <v>228</v>
      </c>
      <c r="H2720" t="s">
        <v>135</v>
      </c>
      <c r="I2720" t="s">
        <v>136</v>
      </c>
      <c r="J2720" t="s">
        <v>137</v>
      </c>
      <c r="K2720" t="s">
        <v>138</v>
      </c>
      <c r="L2720" t="s">
        <v>7817</v>
      </c>
      <c r="M2720" t="s">
        <v>7818</v>
      </c>
      <c r="N2720">
        <v>1.770277777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0.11841374999015933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0.11841374999015933</v>
      </c>
    </row>
    <row r="2721" spans="1:31" x14ac:dyDescent="0.3">
      <c r="A2721">
        <v>2651916</v>
      </c>
      <c r="B2721">
        <v>1</v>
      </c>
      <c r="C2721" t="s">
        <v>80</v>
      </c>
      <c r="D2721" t="s">
        <v>84</v>
      </c>
      <c r="E2721" t="s">
        <v>181</v>
      </c>
      <c r="F2721" t="s">
        <v>7819</v>
      </c>
      <c r="G2721" t="s">
        <v>149</v>
      </c>
      <c r="H2721" t="s">
        <v>144</v>
      </c>
      <c r="I2721" t="s">
        <v>241</v>
      </c>
      <c r="J2721" t="s">
        <v>137</v>
      </c>
      <c r="K2721" t="s">
        <v>138</v>
      </c>
      <c r="L2721" t="s">
        <v>7820</v>
      </c>
      <c r="M2721" t="s">
        <v>7821</v>
      </c>
      <c r="N2721">
        <v>7.7777769999999996E-3</v>
      </c>
      <c r="O2721">
        <v>0</v>
      </c>
      <c r="P2721">
        <v>30645</v>
      </c>
      <c r="Q2721">
        <v>0</v>
      </c>
      <c r="R2721">
        <v>0</v>
      </c>
      <c r="S2721">
        <v>9</v>
      </c>
      <c r="T2721">
        <v>4229</v>
      </c>
      <c r="U2721">
        <v>0</v>
      </c>
      <c r="V2721">
        <v>27</v>
      </c>
      <c r="W2721">
        <v>0</v>
      </c>
      <c r="X2721">
        <v>73.270541867314094</v>
      </c>
      <c r="Y2721">
        <v>0</v>
      </c>
      <c r="Z2721">
        <v>0</v>
      </c>
      <c r="AA2721">
        <v>2.081877934783281</v>
      </c>
      <c r="AB2721">
        <v>35.128576232869207</v>
      </c>
      <c r="AC2721">
        <v>0</v>
      </c>
      <c r="AD2721">
        <v>3.1610741260363007</v>
      </c>
      <c r="AE2721">
        <v>113.64207016100288</v>
      </c>
    </row>
    <row r="2722" spans="1:31" x14ac:dyDescent="0.3">
      <c r="A2722">
        <v>2651369</v>
      </c>
      <c r="B2722">
        <v>1</v>
      </c>
      <c r="C2722" t="s">
        <v>80</v>
      </c>
      <c r="D2722" t="s">
        <v>93</v>
      </c>
      <c r="E2722" t="s">
        <v>194</v>
      </c>
      <c r="F2722" t="s">
        <v>7822</v>
      </c>
      <c r="G2722" t="s">
        <v>220</v>
      </c>
      <c r="H2722" t="s">
        <v>144</v>
      </c>
      <c r="I2722" t="s">
        <v>136</v>
      </c>
      <c r="J2722" t="s">
        <v>137</v>
      </c>
      <c r="K2722" t="s">
        <v>162</v>
      </c>
      <c r="L2722" t="s">
        <v>7823</v>
      </c>
      <c r="M2722" t="s">
        <v>7824</v>
      </c>
      <c r="N2722">
        <v>7.0533333330000003</v>
      </c>
      <c r="O2722">
        <v>0</v>
      </c>
      <c r="P2722">
        <v>0</v>
      </c>
      <c r="Q2722">
        <v>11</v>
      </c>
      <c r="R2722">
        <v>0</v>
      </c>
      <c r="S2722">
        <v>1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1245.9677320796554</v>
      </c>
      <c r="Z2722">
        <v>0</v>
      </c>
      <c r="AA2722">
        <v>135.67907269640389</v>
      </c>
      <c r="AB2722">
        <v>0</v>
      </c>
      <c r="AC2722">
        <v>0</v>
      </c>
      <c r="AD2722">
        <v>0</v>
      </c>
      <c r="AE2722">
        <v>1381.6468047760593</v>
      </c>
    </row>
    <row r="2723" spans="1:31" x14ac:dyDescent="0.3">
      <c r="A2723">
        <v>2651415</v>
      </c>
      <c r="B2723">
        <v>1</v>
      </c>
      <c r="C2723" t="s">
        <v>81</v>
      </c>
      <c r="D2723" t="s">
        <v>118</v>
      </c>
      <c r="E2723" t="s">
        <v>147</v>
      </c>
      <c r="F2723" t="s">
        <v>7825</v>
      </c>
      <c r="G2723" t="s">
        <v>161</v>
      </c>
      <c r="H2723" t="s">
        <v>144</v>
      </c>
      <c r="I2723" t="s">
        <v>136</v>
      </c>
      <c r="J2723" t="s">
        <v>137</v>
      </c>
      <c r="K2723" t="s">
        <v>162</v>
      </c>
      <c r="L2723" t="s">
        <v>7826</v>
      </c>
      <c r="M2723" t="s">
        <v>7827</v>
      </c>
      <c r="N2723">
        <v>3.4127777770000001</v>
      </c>
      <c r="O2723">
        <v>1</v>
      </c>
      <c r="P2723">
        <v>36</v>
      </c>
      <c r="Q2723">
        <v>0</v>
      </c>
      <c r="R2723">
        <v>2</v>
      </c>
      <c r="S2723">
        <v>0</v>
      </c>
      <c r="T2723">
        <v>2</v>
      </c>
      <c r="U2723">
        <v>0</v>
      </c>
      <c r="V2723">
        <v>0</v>
      </c>
      <c r="W2723">
        <v>0.95837584595833336</v>
      </c>
      <c r="X2723">
        <v>22.372756222407133</v>
      </c>
      <c r="Y2723">
        <v>0</v>
      </c>
      <c r="Z2723">
        <v>8.712899143752157</v>
      </c>
      <c r="AA2723">
        <v>0</v>
      </c>
      <c r="AB2723">
        <v>11.376170383434783</v>
      </c>
      <c r="AC2723">
        <v>0</v>
      </c>
      <c r="AD2723">
        <v>0</v>
      </c>
      <c r="AE2723">
        <v>43.420201595552406</v>
      </c>
    </row>
    <row r="2724" spans="1:31" x14ac:dyDescent="0.3">
      <c r="A2724">
        <v>2651498</v>
      </c>
      <c r="B2724">
        <v>1</v>
      </c>
      <c r="C2724" t="s">
        <v>80</v>
      </c>
      <c r="D2724" t="s">
        <v>106</v>
      </c>
      <c r="E2724" t="s">
        <v>214</v>
      </c>
      <c r="F2724" t="s">
        <v>7828</v>
      </c>
      <c r="G2724" t="s">
        <v>216</v>
      </c>
      <c r="H2724" t="s">
        <v>135</v>
      </c>
      <c r="I2724" t="s">
        <v>136</v>
      </c>
      <c r="J2724" t="s">
        <v>137</v>
      </c>
      <c r="K2724" t="s">
        <v>138</v>
      </c>
      <c r="L2724" t="s">
        <v>7829</v>
      </c>
      <c r="M2724" t="s">
        <v>7830</v>
      </c>
      <c r="N2724">
        <v>3.5380555550000001</v>
      </c>
      <c r="O2724">
        <v>0</v>
      </c>
      <c r="P2724">
        <v>12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8.8703940207827028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8.8703940207827028</v>
      </c>
    </row>
    <row r="2725" spans="1:31" x14ac:dyDescent="0.3">
      <c r="A2725">
        <v>2652185</v>
      </c>
      <c r="B2725">
        <v>1</v>
      </c>
      <c r="C2725" t="s">
        <v>81</v>
      </c>
      <c r="D2725" t="s">
        <v>115</v>
      </c>
      <c r="E2725" t="s">
        <v>165</v>
      </c>
      <c r="F2725" t="s">
        <v>7831</v>
      </c>
      <c r="G2725" t="s">
        <v>154</v>
      </c>
      <c r="H2725" t="s">
        <v>135</v>
      </c>
      <c r="I2725" t="s">
        <v>136</v>
      </c>
      <c r="J2725" t="s">
        <v>137</v>
      </c>
      <c r="K2725" t="s">
        <v>138</v>
      </c>
      <c r="L2725" t="s">
        <v>7832</v>
      </c>
      <c r="M2725" t="s">
        <v>7833</v>
      </c>
      <c r="N2725">
        <v>0.30277777700000003</v>
      </c>
      <c r="O2725">
        <v>0</v>
      </c>
      <c r="P2725">
        <v>2</v>
      </c>
      <c r="Q2725">
        <v>0</v>
      </c>
      <c r="R2725">
        <v>1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5.9552786803342493E-2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5.9552786803342493E-2</v>
      </c>
    </row>
    <row r="2726" spans="1:31" x14ac:dyDescent="0.3">
      <c r="A2726">
        <v>2651807</v>
      </c>
      <c r="B2726">
        <v>1</v>
      </c>
      <c r="C2726" t="s">
        <v>81</v>
      </c>
      <c r="D2726" t="s">
        <v>128</v>
      </c>
      <c r="E2726" t="s">
        <v>147</v>
      </c>
      <c r="F2726" t="s">
        <v>2358</v>
      </c>
      <c r="G2726" t="s">
        <v>149</v>
      </c>
      <c r="H2726" t="s">
        <v>144</v>
      </c>
      <c r="I2726" t="s">
        <v>136</v>
      </c>
      <c r="J2726" t="s">
        <v>137</v>
      </c>
      <c r="K2726" t="s">
        <v>138</v>
      </c>
      <c r="L2726" t="s">
        <v>7834</v>
      </c>
      <c r="M2726" t="s">
        <v>7835</v>
      </c>
      <c r="N2726">
        <v>0.167222222</v>
      </c>
      <c r="O2726">
        <v>5</v>
      </c>
      <c r="P2726">
        <v>452</v>
      </c>
      <c r="Q2726">
        <v>98</v>
      </c>
      <c r="R2726">
        <v>25</v>
      </c>
      <c r="S2726">
        <v>5</v>
      </c>
      <c r="T2726">
        <v>47</v>
      </c>
      <c r="U2726">
        <v>0</v>
      </c>
      <c r="V2726">
        <v>0</v>
      </c>
      <c r="W2726">
        <v>0.32822186372666606</v>
      </c>
      <c r="X2726">
        <v>20.031402725553079</v>
      </c>
      <c r="Y2726">
        <v>21.326913407519935</v>
      </c>
      <c r="Z2726">
        <v>3.7897817349631611</v>
      </c>
      <c r="AA2726">
        <v>4.4168502158979734</v>
      </c>
      <c r="AB2726">
        <v>4.6945823385581349</v>
      </c>
      <c r="AC2726">
        <v>0</v>
      </c>
      <c r="AD2726">
        <v>0</v>
      </c>
      <c r="AE2726">
        <v>54.587752286218951</v>
      </c>
    </row>
    <row r="2727" spans="1:31" x14ac:dyDescent="0.3">
      <c r="A2727">
        <v>2651312</v>
      </c>
      <c r="B2727">
        <v>1</v>
      </c>
      <c r="C2727" t="s">
        <v>81</v>
      </c>
      <c r="D2727" t="s">
        <v>127</v>
      </c>
      <c r="E2727" t="s">
        <v>147</v>
      </c>
      <c r="F2727" t="s">
        <v>929</v>
      </c>
      <c r="G2727" t="s">
        <v>149</v>
      </c>
      <c r="H2727" t="s">
        <v>144</v>
      </c>
      <c r="I2727" t="s">
        <v>136</v>
      </c>
      <c r="J2727" t="s">
        <v>137</v>
      </c>
      <c r="K2727" t="s">
        <v>138</v>
      </c>
      <c r="L2727" t="s">
        <v>7836</v>
      </c>
      <c r="M2727" t="s">
        <v>7837</v>
      </c>
      <c r="N2727">
        <v>0.58472222200000001</v>
      </c>
      <c r="O2727">
        <v>4</v>
      </c>
      <c r="P2727">
        <v>87</v>
      </c>
      <c r="Q2727">
        <v>100</v>
      </c>
      <c r="R2727">
        <v>99</v>
      </c>
      <c r="S2727">
        <v>2</v>
      </c>
      <c r="T2727">
        <v>8</v>
      </c>
      <c r="U2727">
        <v>0</v>
      </c>
      <c r="V2727">
        <v>0</v>
      </c>
      <c r="W2727">
        <v>1.6963773366011115</v>
      </c>
      <c r="X2727">
        <v>14.415030657070249</v>
      </c>
      <c r="Y2727">
        <v>217.83629343655284</v>
      </c>
      <c r="Z2727">
        <v>184.22909351079315</v>
      </c>
      <c r="AA2727">
        <v>10.139821475730651</v>
      </c>
      <c r="AB2727">
        <v>5.4152176082395052</v>
      </c>
      <c r="AC2727">
        <v>0</v>
      </c>
      <c r="AD2727">
        <v>0</v>
      </c>
      <c r="AE2727">
        <v>433.73183402498745</v>
      </c>
    </row>
    <row r="2728" spans="1:31" x14ac:dyDescent="0.3">
      <c r="A2728">
        <v>2651306</v>
      </c>
      <c r="B2728">
        <v>1</v>
      </c>
      <c r="C2728" t="s">
        <v>80</v>
      </c>
      <c r="D2728" t="s">
        <v>89</v>
      </c>
      <c r="E2728" t="s">
        <v>165</v>
      </c>
      <c r="F2728" t="s">
        <v>7838</v>
      </c>
      <c r="G2728" t="s">
        <v>187</v>
      </c>
      <c r="H2728" t="s">
        <v>135</v>
      </c>
      <c r="I2728" t="s">
        <v>136</v>
      </c>
      <c r="J2728" t="s">
        <v>137</v>
      </c>
      <c r="K2728" t="s">
        <v>138</v>
      </c>
      <c r="L2728" t="s">
        <v>7001</v>
      </c>
      <c r="M2728" t="s">
        <v>7839</v>
      </c>
      <c r="N2728">
        <v>3.863611111</v>
      </c>
      <c r="O2728">
        <v>0</v>
      </c>
      <c r="P2728">
        <v>35</v>
      </c>
      <c r="Q2728">
        <v>0</v>
      </c>
      <c r="R2728">
        <v>0</v>
      </c>
      <c r="S2728">
        <v>0</v>
      </c>
      <c r="T2728">
        <v>6</v>
      </c>
      <c r="U2728">
        <v>0</v>
      </c>
      <c r="V2728">
        <v>0</v>
      </c>
      <c r="W2728">
        <v>0</v>
      </c>
      <c r="X2728">
        <v>73.401172154676388</v>
      </c>
      <c r="Y2728">
        <v>0</v>
      </c>
      <c r="Z2728">
        <v>0</v>
      </c>
      <c r="AA2728">
        <v>0</v>
      </c>
      <c r="AB2728">
        <v>12.695791946390777</v>
      </c>
      <c r="AC2728">
        <v>0</v>
      </c>
      <c r="AD2728">
        <v>0</v>
      </c>
      <c r="AE2728">
        <v>86.096964101067158</v>
      </c>
    </row>
    <row r="2729" spans="1:31" x14ac:dyDescent="0.3">
      <c r="A2729">
        <v>2651289</v>
      </c>
      <c r="B2729">
        <v>1</v>
      </c>
      <c r="C2729" t="s">
        <v>80</v>
      </c>
      <c r="D2729" t="s">
        <v>95</v>
      </c>
      <c r="E2729" t="s">
        <v>181</v>
      </c>
      <c r="F2729" t="s">
        <v>2291</v>
      </c>
      <c r="G2729" t="s">
        <v>7840</v>
      </c>
      <c r="H2729" t="s">
        <v>1793</v>
      </c>
      <c r="I2729" t="s">
        <v>136</v>
      </c>
      <c r="J2729" t="s">
        <v>137</v>
      </c>
      <c r="K2729" t="s">
        <v>162</v>
      </c>
      <c r="L2729" t="s">
        <v>7841</v>
      </c>
      <c r="M2729" t="s">
        <v>7842</v>
      </c>
      <c r="N2729">
        <v>0.76500000000000001</v>
      </c>
      <c r="O2729">
        <v>7</v>
      </c>
      <c r="P2729">
        <v>1475</v>
      </c>
      <c r="Q2729">
        <v>25</v>
      </c>
      <c r="R2729">
        <v>17</v>
      </c>
      <c r="S2729">
        <v>57</v>
      </c>
      <c r="T2729">
        <v>134</v>
      </c>
      <c r="U2729">
        <v>7</v>
      </c>
      <c r="V2729">
        <v>0</v>
      </c>
      <c r="W2729">
        <v>4.7893586164377213</v>
      </c>
      <c r="X2729">
        <v>248.93700927219626</v>
      </c>
      <c r="Y2729">
        <v>62.722824443776375</v>
      </c>
      <c r="Z2729">
        <v>11.204862515100691</v>
      </c>
      <c r="AA2729">
        <v>1076.0158894192818</v>
      </c>
      <c r="AB2729">
        <v>135.05518040681645</v>
      </c>
      <c r="AC2729">
        <v>854.73544929019613</v>
      </c>
      <c r="AD2729">
        <v>0</v>
      </c>
      <c r="AE2729">
        <v>2393.4605739638055</v>
      </c>
    </row>
    <row r="2730" spans="1:31" x14ac:dyDescent="0.3">
      <c r="A2730">
        <v>2651246</v>
      </c>
      <c r="B2730">
        <v>1</v>
      </c>
      <c r="C2730" t="s">
        <v>80</v>
      </c>
      <c r="D2730" t="s">
        <v>83</v>
      </c>
      <c r="E2730" t="s">
        <v>165</v>
      </c>
      <c r="F2730" t="s">
        <v>2373</v>
      </c>
      <c r="G2730" t="s">
        <v>161</v>
      </c>
      <c r="H2730" t="s">
        <v>135</v>
      </c>
      <c r="I2730" t="s">
        <v>136</v>
      </c>
      <c r="J2730" t="s">
        <v>137</v>
      </c>
      <c r="K2730" t="s">
        <v>162</v>
      </c>
      <c r="L2730" t="s">
        <v>7843</v>
      </c>
      <c r="M2730" t="s">
        <v>7844</v>
      </c>
      <c r="N2730">
        <v>6.7561111110000001</v>
      </c>
      <c r="O2730">
        <v>0</v>
      </c>
      <c r="P2730">
        <v>97</v>
      </c>
      <c r="Q2730">
        <v>0</v>
      </c>
      <c r="R2730">
        <v>0</v>
      </c>
      <c r="S2730">
        <v>0</v>
      </c>
      <c r="T2730">
        <v>14</v>
      </c>
      <c r="U2730">
        <v>0</v>
      </c>
      <c r="V2730">
        <v>0</v>
      </c>
      <c r="W2730">
        <v>0</v>
      </c>
      <c r="X2730">
        <v>183.64151371668189</v>
      </c>
      <c r="Y2730">
        <v>0</v>
      </c>
      <c r="Z2730">
        <v>0</v>
      </c>
      <c r="AA2730">
        <v>0</v>
      </c>
      <c r="AB2730">
        <v>38.249017718692308</v>
      </c>
      <c r="AC2730">
        <v>0</v>
      </c>
      <c r="AD2730">
        <v>0</v>
      </c>
      <c r="AE2730">
        <v>221.89053143537419</v>
      </c>
    </row>
    <row r="2731" spans="1:31" x14ac:dyDescent="0.3">
      <c r="A2731">
        <v>2651910</v>
      </c>
      <c r="B2731">
        <v>1</v>
      </c>
      <c r="C2731" t="s">
        <v>80</v>
      </c>
      <c r="D2731" t="s">
        <v>82</v>
      </c>
      <c r="E2731" t="s">
        <v>214</v>
      </c>
      <c r="F2731" t="s">
        <v>7845</v>
      </c>
      <c r="G2731" t="s">
        <v>300</v>
      </c>
      <c r="H2731" t="s">
        <v>135</v>
      </c>
      <c r="I2731" t="s">
        <v>136</v>
      </c>
      <c r="J2731" t="s">
        <v>137</v>
      </c>
      <c r="K2731" t="s">
        <v>138</v>
      </c>
      <c r="L2731" t="s">
        <v>7846</v>
      </c>
      <c r="M2731" t="s">
        <v>7847</v>
      </c>
      <c r="N2731">
        <v>1.425277777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13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29.032687348380225</v>
      </c>
      <c r="AC2731">
        <v>0</v>
      </c>
      <c r="AD2731">
        <v>0</v>
      </c>
      <c r="AE2731">
        <v>29.032687348380225</v>
      </c>
    </row>
    <row r="2732" spans="1:31" x14ac:dyDescent="0.3">
      <c r="A2732">
        <v>2651146</v>
      </c>
      <c r="B2732">
        <v>1</v>
      </c>
      <c r="C2732" t="s">
        <v>81</v>
      </c>
      <c r="D2732" t="s">
        <v>112</v>
      </c>
      <c r="E2732" t="s">
        <v>194</v>
      </c>
      <c r="F2732" t="s">
        <v>7848</v>
      </c>
      <c r="G2732" t="s">
        <v>149</v>
      </c>
      <c r="H2732" t="s">
        <v>144</v>
      </c>
      <c r="I2732" t="s">
        <v>136</v>
      </c>
      <c r="J2732" t="s">
        <v>137</v>
      </c>
      <c r="K2732" t="s">
        <v>138</v>
      </c>
      <c r="L2732" t="s">
        <v>7849</v>
      </c>
      <c r="M2732" t="s">
        <v>7850</v>
      </c>
      <c r="N2732">
        <v>0.53888888800000001</v>
      </c>
      <c r="O2732">
        <v>4</v>
      </c>
      <c r="P2732">
        <v>897</v>
      </c>
      <c r="Q2732">
        <v>2</v>
      </c>
      <c r="R2732">
        <v>78</v>
      </c>
      <c r="S2732">
        <v>3</v>
      </c>
      <c r="T2732">
        <v>31</v>
      </c>
      <c r="U2732">
        <v>0</v>
      </c>
      <c r="V2732">
        <v>0</v>
      </c>
      <c r="W2732">
        <v>0.37382217606666662</v>
      </c>
      <c r="X2732">
        <v>40.987978930142667</v>
      </c>
      <c r="Y2732">
        <v>4.675487658837219</v>
      </c>
      <c r="Z2732">
        <v>14.273835420774699</v>
      </c>
      <c r="AA2732">
        <v>1.2478446033011399</v>
      </c>
      <c r="AB2732">
        <v>3.4179145176755448</v>
      </c>
      <c r="AC2732">
        <v>0</v>
      </c>
      <c r="AD2732">
        <v>0</v>
      </c>
      <c r="AE2732">
        <v>64.976883306797944</v>
      </c>
    </row>
    <row r="2733" spans="1:31" x14ac:dyDescent="0.3">
      <c r="A2733">
        <v>2651269</v>
      </c>
      <c r="B2733">
        <v>1</v>
      </c>
      <c r="C2733" t="s">
        <v>80</v>
      </c>
      <c r="D2733" t="s">
        <v>107</v>
      </c>
      <c r="E2733" t="s">
        <v>152</v>
      </c>
      <c r="F2733" t="s">
        <v>7851</v>
      </c>
      <c r="G2733" t="s">
        <v>220</v>
      </c>
      <c r="H2733" t="s">
        <v>135</v>
      </c>
      <c r="I2733" t="s">
        <v>136</v>
      </c>
      <c r="J2733" t="s">
        <v>137</v>
      </c>
      <c r="K2733" t="s">
        <v>162</v>
      </c>
      <c r="L2733" t="s">
        <v>7852</v>
      </c>
      <c r="M2733" t="s">
        <v>7853</v>
      </c>
      <c r="N2733">
        <v>1.5277777770000001</v>
      </c>
      <c r="O2733">
        <v>0</v>
      </c>
      <c r="P2733">
        <v>187</v>
      </c>
      <c r="Q2733">
        <v>0</v>
      </c>
      <c r="R2733">
        <v>0</v>
      </c>
      <c r="S2733">
        <v>0</v>
      </c>
      <c r="T2733">
        <v>16</v>
      </c>
      <c r="U2733">
        <v>0</v>
      </c>
      <c r="V2733">
        <v>0</v>
      </c>
      <c r="W2733">
        <v>0</v>
      </c>
      <c r="X2733">
        <v>61.413940635385487</v>
      </c>
      <c r="Y2733">
        <v>0</v>
      </c>
      <c r="Z2733">
        <v>0</v>
      </c>
      <c r="AA2733">
        <v>0</v>
      </c>
      <c r="AB2733">
        <v>37.583239530116309</v>
      </c>
      <c r="AC2733">
        <v>0</v>
      </c>
      <c r="AD2733">
        <v>0</v>
      </c>
      <c r="AE2733">
        <v>98.997180165501788</v>
      </c>
    </row>
    <row r="2734" spans="1:31" x14ac:dyDescent="0.3">
      <c r="A2734">
        <v>2651126</v>
      </c>
      <c r="B2734">
        <v>1</v>
      </c>
      <c r="C2734" t="s">
        <v>81</v>
      </c>
      <c r="D2734" t="s">
        <v>113</v>
      </c>
      <c r="E2734" t="s">
        <v>147</v>
      </c>
      <c r="F2734" t="s">
        <v>6451</v>
      </c>
      <c r="G2734" t="s">
        <v>149</v>
      </c>
      <c r="H2734" t="s">
        <v>144</v>
      </c>
      <c r="I2734" t="s">
        <v>136</v>
      </c>
      <c r="J2734" t="s">
        <v>137</v>
      </c>
      <c r="K2734" t="s">
        <v>138</v>
      </c>
      <c r="L2734" t="s">
        <v>7854</v>
      </c>
      <c r="M2734" t="s">
        <v>7855</v>
      </c>
      <c r="N2734">
        <v>0.33138888799999999</v>
      </c>
      <c r="O2734">
        <v>3</v>
      </c>
      <c r="P2734">
        <v>553</v>
      </c>
      <c r="Q2734">
        <v>2</v>
      </c>
      <c r="R2734">
        <v>40</v>
      </c>
      <c r="S2734">
        <v>0</v>
      </c>
      <c r="T2734">
        <v>15</v>
      </c>
      <c r="U2734">
        <v>0</v>
      </c>
      <c r="V2734">
        <v>0</v>
      </c>
      <c r="W2734">
        <v>0.18972421662916666</v>
      </c>
      <c r="X2734">
        <v>19.98456781756374</v>
      </c>
      <c r="Y2734">
        <v>3.1432274973486103</v>
      </c>
      <c r="Z2734">
        <v>10.028192464071259</v>
      </c>
      <c r="AA2734">
        <v>0</v>
      </c>
      <c r="AB2734">
        <v>2.2257305947794901</v>
      </c>
      <c r="AC2734">
        <v>0</v>
      </c>
      <c r="AD2734">
        <v>0</v>
      </c>
      <c r="AE2734">
        <v>35.571442590392266</v>
      </c>
    </row>
    <row r="2735" spans="1:31" x14ac:dyDescent="0.3">
      <c r="A2735">
        <v>2651830</v>
      </c>
      <c r="B2735">
        <v>1</v>
      </c>
      <c r="C2735" t="s">
        <v>80</v>
      </c>
      <c r="D2735" t="s">
        <v>100</v>
      </c>
      <c r="E2735" t="s">
        <v>165</v>
      </c>
      <c r="F2735" t="s">
        <v>7856</v>
      </c>
      <c r="G2735" t="s">
        <v>224</v>
      </c>
      <c r="H2735" t="s">
        <v>135</v>
      </c>
      <c r="I2735" t="s">
        <v>136</v>
      </c>
      <c r="J2735" t="s">
        <v>137</v>
      </c>
      <c r="K2735" t="s">
        <v>138</v>
      </c>
      <c r="L2735" t="s">
        <v>7857</v>
      </c>
      <c r="M2735" t="s">
        <v>7777</v>
      </c>
      <c r="N2735">
        <v>2.9591666659999998</v>
      </c>
      <c r="O2735">
        <v>0</v>
      </c>
      <c r="P2735">
        <v>4</v>
      </c>
      <c r="Q2735">
        <v>0</v>
      </c>
      <c r="R2735">
        <v>0</v>
      </c>
      <c r="S2735">
        <v>0</v>
      </c>
      <c r="T2735">
        <v>3</v>
      </c>
      <c r="U2735">
        <v>0</v>
      </c>
      <c r="V2735">
        <v>0</v>
      </c>
      <c r="W2735">
        <v>0</v>
      </c>
      <c r="X2735">
        <v>8.0653476563689228</v>
      </c>
      <c r="Y2735">
        <v>0</v>
      </c>
      <c r="Z2735">
        <v>0</v>
      </c>
      <c r="AA2735">
        <v>0</v>
      </c>
      <c r="AB2735">
        <v>5.5645899981099154</v>
      </c>
      <c r="AC2735">
        <v>0</v>
      </c>
      <c r="AD2735">
        <v>0</v>
      </c>
      <c r="AE2735">
        <v>13.629937654478837</v>
      </c>
    </row>
    <row r="2736" spans="1:31" x14ac:dyDescent="0.3">
      <c r="A2736">
        <v>2651226</v>
      </c>
      <c r="B2736">
        <v>1</v>
      </c>
      <c r="C2736" t="s">
        <v>81</v>
      </c>
      <c r="D2736" t="s">
        <v>127</v>
      </c>
      <c r="E2736" t="s">
        <v>152</v>
      </c>
      <c r="F2736" t="s">
        <v>7858</v>
      </c>
      <c r="G2736" t="s">
        <v>161</v>
      </c>
      <c r="H2736" t="s">
        <v>135</v>
      </c>
      <c r="I2736" t="s">
        <v>136</v>
      </c>
      <c r="J2736" t="s">
        <v>137</v>
      </c>
      <c r="K2736" t="s">
        <v>162</v>
      </c>
      <c r="L2736" t="s">
        <v>7859</v>
      </c>
      <c r="M2736" t="s">
        <v>7860</v>
      </c>
      <c r="N2736">
        <v>8.5633333329999992</v>
      </c>
      <c r="O2736">
        <v>0</v>
      </c>
      <c r="P2736">
        <v>122</v>
      </c>
      <c r="Q2736">
        <v>0</v>
      </c>
      <c r="R2736">
        <v>5</v>
      </c>
      <c r="S2736">
        <v>0</v>
      </c>
      <c r="T2736">
        <v>25</v>
      </c>
      <c r="U2736">
        <v>0</v>
      </c>
      <c r="V2736">
        <v>0</v>
      </c>
      <c r="W2736">
        <v>0</v>
      </c>
      <c r="X2736">
        <v>269.41865544959518</v>
      </c>
      <c r="Y2736">
        <v>0</v>
      </c>
      <c r="Z2736">
        <v>36.784185320862512</v>
      </c>
      <c r="AA2736">
        <v>0</v>
      </c>
      <c r="AB2736">
        <v>189.43300331100428</v>
      </c>
      <c r="AC2736">
        <v>0</v>
      </c>
      <c r="AD2736">
        <v>0</v>
      </c>
      <c r="AE2736">
        <v>495.63584408146198</v>
      </c>
    </row>
    <row r="2737" spans="1:31" x14ac:dyDescent="0.3">
      <c r="A2737">
        <v>2651438</v>
      </c>
      <c r="B2737">
        <v>1</v>
      </c>
      <c r="C2737" t="s">
        <v>80</v>
      </c>
      <c r="D2737" t="s">
        <v>96</v>
      </c>
      <c r="E2737" t="s">
        <v>165</v>
      </c>
      <c r="F2737" t="s">
        <v>7861</v>
      </c>
      <c r="G2737" t="s">
        <v>224</v>
      </c>
      <c r="H2737" t="s">
        <v>135</v>
      </c>
      <c r="I2737" t="s">
        <v>136</v>
      </c>
      <c r="J2737" t="s">
        <v>137</v>
      </c>
      <c r="K2737" t="s">
        <v>138</v>
      </c>
      <c r="L2737" t="s">
        <v>7862</v>
      </c>
      <c r="M2737" t="s">
        <v>7863</v>
      </c>
      <c r="N2737">
        <v>0.74666666599999998</v>
      </c>
      <c r="O2737">
        <v>0</v>
      </c>
      <c r="P2737">
        <v>41</v>
      </c>
      <c r="Q2737">
        <v>0</v>
      </c>
      <c r="R2737">
        <v>1</v>
      </c>
      <c r="S2737">
        <v>0</v>
      </c>
      <c r="T2737">
        <v>12</v>
      </c>
      <c r="U2737">
        <v>0</v>
      </c>
      <c r="V2737">
        <v>0</v>
      </c>
      <c r="W2737">
        <v>0</v>
      </c>
      <c r="X2737">
        <v>44.398262821718248</v>
      </c>
      <c r="Y2737">
        <v>0</v>
      </c>
      <c r="Z2737">
        <v>0.41873087850366664</v>
      </c>
      <c r="AA2737">
        <v>0</v>
      </c>
      <c r="AB2737">
        <v>43.972038221469703</v>
      </c>
      <c r="AC2737">
        <v>0</v>
      </c>
      <c r="AD2737">
        <v>0</v>
      </c>
      <c r="AE2737">
        <v>88.789031921691617</v>
      </c>
    </row>
    <row r="2738" spans="1:31" x14ac:dyDescent="0.3">
      <c r="A2738">
        <v>2652122</v>
      </c>
      <c r="B2738">
        <v>1</v>
      </c>
      <c r="C2738" t="s">
        <v>81</v>
      </c>
      <c r="D2738" t="s">
        <v>118</v>
      </c>
      <c r="E2738" t="s">
        <v>165</v>
      </c>
      <c r="F2738" t="s">
        <v>7864</v>
      </c>
      <c r="G2738" t="s">
        <v>224</v>
      </c>
      <c r="H2738" t="s">
        <v>135</v>
      </c>
      <c r="I2738" t="s">
        <v>136</v>
      </c>
      <c r="J2738" t="s">
        <v>137</v>
      </c>
      <c r="K2738" t="s">
        <v>138</v>
      </c>
      <c r="L2738" t="s">
        <v>7865</v>
      </c>
      <c r="M2738" t="s">
        <v>7525</v>
      </c>
      <c r="N2738">
        <v>0.40805555500000001</v>
      </c>
      <c r="O2738">
        <v>0</v>
      </c>
      <c r="P2738">
        <v>85</v>
      </c>
      <c r="Q2738">
        <v>0</v>
      </c>
      <c r="R2738">
        <v>0</v>
      </c>
      <c r="S2738">
        <v>0</v>
      </c>
      <c r="T2738">
        <v>6</v>
      </c>
      <c r="U2738">
        <v>0</v>
      </c>
      <c r="V2738">
        <v>0</v>
      </c>
      <c r="W2738">
        <v>0</v>
      </c>
      <c r="X2738">
        <v>9.9803879739353718</v>
      </c>
      <c r="Y2738">
        <v>0</v>
      </c>
      <c r="Z2738">
        <v>0</v>
      </c>
      <c r="AA2738">
        <v>0</v>
      </c>
      <c r="AB2738">
        <v>0.38388389982907106</v>
      </c>
      <c r="AC2738">
        <v>0</v>
      </c>
      <c r="AD2738">
        <v>0</v>
      </c>
      <c r="AE2738">
        <v>10.364271873764443</v>
      </c>
    </row>
    <row r="2739" spans="1:31" x14ac:dyDescent="0.3">
      <c r="A2739">
        <v>2651432</v>
      </c>
      <c r="B2739">
        <v>1</v>
      </c>
      <c r="C2739" t="s">
        <v>80</v>
      </c>
      <c r="D2739" t="s">
        <v>86</v>
      </c>
      <c r="E2739" t="s">
        <v>141</v>
      </c>
      <c r="F2739" t="s">
        <v>7866</v>
      </c>
      <c r="G2739" t="s">
        <v>562</v>
      </c>
      <c r="H2739" t="s">
        <v>144</v>
      </c>
      <c r="I2739" t="s">
        <v>136</v>
      </c>
      <c r="J2739" t="s">
        <v>137</v>
      </c>
      <c r="K2739" t="s">
        <v>138</v>
      </c>
      <c r="L2739" t="s">
        <v>7867</v>
      </c>
      <c r="M2739" t="s">
        <v>7868</v>
      </c>
      <c r="N2739">
        <v>5.2777776999999998E-2</v>
      </c>
      <c r="O2739">
        <v>0</v>
      </c>
      <c r="P2739">
        <v>592</v>
      </c>
      <c r="Q2739">
        <v>0</v>
      </c>
      <c r="R2739">
        <v>75</v>
      </c>
      <c r="S2739">
        <v>1</v>
      </c>
      <c r="T2739">
        <v>147</v>
      </c>
      <c r="U2739">
        <v>0</v>
      </c>
      <c r="V2739">
        <v>2</v>
      </c>
      <c r="W2739">
        <v>0</v>
      </c>
      <c r="X2739">
        <v>26.385022793283845</v>
      </c>
      <c r="Y2739">
        <v>0</v>
      </c>
      <c r="Z2739">
        <v>2.6359006935880691</v>
      </c>
      <c r="AA2739">
        <v>1.1502646429457666</v>
      </c>
      <c r="AB2739">
        <v>45.430301472863285</v>
      </c>
      <c r="AC2739">
        <v>0</v>
      </c>
      <c r="AD2739">
        <v>7.7821055064490219</v>
      </c>
      <c r="AE2739">
        <v>83.383595109129999</v>
      </c>
    </row>
    <row r="2740" spans="1:31" x14ac:dyDescent="0.3">
      <c r="A2740">
        <v>2651973</v>
      </c>
      <c r="B2740">
        <v>1</v>
      </c>
      <c r="C2740" t="s">
        <v>80</v>
      </c>
      <c r="D2740" t="s">
        <v>106</v>
      </c>
      <c r="E2740" t="s">
        <v>165</v>
      </c>
      <c r="F2740" t="s">
        <v>7869</v>
      </c>
      <c r="G2740" t="s">
        <v>224</v>
      </c>
      <c r="H2740" t="s">
        <v>135</v>
      </c>
      <c r="I2740" t="s">
        <v>136</v>
      </c>
      <c r="J2740" t="s">
        <v>137</v>
      </c>
      <c r="K2740" t="s">
        <v>138</v>
      </c>
      <c r="L2740" t="s">
        <v>7870</v>
      </c>
      <c r="M2740" t="s">
        <v>7871</v>
      </c>
      <c r="N2740">
        <v>0.75833333300000005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2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2.6527013084480675</v>
      </c>
      <c r="AC2740">
        <v>0</v>
      </c>
      <c r="AD2740">
        <v>0</v>
      </c>
      <c r="AE2740">
        <v>2.6527013084480675</v>
      </c>
    </row>
    <row r="2741" spans="1:31" x14ac:dyDescent="0.3">
      <c r="A2741">
        <v>2651681</v>
      </c>
      <c r="B2741">
        <v>1</v>
      </c>
      <c r="C2741" t="s">
        <v>81</v>
      </c>
      <c r="D2741" t="s">
        <v>127</v>
      </c>
      <c r="E2741" t="s">
        <v>165</v>
      </c>
      <c r="F2741" t="s">
        <v>7872</v>
      </c>
      <c r="G2741" t="s">
        <v>224</v>
      </c>
      <c r="H2741" t="s">
        <v>135</v>
      </c>
      <c r="I2741" t="s">
        <v>136</v>
      </c>
      <c r="J2741" t="s">
        <v>137</v>
      </c>
      <c r="K2741" t="s">
        <v>138</v>
      </c>
      <c r="L2741" t="s">
        <v>7873</v>
      </c>
      <c r="M2741" t="s">
        <v>7874</v>
      </c>
      <c r="N2741">
        <v>4.8025000000000002</v>
      </c>
      <c r="O2741">
        <v>0</v>
      </c>
      <c r="P2741">
        <v>58</v>
      </c>
      <c r="Q2741">
        <v>0</v>
      </c>
      <c r="R2741">
        <v>2</v>
      </c>
      <c r="S2741">
        <v>0</v>
      </c>
      <c r="T2741">
        <v>4</v>
      </c>
      <c r="U2741">
        <v>0</v>
      </c>
      <c r="V2741">
        <v>0</v>
      </c>
      <c r="W2741">
        <v>0</v>
      </c>
      <c r="X2741">
        <v>80.383120737982409</v>
      </c>
      <c r="Y2741">
        <v>0</v>
      </c>
      <c r="Z2741">
        <v>2.3789070767884888</v>
      </c>
      <c r="AA2741">
        <v>0</v>
      </c>
      <c r="AB2741">
        <v>3.4679365403848328</v>
      </c>
      <c r="AC2741">
        <v>0</v>
      </c>
      <c r="AD2741">
        <v>0</v>
      </c>
      <c r="AE2741">
        <v>86.22996435515573</v>
      </c>
    </row>
    <row r="2742" spans="1:31" x14ac:dyDescent="0.3">
      <c r="A2742">
        <v>2651372</v>
      </c>
      <c r="B2742">
        <v>1</v>
      </c>
      <c r="C2742" t="s">
        <v>80</v>
      </c>
      <c r="D2742" t="s">
        <v>93</v>
      </c>
      <c r="E2742" t="s">
        <v>194</v>
      </c>
      <c r="F2742" t="s">
        <v>7875</v>
      </c>
      <c r="G2742" t="s">
        <v>220</v>
      </c>
      <c r="H2742" t="s">
        <v>144</v>
      </c>
      <c r="I2742" t="s">
        <v>136</v>
      </c>
      <c r="J2742" t="s">
        <v>137</v>
      </c>
      <c r="K2742" t="s">
        <v>162</v>
      </c>
      <c r="L2742" t="s">
        <v>7876</v>
      </c>
      <c r="M2742" t="s">
        <v>7877</v>
      </c>
      <c r="N2742">
        <v>7.0233333330000001</v>
      </c>
      <c r="O2742">
        <v>0</v>
      </c>
      <c r="P2742">
        <v>342</v>
      </c>
      <c r="Q2742">
        <v>18</v>
      </c>
      <c r="R2742">
        <v>190</v>
      </c>
      <c r="S2742">
        <v>1</v>
      </c>
      <c r="T2742">
        <v>104</v>
      </c>
      <c r="U2742">
        <v>0</v>
      </c>
      <c r="V2742">
        <v>0</v>
      </c>
      <c r="W2742">
        <v>0</v>
      </c>
      <c r="X2742">
        <v>610.61709586330301</v>
      </c>
      <c r="Y2742">
        <v>2818.943481690409</v>
      </c>
      <c r="Z2742">
        <v>3035.4972146960467</v>
      </c>
      <c r="AA2742">
        <v>26.534793632987991</v>
      </c>
      <c r="AB2742">
        <v>1225.4932095169484</v>
      </c>
      <c r="AC2742">
        <v>0</v>
      </c>
      <c r="AD2742">
        <v>0</v>
      </c>
      <c r="AE2742">
        <v>7717.0857953996947</v>
      </c>
    </row>
    <row r="2743" spans="1:31" x14ac:dyDescent="0.3">
      <c r="A2743">
        <v>2651395</v>
      </c>
      <c r="B2743">
        <v>1</v>
      </c>
      <c r="C2743" t="s">
        <v>81</v>
      </c>
      <c r="D2743" t="s">
        <v>127</v>
      </c>
      <c r="E2743" t="s">
        <v>147</v>
      </c>
      <c r="F2743" t="s">
        <v>929</v>
      </c>
      <c r="G2743" t="s">
        <v>149</v>
      </c>
      <c r="H2743" t="s">
        <v>144</v>
      </c>
      <c r="I2743" t="s">
        <v>136</v>
      </c>
      <c r="J2743" t="s">
        <v>137</v>
      </c>
      <c r="K2743" t="s">
        <v>138</v>
      </c>
      <c r="L2743" t="s">
        <v>7878</v>
      </c>
      <c r="M2743" t="s">
        <v>7879</v>
      </c>
      <c r="N2743">
        <v>0.36611111099999999</v>
      </c>
      <c r="O2743">
        <v>4</v>
      </c>
      <c r="P2743">
        <v>87</v>
      </c>
      <c r="Q2743">
        <v>100</v>
      </c>
      <c r="R2743">
        <v>99</v>
      </c>
      <c r="S2743">
        <v>2</v>
      </c>
      <c r="T2743">
        <v>8</v>
      </c>
      <c r="U2743">
        <v>0</v>
      </c>
      <c r="V2743">
        <v>0</v>
      </c>
      <c r="W2743">
        <v>1.0835144546616335</v>
      </c>
      <c r="X2743">
        <v>9.3891004322996476</v>
      </c>
      <c r="Y2743">
        <v>138.86405276388768</v>
      </c>
      <c r="Z2743">
        <v>119.49285241771763</v>
      </c>
      <c r="AA2743">
        <v>6.5227889542954056</v>
      </c>
      <c r="AB2743">
        <v>3.5053971025518673</v>
      </c>
      <c r="AC2743">
        <v>0</v>
      </c>
      <c r="AD2743">
        <v>0</v>
      </c>
      <c r="AE2743">
        <v>278.85770612541381</v>
      </c>
    </row>
    <row r="2744" spans="1:31" x14ac:dyDescent="0.3">
      <c r="A2744">
        <v>2652182</v>
      </c>
      <c r="B2744">
        <v>1</v>
      </c>
      <c r="C2744" t="s">
        <v>80</v>
      </c>
      <c r="D2744" t="s">
        <v>94</v>
      </c>
      <c r="E2744" t="s">
        <v>141</v>
      </c>
      <c r="F2744" t="s">
        <v>7880</v>
      </c>
      <c r="G2744" t="s">
        <v>143</v>
      </c>
      <c r="H2744" t="s">
        <v>144</v>
      </c>
      <c r="I2744" t="s">
        <v>136</v>
      </c>
      <c r="J2744" t="s">
        <v>137</v>
      </c>
      <c r="K2744" t="s">
        <v>138</v>
      </c>
      <c r="L2744" t="s">
        <v>7881</v>
      </c>
      <c r="M2744" t="s">
        <v>7882</v>
      </c>
      <c r="N2744">
        <v>2.8361111110000001</v>
      </c>
      <c r="O2744">
        <v>0</v>
      </c>
      <c r="P2744">
        <v>57</v>
      </c>
      <c r="Q2744">
        <v>0</v>
      </c>
      <c r="R2744">
        <v>0</v>
      </c>
      <c r="S2744">
        <v>0</v>
      </c>
      <c r="T2744">
        <v>4</v>
      </c>
      <c r="U2744">
        <v>0</v>
      </c>
      <c r="V2744">
        <v>0</v>
      </c>
      <c r="W2744">
        <v>0</v>
      </c>
      <c r="X2744">
        <v>17.931376508879502</v>
      </c>
      <c r="Y2744">
        <v>0</v>
      </c>
      <c r="Z2744">
        <v>0</v>
      </c>
      <c r="AA2744">
        <v>0</v>
      </c>
      <c r="AB2744">
        <v>2.6024967169802116</v>
      </c>
      <c r="AC2744">
        <v>0</v>
      </c>
      <c r="AD2744">
        <v>0</v>
      </c>
      <c r="AE2744">
        <v>20.533873225859715</v>
      </c>
    </row>
    <row r="2745" spans="1:31" x14ac:dyDescent="0.3">
      <c r="A2745">
        <v>2651558</v>
      </c>
      <c r="B2745">
        <v>1</v>
      </c>
      <c r="C2745" t="s">
        <v>80</v>
      </c>
      <c r="D2745" t="s">
        <v>105</v>
      </c>
      <c r="E2745" t="s">
        <v>132</v>
      </c>
      <c r="F2745" t="s">
        <v>234</v>
      </c>
      <c r="G2745" t="s">
        <v>134</v>
      </c>
      <c r="H2745" t="s">
        <v>135</v>
      </c>
      <c r="I2745" t="s">
        <v>136</v>
      </c>
      <c r="J2745" t="s">
        <v>137</v>
      </c>
      <c r="K2745" t="s">
        <v>138</v>
      </c>
      <c r="L2745" t="s">
        <v>7883</v>
      </c>
      <c r="M2745" t="s">
        <v>7884</v>
      </c>
      <c r="N2745">
        <v>4.4780555550000001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</row>
    <row r="2746" spans="1:31" x14ac:dyDescent="0.3">
      <c r="A2746">
        <v>2651458</v>
      </c>
      <c r="B2746">
        <v>1</v>
      </c>
      <c r="C2746" t="s">
        <v>80</v>
      </c>
      <c r="D2746" t="s">
        <v>96</v>
      </c>
      <c r="E2746" t="s">
        <v>147</v>
      </c>
      <c r="F2746" t="s">
        <v>3562</v>
      </c>
      <c r="G2746" t="s">
        <v>149</v>
      </c>
      <c r="H2746" t="s">
        <v>144</v>
      </c>
      <c r="I2746" t="s">
        <v>136</v>
      </c>
      <c r="J2746" t="s">
        <v>137</v>
      </c>
      <c r="K2746" t="s">
        <v>138</v>
      </c>
      <c r="L2746" t="s">
        <v>7885</v>
      </c>
      <c r="M2746" t="s">
        <v>7886</v>
      </c>
      <c r="N2746">
        <v>0.49138888800000002</v>
      </c>
      <c r="O2746">
        <v>0</v>
      </c>
      <c r="P2746">
        <v>0</v>
      </c>
      <c r="Q2746">
        <v>0</v>
      </c>
      <c r="R2746">
        <v>0</v>
      </c>
      <c r="S2746">
        <v>1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120.70268055187465</v>
      </c>
      <c r="AB2746">
        <v>0</v>
      </c>
      <c r="AC2746">
        <v>0</v>
      </c>
      <c r="AD2746">
        <v>0</v>
      </c>
      <c r="AE2746">
        <v>120.70268055187465</v>
      </c>
    </row>
    <row r="2747" spans="1:31" x14ac:dyDescent="0.3">
      <c r="A2747">
        <v>2651292</v>
      </c>
      <c r="B2747">
        <v>1</v>
      </c>
      <c r="C2747" t="s">
        <v>80</v>
      </c>
      <c r="D2747" t="s">
        <v>82</v>
      </c>
      <c r="E2747" t="s">
        <v>152</v>
      </c>
      <c r="F2747" t="s">
        <v>7887</v>
      </c>
      <c r="G2747" t="s">
        <v>154</v>
      </c>
      <c r="H2747" t="s">
        <v>135</v>
      </c>
      <c r="I2747" t="s">
        <v>136</v>
      </c>
      <c r="J2747" t="s">
        <v>137</v>
      </c>
      <c r="K2747" t="s">
        <v>138</v>
      </c>
      <c r="L2747" t="s">
        <v>7888</v>
      </c>
      <c r="M2747" t="s">
        <v>7889</v>
      </c>
      <c r="N2747">
        <v>0.323333333</v>
      </c>
      <c r="O2747">
        <v>0</v>
      </c>
      <c r="P2747">
        <v>101</v>
      </c>
      <c r="Q2747">
        <v>0</v>
      </c>
      <c r="R2747">
        <v>0</v>
      </c>
      <c r="S2747">
        <v>0</v>
      </c>
      <c r="T2747">
        <v>4</v>
      </c>
      <c r="U2747">
        <v>0</v>
      </c>
      <c r="V2747">
        <v>0</v>
      </c>
      <c r="W2747">
        <v>0</v>
      </c>
      <c r="X2747">
        <v>10.238475890167056</v>
      </c>
      <c r="Y2747">
        <v>0</v>
      </c>
      <c r="Z2747">
        <v>0</v>
      </c>
      <c r="AA2747">
        <v>0</v>
      </c>
      <c r="AB2747">
        <v>0.82754305116894522</v>
      </c>
      <c r="AC2747">
        <v>0</v>
      </c>
      <c r="AD2747">
        <v>0</v>
      </c>
      <c r="AE2747">
        <v>11.066018941336001</v>
      </c>
    </row>
    <row r="2748" spans="1:31" x14ac:dyDescent="0.3">
      <c r="A2748">
        <v>2651933</v>
      </c>
      <c r="B2748">
        <v>1</v>
      </c>
      <c r="C2748" t="s">
        <v>80</v>
      </c>
      <c r="D2748" t="s">
        <v>94</v>
      </c>
      <c r="E2748" t="s">
        <v>132</v>
      </c>
      <c r="F2748" t="s">
        <v>7890</v>
      </c>
      <c r="G2748" t="s">
        <v>134</v>
      </c>
      <c r="H2748" t="s">
        <v>135</v>
      </c>
      <c r="I2748" t="s">
        <v>136</v>
      </c>
      <c r="J2748" t="s">
        <v>137</v>
      </c>
      <c r="K2748" t="s">
        <v>138</v>
      </c>
      <c r="L2748" t="s">
        <v>7891</v>
      </c>
      <c r="M2748" t="s">
        <v>7892</v>
      </c>
      <c r="N2748">
        <v>0.98166666599999997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2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5.7436045909017563</v>
      </c>
      <c r="AC2748">
        <v>0</v>
      </c>
      <c r="AD2748">
        <v>0</v>
      </c>
      <c r="AE2748">
        <v>5.7436045909017563</v>
      </c>
    </row>
    <row r="2749" spans="1:31" x14ac:dyDescent="0.3">
      <c r="A2749">
        <v>2651100</v>
      </c>
      <c r="B2749">
        <v>1</v>
      </c>
      <c r="C2749" t="s">
        <v>80</v>
      </c>
      <c r="D2749" t="s">
        <v>101</v>
      </c>
      <c r="E2749" t="s">
        <v>165</v>
      </c>
      <c r="F2749" t="s">
        <v>7893</v>
      </c>
      <c r="G2749" t="s">
        <v>154</v>
      </c>
      <c r="H2749" t="s">
        <v>135</v>
      </c>
      <c r="I2749" t="s">
        <v>136</v>
      </c>
      <c r="J2749" t="s">
        <v>137</v>
      </c>
      <c r="K2749" t="s">
        <v>138</v>
      </c>
      <c r="L2749" t="s">
        <v>7894</v>
      </c>
      <c r="M2749" t="s">
        <v>7895</v>
      </c>
      <c r="N2749">
        <v>0.95861111099999996</v>
      </c>
      <c r="O2749">
        <v>0</v>
      </c>
      <c r="P2749">
        <v>62</v>
      </c>
      <c r="Q2749">
        <v>0</v>
      </c>
      <c r="R2749">
        <v>1</v>
      </c>
      <c r="S2749">
        <v>0</v>
      </c>
      <c r="T2749">
        <v>3</v>
      </c>
      <c r="U2749">
        <v>0</v>
      </c>
      <c r="V2749">
        <v>0</v>
      </c>
      <c r="W2749">
        <v>0</v>
      </c>
      <c r="X2749">
        <v>9.7826412280966739</v>
      </c>
      <c r="Y2749">
        <v>0</v>
      </c>
      <c r="Z2749">
        <v>0.23485531227962339</v>
      </c>
      <c r="AA2749">
        <v>0</v>
      </c>
      <c r="AB2749">
        <v>0.69681081756508445</v>
      </c>
      <c r="AC2749">
        <v>0</v>
      </c>
      <c r="AD2749">
        <v>0</v>
      </c>
      <c r="AE2749">
        <v>10.714307357941383</v>
      </c>
    </row>
    <row r="2750" spans="1:31" x14ac:dyDescent="0.3">
      <c r="A2750">
        <v>2652162</v>
      </c>
      <c r="B2750">
        <v>1</v>
      </c>
      <c r="C2750" t="s">
        <v>80</v>
      </c>
      <c r="D2750" t="s">
        <v>108</v>
      </c>
      <c r="E2750" t="s">
        <v>165</v>
      </c>
      <c r="F2750" t="s">
        <v>7896</v>
      </c>
      <c r="G2750" t="s">
        <v>224</v>
      </c>
      <c r="H2750" t="s">
        <v>135</v>
      </c>
      <c r="I2750" t="s">
        <v>136</v>
      </c>
      <c r="J2750" t="s">
        <v>137</v>
      </c>
      <c r="K2750" t="s">
        <v>138</v>
      </c>
      <c r="L2750" t="s">
        <v>7897</v>
      </c>
      <c r="M2750" t="s">
        <v>7898</v>
      </c>
      <c r="N2750">
        <v>1.3625</v>
      </c>
      <c r="O2750">
        <v>0</v>
      </c>
      <c r="P2750">
        <v>105</v>
      </c>
      <c r="Q2750">
        <v>0</v>
      </c>
      <c r="R2750">
        <v>6</v>
      </c>
      <c r="S2750">
        <v>0</v>
      </c>
      <c r="T2750">
        <v>48</v>
      </c>
      <c r="U2750">
        <v>0</v>
      </c>
      <c r="V2750">
        <v>0</v>
      </c>
      <c r="W2750">
        <v>0</v>
      </c>
      <c r="X2750">
        <v>43.75649624076042</v>
      </c>
      <c r="Y2750">
        <v>0</v>
      </c>
      <c r="Z2750">
        <v>9.4472996725575822</v>
      </c>
      <c r="AA2750">
        <v>0</v>
      </c>
      <c r="AB2750">
        <v>30.13834935012925</v>
      </c>
      <c r="AC2750">
        <v>0</v>
      </c>
      <c r="AD2750">
        <v>0</v>
      </c>
      <c r="AE2750">
        <v>83.34214526344725</v>
      </c>
    </row>
    <row r="2751" spans="1:31" x14ac:dyDescent="0.3">
      <c r="A2751">
        <v>2651392</v>
      </c>
      <c r="B2751">
        <v>1</v>
      </c>
      <c r="C2751" t="s">
        <v>81</v>
      </c>
      <c r="D2751" t="s">
        <v>118</v>
      </c>
      <c r="E2751" t="s">
        <v>141</v>
      </c>
      <c r="F2751" t="s">
        <v>7899</v>
      </c>
      <c r="G2751" t="s">
        <v>161</v>
      </c>
      <c r="H2751" t="s">
        <v>144</v>
      </c>
      <c r="I2751" t="s">
        <v>136</v>
      </c>
      <c r="J2751" t="s">
        <v>137</v>
      </c>
      <c r="K2751" t="s">
        <v>162</v>
      </c>
      <c r="L2751" t="s">
        <v>7788</v>
      </c>
      <c r="M2751" t="s">
        <v>7900</v>
      </c>
      <c r="N2751">
        <v>3.8205555549999999</v>
      </c>
      <c r="O2751">
        <v>1</v>
      </c>
      <c r="P2751">
        <v>27</v>
      </c>
      <c r="Q2751">
        <v>8</v>
      </c>
      <c r="R2751">
        <v>12</v>
      </c>
      <c r="S2751">
        <v>0</v>
      </c>
      <c r="T2751">
        <v>1</v>
      </c>
      <c r="U2751">
        <v>0</v>
      </c>
      <c r="V2751">
        <v>0</v>
      </c>
      <c r="W2751">
        <v>1.0710134230138888</v>
      </c>
      <c r="X2751">
        <v>15.311737187682757</v>
      </c>
      <c r="Y2751">
        <v>474.83828903920238</v>
      </c>
      <c r="Z2751">
        <v>131.86778721280189</v>
      </c>
      <c r="AA2751">
        <v>0</v>
      </c>
      <c r="AB2751">
        <v>1.0575371356535737</v>
      </c>
      <c r="AC2751">
        <v>0</v>
      </c>
      <c r="AD2751">
        <v>0</v>
      </c>
      <c r="AE2751">
        <v>624.14636399835445</v>
      </c>
    </row>
    <row r="2752" spans="1:31" x14ac:dyDescent="0.3">
      <c r="A2752">
        <v>2651535</v>
      </c>
      <c r="B2752">
        <v>1</v>
      </c>
      <c r="C2752" t="s">
        <v>81</v>
      </c>
      <c r="D2752" t="s">
        <v>118</v>
      </c>
      <c r="E2752" t="s">
        <v>147</v>
      </c>
      <c r="F2752" t="s">
        <v>1478</v>
      </c>
      <c r="G2752" t="s">
        <v>149</v>
      </c>
      <c r="H2752" t="s">
        <v>144</v>
      </c>
      <c r="I2752" t="s">
        <v>241</v>
      </c>
      <c r="J2752" t="s">
        <v>137</v>
      </c>
      <c r="K2752" t="s">
        <v>138</v>
      </c>
      <c r="L2752" t="s">
        <v>7901</v>
      </c>
      <c r="M2752" t="s">
        <v>7902</v>
      </c>
      <c r="N2752">
        <v>2.7777769999999999E-3</v>
      </c>
      <c r="O2752">
        <v>6</v>
      </c>
      <c r="P2752">
        <v>411</v>
      </c>
      <c r="Q2752">
        <v>50</v>
      </c>
      <c r="R2752">
        <v>41</v>
      </c>
      <c r="S2752">
        <v>9</v>
      </c>
      <c r="T2752">
        <v>33</v>
      </c>
      <c r="U2752">
        <v>0</v>
      </c>
      <c r="V2752">
        <v>0</v>
      </c>
      <c r="W2752">
        <v>5.2191589082441672E-3</v>
      </c>
      <c r="X2752">
        <v>0.1729623057643829</v>
      </c>
      <c r="Y2752">
        <v>1.9185839890102587</v>
      </c>
      <c r="Z2752">
        <v>0.24760299749178399</v>
      </c>
      <c r="AA2752">
        <v>0.12915243898351003</v>
      </c>
      <c r="AB2752">
        <v>5.3270104399061109E-2</v>
      </c>
      <c r="AC2752">
        <v>0</v>
      </c>
      <c r="AD2752">
        <v>0</v>
      </c>
      <c r="AE2752">
        <v>2.5267909945572411</v>
      </c>
    </row>
    <row r="2753" spans="1:31" x14ac:dyDescent="0.3">
      <c r="A2753">
        <v>2651770</v>
      </c>
      <c r="B2753">
        <v>1</v>
      </c>
      <c r="C2753" t="s">
        <v>80</v>
      </c>
      <c r="D2753" t="s">
        <v>94</v>
      </c>
      <c r="E2753" t="s">
        <v>194</v>
      </c>
      <c r="F2753" t="s">
        <v>4344</v>
      </c>
      <c r="G2753" t="s">
        <v>149</v>
      </c>
      <c r="H2753" t="s">
        <v>144</v>
      </c>
      <c r="I2753" t="s">
        <v>136</v>
      </c>
      <c r="J2753" t="s">
        <v>137</v>
      </c>
      <c r="K2753" t="s">
        <v>138</v>
      </c>
      <c r="L2753" t="s">
        <v>7903</v>
      </c>
      <c r="M2753" t="s">
        <v>7904</v>
      </c>
      <c r="N2753">
        <v>0.15666666600000001</v>
      </c>
      <c r="O2753">
        <v>0</v>
      </c>
      <c r="P2753">
        <v>23613</v>
      </c>
      <c r="Q2753">
        <v>2</v>
      </c>
      <c r="R2753">
        <v>345</v>
      </c>
      <c r="S2753">
        <v>18</v>
      </c>
      <c r="T2753">
        <v>3877</v>
      </c>
      <c r="U2753">
        <v>2</v>
      </c>
      <c r="V2753">
        <v>6</v>
      </c>
      <c r="W2753">
        <v>0</v>
      </c>
      <c r="X2753">
        <v>852.94011987760166</v>
      </c>
      <c r="Y2753">
        <v>1.9838696228534036</v>
      </c>
      <c r="Z2753">
        <v>44.829013601543856</v>
      </c>
      <c r="AA2753">
        <v>215.89229997554617</v>
      </c>
      <c r="AB2753">
        <v>841.02794612130822</v>
      </c>
      <c r="AC2753">
        <v>29.273343893204448</v>
      </c>
      <c r="AD2753">
        <v>14.326660909099175</v>
      </c>
      <c r="AE2753">
        <v>2000.2732540011568</v>
      </c>
    </row>
    <row r="2754" spans="1:31" x14ac:dyDescent="0.3">
      <c r="A2754">
        <v>2651329</v>
      </c>
      <c r="B2754">
        <v>1</v>
      </c>
      <c r="C2754" t="s">
        <v>81</v>
      </c>
      <c r="D2754" t="s">
        <v>117</v>
      </c>
      <c r="E2754" t="s">
        <v>141</v>
      </c>
      <c r="F2754" t="s">
        <v>7905</v>
      </c>
      <c r="G2754" t="s">
        <v>143</v>
      </c>
      <c r="H2754" t="s">
        <v>144</v>
      </c>
      <c r="I2754" t="s">
        <v>136</v>
      </c>
      <c r="J2754" t="s">
        <v>137</v>
      </c>
      <c r="K2754" t="s">
        <v>138</v>
      </c>
      <c r="L2754" t="s">
        <v>7906</v>
      </c>
      <c r="M2754" t="s">
        <v>7907</v>
      </c>
      <c r="N2754">
        <v>1.7594444440000001</v>
      </c>
      <c r="O2754">
        <v>0</v>
      </c>
      <c r="P2754">
        <v>24</v>
      </c>
      <c r="Q2754">
        <v>0</v>
      </c>
      <c r="R2754">
        <v>23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11.003322700726619</v>
      </c>
      <c r="Y2754">
        <v>0</v>
      </c>
      <c r="Z2754">
        <v>10.863073361155243</v>
      </c>
      <c r="AA2754">
        <v>0</v>
      </c>
      <c r="AB2754">
        <v>0</v>
      </c>
      <c r="AC2754">
        <v>0</v>
      </c>
      <c r="AD2754">
        <v>0</v>
      </c>
      <c r="AE2754">
        <v>21.866396061881861</v>
      </c>
    </row>
    <row r="2755" spans="1:31" x14ac:dyDescent="0.3">
      <c r="A2755">
        <v>2651827</v>
      </c>
      <c r="B2755">
        <v>1</v>
      </c>
      <c r="C2755" t="s">
        <v>80</v>
      </c>
      <c r="D2755" t="s">
        <v>98</v>
      </c>
      <c r="E2755" t="s">
        <v>132</v>
      </c>
      <c r="F2755" t="s">
        <v>7908</v>
      </c>
      <c r="G2755" t="s">
        <v>134</v>
      </c>
      <c r="H2755" t="s">
        <v>135</v>
      </c>
      <c r="I2755" t="s">
        <v>136</v>
      </c>
      <c r="J2755" t="s">
        <v>137</v>
      </c>
      <c r="K2755" t="s">
        <v>138</v>
      </c>
      <c r="L2755" t="s">
        <v>7909</v>
      </c>
      <c r="M2755" t="s">
        <v>7910</v>
      </c>
      <c r="N2755">
        <v>0.50416666600000004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0.25308702652029957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0.25308702652029957</v>
      </c>
    </row>
    <row r="2756" spans="1:31" x14ac:dyDescent="0.3">
      <c r="A2756">
        <v>2652119</v>
      </c>
      <c r="B2756">
        <v>1</v>
      </c>
      <c r="C2756" t="s">
        <v>80</v>
      </c>
      <c r="D2756" t="s">
        <v>93</v>
      </c>
      <c r="E2756" t="s">
        <v>165</v>
      </c>
      <c r="F2756" t="s">
        <v>7911</v>
      </c>
      <c r="G2756" t="s">
        <v>224</v>
      </c>
      <c r="H2756" t="s">
        <v>135</v>
      </c>
      <c r="I2756" t="s">
        <v>136</v>
      </c>
      <c r="J2756" t="s">
        <v>137</v>
      </c>
      <c r="K2756" t="s">
        <v>138</v>
      </c>
      <c r="L2756" t="s">
        <v>7912</v>
      </c>
      <c r="M2756" t="s">
        <v>7913</v>
      </c>
      <c r="N2756">
        <v>2.258888888</v>
      </c>
      <c r="O2756">
        <v>0</v>
      </c>
      <c r="P2756">
        <v>7</v>
      </c>
      <c r="Q2756">
        <v>0</v>
      </c>
      <c r="R2756">
        <v>4</v>
      </c>
      <c r="S2756">
        <v>0</v>
      </c>
      <c r="T2756">
        <v>1</v>
      </c>
      <c r="U2756">
        <v>0</v>
      </c>
      <c r="V2756">
        <v>0</v>
      </c>
      <c r="W2756">
        <v>0</v>
      </c>
      <c r="X2756">
        <v>2.456551843338898</v>
      </c>
      <c r="Y2756">
        <v>0</v>
      </c>
      <c r="Z2756">
        <v>8.1122667087180798</v>
      </c>
      <c r="AA2756">
        <v>0</v>
      </c>
      <c r="AB2756">
        <v>0.13953308273748</v>
      </c>
      <c r="AC2756">
        <v>0</v>
      </c>
      <c r="AD2756">
        <v>0</v>
      </c>
      <c r="AE2756">
        <v>10.708351634794457</v>
      </c>
    </row>
    <row r="2757" spans="1:31" x14ac:dyDescent="0.3">
      <c r="A2757">
        <v>2652795</v>
      </c>
      <c r="B2757">
        <v>1</v>
      </c>
      <c r="C2757" t="s">
        <v>80</v>
      </c>
      <c r="D2757" t="s">
        <v>108</v>
      </c>
      <c r="E2757" t="s">
        <v>165</v>
      </c>
      <c r="F2757" t="s">
        <v>7914</v>
      </c>
      <c r="G2757" t="s">
        <v>224</v>
      </c>
      <c r="H2757" t="s">
        <v>135</v>
      </c>
      <c r="I2757" t="s">
        <v>136</v>
      </c>
      <c r="J2757" t="s">
        <v>137</v>
      </c>
      <c r="K2757" t="s">
        <v>138</v>
      </c>
      <c r="L2757" t="s">
        <v>7915</v>
      </c>
      <c r="M2757" t="s">
        <v>7916</v>
      </c>
      <c r="N2757">
        <v>1.650555555</v>
      </c>
      <c r="O2757">
        <v>0</v>
      </c>
      <c r="P2757">
        <v>277</v>
      </c>
      <c r="Q2757">
        <v>0</v>
      </c>
      <c r="R2757">
        <v>0</v>
      </c>
      <c r="S2757">
        <v>0</v>
      </c>
      <c r="T2757">
        <v>3</v>
      </c>
      <c r="U2757">
        <v>0</v>
      </c>
      <c r="V2757">
        <v>0</v>
      </c>
      <c r="W2757">
        <v>0</v>
      </c>
      <c r="X2757">
        <v>100.78637892717397</v>
      </c>
      <c r="Y2757">
        <v>0</v>
      </c>
      <c r="Z2757">
        <v>0</v>
      </c>
      <c r="AA2757">
        <v>0</v>
      </c>
      <c r="AB2757">
        <v>0.37856686854398414</v>
      </c>
      <c r="AC2757">
        <v>0</v>
      </c>
      <c r="AD2757">
        <v>0</v>
      </c>
      <c r="AE2757">
        <v>101.16494579571795</v>
      </c>
    </row>
    <row r="2758" spans="1:31" x14ac:dyDescent="0.3">
      <c r="A2758">
        <v>2652486</v>
      </c>
      <c r="B2758">
        <v>1</v>
      </c>
      <c r="C2758" t="s">
        <v>80</v>
      </c>
      <c r="D2758" t="s">
        <v>104</v>
      </c>
      <c r="E2758" t="s">
        <v>165</v>
      </c>
      <c r="F2758" t="s">
        <v>7917</v>
      </c>
      <c r="G2758" t="s">
        <v>224</v>
      </c>
      <c r="H2758" t="s">
        <v>135</v>
      </c>
      <c r="I2758" t="s">
        <v>136</v>
      </c>
      <c r="J2758" t="s">
        <v>137</v>
      </c>
      <c r="K2758" t="s">
        <v>138</v>
      </c>
      <c r="L2758" t="s">
        <v>7918</v>
      </c>
      <c r="M2758" t="s">
        <v>7919</v>
      </c>
      <c r="N2758">
        <v>11.903333333000001</v>
      </c>
      <c r="O2758">
        <v>0</v>
      </c>
      <c r="P2758">
        <v>14</v>
      </c>
      <c r="Q2758">
        <v>0</v>
      </c>
      <c r="R2758">
        <v>0</v>
      </c>
      <c r="S2758">
        <v>0</v>
      </c>
      <c r="T2758">
        <v>2</v>
      </c>
      <c r="U2758">
        <v>0</v>
      </c>
      <c r="V2758">
        <v>0</v>
      </c>
      <c r="W2758">
        <v>0</v>
      </c>
      <c r="X2758">
        <v>17.901063203894061</v>
      </c>
      <c r="Y2758">
        <v>0</v>
      </c>
      <c r="Z2758">
        <v>0</v>
      </c>
      <c r="AA2758">
        <v>0</v>
      </c>
      <c r="AB2758">
        <v>4.1098138319282622</v>
      </c>
      <c r="AC2758">
        <v>0</v>
      </c>
      <c r="AD2758">
        <v>0</v>
      </c>
      <c r="AE2758">
        <v>22.010877035822325</v>
      </c>
    </row>
    <row r="2759" spans="1:31" x14ac:dyDescent="0.3">
      <c r="A2759">
        <v>2652964</v>
      </c>
      <c r="B2759">
        <v>1</v>
      </c>
      <c r="C2759" t="s">
        <v>81</v>
      </c>
      <c r="D2759" t="s">
        <v>123</v>
      </c>
      <c r="E2759" t="s">
        <v>152</v>
      </c>
      <c r="F2759" t="s">
        <v>7920</v>
      </c>
      <c r="G2759" t="s">
        <v>191</v>
      </c>
      <c r="H2759" t="s">
        <v>135</v>
      </c>
      <c r="I2759" t="s">
        <v>136</v>
      </c>
      <c r="J2759" t="s">
        <v>137</v>
      </c>
      <c r="K2759" t="s">
        <v>138</v>
      </c>
      <c r="L2759" t="s">
        <v>7921</v>
      </c>
      <c r="M2759" t="s">
        <v>7922</v>
      </c>
      <c r="N2759">
        <v>1.7527777769999999</v>
      </c>
      <c r="O2759">
        <v>0</v>
      </c>
      <c r="P2759">
        <v>73</v>
      </c>
      <c r="Q2759">
        <v>0</v>
      </c>
      <c r="R2759">
        <v>22</v>
      </c>
      <c r="S2759">
        <v>0</v>
      </c>
      <c r="T2759">
        <v>10</v>
      </c>
      <c r="U2759">
        <v>0</v>
      </c>
      <c r="V2759">
        <v>0</v>
      </c>
      <c r="W2759">
        <v>0</v>
      </c>
      <c r="X2759">
        <v>22.782435086014413</v>
      </c>
      <c r="Y2759">
        <v>0</v>
      </c>
      <c r="Z2759">
        <v>21.038744949951663</v>
      </c>
      <c r="AA2759">
        <v>0</v>
      </c>
      <c r="AB2759">
        <v>8.6291809996599085</v>
      </c>
      <c r="AC2759">
        <v>0</v>
      </c>
      <c r="AD2759">
        <v>0</v>
      </c>
      <c r="AE2759">
        <v>52.450361035625988</v>
      </c>
    </row>
    <row r="2760" spans="1:31" x14ac:dyDescent="0.3">
      <c r="A2760">
        <v>2652649</v>
      </c>
      <c r="B2760">
        <v>1</v>
      </c>
      <c r="C2760" t="s">
        <v>80</v>
      </c>
      <c r="D2760" t="s">
        <v>93</v>
      </c>
      <c r="E2760" t="s">
        <v>194</v>
      </c>
      <c r="F2760" t="s">
        <v>1962</v>
      </c>
      <c r="G2760" t="s">
        <v>149</v>
      </c>
      <c r="H2760" t="s">
        <v>144</v>
      </c>
      <c r="I2760" t="s">
        <v>136</v>
      </c>
      <c r="J2760" t="s">
        <v>137</v>
      </c>
      <c r="K2760" t="s">
        <v>138</v>
      </c>
      <c r="L2760" t="s">
        <v>7923</v>
      </c>
      <c r="M2760" t="s">
        <v>7924</v>
      </c>
      <c r="N2760">
        <v>0.18555555500000001</v>
      </c>
      <c r="O2760">
        <v>0</v>
      </c>
      <c r="P2760">
        <v>750</v>
      </c>
      <c r="Q2760">
        <v>50</v>
      </c>
      <c r="R2760">
        <v>496</v>
      </c>
      <c r="S2760">
        <v>20</v>
      </c>
      <c r="T2760">
        <v>333</v>
      </c>
      <c r="U2760">
        <v>0</v>
      </c>
      <c r="V2760">
        <v>1</v>
      </c>
      <c r="W2760">
        <v>0</v>
      </c>
      <c r="X2760">
        <v>58.512269013758846</v>
      </c>
      <c r="Y2760">
        <v>49.896715355356577</v>
      </c>
      <c r="Z2760">
        <v>275.24199690230853</v>
      </c>
      <c r="AA2760">
        <v>41.539535840244277</v>
      </c>
      <c r="AB2760">
        <v>172.03409601265432</v>
      </c>
      <c r="AC2760">
        <v>0</v>
      </c>
      <c r="AD2760">
        <v>0</v>
      </c>
      <c r="AE2760">
        <v>597.22461312432256</v>
      </c>
    </row>
    <row r="2761" spans="1:31" x14ac:dyDescent="0.3">
      <c r="A2761">
        <v>2652626</v>
      </c>
      <c r="B2761">
        <v>1</v>
      </c>
      <c r="C2761" t="s">
        <v>80</v>
      </c>
      <c r="D2761" t="s">
        <v>104</v>
      </c>
      <c r="E2761" t="s">
        <v>194</v>
      </c>
      <c r="F2761" t="s">
        <v>7925</v>
      </c>
      <c r="G2761" t="s">
        <v>149</v>
      </c>
      <c r="H2761" t="s">
        <v>144</v>
      </c>
      <c r="I2761" t="s">
        <v>136</v>
      </c>
      <c r="J2761" t="s">
        <v>137</v>
      </c>
      <c r="K2761" t="s">
        <v>138</v>
      </c>
      <c r="L2761" t="s">
        <v>7926</v>
      </c>
      <c r="M2761" t="s">
        <v>7927</v>
      </c>
      <c r="N2761">
        <v>0.10777777700000001</v>
      </c>
      <c r="O2761">
        <v>10</v>
      </c>
      <c r="P2761">
        <v>0</v>
      </c>
      <c r="Q2761">
        <v>74</v>
      </c>
      <c r="R2761">
        <v>0</v>
      </c>
      <c r="S2761">
        <v>25</v>
      </c>
      <c r="T2761">
        <v>2</v>
      </c>
      <c r="U2761">
        <v>0</v>
      </c>
      <c r="V2761">
        <v>0</v>
      </c>
      <c r="W2761">
        <v>3.7684050005143583</v>
      </c>
      <c r="X2761">
        <v>0</v>
      </c>
      <c r="Y2761">
        <v>60.783606418978067</v>
      </c>
      <c r="Z2761">
        <v>0</v>
      </c>
      <c r="AA2761">
        <v>33.245961124324268</v>
      </c>
      <c r="AB2761">
        <v>4.6588999550874011</v>
      </c>
      <c r="AC2761">
        <v>0</v>
      </c>
      <c r="AD2761">
        <v>0</v>
      </c>
      <c r="AE2761">
        <v>102.4568724989041</v>
      </c>
    </row>
    <row r="2762" spans="1:31" x14ac:dyDescent="0.3">
      <c r="A2762">
        <v>2653027</v>
      </c>
      <c r="B2762">
        <v>1</v>
      </c>
      <c r="C2762" t="s">
        <v>80</v>
      </c>
      <c r="D2762" t="s">
        <v>102</v>
      </c>
      <c r="E2762" t="s">
        <v>181</v>
      </c>
      <c r="F2762" t="s">
        <v>7928</v>
      </c>
      <c r="G2762" t="s">
        <v>149</v>
      </c>
      <c r="H2762" t="s">
        <v>144</v>
      </c>
      <c r="I2762" t="s">
        <v>136</v>
      </c>
      <c r="J2762" t="s">
        <v>137</v>
      </c>
      <c r="K2762" t="s">
        <v>138</v>
      </c>
      <c r="L2762" t="s">
        <v>7929</v>
      </c>
      <c r="M2762" t="s">
        <v>7930</v>
      </c>
      <c r="N2762">
        <v>0.29166666600000002</v>
      </c>
      <c r="O2762">
        <v>1</v>
      </c>
      <c r="P2762">
        <v>1683</v>
      </c>
      <c r="Q2762">
        <v>42</v>
      </c>
      <c r="R2762">
        <v>155</v>
      </c>
      <c r="S2762">
        <v>31</v>
      </c>
      <c r="T2762">
        <v>161</v>
      </c>
      <c r="U2762">
        <v>6</v>
      </c>
      <c r="V2762">
        <v>0</v>
      </c>
      <c r="W2762">
        <v>0.12797948942356666</v>
      </c>
      <c r="X2762">
        <v>91.415135853703248</v>
      </c>
      <c r="Y2762">
        <v>82.213898416590609</v>
      </c>
      <c r="Z2762">
        <v>174.93121633358197</v>
      </c>
      <c r="AA2762">
        <v>94.650710031592439</v>
      </c>
      <c r="AB2762">
        <v>45.254254610531895</v>
      </c>
      <c r="AC2762">
        <v>878.79108053561799</v>
      </c>
      <c r="AD2762">
        <v>0</v>
      </c>
      <c r="AE2762">
        <v>1367.3842752710418</v>
      </c>
    </row>
    <row r="2763" spans="1:31" x14ac:dyDescent="0.3">
      <c r="A2763">
        <v>2652340</v>
      </c>
      <c r="B2763">
        <v>1</v>
      </c>
      <c r="C2763" t="s">
        <v>80</v>
      </c>
      <c r="D2763" t="s">
        <v>95</v>
      </c>
      <c r="E2763" t="s">
        <v>165</v>
      </c>
      <c r="F2763" t="s">
        <v>7931</v>
      </c>
      <c r="G2763" t="s">
        <v>154</v>
      </c>
      <c r="H2763" t="s">
        <v>135</v>
      </c>
      <c r="I2763" t="s">
        <v>136</v>
      </c>
      <c r="J2763" t="s">
        <v>137</v>
      </c>
      <c r="K2763" t="s">
        <v>138</v>
      </c>
      <c r="L2763" t="s">
        <v>7932</v>
      </c>
      <c r="M2763" t="s">
        <v>7933</v>
      </c>
      <c r="N2763">
        <v>1.0986111110000001</v>
      </c>
      <c r="O2763">
        <v>0</v>
      </c>
      <c r="P2763">
        <v>44</v>
      </c>
      <c r="Q2763">
        <v>0</v>
      </c>
      <c r="R2763">
        <v>0</v>
      </c>
      <c r="S2763">
        <v>0</v>
      </c>
      <c r="T2763">
        <v>1</v>
      </c>
      <c r="U2763">
        <v>0</v>
      </c>
      <c r="V2763">
        <v>0</v>
      </c>
      <c r="W2763">
        <v>0</v>
      </c>
      <c r="X2763">
        <v>11.345602725917752</v>
      </c>
      <c r="Y2763">
        <v>0</v>
      </c>
      <c r="Z2763">
        <v>0</v>
      </c>
      <c r="AA2763">
        <v>0</v>
      </c>
      <c r="AB2763">
        <v>0.24679245484885837</v>
      </c>
      <c r="AC2763">
        <v>0</v>
      </c>
      <c r="AD2763">
        <v>0</v>
      </c>
      <c r="AE2763">
        <v>11.59239518076661</v>
      </c>
    </row>
    <row r="2764" spans="1:31" x14ac:dyDescent="0.3">
      <c r="A2764">
        <v>2652732</v>
      </c>
      <c r="B2764">
        <v>1</v>
      </c>
      <c r="C2764" t="s">
        <v>80</v>
      </c>
      <c r="D2764" t="s">
        <v>96</v>
      </c>
      <c r="E2764" t="s">
        <v>165</v>
      </c>
      <c r="F2764" t="s">
        <v>5813</v>
      </c>
      <c r="G2764" t="s">
        <v>224</v>
      </c>
      <c r="H2764" t="s">
        <v>135</v>
      </c>
      <c r="I2764" t="s">
        <v>136</v>
      </c>
      <c r="J2764" t="s">
        <v>137</v>
      </c>
      <c r="K2764" t="s">
        <v>138</v>
      </c>
      <c r="L2764" t="s">
        <v>7934</v>
      </c>
      <c r="M2764" t="s">
        <v>7935</v>
      </c>
      <c r="N2764">
        <v>4.3958333329999997</v>
      </c>
      <c r="O2764">
        <v>0</v>
      </c>
      <c r="P2764">
        <v>48</v>
      </c>
      <c r="Q2764">
        <v>0</v>
      </c>
      <c r="R2764">
        <v>0</v>
      </c>
      <c r="S2764">
        <v>0</v>
      </c>
      <c r="T2764">
        <v>12</v>
      </c>
      <c r="U2764">
        <v>0</v>
      </c>
      <c r="V2764">
        <v>0</v>
      </c>
      <c r="W2764">
        <v>0</v>
      </c>
      <c r="X2764">
        <v>62.007644639055265</v>
      </c>
      <c r="Y2764">
        <v>0</v>
      </c>
      <c r="Z2764">
        <v>0</v>
      </c>
      <c r="AA2764">
        <v>0</v>
      </c>
      <c r="AB2764">
        <v>18.820247316445492</v>
      </c>
      <c r="AC2764">
        <v>0</v>
      </c>
      <c r="AD2764">
        <v>0</v>
      </c>
      <c r="AE2764">
        <v>80.82789195550076</v>
      </c>
    </row>
    <row r="2765" spans="1:31" x14ac:dyDescent="0.3">
      <c r="A2765">
        <v>2652400</v>
      </c>
      <c r="B2765">
        <v>1</v>
      </c>
      <c r="C2765" t="s">
        <v>80</v>
      </c>
      <c r="D2765" t="s">
        <v>104</v>
      </c>
      <c r="E2765" t="s">
        <v>165</v>
      </c>
      <c r="F2765" t="s">
        <v>7936</v>
      </c>
      <c r="G2765" t="s">
        <v>224</v>
      </c>
      <c r="H2765" t="s">
        <v>135</v>
      </c>
      <c r="I2765" t="s">
        <v>136</v>
      </c>
      <c r="J2765" t="s">
        <v>137</v>
      </c>
      <c r="K2765" t="s">
        <v>138</v>
      </c>
      <c r="L2765" t="s">
        <v>7937</v>
      </c>
      <c r="M2765" t="s">
        <v>7938</v>
      </c>
      <c r="N2765">
        <v>3.5744444440000001</v>
      </c>
      <c r="O2765">
        <v>0</v>
      </c>
      <c r="P2765">
        <v>43</v>
      </c>
      <c r="Q2765">
        <v>0</v>
      </c>
      <c r="R2765">
        <v>0</v>
      </c>
      <c r="S2765">
        <v>0</v>
      </c>
      <c r="T2765">
        <v>6</v>
      </c>
      <c r="U2765">
        <v>0</v>
      </c>
      <c r="V2765">
        <v>0</v>
      </c>
      <c r="W2765">
        <v>0</v>
      </c>
      <c r="X2765">
        <v>45.221327714048527</v>
      </c>
      <c r="Y2765">
        <v>0</v>
      </c>
      <c r="Z2765">
        <v>0</v>
      </c>
      <c r="AA2765">
        <v>0</v>
      </c>
      <c r="AB2765">
        <v>20.551517808066148</v>
      </c>
      <c r="AC2765">
        <v>0</v>
      </c>
      <c r="AD2765">
        <v>0</v>
      </c>
      <c r="AE2765">
        <v>65.772845522114679</v>
      </c>
    </row>
    <row r="2766" spans="1:31" x14ac:dyDescent="0.3">
      <c r="A2766">
        <v>2652194</v>
      </c>
      <c r="B2766">
        <v>1</v>
      </c>
      <c r="C2766" t="s">
        <v>80</v>
      </c>
      <c r="D2766" t="s">
        <v>86</v>
      </c>
      <c r="E2766" t="s">
        <v>181</v>
      </c>
      <c r="F2766" t="s">
        <v>7939</v>
      </c>
      <c r="G2766" t="s">
        <v>149</v>
      </c>
      <c r="H2766" t="s">
        <v>144</v>
      </c>
      <c r="I2766" t="s">
        <v>136</v>
      </c>
      <c r="J2766" t="s">
        <v>137</v>
      </c>
      <c r="K2766" t="s">
        <v>138</v>
      </c>
      <c r="L2766" t="s">
        <v>7940</v>
      </c>
      <c r="M2766" t="s">
        <v>7941</v>
      </c>
      <c r="N2766">
        <v>0.180277777</v>
      </c>
      <c r="O2766">
        <v>0</v>
      </c>
      <c r="P2766">
        <v>0</v>
      </c>
      <c r="Q2766">
        <v>0</v>
      </c>
      <c r="R2766">
        <v>0</v>
      </c>
      <c r="S2766">
        <v>2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912.88878164250605</v>
      </c>
      <c r="AB2766">
        <v>0</v>
      </c>
      <c r="AC2766">
        <v>0</v>
      </c>
      <c r="AD2766">
        <v>0</v>
      </c>
      <c r="AE2766">
        <v>912.88878164250605</v>
      </c>
    </row>
    <row r="2767" spans="1:31" x14ac:dyDescent="0.3">
      <c r="A2767">
        <v>2652835</v>
      </c>
      <c r="B2767">
        <v>1</v>
      </c>
      <c r="C2767" t="s">
        <v>81</v>
      </c>
      <c r="D2767" t="s">
        <v>120</v>
      </c>
      <c r="E2767" t="s">
        <v>141</v>
      </c>
      <c r="F2767" t="s">
        <v>7942</v>
      </c>
      <c r="G2767" t="s">
        <v>149</v>
      </c>
      <c r="H2767" t="s">
        <v>144</v>
      </c>
      <c r="I2767" t="s">
        <v>136</v>
      </c>
      <c r="J2767" t="s">
        <v>137</v>
      </c>
      <c r="K2767" t="s">
        <v>138</v>
      </c>
      <c r="L2767" t="s">
        <v>7943</v>
      </c>
      <c r="M2767" t="s">
        <v>7944</v>
      </c>
      <c r="N2767">
        <v>0.59722222199999997</v>
      </c>
      <c r="O2767">
        <v>1</v>
      </c>
      <c r="P2767">
        <v>289</v>
      </c>
      <c r="Q2767">
        <v>0</v>
      </c>
      <c r="R2767">
        <v>8</v>
      </c>
      <c r="S2767">
        <v>2</v>
      </c>
      <c r="T2767">
        <v>62</v>
      </c>
      <c r="U2767">
        <v>2</v>
      </c>
      <c r="V2767">
        <v>1</v>
      </c>
      <c r="W2767">
        <v>0.18153205033166667</v>
      </c>
      <c r="X2767">
        <v>42.472587254072984</v>
      </c>
      <c r="Y2767">
        <v>0</v>
      </c>
      <c r="Z2767">
        <v>26.235454489197853</v>
      </c>
      <c r="AA2767">
        <v>1.7811297221880862</v>
      </c>
      <c r="AB2767">
        <v>21.386071594194942</v>
      </c>
      <c r="AC2767">
        <v>138.7451876550152</v>
      </c>
      <c r="AD2767">
        <v>4.1085207827282826</v>
      </c>
      <c r="AE2767">
        <v>234.910483547729</v>
      </c>
    </row>
    <row r="2768" spans="1:31" x14ac:dyDescent="0.3">
      <c r="A2768">
        <v>2652855</v>
      </c>
      <c r="B2768">
        <v>1</v>
      </c>
      <c r="C2768" t="s">
        <v>80</v>
      </c>
      <c r="D2768" t="s">
        <v>94</v>
      </c>
      <c r="E2768" t="s">
        <v>165</v>
      </c>
      <c r="F2768" t="s">
        <v>7945</v>
      </c>
      <c r="G2768" t="s">
        <v>134</v>
      </c>
      <c r="H2768" t="s">
        <v>135</v>
      </c>
      <c r="I2768" t="s">
        <v>136</v>
      </c>
      <c r="J2768" t="s">
        <v>137</v>
      </c>
      <c r="K2768" t="s">
        <v>138</v>
      </c>
      <c r="L2768" t="s">
        <v>7946</v>
      </c>
      <c r="M2768" t="s">
        <v>7947</v>
      </c>
      <c r="N2768">
        <v>0.946111111</v>
      </c>
      <c r="O2768">
        <v>0</v>
      </c>
      <c r="P2768">
        <v>47</v>
      </c>
      <c r="Q2768">
        <v>0</v>
      </c>
      <c r="R2768">
        <v>0</v>
      </c>
      <c r="S2768">
        <v>0</v>
      </c>
      <c r="T2768">
        <v>3</v>
      </c>
      <c r="U2768">
        <v>0</v>
      </c>
      <c r="V2768">
        <v>0</v>
      </c>
      <c r="W2768">
        <v>0</v>
      </c>
      <c r="X2768">
        <v>8.599642776586629</v>
      </c>
      <c r="Y2768">
        <v>0</v>
      </c>
      <c r="Z2768">
        <v>0</v>
      </c>
      <c r="AA2768">
        <v>0</v>
      </c>
      <c r="AB2768">
        <v>1.9597925199284905</v>
      </c>
      <c r="AC2768">
        <v>0</v>
      </c>
      <c r="AD2768">
        <v>0</v>
      </c>
      <c r="AE2768">
        <v>10.559435296515119</v>
      </c>
    </row>
    <row r="2769" spans="1:31" x14ac:dyDescent="0.3">
      <c r="A2769">
        <v>2652500</v>
      </c>
      <c r="B2769">
        <v>1</v>
      </c>
      <c r="C2769" t="s">
        <v>80</v>
      </c>
      <c r="D2769" t="s">
        <v>106</v>
      </c>
      <c r="E2769" t="s">
        <v>147</v>
      </c>
      <c r="F2769" t="s">
        <v>7948</v>
      </c>
      <c r="G2769" t="s">
        <v>149</v>
      </c>
      <c r="H2769" t="s">
        <v>144</v>
      </c>
      <c r="I2769" t="s">
        <v>241</v>
      </c>
      <c r="J2769" t="s">
        <v>137</v>
      </c>
      <c r="K2769" t="s">
        <v>138</v>
      </c>
      <c r="L2769" t="s">
        <v>7949</v>
      </c>
      <c r="M2769" t="s">
        <v>7950</v>
      </c>
      <c r="N2769">
        <v>4.7777777E-2</v>
      </c>
      <c r="O2769">
        <v>0</v>
      </c>
      <c r="P2769">
        <v>1254</v>
      </c>
      <c r="Q2769">
        <v>17</v>
      </c>
      <c r="R2769">
        <v>163</v>
      </c>
      <c r="S2769">
        <v>12</v>
      </c>
      <c r="T2769">
        <v>267</v>
      </c>
      <c r="U2769">
        <v>0</v>
      </c>
      <c r="V2769">
        <v>0</v>
      </c>
      <c r="W2769">
        <v>0</v>
      </c>
      <c r="X2769">
        <v>10.642218927979036</v>
      </c>
      <c r="Y2769">
        <v>1.0507207250094384</v>
      </c>
      <c r="Z2769">
        <v>5.3900893224696462</v>
      </c>
      <c r="AA2769">
        <v>1.6885384865205264</v>
      </c>
      <c r="AB2769">
        <v>6.8151033824284939</v>
      </c>
      <c r="AC2769">
        <v>0</v>
      </c>
      <c r="AD2769">
        <v>0</v>
      </c>
      <c r="AE2769">
        <v>25.586670844407141</v>
      </c>
    </row>
    <row r="2770" spans="1:31" x14ac:dyDescent="0.3">
      <c r="A2770">
        <v>2652334</v>
      </c>
      <c r="B2770">
        <v>1</v>
      </c>
      <c r="C2770" t="s">
        <v>80</v>
      </c>
      <c r="D2770" t="s">
        <v>110</v>
      </c>
      <c r="E2770" t="s">
        <v>141</v>
      </c>
      <c r="F2770" t="s">
        <v>7951</v>
      </c>
      <c r="G2770" t="s">
        <v>161</v>
      </c>
      <c r="H2770" t="s">
        <v>144</v>
      </c>
      <c r="I2770" t="s">
        <v>136</v>
      </c>
      <c r="J2770" t="s">
        <v>137</v>
      </c>
      <c r="K2770" t="s">
        <v>162</v>
      </c>
      <c r="L2770" t="s">
        <v>7952</v>
      </c>
      <c r="M2770" t="s">
        <v>7953</v>
      </c>
      <c r="N2770">
        <v>7.8991666660000002</v>
      </c>
      <c r="O2770">
        <v>0</v>
      </c>
      <c r="P2770">
        <v>197</v>
      </c>
      <c r="Q2770">
        <v>0</v>
      </c>
      <c r="R2770">
        <v>0</v>
      </c>
      <c r="S2770">
        <v>0</v>
      </c>
      <c r="T2770">
        <v>18</v>
      </c>
      <c r="U2770">
        <v>0</v>
      </c>
      <c r="V2770">
        <v>0</v>
      </c>
      <c r="W2770">
        <v>0</v>
      </c>
      <c r="X2770">
        <v>534.04788836676266</v>
      </c>
      <c r="Y2770">
        <v>0</v>
      </c>
      <c r="Z2770">
        <v>0</v>
      </c>
      <c r="AA2770">
        <v>0</v>
      </c>
      <c r="AB2770">
        <v>159.10338352191604</v>
      </c>
      <c r="AC2770">
        <v>0</v>
      </c>
      <c r="AD2770">
        <v>0</v>
      </c>
      <c r="AE2770">
        <v>693.15127188867871</v>
      </c>
    </row>
    <row r="2771" spans="1:31" x14ac:dyDescent="0.3">
      <c r="A2771">
        <v>2652526</v>
      </c>
      <c r="B2771">
        <v>1</v>
      </c>
      <c r="C2771" t="s">
        <v>81</v>
      </c>
      <c r="D2771" t="s">
        <v>112</v>
      </c>
      <c r="E2771" t="s">
        <v>152</v>
      </c>
      <c r="F2771" t="s">
        <v>7954</v>
      </c>
      <c r="G2771" t="s">
        <v>1575</v>
      </c>
      <c r="H2771" t="s">
        <v>135</v>
      </c>
      <c r="I2771" t="s">
        <v>136</v>
      </c>
      <c r="J2771" t="s">
        <v>137</v>
      </c>
      <c r="K2771" t="s">
        <v>138</v>
      </c>
      <c r="L2771" t="s">
        <v>7955</v>
      </c>
      <c r="M2771" t="s">
        <v>7956</v>
      </c>
      <c r="N2771">
        <v>4.1897222220000003</v>
      </c>
      <c r="O2771">
        <v>0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101.56722574587464</v>
      </c>
      <c r="AA2771">
        <v>0</v>
      </c>
      <c r="AB2771">
        <v>0</v>
      </c>
      <c r="AC2771">
        <v>0</v>
      </c>
      <c r="AD2771">
        <v>0</v>
      </c>
      <c r="AE2771">
        <v>101.56722574587464</v>
      </c>
    </row>
    <row r="2772" spans="1:31" x14ac:dyDescent="0.3">
      <c r="A2772">
        <v>2652474</v>
      </c>
      <c r="B2772">
        <v>2</v>
      </c>
      <c r="C2772" t="s">
        <v>80</v>
      </c>
      <c r="D2772" t="s">
        <v>95</v>
      </c>
      <c r="E2772" t="s">
        <v>141</v>
      </c>
      <c r="F2772" t="s">
        <v>1842</v>
      </c>
      <c r="G2772" t="s">
        <v>143</v>
      </c>
      <c r="H2772" t="s">
        <v>144</v>
      </c>
      <c r="I2772" t="s">
        <v>136</v>
      </c>
      <c r="J2772" t="s">
        <v>137</v>
      </c>
      <c r="K2772" t="s">
        <v>138</v>
      </c>
      <c r="L2772" t="s">
        <v>7957</v>
      </c>
      <c r="M2772" t="s">
        <v>7958</v>
      </c>
      <c r="N2772">
        <v>1.220277777</v>
      </c>
      <c r="O2772">
        <v>0</v>
      </c>
      <c r="P2772">
        <v>193</v>
      </c>
      <c r="Q2772">
        <v>0</v>
      </c>
      <c r="R2772">
        <v>2</v>
      </c>
      <c r="S2772">
        <v>10</v>
      </c>
      <c r="T2772">
        <v>19</v>
      </c>
      <c r="U2772">
        <v>0</v>
      </c>
      <c r="V2772">
        <v>0</v>
      </c>
      <c r="W2772">
        <v>0</v>
      </c>
      <c r="X2772">
        <v>34.392753417191287</v>
      </c>
      <c r="Y2772">
        <v>0</v>
      </c>
      <c r="Z2772">
        <v>0.49990098223659951</v>
      </c>
      <c r="AA2772">
        <v>29.484327217026845</v>
      </c>
      <c r="AB2772">
        <v>27.065356003586061</v>
      </c>
      <c r="AC2772">
        <v>0</v>
      </c>
      <c r="AD2772">
        <v>0</v>
      </c>
      <c r="AE2772">
        <v>91.442337620040789</v>
      </c>
    </row>
    <row r="2773" spans="1:31" x14ac:dyDescent="0.3">
      <c r="A2773">
        <v>2653041</v>
      </c>
      <c r="B2773">
        <v>1</v>
      </c>
      <c r="C2773" t="s">
        <v>81</v>
      </c>
      <c r="D2773" t="s">
        <v>123</v>
      </c>
      <c r="E2773" t="s">
        <v>165</v>
      </c>
      <c r="F2773" t="s">
        <v>5306</v>
      </c>
      <c r="G2773" t="s">
        <v>224</v>
      </c>
      <c r="H2773" t="s">
        <v>135</v>
      </c>
      <c r="I2773" t="s">
        <v>136</v>
      </c>
      <c r="J2773" t="s">
        <v>137</v>
      </c>
      <c r="K2773" t="s">
        <v>138</v>
      </c>
      <c r="L2773" t="s">
        <v>7959</v>
      </c>
      <c r="M2773" t="s">
        <v>7960</v>
      </c>
      <c r="N2773">
        <v>3.6044444439999999</v>
      </c>
      <c r="O2773">
        <v>0</v>
      </c>
      <c r="P2773">
        <v>93</v>
      </c>
      <c r="Q2773">
        <v>0</v>
      </c>
      <c r="R2773">
        <v>0</v>
      </c>
      <c r="S2773">
        <v>0</v>
      </c>
      <c r="T2773">
        <v>11</v>
      </c>
      <c r="U2773">
        <v>0</v>
      </c>
      <c r="V2773">
        <v>0</v>
      </c>
      <c r="W2773">
        <v>0</v>
      </c>
      <c r="X2773">
        <v>65.300593210591643</v>
      </c>
      <c r="Y2773">
        <v>0</v>
      </c>
      <c r="Z2773">
        <v>0</v>
      </c>
      <c r="AA2773">
        <v>0</v>
      </c>
      <c r="AB2773">
        <v>28.24896541525937</v>
      </c>
      <c r="AC2773">
        <v>0</v>
      </c>
      <c r="AD2773">
        <v>0</v>
      </c>
      <c r="AE2773">
        <v>93.549558625851006</v>
      </c>
    </row>
    <row r="2774" spans="1:31" x14ac:dyDescent="0.3">
      <c r="A2774">
        <v>2653067</v>
      </c>
      <c r="B2774">
        <v>1</v>
      </c>
      <c r="C2774" t="s">
        <v>80</v>
      </c>
      <c r="D2774" t="s">
        <v>100</v>
      </c>
      <c r="E2774" t="s">
        <v>152</v>
      </c>
      <c r="F2774" t="s">
        <v>1636</v>
      </c>
      <c r="G2774" t="s">
        <v>191</v>
      </c>
      <c r="H2774" t="s">
        <v>135</v>
      </c>
      <c r="I2774" t="s">
        <v>136</v>
      </c>
      <c r="J2774" t="s">
        <v>137</v>
      </c>
      <c r="K2774" t="s">
        <v>138</v>
      </c>
      <c r="L2774" t="s">
        <v>7961</v>
      </c>
      <c r="M2774" t="s">
        <v>7962</v>
      </c>
      <c r="N2774">
        <v>1.3444444440000001</v>
      </c>
      <c r="O2774">
        <v>0</v>
      </c>
      <c r="P2774">
        <v>58</v>
      </c>
      <c r="Q2774">
        <v>0</v>
      </c>
      <c r="R2774">
        <v>29</v>
      </c>
      <c r="S2774">
        <v>0</v>
      </c>
      <c r="T2774">
        <v>14</v>
      </c>
      <c r="U2774">
        <v>0</v>
      </c>
      <c r="V2774">
        <v>0</v>
      </c>
      <c r="W2774">
        <v>0</v>
      </c>
      <c r="X2774">
        <v>29.846629299159751</v>
      </c>
      <c r="Y2774">
        <v>0</v>
      </c>
      <c r="Z2774">
        <v>161.56370677416353</v>
      </c>
      <c r="AA2774">
        <v>0</v>
      </c>
      <c r="AB2774">
        <v>25.317085199517901</v>
      </c>
      <c r="AC2774">
        <v>0</v>
      </c>
      <c r="AD2774">
        <v>0</v>
      </c>
      <c r="AE2774">
        <v>216.72742127284118</v>
      </c>
    </row>
    <row r="2775" spans="1:31" x14ac:dyDescent="0.3">
      <c r="A2775">
        <v>2652861</v>
      </c>
      <c r="B2775">
        <v>1</v>
      </c>
      <c r="C2775" t="s">
        <v>80</v>
      </c>
      <c r="D2775" t="s">
        <v>82</v>
      </c>
      <c r="E2775" t="s">
        <v>152</v>
      </c>
      <c r="F2775" t="s">
        <v>7963</v>
      </c>
      <c r="G2775" t="s">
        <v>191</v>
      </c>
      <c r="H2775" t="s">
        <v>135</v>
      </c>
      <c r="I2775" t="s">
        <v>136</v>
      </c>
      <c r="J2775" t="s">
        <v>137</v>
      </c>
      <c r="K2775" t="s">
        <v>138</v>
      </c>
      <c r="L2775" t="s">
        <v>7964</v>
      </c>
      <c r="M2775" t="s">
        <v>7965</v>
      </c>
      <c r="N2775">
        <v>1.7394444440000001</v>
      </c>
      <c r="O2775">
        <v>0</v>
      </c>
      <c r="P2775">
        <v>538</v>
      </c>
      <c r="Q2775">
        <v>0</v>
      </c>
      <c r="R2775">
        <v>0</v>
      </c>
      <c r="S2775">
        <v>0</v>
      </c>
      <c r="T2775">
        <v>217</v>
      </c>
      <c r="U2775">
        <v>0</v>
      </c>
      <c r="V2775">
        <v>0</v>
      </c>
      <c r="W2775">
        <v>0</v>
      </c>
      <c r="X2775">
        <v>262.58165978407612</v>
      </c>
      <c r="Y2775">
        <v>0</v>
      </c>
      <c r="Z2775">
        <v>0</v>
      </c>
      <c r="AA2775">
        <v>0</v>
      </c>
      <c r="AB2775">
        <v>584.5191040460885</v>
      </c>
      <c r="AC2775">
        <v>0</v>
      </c>
      <c r="AD2775">
        <v>0</v>
      </c>
      <c r="AE2775">
        <v>847.10076383016462</v>
      </c>
    </row>
    <row r="2776" spans="1:31" x14ac:dyDescent="0.3">
      <c r="A2776">
        <v>2652314</v>
      </c>
      <c r="B2776">
        <v>1</v>
      </c>
      <c r="C2776" t="s">
        <v>81</v>
      </c>
      <c r="D2776" t="s">
        <v>115</v>
      </c>
      <c r="E2776" t="s">
        <v>152</v>
      </c>
      <c r="F2776" t="s">
        <v>7966</v>
      </c>
      <c r="G2776" t="s">
        <v>220</v>
      </c>
      <c r="H2776" t="s">
        <v>135</v>
      </c>
      <c r="I2776" t="s">
        <v>136</v>
      </c>
      <c r="J2776" t="s">
        <v>137</v>
      </c>
      <c r="K2776" t="s">
        <v>162</v>
      </c>
      <c r="L2776" t="s">
        <v>7967</v>
      </c>
      <c r="M2776" t="s">
        <v>7968</v>
      </c>
      <c r="N2776">
        <v>2.7838888879999999</v>
      </c>
      <c r="O2776">
        <v>0</v>
      </c>
      <c r="P2776">
        <v>367</v>
      </c>
      <c r="Q2776">
        <v>0</v>
      </c>
      <c r="R2776">
        <v>0</v>
      </c>
      <c r="S2776">
        <v>0</v>
      </c>
      <c r="T2776">
        <v>62</v>
      </c>
      <c r="U2776">
        <v>0</v>
      </c>
      <c r="V2776">
        <v>0</v>
      </c>
      <c r="W2776">
        <v>0</v>
      </c>
      <c r="X2776">
        <v>148.82575352127822</v>
      </c>
      <c r="Y2776">
        <v>0</v>
      </c>
      <c r="Z2776">
        <v>0</v>
      </c>
      <c r="AA2776">
        <v>0</v>
      </c>
      <c r="AB2776">
        <v>176.82084665638297</v>
      </c>
      <c r="AC2776">
        <v>0</v>
      </c>
      <c r="AD2776">
        <v>0</v>
      </c>
      <c r="AE2776">
        <v>325.64660017766118</v>
      </c>
    </row>
    <row r="2777" spans="1:31" x14ac:dyDescent="0.3">
      <c r="A2777">
        <v>2652669</v>
      </c>
      <c r="B2777">
        <v>1</v>
      </c>
      <c r="C2777" t="s">
        <v>80</v>
      </c>
      <c r="D2777" t="s">
        <v>94</v>
      </c>
      <c r="E2777" t="s">
        <v>141</v>
      </c>
      <c r="F2777" t="s">
        <v>7969</v>
      </c>
      <c r="G2777" t="s">
        <v>143</v>
      </c>
      <c r="H2777" t="s">
        <v>144</v>
      </c>
      <c r="I2777" t="s">
        <v>136</v>
      </c>
      <c r="J2777" t="s">
        <v>137</v>
      </c>
      <c r="K2777" t="s">
        <v>138</v>
      </c>
      <c r="L2777" t="s">
        <v>7970</v>
      </c>
      <c r="M2777" t="s">
        <v>7971</v>
      </c>
      <c r="N2777">
        <v>3.1436111109999998</v>
      </c>
      <c r="O2777">
        <v>0</v>
      </c>
      <c r="P2777">
        <v>0</v>
      </c>
      <c r="Q2777">
        <v>3</v>
      </c>
      <c r="R2777">
        <v>0</v>
      </c>
      <c r="S2777">
        <v>2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44.848101514434383</v>
      </c>
      <c r="Z2777">
        <v>0</v>
      </c>
      <c r="AA2777">
        <v>27.384869822858764</v>
      </c>
      <c r="AB2777">
        <v>0</v>
      </c>
      <c r="AC2777">
        <v>0</v>
      </c>
      <c r="AD2777">
        <v>0</v>
      </c>
      <c r="AE2777">
        <v>72.232971337293151</v>
      </c>
    </row>
    <row r="2778" spans="1:31" x14ac:dyDescent="0.3">
      <c r="A2778">
        <v>2652320</v>
      </c>
      <c r="B2778">
        <v>1</v>
      </c>
      <c r="C2778" t="s">
        <v>80</v>
      </c>
      <c r="D2778" t="s">
        <v>99</v>
      </c>
      <c r="E2778" t="s">
        <v>152</v>
      </c>
      <c r="F2778" t="s">
        <v>7972</v>
      </c>
      <c r="G2778" t="s">
        <v>161</v>
      </c>
      <c r="H2778" t="s">
        <v>135</v>
      </c>
      <c r="I2778" t="s">
        <v>136</v>
      </c>
      <c r="J2778" t="s">
        <v>137</v>
      </c>
      <c r="K2778" t="s">
        <v>162</v>
      </c>
      <c r="L2778" t="s">
        <v>7973</v>
      </c>
      <c r="M2778" t="s">
        <v>7974</v>
      </c>
      <c r="N2778">
        <v>8.0474999999999994</v>
      </c>
      <c r="O2778">
        <v>0</v>
      </c>
      <c r="P2778">
        <v>82</v>
      </c>
      <c r="Q2778">
        <v>0</v>
      </c>
      <c r="R2778">
        <v>17</v>
      </c>
      <c r="S2778">
        <v>0</v>
      </c>
      <c r="T2778">
        <v>16</v>
      </c>
      <c r="U2778">
        <v>0</v>
      </c>
      <c r="V2778">
        <v>0</v>
      </c>
      <c r="W2778">
        <v>0</v>
      </c>
      <c r="X2778">
        <v>120.43527089056708</v>
      </c>
      <c r="Y2778">
        <v>0</v>
      </c>
      <c r="Z2778">
        <v>33.423905698060842</v>
      </c>
      <c r="AA2778">
        <v>0</v>
      </c>
      <c r="AB2778">
        <v>145.51044629852697</v>
      </c>
      <c r="AC2778">
        <v>0</v>
      </c>
      <c r="AD2778">
        <v>0</v>
      </c>
      <c r="AE2778">
        <v>299.36962288715489</v>
      </c>
    </row>
    <row r="2779" spans="1:31" x14ac:dyDescent="0.3">
      <c r="A2779">
        <v>2652563</v>
      </c>
      <c r="B2779">
        <v>1</v>
      </c>
      <c r="C2779" t="s">
        <v>80</v>
      </c>
      <c r="D2779" t="s">
        <v>107</v>
      </c>
      <c r="E2779" t="s">
        <v>194</v>
      </c>
      <c r="F2779" t="s">
        <v>7303</v>
      </c>
      <c r="G2779" t="s">
        <v>149</v>
      </c>
      <c r="H2779" t="s">
        <v>144</v>
      </c>
      <c r="I2779" t="s">
        <v>136</v>
      </c>
      <c r="J2779" t="s">
        <v>137</v>
      </c>
      <c r="K2779" t="s">
        <v>138</v>
      </c>
      <c r="L2779" t="s">
        <v>7975</v>
      </c>
      <c r="M2779" t="s">
        <v>7976</v>
      </c>
      <c r="N2779">
        <v>0.39611111100000002</v>
      </c>
      <c r="O2779">
        <v>0</v>
      </c>
      <c r="P2779">
        <v>1</v>
      </c>
      <c r="Q2779">
        <v>9</v>
      </c>
      <c r="R2779">
        <v>47</v>
      </c>
      <c r="S2779">
        <v>1</v>
      </c>
      <c r="T2779">
        <v>12</v>
      </c>
      <c r="U2779">
        <v>0</v>
      </c>
      <c r="V2779">
        <v>0</v>
      </c>
      <c r="W2779">
        <v>0</v>
      </c>
      <c r="X2779">
        <v>0.10694982984073477</v>
      </c>
      <c r="Y2779">
        <v>89.35019814638008</v>
      </c>
      <c r="Z2779">
        <v>85.811847237279565</v>
      </c>
      <c r="AA2779">
        <v>6.7425250705109043</v>
      </c>
      <c r="AB2779">
        <v>14.467680116279553</v>
      </c>
      <c r="AC2779">
        <v>0</v>
      </c>
      <c r="AD2779">
        <v>0</v>
      </c>
      <c r="AE2779">
        <v>196.47920040029084</v>
      </c>
    </row>
    <row r="2780" spans="1:31" x14ac:dyDescent="0.3">
      <c r="A2780">
        <v>2652712</v>
      </c>
      <c r="B2780">
        <v>1</v>
      </c>
      <c r="C2780" t="s">
        <v>81</v>
      </c>
      <c r="D2780" t="s">
        <v>118</v>
      </c>
      <c r="E2780" t="s">
        <v>152</v>
      </c>
      <c r="F2780" t="s">
        <v>7977</v>
      </c>
      <c r="G2780" t="s">
        <v>191</v>
      </c>
      <c r="H2780" t="s">
        <v>135</v>
      </c>
      <c r="I2780" t="s">
        <v>136</v>
      </c>
      <c r="J2780" t="s">
        <v>137</v>
      </c>
      <c r="K2780" t="s">
        <v>138</v>
      </c>
      <c r="L2780" t="s">
        <v>7978</v>
      </c>
      <c r="M2780" t="s">
        <v>7979</v>
      </c>
      <c r="N2780">
        <v>1.05</v>
      </c>
      <c r="O2780">
        <v>0</v>
      </c>
      <c r="P2780">
        <v>564</v>
      </c>
      <c r="Q2780">
        <v>0</v>
      </c>
      <c r="R2780">
        <v>0</v>
      </c>
      <c r="S2780">
        <v>0</v>
      </c>
      <c r="T2780">
        <v>40</v>
      </c>
      <c r="U2780">
        <v>0</v>
      </c>
      <c r="V2780">
        <v>0</v>
      </c>
      <c r="W2780">
        <v>0</v>
      </c>
      <c r="X2780">
        <v>142.86023988633806</v>
      </c>
      <c r="Y2780">
        <v>0</v>
      </c>
      <c r="Z2780">
        <v>0</v>
      </c>
      <c r="AA2780">
        <v>0</v>
      </c>
      <c r="AB2780">
        <v>22.779265002441015</v>
      </c>
      <c r="AC2780">
        <v>0</v>
      </c>
      <c r="AD2780">
        <v>0</v>
      </c>
      <c r="AE2780">
        <v>165.63950488877907</v>
      </c>
    </row>
    <row r="2781" spans="1:31" x14ac:dyDescent="0.3">
      <c r="A2781">
        <v>2652938</v>
      </c>
      <c r="B2781">
        <v>1</v>
      </c>
      <c r="C2781" t="s">
        <v>81</v>
      </c>
      <c r="D2781" t="s">
        <v>118</v>
      </c>
      <c r="E2781" t="s">
        <v>152</v>
      </c>
      <c r="F2781" t="s">
        <v>7980</v>
      </c>
      <c r="G2781" t="s">
        <v>191</v>
      </c>
      <c r="H2781" t="s">
        <v>135</v>
      </c>
      <c r="I2781" t="s">
        <v>136</v>
      </c>
      <c r="J2781" t="s">
        <v>137</v>
      </c>
      <c r="K2781" t="s">
        <v>138</v>
      </c>
      <c r="L2781" t="s">
        <v>7981</v>
      </c>
      <c r="M2781" t="s">
        <v>7982</v>
      </c>
      <c r="N2781">
        <v>3.1427777770000001</v>
      </c>
      <c r="O2781">
        <v>0</v>
      </c>
      <c r="P2781">
        <v>282</v>
      </c>
      <c r="Q2781">
        <v>0</v>
      </c>
      <c r="R2781">
        <v>1</v>
      </c>
      <c r="S2781">
        <v>0</v>
      </c>
      <c r="T2781">
        <v>44</v>
      </c>
      <c r="U2781">
        <v>0</v>
      </c>
      <c r="V2781">
        <v>0</v>
      </c>
      <c r="W2781">
        <v>0</v>
      </c>
      <c r="X2781">
        <v>193.06125804133259</v>
      </c>
      <c r="Y2781">
        <v>0</v>
      </c>
      <c r="Z2781">
        <v>0.37582197625604663</v>
      </c>
      <c r="AA2781">
        <v>0</v>
      </c>
      <c r="AB2781">
        <v>70.38384885653717</v>
      </c>
      <c r="AC2781">
        <v>0</v>
      </c>
      <c r="AD2781">
        <v>0</v>
      </c>
      <c r="AE2781">
        <v>263.8209288741258</v>
      </c>
    </row>
    <row r="2782" spans="1:31" x14ac:dyDescent="0.3">
      <c r="A2782">
        <v>2652606</v>
      </c>
      <c r="B2782">
        <v>1</v>
      </c>
      <c r="C2782" t="s">
        <v>81</v>
      </c>
      <c r="D2782" t="s">
        <v>123</v>
      </c>
      <c r="E2782" t="s">
        <v>165</v>
      </c>
      <c r="F2782" t="s">
        <v>6892</v>
      </c>
      <c r="G2782" t="s">
        <v>224</v>
      </c>
      <c r="H2782" t="s">
        <v>135</v>
      </c>
      <c r="I2782" t="s">
        <v>136</v>
      </c>
      <c r="J2782" t="s">
        <v>137</v>
      </c>
      <c r="K2782" t="s">
        <v>138</v>
      </c>
      <c r="L2782" t="s">
        <v>7983</v>
      </c>
      <c r="M2782" t="s">
        <v>7984</v>
      </c>
      <c r="N2782">
        <v>1.118055555</v>
      </c>
      <c r="O2782">
        <v>0</v>
      </c>
      <c r="P2782">
        <v>138</v>
      </c>
      <c r="Q2782">
        <v>0</v>
      </c>
      <c r="R2782">
        <v>0</v>
      </c>
      <c r="S2782">
        <v>0</v>
      </c>
      <c r="T2782">
        <v>18</v>
      </c>
      <c r="U2782">
        <v>0</v>
      </c>
      <c r="V2782">
        <v>0</v>
      </c>
      <c r="W2782">
        <v>0</v>
      </c>
      <c r="X2782">
        <v>40.479589979112106</v>
      </c>
      <c r="Y2782">
        <v>0</v>
      </c>
      <c r="Z2782">
        <v>0</v>
      </c>
      <c r="AA2782">
        <v>0</v>
      </c>
      <c r="AB2782">
        <v>30.111988164213297</v>
      </c>
      <c r="AC2782">
        <v>0</v>
      </c>
      <c r="AD2782">
        <v>0</v>
      </c>
      <c r="AE2782">
        <v>70.591578143325407</v>
      </c>
    </row>
    <row r="2783" spans="1:31" x14ac:dyDescent="0.3">
      <c r="A2783">
        <v>2652629</v>
      </c>
      <c r="B2783">
        <v>1</v>
      </c>
      <c r="C2783" t="s">
        <v>80</v>
      </c>
      <c r="D2783" t="s">
        <v>96</v>
      </c>
      <c r="E2783" t="s">
        <v>165</v>
      </c>
      <c r="F2783" t="s">
        <v>7861</v>
      </c>
      <c r="G2783" t="s">
        <v>224</v>
      </c>
      <c r="H2783" t="s">
        <v>135</v>
      </c>
      <c r="I2783" t="s">
        <v>136</v>
      </c>
      <c r="J2783" t="s">
        <v>137</v>
      </c>
      <c r="K2783" t="s">
        <v>138</v>
      </c>
      <c r="L2783" t="s">
        <v>7985</v>
      </c>
      <c r="M2783" t="s">
        <v>7986</v>
      </c>
      <c r="N2783">
        <v>1.193888888</v>
      </c>
      <c r="O2783">
        <v>0</v>
      </c>
      <c r="P2783">
        <v>41</v>
      </c>
      <c r="Q2783">
        <v>0</v>
      </c>
      <c r="R2783">
        <v>1</v>
      </c>
      <c r="S2783">
        <v>0</v>
      </c>
      <c r="T2783">
        <v>12</v>
      </c>
      <c r="U2783">
        <v>0</v>
      </c>
      <c r="V2783">
        <v>0</v>
      </c>
      <c r="W2783">
        <v>0</v>
      </c>
      <c r="X2783">
        <v>71.797148445006997</v>
      </c>
      <c r="Y2783">
        <v>0</v>
      </c>
      <c r="Z2783">
        <v>0.60613740982632347</v>
      </c>
      <c r="AA2783">
        <v>0</v>
      </c>
      <c r="AB2783">
        <v>72.828349814990332</v>
      </c>
      <c r="AC2783">
        <v>0</v>
      </c>
      <c r="AD2783">
        <v>0</v>
      </c>
      <c r="AE2783">
        <v>145.23163566982365</v>
      </c>
    </row>
    <row r="2784" spans="1:31" x14ac:dyDescent="0.3">
      <c r="A2784">
        <v>2652961</v>
      </c>
      <c r="B2784">
        <v>1</v>
      </c>
      <c r="C2784" t="s">
        <v>80</v>
      </c>
      <c r="D2784" t="s">
        <v>93</v>
      </c>
      <c r="E2784" t="s">
        <v>165</v>
      </c>
      <c r="F2784" t="s">
        <v>7987</v>
      </c>
      <c r="G2784" t="s">
        <v>224</v>
      </c>
      <c r="H2784" t="s">
        <v>135</v>
      </c>
      <c r="I2784" t="s">
        <v>136</v>
      </c>
      <c r="J2784" t="s">
        <v>137</v>
      </c>
      <c r="K2784" t="s">
        <v>138</v>
      </c>
      <c r="L2784" t="s">
        <v>7988</v>
      </c>
      <c r="M2784" t="s">
        <v>7989</v>
      </c>
      <c r="N2784">
        <v>7.5369444440000004</v>
      </c>
      <c r="O2784">
        <v>0</v>
      </c>
      <c r="P2784">
        <v>25</v>
      </c>
      <c r="Q2784">
        <v>0</v>
      </c>
      <c r="R2784">
        <v>8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33.054815102888277</v>
      </c>
      <c r="Y2784">
        <v>0</v>
      </c>
      <c r="Z2784">
        <v>115.58852854475552</v>
      </c>
      <c r="AA2784">
        <v>0</v>
      </c>
      <c r="AB2784">
        <v>0</v>
      </c>
      <c r="AC2784">
        <v>0</v>
      </c>
      <c r="AD2784">
        <v>0</v>
      </c>
      <c r="AE2784">
        <v>148.6433436476438</v>
      </c>
    </row>
    <row r="2785" spans="1:31" x14ac:dyDescent="0.3">
      <c r="A2785">
        <v>2652251</v>
      </c>
      <c r="B2785">
        <v>1</v>
      </c>
      <c r="C2785" t="s">
        <v>81</v>
      </c>
      <c r="D2785" t="s">
        <v>117</v>
      </c>
      <c r="E2785" t="s">
        <v>141</v>
      </c>
      <c r="F2785" t="s">
        <v>7990</v>
      </c>
      <c r="G2785" t="s">
        <v>149</v>
      </c>
      <c r="H2785" t="s">
        <v>144</v>
      </c>
      <c r="I2785" t="s">
        <v>241</v>
      </c>
      <c r="J2785" t="s">
        <v>137</v>
      </c>
      <c r="K2785" t="s">
        <v>138</v>
      </c>
      <c r="L2785" t="s">
        <v>7991</v>
      </c>
      <c r="M2785" t="s">
        <v>7992</v>
      </c>
      <c r="N2785">
        <v>8.8888879999999993E-3</v>
      </c>
      <c r="O2785">
        <v>3</v>
      </c>
      <c r="P2785">
        <v>452</v>
      </c>
      <c r="Q2785">
        <v>38</v>
      </c>
      <c r="R2785">
        <v>49</v>
      </c>
      <c r="S2785">
        <v>9</v>
      </c>
      <c r="T2785">
        <v>29</v>
      </c>
      <c r="U2785">
        <v>2</v>
      </c>
      <c r="V2785">
        <v>0</v>
      </c>
      <c r="W2785">
        <v>4.91157208E-3</v>
      </c>
      <c r="X2785">
        <v>0.51384478402383471</v>
      </c>
      <c r="Y2785">
        <v>1.4032648615592345</v>
      </c>
      <c r="Z2785">
        <v>0.59837986528778675</v>
      </c>
      <c r="AA2785">
        <v>0.10183077620759201</v>
      </c>
      <c r="AB2785">
        <v>0.16053802962127828</v>
      </c>
      <c r="AC2785">
        <v>1.3031085812444445</v>
      </c>
      <c r="AD2785">
        <v>0</v>
      </c>
      <c r="AE2785">
        <v>4.0858784700241708</v>
      </c>
    </row>
    <row r="2786" spans="1:31" x14ac:dyDescent="0.3">
      <c r="A2786">
        <v>2652838</v>
      </c>
      <c r="B2786">
        <v>1</v>
      </c>
      <c r="C2786" t="s">
        <v>80</v>
      </c>
      <c r="D2786" t="s">
        <v>105</v>
      </c>
      <c r="E2786" t="s">
        <v>165</v>
      </c>
      <c r="F2786" t="s">
        <v>761</v>
      </c>
      <c r="G2786" t="s">
        <v>224</v>
      </c>
      <c r="H2786" t="s">
        <v>135</v>
      </c>
      <c r="I2786" t="s">
        <v>136</v>
      </c>
      <c r="J2786" t="s">
        <v>137</v>
      </c>
      <c r="K2786" t="s">
        <v>138</v>
      </c>
      <c r="L2786" t="s">
        <v>7993</v>
      </c>
      <c r="M2786" t="s">
        <v>7994</v>
      </c>
      <c r="N2786">
        <v>2.5772222220000001</v>
      </c>
      <c r="O2786">
        <v>0</v>
      </c>
      <c r="P2786">
        <v>1</v>
      </c>
      <c r="Q2786">
        <v>0</v>
      </c>
      <c r="R2786">
        <v>15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0.71212431958055544</v>
      </c>
      <c r="Y2786">
        <v>0</v>
      </c>
      <c r="Z2786">
        <v>54.122648868070243</v>
      </c>
      <c r="AA2786">
        <v>0</v>
      </c>
      <c r="AB2786">
        <v>0</v>
      </c>
      <c r="AC2786">
        <v>0</v>
      </c>
      <c r="AD2786">
        <v>0</v>
      </c>
      <c r="AE2786">
        <v>54.834773187650796</v>
      </c>
    </row>
    <row r="2787" spans="1:31" x14ac:dyDescent="0.3">
      <c r="A2787">
        <v>2652729</v>
      </c>
      <c r="B2787">
        <v>1</v>
      </c>
      <c r="C2787" t="s">
        <v>81</v>
      </c>
      <c r="D2787" t="s">
        <v>123</v>
      </c>
      <c r="E2787" t="s">
        <v>165</v>
      </c>
      <c r="F2787" t="s">
        <v>7995</v>
      </c>
      <c r="G2787" t="s">
        <v>187</v>
      </c>
      <c r="H2787" t="s">
        <v>135</v>
      </c>
      <c r="I2787" t="s">
        <v>136</v>
      </c>
      <c r="J2787" t="s">
        <v>137</v>
      </c>
      <c r="K2787" t="s">
        <v>138</v>
      </c>
      <c r="L2787" t="s">
        <v>7996</v>
      </c>
      <c r="M2787" t="s">
        <v>7997</v>
      </c>
      <c r="N2787">
        <v>2.7261111109999998</v>
      </c>
      <c r="O2787">
        <v>0</v>
      </c>
      <c r="P2787">
        <v>207</v>
      </c>
      <c r="Q2787">
        <v>0</v>
      </c>
      <c r="R2787">
        <v>0</v>
      </c>
      <c r="S2787">
        <v>0</v>
      </c>
      <c r="T2787">
        <v>67</v>
      </c>
      <c r="U2787">
        <v>0</v>
      </c>
      <c r="V2787">
        <v>1</v>
      </c>
      <c r="W2787">
        <v>0</v>
      </c>
      <c r="X2787">
        <v>137.46217507335962</v>
      </c>
      <c r="Y2787">
        <v>0</v>
      </c>
      <c r="Z2787">
        <v>0</v>
      </c>
      <c r="AA2787">
        <v>0</v>
      </c>
      <c r="AB2787">
        <v>177.4379416036316</v>
      </c>
      <c r="AC2787">
        <v>0</v>
      </c>
      <c r="AD2787">
        <v>13.342476988556696</v>
      </c>
      <c r="AE2787">
        <v>328.24259366554793</v>
      </c>
    </row>
    <row r="2788" spans="1:31" x14ac:dyDescent="0.3">
      <c r="A2788">
        <v>2652483</v>
      </c>
      <c r="B2788">
        <v>1</v>
      </c>
      <c r="C2788" t="s">
        <v>80</v>
      </c>
      <c r="D2788" t="s">
        <v>99</v>
      </c>
      <c r="E2788" t="s">
        <v>132</v>
      </c>
      <c r="F2788" t="s">
        <v>5258</v>
      </c>
      <c r="G2788" t="s">
        <v>228</v>
      </c>
      <c r="H2788" t="s">
        <v>135</v>
      </c>
      <c r="I2788" t="s">
        <v>136</v>
      </c>
      <c r="J2788" t="s">
        <v>137</v>
      </c>
      <c r="K2788" t="s">
        <v>138</v>
      </c>
      <c r="L2788" t="s">
        <v>7998</v>
      </c>
      <c r="M2788" t="s">
        <v>7999</v>
      </c>
      <c r="N2788">
        <v>2.1241666659999998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0.613698590647894</v>
      </c>
      <c r="AC2788">
        <v>0</v>
      </c>
      <c r="AD2788">
        <v>0</v>
      </c>
      <c r="AE2788">
        <v>0.613698590647894</v>
      </c>
    </row>
    <row r="2789" spans="1:31" x14ac:dyDescent="0.3">
      <c r="A2789">
        <v>2652792</v>
      </c>
      <c r="B2789">
        <v>1</v>
      </c>
      <c r="C2789" t="s">
        <v>81</v>
      </c>
      <c r="D2789" t="s">
        <v>128</v>
      </c>
      <c r="E2789" t="s">
        <v>141</v>
      </c>
      <c r="F2789" t="s">
        <v>8000</v>
      </c>
      <c r="G2789" t="s">
        <v>149</v>
      </c>
      <c r="H2789" t="s">
        <v>144</v>
      </c>
      <c r="I2789" t="s">
        <v>136</v>
      </c>
      <c r="J2789" t="s">
        <v>137</v>
      </c>
      <c r="K2789" t="s">
        <v>138</v>
      </c>
      <c r="L2789" t="s">
        <v>8001</v>
      </c>
      <c r="M2789" t="s">
        <v>8002</v>
      </c>
      <c r="N2789">
        <v>3.477777777</v>
      </c>
      <c r="O2789">
        <v>0</v>
      </c>
      <c r="P2789">
        <v>151</v>
      </c>
      <c r="Q2789">
        <v>0</v>
      </c>
      <c r="R2789">
        <v>23</v>
      </c>
      <c r="S2789">
        <v>0</v>
      </c>
      <c r="T2789">
        <v>17</v>
      </c>
      <c r="U2789">
        <v>0</v>
      </c>
      <c r="V2789">
        <v>0</v>
      </c>
      <c r="W2789">
        <v>0</v>
      </c>
      <c r="X2789">
        <v>124.26058700003179</v>
      </c>
      <c r="Y2789">
        <v>0</v>
      </c>
      <c r="Z2789">
        <v>106.01646187160138</v>
      </c>
      <c r="AA2789">
        <v>0</v>
      </c>
      <c r="AB2789">
        <v>60.900388805112023</v>
      </c>
      <c r="AC2789">
        <v>0</v>
      </c>
      <c r="AD2789">
        <v>0</v>
      </c>
      <c r="AE2789">
        <v>291.17743767674517</v>
      </c>
    </row>
    <row r="2790" spans="1:31" x14ac:dyDescent="0.3">
      <c r="A2790">
        <v>2652543</v>
      </c>
      <c r="B2790">
        <v>1</v>
      </c>
      <c r="C2790" t="s">
        <v>81</v>
      </c>
      <c r="D2790" t="s">
        <v>118</v>
      </c>
      <c r="E2790" t="s">
        <v>194</v>
      </c>
      <c r="F2790" t="s">
        <v>8003</v>
      </c>
      <c r="G2790" t="s">
        <v>149</v>
      </c>
      <c r="H2790" t="s">
        <v>144</v>
      </c>
      <c r="I2790" t="s">
        <v>136</v>
      </c>
      <c r="J2790" t="s">
        <v>137</v>
      </c>
      <c r="K2790" t="s">
        <v>138</v>
      </c>
      <c r="L2790" t="s">
        <v>8004</v>
      </c>
      <c r="M2790" t="s">
        <v>8005</v>
      </c>
      <c r="N2790">
        <v>0.29888888800000002</v>
      </c>
      <c r="O2790">
        <v>1</v>
      </c>
      <c r="P2790">
        <v>8277</v>
      </c>
      <c r="Q2790">
        <v>3</v>
      </c>
      <c r="R2790">
        <v>73</v>
      </c>
      <c r="S2790">
        <v>65</v>
      </c>
      <c r="T2790">
        <v>320</v>
      </c>
      <c r="U2790">
        <v>2</v>
      </c>
      <c r="V2790">
        <v>2</v>
      </c>
      <c r="W2790">
        <v>0.30102333152146277</v>
      </c>
      <c r="X2790">
        <v>582.16018570312758</v>
      </c>
      <c r="Y2790">
        <v>2.6919014731957098</v>
      </c>
      <c r="Z2790">
        <v>25.093800362135852</v>
      </c>
      <c r="AA2790">
        <v>214.3601156062567</v>
      </c>
      <c r="AB2790">
        <v>187.83321297699996</v>
      </c>
      <c r="AC2790">
        <v>14.096085483906155</v>
      </c>
      <c r="AD2790">
        <v>49.653491587458014</v>
      </c>
      <c r="AE2790">
        <v>1076.1898165246016</v>
      </c>
    </row>
    <row r="2791" spans="1:31" x14ac:dyDescent="0.3">
      <c r="A2791">
        <v>2652735</v>
      </c>
      <c r="B2791">
        <v>1</v>
      </c>
      <c r="C2791" t="s">
        <v>80</v>
      </c>
      <c r="D2791" t="s">
        <v>87</v>
      </c>
      <c r="E2791" t="s">
        <v>194</v>
      </c>
      <c r="F2791" t="s">
        <v>8006</v>
      </c>
      <c r="G2791" t="s">
        <v>149</v>
      </c>
      <c r="H2791" t="s">
        <v>144</v>
      </c>
      <c r="I2791" t="s">
        <v>136</v>
      </c>
      <c r="J2791" t="s">
        <v>137</v>
      </c>
      <c r="K2791" t="s">
        <v>138</v>
      </c>
      <c r="L2791" t="s">
        <v>8007</v>
      </c>
      <c r="M2791" t="s">
        <v>8008</v>
      </c>
      <c r="N2791">
        <v>9.6944444000000005E-2</v>
      </c>
      <c r="O2791">
        <v>1</v>
      </c>
      <c r="P2791">
        <v>7247</v>
      </c>
      <c r="Q2791">
        <v>0</v>
      </c>
      <c r="R2791">
        <v>0</v>
      </c>
      <c r="S2791">
        <v>47</v>
      </c>
      <c r="T2791">
        <v>1009</v>
      </c>
      <c r="U2791">
        <v>23</v>
      </c>
      <c r="V2791">
        <v>16</v>
      </c>
      <c r="W2791">
        <v>6.0326663257803004E-2</v>
      </c>
      <c r="X2791">
        <v>217.4526252849825</v>
      </c>
      <c r="Y2791">
        <v>0</v>
      </c>
      <c r="Z2791">
        <v>0</v>
      </c>
      <c r="AA2791">
        <v>226.78525453202585</v>
      </c>
      <c r="AB2791">
        <v>283.44499005656093</v>
      </c>
      <c r="AC2791">
        <v>282.5906728631611</v>
      </c>
      <c r="AD2791">
        <v>61.765675213976031</v>
      </c>
      <c r="AE2791">
        <v>1072.0995446139643</v>
      </c>
    </row>
    <row r="2792" spans="1:31" x14ac:dyDescent="0.3">
      <c r="A2792">
        <v>2652530</v>
      </c>
      <c r="B2792">
        <v>2</v>
      </c>
      <c r="C2792" t="s">
        <v>81</v>
      </c>
      <c r="D2792" t="s">
        <v>127</v>
      </c>
      <c r="E2792" t="s">
        <v>147</v>
      </c>
      <c r="F2792" t="s">
        <v>6587</v>
      </c>
      <c r="G2792" t="s">
        <v>143</v>
      </c>
      <c r="H2792" t="s">
        <v>144</v>
      </c>
      <c r="I2792" t="s">
        <v>136</v>
      </c>
      <c r="J2792" t="s">
        <v>137</v>
      </c>
      <c r="K2792" t="s">
        <v>138</v>
      </c>
      <c r="L2792" t="s">
        <v>8009</v>
      </c>
      <c r="M2792" t="s">
        <v>8010</v>
      </c>
      <c r="N2792">
        <v>0.80777777699999997</v>
      </c>
      <c r="O2792">
        <v>4</v>
      </c>
      <c r="P2792">
        <v>87</v>
      </c>
      <c r="Q2792">
        <v>100</v>
      </c>
      <c r="R2792">
        <v>99</v>
      </c>
      <c r="S2792">
        <v>2</v>
      </c>
      <c r="T2792">
        <v>8</v>
      </c>
      <c r="U2792">
        <v>0</v>
      </c>
      <c r="V2792">
        <v>0</v>
      </c>
      <c r="W2792">
        <v>2.5320424977166582</v>
      </c>
      <c r="X2792">
        <v>21.741398674819859</v>
      </c>
      <c r="Y2792">
        <v>313.55345885199955</v>
      </c>
      <c r="Z2792">
        <v>242.1769059260757</v>
      </c>
      <c r="AA2792">
        <v>14.762538171712894</v>
      </c>
      <c r="AB2792">
        <v>8.0974456713878489</v>
      </c>
      <c r="AC2792">
        <v>0</v>
      </c>
      <c r="AD2792">
        <v>0</v>
      </c>
      <c r="AE2792">
        <v>602.8637897937125</v>
      </c>
    </row>
    <row r="2793" spans="1:31" x14ac:dyDescent="0.3">
      <c r="A2793">
        <v>2652901</v>
      </c>
      <c r="B2793">
        <v>1</v>
      </c>
      <c r="C2793" t="s">
        <v>80</v>
      </c>
      <c r="D2793" t="s">
        <v>104</v>
      </c>
      <c r="E2793" t="s">
        <v>152</v>
      </c>
      <c r="F2793" t="s">
        <v>8011</v>
      </c>
      <c r="G2793" t="s">
        <v>191</v>
      </c>
      <c r="H2793" t="s">
        <v>135</v>
      </c>
      <c r="I2793" t="s">
        <v>136</v>
      </c>
      <c r="J2793" t="s">
        <v>137</v>
      </c>
      <c r="K2793" t="s">
        <v>138</v>
      </c>
      <c r="L2793" t="s">
        <v>8012</v>
      </c>
      <c r="M2793" t="s">
        <v>8013</v>
      </c>
      <c r="N2793">
        <v>0.59166666599999995</v>
      </c>
      <c r="O2793">
        <v>0</v>
      </c>
      <c r="P2793">
        <v>638</v>
      </c>
      <c r="Q2793">
        <v>0</v>
      </c>
      <c r="R2793">
        <v>4</v>
      </c>
      <c r="S2793">
        <v>0</v>
      </c>
      <c r="T2793">
        <v>49</v>
      </c>
      <c r="U2793">
        <v>0</v>
      </c>
      <c r="V2793">
        <v>0</v>
      </c>
      <c r="W2793">
        <v>0</v>
      </c>
      <c r="X2793">
        <v>80.079528649850985</v>
      </c>
      <c r="Y2793">
        <v>0</v>
      </c>
      <c r="Z2793">
        <v>0.80498075841452854</v>
      </c>
      <c r="AA2793">
        <v>0</v>
      </c>
      <c r="AB2793">
        <v>15.941292191427804</v>
      </c>
      <c r="AC2793">
        <v>0</v>
      </c>
      <c r="AD2793">
        <v>0</v>
      </c>
      <c r="AE2793">
        <v>96.825801599693321</v>
      </c>
    </row>
    <row r="2794" spans="1:31" x14ac:dyDescent="0.3">
      <c r="A2794">
        <v>2652360</v>
      </c>
      <c r="B2794">
        <v>1</v>
      </c>
      <c r="C2794" t="s">
        <v>81</v>
      </c>
      <c r="D2794" t="s">
        <v>124</v>
      </c>
      <c r="E2794" t="s">
        <v>194</v>
      </c>
      <c r="F2794" t="s">
        <v>1159</v>
      </c>
      <c r="G2794" t="s">
        <v>149</v>
      </c>
      <c r="H2794" t="s">
        <v>144</v>
      </c>
      <c r="I2794" t="s">
        <v>136</v>
      </c>
      <c r="J2794" t="s">
        <v>137</v>
      </c>
      <c r="K2794" t="s">
        <v>138</v>
      </c>
      <c r="L2794" t="s">
        <v>8014</v>
      </c>
      <c r="M2794" t="s">
        <v>8015</v>
      </c>
      <c r="N2794">
        <v>0.20833333300000001</v>
      </c>
      <c r="O2794">
        <v>2</v>
      </c>
      <c r="P2794">
        <v>185</v>
      </c>
      <c r="Q2794">
        <v>39</v>
      </c>
      <c r="R2794">
        <v>128</v>
      </c>
      <c r="S2794">
        <v>14</v>
      </c>
      <c r="T2794">
        <v>21</v>
      </c>
      <c r="U2794">
        <v>1</v>
      </c>
      <c r="V2794">
        <v>0</v>
      </c>
      <c r="W2794">
        <v>0.78250444236793759</v>
      </c>
      <c r="X2794">
        <v>7.369929557809372</v>
      </c>
      <c r="Y2794">
        <v>16.701917350615005</v>
      </c>
      <c r="Z2794">
        <v>37.947434475032104</v>
      </c>
      <c r="AA2794">
        <v>11.908168138165626</v>
      </c>
      <c r="AB2794">
        <v>1.554267063215125</v>
      </c>
      <c r="AC2794">
        <v>0.54592389214625014</v>
      </c>
      <c r="AD2794">
        <v>0</v>
      </c>
      <c r="AE2794">
        <v>76.810144919351416</v>
      </c>
    </row>
    <row r="2795" spans="1:31" x14ac:dyDescent="0.3">
      <c r="A2795">
        <v>2652815</v>
      </c>
      <c r="B2795">
        <v>1</v>
      </c>
      <c r="C2795" t="s">
        <v>80</v>
      </c>
      <c r="D2795" t="s">
        <v>103</v>
      </c>
      <c r="E2795" t="s">
        <v>165</v>
      </c>
      <c r="F2795" t="s">
        <v>8016</v>
      </c>
      <c r="G2795" t="s">
        <v>224</v>
      </c>
      <c r="H2795" t="s">
        <v>135</v>
      </c>
      <c r="I2795" t="s">
        <v>136</v>
      </c>
      <c r="J2795" t="s">
        <v>137</v>
      </c>
      <c r="K2795" t="s">
        <v>138</v>
      </c>
      <c r="L2795" t="s">
        <v>8017</v>
      </c>
      <c r="M2795" t="s">
        <v>8018</v>
      </c>
      <c r="N2795">
        <v>0.69750000000000001</v>
      </c>
      <c r="O2795">
        <v>0</v>
      </c>
      <c r="P2795">
        <v>79</v>
      </c>
      <c r="Q2795">
        <v>0</v>
      </c>
      <c r="R2795">
        <v>0</v>
      </c>
      <c r="S2795">
        <v>0</v>
      </c>
      <c r="T2795">
        <v>6</v>
      </c>
      <c r="U2795">
        <v>0</v>
      </c>
      <c r="V2795">
        <v>0</v>
      </c>
      <c r="W2795">
        <v>0</v>
      </c>
      <c r="X2795">
        <v>17.698653365903724</v>
      </c>
      <c r="Y2795">
        <v>0</v>
      </c>
      <c r="Z2795">
        <v>0</v>
      </c>
      <c r="AA2795">
        <v>0</v>
      </c>
      <c r="AB2795">
        <v>10.582122562612442</v>
      </c>
      <c r="AC2795">
        <v>0</v>
      </c>
      <c r="AD2795">
        <v>0</v>
      </c>
      <c r="AE2795">
        <v>28.280775928516164</v>
      </c>
    </row>
    <row r="2796" spans="1:31" x14ac:dyDescent="0.3">
      <c r="A2796">
        <v>2653064</v>
      </c>
      <c r="B2796">
        <v>1</v>
      </c>
      <c r="C2796" t="s">
        <v>80</v>
      </c>
      <c r="D2796" t="s">
        <v>97</v>
      </c>
      <c r="E2796" t="s">
        <v>132</v>
      </c>
      <c r="F2796" t="s">
        <v>8019</v>
      </c>
      <c r="G2796" t="s">
        <v>228</v>
      </c>
      <c r="H2796" t="s">
        <v>135</v>
      </c>
      <c r="I2796" t="s">
        <v>136</v>
      </c>
      <c r="J2796" t="s">
        <v>137</v>
      </c>
      <c r="K2796" t="s">
        <v>138</v>
      </c>
      <c r="L2796" t="s">
        <v>8020</v>
      </c>
      <c r="M2796" t="s">
        <v>8021</v>
      </c>
      <c r="N2796">
        <v>2.917777777</v>
      </c>
      <c r="O2796">
        <v>0</v>
      </c>
      <c r="P2796">
        <v>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1.7095842148770226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1.7095842148770226</v>
      </c>
    </row>
    <row r="2797" spans="1:31" x14ac:dyDescent="0.3">
      <c r="A2797">
        <v>2652460</v>
      </c>
      <c r="B2797">
        <v>1</v>
      </c>
      <c r="C2797" t="s">
        <v>80</v>
      </c>
      <c r="D2797" t="s">
        <v>101</v>
      </c>
      <c r="E2797" t="s">
        <v>141</v>
      </c>
      <c r="F2797" t="s">
        <v>5149</v>
      </c>
      <c r="G2797" t="s">
        <v>161</v>
      </c>
      <c r="H2797" t="s">
        <v>144</v>
      </c>
      <c r="I2797" t="s">
        <v>136</v>
      </c>
      <c r="J2797" t="s">
        <v>137</v>
      </c>
      <c r="K2797" t="s">
        <v>162</v>
      </c>
      <c r="L2797" t="s">
        <v>8022</v>
      </c>
      <c r="M2797" t="s">
        <v>8023</v>
      </c>
      <c r="N2797">
        <v>0.90361111100000002</v>
      </c>
      <c r="O2797">
        <v>0</v>
      </c>
      <c r="P2797">
        <v>556</v>
      </c>
      <c r="Q2797">
        <v>0</v>
      </c>
      <c r="R2797">
        <v>1</v>
      </c>
      <c r="S2797">
        <v>0</v>
      </c>
      <c r="T2797">
        <v>15</v>
      </c>
      <c r="U2797">
        <v>0</v>
      </c>
      <c r="V2797">
        <v>0</v>
      </c>
      <c r="W2797">
        <v>0</v>
      </c>
      <c r="X2797">
        <v>128.24149637090537</v>
      </c>
      <c r="Y2797">
        <v>0</v>
      </c>
      <c r="Z2797">
        <v>0.25651696010542979</v>
      </c>
      <c r="AA2797">
        <v>0</v>
      </c>
      <c r="AB2797">
        <v>22.175907846803096</v>
      </c>
      <c r="AC2797">
        <v>0</v>
      </c>
      <c r="AD2797">
        <v>0</v>
      </c>
      <c r="AE2797">
        <v>150.6739211778139</v>
      </c>
    </row>
    <row r="2798" spans="1:31" x14ac:dyDescent="0.3">
      <c r="A2798">
        <v>2652423</v>
      </c>
      <c r="B2798">
        <v>1</v>
      </c>
      <c r="C2798" t="s">
        <v>80</v>
      </c>
      <c r="D2798" t="s">
        <v>84</v>
      </c>
      <c r="E2798" t="s">
        <v>152</v>
      </c>
      <c r="F2798" t="s">
        <v>8024</v>
      </c>
      <c r="G2798" t="s">
        <v>161</v>
      </c>
      <c r="H2798" t="s">
        <v>135</v>
      </c>
      <c r="I2798" t="s">
        <v>136</v>
      </c>
      <c r="J2798" t="s">
        <v>137</v>
      </c>
      <c r="K2798" t="s">
        <v>162</v>
      </c>
      <c r="L2798" t="s">
        <v>8025</v>
      </c>
      <c r="M2798" t="s">
        <v>8026</v>
      </c>
      <c r="N2798">
        <v>6.5894444439999997</v>
      </c>
      <c r="O2798">
        <v>0</v>
      </c>
      <c r="P2798">
        <v>699</v>
      </c>
      <c r="Q2798">
        <v>0</v>
      </c>
      <c r="R2798">
        <v>0</v>
      </c>
      <c r="S2798">
        <v>0</v>
      </c>
      <c r="T2798">
        <v>81</v>
      </c>
      <c r="U2798">
        <v>0</v>
      </c>
      <c r="V2798">
        <v>0</v>
      </c>
      <c r="W2798">
        <v>0</v>
      </c>
      <c r="X2798">
        <v>1427.3241634388539</v>
      </c>
      <c r="Y2798">
        <v>0</v>
      </c>
      <c r="Z2798">
        <v>0</v>
      </c>
      <c r="AA2798">
        <v>0</v>
      </c>
      <c r="AB2798">
        <v>1231.2857392863723</v>
      </c>
      <c r="AC2798">
        <v>0</v>
      </c>
      <c r="AD2798">
        <v>0</v>
      </c>
      <c r="AE2798">
        <v>2658.6099027252262</v>
      </c>
    </row>
    <row r="2799" spans="1:31" x14ac:dyDescent="0.3">
      <c r="A2799">
        <v>2652609</v>
      </c>
      <c r="B2799">
        <v>1</v>
      </c>
      <c r="C2799" t="s">
        <v>80</v>
      </c>
      <c r="D2799" t="s">
        <v>95</v>
      </c>
      <c r="E2799" t="s">
        <v>165</v>
      </c>
      <c r="F2799" t="s">
        <v>8027</v>
      </c>
      <c r="G2799" t="s">
        <v>183</v>
      </c>
      <c r="H2799" t="s">
        <v>135</v>
      </c>
      <c r="I2799" t="s">
        <v>136</v>
      </c>
      <c r="J2799" t="s">
        <v>137</v>
      </c>
      <c r="K2799" t="s">
        <v>138</v>
      </c>
      <c r="L2799" t="s">
        <v>8028</v>
      </c>
      <c r="M2799" t="s">
        <v>8029</v>
      </c>
      <c r="N2799">
        <v>3.6072222219999999</v>
      </c>
      <c r="O2799">
        <v>0</v>
      </c>
      <c r="P2799">
        <v>129</v>
      </c>
      <c r="Q2799">
        <v>0</v>
      </c>
      <c r="R2799">
        <v>0</v>
      </c>
      <c r="S2799">
        <v>0</v>
      </c>
      <c r="T2799">
        <v>20</v>
      </c>
      <c r="U2799">
        <v>0</v>
      </c>
      <c r="V2799">
        <v>0</v>
      </c>
      <c r="W2799">
        <v>0</v>
      </c>
      <c r="X2799">
        <v>120.40702138681843</v>
      </c>
      <c r="Y2799">
        <v>0</v>
      </c>
      <c r="Z2799">
        <v>0</v>
      </c>
      <c r="AA2799">
        <v>0</v>
      </c>
      <c r="AB2799">
        <v>192.30174878401664</v>
      </c>
      <c r="AC2799">
        <v>0</v>
      </c>
      <c r="AD2799">
        <v>0</v>
      </c>
      <c r="AE2799">
        <v>312.70877017083507</v>
      </c>
    </row>
    <row r="2800" spans="1:31" x14ac:dyDescent="0.3">
      <c r="A2800">
        <v>2652858</v>
      </c>
      <c r="B2800">
        <v>1</v>
      </c>
      <c r="C2800" t="s">
        <v>80</v>
      </c>
      <c r="D2800" t="s">
        <v>85</v>
      </c>
      <c r="E2800" t="s">
        <v>165</v>
      </c>
      <c r="F2800" t="s">
        <v>8030</v>
      </c>
      <c r="G2800" t="s">
        <v>224</v>
      </c>
      <c r="H2800" t="s">
        <v>135</v>
      </c>
      <c r="I2800" t="s">
        <v>136</v>
      </c>
      <c r="J2800" t="s">
        <v>137</v>
      </c>
      <c r="K2800" t="s">
        <v>138</v>
      </c>
      <c r="L2800" t="s">
        <v>8031</v>
      </c>
      <c r="M2800" t="s">
        <v>8032</v>
      </c>
      <c r="N2800">
        <v>1.9727777769999999</v>
      </c>
      <c r="O2800">
        <v>0</v>
      </c>
      <c r="P2800">
        <v>152</v>
      </c>
      <c r="Q2800">
        <v>0</v>
      </c>
      <c r="R2800">
        <v>0</v>
      </c>
      <c r="S2800">
        <v>0</v>
      </c>
      <c r="T2800">
        <v>28</v>
      </c>
      <c r="U2800">
        <v>0</v>
      </c>
      <c r="V2800">
        <v>0</v>
      </c>
      <c r="W2800">
        <v>0</v>
      </c>
      <c r="X2800">
        <v>94.27948564700165</v>
      </c>
      <c r="Y2800">
        <v>0</v>
      </c>
      <c r="Z2800">
        <v>0</v>
      </c>
      <c r="AA2800">
        <v>0</v>
      </c>
      <c r="AB2800">
        <v>38.79100582725858</v>
      </c>
      <c r="AC2800">
        <v>0</v>
      </c>
      <c r="AD2800">
        <v>0</v>
      </c>
      <c r="AE2800">
        <v>133.07049147426022</v>
      </c>
    </row>
    <row r="2801" spans="1:31" x14ac:dyDescent="0.3">
      <c r="A2801">
        <v>2652317</v>
      </c>
      <c r="B2801">
        <v>1</v>
      </c>
      <c r="C2801" t="s">
        <v>80</v>
      </c>
      <c r="D2801" t="s">
        <v>106</v>
      </c>
      <c r="E2801" t="s">
        <v>152</v>
      </c>
      <c r="F2801" t="s">
        <v>1490</v>
      </c>
      <c r="G2801" t="s">
        <v>220</v>
      </c>
      <c r="H2801" t="s">
        <v>135</v>
      </c>
      <c r="I2801" t="s">
        <v>136</v>
      </c>
      <c r="J2801" t="s">
        <v>137</v>
      </c>
      <c r="K2801" t="s">
        <v>162</v>
      </c>
      <c r="L2801" t="s">
        <v>8033</v>
      </c>
      <c r="M2801" t="s">
        <v>8034</v>
      </c>
      <c r="N2801">
        <v>7.58</v>
      </c>
      <c r="O2801">
        <v>0</v>
      </c>
      <c r="P2801">
        <v>70</v>
      </c>
      <c r="Q2801">
        <v>0</v>
      </c>
      <c r="R2801">
        <v>0</v>
      </c>
      <c r="S2801">
        <v>0</v>
      </c>
      <c r="T2801">
        <v>1</v>
      </c>
      <c r="U2801">
        <v>0</v>
      </c>
      <c r="V2801">
        <v>0</v>
      </c>
      <c r="W2801">
        <v>0</v>
      </c>
      <c r="X2801">
        <v>131.27224977465249</v>
      </c>
      <c r="Y2801">
        <v>0</v>
      </c>
      <c r="Z2801">
        <v>0</v>
      </c>
      <c r="AA2801">
        <v>0</v>
      </c>
      <c r="AB2801">
        <v>6.2747750516858352</v>
      </c>
      <c r="AC2801">
        <v>0</v>
      </c>
      <c r="AD2801">
        <v>0</v>
      </c>
      <c r="AE2801">
        <v>137.54702482633832</v>
      </c>
    </row>
    <row r="2802" spans="1:31" x14ac:dyDescent="0.3">
      <c r="A2802">
        <v>2652958</v>
      </c>
      <c r="B2802">
        <v>2</v>
      </c>
      <c r="C2802" t="s">
        <v>80</v>
      </c>
      <c r="D2802" t="s">
        <v>96</v>
      </c>
      <c r="E2802" t="s">
        <v>152</v>
      </c>
      <c r="F2802" t="s">
        <v>8035</v>
      </c>
      <c r="G2802" t="s">
        <v>187</v>
      </c>
      <c r="H2802" t="s">
        <v>135</v>
      </c>
      <c r="I2802" t="s">
        <v>136</v>
      </c>
      <c r="J2802" t="s">
        <v>137</v>
      </c>
      <c r="K2802" t="s">
        <v>138</v>
      </c>
      <c r="L2802" t="s">
        <v>8036</v>
      </c>
      <c r="M2802" t="s">
        <v>8037</v>
      </c>
      <c r="N2802">
        <v>1.548611111</v>
      </c>
      <c r="O2802">
        <v>0</v>
      </c>
      <c r="P2802">
        <v>314</v>
      </c>
      <c r="Q2802">
        <v>0</v>
      </c>
      <c r="R2802">
        <v>0</v>
      </c>
      <c r="S2802">
        <v>0</v>
      </c>
      <c r="T2802">
        <v>7</v>
      </c>
      <c r="U2802">
        <v>0</v>
      </c>
      <c r="V2802">
        <v>0</v>
      </c>
      <c r="W2802">
        <v>0</v>
      </c>
      <c r="X2802">
        <v>143.98775257079026</v>
      </c>
      <c r="Y2802">
        <v>0</v>
      </c>
      <c r="Z2802">
        <v>0</v>
      </c>
      <c r="AA2802">
        <v>0</v>
      </c>
      <c r="AB2802">
        <v>18.219146042169683</v>
      </c>
      <c r="AC2802">
        <v>0</v>
      </c>
      <c r="AD2802">
        <v>0</v>
      </c>
      <c r="AE2802">
        <v>162.20689861295995</v>
      </c>
    </row>
    <row r="2803" spans="1:31" x14ac:dyDescent="0.3">
      <c r="A2803">
        <v>2652417</v>
      </c>
      <c r="B2803">
        <v>1</v>
      </c>
      <c r="C2803" t="s">
        <v>80</v>
      </c>
      <c r="D2803" t="s">
        <v>106</v>
      </c>
      <c r="E2803" t="s">
        <v>147</v>
      </c>
      <c r="F2803" t="s">
        <v>8038</v>
      </c>
      <c r="G2803" t="s">
        <v>220</v>
      </c>
      <c r="H2803" t="s">
        <v>144</v>
      </c>
      <c r="I2803" t="s">
        <v>136</v>
      </c>
      <c r="J2803" t="s">
        <v>137</v>
      </c>
      <c r="K2803" t="s">
        <v>162</v>
      </c>
      <c r="L2803" t="s">
        <v>8039</v>
      </c>
      <c r="M2803" t="s">
        <v>8040</v>
      </c>
      <c r="N2803">
        <v>4.7511111110000002</v>
      </c>
      <c r="O2803">
        <v>0</v>
      </c>
      <c r="P2803">
        <v>280</v>
      </c>
      <c r="Q2803">
        <v>0</v>
      </c>
      <c r="R2803">
        <v>74</v>
      </c>
      <c r="S2803">
        <v>3</v>
      </c>
      <c r="T2803">
        <v>34</v>
      </c>
      <c r="U2803">
        <v>0</v>
      </c>
      <c r="V2803">
        <v>0</v>
      </c>
      <c r="W2803">
        <v>0</v>
      </c>
      <c r="X2803">
        <v>286.85432094683938</v>
      </c>
      <c r="Y2803">
        <v>0</v>
      </c>
      <c r="Z2803">
        <v>254.00249881226995</v>
      </c>
      <c r="AA2803">
        <v>14.900079497807535</v>
      </c>
      <c r="AB2803">
        <v>130.77461859395262</v>
      </c>
      <c r="AC2803">
        <v>0</v>
      </c>
      <c r="AD2803">
        <v>0</v>
      </c>
      <c r="AE2803">
        <v>686.53151785086948</v>
      </c>
    </row>
    <row r="2804" spans="1:31" x14ac:dyDescent="0.3">
      <c r="A2804">
        <v>2652958</v>
      </c>
      <c r="B2804">
        <v>1</v>
      </c>
      <c r="C2804" t="s">
        <v>80</v>
      </c>
      <c r="D2804" t="s">
        <v>96</v>
      </c>
      <c r="E2804" t="s">
        <v>165</v>
      </c>
      <c r="F2804" t="s">
        <v>8041</v>
      </c>
      <c r="G2804" t="s">
        <v>187</v>
      </c>
      <c r="H2804" t="s">
        <v>135</v>
      </c>
      <c r="I2804" t="s">
        <v>136</v>
      </c>
      <c r="J2804" t="s">
        <v>137</v>
      </c>
      <c r="K2804" t="s">
        <v>138</v>
      </c>
      <c r="L2804" t="s">
        <v>8042</v>
      </c>
      <c r="M2804" t="s">
        <v>8036</v>
      </c>
      <c r="N2804">
        <v>3.7511111110000002</v>
      </c>
      <c r="O2804">
        <v>0</v>
      </c>
      <c r="P2804">
        <v>266</v>
      </c>
      <c r="Q2804">
        <v>0</v>
      </c>
      <c r="R2804">
        <v>0</v>
      </c>
      <c r="S2804">
        <v>0</v>
      </c>
      <c r="T2804">
        <v>5</v>
      </c>
      <c r="U2804">
        <v>0</v>
      </c>
      <c r="V2804">
        <v>0</v>
      </c>
      <c r="W2804">
        <v>0</v>
      </c>
      <c r="X2804">
        <v>292.2013996368849</v>
      </c>
      <c r="Y2804">
        <v>0</v>
      </c>
      <c r="Z2804">
        <v>0</v>
      </c>
      <c r="AA2804">
        <v>0</v>
      </c>
      <c r="AB2804">
        <v>33.167770426955755</v>
      </c>
      <c r="AC2804">
        <v>0</v>
      </c>
      <c r="AD2804">
        <v>0</v>
      </c>
      <c r="AE2804">
        <v>325.36917006384067</v>
      </c>
    </row>
    <row r="2805" spans="1:31" x14ac:dyDescent="0.3">
      <c r="A2805">
        <v>2652701</v>
      </c>
      <c r="B2805">
        <v>1</v>
      </c>
      <c r="C2805" t="s">
        <v>80</v>
      </c>
      <c r="D2805" t="s">
        <v>84</v>
      </c>
      <c r="E2805" t="s">
        <v>132</v>
      </c>
      <c r="F2805" t="s">
        <v>8043</v>
      </c>
      <c r="G2805" t="s">
        <v>134</v>
      </c>
      <c r="H2805" t="s">
        <v>135</v>
      </c>
      <c r="I2805" t="s">
        <v>136</v>
      </c>
      <c r="J2805" t="s">
        <v>137</v>
      </c>
      <c r="K2805" t="s">
        <v>138</v>
      </c>
      <c r="L2805" t="s">
        <v>8044</v>
      </c>
      <c r="M2805" t="s">
        <v>8045</v>
      </c>
      <c r="N2805">
        <v>9.7522222220000003</v>
      </c>
      <c r="O2805">
        <v>0</v>
      </c>
      <c r="P2805">
        <v>8</v>
      </c>
      <c r="Q2805">
        <v>0</v>
      </c>
      <c r="R2805">
        <v>0</v>
      </c>
      <c r="S2805">
        <v>0</v>
      </c>
      <c r="T2805">
        <v>4</v>
      </c>
      <c r="U2805">
        <v>0</v>
      </c>
      <c r="V2805">
        <v>0</v>
      </c>
      <c r="W2805">
        <v>0</v>
      </c>
      <c r="X2805">
        <v>19.675546150846412</v>
      </c>
      <c r="Y2805">
        <v>0</v>
      </c>
      <c r="Z2805">
        <v>0</v>
      </c>
      <c r="AA2805">
        <v>0</v>
      </c>
      <c r="AB2805">
        <v>74.116048701749691</v>
      </c>
      <c r="AC2805">
        <v>0</v>
      </c>
      <c r="AD2805">
        <v>0</v>
      </c>
      <c r="AE2805">
        <v>93.791594852596106</v>
      </c>
    </row>
    <row r="2806" spans="1:31" x14ac:dyDescent="0.3">
      <c r="A2806">
        <v>2653033</v>
      </c>
      <c r="B2806">
        <v>1</v>
      </c>
      <c r="C2806" t="s">
        <v>81</v>
      </c>
      <c r="D2806" t="s">
        <v>119</v>
      </c>
      <c r="E2806" t="s">
        <v>152</v>
      </c>
      <c r="F2806" t="s">
        <v>8046</v>
      </c>
      <c r="G2806" t="s">
        <v>154</v>
      </c>
      <c r="H2806" t="s">
        <v>135</v>
      </c>
      <c r="I2806" t="s">
        <v>136</v>
      </c>
      <c r="J2806" t="s">
        <v>137</v>
      </c>
      <c r="K2806" t="s">
        <v>138</v>
      </c>
      <c r="L2806" t="s">
        <v>8047</v>
      </c>
      <c r="M2806" t="s">
        <v>8048</v>
      </c>
      <c r="N2806">
        <v>0.40166666600000001</v>
      </c>
      <c r="O2806">
        <v>0</v>
      </c>
      <c r="P2806">
        <v>159</v>
      </c>
      <c r="Q2806">
        <v>0</v>
      </c>
      <c r="R2806">
        <v>7</v>
      </c>
      <c r="S2806">
        <v>0</v>
      </c>
      <c r="T2806">
        <v>4</v>
      </c>
      <c r="U2806">
        <v>0</v>
      </c>
      <c r="V2806">
        <v>0</v>
      </c>
      <c r="W2806">
        <v>0</v>
      </c>
      <c r="X2806">
        <v>14.767463760199146</v>
      </c>
      <c r="Y2806">
        <v>0</v>
      </c>
      <c r="Z2806">
        <v>20.115028247244499</v>
      </c>
      <c r="AA2806">
        <v>0</v>
      </c>
      <c r="AB2806">
        <v>0.81436040296064549</v>
      </c>
      <c r="AC2806">
        <v>0</v>
      </c>
      <c r="AD2806">
        <v>0</v>
      </c>
      <c r="AE2806">
        <v>35.69685241040429</v>
      </c>
    </row>
    <row r="2807" spans="1:31" x14ac:dyDescent="0.3">
      <c r="A2807">
        <v>2652369</v>
      </c>
      <c r="B2807">
        <v>1</v>
      </c>
      <c r="C2807" t="s">
        <v>80</v>
      </c>
      <c r="D2807" t="s">
        <v>103</v>
      </c>
      <c r="E2807" t="s">
        <v>147</v>
      </c>
      <c r="F2807" t="s">
        <v>8049</v>
      </c>
      <c r="G2807" t="s">
        <v>161</v>
      </c>
      <c r="H2807" t="s">
        <v>144</v>
      </c>
      <c r="I2807" t="s">
        <v>136</v>
      </c>
      <c r="J2807" t="s">
        <v>137</v>
      </c>
      <c r="K2807" t="s">
        <v>162</v>
      </c>
      <c r="L2807" t="s">
        <v>8050</v>
      </c>
      <c r="M2807" t="s">
        <v>8051</v>
      </c>
      <c r="N2807">
        <v>5.0497222219999998</v>
      </c>
      <c r="O2807">
        <v>1</v>
      </c>
      <c r="P2807">
        <v>0</v>
      </c>
      <c r="Q2807">
        <v>27</v>
      </c>
      <c r="R2807">
        <v>0</v>
      </c>
      <c r="S2807">
        <v>5</v>
      </c>
      <c r="T2807">
        <v>0</v>
      </c>
      <c r="U2807">
        <v>1</v>
      </c>
      <c r="V2807">
        <v>0</v>
      </c>
      <c r="W2807">
        <v>3.6507717668821553</v>
      </c>
      <c r="X2807">
        <v>0</v>
      </c>
      <c r="Y2807">
        <v>1280.1763142440166</v>
      </c>
      <c r="Z2807">
        <v>0</v>
      </c>
      <c r="AA2807">
        <v>424.12487797014523</v>
      </c>
      <c r="AB2807">
        <v>0</v>
      </c>
      <c r="AC2807">
        <v>20.706031084829288</v>
      </c>
      <c r="AD2807">
        <v>0</v>
      </c>
      <c r="AE2807">
        <v>1728.6579950658731</v>
      </c>
    </row>
    <row r="2808" spans="1:31" x14ac:dyDescent="0.3">
      <c r="A2808">
        <v>2652346</v>
      </c>
      <c r="B2808">
        <v>1</v>
      </c>
      <c r="C2808" t="s">
        <v>81</v>
      </c>
      <c r="D2808" t="s">
        <v>127</v>
      </c>
      <c r="E2808" t="s">
        <v>147</v>
      </c>
      <c r="F2808" t="s">
        <v>7674</v>
      </c>
      <c r="G2808" t="s">
        <v>220</v>
      </c>
      <c r="H2808" t="s">
        <v>144</v>
      </c>
      <c r="I2808" t="s">
        <v>136</v>
      </c>
      <c r="J2808" t="s">
        <v>137</v>
      </c>
      <c r="K2808" t="s">
        <v>162</v>
      </c>
      <c r="L2808" t="s">
        <v>8052</v>
      </c>
      <c r="M2808" t="s">
        <v>8053</v>
      </c>
      <c r="N2808">
        <v>2.4422222219999998</v>
      </c>
      <c r="O2808">
        <v>3</v>
      </c>
      <c r="P2808">
        <v>4</v>
      </c>
      <c r="Q2808">
        <v>46</v>
      </c>
      <c r="R2808">
        <v>21</v>
      </c>
      <c r="S2808">
        <v>2</v>
      </c>
      <c r="T2808">
        <v>2</v>
      </c>
      <c r="U2808">
        <v>0</v>
      </c>
      <c r="V2808">
        <v>0</v>
      </c>
      <c r="W2808">
        <v>6.0856644349305</v>
      </c>
      <c r="X2808">
        <v>4.0122900242275099</v>
      </c>
      <c r="Y2808">
        <v>318.54474211717599</v>
      </c>
      <c r="Z2808">
        <v>462.37320299554665</v>
      </c>
      <c r="AA2808">
        <v>22.231601578403367</v>
      </c>
      <c r="AB2808">
        <v>23.347070881792991</v>
      </c>
      <c r="AC2808">
        <v>0</v>
      </c>
      <c r="AD2808">
        <v>0</v>
      </c>
      <c r="AE2808">
        <v>836.59457203207705</v>
      </c>
    </row>
    <row r="2809" spans="1:31" x14ac:dyDescent="0.3">
      <c r="A2809">
        <v>2652678</v>
      </c>
      <c r="B2809">
        <v>1</v>
      </c>
      <c r="C2809" t="s">
        <v>80</v>
      </c>
      <c r="D2809" t="s">
        <v>98</v>
      </c>
      <c r="E2809" t="s">
        <v>165</v>
      </c>
      <c r="F2809" t="s">
        <v>8054</v>
      </c>
      <c r="G2809" t="s">
        <v>224</v>
      </c>
      <c r="H2809" t="s">
        <v>135</v>
      </c>
      <c r="I2809" t="s">
        <v>136</v>
      </c>
      <c r="J2809" t="s">
        <v>137</v>
      </c>
      <c r="K2809" t="s">
        <v>138</v>
      </c>
      <c r="L2809" t="s">
        <v>8055</v>
      </c>
      <c r="M2809" t="s">
        <v>8056</v>
      </c>
      <c r="N2809">
        <v>3.000555555</v>
      </c>
      <c r="O2809">
        <v>0</v>
      </c>
      <c r="P2809">
        <v>26</v>
      </c>
      <c r="Q2809">
        <v>0</v>
      </c>
      <c r="R2809">
        <v>5</v>
      </c>
      <c r="S2809">
        <v>0</v>
      </c>
      <c r="T2809">
        <v>4</v>
      </c>
      <c r="U2809">
        <v>0</v>
      </c>
      <c r="V2809">
        <v>0</v>
      </c>
      <c r="W2809">
        <v>0</v>
      </c>
      <c r="X2809">
        <v>19.176588920045297</v>
      </c>
      <c r="Y2809">
        <v>0</v>
      </c>
      <c r="Z2809">
        <v>54.040847889080986</v>
      </c>
      <c r="AA2809">
        <v>0</v>
      </c>
      <c r="AB2809">
        <v>4.6201447946380885</v>
      </c>
      <c r="AC2809">
        <v>0</v>
      </c>
      <c r="AD2809">
        <v>0</v>
      </c>
      <c r="AE2809">
        <v>77.837581603764377</v>
      </c>
    </row>
    <row r="2810" spans="1:31" x14ac:dyDescent="0.3">
      <c r="A2810">
        <v>2652323</v>
      </c>
      <c r="B2810">
        <v>1</v>
      </c>
      <c r="C2810" t="s">
        <v>80</v>
      </c>
      <c r="D2810" t="s">
        <v>106</v>
      </c>
      <c r="E2810" t="s">
        <v>194</v>
      </c>
      <c r="F2810" t="s">
        <v>8057</v>
      </c>
      <c r="G2810" t="s">
        <v>149</v>
      </c>
      <c r="H2810" t="s">
        <v>144</v>
      </c>
      <c r="I2810" t="s">
        <v>136</v>
      </c>
      <c r="J2810" t="s">
        <v>137</v>
      </c>
      <c r="K2810" t="s">
        <v>138</v>
      </c>
      <c r="L2810" t="s">
        <v>8058</v>
      </c>
      <c r="M2810" t="s">
        <v>8059</v>
      </c>
      <c r="N2810">
        <v>0.17583333300000001</v>
      </c>
      <c r="O2810">
        <v>0</v>
      </c>
      <c r="P2810">
        <v>4812</v>
      </c>
      <c r="Q2810">
        <v>0</v>
      </c>
      <c r="R2810">
        <v>12</v>
      </c>
      <c r="S2810">
        <v>2</v>
      </c>
      <c r="T2810">
        <v>696</v>
      </c>
      <c r="U2810">
        <v>0</v>
      </c>
      <c r="V2810">
        <v>6</v>
      </c>
      <c r="W2810">
        <v>0</v>
      </c>
      <c r="X2810">
        <v>178.01679306187185</v>
      </c>
      <c r="Y2810">
        <v>0</v>
      </c>
      <c r="Z2810">
        <v>1.7318852221852115</v>
      </c>
      <c r="AA2810">
        <v>5.3162027726300387</v>
      </c>
      <c r="AB2810">
        <v>124.73647933498201</v>
      </c>
      <c r="AC2810">
        <v>0</v>
      </c>
      <c r="AD2810">
        <v>35.027211717297135</v>
      </c>
      <c r="AE2810">
        <v>344.82857210896623</v>
      </c>
    </row>
    <row r="2811" spans="1:31" x14ac:dyDescent="0.3">
      <c r="A2811">
        <v>2652655</v>
      </c>
      <c r="B2811">
        <v>1</v>
      </c>
      <c r="C2811" t="s">
        <v>80</v>
      </c>
      <c r="D2811" t="s">
        <v>105</v>
      </c>
      <c r="E2811" t="s">
        <v>152</v>
      </c>
      <c r="F2811" t="s">
        <v>8060</v>
      </c>
      <c r="G2811" t="s">
        <v>220</v>
      </c>
      <c r="H2811" t="s">
        <v>135</v>
      </c>
      <c r="I2811" t="s">
        <v>136</v>
      </c>
      <c r="J2811" t="s">
        <v>137</v>
      </c>
      <c r="K2811" t="s">
        <v>162</v>
      </c>
      <c r="L2811" t="s">
        <v>8061</v>
      </c>
      <c r="M2811" t="s">
        <v>8062</v>
      </c>
      <c r="N2811">
        <v>1.715833333</v>
      </c>
      <c r="O2811">
        <v>0</v>
      </c>
      <c r="P2811">
        <v>235</v>
      </c>
      <c r="Q2811">
        <v>0</v>
      </c>
      <c r="R2811">
        <v>0</v>
      </c>
      <c r="S2811">
        <v>0</v>
      </c>
      <c r="T2811">
        <v>20</v>
      </c>
      <c r="U2811">
        <v>0</v>
      </c>
      <c r="V2811">
        <v>0</v>
      </c>
      <c r="W2811">
        <v>0</v>
      </c>
      <c r="X2811">
        <v>111.0166239577691</v>
      </c>
      <c r="Y2811">
        <v>0</v>
      </c>
      <c r="Z2811">
        <v>0</v>
      </c>
      <c r="AA2811">
        <v>0</v>
      </c>
      <c r="AB2811">
        <v>80.080633701408914</v>
      </c>
      <c r="AC2811">
        <v>0</v>
      </c>
      <c r="AD2811">
        <v>0</v>
      </c>
      <c r="AE2811">
        <v>191.09725765917801</v>
      </c>
    </row>
    <row r="2812" spans="1:31" x14ac:dyDescent="0.3">
      <c r="A2812">
        <v>2652300</v>
      </c>
      <c r="B2812">
        <v>1</v>
      </c>
      <c r="C2812" t="s">
        <v>81</v>
      </c>
      <c r="D2812" t="s">
        <v>128</v>
      </c>
      <c r="E2812" t="s">
        <v>152</v>
      </c>
      <c r="F2812" t="s">
        <v>8063</v>
      </c>
      <c r="G2812" t="s">
        <v>161</v>
      </c>
      <c r="H2812" t="s">
        <v>135</v>
      </c>
      <c r="I2812" t="s">
        <v>136</v>
      </c>
      <c r="J2812" t="s">
        <v>137</v>
      </c>
      <c r="K2812" t="s">
        <v>162</v>
      </c>
      <c r="L2812" t="s">
        <v>8064</v>
      </c>
      <c r="M2812" t="s">
        <v>8065</v>
      </c>
      <c r="N2812">
        <v>6.8972222219999999</v>
      </c>
      <c r="O2812">
        <v>0</v>
      </c>
      <c r="P2812">
        <v>662</v>
      </c>
      <c r="Q2812">
        <v>0</v>
      </c>
      <c r="R2812">
        <v>0</v>
      </c>
      <c r="S2812">
        <v>0</v>
      </c>
      <c r="T2812">
        <v>28</v>
      </c>
      <c r="U2812">
        <v>0</v>
      </c>
      <c r="V2812">
        <v>0</v>
      </c>
      <c r="W2812">
        <v>0</v>
      </c>
      <c r="X2812">
        <v>1139.7476099661455</v>
      </c>
      <c r="Y2812">
        <v>0</v>
      </c>
      <c r="Z2812">
        <v>0</v>
      </c>
      <c r="AA2812">
        <v>0</v>
      </c>
      <c r="AB2812">
        <v>488.9263605478609</v>
      </c>
      <c r="AC2812">
        <v>0</v>
      </c>
      <c r="AD2812">
        <v>0</v>
      </c>
      <c r="AE2812">
        <v>1628.6739705140064</v>
      </c>
    </row>
    <row r="2813" spans="1:31" x14ac:dyDescent="0.3">
      <c r="A2813">
        <v>2652847</v>
      </c>
      <c r="B2813">
        <v>1</v>
      </c>
      <c r="C2813" t="s">
        <v>81</v>
      </c>
      <c r="D2813" t="s">
        <v>112</v>
      </c>
      <c r="E2813" t="s">
        <v>152</v>
      </c>
      <c r="F2813" t="s">
        <v>8066</v>
      </c>
      <c r="G2813" t="s">
        <v>191</v>
      </c>
      <c r="H2813" t="s">
        <v>135</v>
      </c>
      <c r="I2813" t="s">
        <v>136</v>
      </c>
      <c r="J2813" t="s">
        <v>137</v>
      </c>
      <c r="K2813" t="s">
        <v>138</v>
      </c>
      <c r="L2813" t="s">
        <v>8067</v>
      </c>
      <c r="M2813" t="s">
        <v>8068</v>
      </c>
      <c r="N2813">
        <v>1.096666666</v>
      </c>
      <c r="O2813">
        <v>0</v>
      </c>
      <c r="P2813">
        <v>664</v>
      </c>
      <c r="Q2813">
        <v>0</v>
      </c>
      <c r="R2813">
        <v>0</v>
      </c>
      <c r="S2813">
        <v>0</v>
      </c>
      <c r="T2813">
        <v>23</v>
      </c>
      <c r="U2813">
        <v>0</v>
      </c>
      <c r="V2813">
        <v>0</v>
      </c>
      <c r="W2813">
        <v>0</v>
      </c>
      <c r="X2813">
        <v>172.3747290051983</v>
      </c>
      <c r="Y2813">
        <v>0</v>
      </c>
      <c r="Z2813">
        <v>0</v>
      </c>
      <c r="AA2813">
        <v>0</v>
      </c>
      <c r="AB2813">
        <v>18.468690851075724</v>
      </c>
      <c r="AC2813">
        <v>0</v>
      </c>
      <c r="AD2813">
        <v>0</v>
      </c>
      <c r="AE2813">
        <v>190.84341985627404</v>
      </c>
    </row>
    <row r="2814" spans="1:31" x14ac:dyDescent="0.3">
      <c r="A2814">
        <v>2652386</v>
      </c>
      <c r="B2814">
        <v>1</v>
      </c>
      <c r="C2814" t="s">
        <v>80</v>
      </c>
      <c r="D2814" t="s">
        <v>93</v>
      </c>
      <c r="E2814" t="s">
        <v>152</v>
      </c>
      <c r="F2814" t="s">
        <v>7041</v>
      </c>
      <c r="G2814" t="s">
        <v>161</v>
      </c>
      <c r="H2814" t="s">
        <v>135</v>
      </c>
      <c r="I2814" t="s">
        <v>136</v>
      </c>
      <c r="J2814" t="s">
        <v>137</v>
      </c>
      <c r="K2814" t="s">
        <v>162</v>
      </c>
      <c r="L2814" t="s">
        <v>8069</v>
      </c>
      <c r="M2814" t="s">
        <v>8070</v>
      </c>
      <c r="N2814">
        <v>8.846944444</v>
      </c>
      <c r="O2814">
        <v>0</v>
      </c>
      <c r="P2814">
        <v>41</v>
      </c>
      <c r="Q2814">
        <v>0</v>
      </c>
      <c r="R2814">
        <v>21</v>
      </c>
      <c r="S2814">
        <v>0</v>
      </c>
      <c r="T2814">
        <v>27</v>
      </c>
      <c r="U2814">
        <v>0</v>
      </c>
      <c r="V2814">
        <v>0</v>
      </c>
      <c r="W2814">
        <v>0</v>
      </c>
      <c r="X2814">
        <v>180.91195032181321</v>
      </c>
      <c r="Y2814">
        <v>0</v>
      </c>
      <c r="Z2814">
        <v>322.41078326860509</v>
      </c>
      <c r="AA2814">
        <v>0</v>
      </c>
      <c r="AB2814">
        <v>270.25022791805452</v>
      </c>
      <c r="AC2814">
        <v>0</v>
      </c>
      <c r="AD2814">
        <v>0</v>
      </c>
      <c r="AE2814">
        <v>773.57296150847287</v>
      </c>
    </row>
    <row r="2815" spans="1:31" x14ac:dyDescent="0.3">
      <c r="A2815">
        <v>2652200</v>
      </c>
      <c r="B2815">
        <v>1</v>
      </c>
      <c r="C2815" t="s">
        <v>80</v>
      </c>
      <c r="D2815" t="s">
        <v>110</v>
      </c>
      <c r="E2815" t="s">
        <v>165</v>
      </c>
      <c r="F2815" t="s">
        <v>8071</v>
      </c>
      <c r="G2815" t="s">
        <v>216</v>
      </c>
      <c r="H2815" t="s">
        <v>135</v>
      </c>
      <c r="I2815" t="s">
        <v>136</v>
      </c>
      <c r="J2815" t="s">
        <v>137</v>
      </c>
      <c r="K2815" t="s">
        <v>138</v>
      </c>
      <c r="L2815" t="s">
        <v>8072</v>
      </c>
      <c r="M2815" t="s">
        <v>8073</v>
      </c>
      <c r="N2815">
        <v>6.3169444439999998</v>
      </c>
      <c r="O2815">
        <v>0</v>
      </c>
      <c r="P2815">
        <v>57</v>
      </c>
      <c r="Q2815">
        <v>0</v>
      </c>
      <c r="R2815">
        <v>0</v>
      </c>
      <c r="S2815">
        <v>0</v>
      </c>
      <c r="T2815">
        <v>4</v>
      </c>
      <c r="U2815">
        <v>0</v>
      </c>
      <c r="V2815">
        <v>0</v>
      </c>
      <c r="W2815">
        <v>0</v>
      </c>
      <c r="X2815">
        <v>105.60935680291068</v>
      </c>
      <c r="Y2815">
        <v>0</v>
      </c>
      <c r="Z2815">
        <v>0</v>
      </c>
      <c r="AA2815">
        <v>0</v>
      </c>
      <c r="AB2815">
        <v>5.0457697062746822</v>
      </c>
      <c r="AC2815">
        <v>0</v>
      </c>
      <c r="AD2815">
        <v>0</v>
      </c>
      <c r="AE2815">
        <v>110.65512650918537</v>
      </c>
    </row>
    <row r="2816" spans="1:31" x14ac:dyDescent="0.3">
      <c r="A2816">
        <v>2652973</v>
      </c>
      <c r="B2816">
        <v>1</v>
      </c>
      <c r="C2816" t="s">
        <v>81</v>
      </c>
      <c r="D2816" t="s">
        <v>123</v>
      </c>
      <c r="E2816" t="s">
        <v>152</v>
      </c>
      <c r="F2816" t="s">
        <v>7459</v>
      </c>
      <c r="G2816" t="s">
        <v>191</v>
      </c>
      <c r="H2816" t="s">
        <v>135</v>
      </c>
      <c r="I2816" t="s">
        <v>136</v>
      </c>
      <c r="J2816" t="s">
        <v>137</v>
      </c>
      <c r="K2816" t="s">
        <v>138</v>
      </c>
      <c r="L2816" t="s">
        <v>8074</v>
      </c>
      <c r="M2816" t="s">
        <v>8075</v>
      </c>
      <c r="N2816">
        <v>2.204722222</v>
      </c>
      <c r="O2816">
        <v>0</v>
      </c>
      <c r="P2816">
        <v>957</v>
      </c>
      <c r="Q2816">
        <v>0</v>
      </c>
      <c r="R2816">
        <v>0</v>
      </c>
      <c r="S2816">
        <v>0</v>
      </c>
      <c r="T2816">
        <v>30</v>
      </c>
      <c r="U2816">
        <v>0</v>
      </c>
      <c r="V2816">
        <v>0</v>
      </c>
      <c r="W2816">
        <v>0</v>
      </c>
      <c r="X2816">
        <v>496.61239907982463</v>
      </c>
      <c r="Y2816">
        <v>0</v>
      </c>
      <c r="Z2816">
        <v>0</v>
      </c>
      <c r="AA2816">
        <v>0</v>
      </c>
      <c r="AB2816">
        <v>24.209558659069028</v>
      </c>
      <c r="AC2816">
        <v>0</v>
      </c>
      <c r="AD2816">
        <v>0</v>
      </c>
      <c r="AE2816">
        <v>520.82195773889362</v>
      </c>
    </row>
    <row r="2817" spans="1:31" x14ac:dyDescent="0.3">
      <c r="A2817">
        <v>2652904</v>
      </c>
      <c r="B2817">
        <v>1</v>
      </c>
      <c r="C2817" t="s">
        <v>81</v>
      </c>
      <c r="D2817" t="s">
        <v>123</v>
      </c>
      <c r="E2817" t="s">
        <v>141</v>
      </c>
      <c r="F2817" t="s">
        <v>6780</v>
      </c>
      <c r="G2817" t="s">
        <v>448</v>
      </c>
      <c r="H2817" t="s">
        <v>144</v>
      </c>
      <c r="I2817" t="s">
        <v>136</v>
      </c>
      <c r="J2817" t="s">
        <v>137</v>
      </c>
      <c r="K2817" t="s">
        <v>138</v>
      </c>
      <c r="L2817" t="s">
        <v>8076</v>
      </c>
      <c r="M2817" t="s">
        <v>8077</v>
      </c>
      <c r="N2817">
        <v>2.7486111110000002</v>
      </c>
      <c r="O2817">
        <v>0</v>
      </c>
      <c r="P2817">
        <v>1072</v>
      </c>
      <c r="Q2817">
        <v>3</v>
      </c>
      <c r="R2817">
        <v>29</v>
      </c>
      <c r="S2817">
        <v>6</v>
      </c>
      <c r="T2817">
        <v>104</v>
      </c>
      <c r="U2817">
        <v>2</v>
      </c>
      <c r="V2817">
        <v>0</v>
      </c>
      <c r="W2817">
        <v>0</v>
      </c>
      <c r="X2817">
        <v>689.48045916101103</v>
      </c>
      <c r="Y2817">
        <v>23.943483812445002</v>
      </c>
      <c r="Z2817">
        <v>101.68635825480168</v>
      </c>
      <c r="AA2817">
        <v>174.3249421662197</v>
      </c>
      <c r="AB2817">
        <v>188.17108109076196</v>
      </c>
      <c r="AC2817">
        <v>55.459953421035308</v>
      </c>
      <c r="AD2817">
        <v>0</v>
      </c>
      <c r="AE2817">
        <v>1233.0662779062748</v>
      </c>
    </row>
    <row r="2818" spans="1:31" x14ac:dyDescent="0.3">
      <c r="A2818">
        <v>2652263</v>
      </c>
      <c r="B2818">
        <v>1</v>
      </c>
      <c r="C2818" t="s">
        <v>80</v>
      </c>
      <c r="D2818" t="s">
        <v>103</v>
      </c>
      <c r="E2818" t="s">
        <v>165</v>
      </c>
      <c r="F2818" t="s">
        <v>8078</v>
      </c>
      <c r="G2818" t="s">
        <v>224</v>
      </c>
      <c r="H2818" t="s">
        <v>135</v>
      </c>
      <c r="I2818" t="s">
        <v>136</v>
      </c>
      <c r="J2818" t="s">
        <v>137</v>
      </c>
      <c r="K2818" t="s">
        <v>138</v>
      </c>
      <c r="L2818" t="s">
        <v>8079</v>
      </c>
      <c r="M2818" t="s">
        <v>8080</v>
      </c>
      <c r="N2818">
        <v>3.7791666660000001</v>
      </c>
      <c r="O2818">
        <v>0</v>
      </c>
      <c r="P2818">
        <v>0</v>
      </c>
      <c r="Q2818">
        <v>0</v>
      </c>
      <c r="R2818">
        <v>5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192.45157963840333</v>
      </c>
      <c r="AA2818">
        <v>0</v>
      </c>
      <c r="AB2818">
        <v>0</v>
      </c>
      <c r="AC2818">
        <v>0</v>
      </c>
      <c r="AD2818">
        <v>0</v>
      </c>
      <c r="AE2818">
        <v>192.45157963840333</v>
      </c>
    </row>
    <row r="2819" spans="1:31" x14ac:dyDescent="0.3">
      <c r="A2819">
        <v>2652947</v>
      </c>
      <c r="B2819">
        <v>1</v>
      </c>
      <c r="C2819" t="s">
        <v>81</v>
      </c>
      <c r="D2819" t="s">
        <v>115</v>
      </c>
      <c r="E2819" t="s">
        <v>152</v>
      </c>
      <c r="F2819" t="s">
        <v>8081</v>
      </c>
      <c r="G2819" t="s">
        <v>154</v>
      </c>
      <c r="H2819" t="s">
        <v>135</v>
      </c>
      <c r="I2819" t="s">
        <v>136</v>
      </c>
      <c r="J2819" t="s">
        <v>137</v>
      </c>
      <c r="K2819" t="s">
        <v>138</v>
      </c>
      <c r="L2819" t="s">
        <v>8082</v>
      </c>
      <c r="M2819" t="s">
        <v>8083</v>
      </c>
      <c r="N2819">
        <v>0.102777777</v>
      </c>
      <c r="O2819">
        <v>0</v>
      </c>
      <c r="P2819">
        <v>22</v>
      </c>
      <c r="Q2819">
        <v>0</v>
      </c>
      <c r="R2819">
        <v>14</v>
      </c>
      <c r="S2819">
        <v>0</v>
      </c>
      <c r="T2819">
        <v>2</v>
      </c>
      <c r="U2819">
        <v>0</v>
      </c>
      <c r="V2819">
        <v>0</v>
      </c>
      <c r="W2819">
        <v>0</v>
      </c>
      <c r="X2819">
        <v>0.25791586108710002</v>
      </c>
      <c r="Y2819">
        <v>0</v>
      </c>
      <c r="Z2819">
        <v>1.7060301621720779</v>
      </c>
      <c r="AA2819">
        <v>0</v>
      </c>
      <c r="AB2819">
        <v>9.4056354587088893E-3</v>
      </c>
      <c r="AC2819">
        <v>0</v>
      </c>
      <c r="AD2819">
        <v>0</v>
      </c>
      <c r="AE2819">
        <v>1.9733516587178868</v>
      </c>
    </row>
    <row r="2820" spans="1:31" x14ac:dyDescent="0.3">
      <c r="A2820">
        <v>2652383</v>
      </c>
      <c r="B2820">
        <v>1</v>
      </c>
      <c r="C2820" t="s">
        <v>80</v>
      </c>
      <c r="D2820" t="s">
        <v>105</v>
      </c>
      <c r="E2820" t="s">
        <v>152</v>
      </c>
      <c r="F2820" t="s">
        <v>8084</v>
      </c>
      <c r="G2820" t="s">
        <v>161</v>
      </c>
      <c r="H2820" t="s">
        <v>135</v>
      </c>
      <c r="I2820" t="s">
        <v>136</v>
      </c>
      <c r="J2820" t="s">
        <v>137</v>
      </c>
      <c r="K2820" t="s">
        <v>162</v>
      </c>
      <c r="L2820" t="s">
        <v>8085</v>
      </c>
      <c r="M2820" t="s">
        <v>8086</v>
      </c>
      <c r="N2820">
        <v>6.7744444440000002</v>
      </c>
      <c r="O2820">
        <v>0</v>
      </c>
      <c r="P2820">
        <v>154</v>
      </c>
      <c r="Q2820">
        <v>0</v>
      </c>
      <c r="R2820">
        <v>0</v>
      </c>
      <c r="S2820">
        <v>0</v>
      </c>
      <c r="T2820">
        <v>13</v>
      </c>
      <c r="U2820">
        <v>0</v>
      </c>
      <c r="V2820">
        <v>0</v>
      </c>
      <c r="W2820">
        <v>0</v>
      </c>
      <c r="X2820">
        <v>263.51039095963824</v>
      </c>
      <c r="Y2820">
        <v>0</v>
      </c>
      <c r="Z2820">
        <v>0</v>
      </c>
      <c r="AA2820">
        <v>0</v>
      </c>
      <c r="AB2820">
        <v>224.60934618202646</v>
      </c>
      <c r="AC2820">
        <v>0</v>
      </c>
      <c r="AD2820">
        <v>0</v>
      </c>
      <c r="AE2820">
        <v>488.1197371416647</v>
      </c>
    </row>
    <row r="2821" spans="1:31" x14ac:dyDescent="0.3">
      <c r="A2821">
        <v>2652924</v>
      </c>
      <c r="B2821">
        <v>1</v>
      </c>
      <c r="C2821" t="s">
        <v>80</v>
      </c>
      <c r="D2821" t="s">
        <v>85</v>
      </c>
      <c r="E2821" t="s">
        <v>132</v>
      </c>
      <c r="F2821" t="s">
        <v>8087</v>
      </c>
      <c r="G2821" t="s">
        <v>228</v>
      </c>
      <c r="H2821" t="s">
        <v>135</v>
      </c>
      <c r="I2821" t="s">
        <v>136</v>
      </c>
      <c r="J2821" t="s">
        <v>137</v>
      </c>
      <c r="K2821" t="s">
        <v>138</v>
      </c>
      <c r="L2821" t="s">
        <v>8088</v>
      </c>
      <c r="M2821" t="s">
        <v>8089</v>
      </c>
      <c r="N2821">
        <v>1.984722222</v>
      </c>
      <c r="O2821">
        <v>0</v>
      </c>
      <c r="P2821">
        <v>19</v>
      </c>
      <c r="Q2821">
        <v>0</v>
      </c>
      <c r="R2821">
        <v>0</v>
      </c>
      <c r="S2821">
        <v>0</v>
      </c>
      <c r="T2821">
        <v>7</v>
      </c>
      <c r="U2821">
        <v>0</v>
      </c>
      <c r="V2821">
        <v>0</v>
      </c>
      <c r="W2821">
        <v>0</v>
      </c>
      <c r="X2821">
        <v>12.780014753133976</v>
      </c>
      <c r="Y2821">
        <v>0</v>
      </c>
      <c r="Z2821">
        <v>0</v>
      </c>
      <c r="AA2821">
        <v>0</v>
      </c>
      <c r="AB2821">
        <v>38.440820988870762</v>
      </c>
      <c r="AC2821">
        <v>0</v>
      </c>
      <c r="AD2821">
        <v>0</v>
      </c>
      <c r="AE2821">
        <v>51.220835742004738</v>
      </c>
    </row>
    <row r="2822" spans="1:31" x14ac:dyDescent="0.3">
      <c r="A2822">
        <v>2652432</v>
      </c>
      <c r="B2822">
        <v>1</v>
      </c>
      <c r="C2822" t="s">
        <v>80</v>
      </c>
      <c r="D2822" t="s">
        <v>106</v>
      </c>
      <c r="E2822" t="s">
        <v>165</v>
      </c>
      <c r="F2822" t="s">
        <v>8090</v>
      </c>
      <c r="G2822" t="s">
        <v>220</v>
      </c>
      <c r="H2822" t="s">
        <v>135</v>
      </c>
      <c r="I2822" t="s">
        <v>136</v>
      </c>
      <c r="J2822" t="s">
        <v>137</v>
      </c>
      <c r="K2822" t="s">
        <v>162</v>
      </c>
      <c r="L2822" t="s">
        <v>8091</v>
      </c>
      <c r="M2822" t="s">
        <v>8092</v>
      </c>
      <c r="N2822">
        <v>6.0041666659999997</v>
      </c>
      <c r="O2822">
        <v>0</v>
      </c>
      <c r="P2822">
        <v>20</v>
      </c>
      <c r="Q2822">
        <v>0</v>
      </c>
      <c r="R2822">
        <v>5</v>
      </c>
      <c r="S2822">
        <v>0</v>
      </c>
      <c r="T2822">
        <v>8</v>
      </c>
      <c r="U2822">
        <v>0</v>
      </c>
      <c r="V2822">
        <v>0</v>
      </c>
      <c r="W2822">
        <v>0</v>
      </c>
      <c r="X2822">
        <v>47.150039230452364</v>
      </c>
      <c r="Y2822">
        <v>0</v>
      </c>
      <c r="Z2822">
        <v>162.0555895153405</v>
      </c>
      <c r="AA2822">
        <v>0</v>
      </c>
      <c r="AB2822">
        <v>78.761845078314835</v>
      </c>
      <c r="AC2822">
        <v>0</v>
      </c>
      <c r="AD2822">
        <v>0</v>
      </c>
      <c r="AE2822">
        <v>287.96747382410769</v>
      </c>
    </row>
    <row r="2823" spans="1:31" x14ac:dyDescent="0.3">
      <c r="A2823">
        <v>2652575</v>
      </c>
      <c r="B2823">
        <v>1</v>
      </c>
      <c r="C2823" t="s">
        <v>80</v>
      </c>
      <c r="D2823" t="s">
        <v>87</v>
      </c>
      <c r="E2823" t="s">
        <v>194</v>
      </c>
      <c r="F2823" t="s">
        <v>8093</v>
      </c>
      <c r="G2823" t="s">
        <v>220</v>
      </c>
      <c r="H2823" t="s">
        <v>144</v>
      </c>
      <c r="I2823" t="s">
        <v>136</v>
      </c>
      <c r="J2823" t="s">
        <v>137</v>
      </c>
      <c r="K2823" t="s">
        <v>162</v>
      </c>
      <c r="L2823" t="s">
        <v>8094</v>
      </c>
      <c r="M2823" t="s">
        <v>8095</v>
      </c>
      <c r="N2823">
        <v>3.4694444440000001</v>
      </c>
      <c r="O2823">
        <v>0</v>
      </c>
      <c r="P2823">
        <v>1550</v>
      </c>
      <c r="Q2823">
        <v>0</v>
      </c>
      <c r="R2823">
        <v>0</v>
      </c>
      <c r="S2823">
        <v>0</v>
      </c>
      <c r="T2823">
        <v>493</v>
      </c>
      <c r="U2823">
        <v>0</v>
      </c>
      <c r="V2823">
        <v>1</v>
      </c>
      <c r="W2823">
        <v>0</v>
      </c>
      <c r="X2823">
        <v>1783.6324386201195</v>
      </c>
      <c r="Y2823">
        <v>0</v>
      </c>
      <c r="Z2823">
        <v>0</v>
      </c>
      <c r="AA2823">
        <v>0</v>
      </c>
      <c r="AB2823">
        <v>4129.9533488284915</v>
      </c>
      <c r="AC2823">
        <v>0</v>
      </c>
      <c r="AD2823">
        <v>110.46362937044222</v>
      </c>
      <c r="AE2823">
        <v>6024.0494168190535</v>
      </c>
    </row>
    <row r="2824" spans="1:31" x14ac:dyDescent="0.3">
      <c r="A2824">
        <v>2652406</v>
      </c>
      <c r="B2824">
        <v>1</v>
      </c>
      <c r="C2824" t="s">
        <v>80</v>
      </c>
      <c r="D2824" t="s">
        <v>104</v>
      </c>
      <c r="E2824" t="s">
        <v>152</v>
      </c>
      <c r="F2824" t="s">
        <v>8096</v>
      </c>
      <c r="G2824" t="s">
        <v>161</v>
      </c>
      <c r="H2824" t="s">
        <v>135</v>
      </c>
      <c r="I2824" t="s">
        <v>136</v>
      </c>
      <c r="J2824" t="s">
        <v>137</v>
      </c>
      <c r="K2824" t="s">
        <v>162</v>
      </c>
      <c r="L2824" t="s">
        <v>8097</v>
      </c>
      <c r="M2824" t="s">
        <v>8098</v>
      </c>
      <c r="N2824">
        <v>4.1050000000000004</v>
      </c>
      <c r="O2824">
        <v>0</v>
      </c>
      <c r="P2824">
        <v>450</v>
      </c>
      <c r="Q2824">
        <v>0</v>
      </c>
      <c r="R2824">
        <v>7</v>
      </c>
      <c r="S2824">
        <v>0</v>
      </c>
      <c r="T2824">
        <v>23</v>
      </c>
      <c r="U2824">
        <v>0</v>
      </c>
      <c r="V2824">
        <v>0</v>
      </c>
      <c r="W2824">
        <v>0</v>
      </c>
      <c r="X2824">
        <v>450.79934132052438</v>
      </c>
      <c r="Y2824">
        <v>0</v>
      </c>
      <c r="Z2824">
        <v>9.5080039743733327</v>
      </c>
      <c r="AA2824">
        <v>0</v>
      </c>
      <c r="AB2824">
        <v>109.34717404995914</v>
      </c>
      <c r="AC2824">
        <v>0</v>
      </c>
      <c r="AD2824">
        <v>0</v>
      </c>
      <c r="AE2824">
        <v>569.65451934485679</v>
      </c>
    </row>
    <row r="2825" spans="1:31" x14ac:dyDescent="0.3">
      <c r="A2825">
        <v>2652612</v>
      </c>
      <c r="B2825">
        <v>1</v>
      </c>
      <c r="C2825" t="s">
        <v>81</v>
      </c>
      <c r="D2825" t="s">
        <v>112</v>
      </c>
      <c r="E2825" t="s">
        <v>165</v>
      </c>
      <c r="F2825" t="s">
        <v>8099</v>
      </c>
      <c r="G2825" t="s">
        <v>224</v>
      </c>
      <c r="H2825" t="s">
        <v>135</v>
      </c>
      <c r="I2825" t="s">
        <v>136</v>
      </c>
      <c r="J2825" t="s">
        <v>137</v>
      </c>
      <c r="K2825" t="s">
        <v>138</v>
      </c>
      <c r="L2825" t="s">
        <v>8100</v>
      </c>
      <c r="M2825" t="s">
        <v>8101</v>
      </c>
      <c r="N2825">
        <v>0.62305555499999998</v>
      </c>
      <c r="O2825">
        <v>0</v>
      </c>
      <c r="P2825">
        <v>17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2.1668477449619417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2.1668477449619417</v>
      </c>
    </row>
    <row r="2826" spans="1:31" x14ac:dyDescent="0.3">
      <c r="A2826">
        <v>2652915</v>
      </c>
      <c r="B2826">
        <v>2</v>
      </c>
      <c r="C2826" t="s">
        <v>80</v>
      </c>
      <c r="D2826" t="s">
        <v>100</v>
      </c>
      <c r="E2826" t="s">
        <v>147</v>
      </c>
      <c r="F2826" t="s">
        <v>8102</v>
      </c>
      <c r="G2826" t="s">
        <v>143</v>
      </c>
      <c r="H2826" t="s">
        <v>144</v>
      </c>
      <c r="I2826" t="s">
        <v>136</v>
      </c>
      <c r="J2826" t="s">
        <v>137</v>
      </c>
      <c r="K2826" t="s">
        <v>138</v>
      </c>
      <c r="L2826" t="s">
        <v>8103</v>
      </c>
      <c r="M2826" t="s">
        <v>8104</v>
      </c>
      <c r="N2826">
        <v>0.63055555500000005</v>
      </c>
      <c r="O2826">
        <v>2</v>
      </c>
      <c r="P2826">
        <v>397</v>
      </c>
      <c r="Q2826">
        <v>20</v>
      </c>
      <c r="R2826">
        <v>77</v>
      </c>
      <c r="S2826">
        <v>10</v>
      </c>
      <c r="T2826">
        <v>53</v>
      </c>
      <c r="U2826">
        <v>0</v>
      </c>
      <c r="V2826">
        <v>0</v>
      </c>
      <c r="W2826">
        <v>5.6134329022254157</v>
      </c>
      <c r="X2826">
        <v>98.897156630519575</v>
      </c>
      <c r="Y2826">
        <v>106.92090974633429</v>
      </c>
      <c r="Z2826">
        <v>156.44216599895313</v>
      </c>
      <c r="AA2826">
        <v>53.997673564324941</v>
      </c>
      <c r="AB2826">
        <v>48.664868477792645</v>
      </c>
      <c r="AC2826">
        <v>0</v>
      </c>
      <c r="AD2826">
        <v>0</v>
      </c>
      <c r="AE2826">
        <v>470.53620732014997</v>
      </c>
    </row>
    <row r="2827" spans="1:31" x14ac:dyDescent="0.3">
      <c r="A2827">
        <v>2652326</v>
      </c>
      <c r="B2827">
        <v>1</v>
      </c>
      <c r="C2827" t="s">
        <v>81</v>
      </c>
      <c r="D2827" t="s">
        <v>127</v>
      </c>
      <c r="E2827" t="s">
        <v>152</v>
      </c>
      <c r="F2827" t="s">
        <v>7858</v>
      </c>
      <c r="G2827" t="s">
        <v>161</v>
      </c>
      <c r="H2827" t="s">
        <v>135</v>
      </c>
      <c r="I2827" t="s">
        <v>136</v>
      </c>
      <c r="J2827" t="s">
        <v>137</v>
      </c>
      <c r="K2827" t="s">
        <v>162</v>
      </c>
      <c r="L2827" t="s">
        <v>8105</v>
      </c>
      <c r="M2827" t="s">
        <v>8106</v>
      </c>
      <c r="N2827">
        <v>8.1786111110000004</v>
      </c>
      <c r="O2827">
        <v>0</v>
      </c>
      <c r="P2827">
        <v>122</v>
      </c>
      <c r="Q2827">
        <v>0</v>
      </c>
      <c r="R2827">
        <v>5</v>
      </c>
      <c r="S2827">
        <v>0</v>
      </c>
      <c r="T2827">
        <v>25</v>
      </c>
      <c r="U2827">
        <v>0</v>
      </c>
      <c r="V2827">
        <v>0</v>
      </c>
      <c r="W2827">
        <v>0</v>
      </c>
      <c r="X2827">
        <v>255.04278806748357</v>
      </c>
      <c r="Y2827">
        <v>0</v>
      </c>
      <c r="Z2827">
        <v>33.305551037900315</v>
      </c>
      <c r="AA2827">
        <v>0</v>
      </c>
      <c r="AB2827">
        <v>180.05569225545557</v>
      </c>
      <c r="AC2827">
        <v>0</v>
      </c>
      <c r="AD2827">
        <v>0</v>
      </c>
      <c r="AE2827">
        <v>468.40403136083944</v>
      </c>
    </row>
    <row r="2828" spans="1:31" x14ac:dyDescent="0.3">
      <c r="A2828">
        <v>2652804</v>
      </c>
      <c r="B2828">
        <v>1</v>
      </c>
      <c r="C2828" t="s">
        <v>81</v>
      </c>
      <c r="D2828" t="s">
        <v>113</v>
      </c>
      <c r="E2828" t="s">
        <v>152</v>
      </c>
      <c r="F2828" t="s">
        <v>8107</v>
      </c>
      <c r="G2828" t="s">
        <v>191</v>
      </c>
      <c r="H2828" t="s">
        <v>135</v>
      </c>
      <c r="I2828" t="s">
        <v>136</v>
      </c>
      <c r="J2828" t="s">
        <v>137</v>
      </c>
      <c r="K2828" t="s">
        <v>138</v>
      </c>
      <c r="L2828" t="s">
        <v>8108</v>
      </c>
      <c r="M2828" t="s">
        <v>8109</v>
      </c>
      <c r="N2828">
        <v>1.9025000000000001</v>
      </c>
      <c r="O2828">
        <v>0</v>
      </c>
      <c r="P2828">
        <v>69</v>
      </c>
      <c r="Q2828">
        <v>0</v>
      </c>
      <c r="R2828">
        <v>7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21.011243901004185</v>
      </c>
      <c r="Y2828">
        <v>0</v>
      </c>
      <c r="Z2828">
        <v>64.948694826228873</v>
      </c>
      <c r="AA2828">
        <v>0</v>
      </c>
      <c r="AB2828">
        <v>3.9670457898347222</v>
      </c>
      <c r="AC2828">
        <v>0</v>
      </c>
      <c r="AD2828">
        <v>0</v>
      </c>
      <c r="AE2828">
        <v>89.926984517067794</v>
      </c>
    </row>
    <row r="2829" spans="1:31" x14ac:dyDescent="0.3">
      <c r="A2829">
        <v>2652910</v>
      </c>
      <c r="B2829">
        <v>1</v>
      </c>
      <c r="C2829" t="s">
        <v>81</v>
      </c>
      <c r="D2829" t="s">
        <v>123</v>
      </c>
      <c r="E2829" t="s">
        <v>214</v>
      </c>
      <c r="F2829" t="s">
        <v>8110</v>
      </c>
      <c r="G2829" t="s">
        <v>224</v>
      </c>
      <c r="H2829" t="s">
        <v>135</v>
      </c>
      <c r="I2829" t="s">
        <v>136</v>
      </c>
      <c r="J2829" t="s">
        <v>137</v>
      </c>
      <c r="K2829" t="s">
        <v>138</v>
      </c>
      <c r="L2829" t="s">
        <v>8111</v>
      </c>
      <c r="M2829" t="s">
        <v>8112</v>
      </c>
      <c r="N2829">
        <v>1.7541666659999999</v>
      </c>
      <c r="O2829">
        <v>0</v>
      </c>
      <c r="P2829">
        <v>114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50.133348345985681</v>
      </c>
      <c r="Y2829">
        <v>0</v>
      </c>
      <c r="Z2829">
        <v>0</v>
      </c>
      <c r="AA2829">
        <v>0</v>
      </c>
      <c r="AB2829">
        <v>7.5986441584947295</v>
      </c>
      <c r="AC2829">
        <v>0</v>
      </c>
      <c r="AD2829">
        <v>0</v>
      </c>
      <c r="AE2829">
        <v>57.731992504480409</v>
      </c>
    </row>
    <row r="2830" spans="1:31" x14ac:dyDescent="0.3">
      <c r="A2830">
        <v>2652761</v>
      </c>
      <c r="B2830">
        <v>1</v>
      </c>
      <c r="C2830" t="s">
        <v>80</v>
      </c>
      <c r="D2830" t="s">
        <v>101</v>
      </c>
      <c r="E2830" t="s">
        <v>214</v>
      </c>
      <c r="F2830" t="s">
        <v>8113</v>
      </c>
      <c r="G2830" t="s">
        <v>224</v>
      </c>
      <c r="H2830" t="s">
        <v>135</v>
      </c>
      <c r="I2830" t="s">
        <v>136</v>
      </c>
      <c r="J2830" t="s">
        <v>137</v>
      </c>
      <c r="K2830" t="s">
        <v>138</v>
      </c>
      <c r="L2830" t="s">
        <v>8114</v>
      </c>
      <c r="M2830" t="s">
        <v>8115</v>
      </c>
      <c r="N2830">
        <v>2.835555555</v>
      </c>
      <c r="O2830">
        <v>0</v>
      </c>
      <c r="P2830">
        <v>4</v>
      </c>
      <c r="Q2830">
        <v>0</v>
      </c>
      <c r="R2830">
        <v>0</v>
      </c>
      <c r="S2830">
        <v>0</v>
      </c>
      <c r="T2830">
        <v>15</v>
      </c>
      <c r="U2830">
        <v>0</v>
      </c>
      <c r="V2830">
        <v>0</v>
      </c>
      <c r="W2830">
        <v>0</v>
      </c>
      <c r="X2830">
        <v>2.6862027929859442</v>
      </c>
      <c r="Y2830">
        <v>0</v>
      </c>
      <c r="Z2830">
        <v>0</v>
      </c>
      <c r="AA2830">
        <v>0</v>
      </c>
      <c r="AB2830">
        <v>91.850605665412928</v>
      </c>
      <c r="AC2830">
        <v>0</v>
      </c>
      <c r="AD2830">
        <v>0</v>
      </c>
      <c r="AE2830">
        <v>94.536808458398866</v>
      </c>
    </row>
    <row r="2831" spans="1:31" x14ac:dyDescent="0.3">
      <c r="A2831">
        <v>2652220</v>
      </c>
      <c r="B2831">
        <v>1</v>
      </c>
      <c r="C2831" t="s">
        <v>81</v>
      </c>
      <c r="D2831" t="s">
        <v>118</v>
      </c>
      <c r="E2831" t="s">
        <v>147</v>
      </c>
      <c r="F2831" t="s">
        <v>8116</v>
      </c>
      <c r="G2831" t="s">
        <v>149</v>
      </c>
      <c r="H2831" t="s">
        <v>144</v>
      </c>
      <c r="I2831" t="s">
        <v>136</v>
      </c>
      <c r="J2831" t="s">
        <v>137</v>
      </c>
      <c r="K2831" t="s">
        <v>138</v>
      </c>
      <c r="L2831" t="s">
        <v>8117</v>
      </c>
      <c r="M2831" t="s">
        <v>8118</v>
      </c>
      <c r="N2831">
        <v>0.92944444400000004</v>
      </c>
      <c r="O2831">
        <v>6</v>
      </c>
      <c r="P2831">
        <v>411</v>
      </c>
      <c r="Q2831">
        <v>50</v>
      </c>
      <c r="R2831">
        <v>41</v>
      </c>
      <c r="S2831">
        <v>9</v>
      </c>
      <c r="T2831">
        <v>33</v>
      </c>
      <c r="U2831">
        <v>0</v>
      </c>
      <c r="V2831">
        <v>0</v>
      </c>
      <c r="W2831">
        <v>1.2144791969836166</v>
      </c>
      <c r="X2831">
        <v>46.285384110268886</v>
      </c>
      <c r="Y2831">
        <v>494.91601218693972</v>
      </c>
      <c r="Z2831">
        <v>70.468863501828096</v>
      </c>
      <c r="AA2831">
        <v>23.415699144371832</v>
      </c>
      <c r="AB2831">
        <v>7.6523239807089674</v>
      </c>
      <c r="AC2831">
        <v>0</v>
      </c>
      <c r="AD2831">
        <v>0</v>
      </c>
      <c r="AE2831">
        <v>643.95276212110116</v>
      </c>
    </row>
    <row r="2832" spans="1:31" x14ac:dyDescent="0.3">
      <c r="A2832">
        <v>2652203</v>
      </c>
      <c r="B2832">
        <v>1</v>
      </c>
      <c r="C2832" t="s">
        <v>81</v>
      </c>
      <c r="D2832" t="s">
        <v>112</v>
      </c>
      <c r="E2832" t="s">
        <v>194</v>
      </c>
      <c r="F2832" t="s">
        <v>8119</v>
      </c>
      <c r="G2832" t="s">
        <v>149</v>
      </c>
      <c r="H2832" t="s">
        <v>144</v>
      </c>
      <c r="I2832" t="s">
        <v>136</v>
      </c>
      <c r="J2832" t="s">
        <v>137</v>
      </c>
      <c r="K2832" t="s">
        <v>138</v>
      </c>
      <c r="L2832" t="s">
        <v>8120</v>
      </c>
      <c r="M2832" t="s">
        <v>8121</v>
      </c>
      <c r="N2832">
        <v>1.075555555</v>
      </c>
      <c r="O2832">
        <v>1</v>
      </c>
      <c r="P2832">
        <v>1148</v>
      </c>
      <c r="Q2832">
        <v>83</v>
      </c>
      <c r="R2832">
        <v>86</v>
      </c>
      <c r="S2832">
        <v>8</v>
      </c>
      <c r="T2832">
        <v>150</v>
      </c>
      <c r="U2832">
        <v>1</v>
      </c>
      <c r="V2832">
        <v>0</v>
      </c>
      <c r="W2832">
        <v>0.2341160022544444</v>
      </c>
      <c r="X2832">
        <v>263.05533064720595</v>
      </c>
      <c r="Y2832">
        <v>1099.2978239259776</v>
      </c>
      <c r="Z2832">
        <v>973.25219493125019</v>
      </c>
      <c r="AA2832">
        <v>44.49791836829192</v>
      </c>
      <c r="AB2832">
        <v>46.85584969805759</v>
      </c>
      <c r="AC2832">
        <v>67.728479305027221</v>
      </c>
      <c r="AD2832">
        <v>0</v>
      </c>
      <c r="AE2832">
        <v>2494.9217128780647</v>
      </c>
    </row>
    <row r="2833" spans="1:31" x14ac:dyDescent="0.3">
      <c r="A2833">
        <v>2652535</v>
      </c>
      <c r="B2833">
        <v>1</v>
      </c>
      <c r="C2833" t="s">
        <v>80</v>
      </c>
      <c r="D2833" t="s">
        <v>92</v>
      </c>
      <c r="E2833" t="s">
        <v>132</v>
      </c>
      <c r="F2833" t="s">
        <v>8122</v>
      </c>
      <c r="G2833" t="s">
        <v>228</v>
      </c>
      <c r="H2833" t="s">
        <v>135</v>
      </c>
      <c r="I2833" t="s">
        <v>136</v>
      </c>
      <c r="J2833" t="s">
        <v>137</v>
      </c>
      <c r="K2833" t="s">
        <v>138</v>
      </c>
      <c r="L2833" t="s">
        <v>8123</v>
      </c>
      <c r="M2833" t="s">
        <v>8124</v>
      </c>
      <c r="N2833">
        <v>2.091111111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0.45335737240888702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0.45335737240888702</v>
      </c>
    </row>
    <row r="2834" spans="1:31" x14ac:dyDescent="0.3">
      <c r="A2834">
        <v>2652512</v>
      </c>
      <c r="B2834">
        <v>1</v>
      </c>
      <c r="C2834" t="s">
        <v>80</v>
      </c>
      <c r="D2834" t="s">
        <v>96</v>
      </c>
      <c r="E2834" t="s">
        <v>214</v>
      </c>
      <c r="F2834" t="s">
        <v>5488</v>
      </c>
      <c r="G2834" t="s">
        <v>216</v>
      </c>
      <c r="H2834" t="s">
        <v>135</v>
      </c>
      <c r="I2834" t="s">
        <v>136</v>
      </c>
      <c r="J2834" t="s">
        <v>137</v>
      </c>
      <c r="K2834" t="s">
        <v>138</v>
      </c>
      <c r="L2834" t="s">
        <v>8125</v>
      </c>
      <c r="M2834" t="s">
        <v>8126</v>
      </c>
      <c r="N2834">
        <v>2.6441666659999998</v>
      </c>
      <c r="O2834">
        <v>0</v>
      </c>
      <c r="P2834">
        <v>44</v>
      </c>
      <c r="Q2834">
        <v>0</v>
      </c>
      <c r="R2834">
        <v>1</v>
      </c>
      <c r="S2834">
        <v>0</v>
      </c>
      <c r="T2834">
        <v>21</v>
      </c>
      <c r="U2834">
        <v>0</v>
      </c>
      <c r="V2834">
        <v>0</v>
      </c>
      <c r="W2834">
        <v>0</v>
      </c>
      <c r="X2834">
        <v>122.95207926011462</v>
      </c>
      <c r="Y2834">
        <v>0</v>
      </c>
      <c r="Z2834">
        <v>0</v>
      </c>
      <c r="AA2834">
        <v>0</v>
      </c>
      <c r="AB2834">
        <v>211.27066195088949</v>
      </c>
      <c r="AC2834">
        <v>0</v>
      </c>
      <c r="AD2834">
        <v>0</v>
      </c>
      <c r="AE2834">
        <v>334.22274121100412</v>
      </c>
    </row>
    <row r="2835" spans="1:31" x14ac:dyDescent="0.3">
      <c r="A2835">
        <v>2652844</v>
      </c>
      <c r="B2835">
        <v>1</v>
      </c>
      <c r="C2835" t="s">
        <v>80</v>
      </c>
      <c r="D2835" t="s">
        <v>93</v>
      </c>
      <c r="E2835" t="s">
        <v>165</v>
      </c>
      <c r="F2835" t="s">
        <v>8127</v>
      </c>
      <c r="G2835" t="s">
        <v>224</v>
      </c>
      <c r="H2835" t="s">
        <v>135</v>
      </c>
      <c r="I2835" t="s">
        <v>136</v>
      </c>
      <c r="J2835" t="s">
        <v>137</v>
      </c>
      <c r="K2835" t="s">
        <v>138</v>
      </c>
      <c r="L2835" t="s">
        <v>8128</v>
      </c>
      <c r="M2835" t="s">
        <v>8129</v>
      </c>
      <c r="N2835">
        <v>1.7497222219999999</v>
      </c>
      <c r="O2835">
        <v>0</v>
      </c>
      <c r="P2835">
        <v>5</v>
      </c>
      <c r="Q2835">
        <v>0</v>
      </c>
      <c r="R2835">
        <v>1</v>
      </c>
      <c r="S2835">
        <v>0</v>
      </c>
      <c r="T2835">
        <v>2</v>
      </c>
      <c r="U2835">
        <v>0</v>
      </c>
      <c r="V2835">
        <v>0</v>
      </c>
      <c r="W2835">
        <v>0</v>
      </c>
      <c r="X2835">
        <v>1.707242017622183</v>
      </c>
      <c r="Y2835">
        <v>0</v>
      </c>
      <c r="Z2835">
        <v>5.5104125940583115</v>
      </c>
      <c r="AA2835">
        <v>0</v>
      </c>
      <c r="AB2835">
        <v>18.304956220259129</v>
      </c>
      <c r="AC2835">
        <v>0</v>
      </c>
      <c r="AD2835">
        <v>0</v>
      </c>
      <c r="AE2835">
        <v>25.522610831939623</v>
      </c>
    </row>
    <row r="2836" spans="1:31" x14ac:dyDescent="0.3">
      <c r="A2836">
        <v>2652821</v>
      </c>
      <c r="B2836">
        <v>1</v>
      </c>
      <c r="C2836" t="s">
        <v>81</v>
      </c>
      <c r="D2836" t="s">
        <v>119</v>
      </c>
      <c r="E2836" t="s">
        <v>152</v>
      </c>
      <c r="F2836" t="s">
        <v>8130</v>
      </c>
      <c r="G2836" t="s">
        <v>191</v>
      </c>
      <c r="H2836" t="s">
        <v>135</v>
      </c>
      <c r="I2836" t="s">
        <v>136</v>
      </c>
      <c r="J2836" t="s">
        <v>137</v>
      </c>
      <c r="K2836" t="s">
        <v>138</v>
      </c>
      <c r="L2836" t="s">
        <v>8131</v>
      </c>
      <c r="M2836" t="s">
        <v>8132</v>
      </c>
      <c r="N2836">
        <v>1.8361111109999999</v>
      </c>
      <c r="O2836">
        <v>0</v>
      </c>
      <c r="P2836">
        <v>540</v>
      </c>
      <c r="Q2836">
        <v>0</v>
      </c>
      <c r="R2836">
        <v>7</v>
      </c>
      <c r="S2836">
        <v>0</v>
      </c>
      <c r="T2836">
        <v>84</v>
      </c>
      <c r="U2836">
        <v>0</v>
      </c>
      <c r="V2836">
        <v>0</v>
      </c>
      <c r="W2836">
        <v>0</v>
      </c>
      <c r="X2836">
        <v>224.85327850312603</v>
      </c>
      <c r="Y2836">
        <v>0</v>
      </c>
      <c r="Z2836">
        <v>1.6309614757688009</v>
      </c>
      <c r="AA2836">
        <v>0</v>
      </c>
      <c r="AB2836">
        <v>128.18659711405408</v>
      </c>
      <c r="AC2836">
        <v>0</v>
      </c>
      <c r="AD2836">
        <v>0</v>
      </c>
      <c r="AE2836">
        <v>354.67083709294889</v>
      </c>
    </row>
    <row r="2837" spans="1:31" x14ac:dyDescent="0.3">
      <c r="A2837">
        <v>2652529</v>
      </c>
      <c r="B2837">
        <v>1</v>
      </c>
      <c r="C2837" t="s">
        <v>80</v>
      </c>
      <c r="D2837" t="s">
        <v>96</v>
      </c>
      <c r="E2837" t="s">
        <v>132</v>
      </c>
      <c r="F2837" t="s">
        <v>8133</v>
      </c>
      <c r="G2837" t="s">
        <v>268</v>
      </c>
      <c r="H2837" t="s">
        <v>135</v>
      </c>
      <c r="I2837" t="s">
        <v>136</v>
      </c>
      <c r="J2837" t="s">
        <v>137</v>
      </c>
      <c r="K2837" t="s">
        <v>138</v>
      </c>
      <c r="L2837" t="s">
        <v>8134</v>
      </c>
      <c r="M2837" t="s">
        <v>8135</v>
      </c>
      <c r="N2837">
        <v>6.1222222220000004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1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14.73720752411111</v>
      </c>
      <c r="AC2837">
        <v>0</v>
      </c>
      <c r="AD2837">
        <v>0</v>
      </c>
      <c r="AE2837">
        <v>14.73720752411111</v>
      </c>
    </row>
    <row r="2838" spans="1:31" x14ac:dyDescent="0.3">
      <c r="A2838">
        <v>2652635</v>
      </c>
      <c r="B2838">
        <v>1</v>
      </c>
      <c r="C2838" t="s">
        <v>80</v>
      </c>
      <c r="D2838" t="s">
        <v>104</v>
      </c>
      <c r="E2838" t="s">
        <v>152</v>
      </c>
      <c r="F2838" t="s">
        <v>8136</v>
      </c>
      <c r="G2838" t="s">
        <v>191</v>
      </c>
      <c r="H2838" t="s">
        <v>135</v>
      </c>
      <c r="I2838" t="s">
        <v>136</v>
      </c>
      <c r="J2838" t="s">
        <v>137</v>
      </c>
      <c r="K2838" t="s">
        <v>138</v>
      </c>
      <c r="L2838" t="s">
        <v>8137</v>
      </c>
      <c r="M2838" t="s">
        <v>8138</v>
      </c>
      <c r="N2838">
        <v>8.5738888880000008</v>
      </c>
      <c r="O2838">
        <v>0</v>
      </c>
      <c r="P2838">
        <v>0</v>
      </c>
      <c r="Q2838">
        <v>0</v>
      </c>
      <c r="R2838">
        <v>13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205.99102067714048</v>
      </c>
      <c r="AA2838">
        <v>0</v>
      </c>
      <c r="AB2838">
        <v>33.225031173598495</v>
      </c>
      <c r="AC2838">
        <v>0</v>
      </c>
      <c r="AD2838">
        <v>0</v>
      </c>
      <c r="AE2838">
        <v>239.21605185073898</v>
      </c>
    </row>
    <row r="2839" spans="1:31" x14ac:dyDescent="0.3">
      <c r="A2839">
        <v>2652827</v>
      </c>
      <c r="B2839">
        <v>1</v>
      </c>
      <c r="C2839" t="s">
        <v>80</v>
      </c>
      <c r="D2839" t="s">
        <v>94</v>
      </c>
      <c r="E2839" t="s">
        <v>141</v>
      </c>
      <c r="F2839" t="s">
        <v>8139</v>
      </c>
      <c r="G2839" t="s">
        <v>143</v>
      </c>
      <c r="H2839" t="s">
        <v>144</v>
      </c>
      <c r="I2839" t="s">
        <v>136</v>
      </c>
      <c r="J2839" t="s">
        <v>137</v>
      </c>
      <c r="K2839" t="s">
        <v>138</v>
      </c>
      <c r="L2839" t="s">
        <v>8140</v>
      </c>
      <c r="M2839" t="s">
        <v>8141</v>
      </c>
      <c r="N2839">
        <v>2.4500000000000002</v>
      </c>
      <c r="O2839">
        <v>0</v>
      </c>
      <c r="P2839">
        <v>42</v>
      </c>
      <c r="Q2839">
        <v>0</v>
      </c>
      <c r="R2839">
        <v>74</v>
      </c>
      <c r="S2839">
        <v>0</v>
      </c>
      <c r="T2839">
        <v>21</v>
      </c>
      <c r="U2839">
        <v>0</v>
      </c>
      <c r="V2839">
        <v>0</v>
      </c>
      <c r="W2839">
        <v>0</v>
      </c>
      <c r="X2839">
        <v>15.343159581196904</v>
      </c>
      <c r="Y2839">
        <v>0</v>
      </c>
      <c r="Z2839">
        <v>96.95124254347796</v>
      </c>
      <c r="AA2839">
        <v>0</v>
      </c>
      <c r="AB2839">
        <v>47.375646901382936</v>
      </c>
      <c r="AC2839">
        <v>0</v>
      </c>
      <c r="AD2839">
        <v>0</v>
      </c>
      <c r="AE2839">
        <v>159.6700490260578</v>
      </c>
    </row>
    <row r="2840" spans="1:31" x14ac:dyDescent="0.3">
      <c r="A2840">
        <v>2653076</v>
      </c>
      <c r="B2840">
        <v>1</v>
      </c>
      <c r="C2840" t="s">
        <v>80</v>
      </c>
      <c r="D2840" t="s">
        <v>104</v>
      </c>
      <c r="E2840" t="s">
        <v>141</v>
      </c>
      <c r="F2840" t="s">
        <v>8142</v>
      </c>
      <c r="G2840" t="s">
        <v>143</v>
      </c>
      <c r="H2840" t="s">
        <v>144</v>
      </c>
      <c r="I2840" t="s">
        <v>136</v>
      </c>
      <c r="J2840" t="s">
        <v>137</v>
      </c>
      <c r="K2840" t="s">
        <v>138</v>
      </c>
      <c r="L2840" t="s">
        <v>8143</v>
      </c>
      <c r="M2840" t="s">
        <v>8144</v>
      </c>
      <c r="N2840">
        <v>3.238611111</v>
      </c>
      <c r="O2840">
        <v>1</v>
      </c>
      <c r="P2840">
        <v>47</v>
      </c>
      <c r="Q2840">
        <v>0</v>
      </c>
      <c r="R2840">
        <v>5</v>
      </c>
      <c r="S2840">
        <v>0</v>
      </c>
      <c r="T2840">
        <v>1</v>
      </c>
      <c r="U2840">
        <v>0</v>
      </c>
      <c r="V2840">
        <v>0</v>
      </c>
      <c r="W2840">
        <v>2.7808335545882508</v>
      </c>
      <c r="X2840">
        <v>35.419576248178878</v>
      </c>
      <c r="Y2840">
        <v>0</v>
      </c>
      <c r="Z2840">
        <v>17.092110782050614</v>
      </c>
      <c r="AA2840">
        <v>0</v>
      </c>
      <c r="AB2840">
        <v>0.45197827872354296</v>
      </c>
      <c r="AC2840">
        <v>0</v>
      </c>
      <c r="AD2840">
        <v>0</v>
      </c>
      <c r="AE2840">
        <v>55.744498863541281</v>
      </c>
    </row>
    <row r="2841" spans="1:31" x14ac:dyDescent="0.3">
      <c r="A2841">
        <v>2652681</v>
      </c>
      <c r="B2841">
        <v>1</v>
      </c>
      <c r="C2841" t="s">
        <v>81</v>
      </c>
      <c r="D2841" t="s">
        <v>120</v>
      </c>
      <c r="E2841" t="s">
        <v>152</v>
      </c>
      <c r="F2841" t="s">
        <v>6143</v>
      </c>
      <c r="G2841" t="s">
        <v>191</v>
      </c>
      <c r="H2841" t="s">
        <v>135</v>
      </c>
      <c r="I2841" t="s">
        <v>136</v>
      </c>
      <c r="J2841" t="s">
        <v>137</v>
      </c>
      <c r="K2841" t="s">
        <v>138</v>
      </c>
      <c r="L2841" t="s">
        <v>8145</v>
      </c>
      <c r="M2841" t="s">
        <v>8146</v>
      </c>
      <c r="N2841">
        <v>0.771666666</v>
      </c>
      <c r="O2841">
        <v>0</v>
      </c>
      <c r="P2841">
        <v>260</v>
      </c>
      <c r="Q2841">
        <v>0</v>
      </c>
      <c r="R2841">
        <v>2</v>
      </c>
      <c r="S2841">
        <v>0</v>
      </c>
      <c r="T2841">
        <v>36</v>
      </c>
      <c r="U2841">
        <v>0</v>
      </c>
      <c r="V2841">
        <v>0</v>
      </c>
      <c r="W2841">
        <v>0</v>
      </c>
      <c r="X2841">
        <v>55.793538754509115</v>
      </c>
      <c r="Y2841">
        <v>0</v>
      </c>
      <c r="Z2841">
        <v>0.18428338374871667</v>
      </c>
      <c r="AA2841">
        <v>0</v>
      </c>
      <c r="AB2841">
        <v>56.498104897529068</v>
      </c>
      <c r="AC2841">
        <v>0</v>
      </c>
      <c r="AD2841">
        <v>0</v>
      </c>
      <c r="AE2841">
        <v>112.4759270357869</v>
      </c>
    </row>
    <row r="2842" spans="1:31" x14ac:dyDescent="0.3">
      <c r="A2842">
        <v>2652781</v>
      </c>
      <c r="B2842">
        <v>1</v>
      </c>
      <c r="C2842" t="s">
        <v>80</v>
      </c>
      <c r="D2842" t="s">
        <v>89</v>
      </c>
      <c r="E2842" t="s">
        <v>132</v>
      </c>
      <c r="F2842" t="s">
        <v>8147</v>
      </c>
      <c r="G2842" t="s">
        <v>228</v>
      </c>
      <c r="H2842" t="s">
        <v>135</v>
      </c>
      <c r="I2842" t="s">
        <v>136</v>
      </c>
      <c r="J2842" t="s">
        <v>137</v>
      </c>
      <c r="K2842" t="s">
        <v>138</v>
      </c>
      <c r="L2842" t="s">
        <v>8148</v>
      </c>
      <c r="M2842" t="s">
        <v>8149</v>
      </c>
      <c r="N2842">
        <v>2.088055555</v>
      </c>
      <c r="O2842">
        <v>0</v>
      </c>
      <c r="P2842">
        <v>17</v>
      </c>
      <c r="Q2842">
        <v>0</v>
      </c>
      <c r="R2842">
        <v>0</v>
      </c>
      <c r="S2842">
        <v>0</v>
      </c>
      <c r="T2842">
        <v>3</v>
      </c>
      <c r="U2842">
        <v>0</v>
      </c>
      <c r="V2842">
        <v>0</v>
      </c>
      <c r="W2842">
        <v>0</v>
      </c>
      <c r="X2842">
        <v>7.5741708452077816</v>
      </c>
      <c r="Y2842">
        <v>0</v>
      </c>
      <c r="Z2842">
        <v>0</v>
      </c>
      <c r="AA2842">
        <v>0</v>
      </c>
      <c r="AB2842">
        <v>2.0302873265063806</v>
      </c>
      <c r="AC2842">
        <v>0</v>
      </c>
      <c r="AD2842">
        <v>0</v>
      </c>
      <c r="AE2842">
        <v>9.6044581717141622</v>
      </c>
    </row>
    <row r="2843" spans="1:31" x14ac:dyDescent="0.3">
      <c r="A2843">
        <v>2652389</v>
      </c>
      <c r="B2843">
        <v>1</v>
      </c>
      <c r="C2843" t="s">
        <v>80</v>
      </c>
      <c r="D2843" t="s">
        <v>93</v>
      </c>
      <c r="E2843" t="s">
        <v>141</v>
      </c>
      <c r="F2843" t="s">
        <v>8150</v>
      </c>
      <c r="G2843" t="s">
        <v>149</v>
      </c>
      <c r="H2843" t="s">
        <v>144</v>
      </c>
      <c r="I2843" t="s">
        <v>136</v>
      </c>
      <c r="J2843" t="s">
        <v>137</v>
      </c>
      <c r="K2843" t="s">
        <v>138</v>
      </c>
      <c r="L2843" t="s">
        <v>8151</v>
      </c>
      <c r="M2843" t="s">
        <v>8152</v>
      </c>
      <c r="N2843">
        <v>1.230555555</v>
      </c>
      <c r="O2843">
        <v>0</v>
      </c>
      <c r="P2843">
        <v>266</v>
      </c>
      <c r="Q2843">
        <v>0</v>
      </c>
      <c r="R2843">
        <v>68</v>
      </c>
      <c r="S2843">
        <v>1</v>
      </c>
      <c r="T2843">
        <v>49</v>
      </c>
      <c r="U2843">
        <v>0</v>
      </c>
      <c r="V2843">
        <v>0</v>
      </c>
      <c r="W2843">
        <v>0</v>
      </c>
      <c r="X2843">
        <v>89.877252468641331</v>
      </c>
      <c r="Y2843">
        <v>0</v>
      </c>
      <c r="Z2843">
        <v>427.51919597226629</v>
      </c>
      <c r="AA2843">
        <v>136.62980412493278</v>
      </c>
      <c r="AB2843">
        <v>130.40855440296102</v>
      </c>
      <c r="AC2843">
        <v>0</v>
      </c>
      <c r="AD2843">
        <v>0</v>
      </c>
      <c r="AE2843">
        <v>784.43480696880147</v>
      </c>
    </row>
    <row r="2844" spans="1:31" x14ac:dyDescent="0.3">
      <c r="A2844">
        <v>2652930</v>
      </c>
      <c r="B2844">
        <v>1</v>
      </c>
      <c r="C2844" t="s">
        <v>81</v>
      </c>
      <c r="D2844" t="s">
        <v>123</v>
      </c>
      <c r="E2844" t="s">
        <v>165</v>
      </c>
      <c r="F2844" t="s">
        <v>5306</v>
      </c>
      <c r="G2844" t="s">
        <v>224</v>
      </c>
      <c r="H2844" t="s">
        <v>135</v>
      </c>
      <c r="I2844" t="s">
        <v>136</v>
      </c>
      <c r="J2844" t="s">
        <v>137</v>
      </c>
      <c r="K2844" t="s">
        <v>138</v>
      </c>
      <c r="L2844" t="s">
        <v>8153</v>
      </c>
      <c r="M2844" t="s">
        <v>8154</v>
      </c>
      <c r="N2844">
        <v>1.626666666</v>
      </c>
      <c r="O2844">
        <v>0</v>
      </c>
      <c r="P2844">
        <v>93</v>
      </c>
      <c r="Q2844">
        <v>0</v>
      </c>
      <c r="R2844">
        <v>0</v>
      </c>
      <c r="S2844">
        <v>0</v>
      </c>
      <c r="T2844">
        <v>11</v>
      </c>
      <c r="U2844">
        <v>0</v>
      </c>
      <c r="V2844">
        <v>0</v>
      </c>
      <c r="W2844">
        <v>0</v>
      </c>
      <c r="X2844">
        <v>32.330067001309146</v>
      </c>
      <c r="Y2844">
        <v>0</v>
      </c>
      <c r="Z2844">
        <v>0</v>
      </c>
      <c r="AA2844">
        <v>0</v>
      </c>
      <c r="AB2844">
        <v>17.904329905589609</v>
      </c>
      <c r="AC2844">
        <v>0</v>
      </c>
      <c r="AD2844">
        <v>0</v>
      </c>
      <c r="AE2844">
        <v>50.234396906898752</v>
      </c>
    </row>
    <row r="2845" spans="1:31" x14ac:dyDescent="0.3">
      <c r="A2845">
        <v>2652489</v>
      </c>
      <c r="B2845">
        <v>1</v>
      </c>
      <c r="C2845" t="s">
        <v>80</v>
      </c>
      <c r="D2845" t="s">
        <v>93</v>
      </c>
      <c r="E2845" t="s">
        <v>194</v>
      </c>
      <c r="F2845" t="s">
        <v>8155</v>
      </c>
      <c r="G2845" t="s">
        <v>220</v>
      </c>
      <c r="H2845" t="s">
        <v>144</v>
      </c>
      <c r="I2845" t="s">
        <v>136</v>
      </c>
      <c r="J2845" t="s">
        <v>137</v>
      </c>
      <c r="K2845" t="s">
        <v>162</v>
      </c>
      <c r="L2845" t="s">
        <v>8156</v>
      </c>
      <c r="M2845" t="s">
        <v>8157</v>
      </c>
      <c r="N2845">
        <v>3.9175</v>
      </c>
      <c r="O2845">
        <v>0</v>
      </c>
      <c r="P2845">
        <v>0</v>
      </c>
      <c r="Q2845">
        <v>0</v>
      </c>
      <c r="R2845">
        <v>0</v>
      </c>
      <c r="S2845">
        <v>5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</row>
    <row r="2846" spans="1:31" x14ac:dyDescent="0.3">
      <c r="A2846">
        <v>2652343</v>
      </c>
      <c r="B2846">
        <v>1</v>
      </c>
      <c r="C2846" t="s">
        <v>80</v>
      </c>
      <c r="D2846" t="s">
        <v>87</v>
      </c>
      <c r="E2846" t="s">
        <v>152</v>
      </c>
      <c r="F2846" t="s">
        <v>8158</v>
      </c>
      <c r="G2846" t="s">
        <v>220</v>
      </c>
      <c r="H2846" t="s">
        <v>135</v>
      </c>
      <c r="I2846" t="s">
        <v>136</v>
      </c>
      <c r="J2846" t="s">
        <v>137</v>
      </c>
      <c r="K2846" t="s">
        <v>162</v>
      </c>
      <c r="L2846" t="s">
        <v>8159</v>
      </c>
      <c r="M2846" t="s">
        <v>8160</v>
      </c>
      <c r="N2846">
        <v>2.1883333330000001</v>
      </c>
      <c r="O2846">
        <v>0</v>
      </c>
      <c r="P2846">
        <v>304</v>
      </c>
      <c r="Q2846">
        <v>0</v>
      </c>
      <c r="R2846">
        <v>0</v>
      </c>
      <c r="S2846">
        <v>0</v>
      </c>
      <c r="T2846">
        <v>5</v>
      </c>
      <c r="U2846">
        <v>0</v>
      </c>
      <c r="V2846">
        <v>0</v>
      </c>
      <c r="W2846">
        <v>0</v>
      </c>
      <c r="X2846">
        <v>170.81952657676874</v>
      </c>
      <c r="Y2846">
        <v>0</v>
      </c>
      <c r="Z2846">
        <v>0</v>
      </c>
      <c r="AA2846">
        <v>0</v>
      </c>
      <c r="AB2846">
        <v>10.405376269886892</v>
      </c>
      <c r="AC2846">
        <v>0</v>
      </c>
      <c r="AD2846">
        <v>0</v>
      </c>
      <c r="AE2846">
        <v>181.22490284665562</v>
      </c>
    </row>
    <row r="2847" spans="1:31" x14ac:dyDescent="0.3">
      <c r="A2847">
        <v>2652452</v>
      </c>
      <c r="B2847">
        <v>1</v>
      </c>
      <c r="C2847" t="s">
        <v>80</v>
      </c>
      <c r="D2847" t="s">
        <v>86</v>
      </c>
      <c r="E2847" t="s">
        <v>165</v>
      </c>
      <c r="F2847" t="s">
        <v>3450</v>
      </c>
      <c r="G2847" t="s">
        <v>161</v>
      </c>
      <c r="H2847" t="s">
        <v>135</v>
      </c>
      <c r="I2847" t="s">
        <v>136</v>
      </c>
      <c r="J2847" t="s">
        <v>137</v>
      </c>
      <c r="K2847" t="s">
        <v>162</v>
      </c>
      <c r="L2847" t="s">
        <v>8161</v>
      </c>
      <c r="M2847" t="s">
        <v>8162</v>
      </c>
      <c r="N2847">
        <v>5.4213888880000001</v>
      </c>
      <c r="O2847">
        <v>0</v>
      </c>
      <c r="P2847">
        <v>44</v>
      </c>
      <c r="Q2847">
        <v>0</v>
      </c>
      <c r="R2847">
        <v>0</v>
      </c>
      <c r="S2847">
        <v>0</v>
      </c>
      <c r="T2847">
        <v>11</v>
      </c>
      <c r="U2847">
        <v>0</v>
      </c>
      <c r="V2847">
        <v>0</v>
      </c>
      <c r="W2847">
        <v>0</v>
      </c>
      <c r="X2847">
        <v>237.61600440600333</v>
      </c>
      <c r="Y2847">
        <v>0</v>
      </c>
      <c r="Z2847">
        <v>0</v>
      </c>
      <c r="AA2847">
        <v>0</v>
      </c>
      <c r="AB2847">
        <v>256.20001835255977</v>
      </c>
      <c r="AC2847">
        <v>0</v>
      </c>
      <c r="AD2847">
        <v>0</v>
      </c>
      <c r="AE2847">
        <v>493.81602275856312</v>
      </c>
    </row>
    <row r="2848" spans="1:31" x14ac:dyDescent="0.3">
      <c r="A2848">
        <v>2652572</v>
      </c>
      <c r="B2848">
        <v>1</v>
      </c>
      <c r="C2848" t="s">
        <v>80</v>
      </c>
      <c r="D2848" t="s">
        <v>100</v>
      </c>
      <c r="E2848" t="s">
        <v>194</v>
      </c>
      <c r="F2848" t="s">
        <v>8163</v>
      </c>
      <c r="G2848" t="s">
        <v>149</v>
      </c>
      <c r="H2848" t="s">
        <v>144</v>
      </c>
      <c r="I2848" t="s">
        <v>136</v>
      </c>
      <c r="J2848" t="s">
        <v>137</v>
      </c>
      <c r="K2848" t="s">
        <v>138</v>
      </c>
      <c r="L2848" t="s">
        <v>8164</v>
      </c>
      <c r="M2848" t="s">
        <v>8165</v>
      </c>
      <c r="N2848">
        <v>0.461666666</v>
      </c>
      <c r="O2848">
        <v>1</v>
      </c>
      <c r="P2848">
        <v>924</v>
      </c>
      <c r="Q2848">
        <v>4</v>
      </c>
      <c r="R2848">
        <v>74</v>
      </c>
      <c r="S2848">
        <v>2</v>
      </c>
      <c r="T2848">
        <v>100</v>
      </c>
      <c r="U2848">
        <v>0</v>
      </c>
      <c r="V2848">
        <v>0</v>
      </c>
      <c r="W2848">
        <v>0.13070678474666667</v>
      </c>
      <c r="X2848">
        <v>163.8339826901157</v>
      </c>
      <c r="Y2848">
        <v>9.6829588237412416</v>
      </c>
      <c r="Z2848">
        <v>56.331779300165593</v>
      </c>
      <c r="AA2848">
        <v>3.9131219724794084</v>
      </c>
      <c r="AB2848">
        <v>56.491516784466043</v>
      </c>
      <c r="AC2848">
        <v>0</v>
      </c>
      <c r="AD2848">
        <v>0</v>
      </c>
      <c r="AE2848">
        <v>290.38406635571471</v>
      </c>
    </row>
    <row r="2849" spans="1:31" x14ac:dyDescent="0.3">
      <c r="A2849">
        <v>2652595</v>
      </c>
      <c r="B2849">
        <v>1</v>
      </c>
      <c r="C2849" t="s">
        <v>81</v>
      </c>
      <c r="D2849" t="s">
        <v>117</v>
      </c>
      <c r="E2849" t="s">
        <v>152</v>
      </c>
      <c r="F2849" t="s">
        <v>8166</v>
      </c>
      <c r="G2849" t="s">
        <v>428</v>
      </c>
      <c r="H2849" t="s">
        <v>135</v>
      </c>
      <c r="I2849" t="s">
        <v>136</v>
      </c>
      <c r="J2849" t="s">
        <v>137</v>
      </c>
      <c r="K2849" t="s">
        <v>138</v>
      </c>
      <c r="L2849" t="s">
        <v>8167</v>
      </c>
      <c r="M2849" t="s">
        <v>8168</v>
      </c>
      <c r="N2849">
        <v>0.74027777699999997</v>
      </c>
      <c r="O2849">
        <v>0</v>
      </c>
      <c r="P2849">
        <v>23</v>
      </c>
      <c r="Q2849">
        <v>0</v>
      </c>
      <c r="R2849">
        <v>9</v>
      </c>
      <c r="S2849">
        <v>0</v>
      </c>
      <c r="T2849">
        <v>10</v>
      </c>
      <c r="U2849">
        <v>0</v>
      </c>
      <c r="V2849">
        <v>0</v>
      </c>
      <c r="W2849">
        <v>0</v>
      </c>
      <c r="X2849">
        <v>7.4049004189820797</v>
      </c>
      <c r="Y2849">
        <v>0</v>
      </c>
      <c r="Z2849">
        <v>4.4153537630456583</v>
      </c>
      <c r="AA2849">
        <v>0</v>
      </c>
      <c r="AB2849">
        <v>13.298188920143241</v>
      </c>
      <c r="AC2849">
        <v>0</v>
      </c>
      <c r="AD2849">
        <v>0</v>
      </c>
      <c r="AE2849">
        <v>25.118443102170978</v>
      </c>
    </row>
    <row r="2850" spans="1:31" x14ac:dyDescent="0.3">
      <c r="A2850">
        <v>2653070</v>
      </c>
      <c r="B2850">
        <v>1</v>
      </c>
      <c r="C2850" t="s">
        <v>81</v>
      </c>
      <c r="D2850" t="s">
        <v>123</v>
      </c>
      <c r="E2850" t="s">
        <v>165</v>
      </c>
      <c r="F2850" t="s">
        <v>8169</v>
      </c>
      <c r="G2850" t="s">
        <v>224</v>
      </c>
      <c r="H2850" t="s">
        <v>135</v>
      </c>
      <c r="I2850" t="s">
        <v>136</v>
      </c>
      <c r="J2850" t="s">
        <v>137</v>
      </c>
      <c r="K2850" t="s">
        <v>138</v>
      </c>
      <c r="L2850" t="s">
        <v>8170</v>
      </c>
      <c r="M2850" t="s">
        <v>8171</v>
      </c>
      <c r="N2850">
        <v>3.1261111110000002</v>
      </c>
      <c r="O2850">
        <v>0</v>
      </c>
      <c r="P2850">
        <v>178</v>
      </c>
      <c r="Q2850">
        <v>0</v>
      </c>
      <c r="R2850">
        <v>0</v>
      </c>
      <c r="S2850">
        <v>0</v>
      </c>
      <c r="T2850">
        <v>13</v>
      </c>
      <c r="U2850">
        <v>0</v>
      </c>
      <c r="V2850">
        <v>0</v>
      </c>
      <c r="W2850">
        <v>0</v>
      </c>
      <c r="X2850">
        <v>123.95747874375002</v>
      </c>
      <c r="Y2850">
        <v>0</v>
      </c>
      <c r="Z2850">
        <v>0</v>
      </c>
      <c r="AA2850">
        <v>0</v>
      </c>
      <c r="AB2850">
        <v>29.092621816044879</v>
      </c>
      <c r="AC2850">
        <v>0</v>
      </c>
      <c r="AD2850">
        <v>0</v>
      </c>
      <c r="AE2850">
        <v>153.05010055979488</v>
      </c>
    </row>
    <row r="2851" spans="1:31" x14ac:dyDescent="0.3">
      <c r="A2851">
        <v>2652970</v>
      </c>
      <c r="B2851">
        <v>1</v>
      </c>
      <c r="C2851" t="s">
        <v>81</v>
      </c>
      <c r="D2851" t="s">
        <v>113</v>
      </c>
      <c r="E2851" t="s">
        <v>165</v>
      </c>
      <c r="F2851" t="s">
        <v>8172</v>
      </c>
      <c r="G2851" t="s">
        <v>224</v>
      </c>
      <c r="H2851" t="s">
        <v>135</v>
      </c>
      <c r="I2851" t="s">
        <v>136</v>
      </c>
      <c r="J2851" t="s">
        <v>137</v>
      </c>
      <c r="K2851" t="s">
        <v>138</v>
      </c>
      <c r="L2851" t="s">
        <v>8173</v>
      </c>
      <c r="M2851" t="s">
        <v>8174</v>
      </c>
      <c r="N2851">
        <v>4.7741666660000002</v>
      </c>
      <c r="O2851">
        <v>0</v>
      </c>
      <c r="P2851">
        <v>127</v>
      </c>
      <c r="Q2851">
        <v>0</v>
      </c>
      <c r="R2851">
        <v>0</v>
      </c>
      <c r="S2851">
        <v>0</v>
      </c>
      <c r="T2851">
        <v>8</v>
      </c>
      <c r="U2851">
        <v>0</v>
      </c>
      <c r="V2851">
        <v>0</v>
      </c>
      <c r="W2851">
        <v>0</v>
      </c>
      <c r="X2851">
        <v>168.36796431763756</v>
      </c>
      <c r="Y2851">
        <v>0</v>
      </c>
      <c r="Z2851">
        <v>0</v>
      </c>
      <c r="AA2851">
        <v>0</v>
      </c>
      <c r="AB2851">
        <v>9.4627739404906901</v>
      </c>
      <c r="AC2851">
        <v>0</v>
      </c>
      <c r="AD2851">
        <v>0</v>
      </c>
      <c r="AE2851">
        <v>177.83073825812824</v>
      </c>
    </row>
    <row r="2852" spans="1:31" x14ac:dyDescent="0.3">
      <c r="A2852">
        <v>2653050</v>
      </c>
      <c r="B2852">
        <v>1</v>
      </c>
      <c r="C2852" t="s">
        <v>80</v>
      </c>
      <c r="D2852" t="s">
        <v>94</v>
      </c>
      <c r="E2852" t="s">
        <v>152</v>
      </c>
      <c r="F2852" t="s">
        <v>8175</v>
      </c>
      <c r="G2852" t="s">
        <v>191</v>
      </c>
      <c r="H2852" t="s">
        <v>135</v>
      </c>
      <c r="I2852" t="s">
        <v>136</v>
      </c>
      <c r="J2852" t="s">
        <v>137</v>
      </c>
      <c r="K2852" t="s">
        <v>138</v>
      </c>
      <c r="L2852" t="s">
        <v>8176</v>
      </c>
      <c r="M2852" t="s">
        <v>8177</v>
      </c>
      <c r="N2852">
        <v>0.461666666</v>
      </c>
      <c r="O2852">
        <v>0</v>
      </c>
      <c r="P2852">
        <v>148</v>
      </c>
      <c r="Q2852">
        <v>0</v>
      </c>
      <c r="R2852">
        <v>0</v>
      </c>
      <c r="S2852">
        <v>0</v>
      </c>
      <c r="T2852">
        <v>13</v>
      </c>
      <c r="U2852">
        <v>0</v>
      </c>
      <c r="V2852">
        <v>0</v>
      </c>
      <c r="W2852">
        <v>0</v>
      </c>
      <c r="X2852">
        <v>8.0402211556004772</v>
      </c>
      <c r="Y2852">
        <v>0</v>
      </c>
      <c r="Z2852">
        <v>0</v>
      </c>
      <c r="AA2852">
        <v>0</v>
      </c>
      <c r="AB2852">
        <v>2.4898021580832883</v>
      </c>
      <c r="AC2852">
        <v>0</v>
      </c>
      <c r="AD2852">
        <v>0</v>
      </c>
      <c r="AE2852">
        <v>10.530023313683765</v>
      </c>
    </row>
    <row r="2853" spans="1:31" x14ac:dyDescent="0.3">
      <c r="A2853">
        <v>2652864</v>
      </c>
      <c r="B2853">
        <v>1</v>
      </c>
      <c r="C2853" t="s">
        <v>80</v>
      </c>
      <c r="D2853" t="s">
        <v>93</v>
      </c>
      <c r="E2853" t="s">
        <v>194</v>
      </c>
      <c r="F2853" t="s">
        <v>1962</v>
      </c>
      <c r="G2853" t="s">
        <v>149</v>
      </c>
      <c r="H2853" t="s">
        <v>144</v>
      </c>
      <c r="I2853" t="s">
        <v>241</v>
      </c>
      <c r="J2853" t="s">
        <v>137</v>
      </c>
      <c r="K2853" t="s">
        <v>138</v>
      </c>
      <c r="L2853" t="s">
        <v>8178</v>
      </c>
      <c r="M2853" t="s">
        <v>8179</v>
      </c>
      <c r="N2853">
        <v>3.8888888000000003E-2</v>
      </c>
      <c r="O2853">
        <v>0</v>
      </c>
      <c r="P2853">
        <v>745</v>
      </c>
      <c r="Q2853">
        <v>50</v>
      </c>
      <c r="R2853">
        <v>490</v>
      </c>
      <c r="S2853">
        <v>20</v>
      </c>
      <c r="T2853">
        <v>319</v>
      </c>
      <c r="U2853">
        <v>0</v>
      </c>
      <c r="V2853">
        <v>1</v>
      </c>
      <c r="W2853">
        <v>0</v>
      </c>
      <c r="X2853">
        <v>11.307037907773111</v>
      </c>
      <c r="Y2853">
        <v>10.381468447473567</v>
      </c>
      <c r="Z2853">
        <v>64.841128869754428</v>
      </c>
      <c r="AA2853">
        <v>6.527004553742751</v>
      </c>
      <c r="AB2853">
        <v>26.462832832220297</v>
      </c>
      <c r="AC2853">
        <v>0</v>
      </c>
      <c r="AD2853">
        <v>0</v>
      </c>
      <c r="AE2853">
        <v>119.51947261096416</v>
      </c>
    </row>
    <row r="2854" spans="1:31" x14ac:dyDescent="0.3">
      <c r="A2854">
        <v>2652764</v>
      </c>
      <c r="B2854">
        <v>1</v>
      </c>
      <c r="C2854" t="s">
        <v>81</v>
      </c>
      <c r="D2854" t="s">
        <v>122</v>
      </c>
      <c r="E2854" t="s">
        <v>194</v>
      </c>
      <c r="F2854" t="s">
        <v>5828</v>
      </c>
      <c r="G2854" t="s">
        <v>149</v>
      </c>
      <c r="H2854" t="s">
        <v>144</v>
      </c>
      <c r="I2854" t="s">
        <v>136</v>
      </c>
      <c r="J2854" t="s">
        <v>137</v>
      </c>
      <c r="K2854" t="s">
        <v>138</v>
      </c>
      <c r="L2854" t="s">
        <v>8180</v>
      </c>
      <c r="M2854" t="s">
        <v>8181</v>
      </c>
      <c r="N2854">
        <v>0.39944444400000001</v>
      </c>
      <c r="O2854">
        <v>16</v>
      </c>
      <c r="P2854">
        <v>866</v>
      </c>
      <c r="Q2854">
        <v>72</v>
      </c>
      <c r="R2854">
        <v>41</v>
      </c>
      <c r="S2854">
        <v>16</v>
      </c>
      <c r="T2854">
        <v>49</v>
      </c>
      <c r="U2854">
        <v>0</v>
      </c>
      <c r="V2854">
        <v>1</v>
      </c>
      <c r="W2854">
        <v>2.2040706372264611</v>
      </c>
      <c r="X2854">
        <v>53.896276902874433</v>
      </c>
      <c r="Y2854">
        <v>49.048703155074982</v>
      </c>
      <c r="Z2854">
        <v>15.166656022474093</v>
      </c>
      <c r="AA2854">
        <v>25.689196647252633</v>
      </c>
      <c r="AB2854">
        <v>17.085856547199374</v>
      </c>
      <c r="AC2854">
        <v>0</v>
      </c>
      <c r="AD2854">
        <v>2.9640687514286959</v>
      </c>
      <c r="AE2854">
        <v>166.05482866353066</v>
      </c>
    </row>
    <row r="2855" spans="1:31" x14ac:dyDescent="0.3">
      <c r="A2855">
        <v>2652223</v>
      </c>
      <c r="B2855">
        <v>1</v>
      </c>
      <c r="C2855" t="s">
        <v>81</v>
      </c>
      <c r="D2855" t="s">
        <v>128</v>
      </c>
      <c r="E2855" t="s">
        <v>141</v>
      </c>
      <c r="F2855" t="s">
        <v>8182</v>
      </c>
      <c r="G2855" t="s">
        <v>149</v>
      </c>
      <c r="H2855" t="s">
        <v>144</v>
      </c>
      <c r="I2855" t="s">
        <v>136</v>
      </c>
      <c r="J2855" t="s">
        <v>137</v>
      </c>
      <c r="K2855" t="s">
        <v>138</v>
      </c>
      <c r="L2855" t="s">
        <v>8183</v>
      </c>
      <c r="M2855" t="s">
        <v>8184</v>
      </c>
      <c r="N2855">
        <v>2.1752777769999998</v>
      </c>
      <c r="O2855">
        <v>0</v>
      </c>
      <c r="P2855">
        <v>2311</v>
      </c>
      <c r="Q2855">
        <v>2</v>
      </c>
      <c r="R2855">
        <v>19</v>
      </c>
      <c r="S2855">
        <v>1</v>
      </c>
      <c r="T2855">
        <v>326</v>
      </c>
      <c r="U2855">
        <v>2</v>
      </c>
      <c r="V2855">
        <v>0</v>
      </c>
      <c r="W2855">
        <v>0</v>
      </c>
      <c r="X2855">
        <v>918.51745325061279</v>
      </c>
      <c r="Y2855">
        <v>6.0472499539420212</v>
      </c>
      <c r="Z2855">
        <v>48.743290835666471</v>
      </c>
      <c r="AA2855">
        <v>14.456000461879842</v>
      </c>
      <c r="AB2855">
        <v>460.90494100303664</v>
      </c>
      <c r="AC2855">
        <v>3710.5160887562547</v>
      </c>
      <c r="AD2855">
        <v>0</v>
      </c>
      <c r="AE2855">
        <v>5159.1850242613928</v>
      </c>
    </row>
    <row r="2856" spans="1:31" x14ac:dyDescent="0.3">
      <c r="A2856">
        <v>2652515</v>
      </c>
      <c r="B2856">
        <v>1</v>
      </c>
      <c r="C2856" t="s">
        <v>81</v>
      </c>
      <c r="D2856" t="s">
        <v>114</v>
      </c>
      <c r="E2856" t="s">
        <v>132</v>
      </c>
      <c r="F2856" t="s">
        <v>8185</v>
      </c>
      <c r="G2856" t="s">
        <v>268</v>
      </c>
      <c r="H2856" t="s">
        <v>135</v>
      </c>
      <c r="I2856" t="s">
        <v>136</v>
      </c>
      <c r="J2856" t="s">
        <v>137</v>
      </c>
      <c r="K2856" t="s">
        <v>138</v>
      </c>
      <c r="L2856" t="s">
        <v>8186</v>
      </c>
      <c r="M2856" t="s">
        <v>8187</v>
      </c>
      <c r="N2856">
        <v>3.6875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0.52120346792162597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0.52120346792162597</v>
      </c>
    </row>
    <row r="2857" spans="1:31" x14ac:dyDescent="0.3">
      <c r="A2857">
        <v>2652916</v>
      </c>
      <c r="B2857">
        <v>1</v>
      </c>
      <c r="C2857" t="s">
        <v>80</v>
      </c>
      <c r="D2857" t="s">
        <v>97</v>
      </c>
      <c r="E2857" t="s">
        <v>132</v>
      </c>
      <c r="F2857" t="s">
        <v>8188</v>
      </c>
      <c r="G2857" t="s">
        <v>228</v>
      </c>
      <c r="H2857" t="s">
        <v>135</v>
      </c>
      <c r="I2857" t="s">
        <v>136</v>
      </c>
      <c r="J2857" t="s">
        <v>137</v>
      </c>
      <c r="K2857" t="s">
        <v>138</v>
      </c>
      <c r="L2857" t="s">
        <v>8189</v>
      </c>
      <c r="M2857" t="s">
        <v>8190</v>
      </c>
      <c r="N2857">
        <v>3.7736111110000001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0.94230083905748119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0.94230083905748119</v>
      </c>
    </row>
    <row r="2858" spans="1:31" x14ac:dyDescent="0.3">
      <c r="A2858">
        <v>2652939</v>
      </c>
      <c r="B2858">
        <v>1</v>
      </c>
      <c r="C2858" t="s">
        <v>81</v>
      </c>
      <c r="D2858" t="s">
        <v>115</v>
      </c>
      <c r="E2858" t="s">
        <v>147</v>
      </c>
      <c r="F2858" t="s">
        <v>8191</v>
      </c>
      <c r="G2858" t="s">
        <v>149</v>
      </c>
      <c r="H2858" t="s">
        <v>144</v>
      </c>
      <c r="I2858" t="s">
        <v>136</v>
      </c>
      <c r="J2858" t="s">
        <v>137</v>
      </c>
      <c r="K2858" t="s">
        <v>138</v>
      </c>
      <c r="L2858" t="s">
        <v>8192</v>
      </c>
      <c r="M2858" t="s">
        <v>8193</v>
      </c>
      <c r="N2858">
        <v>0.58694444400000001</v>
      </c>
      <c r="O2858">
        <v>2</v>
      </c>
      <c r="P2858">
        <v>260</v>
      </c>
      <c r="Q2858">
        <v>1</v>
      </c>
      <c r="R2858">
        <v>33</v>
      </c>
      <c r="S2858">
        <v>0</v>
      </c>
      <c r="T2858">
        <v>14</v>
      </c>
      <c r="U2858">
        <v>0</v>
      </c>
      <c r="V2858">
        <v>0</v>
      </c>
      <c r="W2858">
        <v>0.38636523062666661</v>
      </c>
      <c r="X2858">
        <v>17.811118567151389</v>
      </c>
      <c r="Y2858">
        <v>1.7285910950999999</v>
      </c>
      <c r="Z2858">
        <v>4.9824930005098329</v>
      </c>
      <c r="AA2858">
        <v>0</v>
      </c>
      <c r="AB2858">
        <v>4.0677722132979364</v>
      </c>
      <c r="AC2858">
        <v>0</v>
      </c>
      <c r="AD2858">
        <v>0</v>
      </c>
      <c r="AE2858">
        <v>28.976340106685825</v>
      </c>
    </row>
    <row r="2859" spans="1:31" x14ac:dyDescent="0.3">
      <c r="A2859">
        <v>2652229</v>
      </c>
      <c r="B2859">
        <v>1</v>
      </c>
      <c r="C2859" t="s">
        <v>80</v>
      </c>
      <c r="D2859" t="s">
        <v>106</v>
      </c>
      <c r="E2859" t="s">
        <v>194</v>
      </c>
      <c r="F2859" t="s">
        <v>8057</v>
      </c>
      <c r="G2859" t="s">
        <v>149</v>
      </c>
      <c r="H2859" t="s">
        <v>144</v>
      </c>
      <c r="I2859" t="s">
        <v>136</v>
      </c>
      <c r="J2859" t="s">
        <v>137</v>
      </c>
      <c r="K2859" t="s">
        <v>138</v>
      </c>
      <c r="L2859" t="s">
        <v>8194</v>
      </c>
      <c r="M2859" t="s">
        <v>8195</v>
      </c>
      <c r="N2859">
        <v>0.28055555500000001</v>
      </c>
      <c r="O2859">
        <v>0</v>
      </c>
      <c r="P2859">
        <v>4812</v>
      </c>
      <c r="Q2859">
        <v>0</v>
      </c>
      <c r="R2859">
        <v>12</v>
      </c>
      <c r="S2859">
        <v>2</v>
      </c>
      <c r="T2859">
        <v>696</v>
      </c>
      <c r="U2859">
        <v>0</v>
      </c>
      <c r="V2859">
        <v>6</v>
      </c>
      <c r="W2859">
        <v>0</v>
      </c>
      <c r="X2859">
        <v>236.30356836821332</v>
      </c>
      <c r="Y2859">
        <v>0</v>
      </c>
      <c r="Z2859">
        <v>2.1110267558235991</v>
      </c>
      <c r="AA2859">
        <v>4.9556822304054462</v>
      </c>
      <c r="AB2859">
        <v>98.062990433972118</v>
      </c>
      <c r="AC2859">
        <v>0</v>
      </c>
      <c r="AD2859">
        <v>18.879651202469297</v>
      </c>
      <c r="AE2859">
        <v>360.31291899088376</v>
      </c>
    </row>
    <row r="2860" spans="1:31" x14ac:dyDescent="0.3">
      <c r="A2860">
        <v>2653039</v>
      </c>
      <c r="B2860">
        <v>1</v>
      </c>
      <c r="C2860" t="s">
        <v>80</v>
      </c>
      <c r="D2860" t="s">
        <v>108</v>
      </c>
      <c r="E2860" t="s">
        <v>165</v>
      </c>
      <c r="F2860" t="s">
        <v>8196</v>
      </c>
      <c r="G2860" t="s">
        <v>224</v>
      </c>
      <c r="H2860" t="s">
        <v>135</v>
      </c>
      <c r="I2860" t="s">
        <v>136</v>
      </c>
      <c r="J2860" t="s">
        <v>137</v>
      </c>
      <c r="K2860" t="s">
        <v>138</v>
      </c>
      <c r="L2860" t="s">
        <v>8197</v>
      </c>
      <c r="M2860" t="s">
        <v>8198</v>
      </c>
      <c r="N2860">
        <v>1.9286111109999999</v>
      </c>
      <c r="O2860">
        <v>0</v>
      </c>
      <c r="P2860">
        <v>30</v>
      </c>
      <c r="Q2860">
        <v>0</v>
      </c>
      <c r="R2860">
        <v>0</v>
      </c>
      <c r="S2860">
        <v>0</v>
      </c>
      <c r="T2860">
        <v>6</v>
      </c>
      <c r="U2860">
        <v>0</v>
      </c>
      <c r="V2860">
        <v>0</v>
      </c>
      <c r="W2860">
        <v>0</v>
      </c>
      <c r="X2860">
        <v>18.043563823445069</v>
      </c>
      <c r="Y2860">
        <v>0</v>
      </c>
      <c r="Z2860">
        <v>0</v>
      </c>
      <c r="AA2860">
        <v>0</v>
      </c>
      <c r="AB2860">
        <v>12.027041861924538</v>
      </c>
      <c r="AC2860">
        <v>0</v>
      </c>
      <c r="AD2860">
        <v>0</v>
      </c>
      <c r="AE2860">
        <v>30.070605685369607</v>
      </c>
    </row>
    <row r="2861" spans="1:31" x14ac:dyDescent="0.3">
      <c r="A2861">
        <v>2652352</v>
      </c>
      <c r="B2861">
        <v>1</v>
      </c>
      <c r="C2861" t="s">
        <v>81</v>
      </c>
      <c r="D2861" t="s">
        <v>112</v>
      </c>
      <c r="E2861" t="s">
        <v>194</v>
      </c>
      <c r="F2861" t="s">
        <v>8199</v>
      </c>
      <c r="G2861" t="s">
        <v>220</v>
      </c>
      <c r="H2861" t="s">
        <v>144</v>
      </c>
      <c r="I2861" t="s">
        <v>136</v>
      </c>
      <c r="J2861" t="s">
        <v>137</v>
      </c>
      <c r="K2861" t="s">
        <v>162</v>
      </c>
      <c r="L2861" t="s">
        <v>8200</v>
      </c>
      <c r="M2861" t="s">
        <v>8201</v>
      </c>
      <c r="N2861">
        <v>8.4355555550000005</v>
      </c>
      <c r="O2861">
        <v>2</v>
      </c>
      <c r="P2861">
        <v>51</v>
      </c>
      <c r="Q2861">
        <v>18</v>
      </c>
      <c r="R2861">
        <v>44</v>
      </c>
      <c r="S2861">
        <v>5</v>
      </c>
      <c r="T2861">
        <v>5</v>
      </c>
      <c r="U2861">
        <v>1</v>
      </c>
      <c r="V2861">
        <v>0</v>
      </c>
      <c r="W2861">
        <v>4.0152406412799211</v>
      </c>
      <c r="X2861">
        <v>52.734187338629546</v>
      </c>
      <c r="Y2861">
        <v>1956.6193531759484</v>
      </c>
      <c r="Z2861">
        <v>1684.6955292856187</v>
      </c>
      <c r="AA2861">
        <v>149.22371982109559</v>
      </c>
      <c r="AB2861">
        <v>116.12193275021951</v>
      </c>
      <c r="AC2861">
        <v>662.87806786410511</v>
      </c>
      <c r="AD2861">
        <v>0</v>
      </c>
      <c r="AE2861">
        <v>4626.2880308768963</v>
      </c>
    </row>
    <row r="2862" spans="1:31" x14ac:dyDescent="0.3">
      <c r="A2862">
        <v>2652398</v>
      </c>
      <c r="B2862">
        <v>1</v>
      </c>
      <c r="C2862" t="s">
        <v>80</v>
      </c>
      <c r="D2862" t="s">
        <v>86</v>
      </c>
      <c r="E2862" t="s">
        <v>152</v>
      </c>
      <c r="F2862" t="s">
        <v>7470</v>
      </c>
      <c r="G2862" t="s">
        <v>161</v>
      </c>
      <c r="H2862" t="s">
        <v>135</v>
      </c>
      <c r="I2862" t="s">
        <v>136</v>
      </c>
      <c r="J2862" t="s">
        <v>137</v>
      </c>
      <c r="K2862" t="s">
        <v>162</v>
      </c>
      <c r="L2862" t="s">
        <v>8202</v>
      </c>
      <c r="M2862" t="s">
        <v>8203</v>
      </c>
      <c r="N2862">
        <v>6.6358333329999999</v>
      </c>
      <c r="O2862">
        <v>0</v>
      </c>
      <c r="P2862">
        <v>93</v>
      </c>
      <c r="Q2862">
        <v>0</v>
      </c>
      <c r="R2862">
        <v>0</v>
      </c>
      <c r="S2862">
        <v>0</v>
      </c>
      <c r="T2862">
        <v>24</v>
      </c>
      <c r="U2862">
        <v>0</v>
      </c>
      <c r="V2862">
        <v>0</v>
      </c>
      <c r="W2862">
        <v>0</v>
      </c>
      <c r="X2862">
        <v>264.94598606986864</v>
      </c>
      <c r="Y2862">
        <v>0</v>
      </c>
      <c r="Z2862">
        <v>0</v>
      </c>
      <c r="AA2862">
        <v>0</v>
      </c>
      <c r="AB2862">
        <v>980.29746280451968</v>
      </c>
      <c r="AC2862">
        <v>0</v>
      </c>
      <c r="AD2862">
        <v>0</v>
      </c>
      <c r="AE2862">
        <v>1245.2434488743884</v>
      </c>
    </row>
    <row r="2863" spans="1:31" x14ac:dyDescent="0.3">
      <c r="A2863">
        <v>2652730</v>
      </c>
      <c r="B2863">
        <v>1</v>
      </c>
      <c r="C2863" t="s">
        <v>81</v>
      </c>
      <c r="D2863" t="s">
        <v>112</v>
      </c>
      <c r="E2863" t="s">
        <v>152</v>
      </c>
      <c r="F2863" t="s">
        <v>8066</v>
      </c>
      <c r="G2863" t="s">
        <v>191</v>
      </c>
      <c r="H2863" t="s">
        <v>135</v>
      </c>
      <c r="I2863" t="s">
        <v>136</v>
      </c>
      <c r="J2863" t="s">
        <v>137</v>
      </c>
      <c r="K2863" t="s">
        <v>138</v>
      </c>
      <c r="L2863" t="s">
        <v>8204</v>
      </c>
      <c r="M2863" t="s">
        <v>8205</v>
      </c>
      <c r="N2863">
        <v>0.63055555500000005</v>
      </c>
      <c r="O2863">
        <v>0</v>
      </c>
      <c r="P2863">
        <v>664</v>
      </c>
      <c r="Q2863">
        <v>0</v>
      </c>
      <c r="R2863">
        <v>0</v>
      </c>
      <c r="S2863">
        <v>0</v>
      </c>
      <c r="T2863">
        <v>23</v>
      </c>
      <c r="U2863">
        <v>0</v>
      </c>
      <c r="V2863">
        <v>0</v>
      </c>
      <c r="W2863">
        <v>0</v>
      </c>
      <c r="X2863">
        <v>105.88150959945864</v>
      </c>
      <c r="Y2863">
        <v>0</v>
      </c>
      <c r="Z2863">
        <v>0</v>
      </c>
      <c r="AA2863">
        <v>0</v>
      </c>
      <c r="AB2863">
        <v>12.775646182794583</v>
      </c>
      <c r="AC2863">
        <v>0</v>
      </c>
      <c r="AD2863">
        <v>0</v>
      </c>
      <c r="AE2863">
        <v>118.65715578225323</v>
      </c>
    </row>
    <row r="2864" spans="1:31" x14ac:dyDescent="0.3">
      <c r="A2864">
        <v>2652544</v>
      </c>
      <c r="B2864">
        <v>1</v>
      </c>
      <c r="C2864" t="s">
        <v>80</v>
      </c>
      <c r="D2864" t="s">
        <v>106</v>
      </c>
      <c r="E2864" t="s">
        <v>194</v>
      </c>
      <c r="F2864" t="s">
        <v>8206</v>
      </c>
      <c r="G2864" t="s">
        <v>149</v>
      </c>
      <c r="H2864" t="s">
        <v>144</v>
      </c>
      <c r="I2864" t="s">
        <v>136</v>
      </c>
      <c r="J2864" t="s">
        <v>137</v>
      </c>
      <c r="K2864" t="s">
        <v>138</v>
      </c>
      <c r="L2864" t="s">
        <v>8207</v>
      </c>
      <c r="M2864" t="s">
        <v>8208</v>
      </c>
      <c r="N2864">
        <v>0.73666666599999997</v>
      </c>
      <c r="O2864">
        <v>0</v>
      </c>
      <c r="P2864">
        <v>5270</v>
      </c>
      <c r="Q2864">
        <v>0</v>
      </c>
      <c r="R2864">
        <v>45</v>
      </c>
      <c r="S2864">
        <v>3</v>
      </c>
      <c r="T2864">
        <v>334</v>
      </c>
      <c r="U2864">
        <v>0</v>
      </c>
      <c r="V2864">
        <v>1</v>
      </c>
      <c r="W2864">
        <v>0</v>
      </c>
      <c r="X2864">
        <v>943.05722208371697</v>
      </c>
      <c r="Y2864">
        <v>0</v>
      </c>
      <c r="Z2864">
        <v>81.466160148392262</v>
      </c>
      <c r="AA2864">
        <v>21.977814823104325</v>
      </c>
      <c r="AB2864">
        <v>573.11551147710952</v>
      </c>
      <c r="AC2864">
        <v>0</v>
      </c>
      <c r="AD2864">
        <v>6.5206873745259051</v>
      </c>
      <c r="AE2864">
        <v>1626.1373959068492</v>
      </c>
    </row>
    <row r="2865" spans="1:31" x14ac:dyDescent="0.3">
      <c r="A2865">
        <v>2652246</v>
      </c>
      <c r="B2865">
        <v>1</v>
      </c>
      <c r="C2865" t="s">
        <v>81</v>
      </c>
      <c r="D2865" t="s">
        <v>127</v>
      </c>
      <c r="E2865" t="s">
        <v>194</v>
      </c>
      <c r="F2865" t="s">
        <v>8209</v>
      </c>
      <c r="G2865" t="s">
        <v>149</v>
      </c>
      <c r="H2865" t="s">
        <v>144</v>
      </c>
      <c r="I2865" t="s">
        <v>136</v>
      </c>
      <c r="J2865" t="s">
        <v>137</v>
      </c>
      <c r="K2865" t="s">
        <v>138</v>
      </c>
      <c r="L2865" t="s">
        <v>8210</v>
      </c>
      <c r="M2865" t="s">
        <v>8211</v>
      </c>
      <c r="N2865">
        <v>0.53027777700000001</v>
      </c>
      <c r="O2865">
        <v>0</v>
      </c>
      <c r="P2865">
        <v>2211</v>
      </c>
      <c r="Q2865">
        <v>0</v>
      </c>
      <c r="R2865">
        <v>0</v>
      </c>
      <c r="S2865">
        <v>1</v>
      </c>
      <c r="T2865">
        <v>218</v>
      </c>
      <c r="U2865">
        <v>0</v>
      </c>
      <c r="V2865">
        <v>0</v>
      </c>
      <c r="W2865">
        <v>0</v>
      </c>
      <c r="X2865">
        <v>225.21849942069653</v>
      </c>
      <c r="Y2865">
        <v>0</v>
      </c>
      <c r="Z2865">
        <v>0</v>
      </c>
      <c r="AA2865">
        <v>25.618127893178094</v>
      </c>
      <c r="AB2865">
        <v>85.7578947604012</v>
      </c>
      <c r="AC2865">
        <v>0</v>
      </c>
      <c r="AD2865">
        <v>0</v>
      </c>
      <c r="AE2865">
        <v>336.5945220742758</v>
      </c>
    </row>
    <row r="2866" spans="1:31" x14ac:dyDescent="0.3">
      <c r="A2866">
        <v>2652475</v>
      </c>
      <c r="B2866">
        <v>1</v>
      </c>
      <c r="C2866" t="s">
        <v>80</v>
      </c>
      <c r="D2866" t="s">
        <v>95</v>
      </c>
      <c r="E2866" t="s">
        <v>165</v>
      </c>
      <c r="F2866" t="s">
        <v>8212</v>
      </c>
      <c r="G2866" t="s">
        <v>154</v>
      </c>
      <c r="H2866" t="s">
        <v>135</v>
      </c>
      <c r="I2866" t="s">
        <v>136</v>
      </c>
      <c r="J2866" t="s">
        <v>137</v>
      </c>
      <c r="K2866" t="s">
        <v>138</v>
      </c>
      <c r="L2866" t="s">
        <v>8213</v>
      </c>
      <c r="M2866" t="s">
        <v>8214</v>
      </c>
      <c r="N2866">
        <v>0.85388888799999996</v>
      </c>
      <c r="O2866">
        <v>0</v>
      </c>
      <c r="P2866">
        <v>78</v>
      </c>
      <c r="Q2866">
        <v>0</v>
      </c>
      <c r="R2866">
        <v>4</v>
      </c>
      <c r="S2866">
        <v>0</v>
      </c>
      <c r="T2866">
        <v>2</v>
      </c>
      <c r="U2866">
        <v>0</v>
      </c>
      <c r="V2866">
        <v>0</v>
      </c>
      <c r="W2866">
        <v>0</v>
      </c>
      <c r="X2866">
        <v>17.583046575333018</v>
      </c>
      <c r="Y2866">
        <v>0</v>
      </c>
      <c r="Z2866">
        <v>1.0168936383408089</v>
      </c>
      <c r="AA2866">
        <v>0</v>
      </c>
      <c r="AB2866">
        <v>2.0815008062138887</v>
      </c>
      <c r="AC2866">
        <v>0</v>
      </c>
      <c r="AD2866">
        <v>0</v>
      </c>
      <c r="AE2866">
        <v>20.681441019887714</v>
      </c>
    </row>
    <row r="2867" spans="1:31" x14ac:dyDescent="0.3">
      <c r="A2867">
        <v>2652830</v>
      </c>
      <c r="B2867">
        <v>1</v>
      </c>
      <c r="C2867" t="s">
        <v>80</v>
      </c>
      <c r="D2867" t="s">
        <v>82</v>
      </c>
      <c r="E2867" t="s">
        <v>132</v>
      </c>
      <c r="F2867" t="s">
        <v>8215</v>
      </c>
      <c r="G2867" t="s">
        <v>134</v>
      </c>
      <c r="H2867" t="s">
        <v>135</v>
      </c>
      <c r="I2867" t="s">
        <v>136</v>
      </c>
      <c r="J2867" t="s">
        <v>137</v>
      </c>
      <c r="K2867" t="s">
        <v>138</v>
      </c>
      <c r="L2867" t="s">
        <v>8216</v>
      </c>
      <c r="M2867" t="s">
        <v>8070</v>
      </c>
      <c r="N2867">
        <v>1.162222222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39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26.990854281690762</v>
      </c>
      <c r="AC2867">
        <v>0</v>
      </c>
      <c r="AD2867">
        <v>0</v>
      </c>
      <c r="AE2867">
        <v>26.990854281690762</v>
      </c>
    </row>
    <row r="2868" spans="1:31" x14ac:dyDescent="0.3">
      <c r="A2868">
        <v>2652667</v>
      </c>
      <c r="B2868">
        <v>1</v>
      </c>
      <c r="C2868" t="s">
        <v>80</v>
      </c>
      <c r="D2868" t="s">
        <v>91</v>
      </c>
      <c r="E2868" t="s">
        <v>214</v>
      </c>
      <c r="F2868" t="s">
        <v>8217</v>
      </c>
      <c r="G2868" t="s">
        <v>300</v>
      </c>
      <c r="H2868" t="s">
        <v>135</v>
      </c>
      <c r="I2868" t="s">
        <v>136</v>
      </c>
      <c r="J2868" t="s">
        <v>137</v>
      </c>
      <c r="K2868" t="s">
        <v>138</v>
      </c>
      <c r="L2868" t="s">
        <v>8218</v>
      </c>
      <c r="M2868" t="s">
        <v>8219</v>
      </c>
      <c r="N2868">
        <v>0.63888888799999999</v>
      </c>
      <c r="O2868">
        <v>0</v>
      </c>
      <c r="P2868">
        <v>56</v>
      </c>
      <c r="Q2868">
        <v>0</v>
      </c>
      <c r="R2868">
        <v>0</v>
      </c>
      <c r="S2868">
        <v>0</v>
      </c>
      <c r="T2868">
        <v>3</v>
      </c>
      <c r="U2868">
        <v>0</v>
      </c>
      <c r="V2868">
        <v>0</v>
      </c>
      <c r="W2868">
        <v>0</v>
      </c>
      <c r="X2868">
        <v>11.442007650168673</v>
      </c>
      <c r="Y2868">
        <v>0</v>
      </c>
      <c r="Z2868">
        <v>0</v>
      </c>
      <c r="AA2868">
        <v>0</v>
      </c>
      <c r="AB2868">
        <v>3.3211064412020246</v>
      </c>
      <c r="AC2868">
        <v>0</v>
      </c>
      <c r="AD2868">
        <v>0</v>
      </c>
      <c r="AE2868">
        <v>14.763114091370698</v>
      </c>
    </row>
    <row r="2869" spans="1:31" x14ac:dyDescent="0.3">
      <c r="A2869">
        <v>2652498</v>
      </c>
      <c r="B2869">
        <v>1</v>
      </c>
      <c r="C2869" t="s">
        <v>80</v>
      </c>
      <c r="D2869" t="s">
        <v>94</v>
      </c>
      <c r="E2869" t="s">
        <v>165</v>
      </c>
      <c r="F2869" t="s">
        <v>8220</v>
      </c>
      <c r="G2869" t="s">
        <v>154</v>
      </c>
      <c r="H2869" t="s">
        <v>135</v>
      </c>
      <c r="I2869" t="s">
        <v>136</v>
      </c>
      <c r="J2869" t="s">
        <v>137</v>
      </c>
      <c r="K2869" t="s">
        <v>138</v>
      </c>
      <c r="L2869" t="s">
        <v>8221</v>
      </c>
      <c r="M2869" t="s">
        <v>8222</v>
      </c>
      <c r="N2869">
        <v>0.456666666</v>
      </c>
      <c r="O2869">
        <v>0</v>
      </c>
      <c r="P2869">
        <v>17</v>
      </c>
      <c r="Q2869">
        <v>0</v>
      </c>
      <c r="R2869">
        <v>2</v>
      </c>
      <c r="S2869">
        <v>0</v>
      </c>
      <c r="T2869">
        <v>4</v>
      </c>
      <c r="U2869">
        <v>0</v>
      </c>
      <c r="V2869">
        <v>0</v>
      </c>
      <c r="W2869">
        <v>0</v>
      </c>
      <c r="X2869">
        <v>1.5980251826067684</v>
      </c>
      <c r="Y2869">
        <v>0</v>
      </c>
      <c r="Z2869">
        <v>0.71738020225910026</v>
      </c>
      <c r="AA2869">
        <v>0</v>
      </c>
      <c r="AB2869">
        <v>1.1614952669514975</v>
      </c>
      <c r="AC2869">
        <v>0</v>
      </c>
      <c r="AD2869">
        <v>0</v>
      </c>
      <c r="AE2869">
        <v>3.476900651817366</v>
      </c>
    </row>
    <row r="2870" spans="1:31" x14ac:dyDescent="0.3">
      <c r="A2870">
        <v>2652996</v>
      </c>
      <c r="B2870">
        <v>1</v>
      </c>
      <c r="C2870" t="s">
        <v>81</v>
      </c>
      <c r="D2870" t="s">
        <v>118</v>
      </c>
      <c r="E2870" t="s">
        <v>194</v>
      </c>
      <c r="F2870" t="s">
        <v>8003</v>
      </c>
      <c r="G2870" t="s">
        <v>149</v>
      </c>
      <c r="H2870" t="s">
        <v>144</v>
      </c>
      <c r="I2870" t="s">
        <v>136</v>
      </c>
      <c r="J2870" t="s">
        <v>137</v>
      </c>
      <c r="K2870" t="s">
        <v>138</v>
      </c>
      <c r="L2870" t="s">
        <v>8223</v>
      </c>
      <c r="M2870" t="s">
        <v>8224</v>
      </c>
      <c r="N2870">
        <v>0.52777777699999995</v>
      </c>
      <c r="O2870">
        <v>1</v>
      </c>
      <c r="P2870">
        <v>8277</v>
      </c>
      <c r="Q2870">
        <v>3</v>
      </c>
      <c r="R2870">
        <v>73</v>
      </c>
      <c r="S2870">
        <v>65</v>
      </c>
      <c r="T2870">
        <v>320</v>
      </c>
      <c r="U2870">
        <v>2</v>
      </c>
      <c r="V2870">
        <v>2</v>
      </c>
      <c r="W2870">
        <v>0.6317006809193112</v>
      </c>
      <c r="X2870">
        <v>1074.5157738993016</v>
      </c>
      <c r="Y2870">
        <v>4.7250121809320005</v>
      </c>
      <c r="Z2870">
        <v>47.367062140385606</v>
      </c>
      <c r="AA2870">
        <v>287.49621108865847</v>
      </c>
      <c r="AB2870">
        <v>244.53287972963568</v>
      </c>
      <c r="AC2870">
        <v>13.248631056773114</v>
      </c>
      <c r="AD2870">
        <v>41.335632923079288</v>
      </c>
      <c r="AE2870">
        <v>1713.8529036996852</v>
      </c>
    </row>
    <row r="2871" spans="1:31" x14ac:dyDescent="0.3">
      <c r="A2871">
        <v>2652269</v>
      </c>
      <c r="B2871">
        <v>1</v>
      </c>
      <c r="C2871" t="s">
        <v>80</v>
      </c>
      <c r="D2871" t="s">
        <v>96</v>
      </c>
      <c r="E2871" t="s">
        <v>132</v>
      </c>
      <c r="F2871" t="s">
        <v>8225</v>
      </c>
      <c r="G2871" t="s">
        <v>134</v>
      </c>
      <c r="H2871" t="s">
        <v>135</v>
      </c>
      <c r="I2871" t="s">
        <v>136</v>
      </c>
      <c r="J2871" t="s">
        <v>137</v>
      </c>
      <c r="K2871" t="s">
        <v>138</v>
      </c>
      <c r="L2871" t="s">
        <v>8226</v>
      </c>
      <c r="M2871" t="s">
        <v>8227</v>
      </c>
      <c r="N2871">
        <v>2.1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10.845927718784077</v>
      </c>
      <c r="AC2871">
        <v>0</v>
      </c>
      <c r="AD2871">
        <v>0</v>
      </c>
      <c r="AE2871">
        <v>10.845927718784077</v>
      </c>
    </row>
    <row r="2872" spans="1:31" x14ac:dyDescent="0.3">
      <c r="A2872">
        <v>2652604</v>
      </c>
      <c r="B2872">
        <v>1</v>
      </c>
      <c r="C2872" t="s">
        <v>81</v>
      </c>
      <c r="D2872" t="s">
        <v>120</v>
      </c>
      <c r="E2872" t="s">
        <v>147</v>
      </c>
      <c r="F2872" t="s">
        <v>8228</v>
      </c>
      <c r="G2872" t="s">
        <v>149</v>
      </c>
      <c r="H2872" t="s">
        <v>144</v>
      </c>
      <c r="I2872" t="s">
        <v>136</v>
      </c>
      <c r="J2872" t="s">
        <v>137</v>
      </c>
      <c r="K2872" t="s">
        <v>138</v>
      </c>
      <c r="L2872" t="s">
        <v>8229</v>
      </c>
      <c r="M2872" t="s">
        <v>8230</v>
      </c>
      <c r="N2872">
        <v>1.6927777770000001</v>
      </c>
      <c r="O2872">
        <v>2</v>
      </c>
      <c r="P2872">
        <v>93</v>
      </c>
      <c r="Q2872">
        <v>65</v>
      </c>
      <c r="R2872">
        <v>2</v>
      </c>
      <c r="S2872">
        <v>11</v>
      </c>
      <c r="T2872">
        <v>7</v>
      </c>
      <c r="U2872">
        <v>0</v>
      </c>
      <c r="V2872">
        <v>0</v>
      </c>
      <c r="W2872">
        <v>0.97851987580999988</v>
      </c>
      <c r="X2872">
        <v>71.012722907087465</v>
      </c>
      <c r="Y2872">
        <v>795.30396308029026</v>
      </c>
      <c r="Z2872">
        <v>31.769450769925747</v>
      </c>
      <c r="AA2872">
        <v>78.100458166875015</v>
      </c>
      <c r="AB2872">
        <v>14.590702896734095</v>
      </c>
      <c r="AC2872">
        <v>0</v>
      </c>
      <c r="AD2872">
        <v>0</v>
      </c>
      <c r="AE2872">
        <v>991.75581769672249</v>
      </c>
    </row>
    <row r="2873" spans="1:31" x14ac:dyDescent="0.3">
      <c r="A2873">
        <v>2652750</v>
      </c>
      <c r="B2873">
        <v>1</v>
      </c>
      <c r="C2873" t="s">
        <v>80</v>
      </c>
      <c r="D2873" t="s">
        <v>103</v>
      </c>
      <c r="E2873" t="s">
        <v>165</v>
      </c>
      <c r="F2873" t="s">
        <v>3070</v>
      </c>
      <c r="G2873" t="s">
        <v>224</v>
      </c>
      <c r="H2873" t="s">
        <v>135</v>
      </c>
      <c r="I2873" t="s">
        <v>136</v>
      </c>
      <c r="J2873" t="s">
        <v>137</v>
      </c>
      <c r="K2873" t="s">
        <v>138</v>
      </c>
      <c r="L2873" t="s">
        <v>8231</v>
      </c>
      <c r="M2873" t="s">
        <v>8232</v>
      </c>
      <c r="N2873">
        <v>0.81027777700000003</v>
      </c>
      <c r="O2873">
        <v>0</v>
      </c>
      <c r="P2873">
        <v>167</v>
      </c>
      <c r="Q2873">
        <v>0</v>
      </c>
      <c r="R2873">
        <v>4</v>
      </c>
      <c r="S2873">
        <v>0</v>
      </c>
      <c r="T2873">
        <v>10</v>
      </c>
      <c r="U2873">
        <v>0</v>
      </c>
      <c r="V2873">
        <v>0</v>
      </c>
      <c r="W2873">
        <v>0</v>
      </c>
      <c r="X2873">
        <v>39.286135818658849</v>
      </c>
      <c r="Y2873">
        <v>0</v>
      </c>
      <c r="Z2873">
        <v>7.8738744193721306</v>
      </c>
      <c r="AA2873">
        <v>0</v>
      </c>
      <c r="AB2873">
        <v>15.031793662696881</v>
      </c>
      <c r="AC2873">
        <v>0</v>
      </c>
      <c r="AD2873">
        <v>0</v>
      </c>
      <c r="AE2873">
        <v>62.191803900727862</v>
      </c>
    </row>
    <row r="2874" spans="1:31" x14ac:dyDescent="0.3">
      <c r="A2874">
        <v>2652896</v>
      </c>
      <c r="B2874">
        <v>1</v>
      </c>
      <c r="C2874" t="s">
        <v>80</v>
      </c>
      <c r="D2874" t="s">
        <v>84</v>
      </c>
      <c r="E2874" t="s">
        <v>152</v>
      </c>
      <c r="F2874" t="s">
        <v>8233</v>
      </c>
      <c r="G2874" t="s">
        <v>191</v>
      </c>
      <c r="H2874" t="s">
        <v>135</v>
      </c>
      <c r="I2874" t="s">
        <v>136</v>
      </c>
      <c r="J2874" t="s">
        <v>137</v>
      </c>
      <c r="K2874" t="s">
        <v>138</v>
      </c>
      <c r="L2874" t="s">
        <v>8234</v>
      </c>
      <c r="M2874" t="s">
        <v>8235</v>
      </c>
      <c r="N2874">
        <v>9.3699999999999992</v>
      </c>
      <c r="O2874">
        <v>0</v>
      </c>
      <c r="P2874">
        <v>828</v>
      </c>
      <c r="Q2874">
        <v>0</v>
      </c>
      <c r="R2874">
        <v>0</v>
      </c>
      <c r="S2874">
        <v>0</v>
      </c>
      <c r="T2874">
        <v>65</v>
      </c>
      <c r="U2874">
        <v>0</v>
      </c>
      <c r="V2874">
        <v>0</v>
      </c>
      <c r="W2874">
        <v>0</v>
      </c>
      <c r="X2874">
        <v>2151.6302051248181</v>
      </c>
      <c r="Y2874">
        <v>0</v>
      </c>
      <c r="Z2874">
        <v>0</v>
      </c>
      <c r="AA2874">
        <v>0</v>
      </c>
      <c r="AB2874">
        <v>1469.0653875870078</v>
      </c>
      <c r="AC2874">
        <v>0</v>
      </c>
      <c r="AD2874">
        <v>0</v>
      </c>
      <c r="AE2874">
        <v>3620.6955927118261</v>
      </c>
    </row>
    <row r="2875" spans="1:31" x14ac:dyDescent="0.3">
      <c r="A2875">
        <v>2652790</v>
      </c>
      <c r="B2875">
        <v>1</v>
      </c>
      <c r="C2875" t="s">
        <v>81</v>
      </c>
      <c r="D2875" t="s">
        <v>117</v>
      </c>
      <c r="E2875" t="s">
        <v>165</v>
      </c>
      <c r="F2875" t="s">
        <v>8236</v>
      </c>
      <c r="G2875" t="s">
        <v>224</v>
      </c>
      <c r="H2875" t="s">
        <v>135</v>
      </c>
      <c r="I2875" t="s">
        <v>136</v>
      </c>
      <c r="J2875" t="s">
        <v>137</v>
      </c>
      <c r="K2875" t="s">
        <v>138</v>
      </c>
      <c r="L2875" t="s">
        <v>8237</v>
      </c>
      <c r="M2875" t="s">
        <v>8238</v>
      </c>
      <c r="N2875">
        <v>1.207222222</v>
      </c>
      <c r="O2875">
        <v>0</v>
      </c>
      <c r="P2875">
        <v>41</v>
      </c>
      <c r="Q2875">
        <v>0</v>
      </c>
      <c r="R2875">
        <v>0</v>
      </c>
      <c r="S2875">
        <v>0</v>
      </c>
      <c r="T2875">
        <v>4</v>
      </c>
      <c r="U2875">
        <v>0</v>
      </c>
      <c r="V2875">
        <v>0</v>
      </c>
      <c r="W2875">
        <v>0</v>
      </c>
      <c r="X2875">
        <v>10.407092045568909</v>
      </c>
      <c r="Y2875">
        <v>0</v>
      </c>
      <c r="Z2875">
        <v>0</v>
      </c>
      <c r="AA2875">
        <v>0</v>
      </c>
      <c r="AB2875">
        <v>6.0263277340679098</v>
      </c>
      <c r="AC2875">
        <v>0</v>
      </c>
      <c r="AD2875">
        <v>0</v>
      </c>
      <c r="AE2875">
        <v>16.433419779636818</v>
      </c>
    </row>
    <row r="2876" spans="1:31" x14ac:dyDescent="0.3">
      <c r="A2876">
        <v>2652873</v>
      </c>
      <c r="B2876">
        <v>1</v>
      </c>
      <c r="C2876" t="s">
        <v>81</v>
      </c>
      <c r="D2876" t="s">
        <v>115</v>
      </c>
      <c r="E2876" t="s">
        <v>141</v>
      </c>
      <c r="F2876" t="s">
        <v>8239</v>
      </c>
      <c r="G2876" t="s">
        <v>143</v>
      </c>
      <c r="H2876" t="s">
        <v>144</v>
      </c>
      <c r="I2876" t="s">
        <v>136</v>
      </c>
      <c r="J2876" t="s">
        <v>137</v>
      </c>
      <c r="K2876" t="s">
        <v>138</v>
      </c>
      <c r="L2876" t="s">
        <v>8240</v>
      </c>
      <c r="M2876" t="s">
        <v>8241</v>
      </c>
      <c r="N2876">
        <v>3.375</v>
      </c>
      <c r="O2876">
        <v>0</v>
      </c>
      <c r="P2876">
        <v>22</v>
      </c>
      <c r="Q2876">
        <v>2</v>
      </c>
      <c r="R2876">
        <v>1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4.5978043339827916</v>
      </c>
      <c r="Y2876">
        <v>98.884490210890476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103.48229454487327</v>
      </c>
    </row>
    <row r="2877" spans="1:31" x14ac:dyDescent="0.3">
      <c r="A2877">
        <v>2652445</v>
      </c>
      <c r="B2877">
        <v>2</v>
      </c>
      <c r="C2877" t="s">
        <v>80</v>
      </c>
      <c r="D2877" t="s">
        <v>88</v>
      </c>
      <c r="E2877" t="s">
        <v>165</v>
      </c>
      <c r="F2877" t="s">
        <v>8242</v>
      </c>
      <c r="G2877" t="s">
        <v>183</v>
      </c>
      <c r="H2877" t="s">
        <v>135</v>
      </c>
      <c r="I2877" t="s">
        <v>136</v>
      </c>
      <c r="J2877" t="s">
        <v>3</v>
      </c>
      <c r="K2877" t="s">
        <v>138</v>
      </c>
      <c r="L2877" t="s">
        <v>8243</v>
      </c>
      <c r="M2877" t="s">
        <v>8244</v>
      </c>
      <c r="N2877">
        <v>2.778611111</v>
      </c>
      <c r="O2877">
        <v>0</v>
      </c>
      <c r="P2877">
        <v>87</v>
      </c>
      <c r="Q2877">
        <v>0</v>
      </c>
      <c r="R2877">
        <v>0</v>
      </c>
      <c r="S2877">
        <v>0</v>
      </c>
      <c r="T2877">
        <v>9</v>
      </c>
      <c r="U2877">
        <v>0</v>
      </c>
      <c r="V2877">
        <v>0</v>
      </c>
      <c r="W2877">
        <v>0</v>
      </c>
      <c r="X2877">
        <v>83.100217279595611</v>
      </c>
      <c r="Y2877">
        <v>0</v>
      </c>
      <c r="Z2877">
        <v>0</v>
      </c>
      <c r="AA2877">
        <v>0</v>
      </c>
      <c r="AB2877">
        <v>76.731665888904061</v>
      </c>
      <c r="AC2877">
        <v>0</v>
      </c>
      <c r="AD2877">
        <v>0</v>
      </c>
      <c r="AE2877">
        <v>159.83188316849967</v>
      </c>
    </row>
    <row r="2878" spans="1:31" x14ac:dyDescent="0.3">
      <c r="A2878">
        <v>2652349</v>
      </c>
      <c r="B2878">
        <v>1</v>
      </c>
      <c r="C2878" t="s">
        <v>80</v>
      </c>
      <c r="D2878" t="s">
        <v>105</v>
      </c>
      <c r="E2878" t="s">
        <v>194</v>
      </c>
      <c r="F2878" t="s">
        <v>8245</v>
      </c>
      <c r="G2878" t="s">
        <v>220</v>
      </c>
      <c r="H2878" t="s">
        <v>144</v>
      </c>
      <c r="I2878" t="s">
        <v>136</v>
      </c>
      <c r="J2878" t="s">
        <v>137</v>
      </c>
      <c r="K2878" t="s">
        <v>162</v>
      </c>
      <c r="L2878" t="s">
        <v>8246</v>
      </c>
      <c r="M2878" t="s">
        <v>8247</v>
      </c>
      <c r="N2878">
        <v>2.0113888879999999</v>
      </c>
      <c r="O2878">
        <v>0</v>
      </c>
      <c r="P2878">
        <v>272</v>
      </c>
      <c r="Q2878">
        <v>0</v>
      </c>
      <c r="R2878">
        <v>0</v>
      </c>
      <c r="S2878">
        <v>0</v>
      </c>
      <c r="T2878">
        <v>13</v>
      </c>
      <c r="U2878">
        <v>0</v>
      </c>
      <c r="V2878">
        <v>0</v>
      </c>
      <c r="W2878">
        <v>0</v>
      </c>
      <c r="X2878">
        <v>147.90862662182778</v>
      </c>
      <c r="Y2878">
        <v>0</v>
      </c>
      <c r="Z2878">
        <v>0</v>
      </c>
      <c r="AA2878">
        <v>0</v>
      </c>
      <c r="AB2878">
        <v>71.881355608279634</v>
      </c>
      <c r="AC2878">
        <v>0</v>
      </c>
      <c r="AD2878">
        <v>0</v>
      </c>
      <c r="AE2878">
        <v>219.7899822301074</v>
      </c>
    </row>
    <row r="2879" spans="1:31" x14ac:dyDescent="0.3">
      <c r="A2879">
        <v>2652435</v>
      </c>
      <c r="B2879">
        <v>1</v>
      </c>
      <c r="C2879" t="s">
        <v>81</v>
      </c>
      <c r="D2879" t="s">
        <v>126</v>
      </c>
      <c r="E2879" t="s">
        <v>152</v>
      </c>
      <c r="F2879" t="s">
        <v>8248</v>
      </c>
      <c r="G2879" t="s">
        <v>191</v>
      </c>
      <c r="H2879" t="s">
        <v>135</v>
      </c>
      <c r="I2879" t="s">
        <v>136</v>
      </c>
      <c r="J2879" t="s">
        <v>137</v>
      </c>
      <c r="K2879" t="s">
        <v>138</v>
      </c>
      <c r="L2879" t="s">
        <v>8249</v>
      </c>
      <c r="M2879" t="s">
        <v>8250</v>
      </c>
      <c r="N2879">
        <v>1.1375</v>
      </c>
      <c r="O2879">
        <v>0</v>
      </c>
      <c r="P2879">
        <v>12</v>
      </c>
      <c r="Q2879">
        <v>0</v>
      </c>
      <c r="R2879">
        <v>5</v>
      </c>
      <c r="S2879">
        <v>0</v>
      </c>
      <c r="T2879">
        <v>3</v>
      </c>
      <c r="U2879">
        <v>0</v>
      </c>
      <c r="V2879">
        <v>0</v>
      </c>
      <c r="W2879">
        <v>0</v>
      </c>
      <c r="X2879">
        <v>2.0346002635190592</v>
      </c>
      <c r="Y2879">
        <v>0</v>
      </c>
      <c r="Z2879">
        <v>10.097211730464785</v>
      </c>
      <c r="AA2879">
        <v>0</v>
      </c>
      <c r="AB2879">
        <v>1.5313085983360137</v>
      </c>
      <c r="AC2879">
        <v>0</v>
      </c>
      <c r="AD2879">
        <v>0</v>
      </c>
      <c r="AE2879">
        <v>13.66312059231986</v>
      </c>
    </row>
    <row r="2880" spans="1:31" x14ac:dyDescent="0.3">
      <c r="A2880">
        <v>2653036</v>
      </c>
      <c r="B2880">
        <v>1</v>
      </c>
      <c r="C2880" t="s">
        <v>80</v>
      </c>
      <c r="D2880" t="s">
        <v>90</v>
      </c>
      <c r="E2880" t="s">
        <v>165</v>
      </c>
      <c r="F2880" t="s">
        <v>8251</v>
      </c>
      <c r="G2880" t="s">
        <v>6104</v>
      </c>
      <c r="H2880" t="s">
        <v>135</v>
      </c>
      <c r="I2880" t="s">
        <v>136</v>
      </c>
      <c r="J2880" t="s">
        <v>137</v>
      </c>
      <c r="K2880" t="s">
        <v>138</v>
      </c>
      <c r="L2880" t="s">
        <v>8252</v>
      </c>
      <c r="M2880" t="s">
        <v>8253</v>
      </c>
      <c r="N2880">
        <v>3.0672222219999998</v>
      </c>
      <c r="O2880">
        <v>0</v>
      </c>
      <c r="P2880">
        <v>200</v>
      </c>
      <c r="Q2880">
        <v>0</v>
      </c>
      <c r="R2880">
        <v>0</v>
      </c>
      <c r="S2880">
        <v>0</v>
      </c>
      <c r="T2880">
        <v>13</v>
      </c>
      <c r="U2880">
        <v>0</v>
      </c>
      <c r="V2880">
        <v>0</v>
      </c>
      <c r="W2880">
        <v>0</v>
      </c>
      <c r="X2880">
        <v>206.57585022033618</v>
      </c>
      <c r="Y2880">
        <v>0</v>
      </c>
      <c r="Z2880">
        <v>0</v>
      </c>
      <c r="AA2880">
        <v>0</v>
      </c>
      <c r="AB2880">
        <v>30.093594640571169</v>
      </c>
      <c r="AC2880">
        <v>0</v>
      </c>
      <c r="AD2880">
        <v>0</v>
      </c>
      <c r="AE2880">
        <v>236.66944486090733</v>
      </c>
    </row>
    <row r="2881" spans="1:31" x14ac:dyDescent="0.3">
      <c r="A2881">
        <v>2652309</v>
      </c>
      <c r="B2881">
        <v>1</v>
      </c>
      <c r="C2881" t="s">
        <v>81</v>
      </c>
      <c r="D2881" t="s">
        <v>114</v>
      </c>
      <c r="E2881" t="s">
        <v>152</v>
      </c>
      <c r="F2881" t="s">
        <v>8254</v>
      </c>
      <c r="G2881" t="s">
        <v>220</v>
      </c>
      <c r="H2881" t="s">
        <v>135</v>
      </c>
      <c r="I2881" t="s">
        <v>136</v>
      </c>
      <c r="J2881" t="s">
        <v>137</v>
      </c>
      <c r="K2881" t="s">
        <v>162</v>
      </c>
      <c r="L2881" t="s">
        <v>8255</v>
      </c>
      <c r="M2881" t="s">
        <v>8256</v>
      </c>
      <c r="N2881">
        <v>2.119722222</v>
      </c>
      <c r="O2881">
        <v>0</v>
      </c>
      <c r="P2881">
        <v>314</v>
      </c>
      <c r="Q2881">
        <v>0</v>
      </c>
      <c r="R2881">
        <v>0</v>
      </c>
      <c r="S2881">
        <v>0</v>
      </c>
      <c r="T2881">
        <v>7</v>
      </c>
      <c r="U2881">
        <v>0</v>
      </c>
      <c r="V2881">
        <v>0</v>
      </c>
      <c r="W2881">
        <v>0</v>
      </c>
      <c r="X2881">
        <v>107.3436540401124</v>
      </c>
      <c r="Y2881">
        <v>0</v>
      </c>
      <c r="Z2881">
        <v>0</v>
      </c>
      <c r="AA2881">
        <v>0</v>
      </c>
      <c r="AB2881">
        <v>7.6420318912085365</v>
      </c>
      <c r="AC2881">
        <v>0</v>
      </c>
      <c r="AD2881">
        <v>0</v>
      </c>
      <c r="AE2881">
        <v>114.98568593132093</v>
      </c>
    </row>
    <row r="2882" spans="1:31" x14ac:dyDescent="0.3">
      <c r="A2882">
        <v>2652329</v>
      </c>
      <c r="B2882">
        <v>1</v>
      </c>
      <c r="C2882" t="s">
        <v>80</v>
      </c>
      <c r="D2882" t="s">
        <v>106</v>
      </c>
      <c r="E2882" t="s">
        <v>194</v>
      </c>
      <c r="F2882" t="s">
        <v>1039</v>
      </c>
      <c r="G2882" t="s">
        <v>149</v>
      </c>
      <c r="H2882" t="s">
        <v>144</v>
      </c>
      <c r="I2882" t="s">
        <v>136</v>
      </c>
      <c r="J2882" t="s">
        <v>137</v>
      </c>
      <c r="K2882" t="s">
        <v>138</v>
      </c>
      <c r="L2882" t="s">
        <v>8257</v>
      </c>
      <c r="M2882" t="s">
        <v>8258</v>
      </c>
      <c r="N2882">
        <v>0.93527777700000003</v>
      </c>
      <c r="O2882">
        <v>0</v>
      </c>
      <c r="P2882">
        <v>4</v>
      </c>
      <c r="Q2882">
        <v>32</v>
      </c>
      <c r="R2882">
        <v>267</v>
      </c>
      <c r="S2882">
        <v>10</v>
      </c>
      <c r="T2882">
        <v>63</v>
      </c>
      <c r="U2882">
        <v>0</v>
      </c>
      <c r="V2882">
        <v>0</v>
      </c>
      <c r="W2882">
        <v>0</v>
      </c>
      <c r="X2882">
        <v>2.4267864504752468</v>
      </c>
      <c r="Y2882">
        <v>284.94701161414616</v>
      </c>
      <c r="Z2882">
        <v>883.12733519920528</v>
      </c>
      <c r="AA2882">
        <v>139.68317697671111</v>
      </c>
      <c r="AB2882">
        <v>306.14348272285656</v>
      </c>
      <c r="AC2882">
        <v>0</v>
      </c>
      <c r="AD2882">
        <v>0</v>
      </c>
      <c r="AE2882">
        <v>1616.3277929633944</v>
      </c>
    </row>
    <row r="2883" spans="1:31" x14ac:dyDescent="0.3">
      <c r="A2883">
        <v>2653019</v>
      </c>
      <c r="B2883">
        <v>1</v>
      </c>
      <c r="C2883" t="s">
        <v>80</v>
      </c>
      <c r="D2883" t="s">
        <v>93</v>
      </c>
      <c r="E2883" t="s">
        <v>165</v>
      </c>
      <c r="F2883" t="s">
        <v>8259</v>
      </c>
      <c r="G2883" t="s">
        <v>224</v>
      </c>
      <c r="H2883" t="s">
        <v>135</v>
      </c>
      <c r="I2883" t="s">
        <v>136</v>
      </c>
      <c r="J2883" t="s">
        <v>137</v>
      </c>
      <c r="K2883" t="s">
        <v>138</v>
      </c>
      <c r="L2883" t="s">
        <v>8260</v>
      </c>
      <c r="M2883" t="s">
        <v>8261</v>
      </c>
      <c r="N2883">
        <v>1.436388888</v>
      </c>
      <c r="O2883">
        <v>0</v>
      </c>
      <c r="P2883">
        <v>37</v>
      </c>
      <c r="Q2883">
        <v>0</v>
      </c>
      <c r="R2883">
        <v>0</v>
      </c>
      <c r="S2883">
        <v>0</v>
      </c>
      <c r="T2883">
        <v>2</v>
      </c>
      <c r="U2883">
        <v>0</v>
      </c>
      <c r="V2883">
        <v>0</v>
      </c>
      <c r="W2883">
        <v>0</v>
      </c>
      <c r="X2883">
        <v>12.181771935326873</v>
      </c>
      <c r="Y2883">
        <v>0</v>
      </c>
      <c r="Z2883">
        <v>0</v>
      </c>
      <c r="AA2883">
        <v>0</v>
      </c>
      <c r="AB2883">
        <v>0.43958582692864001</v>
      </c>
      <c r="AC2883">
        <v>0</v>
      </c>
      <c r="AD2883">
        <v>0</v>
      </c>
      <c r="AE2883">
        <v>12.621357762255514</v>
      </c>
    </row>
    <row r="2884" spans="1:31" x14ac:dyDescent="0.3">
      <c r="A2884">
        <v>2652209</v>
      </c>
      <c r="B2884">
        <v>1</v>
      </c>
      <c r="C2884" t="s">
        <v>80</v>
      </c>
      <c r="D2884" t="s">
        <v>108</v>
      </c>
      <c r="E2884" t="s">
        <v>141</v>
      </c>
      <c r="F2884" t="s">
        <v>8262</v>
      </c>
      <c r="G2884" t="s">
        <v>448</v>
      </c>
      <c r="H2884" t="s">
        <v>144</v>
      </c>
      <c r="I2884" t="s">
        <v>136</v>
      </c>
      <c r="J2884" t="s">
        <v>137</v>
      </c>
      <c r="K2884" t="s">
        <v>138</v>
      </c>
      <c r="L2884" t="s">
        <v>8263</v>
      </c>
      <c r="M2884" t="s">
        <v>8264</v>
      </c>
      <c r="N2884">
        <v>2.0158333329999998</v>
      </c>
      <c r="O2884">
        <v>0</v>
      </c>
      <c r="P2884">
        <v>38</v>
      </c>
      <c r="Q2884">
        <v>0</v>
      </c>
      <c r="R2884">
        <v>7</v>
      </c>
      <c r="S2884">
        <v>0</v>
      </c>
      <c r="T2884">
        <v>3</v>
      </c>
      <c r="U2884">
        <v>0</v>
      </c>
      <c r="V2884">
        <v>0</v>
      </c>
      <c r="W2884">
        <v>0</v>
      </c>
      <c r="X2884">
        <v>22.329345883001697</v>
      </c>
      <c r="Y2884">
        <v>0</v>
      </c>
      <c r="Z2884">
        <v>16.765280860835681</v>
      </c>
      <c r="AA2884">
        <v>0</v>
      </c>
      <c r="AB2884">
        <v>4.8309723324144711</v>
      </c>
      <c r="AC2884">
        <v>0</v>
      </c>
      <c r="AD2884">
        <v>0</v>
      </c>
      <c r="AE2884">
        <v>43.925599076251849</v>
      </c>
    </row>
    <row r="2885" spans="1:31" x14ac:dyDescent="0.3">
      <c r="A2885">
        <v>2652458</v>
      </c>
      <c r="B2885">
        <v>1</v>
      </c>
      <c r="C2885" t="s">
        <v>81</v>
      </c>
      <c r="D2885" t="s">
        <v>127</v>
      </c>
      <c r="E2885" t="s">
        <v>152</v>
      </c>
      <c r="F2885" t="s">
        <v>8265</v>
      </c>
      <c r="G2885" t="s">
        <v>406</v>
      </c>
      <c r="H2885" t="s">
        <v>135</v>
      </c>
      <c r="I2885" t="s">
        <v>136</v>
      </c>
      <c r="J2885" t="s">
        <v>137</v>
      </c>
      <c r="K2885" t="s">
        <v>138</v>
      </c>
      <c r="L2885" t="s">
        <v>8266</v>
      </c>
      <c r="M2885" t="s">
        <v>8267</v>
      </c>
      <c r="N2885">
        <v>1.3591666659999999</v>
      </c>
      <c r="O2885">
        <v>0</v>
      </c>
      <c r="P2885">
        <v>787</v>
      </c>
      <c r="Q2885">
        <v>0</v>
      </c>
      <c r="R2885">
        <v>0</v>
      </c>
      <c r="S2885">
        <v>0</v>
      </c>
      <c r="T2885">
        <v>114</v>
      </c>
      <c r="U2885">
        <v>0</v>
      </c>
      <c r="V2885">
        <v>0</v>
      </c>
      <c r="W2885">
        <v>0</v>
      </c>
      <c r="X2885">
        <v>283.27736080568269</v>
      </c>
      <c r="Y2885">
        <v>0</v>
      </c>
      <c r="Z2885">
        <v>0</v>
      </c>
      <c r="AA2885">
        <v>0</v>
      </c>
      <c r="AB2885">
        <v>119.82499584959002</v>
      </c>
      <c r="AC2885">
        <v>0</v>
      </c>
      <c r="AD2885">
        <v>0</v>
      </c>
      <c r="AE2885">
        <v>403.10235665527273</v>
      </c>
    </row>
    <row r="2886" spans="1:31" x14ac:dyDescent="0.3">
      <c r="A2886">
        <v>2652850</v>
      </c>
      <c r="B2886">
        <v>1</v>
      </c>
      <c r="C2886" t="s">
        <v>80</v>
      </c>
      <c r="D2886" t="s">
        <v>96</v>
      </c>
      <c r="E2886" t="s">
        <v>165</v>
      </c>
      <c r="F2886" t="s">
        <v>6852</v>
      </c>
      <c r="G2886" t="s">
        <v>224</v>
      </c>
      <c r="H2886" t="s">
        <v>135</v>
      </c>
      <c r="I2886" t="s">
        <v>136</v>
      </c>
      <c r="J2886" t="s">
        <v>137</v>
      </c>
      <c r="K2886" t="s">
        <v>138</v>
      </c>
      <c r="L2886" t="s">
        <v>8268</v>
      </c>
      <c r="M2886" t="s">
        <v>8269</v>
      </c>
      <c r="N2886">
        <v>2.0383333330000002</v>
      </c>
      <c r="O2886">
        <v>0</v>
      </c>
      <c r="P2886">
        <v>155</v>
      </c>
      <c r="Q2886">
        <v>0</v>
      </c>
      <c r="R2886">
        <v>0</v>
      </c>
      <c r="S2886">
        <v>0</v>
      </c>
      <c r="T2886">
        <v>12</v>
      </c>
      <c r="U2886">
        <v>0</v>
      </c>
      <c r="V2886">
        <v>0</v>
      </c>
      <c r="W2886">
        <v>0</v>
      </c>
      <c r="X2886">
        <v>207.45888477887831</v>
      </c>
      <c r="Y2886">
        <v>0</v>
      </c>
      <c r="Z2886">
        <v>0</v>
      </c>
      <c r="AA2886">
        <v>0</v>
      </c>
      <c r="AB2886">
        <v>50.995712894571007</v>
      </c>
      <c r="AC2886">
        <v>0</v>
      </c>
      <c r="AD2886">
        <v>0</v>
      </c>
      <c r="AE2886">
        <v>258.45459767344931</v>
      </c>
    </row>
    <row r="2887" spans="1:31" x14ac:dyDescent="0.3">
      <c r="A2887">
        <v>2652813</v>
      </c>
      <c r="B2887">
        <v>1</v>
      </c>
      <c r="C2887" t="s">
        <v>80</v>
      </c>
      <c r="D2887" t="s">
        <v>110</v>
      </c>
      <c r="E2887" t="s">
        <v>214</v>
      </c>
      <c r="F2887" t="s">
        <v>8270</v>
      </c>
      <c r="G2887" t="s">
        <v>300</v>
      </c>
      <c r="H2887" t="s">
        <v>135</v>
      </c>
      <c r="I2887" t="s">
        <v>136</v>
      </c>
      <c r="J2887" t="s">
        <v>137</v>
      </c>
      <c r="K2887" t="s">
        <v>138</v>
      </c>
      <c r="L2887" t="s">
        <v>8271</v>
      </c>
      <c r="M2887" t="s">
        <v>8272</v>
      </c>
      <c r="N2887">
        <v>1.498611111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14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142.24629359226051</v>
      </c>
      <c r="AC2887">
        <v>0</v>
      </c>
      <c r="AD2887">
        <v>0</v>
      </c>
      <c r="AE2887">
        <v>142.24629359226051</v>
      </c>
    </row>
    <row r="2888" spans="1:31" x14ac:dyDescent="0.3">
      <c r="A2888">
        <v>2652372</v>
      </c>
      <c r="B2888">
        <v>1</v>
      </c>
      <c r="C2888" t="s">
        <v>80</v>
      </c>
      <c r="D2888" t="s">
        <v>94</v>
      </c>
      <c r="E2888" t="s">
        <v>152</v>
      </c>
      <c r="F2888" t="s">
        <v>190</v>
      </c>
      <c r="G2888" t="s">
        <v>220</v>
      </c>
      <c r="H2888" t="s">
        <v>135</v>
      </c>
      <c r="I2888" t="s">
        <v>136</v>
      </c>
      <c r="J2888" t="s">
        <v>137</v>
      </c>
      <c r="K2888" t="s">
        <v>162</v>
      </c>
      <c r="L2888" t="s">
        <v>8273</v>
      </c>
      <c r="M2888" t="s">
        <v>8274</v>
      </c>
      <c r="N2888">
        <v>5.801666666</v>
      </c>
      <c r="O2888">
        <v>0</v>
      </c>
      <c r="P2888">
        <v>30</v>
      </c>
      <c r="Q2888">
        <v>0</v>
      </c>
      <c r="R2888">
        <v>18</v>
      </c>
      <c r="S2888">
        <v>0</v>
      </c>
      <c r="T2888">
        <v>11</v>
      </c>
      <c r="U2888">
        <v>0</v>
      </c>
      <c r="V2888">
        <v>0</v>
      </c>
      <c r="W2888">
        <v>0</v>
      </c>
      <c r="X2888">
        <v>28.601827736594398</v>
      </c>
      <c r="Y2888">
        <v>0</v>
      </c>
      <c r="Z2888">
        <v>85.873857039177295</v>
      </c>
      <c r="AA2888">
        <v>0</v>
      </c>
      <c r="AB2888">
        <v>80.225353112239489</v>
      </c>
      <c r="AC2888">
        <v>0</v>
      </c>
      <c r="AD2888">
        <v>0</v>
      </c>
      <c r="AE2888">
        <v>194.70103788801117</v>
      </c>
    </row>
    <row r="2889" spans="1:31" x14ac:dyDescent="0.3">
      <c r="A2889">
        <v>2652415</v>
      </c>
      <c r="B2889">
        <v>1</v>
      </c>
      <c r="C2889" t="s">
        <v>80</v>
      </c>
      <c r="D2889" t="s">
        <v>106</v>
      </c>
      <c r="E2889" t="s">
        <v>147</v>
      </c>
      <c r="F2889" t="s">
        <v>8275</v>
      </c>
      <c r="G2889" t="s">
        <v>220</v>
      </c>
      <c r="H2889" t="s">
        <v>144</v>
      </c>
      <c r="I2889" t="s">
        <v>136</v>
      </c>
      <c r="J2889" t="s">
        <v>137</v>
      </c>
      <c r="K2889" t="s">
        <v>162</v>
      </c>
      <c r="L2889" t="s">
        <v>8276</v>
      </c>
      <c r="M2889" t="s">
        <v>8277</v>
      </c>
      <c r="N2889">
        <v>5.164722222</v>
      </c>
      <c r="O2889">
        <v>0</v>
      </c>
      <c r="P2889">
        <v>236</v>
      </c>
      <c r="Q2889">
        <v>15</v>
      </c>
      <c r="R2889">
        <v>48</v>
      </c>
      <c r="S2889">
        <v>2</v>
      </c>
      <c r="T2889">
        <v>38</v>
      </c>
      <c r="U2889">
        <v>1</v>
      </c>
      <c r="V2889">
        <v>0</v>
      </c>
      <c r="W2889">
        <v>0</v>
      </c>
      <c r="X2889">
        <v>249.75800775999755</v>
      </c>
      <c r="Y2889">
        <v>455.0424591504684</v>
      </c>
      <c r="Z2889">
        <v>967.10348364064237</v>
      </c>
      <c r="AA2889">
        <v>83.66023012991127</v>
      </c>
      <c r="AB2889">
        <v>433.32434757605097</v>
      </c>
      <c r="AC2889">
        <v>4.8144975378156003</v>
      </c>
      <c r="AD2889">
        <v>0</v>
      </c>
      <c r="AE2889">
        <v>2193.7030257948859</v>
      </c>
    </row>
    <row r="2890" spans="1:31" x14ac:dyDescent="0.3">
      <c r="A2890">
        <v>2652298</v>
      </c>
      <c r="B2890">
        <v>1</v>
      </c>
      <c r="C2890" t="s">
        <v>80</v>
      </c>
      <c r="D2890" t="s">
        <v>100</v>
      </c>
      <c r="E2890" t="s">
        <v>165</v>
      </c>
      <c r="F2890" t="s">
        <v>8278</v>
      </c>
      <c r="G2890" t="s">
        <v>224</v>
      </c>
      <c r="H2890" t="s">
        <v>135</v>
      </c>
      <c r="I2890" t="s">
        <v>136</v>
      </c>
      <c r="J2890" t="s">
        <v>137</v>
      </c>
      <c r="K2890" t="s">
        <v>138</v>
      </c>
      <c r="L2890" t="s">
        <v>8279</v>
      </c>
      <c r="M2890" t="s">
        <v>8280</v>
      </c>
      <c r="N2890">
        <v>1.575</v>
      </c>
      <c r="O2890">
        <v>0</v>
      </c>
      <c r="P2890">
        <v>11</v>
      </c>
      <c r="Q2890">
        <v>0</v>
      </c>
      <c r="R2890">
        <v>0</v>
      </c>
      <c r="S2890">
        <v>0</v>
      </c>
      <c r="T2890">
        <v>5</v>
      </c>
      <c r="U2890">
        <v>0</v>
      </c>
      <c r="V2890">
        <v>0</v>
      </c>
      <c r="W2890">
        <v>0</v>
      </c>
      <c r="X2890">
        <v>6.8162004672702512</v>
      </c>
      <c r="Y2890">
        <v>0</v>
      </c>
      <c r="Z2890">
        <v>0</v>
      </c>
      <c r="AA2890">
        <v>0</v>
      </c>
      <c r="AB2890">
        <v>6.6313221331285632</v>
      </c>
      <c r="AC2890">
        <v>0</v>
      </c>
      <c r="AD2890">
        <v>0</v>
      </c>
      <c r="AE2890">
        <v>13.447522600398814</v>
      </c>
    </row>
    <row r="2891" spans="1:31" x14ac:dyDescent="0.3">
      <c r="A2891">
        <v>2652321</v>
      </c>
      <c r="B2891">
        <v>1</v>
      </c>
      <c r="C2891" t="s">
        <v>80</v>
      </c>
      <c r="D2891" t="s">
        <v>103</v>
      </c>
      <c r="E2891" t="s">
        <v>141</v>
      </c>
      <c r="F2891" t="s">
        <v>8281</v>
      </c>
      <c r="G2891" t="s">
        <v>161</v>
      </c>
      <c r="H2891" t="s">
        <v>144</v>
      </c>
      <c r="I2891" t="s">
        <v>136</v>
      </c>
      <c r="J2891" t="s">
        <v>137</v>
      </c>
      <c r="K2891" t="s">
        <v>162</v>
      </c>
      <c r="L2891" t="s">
        <v>8282</v>
      </c>
      <c r="M2891" t="s">
        <v>8283</v>
      </c>
      <c r="N2891">
        <v>6.7127777770000003</v>
      </c>
      <c r="O2891">
        <v>0</v>
      </c>
      <c r="P2891">
        <v>213</v>
      </c>
      <c r="Q2891">
        <v>0</v>
      </c>
      <c r="R2891">
        <v>3</v>
      </c>
      <c r="S2891">
        <v>0</v>
      </c>
      <c r="T2891">
        <v>17</v>
      </c>
      <c r="U2891">
        <v>0</v>
      </c>
      <c r="V2891">
        <v>0</v>
      </c>
      <c r="W2891">
        <v>0</v>
      </c>
      <c r="X2891">
        <v>395.67750682731383</v>
      </c>
      <c r="Y2891">
        <v>0</v>
      </c>
      <c r="Z2891">
        <v>21.832783023551158</v>
      </c>
      <c r="AA2891">
        <v>0</v>
      </c>
      <c r="AB2891">
        <v>201.50751190204943</v>
      </c>
      <c r="AC2891">
        <v>0</v>
      </c>
      <c r="AD2891">
        <v>0</v>
      </c>
      <c r="AE2891">
        <v>619.01780175291447</v>
      </c>
    </row>
    <row r="2892" spans="1:31" x14ac:dyDescent="0.3">
      <c r="A2892">
        <v>2652653</v>
      </c>
      <c r="B2892">
        <v>1</v>
      </c>
      <c r="C2892" t="s">
        <v>81</v>
      </c>
      <c r="D2892" t="s">
        <v>123</v>
      </c>
      <c r="E2892" t="s">
        <v>214</v>
      </c>
      <c r="F2892" t="s">
        <v>8284</v>
      </c>
      <c r="G2892" t="s">
        <v>428</v>
      </c>
      <c r="H2892" t="s">
        <v>135</v>
      </c>
      <c r="I2892" t="s">
        <v>136</v>
      </c>
      <c r="J2892" t="s">
        <v>137</v>
      </c>
      <c r="K2892" t="s">
        <v>138</v>
      </c>
      <c r="L2892" t="s">
        <v>8285</v>
      </c>
      <c r="M2892" t="s">
        <v>8286</v>
      </c>
      <c r="N2892">
        <v>1.654722222</v>
      </c>
      <c r="O2892">
        <v>0</v>
      </c>
      <c r="P2892">
        <v>88</v>
      </c>
      <c r="Q2892">
        <v>0</v>
      </c>
      <c r="R2892">
        <v>0</v>
      </c>
      <c r="S2892">
        <v>0</v>
      </c>
      <c r="T2892">
        <v>20</v>
      </c>
      <c r="U2892">
        <v>0</v>
      </c>
      <c r="V2892">
        <v>0</v>
      </c>
      <c r="W2892">
        <v>0</v>
      </c>
      <c r="X2892">
        <v>41.46163319885315</v>
      </c>
      <c r="Y2892">
        <v>0</v>
      </c>
      <c r="Z2892">
        <v>0</v>
      </c>
      <c r="AA2892">
        <v>0</v>
      </c>
      <c r="AB2892">
        <v>121.11751207027848</v>
      </c>
      <c r="AC2892">
        <v>0</v>
      </c>
      <c r="AD2892">
        <v>0</v>
      </c>
      <c r="AE2892">
        <v>162.57914526913163</v>
      </c>
    </row>
    <row r="2893" spans="1:31" x14ac:dyDescent="0.3">
      <c r="A2893">
        <v>2652607</v>
      </c>
      <c r="B2893">
        <v>1</v>
      </c>
      <c r="C2893" t="s">
        <v>80</v>
      </c>
      <c r="D2893" t="s">
        <v>98</v>
      </c>
      <c r="E2893" t="s">
        <v>165</v>
      </c>
      <c r="F2893" t="s">
        <v>8287</v>
      </c>
      <c r="G2893" t="s">
        <v>183</v>
      </c>
      <c r="H2893" t="s">
        <v>135</v>
      </c>
      <c r="I2893" t="s">
        <v>136</v>
      </c>
      <c r="J2893" t="s">
        <v>3</v>
      </c>
      <c r="K2893" t="s">
        <v>138</v>
      </c>
      <c r="L2893" t="s">
        <v>8288</v>
      </c>
      <c r="M2893" t="s">
        <v>8289</v>
      </c>
      <c r="N2893">
        <v>2.5444444439999998</v>
      </c>
      <c r="O2893">
        <v>0</v>
      </c>
      <c r="P2893">
        <v>17</v>
      </c>
      <c r="Q2893">
        <v>0</v>
      </c>
      <c r="R2893">
        <v>7</v>
      </c>
      <c r="S2893">
        <v>0</v>
      </c>
      <c r="T2893">
        <v>6</v>
      </c>
      <c r="U2893">
        <v>0</v>
      </c>
      <c r="V2893">
        <v>0</v>
      </c>
      <c r="W2893">
        <v>0</v>
      </c>
      <c r="X2893">
        <v>23.82516818806543</v>
      </c>
      <c r="Y2893">
        <v>0</v>
      </c>
      <c r="Z2893">
        <v>85.314838346056789</v>
      </c>
      <c r="AA2893">
        <v>0</v>
      </c>
      <c r="AB2893">
        <v>54.263324670491158</v>
      </c>
      <c r="AC2893">
        <v>0</v>
      </c>
      <c r="AD2893">
        <v>0</v>
      </c>
      <c r="AE2893">
        <v>163.40333120461338</v>
      </c>
    </row>
    <row r="2894" spans="1:31" x14ac:dyDescent="0.3">
      <c r="A2894">
        <v>2652799</v>
      </c>
      <c r="B2894">
        <v>1</v>
      </c>
      <c r="C2894" t="s">
        <v>80</v>
      </c>
      <c r="D2894" t="s">
        <v>94</v>
      </c>
      <c r="E2894" t="s">
        <v>165</v>
      </c>
      <c r="F2894" t="s">
        <v>8290</v>
      </c>
      <c r="G2894" t="s">
        <v>183</v>
      </c>
      <c r="H2894" t="s">
        <v>135</v>
      </c>
      <c r="I2894" t="s">
        <v>136</v>
      </c>
      <c r="J2894" t="s">
        <v>137</v>
      </c>
      <c r="K2894" t="s">
        <v>138</v>
      </c>
      <c r="L2894" t="s">
        <v>8291</v>
      </c>
      <c r="M2894" t="s">
        <v>8292</v>
      </c>
      <c r="N2894">
        <v>3.5555555550000002</v>
      </c>
      <c r="O2894">
        <v>0</v>
      </c>
      <c r="P2894">
        <v>79</v>
      </c>
      <c r="Q2894">
        <v>0</v>
      </c>
      <c r="R2894">
        <v>0</v>
      </c>
      <c r="S2894">
        <v>0</v>
      </c>
      <c r="T2894">
        <v>7</v>
      </c>
      <c r="U2894">
        <v>0</v>
      </c>
      <c r="V2894">
        <v>0</v>
      </c>
      <c r="W2894">
        <v>0</v>
      </c>
      <c r="X2894">
        <v>76.814319263350242</v>
      </c>
      <c r="Y2894">
        <v>0</v>
      </c>
      <c r="Z2894">
        <v>0</v>
      </c>
      <c r="AA2894">
        <v>0</v>
      </c>
      <c r="AB2894">
        <v>18.847647285811956</v>
      </c>
      <c r="AC2894">
        <v>0</v>
      </c>
      <c r="AD2894">
        <v>0</v>
      </c>
      <c r="AE2894">
        <v>95.661966549162202</v>
      </c>
    </row>
    <row r="2895" spans="1:31" x14ac:dyDescent="0.3">
      <c r="A2895">
        <v>2652776</v>
      </c>
      <c r="B2895">
        <v>1</v>
      </c>
      <c r="C2895" t="s">
        <v>81</v>
      </c>
      <c r="D2895" t="s">
        <v>114</v>
      </c>
      <c r="E2895" t="s">
        <v>132</v>
      </c>
      <c r="F2895" t="s">
        <v>8293</v>
      </c>
      <c r="G2895" t="s">
        <v>268</v>
      </c>
      <c r="H2895" t="s">
        <v>135</v>
      </c>
      <c r="I2895" t="s">
        <v>136</v>
      </c>
      <c r="J2895" t="s">
        <v>137</v>
      </c>
      <c r="K2895" t="s">
        <v>138</v>
      </c>
      <c r="L2895" t="s">
        <v>8294</v>
      </c>
      <c r="M2895" t="s">
        <v>8295</v>
      </c>
      <c r="N2895">
        <v>2.4655555549999999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</row>
    <row r="2896" spans="1:31" x14ac:dyDescent="0.3">
      <c r="A2896">
        <v>2652822</v>
      </c>
      <c r="B2896">
        <v>1</v>
      </c>
      <c r="C2896" t="s">
        <v>80</v>
      </c>
      <c r="D2896" t="s">
        <v>104</v>
      </c>
      <c r="E2896" t="s">
        <v>165</v>
      </c>
      <c r="F2896" t="s">
        <v>8296</v>
      </c>
      <c r="G2896" t="s">
        <v>224</v>
      </c>
      <c r="H2896" t="s">
        <v>135</v>
      </c>
      <c r="I2896" t="s">
        <v>136</v>
      </c>
      <c r="J2896" t="s">
        <v>137</v>
      </c>
      <c r="K2896" t="s">
        <v>138</v>
      </c>
      <c r="L2896" t="s">
        <v>8297</v>
      </c>
      <c r="M2896" t="s">
        <v>8298</v>
      </c>
      <c r="N2896">
        <v>1.245833333</v>
      </c>
      <c r="O2896">
        <v>0</v>
      </c>
      <c r="P2896">
        <v>9</v>
      </c>
      <c r="Q2896">
        <v>0</v>
      </c>
      <c r="R2896">
        <v>9</v>
      </c>
      <c r="S2896">
        <v>0</v>
      </c>
      <c r="T2896">
        <v>9</v>
      </c>
      <c r="U2896">
        <v>0</v>
      </c>
      <c r="V2896">
        <v>0</v>
      </c>
      <c r="W2896">
        <v>0</v>
      </c>
      <c r="X2896">
        <v>1.9753254797936657</v>
      </c>
      <c r="Y2896">
        <v>0</v>
      </c>
      <c r="Z2896">
        <v>12.127985356318176</v>
      </c>
      <c r="AA2896">
        <v>0</v>
      </c>
      <c r="AB2896">
        <v>8.6817694102495722</v>
      </c>
      <c r="AC2896">
        <v>0</v>
      </c>
      <c r="AD2896">
        <v>0</v>
      </c>
      <c r="AE2896">
        <v>22.785080246361414</v>
      </c>
    </row>
    <row r="2897" spans="1:31" x14ac:dyDescent="0.3">
      <c r="A2897">
        <v>2652530</v>
      </c>
      <c r="B2897">
        <v>1</v>
      </c>
      <c r="C2897" t="s">
        <v>81</v>
      </c>
      <c r="D2897" t="s">
        <v>127</v>
      </c>
      <c r="E2897" t="s">
        <v>141</v>
      </c>
      <c r="F2897" t="s">
        <v>6788</v>
      </c>
      <c r="G2897" t="s">
        <v>143</v>
      </c>
      <c r="H2897" t="s">
        <v>144</v>
      </c>
      <c r="I2897" t="s">
        <v>136</v>
      </c>
      <c r="J2897" t="s">
        <v>137</v>
      </c>
      <c r="K2897" t="s">
        <v>138</v>
      </c>
      <c r="L2897" t="s">
        <v>8299</v>
      </c>
      <c r="M2897" t="s">
        <v>8009</v>
      </c>
      <c r="N2897">
        <v>2.5441666660000002</v>
      </c>
      <c r="O2897">
        <v>0</v>
      </c>
      <c r="P2897">
        <v>9</v>
      </c>
      <c r="Q2897">
        <v>0</v>
      </c>
      <c r="R2897">
        <v>6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6.8946993716942568</v>
      </c>
      <c r="Y2897">
        <v>0</v>
      </c>
      <c r="Z2897">
        <v>34.7835985906</v>
      </c>
      <c r="AA2897">
        <v>0</v>
      </c>
      <c r="AB2897">
        <v>0</v>
      </c>
      <c r="AC2897">
        <v>0</v>
      </c>
      <c r="AD2897">
        <v>0</v>
      </c>
      <c r="AE2897">
        <v>41.678297962294259</v>
      </c>
    </row>
    <row r="2898" spans="1:31" x14ac:dyDescent="0.3">
      <c r="A2898">
        <v>2652338</v>
      </c>
      <c r="B2898">
        <v>1</v>
      </c>
      <c r="C2898" t="s">
        <v>81</v>
      </c>
      <c r="D2898" t="s">
        <v>122</v>
      </c>
      <c r="E2898" t="s">
        <v>194</v>
      </c>
      <c r="F2898" t="s">
        <v>8300</v>
      </c>
      <c r="G2898" t="s">
        <v>149</v>
      </c>
      <c r="H2898" t="s">
        <v>144</v>
      </c>
      <c r="I2898" t="s">
        <v>136</v>
      </c>
      <c r="J2898" t="s">
        <v>137</v>
      </c>
      <c r="K2898" t="s">
        <v>138</v>
      </c>
      <c r="L2898" t="s">
        <v>8301</v>
      </c>
      <c r="M2898" t="s">
        <v>8302</v>
      </c>
      <c r="N2898">
        <v>0.29611111099999998</v>
      </c>
      <c r="O2898">
        <v>9</v>
      </c>
      <c r="P2898">
        <v>723</v>
      </c>
      <c r="Q2898">
        <v>201</v>
      </c>
      <c r="R2898">
        <v>63</v>
      </c>
      <c r="S2898">
        <v>18</v>
      </c>
      <c r="T2898">
        <v>92</v>
      </c>
      <c r="U2898">
        <v>0</v>
      </c>
      <c r="V2898">
        <v>0</v>
      </c>
      <c r="W2898">
        <v>0.62141836279229845</v>
      </c>
      <c r="X2898">
        <v>35.961598114143072</v>
      </c>
      <c r="Y2898">
        <v>259.47722846642864</v>
      </c>
      <c r="Z2898">
        <v>25.480817664053689</v>
      </c>
      <c r="AA2898">
        <v>128.94912040797942</v>
      </c>
      <c r="AB2898">
        <v>14.729279417937789</v>
      </c>
      <c r="AC2898">
        <v>0</v>
      </c>
      <c r="AD2898">
        <v>0</v>
      </c>
      <c r="AE2898">
        <v>465.21946243333491</v>
      </c>
    </row>
    <row r="2899" spans="1:31" x14ac:dyDescent="0.3">
      <c r="A2899">
        <v>2652736</v>
      </c>
      <c r="B2899">
        <v>1</v>
      </c>
      <c r="C2899" t="s">
        <v>80</v>
      </c>
      <c r="D2899" t="s">
        <v>90</v>
      </c>
      <c r="E2899" t="s">
        <v>181</v>
      </c>
      <c r="F2899" t="s">
        <v>8303</v>
      </c>
      <c r="G2899" t="s">
        <v>149</v>
      </c>
      <c r="H2899" t="s">
        <v>144</v>
      </c>
      <c r="I2899" t="s">
        <v>136</v>
      </c>
      <c r="J2899" t="s">
        <v>137</v>
      </c>
      <c r="K2899" t="s">
        <v>138</v>
      </c>
      <c r="L2899" t="s">
        <v>8007</v>
      </c>
      <c r="M2899" t="s">
        <v>8304</v>
      </c>
      <c r="N2899">
        <v>0.19277777700000001</v>
      </c>
      <c r="O2899">
        <v>1</v>
      </c>
      <c r="P2899">
        <v>18637</v>
      </c>
      <c r="Q2899">
        <v>0</v>
      </c>
      <c r="R2899">
        <v>98</v>
      </c>
      <c r="S2899">
        <v>5</v>
      </c>
      <c r="T2899">
        <v>2161</v>
      </c>
      <c r="U2899">
        <v>1</v>
      </c>
      <c r="V2899">
        <v>5</v>
      </c>
      <c r="W2899">
        <v>1.7773214006814593</v>
      </c>
      <c r="X2899">
        <v>1144.1580032321951</v>
      </c>
      <c r="Y2899">
        <v>0</v>
      </c>
      <c r="Z2899">
        <v>16.065214738868981</v>
      </c>
      <c r="AA2899">
        <v>3.6591003833748288</v>
      </c>
      <c r="AB2899">
        <v>739.15916368962121</v>
      </c>
      <c r="AC2899">
        <v>144.73251494096175</v>
      </c>
      <c r="AD2899">
        <v>21.795845710925143</v>
      </c>
      <c r="AE2899">
        <v>2071.3471640966286</v>
      </c>
    </row>
    <row r="2900" spans="1:31" x14ac:dyDescent="0.3">
      <c r="A2900">
        <v>2652381</v>
      </c>
      <c r="B2900">
        <v>1</v>
      </c>
      <c r="C2900" t="s">
        <v>81</v>
      </c>
      <c r="D2900" t="s">
        <v>128</v>
      </c>
      <c r="E2900" t="s">
        <v>147</v>
      </c>
      <c r="F2900" t="s">
        <v>8305</v>
      </c>
      <c r="G2900" t="s">
        <v>149</v>
      </c>
      <c r="H2900" t="s">
        <v>144</v>
      </c>
      <c r="I2900" t="s">
        <v>136</v>
      </c>
      <c r="J2900" t="s">
        <v>137</v>
      </c>
      <c r="K2900" t="s">
        <v>138</v>
      </c>
      <c r="L2900" t="s">
        <v>8306</v>
      </c>
      <c r="M2900" t="s">
        <v>8307</v>
      </c>
      <c r="N2900">
        <v>1.133888888</v>
      </c>
      <c r="O2900">
        <v>0</v>
      </c>
      <c r="P2900">
        <v>0</v>
      </c>
      <c r="Q2900">
        <v>0</v>
      </c>
      <c r="R2900">
        <v>0</v>
      </c>
      <c r="S2900">
        <v>14</v>
      </c>
      <c r="T2900">
        <v>0</v>
      </c>
      <c r="U2900">
        <v>26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779.52890414752983</v>
      </c>
      <c r="AB2900">
        <v>0</v>
      </c>
      <c r="AC2900">
        <v>5229.2218345312658</v>
      </c>
      <c r="AD2900">
        <v>0</v>
      </c>
      <c r="AE2900">
        <v>6008.7507386787956</v>
      </c>
    </row>
    <row r="2901" spans="1:31" x14ac:dyDescent="0.3">
      <c r="A2901">
        <v>2653045</v>
      </c>
      <c r="B2901">
        <v>1</v>
      </c>
      <c r="C2901" t="s">
        <v>80</v>
      </c>
      <c r="D2901" t="s">
        <v>83</v>
      </c>
      <c r="E2901" t="s">
        <v>165</v>
      </c>
      <c r="F2901" t="s">
        <v>8308</v>
      </c>
      <c r="G2901" t="s">
        <v>224</v>
      </c>
      <c r="H2901" t="s">
        <v>135</v>
      </c>
      <c r="I2901" t="s">
        <v>136</v>
      </c>
      <c r="J2901" t="s">
        <v>137</v>
      </c>
      <c r="K2901" t="s">
        <v>138</v>
      </c>
      <c r="L2901" t="s">
        <v>8309</v>
      </c>
      <c r="M2901" t="s">
        <v>8310</v>
      </c>
      <c r="N2901">
        <v>2.9327777770000001</v>
      </c>
      <c r="O2901">
        <v>0</v>
      </c>
      <c r="P2901">
        <v>229</v>
      </c>
      <c r="Q2901">
        <v>0</v>
      </c>
      <c r="R2901">
        <v>0</v>
      </c>
      <c r="S2901">
        <v>0</v>
      </c>
      <c r="T2901">
        <v>19</v>
      </c>
      <c r="U2901">
        <v>0</v>
      </c>
      <c r="V2901">
        <v>0</v>
      </c>
      <c r="W2901">
        <v>0</v>
      </c>
      <c r="X2901">
        <v>165.94882485176018</v>
      </c>
      <c r="Y2901">
        <v>0</v>
      </c>
      <c r="Z2901">
        <v>0</v>
      </c>
      <c r="AA2901">
        <v>0</v>
      </c>
      <c r="AB2901">
        <v>24.512777330337528</v>
      </c>
      <c r="AC2901">
        <v>0</v>
      </c>
      <c r="AD2901">
        <v>0</v>
      </c>
      <c r="AE2901">
        <v>190.46160218209769</v>
      </c>
    </row>
    <row r="2902" spans="1:31" x14ac:dyDescent="0.3">
      <c r="A2902">
        <v>2652547</v>
      </c>
      <c r="B2902">
        <v>1</v>
      </c>
      <c r="C2902" t="s">
        <v>80</v>
      </c>
      <c r="D2902" t="s">
        <v>83</v>
      </c>
      <c r="E2902" t="s">
        <v>152</v>
      </c>
      <c r="F2902" t="s">
        <v>8311</v>
      </c>
      <c r="G2902" t="s">
        <v>220</v>
      </c>
      <c r="H2902" t="s">
        <v>135</v>
      </c>
      <c r="I2902" t="s">
        <v>136</v>
      </c>
      <c r="J2902" t="s">
        <v>137</v>
      </c>
      <c r="K2902" t="s">
        <v>162</v>
      </c>
      <c r="L2902" t="s">
        <v>8312</v>
      </c>
      <c r="M2902" t="s">
        <v>8313</v>
      </c>
      <c r="N2902">
        <v>0.39277777699999999</v>
      </c>
      <c r="O2902">
        <v>0</v>
      </c>
      <c r="P2902">
        <v>144</v>
      </c>
      <c r="Q2902">
        <v>0</v>
      </c>
      <c r="R2902">
        <v>0</v>
      </c>
      <c r="S2902">
        <v>0</v>
      </c>
      <c r="T2902">
        <v>7</v>
      </c>
      <c r="U2902">
        <v>0</v>
      </c>
      <c r="V2902">
        <v>0</v>
      </c>
      <c r="W2902">
        <v>0</v>
      </c>
      <c r="X2902">
        <v>20.53396770248802</v>
      </c>
      <c r="Y2902">
        <v>0</v>
      </c>
      <c r="Z2902">
        <v>0</v>
      </c>
      <c r="AA2902">
        <v>0</v>
      </c>
      <c r="AB2902">
        <v>1.8226284374034947</v>
      </c>
      <c r="AC2902">
        <v>0</v>
      </c>
      <c r="AD2902">
        <v>0</v>
      </c>
      <c r="AE2902">
        <v>22.356596139891515</v>
      </c>
    </row>
    <row r="2903" spans="1:31" x14ac:dyDescent="0.3">
      <c r="A2903">
        <v>2652902</v>
      </c>
      <c r="B2903">
        <v>1</v>
      </c>
      <c r="C2903" t="s">
        <v>80</v>
      </c>
      <c r="D2903" t="s">
        <v>102</v>
      </c>
      <c r="E2903" t="s">
        <v>141</v>
      </c>
      <c r="F2903" t="s">
        <v>463</v>
      </c>
      <c r="G2903" t="s">
        <v>143</v>
      </c>
      <c r="H2903" t="s">
        <v>144</v>
      </c>
      <c r="I2903" t="s">
        <v>136</v>
      </c>
      <c r="J2903" t="s">
        <v>137</v>
      </c>
      <c r="K2903" t="s">
        <v>138</v>
      </c>
      <c r="L2903" t="s">
        <v>8314</v>
      </c>
      <c r="M2903" t="s">
        <v>8315</v>
      </c>
      <c r="N2903">
        <v>1.1850000000000001</v>
      </c>
      <c r="O2903">
        <v>0</v>
      </c>
      <c r="P2903">
        <v>117</v>
      </c>
      <c r="Q2903">
        <v>1</v>
      </c>
      <c r="R2903">
        <v>86</v>
      </c>
      <c r="S2903">
        <v>2</v>
      </c>
      <c r="T2903">
        <v>37</v>
      </c>
      <c r="U2903">
        <v>0</v>
      </c>
      <c r="V2903">
        <v>0</v>
      </c>
      <c r="W2903">
        <v>0</v>
      </c>
      <c r="X2903">
        <v>80.069820956300433</v>
      </c>
      <c r="Y2903">
        <v>15.242938751894531</v>
      </c>
      <c r="Z2903">
        <v>186.03186325791938</v>
      </c>
      <c r="AA2903">
        <v>23.710981925866935</v>
      </c>
      <c r="AB2903">
        <v>69.714300720824212</v>
      </c>
      <c r="AC2903">
        <v>0</v>
      </c>
      <c r="AD2903">
        <v>0</v>
      </c>
      <c r="AE2903">
        <v>374.76990561280547</v>
      </c>
    </row>
    <row r="2904" spans="1:31" x14ac:dyDescent="0.3">
      <c r="A2904">
        <v>2652212</v>
      </c>
      <c r="B2904">
        <v>1</v>
      </c>
      <c r="C2904" t="s">
        <v>81</v>
      </c>
      <c r="D2904" t="s">
        <v>118</v>
      </c>
      <c r="E2904" t="s">
        <v>194</v>
      </c>
      <c r="F2904" t="s">
        <v>7167</v>
      </c>
      <c r="G2904" t="s">
        <v>562</v>
      </c>
      <c r="H2904" t="s">
        <v>144</v>
      </c>
      <c r="I2904" t="s">
        <v>136</v>
      </c>
      <c r="J2904" t="s">
        <v>137</v>
      </c>
      <c r="K2904" t="s">
        <v>162</v>
      </c>
      <c r="L2904" t="s">
        <v>8316</v>
      </c>
      <c r="M2904" t="s">
        <v>8317</v>
      </c>
      <c r="N2904">
        <v>0.22750000000000001</v>
      </c>
      <c r="O2904">
        <v>0</v>
      </c>
      <c r="P2904">
        <v>9118</v>
      </c>
      <c r="Q2904">
        <v>0</v>
      </c>
      <c r="R2904">
        <v>4</v>
      </c>
      <c r="S2904">
        <v>3</v>
      </c>
      <c r="T2904">
        <v>2570</v>
      </c>
      <c r="U2904">
        <v>0</v>
      </c>
      <c r="V2904">
        <v>8</v>
      </c>
      <c r="W2904">
        <v>0</v>
      </c>
      <c r="X2904">
        <v>434.40610785667798</v>
      </c>
      <c r="Y2904">
        <v>0</v>
      </c>
      <c r="Z2904">
        <v>2.8084190988616942</v>
      </c>
      <c r="AA2904">
        <v>0.91182997912938757</v>
      </c>
      <c r="AB2904">
        <v>360.46531622167066</v>
      </c>
      <c r="AC2904">
        <v>0</v>
      </c>
      <c r="AD2904">
        <v>4.6118428073903646</v>
      </c>
      <c r="AE2904">
        <v>803.20351596373018</v>
      </c>
    </row>
    <row r="2905" spans="1:31" x14ac:dyDescent="0.3">
      <c r="A2905">
        <v>2653071</v>
      </c>
      <c r="B2905">
        <v>1</v>
      </c>
      <c r="C2905" t="s">
        <v>81</v>
      </c>
      <c r="D2905" t="s">
        <v>118</v>
      </c>
      <c r="E2905" t="s">
        <v>152</v>
      </c>
      <c r="F2905" t="s">
        <v>7980</v>
      </c>
      <c r="G2905" t="s">
        <v>154</v>
      </c>
      <c r="H2905" t="s">
        <v>135</v>
      </c>
      <c r="I2905" t="s">
        <v>136</v>
      </c>
      <c r="J2905" t="s">
        <v>137</v>
      </c>
      <c r="K2905" t="s">
        <v>138</v>
      </c>
      <c r="L2905" t="s">
        <v>8318</v>
      </c>
      <c r="M2905" t="s">
        <v>8319</v>
      </c>
      <c r="N2905">
        <v>0.222222222</v>
      </c>
      <c r="O2905">
        <v>0</v>
      </c>
      <c r="P2905">
        <v>282</v>
      </c>
      <c r="Q2905">
        <v>0</v>
      </c>
      <c r="R2905">
        <v>1</v>
      </c>
      <c r="S2905">
        <v>0</v>
      </c>
      <c r="T2905">
        <v>44</v>
      </c>
      <c r="U2905">
        <v>0</v>
      </c>
      <c r="V2905">
        <v>0</v>
      </c>
      <c r="W2905">
        <v>0</v>
      </c>
      <c r="X2905">
        <v>12.552960836737331</v>
      </c>
      <c r="Y2905">
        <v>0</v>
      </c>
      <c r="Z2905">
        <v>2.2048049523999996E-2</v>
      </c>
      <c r="AA2905">
        <v>0</v>
      </c>
      <c r="AB2905">
        <v>3.8463585585699991</v>
      </c>
      <c r="AC2905">
        <v>0</v>
      </c>
      <c r="AD2905">
        <v>0</v>
      </c>
      <c r="AE2905">
        <v>16.421367444831329</v>
      </c>
    </row>
    <row r="2906" spans="1:31" x14ac:dyDescent="0.3">
      <c r="A2906">
        <v>2652945</v>
      </c>
      <c r="B2906">
        <v>1</v>
      </c>
      <c r="C2906" t="s">
        <v>81</v>
      </c>
      <c r="D2906" t="s">
        <v>126</v>
      </c>
      <c r="E2906" t="s">
        <v>152</v>
      </c>
      <c r="F2906" t="s">
        <v>8320</v>
      </c>
      <c r="G2906" t="s">
        <v>154</v>
      </c>
      <c r="H2906" t="s">
        <v>135</v>
      </c>
      <c r="I2906" t="s">
        <v>136</v>
      </c>
      <c r="J2906" t="s">
        <v>137</v>
      </c>
      <c r="K2906" t="s">
        <v>138</v>
      </c>
      <c r="L2906" t="s">
        <v>8321</v>
      </c>
      <c r="M2906" t="s">
        <v>8322</v>
      </c>
      <c r="N2906">
        <v>0.25</v>
      </c>
      <c r="O2906">
        <v>0</v>
      </c>
      <c r="P2906">
        <v>53</v>
      </c>
      <c r="Q2906">
        <v>0</v>
      </c>
      <c r="R2906">
        <v>14</v>
      </c>
      <c r="S2906">
        <v>0</v>
      </c>
      <c r="T2906">
        <v>2</v>
      </c>
      <c r="U2906">
        <v>0</v>
      </c>
      <c r="V2906">
        <v>0</v>
      </c>
      <c r="W2906">
        <v>0</v>
      </c>
      <c r="X2906">
        <v>1.1459142132282001</v>
      </c>
      <c r="Y2906">
        <v>0</v>
      </c>
      <c r="Z2906">
        <v>5.6179364759411747</v>
      </c>
      <c r="AA2906">
        <v>0</v>
      </c>
      <c r="AB2906">
        <v>0.46834221500000001</v>
      </c>
      <c r="AC2906">
        <v>0</v>
      </c>
      <c r="AD2906">
        <v>0</v>
      </c>
      <c r="AE2906">
        <v>7.2321929041693744</v>
      </c>
    </row>
    <row r="2907" spans="1:31" x14ac:dyDescent="0.3">
      <c r="A2907">
        <v>2652424</v>
      </c>
      <c r="B2907">
        <v>1</v>
      </c>
      <c r="C2907" t="s">
        <v>80</v>
      </c>
      <c r="D2907" t="s">
        <v>107</v>
      </c>
      <c r="E2907" t="s">
        <v>152</v>
      </c>
      <c r="F2907" t="s">
        <v>8323</v>
      </c>
      <c r="G2907" t="s">
        <v>220</v>
      </c>
      <c r="H2907" t="s">
        <v>135</v>
      </c>
      <c r="I2907" t="s">
        <v>136</v>
      </c>
      <c r="J2907" t="s">
        <v>137</v>
      </c>
      <c r="K2907" t="s">
        <v>162</v>
      </c>
      <c r="L2907" t="s">
        <v>8324</v>
      </c>
      <c r="M2907" t="s">
        <v>8325</v>
      </c>
      <c r="N2907">
        <v>1.5752777769999999</v>
      </c>
      <c r="O2907">
        <v>0</v>
      </c>
      <c r="P2907">
        <v>395</v>
      </c>
      <c r="Q2907">
        <v>0</v>
      </c>
      <c r="R2907">
        <v>0</v>
      </c>
      <c r="S2907">
        <v>0</v>
      </c>
      <c r="T2907">
        <v>6</v>
      </c>
      <c r="U2907">
        <v>0</v>
      </c>
      <c r="V2907">
        <v>0</v>
      </c>
      <c r="W2907">
        <v>0</v>
      </c>
      <c r="X2907">
        <v>153.28628677097504</v>
      </c>
      <c r="Y2907">
        <v>0</v>
      </c>
      <c r="Z2907">
        <v>0</v>
      </c>
      <c r="AA2907">
        <v>0</v>
      </c>
      <c r="AB2907">
        <v>35.371163383044603</v>
      </c>
      <c r="AC2907">
        <v>0</v>
      </c>
      <c r="AD2907">
        <v>0</v>
      </c>
      <c r="AE2907">
        <v>188.65745015401964</v>
      </c>
    </row>
    <row r="2908" spans="1:31" x14ac:dyDescent="0.3">
      <c r="A2908">
        <v>2652653</v>
      </c>
      <c r="B2908">
        <v>2</v>
      </c>
      <c r="C2908" t="s">
        <v>81</v>
      </c>
      <c r="D2908" t="s">
        <v>123</v>
      </c>
      <c r="E2908" t="s">
        <v>152</v>
      </c>
      <c r="F2908" t="s">
        <v>8326</v>
      </c>
      <c r="G2908" t="s">
        <v>428</v>
      </c>
      <c r="H2908" t="s">
        <v>135</v>
      </c>
      <c r="I2908" t="s">
        <v>136</v>
      </c>
      <c r="J2908" t="s">
        <v>137</v>
      </c>
      <c r="K2908" t="s">
        <v>138</v>
      </c>
      <c r="L2908" t="s">
        <v>8286</v>
      </c>
      <c r="M2908" t="s">
        <v>8327</v>
      </c>
      <c r="N2908">
        <v>1.1088888880000001</v>
      </c>
      <c r="O2908">
        <v>0</v>
      </c>
      <c r="P2908">
        <v>272</v>
      </c>
      <c r="Q2908">
        <v>0</v>
      </c>
      <c r="R2908">
        <v>0</v>
      </c>
      <c r="S2908">
        <v>0</v>
      </c>
      <c r="T2908">
        <v>78</v>
      </c>
      <c r="U2908">
        <v>0</v>
      </c>
      <c r="V2908">
        <v>1</v>
      </c>
      <c r="W2908">
        <v>0</v>
      </c>
      <c r="X2908">
        <v>93.267865839483861</v>
      </c>
      <c r="Y2908">
        <v>0</v>
      </c>
      <c r="Z2908">
        <v>0</v>
      </c>
      <c r="AA2908">
        <v>0</v>
      </c>
      <c r="AB2908">
        <v>395.22930738985178</v>
      </c>
      <c r="AC2908">
        <v>0</v>
      </c>
      <c r="AD2908">
        <v>7.2422348136481691</v>
      </c>
      <c r="AE2908">
        <v>495.73940804298383</v>
      </c>
    </row>
    <row r="2909" spans="1:31" x14ac:dyDescent="0.3">
      <c r="A2909">
        <v>2653002</v>
      </c>
      <c r="B2909">
        <v>1</v>
      </c>
      <c r="C2909" t="s">
        <v>81</v>
      </c>
      <c r="D2909" t="s">
        <v>120</v>
      </c>
      <c r="E2909" t="s">
        <v>141</v>
      </c>
      <c r="F2909" t="s">
        <v>2483</v>
      </c>
      <c r="G2909" t="s">
        <v>448</v>
      </c>
      <c r="H2909" t="s">
        <v>144</v>
      </c>
      <c r="I2909" t="s">
        <v>136</v>
      </c>
      <c r="J2909" t="s">
        <v>137</v>
      </c>
      <c r="K2909" t="s">
        <v>138</v>
      </c>
      <c r="L2909" t="s">
        <v>8328</v>
      </c>
      <c r="M2909" t="s">
        <v>8329</v>
      </c>
      <c r="N2909">
        <v>1.2947222220000001</v>
      </c>
      <c r="O2909">
        <v>0</v>
      </c>
      <c r="P2909">
        <v>244</v>
      </c>
      <c r="Q2909">
        <v>0</v>
      </c>
      <c r="R2909">
        <v>3</v>
      </c>
      <c r="S2909">
        <v>0</v>
      </c>
      <c r="T2909">
        <v>30</v>
      </c>
      <c r="U2909">
        <v>0</v>
      </c>
      <c r="V2909">
        <v>0</v>
      </c>
      <c r="W2909">
        <v>0</v>
      </c>
      <c r="X2909">
        <v>97.253955422371547</v>
      </c>
      <c r="Y2909">
        <v>0</v>
      </c>
      <c r="Z2909">
        <v>15.164882749275566</v>
      </c>
      <c r="AA2909">
        <v>0</v>
      </c>
      <c r="AB2909">
        <v>15.845839589198707</v>
      </c>
      <c r="AC2909">
        <v>0</v>
      </c>
      <c r="AD2909">
        <v>0</v>
      </c>
      <c r="AE2909">
        <v>128.26467776084581</v>
      </c>
    </row>
    <row r="2910" spans="1:31" x14ac:dyDescent="0.3">
      <c r="A2910">
        <v>2652218</v>
      </c>
      <c r="B2910">
        <v>1</v>
      </c>
      <c r="C2910" t="s">
        <v>81</v>
      </c>
      <c r="D2910" t="s">
        <v>118</v>
      </c>
      <c r="E2910" t="s">
        <v>165</v>
      </c>
      <c r="F2910" t="s">
        <v>8330</v>
      </c>
      <c r="G2910" t="s">
        <v>224</v>
      </c>
      <c r="H2910" t="s">
        <v>135</v>
      </c>
      <c r="I2910" t="s">
        <v>136</v>
      </c>
      <c r="J2910" t="s">
        <v>137</v>
      </c>
      <c r="K2910" t="s">
        <v>138</v>
      </c>
      <c r="L2910" t="s">
        <v>8331</v>
      </c>
      <c r="M2910" t="s">
        <v>8332</v>
      </c>
      <c r="N2910">
        <v>1.8869444440000001</v>
      </c>
      <c r="O2910">
        <v>0</v>
      </c>
      <c r="P2910">
        <v>269</v>
      </c>
      <c r="Q2910">
        <v>0</v>
      </c>
      <c r="R2910">
        <v>0</v>
      </c>
      <c r="S2910">
        <v>0</v>
      </c>
      <c r="T2910">
        <v>16</v>
      </c>
      <c r="U2910">
        <v>0</v>
      </c>
      <c r="V2910">
        <v>0</v>
      </c>
      <c r="W2910">
        <v>0</v>
      </c>
      <c r="X2910">
        <v>99.475502992991082</v>
      </c>
      <c r="Y2910">
        <v>0</v>
      </c>
      <c r="Z2910">
        <v>0</v>
      </c>
      <c r="AA2910">
        <v>0</v>
      </c>
      <c r="AB2910">
        <v>21.953909340975503</v>
      </c>
      <c r="AC2910">
        <v>0</v>
      </c>
      <c r="AD2910">
        <v>0</v>
      </c>
      <c r="AE2910">
        <v>121.42941233396658</v>
      </c>
    </row>
    <row r="2911" spans="1:31" x14ac:dyDescent="0.3">
      <c r="A2911">
        <v>2652610</v>
      </c>
      <c r="B2911">
        <v>1</v>
      </c>
      <c r="C2911" t="s">
        <v>81</v>
      </c>
      <c r="D2911" t="s">
        <v>113</v>
      </c>
      <c r="E2911" t="s">
        <v>152</v>
      </c>
      <c r="F2911" t="s">
        <v>8333</v>
      </c>
      <c r="G2911" t="s">
        <v>191</v>
      </c>
      <c r="H2911" t="s">
        <v>135</v>
      </c>
      <c r="I2911" t="s">
        <v>136</v>
      </c>
      <c r="J2911" t="s">
        <v>137</v>
      </c>
      <c r="K2911" t="s">
        <v>138</v>
      </c>
      <c r="L2911" t="s">
        <v>8334</v>
      </c>
      <c r="M2911" t="s">
        <v>8335</v>
      </c>
      <c r="N2911">
        <v>3.4555555550000001</v>
      </c>
      <c r="O2911">
        <v>0</v>
      </c>
      <c r="P2911">
        <v>61</v>
      </c>
      <c r="Q2911">
        <v>0</v>
      </c>
      <c r="R2911">
        <v>2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21.534791168895694</v>
      </c>
      <c r="Y2911">
        <v>0</v>
      </c>
      <c r="Z2911">
        <v>0.50964654526579811</v>
      </c>
      <c r="AA2911">
        <v>0</v>
      </c>
      <c r="AB2911">
        <v>3.1120230836027263</v>
      </c>
      <c r="AC2911">
        <v>0</v>
      </c>
      <c r="AD2911">
        <v>0</v>
      </c>
      <c r="AE2911">
        <v>25.156460797764218</v>
      </c>
    </row>
    <row r="2912" spans="1:31" x14ac:dyDescent="0.3">
      <c r="A2912">
        <v>2652318</v>
      </c>
      <c r="B2912">
        <v>1</v>
      </c>
      <c r="C2912" t="s">
        <v>81</v>
      </c>
      <c r="D2912" t="s">
        <v>121</v>
      </c>
      <c r="E2912" t="s">
        <v>147</v>
      </c>
      <c r="F2912" t="s">
        <v>2394</v>
      </c>
      <c r="G2912" t="s">
        <v>149</v>
      </c>
      <c r="H2912" t="s">
        <v>144</v>
      </c>
      <c r="I2912" t="s">
        <v>136</v>
      </c>
      <c r="J2912" t="s">
        <v>137</v>
      </c>
      <c r="K2912" t="s">
        <v>138</v>
      </c>
      <c r="L2912" t="s">
        <v>8336</v>
      </c>
      <c r="M2912" t="s">
        <v>8337</v>
      </c>
      <c r="N2912">
        <v>1.0175000000000001</v>
      </c>
      <c r="O2912">
        <v>3</v>
      </c>
      <c r="P2912">
        <v>291</v>
      </c>
      <c r="Q2912">
        <v>4</v>
      </c>
      <c r="R2912">
        <v>37</v>
      </c>
      <c r="S2912">
        <v>3</v>
      </c>
      <c r="T2912">
        <v>14</v>
      </c>
      <c r="U2912">
        <v>0</v>
      </c>
      <c r="V2912">
        <v>0</v>
      </c>
      <c r="W2912">
        <v>0.76890878510250005</v>
      </c>
      <c r="X2912">
        <v>50.237688442612438</v>
      </c>
      <c r="Y2912">
        <v>8.6213297413350691</v>
      </c>
      <c r="Z2912">
        <v>42.192659460316406</v>
      </c>
      <c r="AA2912">
        <v>31.891060335995789</v>
      </c>
      <c r="AB2912">
        <v>12.741466883506808</v>
      </c>
      <c r="AC2912">
        <v>0</v>
      </c>
      <c r="AD2912">
        <v>0</v>
      </c>
      <c r="AE2912">
        <v>146.45311364886902</v>
      </c>
    </row>
    <row r="2913" spans="1:31" x14ac:dyDescent="0.3">
      <c r="A2913">
        <v>2652464</v>
      </c>
      <c r="B2913">
        <v>1</v>
      </c>
      <c r="C2913" t="s">
        <v>80</v>
      </c>
      <c r="D2913" t="s">
        <v>106</v>
      </c>
      <c r="E2913" t="s">
        <v>194</v>
      </c>
      <c r="F2913" t="s">
        <v>8338</v>
      </c>
      <c r="G2913" t="s">
        <v>220</v>
      </c>
      <c r="H2913" t="s">
        <v>144</v>
      </c>
      <c r="I2913" t="s">
        <v>136</v>
      </c>
      <c r="J2913" t="s">
        <v>137</v>
      </c>
      <c r="K2913" t="s">
        <v>162</v>
      </c>
      <c r="L2913" t="s">
        <v>8339</v>
      </c>
      <c r="M2913" t="s">
        <v>8340</v>
      </c>
      <c r="N2913">
        <v>3.4366666659999998</v>
      </c>
      <c r="O2913">
        <v>0</v>
      </c>
      <c r="P2913">
        <v>4</v>
      </c>
      <c r="Q2913">
        <v>32</v>
      </c>
      <c r="R2913">
        <v>267</v>
      </c>
      <c r="S2913">
        <v>10</v>
      </c>
      <c r="T2913">
        <v>64</v>
      </c>
      <c r="U2913">
        <v>0</v>
      </c>
      <c r="V2913">
        <v>0</v>
      </c>
      <c r="W2913">
        <v>0</v>
      </c>
      <c r="X2913">
        <v>9.2983132039959777</v>
      </c>
      <c r="Y2913">
        <v>1079.1908213589959</v>
      </c>
      <c r="Z2913">
        <v>3272.8134636645859</v>
      </c>
      <c r="AA2913">
        <v>547.55851222018202</v>
      </c>
      <c r="AB2913">
        <v>1257.018001175579</v>
      </c>
      <c r="AC2913">
        <v>0</v>
      </c>
      <c r="AD2913">
        <v>0</v>
      </c>
      <c r="AE2913">
        <v>6165.8791116233388</v>
      </c>
    </row>
    <row r="2914" spans="1:31" x14ac:dyDescent="0.3">
      <c r="A2914">
        <v>2652796</v>
      </c>
      <c r="B2914">
        <v>1</v>
      </c>
      <c r="C2914" t="s">
        <v>80</v>
      </c>
      <c r="D2914" t="s">
        <v>106</v>
      </c>
      <c r="E2914" t="s">
        <v>152</v>
      </c>
      <c r="F2914" t="s">
        <v>2626</v>
      </c>
      <c r="G2914" t="s">
        <v>191</v>
      </c>
      <c r="H2914" t="s">
        <v>135</v>
      </c>
      <c r="I2914" t="s">
        <v>136</v>
      </c>
      <c r="J2914" t="s">
        <v>137</v>
      </c>
      <c r="K2914" t="s">
        <v>138</v>
      </c>
      <c r="L2914" t="s">
        <v>8341</v>
      </c>
      <c r="M2914" t="s">
        <v>8342</v>
      </c>
      <c r="N2914">
        <v>1.6091666659999999</v>
      </c>
      <c r="O2914">
        <v>0</v>
      </c>
      <c r="P2914">
        <v>14</v>
      </c>
      <c r="Q2914">
        <v>0</v>
      </c>
      <c r="R2914">
        <v>0</v>
      </c>
      <c r="S2914">
        <v>0</v>
      </c>
      <c r="T2914">
        <v>1</v>
      </c>
      <c r="U2914">
        <v>0</v>
      </c>
      <c r="V2914">
        <v>0</v>
      </c>
      <c r="W2914">
        <v>0</v>
      </c>
      <c r="X2914">
        <v>1.7247783789636884</v>
      </c>
      <c r="Y2914">
        <v>0</v>
      </c>
      <c r="Z2914">
        <v>0</v>
      </c>
      <c r="AA2914">
        <v>0</v>
      </c>
      <c r="AB2914">
        <v>35.37066863873973</v>
      </c>
      <c r="AC2914">
        <v>0</v>
      </c>
      <c r="AD2914">
        <v>0</v>
      </c>
      <c r="AE2914">
        <v>37.095447017703421</v>
      </c>
    </row>
    <row r="2915" spans="1:31" x14ac:dyDescent="0.3">
      <c r="A2915">
        <v>2652487</v>
      </c>
      <c r="B2915">
        <v>1</v>
      </c>
      <c r="C2915" t="s">
        <v>80</v>
      </c>
      <c r="D2915" t="s">
        <v>84</v>
      </c>
      <c r="E2915" t="s">
        <v>141</v>
      </c>
      <c r="F2915" t="s">
        <v>8343</v>
      </c>
      <c r="G2915" t="s">
        <v>143</v>
      </c>
      <c r="H2915" t="s">
        <v>144</v>
      </c>
      <c r="I2915" t="s">
        <v>136</v>
      </c>
      <c r="J2915" t="s">
        <v>137</v>
      </c>
      <c r="K2915" t="s">
        <v>138</v>
      </c>
      <c r="L2915" t="s">
        <v>8344</v>
      </c>
      <c r="M2915" t="s">
        <v>8345</v>
      </c>
      <c r="N2915">
        <v>2.9255555549999999</v>
      </c>
      <c r="O2915">
        <v>0</v>
      </c>
      <c r="P2915">
        <v>24</v>
      </c>
      <c r="Q2915">
        <v>0</v>
      </c>
      <c r="R2915">
        <v>17</v>
      </c>
      <c r="S2915">
        <v>0</v>
      </c>
      <c r="T2915">
        <v>7</v>
      </c>
      <c r="U2915">
        <v>0</v>
      </c>
      <c r="V2915">
        <v>0</v>
      </c>
      <c r="W2915">
        <v>0</v>
      </c>
      <c r="X2915">
        <v>47.380313971920991</v>
      </c>
      <c r="Y2915">
        <v>0</v>
      </c>
      <c r="Z2915">
        <v>40.319465859371014</v>
      </c>
      <c r="AA2915">
        <v>0</v>
      </c>
      <c r="AB2915">
        <v>43.274996600447302</v>
      </c>
      <c r="AC2915">
        <v>0</v>
      </c>
      <c r="AD2915">
        <v>0</v>
      </c>
      <c r="AE2915">
        <v>130.97477643173931</v>
      </c>
    </row>
    <row r="2916" spans="1:31" x14ac:dyDescent="0.3">
      <c r="A2916">
        <v>2652842</v>
      </c>
      <c r="B2916">
        <v>1</v>
      </c>
      <c r="C2916" t="s">
        <v>80</v>
      </c>
      <c r="D2916" t="s">
        <v>84</v>
      </c>
      <c r="E2916" t="s">
        <v>132</v>
      </c>
      <c r="F2916" t="s">
        <v>8346</v>
      </c>
      <c r="G2916" t="s">
        <v>134</v>
      </c>
      <c r="H2916" t="s">
        <v>135</v>
      </c>
      <c r="I2916" t="s">
        <v>136</v>
      </c>
      <c r="J2916" t="s">
        <v>137</v>
      </c>
      <c r="K2916" t="s">
        <v>138</v>
      </c>
      <c r="L2916" t="s">
        <v>8347</v>
      </c>
      <c r="M2916" t="s">
        <v>8348</v>
      </c>
      <c r="N2916">
        <v>6.8986111110000001</v>
      </c>
      <c r="O2916">
        <v>0</v>
      </c>
      <c r="P2916">
        <v>3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8.7491736963684055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8.7491736963684055</v>
      </c>
    </row>
    <row r="2917" spans="1:31" x14ac:dyDescent="0.3">
      <c r="A2917">
        <v>2652278</v>
      </c>
      <c r="B2917">
        <v>1</v>
      </c>
      <c r="C2917" t="s">
        <v>81</v>
      </c>
      <c r="D2917" t="s">
        <v>118</v>
      </c>
      <c r="E2917" t="s">
        <v>141</v>
      </c>
      <c r="F2917" t="s">
        <v>8349</v>
      </c>
      <c r="G2917" t="s">
        <v>149</v>
      </c>
      <c r="H2917" t="s">
        <v>144</v>
      </c>
      <c r="I2917" t="s">
        <v>136</v>
      </c>
      <c r="J2917" t="s">
        <v>137</v>
      </c>
      <c r="K2917" t="s">
        <v>138</v>
      </c>
      <c r="L2917" t="s">
        <v>8350</v>
      </c>
      <c r="M2917" t="s">
        <v>8351</v>
      </c>
      <c r="N2917">
        <v>1.787222222</v>
      </c>
      <c r="O2917">
        <v>0</v>
      </c>
      <c r="P2917">
        <v>1430</v>
      </c>
      <c r="Q2917">
        <v>0</v>
      </c>
      <c r="R2917">
        <v>62</v>
      </c>
      <c r="S2917">
        <v>0</v>
      </c>
      <c r="T2917">
        <v>232</v>
      </c>
      <c r="U2917">
        <v>0</v>
      </c>
      <c r="V2917">
        <v>1</v>
      </c>
      <c r="W2917">
        <v>0</v>
      </c>
      <c r="X2917">
        <v>487.0364027322513</v>
      </c>
      <c r="Y2917">
        <v>0</v>
      </c>
      <c r="Z2917">
        <v>200.9101668045767</v>
      </c>
      <c r="AA2917">
        <v>0</v>
      </c>
      <c r="AB2917">
        <v>389.31986191963881</v>
      </c>
      <c r="AC2917">
        <v>0</v>
      </c>
      <c r="AD2917">
        <v>128.44150569816324</v>
      </c>
      <c r="AE2917">
        <v>1205.7079371546299</v>
      </c>
    </row>
    <row r="2918" spans="1:31" x14ac:dyDescent="0.3">
      <c r="A2918">
        <v>2652919</v>
      </c>
      <c r="B2918">
        <v>1</v>
      </c>
      <c r="C2918" t="s">
        <v>81</v>
      </c>
      <c r="D2918" t="s">
        <v>127</v>
      </c>
      <c r="E2918" t="s">
        <v>147</v>
      </c>
      <c r="F2918" t="s">
        <v>1298</v>
      </c>
      <c r="G2918" t="s">
        <v>149</v>
      </c>
      <c r="H2918" t="s">
        <v>144</v>
      </c>
      <c r="I2918" t="s">
        <v>136</v>
      </c>
      <c r="J2918" t="s">
        <v>137</v>
      </c>
      <c r="K2918" t="s">
        <v>138</v>
      </c>
      <c r="L2918" t="s">
        <v>8352</v>
      </c>
      <c r="M2918" t="s">
        <v>8353</v>
      </c>
      <c r="N2918">
        <v>3.057222222</v>
      </c>
      <c r="O2918">
        <v>9</v>
      </c>
      <c r="P2918">
        <v>3</v>
      </c>
      <c r="Q2918">
        <v>287</v>
      </c>
      <c r="R2918">
        <v>46</v>
      </c>
      <c r="S2918">
        <v>17</v>
      </c>
      <c r="T2918">
        <v>2</v>
      </c>
      <c r="U2918">
        <v>0</v>
      </c>
      <c r="V2918">
        <v>0</v>
      </c>
      <c r="W2918">
        <v>19.364812443603363</v>
      </c>
      <c r="X2918">
        <v>6.1511184778156291</v>
      </c>
      <c r="Y2918">
        <v>5278.3077607932</v>
      </c>
      <c r="Z2918">
        <v>1923.5243757212361</v>
      </c>
      <c r="AA2918">
        <v>186.88216858126523</v>
      </c>
      <c r="AB2918">
        <v>11.332634505526034</v>
      </c>
      <c r="AC2918">
        <v>0</v>
      </c>
      <c r="AD2918">
        <v>0</v>
      </c>
      <c r="AE2918">
        <v>7425.5628705226454</v>
      </c>
    </row>
    <row r="2919" spans="1:31" x14ac:dyDescent="0.3">
      <c r="A2919">
        <v>2652255</v>
      </c>
      <c r="B2919">
        <v>1</v>
      </c>
      <c r="C2919" t="s">
        <v>80</v>
      </c>
      <c r="D2919" t="s">
        <v>84</v>
      </c>
      <c r="E2919" t="s">
        <v>152</v>
      </c>
      <c r="F2919" t="s">
        <v>8354</v>
      </c>
      <c r="G2919" t="s">
        <v>191</v>
      </c>
      <c r="H2919" t="s">
        <v>135</v>
      </c>
      <c r="I2919" t="s">
        <v>136</v>
      </c>
      <c r="J2919" t="s">
        <v>137</v>
      </c>
      <c r="K2919" t="s">
        <v>138</v>
      </c>
      <c r="L2919" t="s">
        <v>8355</v>
      </c>
      <c r="M2919" t="s">
        <v>8356</v>
      </c>
      <c r="N2919">
        <v>4.4638888879999996</v>
      </c>
      <c r="O2919">
        <v>0</v>
      </c>
      <c r="P2919">
        <v>5</v>
      </c>
      <c r="Q2919">
        <v>0</v>
      </c>
      <c r="R2919">
        <v>12</v>
      </c>
      <c r="S2919">
        <v>0</v>
      </c>
      <c r="T2919">
        <v>4</v>
      </c>
      <c r="U2919">
        <v>0</v>
      </c>
      <c r="V2919">
        <v>0</v>
      </c>
      <c r="W2919">
        <v>0</v>
      </c>
      <c r="X2919">
        <v>7.7866255158428075</v>
      </c>
      <c r="Y2919">
        <v>0</v>
      </c>
      <c r="Z2919">
        <v>34.157350603349037</v>
      </c>
      <c r="AA2919">
        <v>0</v>
      </c>
      <c r="AB2919">
        <v>34.746314874237065</v>
      </c>
      <c r="AC2919">
        <v>0</v>
      </c>
      <c r="AD2919">
        <v>0</v>
      </c>
      <c r="AE2919">
        <v>76.690290993428903</v>
      </c>
    </row>
    <row r="2920" spans="1:31" x14ac:dyDescent="0.3">
      <c r="A2920">
        <v>2652773</v>
      </c>
      <c r="B2920">
        <v>1</v>
      </c>
      <c r="C2920" t="s">
        <v>80</v>
      </c>
      <c r="D2920" t="s">
        <v>102</v>
      </c>
      <c r="E2920" t="s">
        <v>141</v>
      </c>
      <c r="F2920" t="s">
        <v>463</v>
      </c>
      <c r="G2920" t="s">
        <v>143</v>
      </c>
      <c r="H2920" t="s">
        <v>144</v>
      </c>
      <c r="I2920" t="s">
        <v>136</v>
      </c>
      <c r="J2920" t="s">
        <v>137</v>
      </c>
      <c r="K2920" t="s">
        <v>138</v>
      </c>
      <c r="L2920" t="s">
        <v>8357</v>
      </c>
      <c r="M2920" t="s">
        <v>8358</v>
      </c>
      <c r="N2920">
        <v>1.4736111110000001</v>
      </c>
      <c r="O2920">
        <v>0</v>
      </c>
      <c r="P2920">
        <v>117</v>
      </c>
      <c r="Q2920">
        <v>1</v>
      </c>
      <c r="R2920">
        <v>86</v>
      </c>
      <c r="S2920">
        <v>2</v>
      </c>
      <c r="T2920">
        <v>37</v>
      </c>
      <c r="U2920">
        <v>0</v>
      </c>
      <c r="V2920">
        <v>0</v>
      </c>
      <c r="W2920">
        <v>0</v>
      </c>
      <c r="X2920">
        <v>102.2749261685161</v>
      </c>
      <c r="Y2920">
        <v>18.514355109889365</v>
      </c>
      <c r="Z2920">
        <v>216.92858706322139</v>
      </c>
      <c r="AA2920">
        <v>35.459992654572972</v>
      </c>
      <c r="AB2920">
        <v>105.5416478216177</v>
      </c>
      <c r="AC2920">
        <v>0</v>
      </c>
      <c r="AD2920">
        <v>0</v>
      </c>
      <c r="AE2920">
        <v>478.71950881781748</v>
      </c>
    </row>
    <row r="2921" spans="1:31" x14ac:dyDescent="0.3">
      <c r="A2921">
        <v>2652232</v>
      </c>
      <c r="B2921">
        <v>1</v>
      </c>
      <c r="C2921" t="s">
        <v>81</v>
      </c>
      <c r="D2921" t="s">
        <v>113</v>
      </c>
      <c r="E2921" t="s">
        <v>194</v>
      </c>
      <c r="F2921" t="s">
        <v>2258</v>
      </c>
      <c r="G2921" t="s">
        <v>149</v>
      </c>
      <c r="H2921" t="s">
        <v>144</v>
      </c>
      <c r="I2921" t="s">
        <v>241</v>
      </c>
      <c r="J2921" t="s">
        <v>137</v>
      </c>
      <c r="K2921" t="s">
        <v>138</v>
      </c>
      <c r="L2921" t="s">
        <v>8359</v>
      </c>
      <c r="M2921" t="s">
        <v>8360</v>
      </c>
      <c r="N2921">
        <v>8.8888879999999993E-3</v>
      </c>
      <c r="O2921">
        <v>0</v>
      </c>
      <c r="P2921">
        <v>627</v>
      </c>
      <c r="Q2921">
        <v>0</v>
      </c>
      <c r="R2921">
        <v>140</v>
      </c>
      <c r="S2921">
        <v>2</v>
      </c>
      <c r="T2921">
        <v>25</v>
      </c>
      <c r="U2921">
        <v>0</v>
      </c>
      <c r="V2921">
        <v>0</v>
      </c>
      <c r="W2921">
        <v>0</v>
      </c>
      <c r="X2921">
        <v>0.65321155251568819</v>
      </c>
      <c r="Y2921">
        <v>0</v>
      </c>
      <c r="Z2921">
        <v>1.1341467020463498</v>
      </c>
      <c r="AA2921">
        <v>1.2593255753185777E-2</v>
      </c>
      <c r="AB2921">
        <v>7.8044659245535997E-2</v>
      </c>
      <c r="AC2921">
        <v>0</v>
      </c>
      <c r="AD2921">
        <v>0</v>
      </c>
      <c r="AE2921">
        <v>1.8779961695607597</v>
      </c>
    </row>
    <row r="2922" spans="1:31" x14ac:dyDescent="0.3">
      <c r="A2922">
        <v>2652650</v>
      </c>
      <c r="B2922">
        <v>1</v>
      </c>
      <c r="C2922" t="s">
        <v>81</v>
      </c>
      <c r="D2922" t="s">
        <v>113</v>
      </c>
      <c r="E2922" t="s">
        <v>152</v>
      </c>
      <c r="F2922" t="s">
        <v>4077</v>
      </c>
      <c r="G2922" t="s">
        <v>191</v>
      </c>
      <c r="H2922" t="s">
        <v>135</v>
      </c>
      <c r="I2922" t="s">
        <v>136</v>
      </c>
      <c r="J2922" t="s">
        <v>137</v>
      </c>
      <c r="K2922" t="s">
        <v>138</v>
      </c>
      <c r="L2922" t="s">
        <v>8361</v>
      </c>
      <c r="M2922" t="s">
        <v>8362</v>
      </c>
      <c r="N2922">
        <v>1.0433333330000001</v>
      </c>
      <c r="O2922">
        <v>0</v>
      </c>
      <c r="P2922">
        <v>337</v>
      </c>
      <c r="Q2922">
        <v>0</v>
      </c>
      <c r="R2922">
        <v>10</v>
      </c>
      <c r="S2922">
        <v>0</v>
      </c>
      <c r="T2922">
        <v>56</v>
      </c>
      <c r="U2922">
        <v>0</v>
      </c>
      <c r="V2922">
        <v>0</v>
      </c>
      <c r="W2922">
        <v>0</v>
      </c>
      <c r="X2922">
        <v>145.08880165743847</v>
      </c>
      <c r="Y2922">
        <v>0</v>
      </c>
      <c r="Z2922">
        <v>27.086640028479945</v>
      </c>
      <c r="AA2922">
        <v>0</v>
      </c>
      <c r="AB2922">
        <v>48.212114619194836</v>
      </c>
      <c r="AC2922">
        <v>0</v>
      </c>
      <c r="AD2922">
        <v>0</v>
      </c>
      <c r="AE2922">
        <v>220.38755630511324</v>
      </c>
    </row>
    <row r="2923" spans="1:31" x14ac:dyDescent="0.3">
      <c r="A2923">
        <v>2652696</v>
      </c>
      <c r="B2923">
        <v>1</v>
      </c>
      <c r="C2923" t="s">
        <v>81</v>
      </c>
      <c r="D2923" t="s">
        <v>120</v>
      </c>
      <c r="E2923" t="s">
        <v>194</v>
      </c>
      <c r="F2923" t="s">
        <v>396</v>
      </c>
      <c r="G2923" t="s">
        <v>149</v>
      </c>
      <c r="H2923" t="s">
        <v>144</v>
      </c>
      <c r="I2923" t="s">
        <v>136</v>
      </c>
      <c r="J2923" t="s">
        <v>137</v>
      </c>
      <c r="K2923" t="s">
        <v>138</v>
      </c>
      <c r="L2923" t="s">
        <v>8363</v>
      </c>
      <c r="M2923" t="s">
        <v>8364</v>
      </c>
      <c r="N2923">
        <v>0.85555555500000002</v>
      </c>
      <c r="O2923">
        <v>7</v>
      </c>
      <c r="P2923">
        <v>1219</v>
      </c>
      <c r="Q2923">
        <v>114</v>
      </c>
      <c r="R2923">
        <v>67</v>
      </c>
      <c r="S2923">
        <v>23</v>
      </c>
      <c r="T2923">
        <v>66</v>
      </c>
      <c r="U2923">
        <v>2</v>
      </c>
      <c r="V2923">
        <v>0</v>
      </c>
      <c r="W2923">
        <v>1.9473786532569599</v>
      </c>
      <c r="X2923">
        <v>215.48567818517606</v>
      </c>
      <c r="Y2923">
        <v>589.20950817422931</v>
      </c>
      <c r="Z2923">
        <v>182.47316093318571</v>
      </c>
      <c r="AA2923">
        <v>108.14675477013111</v>
      </c>
      <c r="AB2923">
        <v>43.126279108644049</v>
      </c>
      <c r="AC2923">
        <v>61.933285181941542</v>
      </c>
      <c r="AD2923">
        <v>0</v>
      </c>
      <c r="AE2923">
        <v>1202.3220450065646</v>
      </c>
    </row>
    <row r="2924" spans="1:31" x14ac:dyDescent="0.3">
      <c r="A2924">
        <v>2653028</v>
      </c>
      <c r="B2924">
        <v>1</v>
      </c>
      <c r="C2924" t="s">
        <v>80</v>
      </c>
      <c r="D2924" t="s">
        <v>100</v>
      </c>
      <c r="E2924" t="s">
        <v>152</v>
      </c>
      <c r="F2924" t="s">
        <v>1636</v>
      </c>
      <c r="G2924" t="s">
        <v>191</v>
      </c>
      <c r="H2924" t="s">
        <v>135</v>
      </c>
      <c r="I2924" t="s">
        <v>136</v>
      </c>
      <c r="J2924" t="s">
        <v>137</v>
      </c>
      <c r="K2924" t="s">
        <v>138</v>
      </c>
      <c r="L2924" t="s">
        <v>8365</v>
      </c>
      <c r="M2924" t="s">
        <v>8366</v>
      </c>
      <c r="N2924">
        <v>0.61666666599999997</v>
      </c>
      <c r="O2924">
        <v>0</v>
      </c>
      <c r="P2924">
        <v>58</v>
      </c>
      <c r="Q2924">
        <v>0</v>
      </c>
      <c r="R2924">
        <v>29</v>
      </c>
      <c r="S2924">
        <v>0</v>
      </c>
      <c r="T2924">
        <v>14</v>
      </c>
      <c r="U2924">
        <v>0</v>
      </c>
      <c r="V2924">
        <v>0</v>
      </c>
      <c r="W2924">
        <v>0</v>
      </c>
      <c r="X2924">
        <v>15.273381600572366</v>
      </c>
      <c r="Y2924">
        <v>0</v>
      </c>
      <c r="Z2924">
        <v>89.262204281926827</v>
      </c>
      <c r="AA2924">
        <v>0</v>
      </c>
      <c r="AB2924">
        <v>15.231614850949558</v>
      </c>
      <c r="AC2924">
        <v>0</v>
      </c>
      <c r="AD2924">
        <v>0</v>
      </c>
      <c r="AE2924">
        <v>119.76720073344875</v>
      </c>
    </row>
    <row r="2925" spans="1:31" x14ac:dyDescent="0.3">
      <c r="A2925">
        <v>2652779</v>
      </c>
      <c r="B2925">
        <v>1</v>
      </c>
      <c r="C2925" t="s">
        <v>80</v>
      </c>
      <c r="D2925" t="s">
        <v>93</v>
      </c>
      <c r="E2925" t="s">
        <v>165</v>
      </c>
      <c r="F2925" t="s">
        <v>8367</v>
      </c>
      <c r="G2925" t="s">
        <v>224</v>
      </c>
      <c r="H2925" t="s">
        <v>135</v>
      </c>
      <c r="I2925" t="s">
        <v>136</v>
      </c>
      <c r="J2925" t="s">
        <v>137</v>
      </c>
      <c r="K2925" t="s">
        <v>138</v>
      </c>
      <c r="L2925" t="s">
        <v>8368</v>
      </c>
      <c r="M2925" t="s">
        <v>8369</v>
      </c>
      <c r="N2925">
        <v>2.7963888880000001</v>
      </c>
      <c r="O2925">
        <v>0</v>
      </c>
      <c r="P2925">
        <v>243</v>
      </c>
      <c r="Q2925">
        <v>0</v>
      </c>
      <c r="R2925">
        <v>1</v>
      </c>
      <c r="S2925">
        <v>0</v>
      </c>
      <c r="T2925">
        <v>13</v>
      </c>
      <c r="U2925">
        <v>0</v>
      </c>
      <c r="V2925">
        <v>0</v>
      </c>
      <c r="W2925">
        <v>0</v>
      </c>
      <c r="X2925">
        <v>183.73607493191341</v>
      </c>
      <c r="Y2925">
        <v>0</v>
      </c>
      <c r="Z2925">
        <v>12.452377185470652</v>
      </c>
      <c r="AA2925">
        <v>0</v>
      </c>
      <c r="AB2925">
        <v>62.756580146642442</v>
      </c>
      <c r="AC2925">
        <v>0</v>
      </c>
      <c r="AD2925">
        <v>0</v>
      </c>
      <c r="AE2925">
        <v>258.94503226402651</v>
      </c>
    </row>
    <row r="2926" spans="1:31" x14ac:dyDescent="0.3">
      <c r="A2926">
        <v>2652295</v>
      </c>
      <c r="B2926">
        <v>1</v>
      </c>
      <c r="C2926" t="s">
        <v>80</v>
      </c>
      <c r="D2926" t="s">
        <v>84</v>
      </c>
      <c r="E2926" t="s">
        <v>141</v>
      </c>
      <c r="F2926" t="s">
        <v>8370</v>
      </c>
      <c r="G2926" t="s">
        <v>149</v>
      </c>
      <c r="H2926" t="s">
        <v>144</v>
      </c>
      <c r="I2926" t="s">
        <v>136</v>
      </c>
      <c r="J2926" t="s">
        <v>137</v>
      </c>
      <c r="K2926" t="s">
        <v>138</v>
      </c>
      <c r="L2926" t="s">
        <v>8371</v>
      </c>
      <c r="M2926" t="s">
        <v>8372</v>
      </c>
      <c r="N2926">
        <v>3.9227777769999999</v>
      </c>
      <c r="O2926">
        <v>4</v>
      </c>
      <c r="P2926">
        <v>713</v>
      </c>
      <c r="Q2926">
        <v>1</v>
      </c>
      <c r="R2926">
        <v>70</v>
      </c>
      <c r="S2926">
        <v>5</v>
      </c>
      <c r="T2926">
        <v>84</v>
      </c>
      <c r="U2926">
        <v>0</v>
      </c>
      <c r="V2926">
        <v>0</v>
      </c>
      <c r="W2926">
        <v>4.1262215477900206</v>
      </c>
      <c r="X2926">
        <v>645.06168089013715</v>
      </c>
      <c r="Y2926">
        <v>37.131719177658816</v>
      </c>
      <c r="Z2926">
        <v>115.56383411772865</v>
      </c>
      <c r="AA2926">
        <v>37.932828950231986</v>
      </c>
      <c r="AB2926">
        <v>342.77804647962023</v>
      </c>
      <c r="AC2926">
        <v>0</v>
      </c>
      <c r="AD2926">
        <v>0</v>
      </c>
      <c r="AE2926">
        <v>1182.5943311631668</v>
      </c>
    </row>
    <row r="2927" spans="1:31" x14ac:dyDescent="0.3">
      <c r="A2927">
        <v>2652633</v>
      </c>
      <c r="B2927">
        <v>1</v>
      </c>
      <c r="C2927" t="s">
        <v>80</v>
      </c>
      <c r="D2927" t="s">
        <v>96</v>
      </c>
      <c r="E2927" t="s">
        <v>165</v>
      </c>
      <c r="F2927" t="s">
        <v>8373</v>
      </c>
      <c r="G2927" t="s">
        <v>224</v>
      </c>
      <c r="H2927" t="s">
        <v>135</v>
      </c>
      <c r="I2927" t="s">
        <v>136</v>
      </c>
      <c r="J2927" t="s">
        <v>137</v>
      </c>
      <c r="K2927" t="s">
        <v>138</v>
      </c>
      <c r="L2927" t="s">
        <v>8374</v>
      </c>
      <c r="M2927" t="s">
        <v>8375</v>
      </c>
      <c r="N2927">
        <v>3.9816666660000002</v>
      </c>
      <c r="O2927">
        <v>0</v>
      </c>
      <c r="P2927">
        <v>39</v>
      </c>
      <c r="Q2927">
        <v>0</v>
      </c>
      <c r="R2927">
        <v>0</v>
      </c>
      <c r="S2927">
        <v>0</v>
      </c>
      <c r="T2927">
        <v>2</v>
      </c>
      <c r="U2927">
        <v>0</v>
      </c>
      <c r="V2927">
        <v>0</v>
      </c>
      <c r="W2927">
        <v>0</v>
      </c>
      <c r="X2927">
        <v>165.39451866537635</v>
      </c>
      <c r="Y2927">
        <v>0</v>
      </c>
      <c r="Z2927">
        <v>0</v>
      </c>
      <c r="AA2927">
        <v>0</v>
      </c>
      <c r="AB2927">
        <v>21.929738666931463</v>
      </c>
      <c r="AC2927">
        <v>0</v>
      </c>
      <c r="AD2927">
        <v>0</v>
      </c>
      <c r="AE2927">
        <v>187.32425733230781</v>
      </c>
    </row>
    <row r="2928" spans="1:31" x14ac:dyDescent="0.3">
      <c r="A2928">
        <v>2652733</v>
      </c>
      <c r="B2928">
        <v>1</v>
      </c>
      <c r="C2928" t="s">
        <v>80</v>
      </c>
      <c r="D2928" t="s">
        <v>105</v>
      </c>
      <c r="E2928" t="s">
        <v>132</v>
      </c>
      <c r="F2928" t="s">
        <v>8376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8377</v>
      </c>
      <c r="M2928" t="s">
        <v>8378</v>
      </c>
      <c r="N2928">
        <v>1.8433333329999999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1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</row>
    <row r="2929" spans="1:31" x14ac:dyDescent="0.3">
      <c r="A2929">
        <v>2652836</v>
      </c>
      <c r="B2929">
        <v>1</v>
      </c>
      <c r="C2929" t="s">
        <v>80</v>
      </c>
      <c r="D2929" t="s">
        <v>105</v>
      </c>
      <c r="E2929" t="s">
        <v>194</v>
      </c>
      <c r="F2929" t="s">
        <v>8379</v>
      </c>
      <c r="G2929" t="s">
        <v>149</v>
      </c>
      <c r="H2929" t="s">
        <v>144</v>
      </c>
      <c r="I2929" t="s">
        <v>136</v>
      </c>
      <c r="J2929" t="s">
        <v>137</v>
      </c>
      <c r="K2929" t="s">
        <v>138</v>
      </c>
      <c r="L2929" t="s">
        <v>8380</v>
      </c>
      <c r="M2929" t="s">
        <v>8381</v>
      </c>
      <c r="N2929">
        <v>6.1111111000000003E-2</v>
      </c>
      <c r="O2929">
        <v>0</v>
      </c>
      <c r="P2929">
        <v>669</v>
      </c>
      <c r="Q2929">
        <v>0</v>
      </c>
      <c r="R2929">
        <v>0</v>
      </c>
      <c r="S2929">
        <v>0</v>
      </c>
      <c r="T2929">
        <v>21</v>
      </c>
      <c r="U2929">
        <v>0</v>
      </c>
      <c r="V2929">
        <v>0</v>
      </c>
      <c r="W2929">
        <v>0</v>
      </c>
      <c r="X2929">
        <v>12.630466026746001</v>
      </c>
      <c r="Y2929">
        <v>0</v>
      </c>
      <c r="Z2929">
        <v>0</v>
      </c>
      <c r="AA2929">
        <v>0</v>
      </c>
      <c r="AB2929">
        <v>2.4429316040005502</v>
      </c>
      <c r="AC2929">
        <v>0</v>
      </c>
      <c r="AD2929">
        <v>0</v>
      </c>
      <c r="AE2929">
        <v>15.073397630746552</v>
      </c>
    </row>
    <row r="2930" spans="1:31" x14ac:dyDescent="0.3">
      <c r="A2930">
        <v>2652441</v>
      </c>
      <c r="B2930">
        <v>1</v>
      </c>
      <c r="C2930" t="s">
        <v>81</v>
      </c>
      <c r="D2930" t="s">
        <v>113</v>
      </c>
      <c r="E2930" t="s">
        <v>141</v>
      </c>
      <c r="F2930" t="s">
        <v>6767</v>
      </c>
      <c r="G2930" t="s">
        <v>149</v>
      </c>
      <c r="H2930" t="s">
        <v>144</v>
      </c>
      <c r="I2930" t="s">
        <v>241</v>
      </c>
      <c r="J2930" t="s">
        <v>137</v>
      </c>
      <c r="K2930" t="s">
        <v>138</v>
      </c>
      <c r="L2930" t="s">
        <v>8382</v>
      </c>
      <c r="M2930" t="s">
        <v>8383</v>
      </c>
      <c r="N2930">
        <v>0.01</v>
      </c>
      <c r="O2930">
        <v>0</v>
      </c>
      <c r="P2930">
        <v>482</v>
      </c>
      <c r="Q2930">
        <v>0</v>
      </c>
      <c r="R2930">
        <v>13</v>
      </c>
      <c r="S2930">
        <v>0</v>
      </c>
      <c r="T2930">
        <v>20</v>
      </c>
      <c r="U2930">
        <v>0</v>
      </c>
      <c r="V2930">
        <v>0</v>
      </c>
      <c r="W2930">
        <v>0</v>
      </c>
      <c r="X2930">
        <v>0.65140341891893394</v>
      </c>
      <c r="Y2930">
        <v>0</v>
      </c>
      <c r="Z2930">
        <v>7.0039562219886997E-2</v>
      </c>
      <c r="AA2930">
        <v>0</v>
      </c>
      <c r="AB2930">
        <v>7.109527680868602E-2</v>
      </c>
      <c r="AC2930">
        <v>0</v>
      </c>
      <c r="AD2930">
        <v>0</v>
      </c>
      <c r="AE2930">
        <v>0.79253825794750699</v>
      </c>
    </row>
    <row r="2931" spans="1:31" x14ac:dyDescent="0.3">
      <c r="A2931">
        <v>2652982</v>
      </c>
      <c r="B2931">
        <v>1</v>
      </c>
      <c r="C2931" t="s">
        <v>80</v>
      </c>
      <c r="D2931" t="s">
        <v>90</v>
      </c>
      <c r="E2931" t="s">
        <v>132</v>
      </c>
      <c r="F2931" t="s">
        <v>8384</v>
      </c>
      <c r="G2931" t="s">
        <v>268</v>
      </c>
      <c r="H2931" t="s">
        <v>135</v>
      </c>
      <c r="I2931" t="s">
        <v>136</v>
      </c>
      <c r="J2931" t="s">
        <v>137</v>
      </c>
      <c r="K2931" t="s">
        <v>138</v>
      </c>
      <c r="L2931" t="s">
        <v>8385</v>
      </c>
      <c r="M2931" t="s">
        <v>8386</v>
      </c>
      <c r="N2931">
        <v>0.65305555500000001</v>
      </c>
      <c r="O2931">
        <v>0</v>
      </c>
      <c r="P2931">
        <v>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0.36205114482649997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0.36205114482649997</v>
      </c>
    </row>
    <row r="2932" spans="1:31" x14ac:dyDescent="0.3">
      <c r="A2932">
        <v>2652550</v>
      </c>
      <c r="B2932">
        <v>1</v>
      </c>
      <c r="C2932" t="s">
        <v>80</v>
      </c>
      <c r="D2932" t="s">
        <v>106</v>
      </c>
      <c r="E2932" t="s">
        <v>194</v>
      </c>
      <c r="F2932" t="s">
        <v>2194</v>
      </c>
      <c r="G2932" t="s">
        <v>149</v>
      </c>
      <c r="H2932" t="s">
        <v>144</v>
      </c>
      <c r="I2932" t="s">
        <v>136</v>
      </c>
      <c r="J2932" t="s">
        <v>137</v>
      </c>
      <c r="K2932" t="s">
        <v>138</v>
      </c>
      <c r="L2932" t="s">
        <v>8387</v>
      </c>
      <c r="M2932" t="s">
        <v>8388</v>
      </c>
      <c r="N2932">
        <v>7.6388888000000002E-2</v>
      </c>
      <c r="O2932">
        <v>5</v>
      </c>
      <c r="P2932">
        <v>11601</v>
      </c>
      <c r="Q2932">
        <v>0</v>
      </c>
      <c r="R2932">
        <v>15</v>
      </c>
      <c r="S2932">
        <v>22</v>
      </c>
      <c r="T2932">
        <v>2896</v>
      </c>
      <c r="U2932">
        <v>0</v>
      </c>
      <c r="V2932">
        <v>0</v>
      </c>
      <c r="W2932">
        <v>0.19333304822654168</v>
      </c>
      <c r="X2932">
        <v>215.34640873072806</v>
      </c>
      <c r="Y2932">
        <v>0</v>
      </c>
      <c r="Z2932">
        <v>2.6285162552294938</v>
      </c>
      <c r="AA2932">
        <v>13.305793384975575</v>
      </c>
      <c r="AB2932">
        <v>248.83793108772258</v>
      </c>
      <c r="AC2932">
        <v>0</v>
      </c>
      <c r="AD2932">
        <v>0</v>
      </c>
      <c r="AE2932">
        <v>480.31198250688226</v>
      </c>
    </row>
    <row r="2933" spans="1:31" x14ac:dyDescent="0.3">
      <c r="A2933">
        <v>2652378</v>
      </c>
      <c r="B2933">
        <v>1</v>
      </c>
      <c r="C2933" t="s">
        <v>80</v>
      </c>
      <c r="D2933" t="s">
        <v>97</v>
      </c>
      <c r="E2933" t="s">
        <v>194</v>
      </c>
      <c r="F2933" t="s">
        <v>3796</v>
      </c>
      <c r="G2933" t="s">
        <v>149</v>
      </c>
      <c r="H2933" t="s">
        <v>144</v>
      </c>
      <c r="I2933" t="s">
        <v>241</v>
      </c>
      <c r="J2933" t="s">
        <v>137</v>
      </c>
      <c r="K2933" t="s">
        <v>138</v>
      </c>
      <c r="L2933" t="s">
        <v>8389</v>
      </c>
      <c r="M2933" t="s">
        <v>8390</v>
      </c>
      <c r="N2933">
        <v>3.8888880000000001E-3</v>
      </c>
      <c r="O2933">
        <v>2</v>
      </c>
      <c r="P2933">
        <v>981</v>
      </c>
      <c r="Q2933">
        <v>1</v>
      </c>
      <c r="R2933">
        <v>32</v>
      </c>
      <c r="S2933">
        <v>5</v>
      </c>
      <c r="T2933">
        <v>75</v>
      </c>
      <c r="U2933">
        <v>0</v>
      </c>
      <c r="V2933">
        <v>0</v>
      </c>
      <c r="W2933">
        <v>0.14976948413188881</v>
      </c>
      <c r="X2933">
        <v>1.1214006681258053</v>
      </c>
      <c r="Y2933">
        <v>4.7805560401666667E-4</v>
      </c>
      <c r="Z2933">
        <v>4.3325751135754889E-2</v>
      </c>
      <c r="AA2933">
        <v>5.176292232510623E-2</v>
      </c>
      <c r="AB2933">
        <v>0.55665789890301198</v>
      </c>
      <c r="AC2933">
        <v>0</v>
      </c>
      <c r="AD2933">
        <v>0</v>
      </c>
      <c r="AE2933">
        <v>1.923394780225584</v>
      </c>
    </row>
    <row r="2934" spans="1:31" x14ac:dyDescent="0.3">
      <c r="A2934">
        <v>2652822</v>
      </c>
      <c r="B2934">
        <v>2</v>
      </c>
      <c r="C2934" t="s">
        <v>80</v>
      </c>
      <c r="D2934" t="s">
        <v>104</v>
      </c>
      <c r="E2934" t="s">
        <v>152</v>
      </c>
      <c r="F2934" t="s">
        <v>8391</v>
      </c>
      <c r="G2934" t="s">
        <v>224</v>
      </c>
      <c r="H2934" t="s">
        <v>135</v>
      </c>
      <c r="I2934" t="s">
        <v>136</v>
      </c>
      <c r="J2934" t="s">
        <v>137</v>
      </c>
      <c r="K2934" t="s">
        <v>138</v>
      </c>
      <c r="L2934" t="s">
        <v>8298</v>
      </c>
      <c r="M2934" t="s">
        <v>8392</v>
      </c>
      <c r="N2934">
        <v>0.33555555500000001</v>
      </c>
      <c r="O2934">
        <v>0</v>
      </c>
      <c r="P2934">
        <v>20</v>
      </c>
      <c r="Q2934">
        <v>0</v>
      </c>
      <c r="R2934">
        <v>31</v>
      </c>
      <c r="S2934">
        <v>0</v>
      </c>
      <c r="T2934">
        <v>24</v>
      </c>
      <c r="U2934">
        <v>0</v>
      </c>
      <c r="V2934">
        <v>0</v>
      </c>
      <c r="W2934">
        <v>0</v>
      </c>
      <c r="X2934">
        <v>1.1053956979381747</v>
      </c>
      <c r="Y2934">
        <v>0</v>
      </c>
      <c r="Z2934">
        <v>8.1913678409605808</v>
      </c>
      <c r="AA2934">
        <v>0</v>
      </c>
      <c r="AB2934">
        <v>4.4599749681333458</v>
      </c>
      <c r="AC2934">
        <v>0</v>
      </c>
      <c r="AD2934">
        <v>0</v>
      </c>
      <c r="AE2934">
        <v>13.7567385070321</v>
      </c>
    </row>
    <row r="2935" spans="1:31" x14ac:dyDescent="0.3">
      <c r="A2935">
        <v>2652258</v>
      </c>
      <c r="B2935">
        <v>1</v>
      </c>
      <c r="C2935" t="s">
        <v>80</v>
      </c>
      <c r="D2935" t="s">
        <v>108</v>
      </c>
      <c r="E2935" t="s">
        <v>152</v>
      </c>
      <c r="F2935" t="s">
        <v>6408</v>
      </c>
      <c r="G2935" t="s">
        <v>191</v>
      </c>
      <c r="H2935" t="s">
        <v>135</v>
      </c>
      <c r="I2935" t="s">
        <v>136</v>
      </c>
      <c r="J2935" t="s">
        <v>137</v>
      </c>
      <c r="K2935" t="s">
        <v>138</v>
      </c>
      <c r="L2935" t="s">
        <v>8393</v>
      </c>
      <c r="M2935" t="s">
        <v>8394</v>
      </c>
      <c r="N2935">
        <v>0.92666666600000003</v>
      </c>
      <c r="O2935">
        <v>0</v>
      </c>
      <c r="P2935">
        <v>73</v>
      </c>
      <c r="Q2935">
        <v>0</v>
      </c>
      <c r="R2935">
        <v>8</v>
      </c>
      <c r="S2935">
        <v>0</v>
      </c>
      <c r="T2935">
        <v>10</v>
      </c>
      <c r="U2935">
        <v>0</v>
      </c>
      <c r="V2935">
        <v>0</v>
      </c>
      <c r="W2935">
        <v>0</v>
      </c>
      <c r="X2935">
        <v>16.418206392715462</v>
      </c>
      <c r="Y2935">
        <v>0</v>
      </c>
      <c r="Z2935">
        <v>7.0177552387172639</v>
      </c>
      <c r="AA2935">
        <v>0</v>
      </c>
      <c r="AB2935">
        <v>10.991644198943982</v>
      </c>
      <c r="AC2935">
        <v>0</v>
      </c>
      <c r="AD2935">
        <v>0</v>
      </c>
      <c r="AE2935">
        <v>34.427605830376706</v>
      </c>
    </row>
    <row r="2936" spans="1:31" x14ac:dyDescent="0.3">
      <c r="A2936">
        <v>2652527</v>
      </c>
      <c r="B2936">
        <v>1</v>
      </c>
      <c r="C2936" t="s">
        <v>80</v>
      </c>
      <c r="D2936" t="s">
        <v>105</v>
      </c>
      <c r="E2936" t="s">
        <v>152</v>
      </c>
      <c r="F2936" t="s">
        <v>8395</v>
      </c>
      <c r="G2936" t="s">
        <v>187</v>
      </c>
      <c r="H2936" t="s">
        <v>135</v>
      </c>
      <c r="I2936" t="s">
        <v>136</v>
      </c>
      <c r="J2936" t="s">
        <v>137</v>
      </c>
      <c r="K2936" t="s">
        <v>138</v>
      </c>
      <c r="L2936" t="s">
        <v>8396</v>
      </c>
      <c r="M2936" t="s">
        <v>8312</v>
      </c>
      <c r="N2936">
        <v>0.87888888799999998</v>
      </c>
      <c r="O2936">
        <v>0</v>
      </c>
      <c r="P2936">
        <v>226</v>
      </c>
      <c r="Q2936">
        <v>0</v>
      </c>
      <c r="R2936">
        <v>0</v>
      </c>
      <c r="S2936">
        <v>0</v>
      </c>
      <c r="T2936">
        <v>9</v>
      </c>
      <c r="U2936">
        <v>0</v>
      </c>
      <c r="V2936">
        <v>0</v>
      </c>
      <c r="W2936">
        <v>0</v>
      </c>
      <c r="X2936">
        <v>53.106393880958443</v>
      </c>
      <c r="Y2936">
        <v>0</v>
      </c>
      <c r="Z2936">
        <v>0</v>
      </c>
      <c r="AA2936">
        <v>0</v>
      </c>
      <c r="AB2936">
        <v>12.887440386292226</v>
      </c>
      <c r="AC2936">
        <v>0</v>
      </c>
      <c r="AD2936">
        <v>0</v>
      </c>
      <c r="AE2936">
        <v>65.993834267250662</v>
      </c>
    </row>
    <row r="2937" spans="1:31" x14ac:dyDescent="0.3">
      <c r="A2937">
        <v>2652869</v>
      </c>
      <c r="B2937">
        <v>2</v>
      </c>
      <c r="C2937" t="s">
        <v>80</v>
      </c>
      <c r="D2937" t="s">
        <v>83</v>
      </c>
      <c r="E2937" t="s">
        <v>152</v>
      </c>
      <c r="F2937" t="s">
        <v>8397</v>
      </c>
      <c r="G2937" t="s">
        <v>224</v>
      </c>
      <c r="H2937" t="s">
        <v>135</v>
      </c>
      <c r="I2937" t="s">
        <v>136</v>
      </c>
      <c r="J2937" t="s">
        <v>137</v>
      </c>
      <c r="K2937" t="s">
        <v>138</v>
      </c>
      <c r="L2937" t="s">
        <v>8398</v>
      </c>
      <c r="M2937" t="s">
        <v>8399</v>
      </c>
      <c r="N2937">
        <v>1.1158333330000001</v>
      </c>
      <c r="O2937">
        <v>0</v>
      </c>
      <c r="P2937">
        <v>336</v>
      </c>
      <c r="Q2937">
        <v>0</v>
      </c>
      <c r="R2937">
        <v>0</v>
      </c>
      <c r="S2937">
        <v>0</v>
      </c>
      <c r="T2937">
        <v>22</v>
      </c>
      <c r="U2937">
        <v>0</v>
      </c>
      <c r="V2937">
        <v>0</v>
      </c>
      <c r="W2937">
        <v>0</v>
      </c>
      <c r="X2937">
        <v>105.57363567696994</v>
      </c>
      <c r="Y2937">
        <v>0</v>
      </c>
      <c r="Z2937">
        <v>0</v>
      </c>
      <c r="AA2937">
        <v>0</v>
      </c>
      <c r="AB2937">
        <v>17.232086662334869</v>
      </c>
      <c r="AC2937">
        <v>0</v>
      </c>
      <c r="AD2937">
        <v>0</v>
      </c>
      <c r="AE2937">
        <v>122.80572233930481</v>
      </c>
    </row>
    <row r="2938" spans="1:31" x14ac:dyDescent="0.3">
      <c r="A2938">
        <v>2652421</v>
      </c>
      <c r="B2938">
        <v>1</v>
      </c>
      <c r="C2938" t="s">
        <v>80</v>
      </c>
      <c r="D2938" t="s">
        <v>93</v>
      </c>
      <c r="E2938" t="s">
        <v>194</v>
      </c>
      <c r="F2938" t="s">
        <v>352</v>
      </c>
      <c r="G2938" t="s">
        <v>161</v>
      </c>
      <c r="H2938" t="s">
        <v>144</v>
      </c>
      <c r="I2938" t="s">
        <v>136</v>
      </c>
      <c r="J2938" t="s">
        <v>137</v>
      </c>
      <c r="K2938" t="s">
        <v>162</v>
      </c>
      <c r="L2938" t="s">
        <v>8400</v>
      </c>
      <c r="M2938" t="s">
        <v>8401</v>
      </c>
      <c r="N2938">
        <v>7.1386111110000003</v>
      </c>
      <c r="O2938">
        <v>0</v>
      </c>
      <c r="P2938">
        <v>585</v>
      </c>
      <c r="Q2938">
        <v>2</v>
      </c>
      <c r="R2938">
        <v>126</v>
      </c>
      <c r="S2938">
        <v>6</v>
      </c>
      <c r="T2938">
        <v>112</v>
      </c>
      <c r="U2938">
        <v>1</v>
      </c>
      <c r="V2938">
        <v>0</v>
      </c>
      <c r="W2938">
        <v>0</v>
      </c>
      <c r="X2938">
        <v>816.95865549847167</v>
      </c>
      <c r="Y2938">
        <v>217.76591458044663</v>
      </c>
      <c r="Z2938">
        <v>1587.1442085481233</v>
      </c>
      <c r="AA2938">
        <v>184.04264866978502</v>
      </c>
      <c r="AB2938">
        <v>970.07474831361969</v>
      </c>
      <c r="AC2938">
        <v>44.235747630132963</v>
      </c>
      <c r="AD2938">
        <v>0</v>
      </c>
      <c r="AE2938">
        <v>3820.2219232405796</v>
      </c>
    </row>
    <row r="2939" spans="1:31" x14ac:dyDescent="0.3">
      <c r="A2939">
        <v>2653005</v>
      </c>
      <c r="B2939">
        <v>1</v>
      </c>
      <c r="C2939" t="s">
        <v>81</v>
      </c>
      <c r="D2939" t="s">
        <v>119</v>
      </c>
      <c r="E2939" t="s">
        <v>165</v>
      </c>
      <c r="F2939" t="s">
        <v>6695</v>
      </c>
      <c r="G2939" t="s">
        <v>224</v>
      </c>
      <c r="H2939" t="s">
        <v>135</v>
      </c>
      <c r="I2939" t="s">
        <v>136</v>
      </c>
      <c r="J2939" t="s">
        <v>137</v>
      </c>
      <c r="K2939" t="s">
        <v>138</v>
      </c>
      <c r="L2939" t="s">
        <v>8402</v>
      </c>
      <c r="M2939" t="s">
        <v>8403</v>
      </c>
      <c r="N2939">
        <v>0.92166666600000002</v>
      </c>
      <c r="O2939">
        <v>0</v>
      </c>
      <c r="P2939">
        <v>141</v>
      </c>
      <c r="Q2939">
        <v>0</v>
      </c>
      <c r="R2939">
        <v>0</v>
      </c>
      <c r="S2939">
        <v>0</v>
      </c>
      <c r="T2939">
        <v>2</v>
      </c>
      <c r="U2939">
        <v>0</v>
      </c>
      <c r="V2939">
        <v>0</v>
      </c>
      <c r="W2939">
        <v>0</v>
      </c>
      <c r="X2939">
        <v>28.733947549088168</v>
      </c>
      <c r="Y2939">
        <v>0</v>
      </c>
      <c r="Z2939">
        <v>0</v>
      </c>
      <c r="AA2939">
        <v>0</v>
      </c>
      <c r="AB2939">
        <v>0.32263233228502625</v>
      </c>
      <c r="AC2939">
        <v>0</v>
      </c>
      <c r="AD2939">
        <v>0</v>
      </c>
      <c r="AE2939">
        <v>29.056579881373192</v>
      </c>
    </row>
    <row r="2940" spans="1:31" x14ac:dyDescent="0.3">
      <c r="A2940">
        <v>2652613</v>
      </c>
      <c r="B2940">
        <v>1</v>
      </c>
      <c r="C2940" t="s">
        <v>81</v>
      </c>
      <c r="D2940" t="s">
        <v>120</v>
      </c>
      <c r="E2940" t="s">
        <v>152</v>
      </c>
      <c r="F2940" t="s">
        <v>5511</v>
      </c>
      <c r="G2940" t="s">
        <v>191</v>
      </c>
      <c r="H2940" t="s">
        <v>135</v>
      </c>
      <c r="I2940" t="s">
        <v>136</v>
      </c>
      <c r="J2940" t="s">
        <v>137</v>
      </c>
      <c r="K2940" t="s">
        <v>138</v>
      </c>
      <c r="L2940" t="s">
        <v>8404</v>
      </c>
      <c r="M2940" t="s">
        <v>8405</v>
      </c>
      <c r="N2940">
        <v>1.9127777770000001</v>
      </c>
      <c r="O2940">
        <v>0</v>
      </c>
      <c r="P2940">
        <v>552</v>
      </c>
      <c r="Q2940">
        <v>0</v>
      </c>
      <c r="R2940">
        <v>2</v>
      </c>
      <c r="S2940">
        <v>0</v>
      </c>
      <c r="T2940">
        <v>95</v>
      </c>
      <c r="U2940">
        <v>0</v>
      </c>
      <c r="V2940">
        <v>0</v>
      </c>
      <c r="W2940">
        <v>0</v>
      </c>
      <c r="X2940">
        <v>304.21645780543452</v>
      </c>
      <c r="Y2940">
        <v>0</v>
      </c>
      <c r="Z2940">
        <v>0.10659873575713133</v>
      </c>
      <c r="AA2940">
        <v>0</v>
      </c>
      <c r="AB2940">
        <v>264.33628271229361</v>
      </c>
      <c r="AC2940">
        <v>0</v>
      </c>
      <c r="AD2940">
        <v>0</v>
      </c>
      <c r="AE2940">
        <v>568.65933925348531</v>
      </c>
    </row>
    <row r="2941" spans="1:31" x14ac:dyDescent="0.3">
      <c r="A2941">
        <v>2652559</v>
      </c>
      <c r="B2941">
        <v>1</v>
      </c>
      <c r="C2941" t="s">
        <v>81</v>
      </c>
      <c r="D2941" t="s">
        <v>123</v>
      </c>
      <c r="E2941" t="s">
        <v>165</v>
      </c>
      <c r="F2941" t="s">
        <v>5306</v>
      </c>
      <c r="G2941" t="s">
        <v>224</v>
      </c>
      <c r="H2941" t="s">
        <v>135</v>
      </c>
      <c r="I2941" t="s">
        <v>136</v>
      </c>
      <c r="J2941" t="s">
        <v>137</v>
      </c>
      <c r="K2941" t="s">
        <v>138</v>
      </c>
      <c r="L2941" t="s">
        <v>8406</v>
      </c>
      <c r="M2941" t="s">
        <v>8407</v>
      </c>
      <c r="N2941">
        <v>1.106944444</v>
      </c>
      <c r="O2941">
        <v>0</v>
      </c>
      <c r="P2941">
        <v>93</v>
      </c>
      <c r="Q2941">
        <v>0</v>
      </c>
      <c r="R2941">
        <v>0</v>
      </c>
      <c r="S2941">
        <v>0</v>
      </c>
      <c r="T2941">
        <v>11</v>
      </c>
      <c r="U2941">
        <v>0</v>
      </c>
      <c r="V2941">
        <v>0</v>
      </c>
      <c r="W2941">
        <v>0</v>
      </c>
      <c r="X2941">
        <v>22.049517849108629</v>
      </c>
      <c r="Y2941">
        <v>0</v>
      </c>
      <c r="Z2941">
        <v>0</v>
      </c>
      <c r="AA2941">
        <v>0</v>
      </c>
      <c r="AB2941">
        <v>16.84343678139761</v>
      </c>
      <c r="AC2941">
        <v>0</v>
      </c>
      <c r="AD2941">
        <v>0</v>
      </c>
      <c r="AE2941">
        <v>38.892954630506239</v>
      </c>
    </row>
    <row r="2942" spans="1:31" x14ac:dyDescent="0.3">
      <c r="A2942">
        <v>2652536</v>
      </c>
      <c r="B2942">
        <v>1</v>
      </c>
      <c r="C2942" t="s">
        <v>81</v>
      </c>
      <c r="D2942" t="s">
        <v>112</v>
      </c>
      <c r="E2942" t="s">
        <v>194</v>
      </c>
      <c r="F2942" t="s">
        <v>8408</v>
      </c>
      <c r="G2942" t="s">
        <v>149</v>
      </c>
      <c r="H2942" t="s">
        <v>144</v>
      </c>
      <c r="I2942" t="s">
        <v>136</v>
      </c>
      <c r="J2942" t="s">
        <v>137</v>
      </c>
      <c r="K2942" t="s">
        <v>138</v>
      </c>
      <c r="L2942" t="s">
        <v>8409</v>
      </c>
      <c r="M2942" t="s">
        <v>8410</v>
      </c>
      <c r="N2942">
        <v>0.65055555499999995</v>
      </c>
      <c r="O2942">
        <v>3</v>
      </c>
      <c r="P2942">
        <v>257</v>
      </c>
      <c r="Q2942">
        <v>124</v>
      </c>
      <c r="R2942">
        <v>355</v>
      </c>
      <c r="S2942">
        <v>9</v>
      </c>
      <c r="T2942">
        <v>38</v>
      </c>
      <c r="U2942">
        <v>5</v>
      </c>
      <c r="V2942">
        <v>1</v>
      </c>
      <c r="W2942">
        <v>0.20714053149366266</v>
      </c>
      <c r="X2942">
        <v>40.537492273746551</v>
      </c>
      <c r="Y2942">
        <v>152.64135181379658</v>
      </c>
      <c r="Z2942">
        <v>156.07418670864055</v>
      </c>
      <c r="AA2942">
        <v>26.307456298913692</v>
      </c>
      <c r="AB2942">
        <v>41.099953748298859</v>
      </c>
      <c r="AC2942">
        <v>342.34296920774148</v>
      </c>
      <c r="AD2942">
        <v>3.1361818508735415</v>
      </c>
      <c r="AE2942">
        <v>762.34673243350494</v>
      </c>
    </row>
    <row r="2943" spans="1:31" x14ac:dyDescent="0.3">
      <c r="A2943">
        <v>2652722</v>
      </c>
      <c r="B2943">
        <v>1</v>
      </c>
      <c r="C2943" t="s">
        <v>81</v>
      </c>
      <c r="D2943" t="s">
        <v>128</v>
      </c>
      <c r="E2943" t="s">
        <v>165</v>
      </c>
      <c r="F2943" t="s">
        <v>8411</v>
      </c>
      <c r="G2943" t="s">
        <v>224</v>
      </c>
      <c r="H2943" t="s">
        <v>135</v>
      </c>
      <c r="I2943" t="s">
        <v>136</v>
      </c>
      <c r="J2943" t="s">
        <v>137</v>
      </c>
      <c r="K2943" t="s">
        <v>138</v>
      </c>
      <c r="L2943" t="s">
        <v>8412</v>
      </c>
      <c r="M2943" t="s">
        <v>8413</v>
      </c>
      <c r="N2943">
        <v>0.78888888800000001</v>
      </c>
      <c r="O2943">
        <v>0</v>
      </c>
      <c r="P2943">
        <v>64</v>
      </c>
      <c r="Q2943">
        <v>0</v>
      </c>
      <c r="R2943">
        <v>0</v>
      </c>
      <c r="S2943">
        <v>0</v>
      </c>
      <c r="T2943">
        <v>4</v>
      </c>
      <c r="U2943">
        <v>0</v>
      </c>
      <c r="V2943">
        <v>0</v>
      </c>
      <c r="W2943">
        <v>0</v>
      </c>
      <c r="X2943">
        <v>15.225879008153797</v>
      </c>
      <c r="Y2943">
        <v>0</v>
      </c>
      <c r="Z2943">
        <v>0</v>
      </c>
      <c r="AA2943">
        <v>0</v>
      </c>
      <c r="AB2943">
        <v>4.0508032474303652</v>
      </c>
      <c r="AC2943">
        <v>0</v>
      </c>
      <c r="AD2943">
        <v>0</v>
      </c>
      <c r="AE2943">
        <v>19.276682255584163</v>
      </c>
    </row>
    <row r="2944" spans="1:31" x14ac:dyDescent="0.3">
      <c r="A2944">
        <v>2652699</v>
      </c>
      <c r="B2944">
        <v>1</v>
      </c>
      <c r="C2944" t="s">
        <v>81</v>
      </c>
      <c r="D2944" t="s">
        <v>118</v>
      </c>
      <c r="E2944" t="s">
        <v>152</v>
      </c>
      <c r="F2944" t="s">
        <v>7980</v>
      </c>
      <c r="G2944" t="s">
        <v>191</v>
      </c>
      <c r="H2944" t="s">
        <v>135</v>
      </c>
      <c r="I2944" t="s">
        <v>136</v>
      </c>
      <c r="J2944" t="s">
        <v>137</v>
      </c>
      <c r="K2944" t="s">
        <v>138</v>
      </c>
      <c r="L2944" t="s">
        <v>8414</v>
      </c>
      <c r="M2944" t="s">
        <v>8415</v>
      </c>
      <c r="N2944">
        <v>1.363611111</v>
      </c>
      <c r="O2944">
        <v>0</v>
      </c>
      <c r="P2944">
        <v>282</v>
      </c>
      <c r="Q2944">
        <v>0</v>
      </c>
      <c r="R2944">
        <v>1</v>
      </c>
      <c r="S2944">
        <v>0</v>
      </c>
      <c r="T2944">
        <v>44</v>
      </c>
      <c r="U2944">
        <v>0</v>
      </c>
      <c r="V2944">
        <v>0</v>
      </c>
      <c r="W2944">
        <v>0</v>
      </c>
      <c r="X2944">
        <v>86.244707723293914</v>
      </c>
      <c r="Y2944">
        <v>0</v>
      </c>
      <c r="Z2944">
        <v>0.15581905462442525</v>
      </c>
      <c r="AA2944">
        <v>0</v>
      </c>
      <c r="AB2944">
        <v>45.3001704235745</v>
      </c>
      <c r="AC2944">
        <v>0</v>
      </c>
      <c r="AD2944">
        <v>0</v>
      </c>
      <c r="AE2944">
        <v>131.70069720149286</v>
      </c>
    </row>
    <row r="2945" spans="1:31" x14ac:dyDescent="0.3">
      <c r="A2945">
        <v>2652636</v>
      </c>
      <c r="B2945">
        <v>1</v>
      </c>
      <c r="C2945" t="s">
        <v>80</v>
      </c>
      <c r="D2945" t="s">
        <v>89</v>
      </c>
      <c r="E2945" t="s">
        <v>152</v>
      </c>
      <c r="F2945" t="s">
        <v>8416</v>
      </c>
      <c r="G2945" t="s">
        <v>220</v>
      </c>
      <c r="H2945" t="s">
        <v>135</v>
      </c>
      <c r="I2945" t="s">
        <v>136</v>
      </c>
      <c r="J2945" t="s">
        <v>137</v>
      </c>
      <c r="K2945" t="s">
        <v>162</v>
      </c>
      <c r="L2945" t="s">
        <v>8417</v>
      </c>
      <c r="M2945" t="s">
        <v>8418</v>
      </c>
      <c r="N2945">
        <v>0.53666666600000001</v>
      </c>
      <c r="O2945">
        <v>0</v>
      </c>
      <c r="P2945">
        <v>34</v>
      </c>
      <c r="Q2945">
        <v>0</v>
      </c>
      <c r="R2945">
        <v>0</v>
      </c>
      <c r="S2945">
        <v>0</v>
      </c>
      <c r="T2945">
        <v>5</v>
      </c>
      <c r="U2945">
        <v>0</v>
      </c>
      <c r="V2945">
        <v>0</v>
      </c>
      <c r="W2945">
        <v>0</v>
      </c>
      <c r="X2945">
        <v>11.173473421239381</v>
      </c>
      <c r="Y2945">
        <v>0</v>
      </c>
      <c r="Z2945">
        <v>0</v>
      </c>
      <c r="AA2945">
        <v>0</v>
      </c>
      <c r="AB2945">
        <v>1.6637915650446002</v>
      </c>
      <c r="AC2945">
        <v>0</v>
      </c>
      <c r="AD2945">
        <v>0</v>
      </c>
      <c r="AE2945">
        <v>12.83726498628398</v>
      </c>
    </row>
    <row r="2946" spans="1:31" x14ac:dyDescent="0.3">
      <c r="A2946">
        <v>2653037</v>
      </c>
      <c r="B2946">
        <v>1</v>
      </c>
      <c r="C2946" t="s">
        <v>81</v>
      </c>
      <c r="D2946" t="s">
        <v>128</v>
      </c>
      <c r="E2946" t="s">
        <v>214</v>
      </c>
      <c r="F2946" t="s">
        <v>7261</v>
      </c>
      <c r="G2946" t="s">
        <v>224</v>
      </c>
      <c r="H2946" t="s">
        <v>135</v>
      </c>
      <c r="I2946" t="s">
        <v>136</v>
      </c>
      <c r="J2946" t="s">
        <v>137</v>
      </c>
      <c r="K2946" t="s">
        <v>138</v>
      </c>
      <c r="L2946" t="s">
        <v>8419</v>
      </c>
      <c r="M2946" t="s">
        <v>8420</v>
      </c>
      <c r="N2946">
        <v>1.7016666659999999</v>
      </c>
      <c r="O2946">
        <v>0</v>
      </c>
      <c r="P2946">
        <v>146</v>
      </c>
      <c r="Q2946">
        <v>0</v>
      </c>
      <c r="R2946">
        <v>0</v>
      </c>
      <c r="S2946">
        <v>0</v>
      </c>
      <c r="T2946">
        <v>6</v>
      </c>
      <c r="U2946">
        <v>0</v>
      </c>
      <c r="V2946">
        <v>0</v>
      </c>
      <c r="W2946">
        <v>0</v>
      </c>
      <c r="X2946">
        <v>80.957781824772383</v>
      </c>
      <c r="Y2946">
        <v>0</v>
      </c>
      <c r="Z2946">
        <v>0</v>
      </c>
      <c r="AA2946">
        <v>0</v>
      </c>
      <c r="AB2946">
        <v>4.0906768180364494</v>
      </c>
      <c r="AC2946">
        <v>0</v>
      </c>
      <c r="AD2946">
        <v>0</v>
      </c>
      <c r="AE2946">
        <v>85.048458642808839</v>
      </c>
    </row>
    <row r="2947" spans="1:31" x14ac:dyDescent="0.3">
      <c r="A2947">
        <v>2652496</v>
      </c>
      <c r="B2947">
        <v>1</v>
      </c>
      <c r="C2947" t="s">
        <v>81</v>
      </c>
      <c r="D2947" t="s">
        <v>113</v>
      </c>
      <c r="E2947" t="s">
        <v>141</v>
      </c>
      <c r="F2947" t="s">
        <v>6443</v>
      </c>
      <c r="G2947" t="s">
        <v>149</v>
      </c>
      <c r="H2947" t="s">
        <v>144</v>
      </c>
      <c r="I2947" t="s">
        <v>241</v>
      </c>
      <c r="J2947" t="s">
        <v>137</v>
      </c>
      <c r="K2947" t="s">
        <v>138</v>
      </c>
      <c r="L2947" t="s">
        <v>8421</v>
      </c>
      <c r="M2947" t="s">
        <v>8422</v>
      </c>
      <c r="N2947">
        <v>6.1111109999999998E-3</v>
      </c>
      <c r="O2947">
        <v>0</v>
      </c>
      <c r="P2947">
        <v>282</v>
      </c>
      <c r="Q2947">
        <v>1</v>
      </c>
      <c r="R2947">
        <v>13</v>
      </c>
      <c r="S2947">
        <v>0</v>
      </c>
      <c r="T2947">
        <v>17</v>
      </c>
      <c r="U2947">
        <v>0</v>
      </c>
      <c r="V2947">
        <v>0</v>
      </c>
      <c r="W2947">
        <v>0</v>
      </c>
      <c r="X2947">
        <v>0.42590629393079449</v>
      </c>
      <c r="Y2947">
        <v>1.2232143104176722E-2</v>
      </c>
      <c r="Z2947">
        <v>0.29470168660630319</v>
      </c>
      <c r="AA2947">
        <v>0</v>
      </c>
      <c r="AB2947">
        <v>5.5471486439365336E-2</v>
      </c>
      <c r="AC2947">
        <v>0</v>
      </c>
      <c r="AD2947">
        <v>0</v>
      </c>
      <c r="AE2947">
        <v>0.78831161008063977</v>
      </c>
    </row>
    <row r="2948" spans="1:31" x14ac:dyDescent="0.3">
      <c r="A2948">
        <v>2652828</v>
      </c>
      <c r="B2948">
        <v>1</v>
      </c>
      <c r="C2948" t="s">
        <v>80</v>
      </c>
      <c r="D2948" t="s">
        <v>90</v>
      </c>
      <c r="E2948" t="s">
        <v>132</v>
      </c>
      <c r="F2948" t="s">
        <v>8423</v>
      </c>
      <c r="G2948" t="s">
        <v>268</v>
      </c>
      <c r="H2948" t="s">
        <v>135</v>
      </c>
      <c r="I2948" t="s">
        <v>136</v>
      </c>
      <c r="J2948" t="s">
        <v>137</v>
      </c>
      <c r="K2948" t="s">
        <v>138</v>
      </c>
      <c r="L2948" t="s">
        <v>8424</v>
      </c>
      <c r="M2948" t="s">
        <v>8425</v>
      </c>
      <c r="N2948">
        <v>2.7891666659999999</v>
      </c>
      <c r="O2948">
        <v>0</v>
      </c>
      <c r="P2948">
        <v>5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3.9022574496333737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3.9022574496333737</v>
      </c>
    </row>
    <row r="2949" spans="1:31" x14ac:dyDescent="0.3">
      <c r="A2949">
        <v>2652390</v>
      </c>
      <c r="B2949">
        <v>1</v>
      </c>
      <c r="C2949" t="s">
        <v>81</v>
      </c>
      <c r="D2949" t="s">
        <v>117</v>
      </c>
      <c r="E2949" t="s">
        <v>141</v>
      </c>
      <c r="F2949" t="s">
        <v>8426</v>
      </c>
      <c r="G2949" t="s">
        <v>220</v>
      </c>
      <c r="H2949" t="s">
        <v>144</v>
      </c>
      <c r="I2949" t="s">
        <v>136</v>
      </c>
      <c r="J2949" t="s">
        <v>137</v>
      </c>
      <c r="K2949" t="s">
        <v>162</v>
      </c>
      <c r="L2949" t="s">
        <v>8427</v>
      </c>
      <c r="M2949" t="s">
        <v>8428</v>
      </c>
      <c r="N2949">
        <v>5.0177777770000001</v>
      </c>
      <c r="O2949">
        <v>0</v>
      </c>
      <c r="P2949">
        <v>37</v>
      </c>
      <c r="Q2949">
        <v>0</v>
      </c>
      <c r="R2949">
        <v>3</v>
      </c>
      <c r="S2949">
        <v>0</v>
      </c>
      <c r="T2949">
        <v>7</v>
      </c>
      <c r="U2949">
        <v>0</v>
      </c>
      <c r="V2949">
        <v>0</v>
      </c>
      <c r="W2949">
        <v>0</v>
      </c>
      <c r="X2949">
        <v>37.279169278618689</v>
      </c>
      <c r="Y2949">
        <v>0</v>
      </c>
      <c r="Z2949">
        <v>9.1100277368836391</v>
      </c>
      <c r="AA2949">
        <v>0</v>
      </c>
      <c r="AB2949">
        <v>2.4127363579363199</v>
      </c>
      <c r="AC2949">
        <v>0</v>
      </c>
      <c r="AD2949">
        <v>0</v>
      </c>
      <c r="AE2949">
        <v>48.801933373438644</v>
      </c>
    </row>
    <row r="2950" spans="1:31" x14ac:dyDescent="0.3">
      <c r="A2950">
        <v>2652782</v>
      </c>
      <c r="B2950">
        <v>1</v>
      </c>
      <c r="C2950" t="s">
        <v>80</v>
      </c>
      <c r="D2950" t="s">
        <v>97</v>
      </c>
      <c r="E2950" t="s">
        <v>214</v>
      </c>
      <c r="F2950" t="s">
        <v>5610</v>
      </c>
      <c r="G2950" t="s">
        <v>300</v>
      </c>
      <c r="H2950" t="s">
        <v>135</v>
      </c>
      <c r="I2950" t="s">
        <v>136</v>
      </c>
      <c r="J2950" t="s">
        <v>137</v>
      </c>
      <c r="K2950" t="s">
        <v>138</v>
      </c>
      <c r="L2950" t="s">
        <v>8429</v>
      </c>
      <c r="M2950" t="s">
        <v>8430</v>
      </c>
      <c r="N2950">
        <v>0.52055555499999995</v>
      </c>
      <c r="O2950">
        <v>0</v>
      </c>
      <c r="P2950">
        <v>111</v>
      </c>
      <c r="Q2950">
        <v>0</v>
      </c>
      <c r="R2950">
        <v>0</v>
      </c>
      <c r="S2950">
        <v>0</v>
      </c>
      <c r="T2950">
        <v>80</v>
      </c>
      <c r="U2950">
        <v>0</v>
      </c>
      <c r="V2950">
        <v>0</v>
      </c>
      <c r="W2950">
        <v>0</v>
      </c>
      <c r="X2950">
        <v>20.029329458158028</v>
      </c>
      <c r="Y2950">
        <v>0</v>
      </c>
      <c r="Z2950">
        <v>0</v>
      </c>
      <c r="AA2950">
        <v>0</v>
      </c>
      <c r="AB2950">
        <v>54.315317947734911</v>
      </c>
      <c r="AC2950">
        <v>0</v>
      </c>
      <c r="AD2950">
        <v>0</v>
      </c>
      <c r="AE2950">
        <v>74.344647405892943</v>
      </c>
    </row>
    <row r="2951" spans="1:31" x14ac:dyDescent="0.3">
      <c r="A2951">
        <v>2652261</v>
      </c>
      <c r="B2951">
        <v>1</v>
      </c>
      <c r="C2951" t="s">
        <v>80</v>
      </c>
      <c r="D2951" t="s">
        <v>97</v>
      </c>
      <c r="E2951" t="s">
        <v>194</v>
      </c>
      <c r="F2951" t="s">
        <v>8431</v>
      </c>
      <c r="G2951" t="s">
        <v>149</v>
      </c>
      <c r="H2951" t="s">
        <v>144</v>
      </c>
      <c r="I2951" t="s">
        <v>136</v>
      </c>
      <c r="J2951" t="s">
        <v>137</v>
      </c>
      <c r="K2951" t="s">
        <v>138</v>
      </c>
      <c r="L2951" t="s">
        <v>8432</v>
      </c>
      <c r="M2951" t="s">
        <v>8433</v>
      </c>
      <c r="N2951">
        <v>1.9427777770000001</v>
      </c>
      <c r="O2951">
        <v>0</v>
      </c>
      <c r="P2951">
        <v>90</v>
      </c>
      <c r="Q2951">
        <v>3</v>
      </c>
      <c r="R2951">
        <v>29</v>
      </c>
      <c r="S2951">
        <v>4</v>
      </c>
      <c r="T2951">
        <v>16</v>
      </c>
      <c r="U2951">
        <v>1</v>
      </c>
      <c r="V2951">
        <v>0</v>
      </c>
      <c r="W2951">
        <v>0</v>
      </c>
      <c r="X2951">
        <v>94.307735160613944</v>
      </c>
      <c r="Y2951">
        <v>33.311394975130789</v>
      </c>
      <c r="Z2951">
        <v>36.052963100053731</v>
      </c>
      <c r="AA2951">
        <v>17.443201683808404</v>
      </c>
      <c r="AB2951">
        <v>18.572476900931246</v>
      </c>
      <c r="AC2951">
        <v>170.69658225019924</v>
      </c>
      <c r="AD2951">
        <v>0</v>
      </c>
      <c r="AE2951">
        <v>370.38435407073734</v>
      </c>
    </row>
    <row r="2952" spans="1:31" x14ac:dyDescent="0.3">
      <c r="A2952">
        <v>2652287</v>
      </c>
      <c r="B2952">
        <v>1</v>
      </c>
      <c r="C2952" t="s">
        <v>80</v>
      </c>
      <c r="D2952" t="s">
        <v>92</v>
      </c>
      <c r="E2952" t="s">
        <v>132</v>
      </c>
      <c r="F2952" t="s">
        <v>7047</v>
      </c>
      <c r="G2952" t="s">
        <v>228</v>
      </c>
      <c r="H2952" t="s">
        <v>135</v>
      </c>
      <c r="I2952" t="s">
        <v>136</v>
      </c>
      <c r="J2952" t="s">
        <v>137</v>
      </c>
      <c r="K2952" t="s">
        <v>138</v>
      </c>
      <c r="L2952" t="s">
        <v>8434</v>
      </c>
      <c r="M2952" t="s">
        <v>8435</v>
      </c>
      <c r="N2952">
        <v>7.5247222220000003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2.1045150869283331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2.1045150869283331</v>
      </c>
    </row>
    <row r="2953" spans="1:31" x14ac:dyDescent="0.3">
      <c r="A2953">
        <v>2652430</v>
      </c>
      <c r="B2953">
        <v>1</v>
      </c>
      <c r="C2953" t="s">
        <v>80</v>
      </c>
      <c r="D2953" t="s">
        <v>94</v>
      </c>
      <c r="E2953" t="s">
        <v>152</v>
      </c>
      <c r="F2953" t="s">
        <v>6390</v>
      </c>
      <c r="G2953" t="s">
        <v>220</v>
      </c>
      <c r="H2953" t="s">
        <v>135</v>
      </c>
      <c r="I2953" t="s">
        <v>136</v>
      </c>
      <c r="J2953" t="s">
        <v>137</v>
      </c>
      <c r="K2953" t="s">
        <v>162</v>
      </c>
      <c r="L2953" t="s">
        <v>8436</v>
      </c>
      <c r="M2953" t="s">
        <v>8437</v>
      </c>
      <c r="N2953">
        <v>4.8430555550000003</v>
      </c>
      <c r="O2953">
        <v>0</v>
      </c>
      <c r="P2953">
        <v>214</v>
      </c>
      <c r="Q2953">
        <v>0</v>
      </c>
      <c r="R2953">
        <v>1</v>
      </c>
      <c r="S2953">
        <v>0</v>
      </c>
      <c r="T2953">
        <v>14</v>
      </c>
      <c r="U2953">
        <v>0</v>
      </c>
      <c r="V2953">
        <v>0</v>
      </c>
      <c r="W2953">
        <v>0</v>
      </c>
      <c r="X2953">
        <v>178.89325886761992</v>
      </c>
      <c r="Y2953">
        <v>0</v>
      </c>
      <c r="Z2953">
        <v>24.886107882422547</v>
      </c>
      <c r="AA2953">
        <v>0</v>
      </c>
      <c r="AB2953">
        <v>62.376691402283001</v>
      </c>
      <c r="AC2953">
        <v>0</v>
      </c>
      <c r="AD2953">
        <v>0</v>
      </c>
      <c r="AE2953">
        <v>266.1560581523255</v>
      </c>
    </row>
    <row r="2954" spans="1:31" x14ac:dyDescent="0.3">
      <c r="A2954">
        <v>2652802</v>
      </c>
      <c r="B2954">
        <v>1</v>
      </c>
      <c r="C2954" t="s">
        <v>81</v>
      </c>
      <c r="D2954" t="s">
        <v>119</v>
      </c>
      <c r="E2954" t="s">
        <v>214</v>
      </c>
      <c r="F2954" t="s">
        <v>8438</v>
      </c>
      <c r="G2954" t="s">
        <v>224</v>
      </c>
      <c r="H2954" t="s">
        <v>135</v>
      </c>
      <c r="I2954" t="s">
        <v>136</v>
      </c>
      <c r="J2954" t="s">
        <v>137</v>
      </c>
      <c r="K2954" t="s">
        <v>138</v>
      </c>
      <c r="L2954" t="s">
        <v>8439</v>
      </c>
      <c r="M2954" t="s">
        <v>8440</v>
      </c>
      <c r="N2954">
        <v>2.7025000000000001</v>
      </c>
      <c r="O2954">
        <v>0</v>
      </c>
      <c r="P2954">
        <v>16</v>
      </c>
      <c r="Q2954">
        <v>0</v>
      </c>
      <c r="R2954">
        <v>0</v>
      </c>
      <c r="S2954">
        <v>0</v>
      </c>
      <c r="T2954">
        <v>20</v>
      </c>
      <c r="U2954">
        <v>0</v>
      </c>
      <c r="V2954">
        <v>0</v>
      </c>
      <c r="W2954">
        <v>0</v>
      </c>
      <c r="X2954">
        <v>8.9006277989010592</v>
      </c>
      <c r="Y2954">
        <v>0</v>
      </c>
      <c r="Z2954">
        <v>0</v>
      </c>
      <c r="AA2954">
        <v>0</v>
      </c>
      <c r="AB2954">
        <v>47.585746937722739</v>
      </c>
      <c r="AC2954">
        <v>0</v>
      </c>
      <c r="AD2954">
        <v>0</v>
      </c>
      <c r="AE2954">
        <v>56.486374736623802</v>
      </c>
    </row>
    <row r="2955" spans="1:31" x14ac:dyDescent="0.3">
      <c r="A2955">
        <v>2652659</v>
      </c>
      <c r="B2955">
        <v>1</v>
      </c>
      <c r="C2955" t="s">
        <v>80</v>
      </c>
      <c r="D2955" t="s">
        <v>107</v>
      </c>
      <c r="E2955" t="s">
        <v>152</v>
      </c>
      <c r="F2955" t="s">
        <v>8441</v>
      </c>
      <c r="G2955" t="s">
        <v>154</v>
      </c>
      <c r="H2955" t="s">
        <v>135</v>
      </c>
      <c r="I2955" t="s">
        <v>136</v>
      </c>
      <c r="J2955" t="s">
        <v>137</v>
      </c>
      <c r="K2955" t="s">
        <v>138</v>
      </c>
      <c r="L2955" t="s">
        <v>8442</v>
      </c>
      <c r="M2955" t="s">
        <v>8443</v>
      </c>
      <c r="N2955">
        <v>0.54749999999999999</v>
      </c>
      <c r="O2955">
        <v>0</v>
      </c>
      <c r="P2955">
        <v>0</v>
      </c>
      <c r="Q2955">
        <v>0</v>
      </c>
      <c r="R2955">
        <v>8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12.522503527580572</v>
      </c>
      <c r="AA2955">
        <v>0</v>
      </c>
      <c r="AB2955">
        <v>0</v>
      </c>
      <c r="AC2955">
        <v>0</v>
      </c>
      <c r="AD2955">
        <v>0</v>
      </c>
      <c r="AE2955">
        <v>12.522503527580572</v>
      </c>
    </row>
    <row r="2956" spans="1:31" x14ac:dyDescent="0.3">
      <c r="A2956">
        <v>2652765</v>
      </c>
      <c r="B2956">
        <v>1</v>
      </c>
      <c r="C2956" t="s">
        <v>81</v>
      </c>
      <c r="D2956" t="s">
        <v>120</v>
      </c>
      <c r="E2956" t="s">
        <v>152</v>
      </c>
      <c r="F2956" t="s">
        <v>5511</v>
      </c>
      <c r="G2956" t="s">
        <v>191</v>
      </c>
      <c r="H2956" t="s">
        <v>135</v>
      </c>
      <c r="I2956" t="s">
        <v>136</v>
      </c>
      <c r="J2956" t="s">
        <v>137</v>
      </c>
      <c r="K2956" t="s">
        <v>138</v>
      </c>
      <c r="L2956" t="s">
        <v>8444</v>
      </c>
      <c r="M2956" t="s">
        <v>8445</v>
      </c>
      <c r="N2956">
        <v>0.61055555500000003</v>
      </c>
      <c r="O2956">
        <v>0</v>
      </c>
      <c r="P2956">
        <v>552</v>
      </c>
      <c r="Q2956">
        <v>0</v>
      </c>
      <c r="R2956">
        <v>2</v>
      </c>
      <c r="S2956">
        <v>0</v>
      </c>
      <c r="T2956">
        <v>95</v>
      </c>
      <c r="U2956">
        <v>0</v>
      </c>
      <c r="V2956">
        <v>0</v>
      </c>
      <c r="W2956">
        <v>0</v>
      </c>
      <c r="X2956">
        <v>94.933971468388876</v>
      </c>
      <c r="Y2956">
        <v>0</v>
      </c>
      <c r="Z2956">
        <v>3.8596559569613886E-2</v>
      </c>
      <c r="AA2956">
        <v>0</v>
      </c>
      <c r="AB2956">
        <v>77.260512220145145</v>
      </c>
      <c r="AC2956">
        <v>0</v>
      </c>
      <c r="AD2956">
        <v>0</v>
      </c>
      <c r="AE2956">
        <v>172.23308024810365</v>
      </c>
    </row>
    <row r="2957" spans="1:31" x14ac:dyDescent="0.3">
      <c r="A2957">
        <v>2652616</v>
      </c>
      <c r="B2957">
        <v>1</v>
      </c>
      <c r="C2957" t="s">
        <v>80</v>
      </c>
      <c r="D2957" t="s">
        <v>87</v>
      </c>
      <c r="E2957" t="s">
        <v>194</v>
      </c>
      <c r="F2957" t="s">
        <v>8446</v>
      </c>
      <c r="G2957" t="s">
        <v>149</v>
      </c>
      <c r="H2957" t="s">
        <v>144</v>
      </c>
      <c r="I2957" t="s">
        <v>136</v>
      </c>
      <c r="J2957" t="s">
        <v>137</v>
      </c>
      <c r="K2957" t="s">
        <v>138</v>
      </c>
      <c r="L2957" t="s">
        <v>8447</v>
      </c>
      <c r="M2957" t="s">
        <v>8448</v>
      </c>
      <c r="N2957">
        <v>0.386944444</v>
      </c>
      <c r="O2957">
        <v>0</v>
      </c>
      <c r="P2957">
        <v>7457</v>
      </c>
      <c r="Q2957">
        <v>0</v>
      </c>
      <c r="R2957">
        <v>1</v>
      </c>
      <c r="S2957">
        <v>2</v>
      </c>
      <c r="T2957">
        <v>1402</v>
      </c>
      <c r="U2957">
        <v>1</v>
      </c>
      <c r="V2957">
        <v>1</v>
      </c>
      <c r="W2957">
        <v>0</v>
      </c>
      <c r="X2957">
        <v>894.71143479554894</v>
      </c>
      <c r="Y2957">
        <v>0</v>
      </c>
      <c r="Z2957">
        <v>0</v>
      </c>
      <c r="AA2957">
        <v>33.118950955948321</v>
      </c>
      <c r="AB2957">
        <v>670.17207443335883</v>
      </c>
      <c r="AC2957">
        <v>28.236879722705801</v>
      </c>
      <c r="AD2957">
        <v>12.610735374172904</v>
      </c>
      <c r="AE2957">
        <v>1638.8500752817349</v>
      </c>
    </row>
    <row r="2958" spans="1:31" x14ac:dyDescent="0.3">
      <c r="A2958">
        <v>2652393</v>
      </c>
      <c r="B2958">
        <v>1</v>
      </c>
      <c r="C2958" t="s">
        <v>81</v>
      </c>
      <c r="D2958" t="s">
        <v>118</v>
      </c>
      <c r="E2958" t="s">
        <v>132</v>
      </c>
      <c r="F2958" t="s">
        <v>8449</v>
      </c>
      <c r="G2958" t="s">
        <v>268</v>
      </c>
      <c r="H2958" t="s">
        <v>135</v>
      </c>
      <c r="I2958" t="s">
        <v>136</v>
      </c>
      <c r="J2958" t="s">
        <v>137</v>
      </c>
      <c r="K2958" t="s">
        <v>138</v>
      </c>
      <c r="L2958" t="s">
        <v>8450</v>
      </c>
      <c r="M2958" t="s">
        <v>8451</v>
      </c>
      <c r="N2958">
        <v>1.0375000000000001</v>
      </c>
      <c r="O2958">
        <v>0</v>
      </c>
      <c r="P2958">
        <v>5</v>
      </c>
      <c r="Q2958">
        <v>0</v>
      </c>
      <c r="R2958">
        <v>0</v>
      </c>
      <c r="S2958">
        <v>0</v>
      </c>
      <c r="T2958">
        <v>1</v>
      </c>
      <c r="U2958">
        <v>0</v>
      </c>
      <c r="V2958">
        <v>0</v>
      </c>
      <c r="W2958">
        <v>0</v>
      </c>
      <c r="X2958">
        <v>1.0949788715670419</v>
      </c>
      <c r="Y2958">
        <v>0</v>
      </c>
      <c r="Z2958">
        <v>0</v>
      </c>
      <c r="AA2958">
        <v>0</v>
      </c>
      <c r="AB2958">
        <v>1.3906628278801918</v>
      </c>
      <c r="AC2958">
        <v>0</v>
      </c>
      <c r="AD2958">
        <v>0</v>
      </c>
      <c r="AE2958">
        <v>2.4856416994472337</v>
      </c>
    </row>
    <row r="2959" spans="1:31" x14ac:dyDescent="0.3">
      <c r="A2959">
        <v>2652725</v>
      </c>
      <c r="B2959">
        <v>1</v>
      </c>
      <c r="C2959" t="s">
        <v>80</v>
      </c>
      <c r="D2959" t="s">
        <v>94</v>
      </c>
      <c r="E2959" t="s">
        <v>152</v>
      </c>
      <c r="F2959" t="s">
        <v>8452</v>
      </c>
      <c r="G2959" t="s">
        <v>224</v>
      </c>
      <c r="H2959" t="s">
        <v>135</v>
      </c>
      <c r="I2959" t="s">
        <v>136</v>
      </c>
      <c r="J2959" t="s">
        <v>137</v>
      </c>
      <c r="K2959" t="s">
        <v>138</v>
      </c>
      <c r="L2959" t="s">
        <v>8453</v>
      </c>
      <c r="M2959" t="s">
        <v>8454</v>
      </c>
      <c r="N2959">
        <v>4.2561111110000001</v>
      </c>
      <c r="O2959">
        <v>0</v>
      </c>
      <c r="P2959">
        <v>11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5.3228876095793236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5.3228876095793236</v>
      </c>
    </row>
    <row r="2960" spans="1:31" x14ac:dyDescent="0.3">
      <c r="A2960">
        <v>2652702</v>
      </c>
      <c r="B2960">
        <v>1</v>
      </c>
      <c r="C2960" t="s">
        <v>80</v>
      </c>
      <c r="D2960" t="s">
        <v>104</v>
      </c>
      <c r="E2960" t="s">
        <v>152</v>
      </c>
      <c r="F2960" t="s">
        <v>5860</v>
      </c>
      <c r="G2960" t="s">
        <v>191</v>
      </c>
      <c r="H2960" t="s">
        <v>135</v>
      </c>
      <c r="I2960" t="s">
        <v>136</v>
      </c>
      <c r="J2960" t="s">
        <v>137</v>
      </c>
      <c r="K2960" t="s">
        <v>138</v>
      </c>
      <c r="L2960" t="s">
        <v>8455</v>
      </c>
      <c r="M2960" t="s">
        <v>8456</v>
      </c>
      <c r="N2960">
        <v>6.6675000000000004</v>
      </c>
      <c r="O2960">
        <v>0</v>
      </c>
      <c r="P2960">
        <v>4</v>
      </c>
      <c r="Q2960">
        <v>0</v>
      </c>
      <c r="R2960">
        <v>12</v>
      </c>
      <c r="S2960">
        <v>0</v>
      </c>
      <c r="T2960">
        <v>19</v>
      </c>
      <c r="U2960">
        <v>0</v>
      </c>
      <c r="V2960">
        <v>0</v>
      </c>
      <c r="W2960">
        <v>0</v>
      </c>
      <c r="X2960">
        <v>58.396296016237038</v>
      </c>
      <c r="Y2960">
        <v>0</v>
      </c>
      <c r="Z2960">
        <v>116.00381876199273</v>
      </c>
      <c r="AA2960">
        <v>0</v>
      </c>
      <c r="AB2960">
        <v>181.55509101917139</v>
      </c>
      <c r="AC2960">
        <v>0</v>
      </c>
      <c r="AD2960">
        <v>0</v>
      </c>
      <c r="AE2960">
        <v>355.95520579740116</v>
      </c>
    </row>
    <row r="2961" spans="1:31" x14ac:dyDescent="0.3">
      <c r="A2961">
        <v>2653034</v>
      </c>
      <c r="B2961">
        <v>1</v>
      </c>
      <c r="C2961" t="s">
        <v>81</v>
      </c>
      <c r="D2961" t="s">
        <v>123</v>
      </c>
      <c r="E2961" t="s">
        <v>152</v>
      </c>
      <c r="F2961" t="s">
        <v>7459</v>
      </c>
      <c r="G2961" t="s">
        <v>191</v>
      </c>
      <c r="H2961" t="s">
        <v>135</v>
      </c>
      <c r="I2961" t="s">
        <v>136</v>
      </c>
      <c r="J2961" t="s">
        <v>137</v>
      </c>
      <c r="K2961" t="s">
        <v>138</v>
      </c>
      <c r="L2961" t="s">
        <v>8457</v>
      </c>
      <c r="M2961" t="s">
        <v>8458</v>
      </c>
      <c r="N2961">
        <v>1.39</v>
      </c>
      <c r="O2961">
        <v>0</v>
      </c>
      <c r="P2961">
        <v>957</v>
      </c>
      <c r="Q2961">
        <v>0</v>
      </c>
      <c r="R2961">
        <v>0</v>
      </c>
      <c r="S2961">
        <v>0</v>
      </c>
      <c r="T2961">
        <v>30</v>
      </c>
      <c r="U2961">
        <v>0</v>
      </c>
      <c r="V2961">
        <v>0</v>
      </c>
      <c r="W2961">
        <v>0</v>
      </c>
      <c r="X2961">
        <v>304.20607724826147</v>
      </c>
      <c r="Y2961">
        <v>0</v>
      </c>
      <c r="Z2961">
        <v>0</v>
      </c>
      <c r="AA2961">
        <v>0</v>
      </c>
      <c r="AB2961">
        <v>12.177391997508213</v>
      </c>
      <c r="AC2961">
        <v>0</v>
      </c>
      <c r="AD2961">
        <v>0</v>
      </c>
      <c r="AE2961">
        <v>316.38346924576967</v>
      </c>
    </row>
    <row r="2962" spans="1:31" x14ac:dyDescent="0.3">
      <c r="A2962">
        <v>2652679</v>
      </c>
      <c r="B2962">
        <v>1</v>
      </c>
      <c r="C2962" t="s">
        <v>81</v>
      </c>
      <c r="D2962" t="s">
        <v>118</v>
      </c>
      <c r="E2962" t="s">
        <v>152</v>
      </c>
      <c r="F2962" t="s">
        <v>8459</v>
      </c>
      <c r="G2962" t="s">
        <v>191</v>
      </c>
      <c r="H2962" t="s">
        <v>135</v>
      </c>
      <c r="I2962" t="s">
        <v>136</v>
      </c>
      <c r="J2962" t="s">
        <v>137</v>
      </c>
      <c r="K2962" t="s">
        <v>138</v>
      </c>
      <c r="L2962" t="s">
        <v>8460</v>
      </c>
      <c r="M2962" t="s">
        <v>8461</v>
      </c>
      <c r="N2962">
        <v>1.460555555</v>
      </c>
      <c r="O2962">
        <v>0</v>
      </c>
      <c r="P2962">
        <v>711</v>
      </c>
      <c r="Q2962">
        <v>0</v>
      </c>
      <c r="R2962">
        <v>2</v>
      </c>
      <c r="S2962">
        <v>0</v>
      </c>
      <c r="T2962">
        <v>9</v>
      </c>
      <c r="U2962">
        <v>0</v>
      </c>
      <c r="V2962">
        <v>0</v>
      </c>
      <c r="W2962">
        <v>0</v>
      </c>
      <c r="X2962">
        <v>247.31520841314023</v>
      </c>
      <c r="Y2962">
        <v>0</v>
      </c>
      <c r="Z2962">
        <v>0</v>
      </c>
      <c r="AA2962">
        <v>0</v>
      </c>
      <c r="AB2962">
        <v>24.235647906585694</v>
      </c>
      <c r="AC2962">
        <v>0</v>
      </c>
      <c r="AD2962">
        <v>0</v>
      </c>
      <c r="AE2962">
        <v>271.55085631972594</v>
      </c>
    </row>
    <row r="2963" spans="1:31" x14ac:dyDescent="0.3">
      <c r="A2963">
        <v>2653011</v>
      </c>
      <c r="B2963">
        <v>1</v>
      </c>
      <c r="C2963" t="s">
        <v>80</v>
      </c>
      <c r="D2963" t="s">
        <v>103</v>
      </c>
      <c r="E2963" t="s">
        <v>152</v>
      </c>
      <c r="F2963" t="s">
        <v>8462</v>
      </c>
      <c r="G2963" t="s">
        <v>191</v>
      </c>
      <c r="H2963" t="s">
        <v>135</v>
      </c>
      <c r="I2963" t="s">
        <v>136</v>
      </c>
      <c r="J2963" t="s">
        <v>137</v>
      </c>
      <c r="K2963" t="s">
        <v>138</v>
      </c>
      <c r="L2963" t="s">
        <v>8463</v>
      </c>
      <c r="M2963" t="s">
        <v>8464</v>
      </c>
      <c r="N2963">
        <v>1.7766666659999999</v>
      </c>
      <c r="O2963">
        <v>0</v>
      </c>
      <c r="P2963">
        <v>0</v>
      </c>
      <c r="Q2963">
        <v>0</v>
      </c>
      <c r="R2963">
        <v>4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17.438339195031002</v>
      </c>
      <c r="AA2963">
        <v>0</v>
      </c>
      <c r="AB2963">
        <v>0</v>
      </c>
      <c r="AC2963">
        <v>0</v>
      </c>
      <c r="AD2963">
        <v>0</v>
      </c>
      <c r="AE2963">
        <v>17.438339195031002</v>
      </c>
    </row>
    <row r="2964" spans="1:31" x14ac:dyDescent="0.3">
      <c r="A2964">
        <v>2652324</v>
      </c>
      <c r="B2964">
        <v>1</v>
      </c>
      <c r="C2964" t="s">
        <v>80</v>
      </c>
      <c r="D2964" t="s">
        <v>106</v>
      </c>
      <c r="E2964" t="s">
        <v>194</v>
      </c>
      <c r="F2964" t="s">
        <v>358</v>
      </c>
      <c r="G2964" t="s">
        <v>562</v>
      </c>
      <c r="H2964" t="s">
        <v>144</v>
      </c>
      <c r="I2964" t="s">
        <v>136</v>
      </c>
      <c r="J2964" t="s">
        <v>137</v>
      </c>
      <c r="K2964" t="s">
        <v>162</v>
      </c>
      <c r="L2964" t="s">
        <v>8465</v>
      </c>
      <c r="M2964" t="s">
        <v>8466</v>
      </c>
      <c r="N2964">
        <v>0.28222222200000002</v>
      </c>
      <c r="O2964">
        <v>0</v>
      </c>
      <c r="P2964">
        <v>5270</v>
      </c>
      <c r="Q2964">
        <v>0</v>
      </c>
      <c r="R2964">
        <v>45</v>
      </c>
      <c r="S2964">
        <v>3</v>
      </c>
      <c r="T2964">
        <v>334</v>
      </c>
      <c r="U2964">
        <v>0</v>
      </c>
      <c r="V2964">
        <v>1</v>
      </c>
      <c r="W2964">
        <v>0</v>
      </c>
      <c r="X2964">
        <v>346.75486264793687</v>
      </c>
      <c r="Y2964">
        <v>0</v>
      </c>
      <c r="Z2964">
        <v>31.372216243174467</v>
      </c>
      <c r="AA2964">
        <v>7.8690214975752006</v>
      </c>
      <c r="AB2964">
        <v>193.7379361211797</v>
      </c>
      <c r="AC2964">
        <v>0</v>
      </c>
      <c r="AD2964">
        <v>2.7963348865538364</v>
      </c>
      <c r="AE2964">
        <v>582.53037139642004</v>
      </c>
    </row>
    <row r="2965" spans="1:31" x14ac:dyDescent="0.3">
      <c r="A2965">
        <v>2652656</v>
      </c>
      <c r="B2965">
        <v>1</v>
      </c>
      <c r="C2965" t="s">
        <v>80</v>
      </c>
      <c r="D2965" t="s">
        <v>90</v>
      </c>
      <c r="E2965" t="s">
        <v>165</v>
      </c>
      <c r="F2965" t="s">
        <v>8467</v>
      </c>
      <c r="G2965" t="s">
        <v>224</v>
      </c>
      <c r="H2965" t="s">
        <v>135</v>
      </c>
      <c r="I2965" t="s">
        <v>136</v>
      </c>
      <c r="J2965" t="s">
        <v>137</v>
      </c>
      <c r="K2965" t="s">
        <v>138</v>
      </c>
      <c r="L2965" t="s">
        <v>8468</v>
      </c>
      <c r="M2965" t="s">
        <v>8469</v>
      </c>
      <c r="N2965">
        <v>2.4447222219999998</v>
      </c>
      <c r="O2965">
        <v>0</v>
      </c>
      <c r="P2965">
        <v>140</v>
      </c>
      <c r="Q2965">
        <v>0</v>
      </c>
      <c r="R2965">
        <v>0</v>
      </c>
      <c r="S2965">
        <v>0</v>
      </c>
      <c r="T2965">
        <v>14</v>
      </c>
      <c r="U2965">
        <v>0</v>
      </c>
      <c r="V2965">
        <v>0</v>
      </c>
      <c r="W2965">
        <v>0</v>
      </c>
      <c r="X2965">
        <v>103.40601741536854</v>
      </c>
      <c r="Y2965">
        <v>0</v>
      </c>
      <c r="Z2965">
        <v>0</v>
      </c>
      <c r="AA2965">
        <v>0</v>
      </c>
      <c r="AB2965">
        <v>12.831985263835891</v>
      </c>
      <c r="AC2965">
        <v>0</v>
      </c>
      <c r="AD2965">
        <v>0</v>
      </c>
      <c r="AE2965">
        <v>116.23800267920443</v>
      </c>
    </row>
    <row r="2966" spans="1:31" x14ac:dyDescent="0.3">
      <c r="A2966">
        <v>2652201</v>
      </c>
      <c r="B2966">
        <v>1</v>
      </c>
      <c r="C2966" t="s">
        <v>80</v>
      </c>
      <c r="D2966" t="s">
        <v>86</v>
      </c>
      <c r="E2966" t="s">
        <v>132</v>
      </c>
      <c r="F2966" t="s">
        <v>8470</v>
      </c>
      <c r="G2966" t="s">
        <v>134</v>
      </c>
      <c r="H2966" t="s">
        <v>135</v>
      </c>
      <c r="I2966" t="s">
        <v>136</v>
      </c>
      <c r="J2966" t="s">
        <v>137</v>
      </c>
      <c r="K2966" t="s">
        <v>138</v>
      </c>
      <c r="L2966" t="s">
        <v>8471</v>
      </c>
      <c r="M2966" t="s">
        <v>8472</v>
      </c>
      <c r="N2966">
        <v>1.118055555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0.17302869724176667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0.17302869724176667</v>
      </c>
    </row>
    <row r="2967" spans="1:31" x14ac:dyDescent="0.3">
      <c r="A2967">
        <v>2652848</v>
      </c>
      <c r="B2967">
        <v>1</v>
      </c>
      <c r="C2967" t="s">
        <v>81</v>
      </c>
      <c r="D2967" t="s">
        <v>128</v>
      </c>
      <c r="E2967" t="s">
        <v>214</v>
      </c>
      <c r="F2967" t="s">
        <v>7268</v>
      </c>
      <c r="G2967" t="s">
        <v>224</v>
      </c>
      <c r="H2967" t="s">
        <v>135</v>
      </c>
      <c r="I2967" t="s">
        <v>136</v>
      </c>
      <c r="J2967" t="s">
        <v>137</v>
      </c>
      <c r="K2967" t="s">
        <v>138</v>
      </c>
      <c r="L2967" t="s">
        <v>8473</v>
      </c>
      <c r="M2967" t="s">
        <v>8474</v>
      </c>
      <c r="N2967">
        <v>4.4447222220000002</v>
      </c>
      <c r="O2967">
        <v>0</v>
      </c>
      <c r="P2967">
        <v>214</v>
      </c>
      <c r="Q2967">
        <v>0</v>
      </c>
      <c r="R2967">
        <v>0</v>
      </c>
      <c r="S2967">
        <v>0</v>
      </c>
      <c r="T2967">
        <v>10</v>
      </c>
      <c r="U2967">
        <v>0</v>
      </c>
      <c r="V2967">
        <v>0</v>
      </c>
      <c r="W2967">
        <v>0</v>
      </c>
      <c r="X2967">
        <v>241.60740398612478</v>
      </c>
      <c r="Y2967">
        <v>0</v>
      </c>
      <c r="Z2967">
        <v>0</v>
      </c>
      <c r="AA2967">
        <v>0</v>
      </c>
      <c r="AB2967">
        <v>55.060560548562179</v>
      </c>
      <c r="AC2967">
        <v>0</v>
      </c>
      <c r="AD2967">
        <v>0</v>
      </c>
      <c r="AE2967">
        <v>296.66796453468697</v>
      </c>
    </row>
    <row r="2968" spans="1:31" x14ac:dyDescent="0.3">
      <c r="A2968">
        <v>2652871</v>
      </c>
      <c r="B2968">
        <v>1</v>
      </c>
      <c r="C2968" t="s">
        <v>81</v>
      </c>
      <c r="D2968" t="s">
        <v>120</v>
      </c>
      <c r="E2968" t="s">
        <v>152</v>
      </c>
      <c r="F2968" t="s">
        <v>8475</v>
      </c>
      <c r="G2968" t="s">
        <v>183</v>
      </c>
      <c r="H2968" t="s">
        <v>135</v>
      </c>
      <c r="I2968" t="s">
        <v>136</v>
      </c>
      <c r="J2968" t="s">
        <v>137</v>
      </c>
      <c r="K2968" t="s">
        <v>138</v>
      </c>
      <c r="L2968" t="s">
        <v>8476</v>
      </c>
      <c r="M2968" t="s">
        <v>8477</v>
      </c>
      <c r="N2968">
        <v>2.4841666660000001</v>
      </c>
      <c r="O2968">
        <v>0</v>
      </c>
      <c r="P2968">
        <v>140</v>
      </c>
      <c r="Q2968">
        <v>0</v>
      </c>
      <c r="R2968">
        <v>8</v>
      </c>
      <c r="S2968">
        <v>0</v>
      </c>
      <c r="T2968">
        <v>33</v>
      </c>
      <c r="U2968">
        <v>0</v>
      </c>
      <c r="V2968">
        <v>0</v>
      </c>
      <c r="W2968">
        <v>0</v>
      </c>
      <c r="X2968">
        <v>83.665472621927634</v>
      </c>
      <c r="Y2968">
        <v>0</v>
      </c>
      <c r="Z2968">
        <v>49.486257616770779</v>
      </c>
      <c r="AA2968">
        <v>0</v>
      </c>
      <c r="AB2968">
        <v>33.694861955517219</v>
      </c>
      <c r="AC2968">
        <v>0</v>
      </c>
      <c r="AD2968">
        <v>0</v>
      </c>
      <c r="AE2968">
        <v>166.84659219421562</v>
      </c>
    </row>
    <row r="2969" spans="1:31" x14ac:dyDescent="0.3">
      <c r="A2969">
        <v>2652433</v>
      </c>
      <c r="B2969">
        <v>1</v>
      </c>
      <c r="C2969" t="s">
        <v>81</v>
      </c>
      <c r="D2969" t="s">
        <v>128</v>
      </c>
      <c r="E2969" t="s">
        <v>165</v>
      </c>
      <c r="F2969" t="s">
        <v>8478</v>
      </c>
      <c r="G2969" t="s">
        <v>224</v>
      </c>
      <c r="H2969" t="s">
        <v>135</v>
      </c>
      <c r="I2969" t="s">
        <v>136</v>
      </c>
      <c r="J2969" t="s">
        <v>137</v>
      </c>
      <c r="K2969" t="s">
        <v>138</v>
      </c>
      <c r="L2969" t="s">
        <v>8479</v>
      </c>
      <c r="M2969" t="s">
        <v>8480</v>
      </c>
      <c r="N2969">
        <v>8.8955555549999996</v>
      </c>
      <c r="O2969">
        <v>0</v>
      </c>
      <c r="P2969">
        <v>17</v>
      </c>
      <c r="Q2969">
        <v>0</v>
      </c>
      <c r="R2969">
        <v>0</v>
      </c>
      <c r="S2969">
        <v>0</v>
      </c>
      <c r="T2969">
        <v>2</v>
      </c>
      <c r="U2969">
        <v>0</v>
      </c>
      <c r="V2969">
        <v>0</v>
      </c>
      <c r="W2969">
        <v>0</v>
      </c>
      <c r="X2969">
        <v>17.119553425704908</v>
      </c>
      <c r="Y2969">
        <v>0</v>
      </c>
      <c r="Z2969">
        <v>0</v>
      </c>
      <c r="AA2969">
        <v>0</v>
      </c>
      <c r="AB2969">
        <v>2.6161520082258716</v>
      </c>
      <c r="AC2969">
        <v>0</v>
      </c>
      <c r="AD2969">
        <v>0</v>
      </c>
      <c r="AE2969">
        <v>19.735705433930779</v>
      </c>
    </row>
    <row r="2970" spans="1:31" x14ac:dyDescent="0.3">
      <c r="A2970">
        <v>2653074</v>
      </c>
      <c r="B2970">
        <v>1</v>
      </c>
      <c r="C2970" t="s">
        <v>80</v>
      </c>
      <c r="D2970" t="s">
        <v>104</v>
      </c>
      <c r="E2970" t="s">
        <v>165</v>
      </c>
      <c r="F2970" t="s">
        <v>8481</v>
      </c>
      <c r="G2970" t="s">
        <v>224</v>
      </c>
      <c r="H2970" t="s">
        <v>135</v>
      </c>
      <c r="I2970" t="s">
        <v>136</v>
      </c>
      <c r="J2970" t="s">
        <v>137</v>
      </c>
      <c r="K2970" t="s">
        <v>138</v>
      </c>
      <c r="L2970" t="s">
        <v>8482</v>
      </c>
      <c r="M2970" t="s">
        <v>8483</v>
      </c>
      <c r="N2970">
        <v>0.77333333299999996</v>
      </c>
      <c r="O2970">
        <v>0</v>
      </c>
      <c r="P2970">
        <v>179</v>
      </c>
      <c r="Q2970">
        <v>0</v>
      </c>
      <c r="R2970">
        <v>0</v>
      </c>
      <c r="S2970">
        <v>0</v>
      </c>
      <c r="T2970">
        <v>8</v>
      </c>
      <c r="U2970">
        <v>0</v>
      </c>
      <c r="V2970">
        <v>0</v>
      </c>
      <c r="W2970">
        <v>0</v>
      </c>
      <c r="X2970">
        <v>25.736884472782922</v>
      </c>
      <c r="Y2970">
        <v>0</v>
      </c>
      <c r="Z2970">
        <v>0</v>
      </c>
      <c r="AA2970">
        <v>0</v>
      </c>
      <c r="AB2970">
        <v>2.2761398731108802</v>
      </c>
      <c r="AC2970">
        <v>0</v>
      </c>
      <c r="AD2970">
        <v>0</v>
      </c>
      <c r="AE2970">
        <v>28.013024345893804</v>
      </c>
    </row>
    <row r="2971" spans="1:31" x14ac:dyDescent="0.3">
      <c r="A2971">
        <v>2652639</v>
      </c>
      <c r="B2971">
        <v>1</v>
      </c>
      <c r="C2971" t="s">
        <v>81</v>
      </c>
      <c r="D2971" t="s">
        <v>120</v>
      </c>
      <c r="E2971" t="s">
        <v>147</v>
      </c>
      <c r="F2971" t="s">
        <v>1212</v>
      </c>
      <c r="G2971" t="s">
        <v>149</v>
      </c>
      <c r="H2971" t="s">
        <v>144</v>
      </c>
      <c r="I2971" t="s">
        <v>136</v>
      </c>
      <c r="J2971" t="s">
        <v>137</v>
      </c>
      <c r="K2971" t="s">
        <v>138</v>
      </c>
      <c r="L2971" t="s">
        <v>8484</v>
      </c>
      <c r="M2971" t="s">
        <v>8485</v>
      </c>
      <c r="N2971">
        <v>0.27805555500000001</v>
      </c>
      <c r="O2971">
        <v>0</v>
      </c>
      <c r="P2971">
        <v>0</v>
      </c>
      <c r="Q2971">
        <v>56</v>
      </c>
      <c r="R2971">
        <v>36</v>
      </c>
      <c r="S2971">
        <v>2</v>
      </c>
      <c r="T2971">
        <v>2</v>
      </c>
      <c r="U2971">
        <v>1</v>
      </c>
      <c r="V2971">
        <v>0</v>
      </c>
      <c r="W2971">
        <v>0</v>
      </c>
      <c r="X2971">
        <v>0</v>
      </c>
      <c r="Y2971">
        <v>136.89006335096019</v>
      </c>
      <c r="Z2971">
        <v>61.893077347119011</v>
      </c>
      <c r="AA2971">
        <v>4.3982087180930511</v>
      </c>
      <c r="AB2971">
        <v>2.816017744977938</v>
      </c>
      <c r="AC2971">
        <v>5.5713636233655395</v>
      </c>
      <c r="AD2971">
        <v>0</v>
      </c>
      <c r="AE2971">
        <v>211.56873078451571</v>
      </c>
    </row>
    <row r="2972" spans="1:31" x14ac:dyDescent="0.3">
      <c r="A2972">
        <v>2652247</v>
      </c>
      <c r="B2972">
        <v>1</v>
      </c>
      <c r="C2972" t="s">
        <v>80</v>
      </c>
      <c r="D2972" t="s">
        <v>104</v>
      </c>
      <c r="E2972" t="s">
        <v>147</v>
      </c>
      <c r="F2972" t="s">
        <v>8486</v>
      </c>
      <c r="G2972" t="s">
        <v>149</v>
      </c>
      <c r="H2972" t="s">
        <v>144</v>
      </c>
      <c r="I2972" t="s">
        <v>136</v>
      </c>
      <c r="J2972" t="s">
        <v>137</v>
      </c>
      <c r="K2972" t="s">
        <v>138</v>
      </c>
      <c r="L2972" t="s">
        <v>8487</v>
      </c>
      <c r="M2972" t="s">
        <v>8488</v>
      </c>
      <c r="N2972">
        <v>1.076944444</v>
      </c>
      <c r="O2972">
        <v>0</v>
      </c>
      <c r="P2972">
        <v>182</v>
      </c>
      <c r="Q2972">
        <v>0</v>
      </c>
      <c r="R2972">
        <v>2</v>
      </c>
      <c r="S2972">
        <v>9</v>
      </c>
      <c r="T2972">
        <v>21</v>
      </c>
      <c r="U2972">
        <v>1</v>
      </c>
      <c r="V2972">
        <v>0</v>
      </c>
      <c r="W2972">
        <v>0</v>
      </c>
      <c r="X2972">
        <v>38.090553130447468</v>
      </c>
      <c r="Y2972">
        <v>0</v>
      </c>
      <c r="Z2972">
        <v>1.9955148963761653</v>
      </c>
      <c r="AA2972">
        <v>7.4128696530090536</v>
      </c>
      <c r="AB2972">
        <v>13.577750721090108</v>
      </c>
      <c r="AC2972">
        <v>11.845012687682852</v>
      </c>
      <c r="AD2972">
        <v>0</v>
      </c>
      <c r="AE2972">
        <v>72.921701088605644</v>
      </c>
    </row>
    <row r="2973" spans="1:31" x14ac:dyDescent="0.3">
      <c r="A2973">
        <v>2652788</v>
      </c>
      <c r="B2973">
        <v>1</v>
      </c>
      <c r="C2973" t="s">
        <v>81</v>
      </c>
      <c r="D2973" t="s">
        <v>118</v>
      </c>
      <c r="E2973" t="s">
        <v>165</v>
      </c>
      <c r="F2973" t="s">
        <v>8489</v>
      </c>
      <c r="G2973" t="s">
        <v>224</v>
      </c>
      <c r="H2973" t="s">
        <v>135</v>
      </c>
      <c r="I2973" t="s">
        <v>136</v>
      </c>
      <c r="J2973" t="s">
        <v>137</v>
      </c>
      <c r="K2973" t="s">
        <v>138</v>
      </c>
      <c r="L2973" t="s">
        <v>8490</v>
      </c>
      <c r="M2973" t="s">
        <v>8491</v>
      </c>
      <c r="N2973">
        <v>0.74027777699999997</v>
      </c>
      <c r="O2973">
        <v>0</v>
      </c>
      <c r="P2973">
        <v>31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7.9449937119385545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7.9449937119385545</v>
      </c>
    </row>
    <row r="2974" spans="1:31" x14ac:dyDescent="0.3">
      <c r="A2974">
        <v>2652476</v>
      </c>
      <c r="B2974">
        <v>1</v>
      </c>
      <c r="C2974" t="s">
        <v>81</v>
      </c>
      <c r="D2974" t="s">
        <v>113</v>
      </c>
      <c r="E2974" t="s">
        <v>165</v>
      </c>
      <c r="F2974" t="s">
        <v>8492</v>
      </c>
      <c r="G2974" t="s">
        <v>224</v>
      </c>
      <c r="H2974" t="s">
        <v>135</v>
      </c>
      <c r="I2974" t="s">
        <v>136</v>
      </c>
      <c r="J2974" t="s">
        <v>137</v>
      </c>
      <c r="K2974" t="s">
        <v>138</v>
      </c>
      <c r="L2974" t="s">
        <v>8493</v>
      </c>
      <c r="M2974" t="s">
        <v>8494</v>
      </c>
      <c r="N2974">
        <v>3.9338888879999998</v>
      </c>
      <c r="O2974">
        <v>0</v>
      </c>
      <c r="P2974">
        <v>16</v>
      </c>
      <c r="Q2974">
        <v>0</v>
      </c>
      <c r="R2974">
        <v>0</v>
      </c>
      <c r="S2974">
        <v>0</v>
      </c>
      <c r="T2974">
        <v>3</v>
      </c>
      <c r="U2974">
        <v>0</v>
      </c>
      <c r="V2974">
        <v>0</v>
      </c>
      <c r="W2974">
        <v>0</v>
      </c>
      <c r="X2974">
        <v>9.5758745848169919</v>
      </c>
      <c r="Y2974">
        <v>0</v>
      </c>
      <c r="Z2974">
        <v>0</v>
      </c>
      <c r="AA2974">
        <v>0</v>
      </c>
      <c r="AB2974">
        <v>4.2687337492921706</v>
      </c>
      <c r="AC2974">
        <v>0</v>
      </c>
      <c r="AD2974">
        <v>0</v>
      </c>
      <c r="AE2974">
        <v>13.844608334109163</v>
      </c>
    </row>
    <row r="2975" spans="1:31" x14ac:dyDescent="0.3">
      <c r="A2975">
        <v>2652642</v>
      </c>
      <c r="B2975">
        <v>1</v>
      </c>
      <c r="C2975" t="s">
        <v>80</v>
      </c>
      <c r="D2975" t="s">
        <v>90</v>
      </c>
      <c r="E2975" t="s">
        <v>141</v>
      </c>
      <c r="F2975" t="s">
        <v>8495</v>
      </c>
      <c r="G2975" t="s">
        <v>149</v>
      </c>
      <c r="H2975" t="s">
        <v>144</v>
      </c>
      <c r="I2975" t="s">
        <v>136</v>
      </c>
      <c r="J2975" t="s">
        <v>137</v>
      </c>
      <c r="K2975" t="s">
        <v>138</v>
      </c>
      <c r="L2975" t="s">
        <v>8496</v>
      </c>
      <c r="M2975" t="s">
        <v>8497</v>
      </c>
      <c r="N2975">
        <v>0.65833333299999997</v>
      </c>
      <c r="O2975">
        <v>0</v>
      </c>
      <c r="P2975">
        <v>1663</v>
      </c>
      <c r="Q2975">
        <v>0</v>
      </c>
      <c r="R2975">
        <v>0</v>
      </c>
      <c r="S2975">
        <v>0</v>
      </c>
      <c r="T2975">
        <v>146</v>
      </c>
      <c r="U2975">
        <v>0</v>
      </c>
      <c r="V2975">
        <v>0</v>
      </c>
      <c r="W2975">
        <v>0</v>
      </c>
      <c r="X2975">
        <v>319.24414185284428</v>
      </c>
      <c r="Y2975">
        <v>0</v>
      </c>
      <c r="Z2975">
        <v>0</v>
      </c>
      <c r="AA2975">
        <v>0</v>
      </c>
      <c r="AB2975">
        <v>128.94489487190617</v>
      </c>
      <c r="AC2975">
        <v>0</v>
      </c>
      <c r="AD2975">
        <v>0</v>
      </c>
      <c r="AE2975">
        <v>448.18903672475045</v>
      </c>
    </row>
    <row r="2976" spans="1:31" x14ac:dyDescent="0.3">
      <c r="A2976">
        <v>2652264</v>
      </c>
      <c r="B2976">
        <v>1</v>
      </c>
      <c r="C2976" t="s">
        <v>81</v>
      </c>
      <c r="D2976" t="s">
        <v>118</v>
      </c>
      <c r="E2976" t="s">
        <v>147</v>
      </c>
      <c r="F2976" t="s">
        <v>5466</v>
      </c>
      <c r="G2976" t="s">
        <v>149</v>
      </c>
      <c r="H2976" t="s">
        <v>144</v>
      </c>
      <c r="I2976" t="s">
        <v>241</v>
      </c>
      <c r="J2976" t="s">
        <v>137</v>
      </c>
      <c r="K2976" t="s">
        <v>138</v>
      </c>
      <c r="L2976" t="s">
        <v>8498</v>
      </c>
      <c r="M2976" t="s">
        <v>8499</v>
      </c>
      <c r="N2976">
        <v>1.1111111E-2</v>
      </c>
      <c r="O2976">
        <v>0</v>
      </c>
      <c r="P2976">
        <v>819</v>
      </c>
      <c r="Q2976">
        <v>2</v>
      </c>
      <c r="R2976">
        <v>108</v>
      </c>
      <c r="S2976">
        <v>0</v>
      </c>
      <c r="T2976">
        <v>59</v>
      </c>
      <c r="U2976">
        <v>0</v>
      </c>
      <c r="V2976">
        <v>0</v>
      </c>
      <c r="W2976">
        <v>0</v>
      </c>
      <c r="X2976">
        <v>1.5489325492523873</v>
      </c>
      <c r="Y2976">
        <v>0.15271871696480444</v>
      </c>
      <c r="Z2976">
        <v>1.398661143376513</v>
      </c>
      <c r="AA2976">
        <v>0</v>
      </c>
      <c r="AB2976">
        <v>0.32642733455856343</v>
      </c>
      <c r="AC2976">
        <v>0</v>
      </c>
      <c r="AD2976">
        <v>0</v>
      </c>
      <c r="AE2976">
        <v>3.4267397441522682</v>
      </c>
    </row>
    <row r="2977" spans="1:31" x14ac:dyDescent="0.3">
      <c r="A2977">
        <v>2652619</v>
      </c>
      <c r="B2977">
        <v>1</v>
      </c>
      <c r="C2977" t="s">
        <v>80</v>
      </c>
      <c r="D2977" t="s">
        <v>94</v>
      </c>
      <c r="E2977" t="s">
        <v>152</v>
      </c>
      <c r="F2977" t="s">
        <v>8500</v>
      </c>
      <c r="G2977" t="s">
        <v>154</v>
      </c>
      <c r="H2977" t="s">
        <v>135</v>
      </c>
      <c r="I2977" t="s">
        <v>136</v>
      </c>
      <c r="J2977" t="s">
        <v>137</v>
      </c>
      <c r="K2977" t="s">
        <v>138</v>
      </c>
      <c r="L2977" t="s">
        <v>8501</v>
      </c>
      <c r="M2977" t="s">
        <v>8502</v>
      </c>
      <c r="N2977">
        <v>0.205555555</v>
      </c>
      <c r="O2977">
        <v>0</v>
      </c>
      <c r="P2977">
        <v>42</v>
      </c>
      <c r="Q2977">
        <v>0</v>
      </c>
      <c r="R2977">
        <v>74</v>
      </c>
      <c r="S2977">
        <v>0</v>
      </c>
      <c r="T2977">
        <v>21</v>
      </c>
      <c r="U2977">
        <v>0</v>
      </c>
      <c r="V2977">
        <v>0</v>
      </c>
      <c r="W2977">
        <v>0</v>
      </c>
      <c r="X2977">
        <v>1.2900356217963167</v>
      </c>
      <c r="Y2977">
        <v>0</v>
      </c>
      <c r="Z2977">
        <v>7.2837441237163523</v>
      </c>
      <c r="AA2977">
        <v>0</v>
      </c>
      <c r="AB2977">
        <v>5.1476307528524998</v>
      </c>
      <c r="AC2977">
        <v>0</v>
      </c>
      <c r="AD2977">
        <v>0</v>
      </c>
      <c r="AE2977">
        <v>13.721410498365168</v>
      </c>
    </row>
    <row r="2978" spans="1:31" x14ac:dyDescent="0.3">
      <c r="A2978">
        <v>2652307</v>
      </c>
      <c r="B2978">
        <v>1</v>
      </c>
      <c r="C2978" t="s">
        <v>80</v>
      </c>
      <c r="D2978" t="s">
        <v>101</v>
      </c>
      <c r="E2978" t="s">
        <v>132</v>
      </c>
      <c r="F2978" t="s">
        <v>8503</v>
      </c>
      <c r="G2978" t="s">
        <v>228</v>
      </c>
      <c r="H2978" t="s">
        <v>135</v>
      </c>
      <c r="I2978" t="s">
        <v>136</v>
      </c>
      <c r="J2978" t="s">
        <v>137</v>
      </c>
      <c r="K2978" t="s">
        <v>138</v>
      </c>
      <c r="L2978" t="s">
        <v>8504</v>
      </c>
      <c r="M2978" t="s">
        <v>8505</v>
      </c>
      <c r="N2978">
        <v>9.0211111109999997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1.684778467733933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1.684778467733933</v>
      </c>
    </row>
    <row r="2979" spans="1:31" x14ac:dyDescent="0.3">
      <c r="A2979">
        <v>2652948</v>
      </c>
      <c r="B2979">
        <v>1</v>
      </c>
      <c r="C2979" t="s">
        <v>81</v>
      </c>
      <c r="D2979" t="s">
        <v>112</v>
      </c>
      <c r="E2979" t="s">
        <v>165</v>
      </c>
      <c r="F2979" t="s">
        <v>8506</v>
      </c>
      <c r="G2979" t="s">
        <v>224</v>
      </c>
      <c r="H2979" t="s">
        <v>135</v>
      </c>
      <c r="I2979" t="s">
        <v>136</v>
      </c>
      <c r="J2979" t="s">
        <v>137</v>
      </c>
      <c r="K2979" t="s">
        <v>138</v>
      </c>
      <c r="L2979" t="s">
        <v>8507</v>
      </c>
      <c r="M2979" t="s">
        <v>8508</v>
      </c>
      <c r="N2979">
        <v>1.5561111110000001</v>
      </c>
      <c r="O2979">
        <v>0</v>
      </c>
      <c r="P2979">
        <v>32</v>
      </c>
      <c r="Q2979">
        <v>0</v>
      </c>
      <c r="R2979">
        <v>0</v>
      </c>
      <c r="S2979">
        <v>0</v>
      </c>
      <c r="T2979">
        <v>2</v>
      </c>
      <c r="U2979">
        <v>0</v>
      </c>
      <c r="V2979">
        <v>0</v>
      </c>
      <c r="W2979">
        <v>0</v>
      </c>
      <c r="X2979">
        <v>4.9518417408685416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4.9518417408685416</v>
      </c>
    </row>
    <row r="2980" spans="1:31" x14ac:dyDescent="0.3">
      <c r="A2980">
        <v>2652450</v>
      </c>
      <c r="B2980">
        <v>1</v>
      </c>
      <c r="C2980" t="s">
        <v>80</v>
      </c>
      <c r="D2980" t="s">
        <v>90</v>
      </c>
      <c r="E2980" t="s">
        <v>141</v>
      </c>
      <c r="F2980" t="s">
        <v>8495</v>
      </c>
      <c r="G2980" t="s">
        <v>220</v>
      </c>
      <c r="H2980" t="s">
        <v>144</v>
      </c>
      <c r="I2980" t="s">
        <v>136</v>
      </c>
      <c r="J2980" t="s">
        <v>137</v>
      </c>
      <c r="K2980" t="s">
        <v>162</v>
      </c>
      <c r="L2980" t="s">
        <v>8509</v>
      </c>
      <c r="M2980" t="s">
        <v>8510</v>
      </c>
      <c r="N2980">
        <v>5.0416666660000002</v>
      </c>
      <c r="O2980">
        <v>0</v>
      </c>
      <c r="P2980">
        <v>1663</v>
      </c>
      <c r="Q2980">
        <v>0</v>
      </c>
      <c r="R2980">
        <v>0</v>
      </c>
      <c r="S2980">
        <v>0</v>
      </c>
      <c r="T2980">
        <v>146</v>
      </c>
      <c r="U2980">
        <v>0</v>
      </c>
      <c r="V2980">
        <v>0</v>
      </c>
      <c r="W2980">
        <v>0</v>
      </c>
      <c r="X2980">
        <v>2320.5288898633589</v>
      </c>
      <c r="Y2980">
        <v>0</v>
      </c>
      <c r="Z2980">
        <v>0</v>
      </c>
      <c r="AA2980">
        <v>0</v>
      </c>
      <c r="AB2980">
        <v>923.12341219471728</v>
      </c>
      <c r="AC2980">
        <v>0</v>
      </c>
      <c r="AD2980">
        <v>0</v>
      </c>
      <c r="AE2980">
        <v>3243.6523020580762</v>
      </c>
    </row>
    <row r="2981" spans="1:31" x14ac:dyDescent="0.3">
      <c r="A2981">
        <v>2653017</v>
      </c>
      <c r="B2981">
        <v>1</v>
      </c>
      <c r="C2981" t="s">
        <v>81</v>
      </c>
      <c r="D2981" t="s">
        <v>118</v>
      </c>
      <c r="E2981" t="s">
        <v>141</v>
      </c>
      <c r="F2981" t="s">
        <v>8511</v>
      </c>
      <c r="G2981" t="s">
        <v>149</v>
      </c>
      <c r="H2981" t="s">
        <v>144</v>
      </c>
      <c r="I2981" t="s">
        <v>136</v>
      </c>
      <c r="J2981" t="s">
        <v>137</v>
      </c>
      <c r="K2981" t="s">
        <v>138</v>
      </c>
      <c r="L2981" t="s">
        <v>8512</v>
      </c>
      <c r="M2981" t="s">
        <v>8513</v>
      </c>
      <c r="N2981">
        <v>0.60944444399999997</v>
      </c>
      <c r="O2981">
        <v>1</v>
      </c>
      <c r="P2981">
        <v>8277</v>
      </c>
      <c r="Q2981">
        <v>3</v>
      </c>
      <c r="R2981">
        <v>73</v>
      </c>
      <c r="S2981">
        <v>65</v>
      </c>
      <c r="T2981">
        <v>320</v>
      </c>
      <c r="U2981">
        <v>2</v>
      </c>
      <c r="V2981">
        <v>2</v>
      </c>
      <c r="W2981">
        <v>0.7208552713185058</v>
      </c>
      <c r="X2981">
        <v>1215.0883928558444</v>
      </c>
      <c r="Y2981">
        <v>5.2223648046262454</v>
      </c>
      <c r="Z2981">
        <v>50.639311600703003</v>
      </c>
      <c r="AA2981">
        <v>322.89673775570395</v>
      </c>
      <c r="AB2981">
        <v>257.38419432956999</v>
      </c>
      <c r="AC2981">
        <v>14.336126624162675</v>
      </c>
      <c r="AD2981">
        <v>44.744102509660223</v>
      </c>
      <c r="AE2981">
        <v>1911.032085751589</v>
      </c>
    </row>
    <row r="2982" spans="1:31" x14ac:dyDescent="0.3">
      <c r="A2982">
        <v>2652599</v>
      </c>
      <c r="B2982">
        <v>1</v>
      </c>
      <c r="C2982" t="s">
        <v>80</v>
      </c>
      <c r="D2982" t="s">
        <v>83</v>
      </c>
      <c r="E2982" t="s">
        <v>132</v>
      </c>
      <c r="F2982" t="s">
        <v>8514</v>
      </c>
      <c r="G2982" t="s">
        <v>268</v>
      </c>
      <c r="H2982" t="s">
        <v>135</v>
      </c>
      <c r="I2982" t="s">
        <v>136</v>
      </c>
      <c r="J2982" t="s">
        <v>137</v>
      </c>
      <c r="K2982" t="s">
        <v>138</v>
      </c>
      <c r="L2982" t="s">
        <v>8515</v>
      </c>
      <c r="M2982" t="s">
        <v>8516</v>
      </c>
      <c r="N2982">
        <v>2.960555555</v>
      </c>
      <c r="O2982">
        <v>0</v>
      </c>
      <c r="P2982">
        <v>3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4.5502874358935586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4.5502874358935586</v>
      </c>
    </row>
    <row r="2983" spans="1:31" x14ac:dyDescent="0.3">
      <c r="A2983">
        <v>2652576</v>
      </c>
      <c r="B2983">
        <v>1</v>
      </c>
      <c r="C2983" t="s">
        <v>80</v>
      </c>
      <c r="D2983" t="s">
        <v>98</v>
      </c>
      <c r="E2983" t="s">
        <v>152</v>
      </c>
      <c r="F2983" t="s">
        <v>8517</v>
      </c>
      <c r="G2983" t="s">
        <v>191</v>
      </c>
      <c r="H2983" t="s">
        <v>135</v>
      </c>
      <c r="I2983" t="s">
        <v>136</v>
      </c>
      <c r="J2983" t="s">
        <v>137</v>
      </c>
      <c r="K2983" t="s">
        <v>138</v>
      </c>
      <c r="L2983" t="s">
        <v>8518</v>
      </c>
      <c r="M2983" t="s">
        <v>8519</v>
      </c>
      <c r="N2983">
        <v>1.511666666</v>
      </c>
      <c r="O2983">
        <v>0</v>
      </c>
      <c r="P2983">
        <v>20</v>
      </c>
      <c r="Q2983">
        <v>0</v>
      </c>
      <c r="R2983">
        <v>7</v>
      </c>
      <c r="S2983">
        <v>0</v>
      </c>
      <c r="T2983">
        <v>15</v>
      </c>
      <c r="U2983">
        <v>0</v>
      </c>
      <c r="V2983">
        <v>0</v>
      </c>
      <c r="W2983">
        <v>0</v>
      </c>
      <c r="X2983">
        <v>15.467761948123202</v>
      </c>
      <c r="Y2983">
        <v>0</v>
      </c>
      <c r="Z2983">
        <v>39.969061229039347</v>
      </c>
      <c r="AA2983">
        <v>0</v>
      </c>
      <c r="AB2983">
        <v>80.372686540957389</v>
      </c>
      <c r="AC2983">
        <v>0</v>
      </c>
      <c r="AD2983">
        <v>0</v>
      </c>
      <c r="AE2983">
        <v>135.80950971811995</v>
      </c>
    </row>
    <row r="2984" spans="1:31" x14ac:dyDescent="0.3">
      <c r="A2984">
        <v>2652327</v>
      </c>
      <c r="B2984">
        <v>1</v>
      </c>
      <c r="C2984" t="s">
        <v>80</v>
      </c>
      <c r="D2984" t="s">
        <v>88</v>
      </c>
      <c r="E2984" t="s">
        <v>165</v>
      </c>
      <c r="F2984" t="s">
        <v>8520</v>
      </c>
      <c r="G2984" t="s">
        <v>161</v>
      </c>
      <c r="H2984" t="s">
        <v>135</v>
      </c>
      <c r="I2984" t="s">
        <v>136</v>
      </c>
      <c r="J2984" t="s">
        <v>137</v>
      </c>
      <c r="K2984" t="s">
        <v>162</v>
      </c>
      <c r="L2984" t="s">
        <v>8521</v>
      </c>
      <c r="M2984" t="s">
        <v>8522</v>
      </c>
      <c r="N2984">
        <v>4.0477777770000003</v>
      </c>
      <c r="O2984">
        <v>0</v>
      </c>
      <c r="P2984">
        <v>163</v>
      </c>
      <c r="Q2984">
        <v>0</v>
      </c>
      <c r="R2984">
        <v>0</v>
      </c>
      <c r="S2984">
        <v>0</v>
      </c>
      <c r="T2984">
        <v>19</v>
      </c>
      <c r="U2984">
        <v>0</v>
      </c>
      <c r="V2984">
        <v>0</v>
      </c>
      <c r="W2984">
        <v>0</v>
      </c>
      <c r="X2984">
        <v>169.45399398704751</v>
      </c>
      <c r="Y2984">
        <v>0</v>
      </c>
      <c r="Z2984">
        <v>0</v>
      </c>
      <c r="AA2984">
        <v>0</v>
      </c>
      <c r="AB2984">
        <v>186.26673312114343</v>
      </c>
      <c r="AC2984">
        <v>0</v>
      </c>
      <c r="AD2984">
        <v>0</v>
      </c>
      <c r="AE2984">
        <v>355.72072710819094</v>
      </c>
    </row>
    <row r="2985" spans="1:31" x14ac:dyDescent="0.3">
      <c r="A2985">
        <v>2653054</v>
      </c>
      <c r="B2985">
        <v>1</v>
      </c>
      <c r="C2985" t="s">
        <v>81</v>
      </c>
      <c r="D2985" t="s">
        <v>113</v>
      </c>
      <c r="E2985" t="s">
        <v>147</v>
      </c>
      <c r="F2985" t="s">
        <v>8523</v>
      </c>
      <c r="G2985" t="s">
        <v>154</v>
      </c>
      <c r="H2985" t="s">
        <v>144</v>
      </c>
      <c r="I2985" t="s">
        <v>136</v>
      </c>
      <c r="J2985" t="s">
        <v>137</v>
      </c>
      <c r="K2985" t="s">
        <v>138</v>
      </c>
      <c r="L2985" t="s">
        <v>8524</v>
      </c>
      <c r="M2985" t="s">
        <v>8525</v>
      </c>
      <c r="N2985">
        <v>0.30555555499999998</v>
      </c>
      <c r="O2985">
        <v>0</v>
      </c>
      <c r="P2985">
        <v>601</v>
      </c>
      <c r="Q2985">
        <v>17</v>
      </c>
      <c r="R2985">
        <v>74</v>
      </c>
      <c r="S2985">
        <v>1</v>
      </c>
      <c r="T2985">
        <v>35</v>
      </c>
      <c r="U2985">
        <v>0</v>
      </c>
      <c r="V2985">
        <v>0</v>
      </c>
      <c r="W2985">
        <v>0</v>
      </c>
      <c r="X2985">
        <v>30.195750743177541</v>
      </c>
      <c r="Y2985">
        <v>9.502060501403875</v>
      </c>
      <c r="Z2985">
        <v>20.981331999546875</v>
      </c>
      <c r="AA2985">
        <v>0</v>
      </c>
      <c r="AB2985">
        <v>4.6574779706206293</v>
      </c>
      <c r="AC2985">
        <v>0</v>
      </c>
      <c r="AD2985">
        <v>0</v>
      </c>
      <c r="AE2985">
        <v>65.336621214748916</v>
      </c>
    </row>
    <row r="2986" spans="1:31" x14ac:dyDescent="0.3">
      <c r="A2986">
        <v>2652911</v>
      </c>
      <c r="B2986">
        <v>1</v>
      </c>
      <c r="C2986" t="s">
        <v>81</v>
      </c>
      <c r="D2986" t="s">
        <v>113</v>
      </c>
      <c r="E2986" t="s">
        <v>141</v>
      </c>
      <c r="F2986" t="s">
        <v>8526</v>
      </c>
      <c r="G2986" t="s">
        <v>143</v>
      </c>
      <c r="H2986" t="s">
        <v>144</v>
      </c>
      <c r="I2986" t="s">
        <v>136</v>
      </c>
      <c r="J2986" t="s">
        <v>137</v>
      </c>
      <c r="K2986" t="s">
        <v>138</v>
      </c>
      <c r="L2986" t="s">
        <v>8527</v>
      </c>
      <c r="M2986" t="s">
        <v>8528</v>
      </c>
      <c r="N2986">
        <v>4.2869444440000004</v>
      </c>
      <c r="O2986">
        <v>0</v>
      </c>
      <c r="P2986">
        <v>0</v>
      </c>
      <c r="Q2986">
        <v>1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26.392168189676582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26.392168189676582</v>
      </c>
    </row>
    <row r="2987" spans="1:31" x14ac:dyDescent="0.3">
      <c r="A2987">
        <v>2652914</v>
      </c>
      <c r="B2987">
        <v>1</v>
      </c>
      <c r="C2987" t="s">
        <v>80</v>
      </c>
      <c r="D2987" t="s">
        <v>105</v>
      </c>
      <c r="E2987" t="s">
        <v>147</v>
      </c>
      <c r="F2987" t="s">
        <v>8529</v>
      </c>
      <c r="G2987" t="s">
        <v>149</v>
      </c>
      <c r="H2987" t="s">
        <v>144</v>
      </c>
      <c r="I2987" t="s">
        <v>136</v>
      </c>
      <c r="J2987" t="s">
        <v>137</v>
      </c>
      <c r="K2987" t="s">
        <v>138</v>
      </c>
      <c r="L2987" t="s">
        <v>8530</v>
      </c>
      <c r="M2987" t="s">
        <v>8531</v>
      </c>
      <c r="N2987">
        <v>0.52277777700000005</v>
      </c>
      <c r="O2987">
        <v>12</v>
      </c>
      <c r="P2987">
        <v>35</v>
      </c>
      <c r="Q2987">
        <v>5</v>
      </c>
      <c r="R2987">
        <v>72</v>
      </c>
      <c r="S2987">
        <v>15</v>
      </c>
      <c r="T2987">
        <v>22</v>
      </c>
      <c r="U2987">
        <v>2</v>
      </c>
      <c r="V2987">
        <v>0</v>
      </c>
      <c r="W2987">
        <v>2.3743650456466856</v>
      </c>
      <c r="X2987">
        <v>7.4757239259361814</v>
      </c>
      <c r="Y2987">
        <v>4.2867622746435918</v>
      </c>
      <c r="Z2987">
        <v>55.44796141333493</v>
      </c>
      <c r="AA2987">
        <v>166.69127511129082</v>
      </c>
      <c r="AB2987">
        <v>9.5381018321634059</v>
      </c>
      <c r="AC2987">
        <v>239.67213376704245</v>
      </c>
      <c r="AD2987">
        <v>0</v>
      </c>
      <c r="AE2987">
        <v>485.48632337005807</v>
      </c>
    </row>
    <row r="2988" spans="1:31" x14ac:dyDescent="0.3">
      <c r="A2988">
        <v>2652751</v>
      </c>
      <c r="B2988">
        <v>1</v>
      </c>
      <c r="C2988" t="s">
        <v>80</v>
      </c>
      <c r="D2988" t="s">
        <v>82</v>
      </c>
      <c r="E2988" t="s">
        <v>214</v>
      </c>
      <c r="F2988" t="s">
        <v>8532</v>
      </c>
      <c r="G2988" t="s">
        <v>224</v>
      </c>
      <c r="H2988" t="s">
        <v>135</v>
      </c>
      <c r="I2988" t="s">
        <v>136</v>
      </c>
      <c r="J2988" t="s">
        <v>137</v>
      </c>
      <c r="K2988" t="s">
        <v>138</v>
      </c>
      <c r="L2988" t="s">
        <v>8533</v>
      </c>
      <c r="M2988" t="s">
        <v>8534</v>
      </c>
      <c r="N2988">
        <v>1.5933333329999999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49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69.050265430834031</v>
      </c>
      <c r="AC2988">
        <v>0</v>
      </c>
      <c r="AD2988">
        <v>0</v>
      </c>
      <c r="AE2988">
        <v>69.050265430834031</v>
      </c>
    </row>
    <row r="2989" spans="1:31" x14ac:dyDescent="0.3">
      <c r="A2989">
        <v>2652482</v>
      </c>
      <c r="B2989">
        <v>1</v>
      </c>
      <c r="C2989" t="s">
        <v>81</v>
      </c>
      <c r="D2989" t="s">
        <v>114</v>
      </c>
      <c r="E2989" t="s">
        <v>165</v>
      </c>
      <c r="F2989" t="s">
        <v>8535</v>
      </c>
      <c r="G2989" t="s">
        <v>224</v>
      </c>
      <c r="H2989" t="s">
        <v>135</v>
      </c>
      <c r="I2989" t="s">
        <v>136</v>
      </c>
      <c r="J2989" t="s">
        <v>137</v>
      </c>
      <c r="K2989" t="s">
        <v>138</v>
      </c>
      <c r="L2989" t="s">
        <v>8536</v>
      </c>
      <c r="M2989" t="s">
        <v>8537</v>
      </c>
      <c r="N2989">
        <v>2.8733333330000002</v>
      </c>
      <c r="O2989">
        <v>0</v>
      </c>
      <c r="P2989">
        <v>4</v>
      </c>
      <c r="Q2989">
        <v>0</v>
      </c>
      <c r="R2989">
        <v>1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0.18188689746571252</v>
      </c>
      <c r="Y2989">
        <v>0</v>
      </c>
      <c r="Z2989">
        <v>0.7246651022134365</v>
      </c>
      <c r="AA2989">
        <v>0</v>
      </c>
      <c r="AB2989">
        <v>0</v>
      </c>
      <c r="AC2989">
        <v>0</v>
      </c>
      <c r="AD2989">
        <v>0</v>
      </c>
      <c r="AE2989">
        <v>0.90655199967914901</v>
      </c>
    </row>
    <row r="2990" spans="1:31" x14ac:dyDescent="0.3">
      <c r="A2990">
        <v>2652837</v>
      </c>
      <c r="B2990">
        <v>1</v>
      </c>
      <c r="C2990" t="s">
        <v>81</v>
      </c>
      <c r="D2990" t="s">
        <v>120</v>
      </c>
      <c r="E2990" t="s">
        <v>152</v>
      </c>
      <c r="F2990" t="s">
        <v>5511</v>
      </c>
      <c r="G2990" t="s">
        <v>191</v>
      </c>
      <c r="H2990" t="s">
        <v>135</v>
      </c>
      <c r="I2990" t="s">
        <v>136</v>
      </c>
      <c r="J2990" t="s">
        <v>137</v>
      </c>
      <c r="K2990" t="s">
        <v>138</v>
      </c>
      <c r="L2990" t="s">
        <v>8538</v>
      </c>
      <c r="M2990" t="s">
        <v>8539</v>
      </c>
      <c r="N2990">
        <v>0.83833333300000001</v>
      </c>
      <c r="O2990">
        <v>0</v>
      </c>
      <c r="P2990">
        <v>552</v>
      </c>
      <c r="Q2990">
        <v>0</v>
      </c>
      <c r="R2990">
        <v>2</v>
      </c>
      <c r="S2990">
        <v>0</v>
      </c>
      <c r="T2990">
        <v>95</v>
      </c>
      <c r="U2990">
        <v>0</v>
      </c>
      <c r="V2990">
        <v>0</v>
      </c>
      <c r="W2990">
        <v>0</v>
      </c>
      <c r="X2990">
        <v>124.09081829195638</v>
      </c>
      <c r="Y2990">
        <v>0</v>
      </c>
      <c r="Z2990">
        <v>6.0108768878225555E-2</v>
      </c>
      <c r="AA2990">
        <v>0</v>
      </c>
      <c r="AB2990">
        <v>91.855604639425849</v>
      </c>
      <c r="AC2990">
        <v>0</v>
      </c>
      <c r="AD2990">
        <v>0</v>
      </c>
      <c r="AE2990">
        <v>216.00653170026044</v>
      </c>
    </row>
    <row r="2991" spans="1:31" x14ac:dyDescent="0.3">
      <c r="A2991">
        <v>2652791</v>
      </c>
      <c r="B2991">
        <v>1</v>
      </c>
      <c r="C2991" t="s">
        <v>81</v>
      </c>
      <c r="D2991" t="s">
        <v>117</v>
      </c>
      <c r="E2991" t="s">
        <v>141</v>
      </c>
      <c r="F2991" t="s">
        <v>8540</v>
      </c>
      <c r="G2991" t="s">
        <v>143</v>
      </c>
      <c r="H2991" t="s">
        <v>144</v>
      </c>
      <c r="I2991" t="s">
        <v>136</v>
      </c>
      <c r="J2991" t="s">
        <v>137</v>
      </c>
      <c r="K2991" t="s">
        <v>138</v>
      </c>
      <c r="L2991" t="s">
        <v>8541</v>
      </c>
      <c r="M2991" t="s">
        <v>8542</v>
      </c>
      <c r="N2991">
        <v>3.0394444439999999</v>
      </c>
      <c r="O2991">
        <v>0</v>
      </c>
      <c r="P2991">
        <v>12</v>
      </c>
      <c r="Q2991">
        <v>0</v>
      </c>
      <c r="R2991">
        <v>1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3.7315508774619541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3.7315508774619541</v>
      </c>
    </row>
    <row r="2992" spans="1:31" x14ac:dyDescent="0.3">
      <c r="A2992">
        <v>2652396</v>
      </c>
      <c r="B2992">
        <v>1</v>
      </c>
      <c r="C2992" t="s">
        <v>80</v>
      </c>
      <c r="D2992" t="s">
        <v>110</v>
      </c>
      <c r="E2992" t="s">
        <v>132</v>
      </c>
      <c r="F2992" t="s">
        <v>8543</v>
      </c>
      <c r="G2992" t="s">
        <v>268</v>
      </c>
      <c r="H2992" t="s">
        <v>135</v>
      </c>
      <c r="I2992" t="s">
        <v>136</v>
      </c>
      <c r="J2992" t="s">
        <v>137</v>
      </c>
      <c r="K2992" t="s">
        <v>138</v>
      </c>
      <c r="L2992" t="s">
        <v>8069</v>
      </c>
      <c r="M2992" t="s">
        <v>8544</v>
      </c>
      <c r="N2992">
        <v>4.602222222</v>
      </c>
      <c r="O2992">
        <v>0</v>
      </c>
      <c r="P2992">
        <v>4</v>
      </c>
      <c r="Q2992">
        <v>0</v>
      </c>
      <c r="R2992">
        <v>0</v>
      </c>
      <c r="S2992">
        <v>0</v>
      </c>
      <c r="T2992">
        <v>1</v>
      </c>
      <c r="U2992">
        <v>0</v>
      </c>
      <c r="V2992">
        <v>0</v>
      </c>
      <c r="W2992">
        <v>0</v>
      </c>
      <c r="X2992">
        <v>4.0133341234162847</v>
      </c>
      <c r="Y2992">
        <v>0</v>
      </c>
      <c r="Z2992">
        <v>0</v>
      </c>
      <c r="AA2992">
        <v>0</v>
      </c>
      <c r="AB2992">
        <v>1.606406289211066</v>
      </c>
      <c r="AC2992">
        <v>0</v>
      </c>
      <c r="AD2992">
        <v>0</v>
      </c>
      <c r="AE2992">
        <v>5.6197404126273511</v>
      </c>
    </row>
    <row r="2993" spans="1:31" x14ac:dyDescent="0.3">
      <c r="A2993">
        <v>2652359</v>
      </c>
      <c r="B2993">
        <v>1</v>
      </c>
      <c r="C2993" t="s">
        <v>81</v>
      </c>
      <c r="D2993" t="s">
        <v>118</v>
      </c>
      <c r="E2993" t="s">
        <v>194</v>
      </c>
      <c r="F2993" t="s">
        <v>8545</v>
      </c>
      <c r="G2993" t="s">
        <v>149</v>
      </c>
      <c r="H2993" t="s">
        <v>144</v>
      </c>
      <c r="I2993" t="s">
        <v>136</v>
      </c>
      <c r="J2993" t="s">
        <v>137</v>
      </c>
      <c r="K2993" t="s">
        <v>138</v>
      </c>
      <c r="L2993" t="s">
        <v>8546</v>
      </c>
      <c r="M2993" t="s">
        <v>8547</v>
      </c>
      <c r="N2993">
        <v>0.41944444400000003</v>
      </c>
      <c r="O2993">
        <v>5</v>
      </c>
      <c r="P2993">
        <v>1624</v>
      </c>
      <c r="Q2993">
        <v>227</v>
      </c>
      <c r="R2993">
        <v>162</v>
      </c>
      <c r="S2993">
        <v>34</v>
      </c>
      <c r="T2993">
        <v>163</v>
      </c>
      <c r="U2993">
        <v>1</v>
      </c>
      <c r="V2993">
        <v>1</v>
      </c>
      <c r="W2993">
        <v>14.986068891335162</v>
      </c>
      <c r="X2993">
        <v>176.55570472731475</v>
      </c>
      <c r="Y2993">
        <v>697.79436855249173</v>
      </c>
      <c r="Z2993">
        <v>208.65758743981101</v>
      </c>
      <c r="AA2993">
        <v>106.42816573007775</v>
      </c>
      <c r="AB2993">
        <v>62.73070608186471</v>
      </c>
      <c r="AC2993">
        <v>4.1332375698234678</v>
      </c>
      <c r="AD2993">
        <v>0.1512501027203888</v>
      </c>
      <c r="AE2993">
        <v>1271.4370890954392</v>
      </c>
    </row>
    <row r="2994" spans="1:31" x14ac:dyDescent="0.3">
      <c r="A2994">
        <v>2652336</v>
      </c>
      <c r="B2994">
        <v>1</v>
      </c>
      <c r="C2994" t="s">
        <v>80</v>
      </c>
      <c r="D2994" t="s">
        <v>106</v>
      </c>
      <c r="E2994" t="s">
        <v>147</v>
      </c>
      <c r="F2994" t="s">
        <v>8548</v>
      </c>
      <c r="G2994" t="s">
        <v>220</v>
      </c>
      <c r="H2994" t="s">
        <v>144</v>
      </c>
      <c r="I2994" t="s">
        <v>136</v>
      </c>
      <c r="J2994" t="s">
        <v>137</v>
      </c>
      <c r="K2994" t="s">
        <v>162</v>
      </c>
      <c r="L2994" t="s">
        <v>8549</v>
      </c>
      <c r="M2994" t="s">
        <v>8550</v>
      </c>
      <c r="N2994">
        <v>7.4708333329999999</v>
      </c>
      <c r="O2994">
        <v>0</v>
      </c>
      <c r="P2994">
        <v>502</v>
      </c>
      <c r="Q2994">
        <v>36</v>
      </c>
      <c r="R2994">
        <v>105</v>
      </c>
      <c r="S2994">
        <v>12</v>
      </c>
      <c r="T2994">
        <v>101</v>
      </c>
      <c r="U2994">
        <v>1</v>
      </c>
      <c r="V2994">
        <v>0</v>
      </c>
      <c r="W2994">
        <v>0</v>
      </c>
      <c r="X2994">
        <v>1362.2494883736085</v>
      </c>
      <c r="Y2994">
        <v>3598.5945711956033</v>
      </c>
      <c r="Z2994">
        <v>2620.0551797404219</v>
      </c>
      <c r="AA2994">
        <v>536.89805608944255</v>
      </c>
      <c r="AB2994">
        <v>1277.3373053608639</v>
      </c>
      <c r="AC2994">
        <v>150.19516296107437</v>
      </c>
      <c r="AD2994">
        <v>0</v>
      </c>
      <c r="AE2994">
        <v>9545.3297637210144</v>
      </c>
    </row>
    <row r="2995" spans="1:31" x14ac:dyDescent="0.3">
      <c r="A2995">
        <v>2652545</v>
      </c>
      <c r="B2995">
        <v>1</v>
      </c>
      <c r="C2995" t="s">
        <v>81</v>
      </c>
      <c r="D2995" t="s">
        <v>118</v>
      </c>
      <c r="E2995" t="s">
        <v>141</v>
      </c>
      <c r="F2995" t="s">
        <v>8551</v>
      </c>
      <c r="G2995" t="s">
        <v>143</v>
      </c>
      <c r="H2995" t="s">
        <v>144</v>
      </c>
      <c r="I2995" t="s">
        <v>136</v>
      </c>
      <c r="J2995" t="s">
        <v>137</v>
      </c>
      <c r="K2995" t="s">
        <v>138</v>
      </c>
      <c r="L2995" t="s">
        <v>8552</v>
      </c>
      <c r="M2995" t="s">
        <v>8553</v>
      </c>
      <c r="N2995">
        <v>0.89027777699999999</v>
      </c>
      <c r="O2995">
        <v>0</v>
      </c>
      <c r="P2995">
        <v>0</v>
      </c>
      <c r="Q2995">
        <v>7</v>
      </c>
      <c r="R2995">
        <v>0</v>
      </c>
      <c r="S2995">
        <v>2</v>
      </c>
      <c r="T2995">
        <v>0</v>
      </c>
      <c r="U2995">
        <v>3</v>
      </c>
      <c r="V2995">
        <v>0</v>
      </c>
      <c r="W2995">
        <v>0</v>
      </c>
      <c r="X2995">
        <v>0</v>
      </c>
      <c r="Y2995">
        <v>19.591777206661863</v>
      </c>
      <c r="Z2995">
        <v>0</v>
      </c>
      <c r="AA2995">
        <v>3.3989607849967447</v>
      </c>
      <c r="AB2995">
        <v>0</v>
      </c>
      <c r="AC2995">
        <v>176.73208430641995</v>
      </c>
      <c r="AD2995">
        <v>0</v>
      </c>
      <c r="AE2995">
        <v>199.72282229807857</v>
      </c>
    </row>
    <row r="2996" spans="1:31" x14ac:dyDescent="0.3">
      <c r="A2996">
        <v>2652479</v>
      </c>
      <c r="B2996">
        <v>1</v>
      </c>
      <c r="C2996" t="s">
        <v>80</v>
      </c>
      <c r="D2996" t="s">
        <v>111</v>
      </c>
      <c r="E2996" t="s">
        <v>132</v>
      </c>
      <c r="F2996" t="s">
        <v>8554</v>
      </c>
      <c r="G2996" t="s">
        <v>228</v>
      </c>
      <c r="H2996" t="s">
        <v>135</v>
      </c>
      <c r="I2996" t="s">
        <v>136</v>
      </c>
      <c r="J2996" t="s">
        <v>137</v>
      </c>
      <c r="K2996" t="s">
        <v>138</v>
      </c>
      <c r="L2996" t="s">
        <v>8555</v>
      </c>
      <c r="M2996" t="s">
        <v>8556</v>
      </c>
      <c r="N2996">
        <v>3.0647222219999999</v>
      </c>
      <c r="O2996">
        <v>0</v>
      </c>
      <c r="P2996">
        <v>12</v>
      </c>
      <c r="Q2996">
        <v>0</v>
      </c>
      <c r="R2996">
        <v>0</v>
      </c>
      <c r="S2996">
        <v>0</v>
      </c>
      <c r="T2996">
        <v>4</v>
      </c>
      <c r="U2996">
        <v>0</v>
      </c>
      <c r="V2996">
        <v>0</v>
      </c>
      <c r="W2996">
        <v>0</v>
      </c>
      <c r="X2996">
        <v>12.787112828406121</v>
      </c>
      <c r="Y2996">
        <v>0</v>
      </c>
      <c r="Z2996">
        <v>0</v>
      </c>
      <c r="AA2996">
        <v>0</v>
      </c>
      <c r="AB2996">
        <v>16.412349593186629</v>
      </c>
      <c r="AC2996">
        <v>0</v>
      </c>
      <c r="AD2996">
        <v>0</v>
      </c>
      <c r="AE2996">
        <v>29.199462421592749</v>
      </c>
    </row>
    <row r="2997" spans="1:31" x14ac:dyDescent="0.3">
      <c r="A2997">
        <v>2652645</v>
      </c>
      <c r="B2997">
        <v>1</v>
      </c>
      <c r="C2997" t="s">
        <v>81</v>
      </c>
      <c r="D2997" t="s">
        <v>128</v>
      </c>
      <c r="E2997" t="s">
        <v>214</v>
      </c>
      <c r="F2997" t="s">
        <v>8557</v>
      </c>
      <c r="G2997" t="s">
        <v>224</v>
      </c>
      <c r="H2997" t="s">
        <v>135</v>
      </c>
      <c r="I2997" t="s">
        <v>136</v>
      </c>
      <c r="J2997" t="s">
        <v>137</v>
      </c>
      <c r="K2997" t="s">
        <v>138</v>
      </c>
      <c r="L2997" t="s">
        <v>8558</v>
      </c>
      <c r="M2997" t="s">
        <v>8559</v>
      </c>
      <c r="N2997">
        <v>0.87805555499999999</v>
      </c>
      <c r="O2997">
        <v>0</v>
      </c>
      <c r="P2997">
        <v>301</v>
      </c>
      <c r="Q2997">
        <v>0</v>
      </c>
      <c r="R2997">
        <v>0</v>
      </c>
      <c r="S2997">
        <v>0</v>
      </c>
      <c r="T2997">
        <v>18</v>
      </c>
      <c r="U2997">
        <v>0</v>
      </c>
      <c r="V2997">
        <v>0</v>
      </c>
      <c r="W2997">
        <v>0</v>
      </c>
      <c r="X2997">
        <v>79.190095823923016</v>
      </c>
      <c r="Y2997">
        <v>0</v>
      </c>
      <c r="Z2997">
        <v>0</v>
      </c>
      <c r="AA2997">
        <v>0</v>
      </c>
      <c r="AB2997">
        <v>105.17606996926341</v>
      </c>
      <c r="AC2997">
        <v>0</v>
      </c>
      <c r="AD2997">
        <v>0</v>
      </c>
      <c r="AE2997">
        <v>184.36616579318644</v>
      </c>
    </row>
    <row r="2998" spans="1:31" x14ac:dyDescent="0.3">
      <c r="A2998">
        <v>2653020</v>
      </c>
      <c r="B2998">
        <v>1</v>
      </c>
      <c r="C2998" t="s">
        <v>81</v>
      </c>
      <c r="D2998" t="s">
        <v>126</v>
      </c>
      <c r="E2998" t="s">
        <v>152</v>
      </c>
      <c r="F2998" t="s">
        <v>8320</v>
      </c>
      <c r="G2998" t="s">
        <v>191</v>
      </c>
      <c r="H2998" t="s">
        <v>135</v>
      </c>
      <c r="I2998" t="s">
        <v>136</v>
      </c>
      <c r="J2998" t="s">
        <v>137</v>
      </c>
      <c r="K2998" t="s">
        <v>138</v>
      </c>
      <c r="L2998" t="s">
        <v>8560</v>
      </c>
      <c r="M2998" t="s">
        <v>8561</v>
      </c>
      <c r="N2998">
        <v>0.376111111</v>
      </c>
      <c r="O2998">
        <v>0</v>
      </c>
      <c r="P2998">
        <v>53</v>
      </c>
      <c r="Q2998">
        <v>0</v>
      </c>
      <c r="R2998">
        <v>14</v>
      </c>
      <c r="S2998">
        <v>0</v>
      </c>
      <c r="T2998">
        <v>2</v>
      </c>
      <c r="U2998">
        <v>0</v>
      </c>
      <c r="V2998">
        <v>0</v>
      </c>
      <c r="W2998">
        <v>0</v>
      </c>
      <c r="X2998">
        <v>1.7813364358524026</v>
      </c>
      <c r="Y2998">
        <v>0</v>
      </c>
      <c r="Z2998">
        <v>7.7131855366788589</v>
      </c>
      <c r="AA2998">
        <v>0</v>
      </c>
      <c r="AB2998">
        <v>0.61864032828888893</v>
      </c>
      <c r="AC2998">
        <v>0</v>
      </c>
      <c r="AD2998">
        <v>0</v>
      </c>
      <c r="AE2998">
        <v>10.11316230082015</v>
      </c>
    </row>
    <row r="2999" spans="1:31" x14ac:dyDescent="0.3">
      <c r="A2999">
        <v>2652502</v>
      </c>
      <c r="B2999">
        <v>1</v>
      </c>
      <c r="C2999" t="s">
        <v>80</v>
      </c>
      <c r="D2999" t="s">
        <v>84</v>
      </c>
      <c r="E2999" t="s">
        <v>132</v>
      </c>
      <c r="F2999" t="s">
        <v>2210</v>
      </c>
      <c r="G2999" t="s">
        <v>228</v>
      </c>
      <c r="H2999" t="s">
        <v>135</v>
      </c>
      <c r="I2999" t="s">
        <v>136</v>
      </c>
      <c r="J2999" t="s">
        <v>137</v>
      </c>
      <c r="K2999" t="s">
        <v>138</v>
      </c>
      <c r="L2999" t="s">
        <v>8562</v>
      </c>
      <c r="M2999" t="s">
        <v>8563</v>
      </c>
      <c r="N2999">
        <v>7.5425000000000004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2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81.489158085082877</v>
      </c>
      <c r="AC2999">
        <v>0</v>
      </c>
      <c r="AD2999">
        <v>0</v>
      </c>
      <c r="AE2999">
        <v>81.489158085082877</v>
      </c>
    </row>
    <row r="3000" spans="1:31" x14ac:dyDescent="0.3">
      <c r="A3000">
        <v>2652316</v>
      </c>
      <c r="B3000">
        <v>1</v>
      </c>
      <c r="C3000" t="s">
        <v>81</v>
      </c>
      <c r="D3000" t="s">
        <v>118</v>
      </c>
      <c r="E3000" t="s">
        <v>141</v>
      </c>
      <c r="F3000" t="s">
        <v>2087</v>
      </c>
      <c r="G3000" t="s">
        <v>161</v>
      </c>
      <c r="H3000" t="s">
        <v>144</v>
      </c>
      <c r="I3000" t="s">
        <v>136</v>
      </c>
      <c r="J3000" t="s">
        <v>137</v>
      </c>
      <c r="K3000" t="s">
        <v>162</v>
      </c>
      <c r="L3000" t="s">
        <v>8564</v>
      </c>
      <c r="M3000" t="s">
        <v>8565</v>
      </c>
      <c r="N3000">
        <v>8.7361111109999996</v>
      </c>
      <c r="O3000">
        <v>0</v>
      </c>
      <c r="P3000">
        <v>94</v>
      </c>
      <c r="Q3000">
        <v>0</v>
      </c>
      <c r="R3000">
        <v>8</v>
      </c>
      <c r="S3000">
        <v>0</v>
      </c>
      <c r="T3000">
        <v>18</v>
      </c>
      <c r="U3000">
        <v>0</v>
      </c>
      <c r="V3000">
        <v>0</v>
      </c>
      <c r="W3000">
        <v>0</v>
      </c>
      <c r="X3000">
        <v>275.33154438964704</v>
      </c>
      <c r="Y3000">
        <v>0</v>
      </c>
      <c r="Z3000">
        <v>132.99006067024553</v>
      </c>
      <c r="AA3000">
        <v>0</v>
      </c>
      <c r="AB3000">
        <v>90.556383830299026</v>
      </c>
      <c r="AC3000">
        <v>0</v>
      </c>
      <c r="AD3000">
        <v>0</v>
      </c>
      <c r="AE3000">
        <v>498.8779888901916</v>
      </c>
    </row>
    <row r="3001" spans="1:31" x14ac:dyDescent="0.3">
      <c r="A3001">
        <v>2652814</v>
      </c>
      <c r="B3001">
        <v>1</v>
      </c>
      <c r="C3001" t="s">
        <v>81</v>
      </c>
      <c r="D3001" t="s">
        <v>122</v>
      </c>
      <c r="E3001" t="s">
        <v>132</v>
      </c>
      <c r="F3001" t="s">
        <v>8566</v>
      </c>
      <c r="G3001" t="s">
        <v>183</v>
      </c>
      <c r="H3001" t="s">
        <v>135</v>
      </c>
      <c r="I3001" t="s">
        <v>136</v>
      </c>
      <c r="J3001" t="s">
        <v>137</v>
      </c>
      <c r="K3001" t="s">
        <v>138</v>
      </c>
      <c r="L3001" t="s">
        <v>8567</v>
      </c>
      <c r="M3001" t="s">
        <v>8568</v>
      </c>
      <c r="N3001">
        <v>2.7050000000000001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1.6868922585326294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1.6868922585326294</v>
      </c>
    </row>
    <row r="3002" spans="1:31" x14ac:dyDescent="0.3">
      <c r="A3002">
        <v>2652851</v>
      </c>
      <c r="B3002">
        <v>1</v>
      </c>
      <c r="C3002" t="s">
        <v>81</v>
      </c>
      <c r="D3002" t="s">
        <v>118</v>
      </c>
      <c r="E3002" t="s">
        <v>152</v>
      </c>
      <c r="F3002" t="s">
        <v>7980</v>
      </c>
      <c r="G3002" t="s">
        <v>191</v>
      </c>
      <c r="H3002" t="s">
        <v>135</v>
      </c>
      <c r="I3002" t="s">
        <v>136</v>
      </c>
      <c r="J3002" t="s">
        <v>137</v>
      </c>
      <c r="K3002" t="s">
        <v>138</v>
      </c>
      <c r="L3002" t="s">
        <v>8569</v>
      </c>
      <c r="M3002" t="s">
        <v>8570</v>
      </c>
      <c r="N3002">
        <v>0.86111111100000004</v>
      </c>
      <c r="O3002">
        <v>0</v>
      </c>
      <c r="P3002">
        <v>282</v>
      </c>
      <c r="Q3002">
        <v>0</v>
      </c>
      <c r="R3002">
        <v>1</v>
      </c>
      <c r="S3002">
        <v>0</v>
      </c>
      <c r="T3002">
        <v>44</v>
      </c>
      <c r="U3002">
        <v>0</v>
      </c>
      <c r="V3002">
        <v>0</v>
      </c>
      <c r="W3002">
        <v>0</v>
      </c>
      <c r="X3002">
        <v>50.991725506666228</v>
      </c>
      <c r="Y3002">
        <v>0</v>
      </c>
      <c r="Z3002">
        <v>0.1115561575913275</v>
      </c>
      <c r="AA3002">
        <v>0</v>
      </c>
      <c r="AB3002">
        <v>23.075724466097896</v>
      </c>
      <c r="AC3002">
        <v>0</v>
      </c>
      <c r="AD3002">
        <v>0</v>
      </c>
      <c r="AE3002">
        <v>74.179006130355447</v>
      </c>
    </row>
    <row r="3003" spans="1:31" x14ac:dyDescent="0.3">
      <c r="A3003">
        <v>2652373</v>
      </c>
      <c r="B3003">
        <v>1</v>
      </c>
      <c r="C3003" t="s">
        <v>80</v>
      </c>
      <c r="D3003" t="s">
        <v>100</v>
      </c>
      <c r="E3003" t="s">
        <v>165</v>
      </c>
      <c r="F3003" t="s">
        <v>7723</v>
      </c>
      <c r="G3003" t="s">
        <v>161</v>
      </c>
      <c r="H3003" t="s">
        <v>135</v>
      </c>
      <c r="I3003" t="s">
        <v>136</v>
      </c>
      <c r="J3003" t="s">
        <v>137</v>
      </c>
      <c r="K3003" t="s">
        <v>162</v>
      </c>
      <c r="L3003" t="s">
        <v>8571</v>
      </c>
      <c r="M3003" t="s">
        <v>8572</v>
      </c>
      <c r="N3003">
        <v>7.4397222220000003</v>
      </c>
      <c r="O3003">
        <v>0</v>
      </c>
      <c r="P3003">
        <v>234</v>
      </c>
      <c r="Q3003">
        <v>0</v>
      </c>
      <c r="R3003">
        <v>0</v>
      </c>
      <c r="S3003">
        <v>0</v>
      </c>
      <c r="T3003">
        <v>24</v>
      </c>
      <c r="U3003">
        <v>0</v>
      </c>
      <c r="V3003">
        <v>0</v>
      </c>
      <c r="W3003">
        <v>0</v>
      </c>
      <c r="X3003">
        <v>455.20178996667534</v>
      </c>
      <c r="Y3003">
        <v>0</v>
      </c>
      <c r="Z3003">
        <v>0</v>
      </c>
      <c r="AA3003">
        <v>0</v>
      </c>
      <c r="AB3003">
        <v>287.15384076907623</v>
      </c>
      <c r="AC3003">
        <v>0</v>
      </c>
      <c r="AD3003">
        <v>0</v>
      </c>
      <c r="AE3003">
        <v>742.35563073575156</v>
      </c>
    </row>
    <row r="3004" spans="1:31" x14ac:dyDescent="0.3">
      <c r="A3004">
        <v>2652416</v>
      </c>
      <c r="B3004">
        <v>1</v>
      </c>
      <c r="C3004" t="s">
        <v>81</v>
      </c>
      <c r="D3004" t="s">
        <v>128</v>
      </c>
      <c r="E3004" t="s">
        <v>147</v>
      </c>
      <c r="F3004" t="s">
        <v>8573</v>
      </c>
      <c r="G3004" t="s">
        <v>220</v>
      </c>
      <c r="H3004" t="s">
        <v>144</v>
      </c>
      <c r="I3004" t="s">
        <v>136</v>
      </c>
      <c r="J3004" t="s">
        <v>137</v>
      </c>
      <c r="K3004" t="s">
        <v>162</v>
      </c>
      <c r="L3004" t="s">
        <v>8574</v>
      </c>
      <c r="M3004" t="s">
        <v>8575</v>
      </c>
      <c r="N3004">
        <v>2.7850000000000001</v>
      </c>
      <c r="O3004">
        <v>3</v>
      </c>
      <c r="P3004">
        <v>304</v>
      </c>
      <c r="Q3004">
        <v>4</v>
      </c>
      <c r="R3004">
        <v>7</v>
      </c>
      <c r="S3004">
        <v>13</v>
      </c>
      <c r="T3004">
        <v>34</v>
      </c>
      <c r="U3004">
        <v>3</v>
      </c>
      <c r="V3004">
        <v>0</v>
      </c>
      <c r="W3004">
        <v>2.3515929490249996</v>
      </c>
      <c r="X3004">
        <v>194.17541711720273</v>
      </c>
      <c r="Y3004">
        <v>20.112257226450815</v>
      </c>
      <c r="Z3004">
        <v>7.0629625478717672</v>
      </c>
      <c r="AA3004">
        <v>286.27409704895138</v>
      </c>
      <c r="AB3004">
        <v>83.779454901731896</v>
      </c>
      <c r="AC3004">
        <v>2084.6852423786931</v>
      </c>
      <c r="AD3004">
        <v>0</v>
      </c>
      <c r="AE3004">
        <v>2678.441024169927</v>
      </c>
    </row>
    <row r="3005" spans="1:31" x14ac:dyDescent="0.3">
      <c r="A3005">
        <v>2652608</v>
      </c>
      <c r="B3005">
        <v>1</v>
      </c>
      <c r="C3005" t="s">
        <v>80</v>
      </c>
      <c r="D3005" t="s">
        <v>83</v>
      </c>
      <c r="E3005" t="s">
        <v>165</v>
      </c>
      <c r="F3005" t="s">
        <v>8576</v>
      </c>
      <c r="G3005" t="s">
        <v>199</v>
      </c>
      <c r="H3005" t="s">
        <v>135</v>
      </c>
      <c r="I3005" t="s">
        <v>136</v>
      </c>
      <c r="J3005" t="s">
        <v>3</v>
      </c>
      <c r="K3005" t="s">
        <v>138</v>
      </c>
      <c r="L3005" t="s">
        <v>8577</v>
      </c>
      <c r="M3005" t="s">
        <v>8578</v>
      </c>
      <c r="N3005">
        <v>3.6455555550000001</v>
      </c>
      <c r="O3005">
        <v>0</v>
      </c>
      <c r="P3005">
        <v>11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8.6916224062204677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8.6916224062204677</v>
      </c>
    </row>
    <row r="3006" spans="1:31" x14ac:dyDescent="0.3">
      <c r="A3006">
        <v>2652817</v>
      </c>
      <c r="B3006">
        <v>1</v>
      </c>
      <c r="C3006" t="s">
        <v>80</v>
      </c>
      <c r="D3006" t="s">
        <v>87</v>
      </c>
      <c r="E3006" t="s">
        <v>214</v>
      </c>
      <c r="F3006" t="s">
        <v>8579</v>
      </c>
      <c r="G3006" t="s">
        <v>224</v>
      </c>
      <c r="H3006" t="s">
        <v>135</v>
      </c>
      <c r="I3006" t="s">
        <v>136</v>
      </c>
      <c r="J3006" t="s">
        <v>137</v>
      </c>
      <c r="K3006" t="s">
        <v>138</v>
      </c>
      <c r="L3006" t="s">
        <v>8580</v>
      </c>
      <c r="M3006" t="s">
        <v>8581</v>
      </c>
      <c r="N3006">
        <v>0.97638888800000001</v>
      </c>
      <c r="O3006">
        <v>0</v>
      </c>
      <c r="P3006">
        <v>47</v>
      </c>
      <c r="Q3006">
        <v>0</v>
      </c>
      <c r="R3006">
        <v>0</v>
      </c>
      <c r="S3006">
        <v>0</v>
      </c>
      <c r="T3006">
        <v>4</v>
      </c>
      <c r="U3006">
        <v>0</v>
      </c>
      <c r="V3006">
        <v>0</v>
      </c>
      <c r="W3006">
        <v>0</v>
      </c>
      <c r="X3006">
        <v>19.778858329972415</v>
      </c>
      <c r="Y3006">
        <v>0</v>
      </c>
      <c r="Z3006">
        <v>0</v>
      </c>
      <c r="AA3006">
        <v>0</v>
      </c>
      <c r="AB3006">
        <v>20.463557259433742</v>
      </c>
      <c r="AC3006">
        <v>0</v>
      </c>
      <c r="AD3006">
        <v>0</v>
      </c>
      <c r="AE3006">
        <v>40.242415589406157</v>
      </c>
    </row>
    <row r="3007" spans="1:31" x14ac:dyDescent="0.3">
      <c r="A3007">
        <v>2652253</v>
      </c>
      <c r="B3007">
        <v>1</v>
      </c>
      <c r="C3007" t="s">
        <v>81</v>
      </c>
      <c r="D3007" t="s">
        <v>121</v>
      </c>
      <c r="E3007" t="s">
        <v>165</v>
      </c>
      <c r="F3007" t="s">
        <v>8582</v>
      </c>
      <c r="G3007" t="s">
        <v>224</v>
      </c>
      <c r="H3007" t="s">
        <v>135</v>
      </c>
      <c r="I3007" t="s">
        <v>136</v>
      </c>
      <c r="J3007" t="s">
        <v>137</v>
      </c>
      <c r="K3007" t="s">
        <v>138</v>
      </c>
      <c r="L3007" t="s">
        <v>8583</v>
      </c>
      <c r="M3007" t="s">
        <v>8584</v>
      </c>
      <c r="N3007">
        <v>5.2438888879999999</v>
      </c>
      <c r="O3007">
        <v>0</v>
      </c>
      <c r="P3007">
        <v>23</v>
      </c>
      <c r="Q3007">
        <v>0</v>
      </c>
      <c r="R3007">
        <v>2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15.525819032588723</v>
      </c>
      <c r="Y3007">
        <v>0</v>
      </c>
      <c r="Z3007">
        <v>14.4480366659</v>
      </c>
      <c r="AA3007">
        <v>0</v>
      </c>
      <c r="AB3007">
        <v>0</v>
      </c>
      <c r="AC3007">
        <v>0</v>
      </c>
      <c r="AD3007">
        <v>0</v>
      </c>
      <c r="AE3007">
        <v>29.973855698488723</v>
      </c>
    </row>
    <row r="3008" spans="1:31" x14ac:dyDescent="0.3">
      <c r="A3008">
        <v>2652668</v>
      </c>
      <c r="B3008">
        <v>2</v>
      </c>
      <c r="C3008" t="s">
        <v>80</v>
      </c>
      <c r="D3008" t="s">
        <v>85</v>
      </c>
      <c r="E3008" t="s">
        <v>165</v>
      </c>
      <c r="F3008" t="s">
        <v>8585</v>
      </c>
      <c r="G3008" t="s">
        <v>183</v>
      </c>
      <c r="H3008" t="s">
        <v>135</v>
      </c>
      <c r="I3008" t="s">
        <v>136</v>
      </c>
      <c r="J3008" t="s">
        <v>3</v>
      </c>
      <c r="K3008" t="s">
        <v>138</v>
      </c>
      <c r="L3008" t="s">
        <v>8586</v>
      </c>
      <c r="M3008" t="s">
        <v>8587</v>
      </c>
      <c r="N3008">
        <v>0.93888888800000003</v>
      </c>
      <c r="O3008">
        <v>0</v>
      </c>
      <c r="P3008">
        <v>51</v>
      </c>
      <c r="Q3008">
        <v>0</v>
      </c>
      <c r="R3008">
        <v>0</v>
      </c>
      <c r="S3008">
        <v>0</v>
      </c>
      <c r="T3008">
        <v>5</v>
      </c>
      <c r="U3008">
        <v>0</v>
      </c>
      <c r="V3008">
        <v>0</v>
      </c>
      <c r="W3008">
        <v>0</v>
      </c>
      <c r="X3008">
        <v>21.153687027889305</v>
      </c>
      <c r="Y3008">
        <v>0</v>
      </c>
      <c r="Z3008">
        <v>0</v>
      </c>
      <c r="AA3008">
        <v>0</v>
      </c>
      <c r="AB3008">
        <v>6.5178311144425454</v>
      </c>
      <c r="AC3008">
        <v>0</v>
      </c>
      <c r="AD3008">
        <v>0</v>
      </c>
      <c r="AE3008">
        <v>27.671518142331848</v>
      </c>
    </row>
    <row r="3009" spans="1:31" x14ac:dyDescent="0.3">
      <c r="A3009">
        <v>2652399</v>
      </c>
      <c r="B3009">
        <v>1</v>
      </c>
      <c r="C3009" t="s">
        <v>80</v>
      </c>
      <c r="D3009" t="s">
        <v>92</v>
      </c>
      <c r="E3009" t="s">
        <v>141</v>
      </c>
      <c r="F3009" t="s">
        <v>8588</v>
      </c>
      <c r="G3009" t="s">
        <v>143</v>
      </c>
      <c r="H3009" t="s">
        <v>144</v>
      </c>
      <c r="I3009" t="s">
        <v>136</v>
      </c>
      <c r="J3009" t="s">
        <v>137</v>
      </c>
      <c r="K3009" t="s">
        <v>138</v>
      </c>
      <c r="L3009" t="s">
        <v>8589</v>
      </c>
      <c r="M3009" t="s">
        <v>8590</v>
      </c>
      <c r="N3009">
        <v>2.9883333329999999</v>
      </c>
      <c r="O3009">
        <v>0</v>
      </c>
      <c r="P3009">
        <v>28</v>
      </c>
      <c r="Q3009">
        <v>0</v>
      </c>
      <c r="R3009">
        <v>19</v>
      </c>
      <c r="S3009">
        <v>0</v>
      </c>
      <c r="T3009">
        <v>3</v>
      </c>
      <c r="U3009">
        <v>0</v>
      </c>
      <c r="V3009">
        <v>0</v>
      </c>
      <c r="W3009">
        <v>0</v>
      </c>
      <c r="X3009">
        <v>29.520740612818596</v>
      </c>
      <c r="Y3009">
        <v>0</v>
      </c>
      <c r="Z3009">
        <v>33.412392159491574</v>
      </c>
      <c r="AA3009">
        <v>0</v>
      </c>
      <c r="AB3009">
        <v>9.2721230355322959</v>
      </c>
      <c r="AC3009">
        <v>0</v>
      </c>
      <c r="AD3009">
        <v>0</v>
      </c>
      <c r="AE3009">
        <v>72.205255807842462</v>
      </c>
    </row>
    <row r="3010" spans="1:31" x14ac:dyDescent="0.3">
      <c r="A3010">
        <v>2652293</v>
      </c>
      <c r="B3010">
        <v>1</v>
      </c>
      <c r="C3010" t="s">
        <v>81</v>
      </c>
      <c r="D3010" t="s">
        <v>127</v>
      </c>
      <c r="E3010" t="s">
        <v>147</v>
      </c>
      <c r="F3010" t="s">
        <v>8591</v>
      </c>
      <c r="G3010" t="s">
        <v>149</v>
      </c>
      <c r="H3010" t="s">
        <v>144</v>
      </c>
      <c r="I3010" t="s">
        <v>136</v>
      </c>
      <c r="J3010" t="s">
        <v>137</v>
      </c>
      <c r="K3010" t="s">
        <v>138</v>
      </c>
      <c r="L3010" t="s">
        <v>8592</v>
      </c>
      <c r="M3010" t="s">
        <v>8593</v>
      </c>
      <c r="N3010">
        <v>1.254444444</v>
      </c>
      <c r="O3010">
        <v>9</v>
      </c>
      <c r="P3010">
        <v>3</v>
      </c>
      <c r="Q3010">
        <v>287</v>
      </c>
      <c r="R3010">
        <v>46</v>
      </c>
      <c r="S3010">
        <v>17</v>
      </c>
      <c r="T3010">
        <v>2</v>
      </c>
      <c r="U3010">
        <v>0</v>
      </c>
      <c r="V3010">
        <v>0</v>
      </c>
      <c r="W3010">
        <v>5.8612958362285887</v>
      </c>
      <c r="X3010">
        <v>2.348380056200714</v>
      </c>
      <c r="Y3010">
        <v>2114.0517313184237</v>
      </c>
      <c r="Z3010">
        <v>740.88437662235901</v>
      </c>
      <c r="AA3010">
        <v>93.438298400234231</v>
      </c>
      <c r="AB3010">
        <v>5.4662726917346376</v>
      </c>
      <c r="AC3010">
        <v>0</v>
      </c>
      <c r="AD3010">
        <v>0</v>
      </c>
      <c r="AE3010">
        <v>2962.0503549251807</v>
      </c>
    </row>
    <row r="3011" spans="1:31" x14ac:dyDescent="0.3">
      <c r="A3011">
        <v>2653046</v>
      </c>
      <c r="B3011">
        <v>1</v>
      </c>
      <c r="C3011" t="s">
        <v>80</v>
      </c>
      <c r="D3011" t="s">
        <v>96</v>
      </c>
      <c r="E3011" t="s">
        <v>214</v>
      </c>
      <c r="F3011" t="s">
        <v>8594</v>
      </c>
      <c r="G3011" t="s">
        <v>154</v>
      </c>
      <c r="H3011" t="s">
        <v>135</v>
      </c>
      <c r="I3011" t="s">
        <v>136</v>
      </c>
      <c r="J3011" t="s">
        <v>137</v>
      </c>
      <c r="K3011" t="s">
        <v>138</v>
      </c>
      <c r="L3011" t="s">
        <v>8595</v>
      </c>
      <c r="M3011" t="s">
        <v>8596</v>
      </c>
      <c r="N3011">
        <v>0.33027777699999999</v>
      </c>
      <c r="O3011">
        <v>0</v>
      </c>
      <c r="P3011">
        <v>103</v>
      </c>
      <c r="Q3011">
        <v>0</v>
      </c>
      <c r="R3011">
        <v>0</v>
      </c>
      <c r="S3011">
        <v>0</v>
      </c>
      <c r="T3011">
        <v>23</v>
      </c>
      <c r="U3011">
        <v>0</v>
      </c>
      <c r="V3011">
        <v>0</v>
      </c>
      <c r="W3011">
        <v>0</v>
      </c>
      <c r="X3011">
        <v>10.386637771964335</v>
      </c>
      <c r="Y3011">
        <v>0</v>
      </c>
      <c r="Z3011">
        <v>0</v>
      </c>
      <c r="AA3011">
        <v>0</v>
      </c>
      <c r="AB3011">
        <v>15.1813205042045</v>
      </c>
      <c r="AC3011">
        <v>0</v>
      </c>
      <c r="AD3011">
        <v>0</v>
      </c>
      <c r="AE3011">
        <v>25.567958276168834</v>
      </c>
    </row>
    <row r="3012" spans="1:31" x14ac:dyDescent="0.3">
      <c r="A3012">
        <v>2652333</v>
      </c>
      <c r="B3012">
        <v>1</v>
      </c>
      <c r="C3012" t="s">
        <v>80</v>
      </c>
      <c r="D3012" t="s">
        <v>108</v>
      </c>
      <c r="E3012" t="s">
        <v>152</v>
      </c>
      <c r="F3012" t="s">
        <v>1465</v>
      </c>
      <c r="G3012" t="s">
        <v>161</v>
      </c>
      <c r="H3012" t="s">
        <v>135</v>
      </c>
      <c r="I3012" t="s">
        <v>136</v>
      </c>
      <c r="J3012" t="s">
        <v>137</v>
      </c>
      <c r="K3012" t="s">
        <v>162</v>
      </c>
      <c r="L3012" t="s">
        <v>8597</v>
      </c>
      <c r="M3012" t="s">
        <v>8598</v>
      </c>
      <c r="N3012">
        <v>8.3741666660000007</v>
      </c>
      <c r="O3012">
        <v>0</v>
      </c>
      <c r="P3012">
        <v>29</v>
      </c>
      <c r="Q3012">
        <v>0</v>
      </c>
      <c r="R3012">
        <v>5</v>
      </c>
      <c r="S3012">
        <v>0</v>
      </c>
      <c r="T3012">
        <v>12</v>
      </c>
      <c r="U3012">
        <v>0</v>
      </c>
      <c r="V3012">
        <v>0</v>
      </c>
      <c r="W3012">
        <v>0</v>
      </c>
      <c r="X3012">
        <v>68.376125198053032</v>
      </c>
      <c r="Y3012">
        <v>0</v>
      </c>
      <c r="Z3012">
        <v>57.012628822263792</v>
      </c>
      <c r="AA3012">
        <v>0</v>
      </c>
      <c r="AB3012">
        <v>105.08074644740293</v>
      </c>
      <c r="AC3012">
        <v>0</v>
      </c>
      <c r="AD3012">
        <v>0</v>
      </c>
      <c r="AE3012">
        <v>230.46950046771974</v>
      </c>
    </row>
    <row r="3013" spans="1:31" x14ac:dyDescent="0.3">
      <c r="A3013">
        <v>2652668</v>
      </c>
      <c r="B3013">
        <v>1</v>
      </c>
      <c r="C3013" t="s">
        <v>80</v>
      </c>
      <c r="D3013" t="s">
        <v>85</v>
      </c>
      <c r="E3013" t="s">
        <v>132</v>
      </c>
      <c r="F3013" t="s">
        <v>8599</v>
      </c>
      <c r="G3013" t="s">
        <v>183</v>
      </c>
      <c r="H3013" t="s">
        <v>135</v>
      </c>
      <c r="I3013" t="s">
        <v>136</v>
      </c>
      <c r="J3013" t="s">
        <v>3</v>
      </c>
      <c r="K3013" t="s">
        <v>138</v>
      </c>
      <c r="L3013" t="s">
        <v>7924</v>
      </c>
      <c r="M3013" t="s">
        <v>8586</v>
      </c>
      <c r="N3013">
        <v>1.084166666</v>
      </c>
      <c r="O3013">
        <v>0</v>
      </c>
      <c r="P3013">
        <v>12</v>
      </c>
      <c r="Q3013">
        <v>0</v>
      </c>
      <c r="R3013">
        <v>0</v>
      </c>
      <c r="S3013">
        <v>0</v>
      </c>
      <c r="T3013">
        <v>1</v>
      </c>
      <c r="U3013">
        <v>0</v>
      </c>
      <c r="V3013">
        <v>0</v>
      </c>
      <c r="W3013">
        <v>0</v>
      </c>
      <c r="X3013">
        <v>6.4119856108185971</v>
      </c>
      <c r="Y3013">
        <v>0</v>
      </c>
      <c r="Z3013">
        <v>0</v>
      </c>
      <c r="AA3013">
        <v>0</v>
      </c>
      <c r="AB3013">
        <v>2.6828822630723814</v>
      </c>
      <c r="AC3013">
        <v>0</v>
      </c>
      <c r="AD3013">
        <v>0</v>
      </c>
      <c r="AE3013">
        <v>9.0948678738909781</v>
      </c>
    </row>
    <row r="3014" spans="1:31" x14ac:dyDescent="0.3">
      <c r="A3014">
        <v>2652213</v>
      </c>
      <c r="B3014">
        <v>1</v>
      </c>
      <c r="C3014" t="s">
        <v>80</v>
      </c>
      <c r="D3014" t="s">
        <v>85</v>
      </c>
      <c r="E3014" t="s">
        <v>214</v>
      </c>
      <c r="F3014" t="s">
        <v>8600</v>
      </c>
      <c r="G3014" t="s">
        <v>300</v>
      </c>
      <c r="H3014" t="s">
        <v>135</v>
      </c>
      <c r="I3014" t="s">
        <v>136</v>
      </c>
      <c r="J3014" t="s">
        <v>137</v>
      </c>
      <c r="K3014" t="s">
        <v>138</v>
      </c>
      <c r="L3014" t="s">
        <v>8601</v>
      </c>
      <c r="M3014" t="s">
        <v>8602</v>
      </c>
      <c r="N3014">
        <v>1.185277777</v>
      </c>
      <c r="O3014">
        <v>0</v>
      </c>
      <c r="P3014">
        <v>120</v>
      </c>
      <c r="Q3014">
        <v>0</v>
      </c>
      <c r="R3014">
        <v>0</v>
      </c>
      <c r="S3014">
        <v>0</v>
      </c>
      <c r="T3014">
        <v>46</v>
      </c>
      <c r="U3014">
        <v>0</v>
      </c>
      <c r="V3014">
        <v>0</v>
      </c>
      <c r="W3014">
        <v>0</v>
      </c>
      <c r="X3014">
        <v>36.222632899921692</v>
      </c>
      <c r="Y3014">
        <v>0</v>
      </c>
      <c r="Z3014">
        <v>0</v>
      </c>
      <c r="AA3014">
        <v>0</v>
      </c>
      <c r="AB3014">
        <v>24.757741187931476</v>
      </c>
      <c r="AC3014">
        <v>0</v>
      </c>
      <c r="AD3014">
        <v>0</v>
      </c>
      <c r="AE3014">
        <v>60.980374087853164</v>
      </c>
    </row>
    <row r="3015" spans="1:31" x14ac:dyDescent="0.3">
      <c r="A3015">
        <v>2653066</v>
      </c>
      <c r="B3015">
        <v>1</v>
      </c>
      <c r="C3015" t="s">
        <v>80</v>
      </c>
      <c r="D3015" t="s">
        <v>93</v>
      </c>
      <c r="E3015" t="s">
        <v>165</v>
      </c>
      <c r="F3015" t="s">
        <v>8603</v>
      </c>
      <c r="G3015" t="s">
        <v>224</v>
      </c>
      <c r="H3015" t="s">
        <v>135</v>
      </c>
      <c r="I3015" t="s">
        <v>136</v>
      </c>
      <c r="J3015" t="s">
        <v>137</v>
      </c>
      <c r="K3015" t="s">
        <v>138</v>
      </c>
      <c r="L3015" t="s">
        <v>8604</v>
      </c>
      <c r="M3015" t="s">
        <v>8605</v>
      </c>
      <c r="N3015">
        <v>2.7425000000000002</v>
      </c>
      <c r="O3015">
        <v>0</v>
      </c>
      <c r="P3015">
        <v>4</v>
      </c>
      <c r="Q3015">
        <v>0</v>
      </c>
      <c r="R3015">
        <v>8</v>
      </c>
      <c r="S3015">
        <v>0</v>
      </c>
      <c r="T3015">
        <v>7</v>
      </c>
      <c r="U3015">
        <v>0</v>
      </c>
      <c r="V3015">
        <v>0</v>
      </c>
      <c r="W3015">
        <v>0</v>
      </c>
      <c r="X3015">
        <v>1.8846954918958265</v>
      </c>
      <c r="Y3015">
        <v>0</v>
      </c>
      <c r="Z3015">
        <v>85.984608913657141</v>
      </c>
      <c r="AA3015">
        <v>0</v>
      </c>
      <c r="AB3015">
        <v>8.1501500588644724</v>
      </c>
      <c r="AC3015">
        <v>0</v>
      </c>
      <c r="AD3015">
        <v>0</v>
      </c>
      <c r="AE3015">
        <v>96.019454464417436</v>
      </c>
    </row>
    <row r="3016" spans="1:31" x14ac:dyDescent="0.3">
      <c r="A3016">
        <v>2652897</v>
      </c>
      <c r="B3016">
        <v>1</v>
      </c>
      <c r="C3016" t="s">
        <v>81</v>
      </c>
      <c r="D3016" t="s">
        <v>112</v>
      </c>
      <c r="E3016" t="s">
        <v>165</v>
      </c>
      <c r="F3016" t="s">
        <v>8606</v>
      </c>
      <c r="G3016" t="s">
        <v>224</v>
      </c>
      <c r="H3016" t="s">
        <v>135</v>
      </c>
      <c r="I3016" t="s">
        <v>136</v>
      </c>
      <c r="J3016" t="s">
        <v>137</v>
      </c>
      <c r="K3016" t="s">
        <v>138</v>
      </c>
      <c r="L3016" t="s">
        <v>8607</v>
      </c>
      <c r="M3016" t="s">
        <v>8608</v>
      </c>
      <c r="N3016">
        <v>0.63305555499999999</v>
      </c>
      <c r="O3016">
        <v>0</v>
      </c>
      <c r="P3016">
        <v>318</v>
      </c>
      <c r="Q3016">
        <v>0</v>
      </c>
      <c r="R3016">
        <v>0</v>
      </c>
      <c r="S3016">
        <v>0</v>
      </c>
      <c r="T3016">
        <v>16</v>
      </c>
      <c r="U3016">
        <v>0</v>
      </c>
      <c r="V3016">
        <v>0</v>
      </c>
      <c r="W3016">
        <v>0</v>
      </c>
      <c r="X3016">
        <v>44.177782369054611</v>
      </c>
      <c r="Y3016">
        <v>0</v>
      </c>
      <c r="Z3016">
        <v>0</v>
      </c>
      <c r="AA3016">
        <v>0</v>
      </c>
      <c r="AB3016">
        <v>11.354294097212662</v>
      </c>
      <c r="AC3016">
        <v>0</v>
      </c>
      <c r="AD3016">
        <v>0</v>
      </c>
      <c r="AE3016">
        <v>55.53207646626727</v>
      </c>
    </row>
    <row r="3017" spans="1:31" x14ac:dyDescent="0.3">
      <c r="A3017">
        <v>2653003</v>
      </c>
      <c r="B3017">
        <v>1</v>
      </c>
      <c r="C3017" t="s">
        <v>80</v>
      </c>
      <c r="D3017" t="s">
        <v>106</v>
      </c>
      <c r="E3017" t="s">
        <v>152</v>
      </c>
      <c r="F3017" t="s">
        <v>8609</v>
      </c>
      <c r="G3017" t="s">
        <v>191</v>
      </c>
      <c r="H3017" t="s">
        <v>135</v>
      </c>
      <c r="I3017" t="s">
        <v>136</v>
      </c>
      <c r="J3017" t="s">
        <v>137</v>
      </c>
      <c r="K3017" t="s">
        <v>138</v>
      </c>
      <c r="L3017" t="s">
        <v>8610</v>
      </c>
      <c r="M3017" t="s">
        <v>8611</v>
      </c>
      <c r="N3017">
        <v>1.253333333</v>
      </c>
      <c r="O3017">
        <v>0</v>
      </c>
      <c r="P3017">
        <v>0</v>
      </c>
      <c r="Q3017">
        <v>0</v>
      </c>
      <c r="R3017">
        <v>9</v>
      </c>
      <c r="S3017">
        <v>0</v>
      </c>
      <c r="T3017">
        <v>3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45.95736475672269</v>
      </c>
      <c r="AA3017">
        <v>0</v>
      </c>
      <c r="AB3017">
        <v>4.7700426738530961</v>
      </c>
      <c r="AC3017">
        <v>0</v>
      </c>
      <c r="AD3017">
        <v>0</v>
      </c>
      <c r="AE3017">
        <v>50.727407430575788</v>
      </c>
    </row>
    <row r="3018" spans="1:31" x14ac:dyDescent="0.3">
      <c r="A3018">
        <v>2652768</v>
      </c>
      <c r="B3018">
        <v>1</v>
      </c>
      <c r="C3018" t="s">
        <v>80</v>
      </c>
      <c r="D3018" t="s">
        <v>96</v>
      </c>
      <c r="E3018" t="s">
        <v>165</v>
      </c>
      <c r="F3018" t="s">
        <v>7861</v>
      </c>
      <c r="G3018" t="s">
        <v>224</v>
      </c>
      <c r="H3018" t="s">
        <v>135</v>
      </c>
      <c r="I3018" t="s">
        <v>136</v>
      </c>
      <c r="J3018" t="s">
        <v>137</v>
      </c>
      <c r="K3018" t="s">
        <v>138</v>
      </c>
      <c r="L3018" t="s">
        <v>8612</v>
      </c>
      <c r="M3018" t="s">
        <v>8613</v>
      </c>
      <c r="N3018">
        <v>5.0169444439999999</v>
      </c>
      <c r="O3018">
        <v>0</v>
      </c>
      <c r="P3018">
        <v>41</v>
      </c>
      <c r="Q3018">
        <v>0</v>
      </c>
      <c r="R3018">
        <v>1</v>
      </c>
      <c r="S3018">
        <v>0</v>
      </c>
      <c r="T3018">
        <v>12</v>
      </c>
      <c r="U3018">
        <v>0</v>
      </c>
      <c r="V3018">
        <v>0</v>
      </c>
      <c r="W3018">
        <v>0</v>
      </c>
      <c r="X3018">
        <v>288.93492895022899</v>
      </c>
      <c r="Y3018">
        <v>0</v>
      </c>
      <c r="Z3018">
        <v>2.7812505848612012</v>
      </c>
      <c r="AA3018">
        <v>0</v>
      </c>
      <c r="AB3018">
        <v>233.57023089302083</v>
      </c>
      <c r="AC3018">
        <v>0</v>
      </c>
      <c r="AD3018">
        <v>0</v>
      </c>
      <c r="AE3018">
        <v>525.28641042811103</v>
      </c>
    </row>
    <row r="3019" spans="1:31" x14ac:dyDescent="0.3">
      <c r="A3019">
        <v>2653060</v>
      </c>
      <c r="B3019">
        <v>1</v>
      </c>
      <c r="C3019" t="s">
        <v>80</v>
      </c>
      <c r="D3019" t="s">
        <v>96</v>
      </c>
      <c r="E3019" t="s">
        <v>152</v>
      </c>
      <c r="F3019" t="s">
        <v>8614</v>
      </c>
      <c r="G3019" t="s">
        <v>191</v>
      </c>
      <c r="H3019" t="s">
        <v>135</v>
      </c>
      <c r="I3019" t="s">
        <v>136</v>
      </c>
      <c r="J3019" t="s">
        <v>137</v>
      </c>
      <c r="K3019" t="s">
        <v>138</v>
      </c>
      <c r="L3019" t="s">
        <v>8615</v>
      </c>
      <c r="M3019" t="s">
        <v>8616</v>
      </c>
      <c r="N3019">
        <v>3.9458333329999999</v>
      </c>
      <c r="O3019">
        <v>0</v>
      </c>
      <c r="P3019">
        <v>139</v>
      </c>
      <c r="Q3019">
        <v>0</v>
      </c>
      <c r="R3019">
        <v>1</v>
      </c>
      <c r="S3019">
        <v>0</v>
      </c>
      <c r="T3019">
        <v>17</v>
      </c>
      <c r="U3019">
        <v>0</v>
      </c>
      <c r="V3019">
        <v>0</v>
      </c>
      <c r="W3019">
        <v>0</v>
      </c>
      <c r="X3019">
        <v>141.70874822410516</v>
      </c>
      <c r="Y3019">
        <v>0</v>
      </c>
      <c r="Z3019">
        <v>9.3489418368176125</v>
      </c>
      <c r="AA3019">
        <v>0</v>
      </c>
      <c r="AB3019">
        <v>33.385614864043241</v>
      </c>
      <c r="AC3019">
        <v>0</v>
      </c>
      <c r="AD3019">
        <v>0</v>
      </c>
      <c r="AE3019">
        <v>184.44330492496601</v>
      </c>
    </row>
    <row r="3020" spans="1:31" x14ac:dyDescent="0.3">
      <c r="A3020">
        <v>2652811</v>
      </c>
      <c r="B3020">
        <v>1</v>
      </c>
      <c r="C3020" t="s">
        <v>80</v>
      </c>
      <c r="D3020" t="s">
        <v>98</v>
      </c>
      <c r="E3020" t="s">
        <v>165</v>
      </c>
      <c r="F3020" t="s">
        <v>8617</v>
      </c>
      <c r="G3020" t="s">
        <v>224</v>
      </c>
      <c r="H3020" t="s">
        <v>135</v>
      </c>
      <c r="I3020" t="s">
        <v>136</v>
      </c>
      <c r="J3020" t="s">
        <v>137</v>
      </c>
      <c r="K3020" t="s">
        <v>138</v>
      </c>
      <c r="L3020" t="s">
        <v>8618</v>
      </c>
      <c r="M3020" t="s">
        <v>8619</v>
      </c>
      <c r="N3020">
        <v>1.163611111</v>
      </c>
      <c r="O3020">
        <v>0</v>
      </c>
      <c r="P3020">
        <v>0</v>
      </c>
      <c r="Q3020">
        <v>0</v>
      </c>
      <c r="R3020">
        <v>5</v>
      </c>
      <c r="S3020">
        <v>0</v>
      </c>
      <c r="T3020">
        <v>2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56.622220042516787</v>
      </c>
      <c r="AA3020">
        <v>0</v>
      </c>
      <c r="AB3020">
        <v>38.575349561654335</v>
      </c>
      <c r="AC3020">
        <v>0</v>
      </c>
      <c r="AD3020">
        <v>0</v>
      </c>
      <c r="AE3020">
        <v>95.197569604171122</v>
      </c>
    </row>
    <row r="3021" spans="1:31" x14ac:dyDescent="0.3">
      <c r="A3021">
        <v>2652313</v>
      </c>
      <c r="B3021">
        <v>1</v>
      </c>
      <c r="C3021" t="s">
        <v>80</v>
      </c>
      <c r="D3021" t="s">
        <v>89</v>
      </c>
      <c r="E3021" t="s">
        <v>152</v>
      </c>
      <c r="F3021" t="s">
        <v>8620</v>
      </c>
      <c r="G3021" t="s">
        <v>220</v>
      </c>
      <c r="H3021" t="s">
        <v>135</v>
      </c>
      <c r="I3021" t="s">
        <v>136</v>
      </c>
      <c r="J3021" t="s">
        <v>137</v>
      </c>
      <c r="K3021" t="s">
        <v>162</v>
      </c>
      <c r="L3021" t="s">
        <v>8621</v>
      </c>
      <c r="M3021" t="s">
        <v>8622</v>
      </c>
      <c r="N3021">
        <v>1.1486111109999999</v>
      </c>
      <c r="O3021">
        <v>0</v>
      </c>
      <c r="P3021">
        <v>144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59.411713443984098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59.411713443984098</v>
      </c>
    </row>
    <row r="3022" spans="1:31" x14ac:dyDescent="0.3">
      <c r="A3022">
        <v>2652419</v>
      </c>
      <c r="B3022">
        <v>1</v>
      </c>
      <c r="C3022" t="s">
        <v>80</v>
      </c>
      <c r="D3022" t="s">
        <v>103</v>
      </c>
      <c r="E3022" t="s">
        <v>194</v>
      </c>
      <c r="F3022" t="s">
        <v>8623</v>
      </c>
      <c r="G3022" t="s">
        <v>149</v>
      </c>
      <c r="H3022" t="s">
        <v>144</v>
      </c>
      <c r="I3022" t="s">
        <v>136</v>
      </c>
      <c r="J3022" t="s">
        <v>137</v>
      </c>
      <c r="K3022" t="s">
        <v>138</v>
      </c>
      <c r="L3022" t="s">
        <v>8624</v>
      </c>
      <c r="M3022" t="s">
        <v>8625</v>
      </c>
      <c r="N3022">
        <v>0.16777777699999999</v>
      </c>
      <c r="O3022">
        <v>1</v>
      </c>
      <c r="P3022">
        <v>106</v>
      </c>
      <c r="Q3022">
        <v>22</v>
      </c>
      <c r="R3022">
        <v>12</v>
      </c>
      <c r="S3022">
        <v>8</v>
      </c>
      <c r="T3022">
        <v>14</v>
      </c>
      <c r="U3022">
        <v>0</v>
      </c>
      <c r="V3022">
        <v>0</v>
      </c>
      <c r="W3022">
        <v>0</v>
      </c>
      <c r="X3022">
        <v>5.239612487437272</v>
      </c>
      <c r="Y3022">
        <v>43.721738819636244</v>
      </c>
      <c r="Z3022">
        <v>15.107437601866922</v>
      </c>
      <c r="AA3022">
        <v>27.656010022695458</v>
      </c>
      <c r="AB3022">
        <v>5.0029824412832333</v>
      </c>
      <c r="AC3022">
        <v>0</v>
      </c>
      <c r="AD3022">
        <v>0</v>
      </c>
      <c r="AE3022">
        <v>96.727781372919125</v>
      </c>
    </row>
    <row r="3023" spans="1:31" x14ac:dyDescent="0.3">
      <c r="A3023">
        <v>2652270</v>
      </c>
      <c r="B3023">
        <v>1</v>
      </c>
      <c r="C3023" t="s">
        <v>80</v>
      </c>
      <c r="D3023" t="s">
        <v>98</v>
      </c>
      <c r="E3023" t="s">
        <v>165</v>
      </c>
      <c r="F3023" t="s">
        <v>8626</v>
      </c>
      <c r="G3023" t="s">
        <v>224</v>
      </c>
      <c r="H3023" t="s">
        <v>135</v>
      </c>
      <c r="I3023" t="s">
        <v>136</v>
      </c>
      <c r="J3023" t="s">
        <v>137</v>
      </c>
      <c r="K3023" t="s">
        <v>138</v>
      </c>
      <c r="L3023" t="s">
        <v>8627</v>
      </c>
      <c r="M3023" t="s">
        <v>8628</v>
      </c>
      <c r="N3023">
        <v>2.8086111109999998</v>
      </c>
      <c r="O3023">
        <v>0</v>
      </c>
      <c r="P3023">
        <v>21</v>
      </c>
      <c r="Q3023">
        <v>0</v>
      </c>
      <c r="R3023">
        <v>0</v>
      </c>
      <c r="S3023">
        <v>0</v>
      </c>
      <c r="T3023">
        <v>3</v>
      </c>
      <c r="U3023">
        <v>0</v>
      </c>
      <c r="V3023">
        <v>0</v>
      </c>
      <c r="W3023">
        <v>0</v>
      </c>
      <c r="X3023">
        <v>11.387067236864965</v>
      </c>
      <c r="Y3023">
        <v>0</v>
      </c>
      <c r="Z3023">
        <v>0</v>
      </c>
      <c r="AA3023">
        <v>0</v>
      </c>
      <c r="AB3023">
        <v>4.0194840797568947</v>
      </c>
      <c r="AC3023">
        <v>0</v>
      </c>
      <c r="AD3023">
        <v>0</v>
      </c>
      <c r="AE3023">
        <v>15.40655131662186</v>
      </c>
    </row>
    <row r="3024" spans="1:31" x14ac:dyDescent="0.3">
      <c r="A3024">
        <v>2652488</v>
      </c>
      <c r="B3024">
        <v>1</v>
      </c>
      <c r="C3024" t="s">
        <v>81</v>
      </c>
      <c r="D3024" t="s">
        <v>113</v>
      </c>
      <c r="E3024" t="s">
        <v>152</v>
      </c>
      <c r="F3024" t="s">
        <v>8629</v>
      </c>
      <c r="G3024" t="s">
        <v>191</v>
      </c>
      <c r="H3024" t="s">
        <v>135</v>
      </c>
      <c r="I3024" t="s">
        <v>136</v>
      </c>
      <c r="J3024" t="s">
        <v>137</v>
      </c>
      <c r="K3024" t="s">
        <v>138</v>
      </c>
      <c r="L3024" t="s">
        <v>8630</v>
      </c>
      <c r="M3024" t="s">
        <v>7950</v>
      </c>
      <c r="N3024">
        <v>0.33833333300000001</v>
      </c>
      <c r="O3024">
        <v>0</v>
      </c>
      <c r="P3024">
        <v>20</v>
      </c>
      <c r="Q3024">
        <v>0</v>
      </c>
      <c r="R3024">
        <v>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2.1017713817368868</v>
      </c>
      <c r="Y3024">
        <v>0</v>
      </c>
      <c r="Z3024">
        <v>2.4276688501797756</v>
      </c>
      <c r="AA3024">
        <v>0</v>
      </c>
      <c r="AB3024">
        <v>0</v>
      </c>
      <c r="AC3024">
        <v>0</v>
      </c>
      <c r="AD3024">
        <v>0</v>
      </c>
      <c r="AE3024">
        <v>4.5294402319166629</v>
      </c>
    </row>
    <row r="3025" spans="1:31" x14ac:dyDescent="0.3">
      <c r="A3025">
        <v>2652511</v>
      </c>
      <c r="B3025">
        <v>1</v>
      </c>
      <c r="C3025" t="s">
        <v>81</v>
      </c>
      <c r="D3025" t="s">
        <v>127</v>
      </c>
      <c r="E3025" t="s">
        <v>141</v>
      </c>
      <c r="F3025" t="s">
        <v>8631</v>
      </c>
      <c r="G3025" t="s">
        <v>149</v>
      </c>
      <c r="H3025" t="s">
        <v>144</v>
      </c>
      <c r="I3025" t="s">
        <v>136</v>
      </c>
      <c r="J3025" t="s">
        <v>137</v>
      </c>
      <c r="K3025" t="s">
        <v>138</v>
      </c>
      <c r="L3025" t="s">
        <v>8632</v>
      </c>
      <c r="M3025" t="s">
        <v>8633</v>
      </c>
      <c r="N3025">
        <v>1.9</v>
      </c>
      <c r="O3025">
        <v>1</v>
      </c>
      <c r="P3025">
        <v>272</v>
      </c>
      <c r="Q3025">
        <v>1</v>
      </c>
      <c r="R3025">
        <v>5</v>
      </c>
      <c r="S3025">
        <v>0</v>
      </c>
      <c r="T3025">
        <v>25</v>
      </c>
      <c r="U3025">
        <v>0</v>
      </c>
      <c r="V3025">
        <v>0</v>
      </c>
      <c r="W3025">
        <v>0.53392543189500008</v>
      </c>
      <c r="X3025">
        <v>128.81292293034045</v>
      </c>
      <c r="Y3025">
        <v>13.472411917209655</v>
      </c>
      <c r="Z3025">
        <v>56.373276097896294</v>
      </c>
      <c r="AA3025">
        <v>0</v>
      </c>
      <c r="AB3025">
        <v>59.599854157214622</v>
      </c>
      <c r="AC3025">
        <v>0</v>
      </c>
      <c r="AD3025">
        <v>0</v>
      </c>
      <c r="AE3025">
        <v>258.79239053455603</v>
      </c>
    </row>
    <row r="3026" spans="1:31" x14ac:dyDescent="0.3">
      <c r="A3026">
        <v>2653012</v>
      </c>
      <c r="B3026">
        <v>1</v>
      </c>
      <c r="C3026" t="s">
        <v>81</v>
      </c>
      <c r="D3026" t="s">
        <v>123</v>
      </c>
      <c r="E3026" t="s">
        <v>165</v>
      </c>
      <c r="F3026" t="s">
        <v>8634</v>
      </c>
      <c r="G3026" t="s">
        <v>224</v>
      </c>
      <c r="H3026" t="s">
        <v>135</v>
      </c>
      <c r="I3026" t="s">
        <v>136</v>
      </c>
      <c r="J3026" t="s">
        <v>137</v>
      </c>
      <c r="K3026" t="s">
        <v>138</v>
      </c>
      <c r="L3026" t="s">
        <v>8635</v>
      </c>
      <c r="M3026" t="s">
        <v>8636</v>
      </c>
      <c r="N3026">
        <v>0.639444444</v>
      </c>
      <c r="O3026">
        <v>0</v>
      </c>
      <c r="P3026">
        <v>267</v>
      </c>
      <c r="Q3026">
        <v>0</v>
      </c>
      <c r="R3026">
        <v>0</v>
      </c>
      <c r="S3026">
        <v>0</v>
      </c>
      <c r="T3026">
        <v>17</v>
      </c>
      <c r="U3026">
        <v>0</v>
      </c>
      <c r="V3026">
        <v>0</v>
      </c>
      <c r="W3026">
        <v>0</v>
      </c>
      <c r="X3026">
        <v>36.721929159299023</v>
      </c>
      <c r="Y3026">
        <v>0</v>
      </c>
      <c r="Z3026">
        <v>0</v>
      </c>
      <c r="AA3026">
        <v>0</v>
      </c>
      <c r="AB3026">
        <v>6.8408571269322458</v>
      </c>
      <c r="AC3026">
        <v>0</v>
      </c>
      <c r="AD3026">
        <v>0</v>
      </c>
      <c r="AE3026">
        <v>43.562786286231272</v>
      </c>
    </row>
    <row r="3027" spans="1:31" x14ac:dyDescent="0.3">
      <c r="A3027">
        <v>2652651</v>
      </c>
      <c r="B3027">
        <v>1</v>
      </c>
      <c r="C3027" t="s">
        <v>81</v>
      </c>
      <c r="D3027" t="s">
        <v>128</v>
      </c>
      <c r="E3027" t="s">
        <v>165</v>
      </c>
      <c r="F3027" t="s">
        <v>8637</v>
      </c>
      <c r="G3027" t="s">
        <v>224</v>
      </c>
      <c r="H3027" t="s">
        <v>135</v>
      </c>
      <c r="I3027" t="s">
        <v>136</v>
      </c>
      <c r="J3027" t="s">
        <v>137</v>
      </c>
      <c r="K3027" t="s">
        <v>138</v>
      </c>
      <c r="L3027" t="s">
        <v>8638</v>
      </c>
      <c r="M3027" t="s">
        <v>8639</v>
      </c>
      <c r="N3027">
        <v>0.48083333299999997</v>
      </c>
      <c r="O3027">
        <v>0</v>
      </c>
      <c r="P3027">
        <v>313</v>
      </c>
      <c r="Q3027">
        <v>0</v>
      </c>
      <c r="R3027">
        <v>0</v>
      </c>
      <c r="S3027">
        <v>0</v>
      </c>
      <c r="T3027">
        <v>41</v>
      </c>
      <c r="U3027">
        <v>0</v>
      </c>
      <c r="V3027">
        <v>0</v>
      </c>
      <c r="W3027">
        <v>0</v>
      </c>
      <c r="X3027">
        <v>42.752929490609603</v>
      </c>
      <c r="Y3027">
        <v>0</v>
      </c>
      <c r="Z3027">
        <v>0</v>
      </c>
      <c r="AA3027">
        <v>0</v>
      </c>
      <c r="AB3027">
        <v>41.223841622433419</v>
      </c>
      <c r="AC3027">
        <v>0</v>
      </c>
      <c r="AD3027">
        <v>0</v>
      </c>
      <c r="AE3027">
        <v>83.976771113043014</v>
      </c>
    </row>
    <row r="3028" spans="1:31" x14ac:dyDescent="0.3">
      <c r="A3028">
        <v>2652943</v>
      </c>
      <c r="B3028">
        <v>1</v>
      </c>
      <c r="C3028" t="s">
        <v>81</v>
      </c>
      <c r="D3028" t="s">
        <v>112</v>
      </c>
      <c r="E3028" t="s">
        <v>165</v>
      </c>
      <c r="F3028" t="s">
        <v>6574</v>
      </c>
      <c r="G3028" t="s">
        <v>224</v>
      </c>
      <c r="H3028" t="s">
        <v>135</v>
      </c>
      <c r="I3028" t="s">
        <v>136</v>
      </c>
      <c r="J3028" t="s">
        <v>137</v>
      </c>
      <c r="K3028" t="s">
        <v>138</v>
      </c>
      <c r="L3028" t="s">
        <v>8640</v>
      </c>
      <c r="M3028" t="s">
        <v>8641</v>
      </c>
      <c r="N3028">
        <v>3.6461111110000002</v>
      </c>
      <c r="O3028">
        <v>0</v>
      </c>
      <c r="P3028">
        <v>23</v>
      </c>
      <c r="Q3028">
        <v>0</v>
      </c>
      <c r="R3028">
        <v>0</v>
      </c>
      <c r="S3028">
        <v>0</v>
      </c>
      <c r="T3028">
        <v>1</v>
      </c>
      <c r="U3028">
        <v>0</v>
      </c>
      <c r="V3028">
        <v>0</v>
      </c>
      <c r="W3028">
        <v>0</v>
      </c>
      <c r="X3028">
        <v>14.202585399021698</v>
      </c>
      <c r="Y3028">
        <v>0</v>
      </c>
      <c r="Z3028">
        <v>0</v>
      </c>
      <c r="AA3028">
        <v>0</v>
      </c>
      <c r="AB3028">
        <v>1.0128526599386696</v>
      </c>
      <c r="AC3028">
        <v>0</v>
      </c>
      <c r="AD3028">
        <v>0</v>
      </c>
      <c r="AE3028">
        <v>15.215438058960368</v>
      </c>
    </row>
    <row r="3029" spans="1:31" x14ac:dyDescent="0.3">
      <c r="A3029">
        <v>2652279</v>
      </c>
      <c r="B3029">
        <v>1</v>
      </c>
      <c r="C3029" t="s">
        <v>81</v>
      </c>
      <c r="D3029" t="s">
        <v>121</v>
      </c>
      <c r="E3029" t="s">
        <v>147</v>
      </c>
      <c r="F3029" t="s">
        <v>8642</v>
      </c>
      <c r="G3029" t="s">
        <v>149</v>
      </c>
      <c r="H3029" t="s">
        <v>144</v>
      </c>
      <c r="I3029" t="s">
        <v>136</v>
      </c>
      <c r="J3029" t="s">
        <v>137</v>
      </c>
      <c r="K3029" t="s">
        <v>138</v>
      </c>
      <c r="L3029" t="s">
        <v>8643</v>
      </c>
      <c r="M3029" t="s">
        <v>8644</v>
      </c>
      <c r="N3029">
        <v>0.16666666599999999</v>
      </c>
      <c r="O3029">
        <v>3</v>
      </c>
      <c r="P3029">
        <v>291</v>
      </c>
      <c r="Q3029">
        <v>4</v>
      </c>
      <c r="R3029">
        <v>37</v>
      </c>
      <c r="S3029">
        <v>3</v>
      </c>
      <c r="T3029">
        <v>14</v>
      </c>
      <c r="U3029">
        <v>0</v>
      </c>
      <c r="V3029">
        <v>0</v>
      </c>
      <c r="W3029">
        <v>0.10733424800000001</v>
      </c>
      <c r="X3029">
        <v>7.3916279139775938</v>
      </c>
      <c r="Y3029">
        <v>1.3515667177149</v>
      </c>
      <c r="Z3029">
        <v>6.957239527193547</v>
      </c>
      <c r="AA3029">
        <v>4.4888020233392005</v>
      </c>
      <c r="AB3029">
        <v>1.7226011220452</v>
      </c>
      <c r="AC3029">
        <v>0</v>
      </c>
      <c r="AD3029">
        <v>0</v>
      </c>
      <c r="AE3029">
        <v>22.019171552270443</v>
      </c>
    </row>
    <row r="3030" spans="1:31" x14ac:dyDescent="0.3">
      <c r="A3030">
        <v>2652256</v>
      </c>
      <c r="B3030">
        <v>1</v>
      </c>
      <c r="C3030" t="s">
        <v>81</v>
      </c>
      <c r="D3030" t="s">
        <v>112</v>
      </c>
      <c r="E3030" t="s">
        <v>194</v>
      </c>
      <c r="F3030" t="s">
        <v>8645</v>
      </c>
      <c r="G3030" t="s">
        <v>149</v>
      </c>
      <c r="H3030" t="s">
        <v>144</v>
      </c>
      <c r="I3030" t="s">
        <v>136</v>
      </c>
      <c r="J3030" t="s">
        <v>137</v>
      </c>
      <c r="K3030" t="s">
        <v>138</v>
      </c>
      <c r="L3030" t="s">
        <v>8646</v>
      </c>
      <c r="M3030" t="s">
        <v>8647</v>
      </c>
      <c r="N3030">
        <v>3.5305555549999998</v>
      </c>
      <c r="O3030">
        <v>0</v>
      </c>
      <c r="P3030">
        <v>869</v>
      </c>
      <c r="Q3030">
        <v>32</v>
      </c>
      <c r="R3030">
        <v>59</v>
      </c>
      <c r="S3030">
        <v>4</v>
      </c>
      <c r="T3030">
        <v>89</v>
      </c>
      <c r="U3030">
        <v>0</v>
      </c>
      <c r="V3030">
        <v>0</v>
      </c>
      <c r="W3030">
        <v>0</v>
      </c>
      <c r="X3030">
        <v>685.83894142257725</v>
      </c>
      <c r="Y3030">
        <v>435.70385502764492</v>
      </c>
      <c r="Z3030">
        <v>633.53130823926028</v>
      </c>
      <c r="AA3030">
        <v>29.439628139300538</v>
      </c>
      <c r="AB3030">
        <v>205.58233558511844</v>
      </c>
      <c r="AC3030">
        <v>0</v>
      </c>
      <c r="AD3030">
        <v>0</v>
      </c>
      <c r="AE3030">
        <v>1990.0960684139013</v>
      </c>
    </row>
    <row r="3031" spans="1:31" x14ac:dyDescent="0.3">
      <c r="A3031">
        <v>2652242</v>
      </c>
      <c r="B3031">
        <v>1</v>
      </c>
      <c r="C3031" t="s">
        <v>80</v>
      </c>
      <c r="D3031" t="s">
        <v>104</v>
      </c>
      <c r="E3031" t="s">
        <v>194</v>
      </c>
      <c r="F3031" t="s">
        <v>8648</v>
      </c>
      <c r="G3031" t="s">
        <v>149</v>
      </c>
      <c r="H3031" t="s">
        <v>144</v>
      </c>
      <c r="I3031" t="s">
        <v>136</v>
      </c>
      <c r="J3031" t="s">
        <v>137</v>
      </c>
      <c r="K3031" t="s">
        <v>138</v>
      </c>
      <c r="L3031" t="s">
        <v>8649</v>
      </c>
      <c r="M3031" t="s">
        <v>8650</v>
      </c>
      <c r="N3031">
        <v>6.6666665999999999E-2</v>
      </c>
      <c r="O3031">
        <v>8</v>
      </c>
      <c r="P3031">
        <v>3627</v>
      </c>
      <c r="Q3031">
        <v>9</v>
      </c>
      <c r="R3031">
        <v>38</v>
      </c>
      <c r="S3031">
        <v>1</v>
      </c>
      <c r="T3031">
        <v>264</v>
      </c>
      <c r="U3031">
        <v>1</v>
      </c>
      <c r="V3031">
        <v>0</v>
      </c>
      <c r="W3031">
        <v>0.22770268048497999</v>
      </c>
      <c r="X3031">
        <v>46.963545555745632</v>
      </c>
      <c r="Y3031">
        <v>0.48401782702244667</v>
      </c>
      <c r="Z3031">
        <v>0.81173393146593364</v>
      </c>
      <c r="AA3031">
        <v>0.89193561333106675</v>
      </c>
      <c r="AB3031">
        <v>10.861733565093964</v>
      </c>
      <c r="AC3031">
        <v>1.4612358953866664</v>
      </c>
      <c r="AD3031">
        <v>0</v>
      </c>
      <c r="AE3031">
        <v>61.701905068530685</v>
      </c>
    </row>
    <row r="3032" spans="1:31" x14ac:dyDescent="0.3">
      <c r="A3032">
        <v>2652634</v>
      </c>
      <c r="B3032">
        <v>1</v>
      </c>
      <c r="C3032" t="s">
        <v>80</v>
      </c>
      <c r="D3032" t="s">
        <v>103</v>
      </c>
      <c r="E3032" t="s">
        <v>214</v>
      </c>
      <c r="F3032" t="s">
        <v>8651</v>
      </c>
      <c r="G3032" t="s">
        <v>300</v>
      </c>
      <c r="H3032" t="s">
        <v>135</v>
      </c>
      <c r="I3032" t="s">
        <v>136</v>
      </c>
      <c r="J3032" t="s">
        <v>137</v>
      </c>
      <c r="K3032" t="s">
        <v>138</v>
      </c>
      <c r="L3032" t="s">
        <v>8652</v>
      </c>
      <c r="M3032" t="s">
        <v>8653</v>
      </c>
      <c r="N3032">
        <v>0.68861111100000005</v>
      </c>
      <c r="O3032">
        <v>0</v>
      </c>
      <c r="P3032">
        <v>181</v>
      </c>
      <c r="Q3032">
        <v>0</v>
      </c>
      <c r="R3032">
        <v>0</v>
      </c>
      <c r="S3032">
        <v>0</v>
      </c>
      <c r="T3032">
        <v>18</v>
      </c>
      <c r="U3032">
        <v>0</v>
      </c>
      <c r="V3032">
        <v>0</v>
      </c>
      <c r="W3032">
        <v>0</v>
      </c>
      <c r="X3032">
        <v>37.617558844392278</v>
      </c>
      <c r="Y3032">
        <v>0</v>
      </c>
      <c r="Z3032">
        <v>0</v>
      </c>
      <c r="AA3032">
        <v>0</v>
      </c>
      <c r="AB3032">
        <v>31.086234178106935</v>
      </c>
      <c r="AC3032">
        <v>0</v>
      </c>
      <c r="AD3032">
        <v>0</v>
      </c>
      <c r="AE3032">
        <v>68.703793022499212</v>
      </c>
    </row>
    <row r="3033" spans="1:31" x14ac:dyDescent="0.3">
      <c r="A3033">
        <v>2652342</v>
      </c>
      <c r="B3033">
        <v>1</v>
      </c>
      <c r="C3033" t="s">
        <v>80</v>
      </c>
      <c r="D3033" t="s">
        <v>94</v>
      </c>
      <c r="E3033" t="s">
        <v>152</v>
      </c>
      <c r="F3033" t="s">
        <v>190</v>
      </c>
      <c r="G3033" t="s">
        <v>220</v>
      </c>
      <c r="H3033" t="s">
        <v>135</v>
      </c>
      <c r="I3033" t="s">
        <v>136</v>
      </c>
      <c r="J3033" t="s">
        <v>137</v>
      </c>
      <c r="K3033" t="s">
        <v>162</v>
      </c>
      <c r="L3033" t="s">
        <v>8654</v>
      </c>
      <c r="M3033" t="s">
        <v>8655</v>
      </c>
      <c r="N3033">
        <v>9.3611110999999997E-2</v>
      </c>
      <c r="O3033">
        <v>0</v>
      </c>
      <c r="P3033">
        <v>30</v>
      </c>
      <c r="Q3033">
        <v>0</v>
      </c>
      <c r="R3033">
        <v>18</v>
      </c>
      <c r="S3033">
        <v>0</v>
      </c>
      <c r="T3033">
        <v>11</v>
      </c>
      <c r="U3033">
        <v>0</v>
      </c>
      <c r="V3033">
        <v>0</v>
      </c>
      <c r="W3033">
        <v>0</v>
      </c>
      <c r="X3033">
        <v>0.43586441697932671</v>
      </c>
      <c r="Y3033">
        <v>0</v>
      </c>
      <c r="Z3033">
        <v>1.3894878880285004</v>
      </c>
      <c r="AA3033">
        <v>0</v>
      </c>
      <c r="AB3033">
        <v>1.152453933974269</v>
      </c>
      <c r="AC3033">
        <v>0</v>
      </c>
      <c r="AD3033">
        <v>0</v>
      </c>
      <c r="AE3033">
        <v>2.9778062389820961</v>
      </c>
    </row>
    <row r="3034" spans="1:31" x14ac:dyDescent="0.3">
      <c r="A3034">
        <v>2653069</v>
      </c>
      <c r="B3034">
        <v>1</v>
      </c>
      <c r="C3034" t="s">
        <v>81</v>
      </c>
      <c r="D3034" t="s">
        <v>123</v>
      </c>
      <c r="E3034" t="s">
        <v>165</v>
      </c>
      <c r="F3034" t="s">
        <v>8656</v>
      </c>
      <c r="G3034" t="s">
        <v>224</v>
      </c>
      <c r="H3034" t="s">
        <v>135</v>
      </c>
      <c r="I3034" t="s">
        <v>136</v>
      </c>
      <c r="J3034" t="s">
        <v>137</v>
      </c>
      <c r="K3034" t="s">
        <v>138</v>
      </c>
      <c r="L3034" t="s">
        <v>8657</v>
      </c>
      <c r="M3034" t="s">
        <v>8658</v>
      </c>
      <c r="N3034">
        <v>2.6555555549999998</v>
      </c>
      <c r="O3034">
        <v>0</v>
      </c>
      <c r="P3034">
        <v>586</v>
      </c>
      <c r="Q3034">
        <v>0</v>
      </c>
      <c r="R3034">
        <v>0</v>
      </c>
      <c r="S3034">
        <v>0</v>
      </c>
      <c r="T3034">
        <v>25</v>
      </c>
      <c r="U3034">
        <v>0</v>
      </c>
      <c r="V3034">
        <v>0</v>
      </c>
      <c r="W3034">
        <v>0</v>
      </c>
      <c r="X3034">
        <v>316.64392379890666</v>
      </c>
      <c r="Y3034">
        <v>0</v>
      </c>
      <c r="Z3034">
        <v>0</v>
      </c>
      <c r="AA3034">
        <v>0</v>
      </c>
      <c r="AB3034">
        <v>12.694778848203415</v>
      </c>
      <c r="AC3034">
        <v>0</v>
      </c>
      <c r="AD3034">
        <v>0</v>
      </c>
      <c r="AE3034">
        <v>329.3387026471101</v>
      </c>
    </row>
    <row r="3035" spans="1:31" x14ac:dyDescent="0.3">
      <c r="A3035">
        <v>2652571</v>
      </c>
      <c r="B3035">
        <v>1</v>
      </c>
      <c r="C3035" t="s">
        <v>80</v>
      </c>
      <c r="D3035" t="s">
        <v>103</v>
      </c>
      <c r="E3035" t="s">
        <v>141</v>
      </c>
      <c r="F3035" t="s">
        <v>8659</v>
      </c>
      <c r="G3035" t="s">
        <v>149</v>
      </c>
      <c r="H3035" t="s">
        <v>144</v>
      </c>
      <c r="I3035" t="s">
        <v>136</v>
      </c>
      <c r="J3035" t="s">
        <v>137</v>
      </c>
      <c r="K3035" t="s">
        <v>138</v>
      </c>
      <c r="L3035" t="s">
        <v>7937</v>
      </c>
      <c r="M3035" t="s">
        <v>8660</v>
      </c>
      <c r="N3035">
        <v>0.79361111100000004</v>
      </c>
      <c r="O3035">
        <v>0</v>
      </c>
      <c r="P3035">
        <v>1</v>
      </c>
      <c r="Q3035">
        <v>3</v>
      </c>
      <c r="R3035">
        <v>1</v>
      </c>
      <c r="S3035">
        <v>10</v>
      </c>
      <c r="T3035">
        <v>13</v>
      </c>
      <c r="U3035">
        <v>7</v>
      </c>
      <c r="V3035">
        <v>0</v>
      </c>
      <c r="W3035">
        <v>0</v>
      </c>
      <c r="X3035">
        <v>1.6823860598501972</v>
      </c>
      <c r="Y3035">
        <v>16.536504009007174</v>
      </c>
      <c r="Z3035">
        <v>6.7969674555863335E-2</v>
      </c>
      <c r="AA3035">
        <v>99.605496259653222</v>
      </c>
      <c r="AB3035">
        <v>19.430446057271531</v>
      </c>
      <c r="AC3035">
        <v>646.90597371695787</v>
      </c>
      <c r="AD3035">
        <v>0</v>
      </c>
      <c r="AE3035">
        <v>784.22877577729582</v>
      </c>
    </row>
    <row r="3036" spans="1:31" x14ac:dyDescent="0.3">
      <c r="A3036">
        <v>2652402</v>
      </c>
      <c r="B3036">
        <v>1</v>
      </c>
      <c r="C3036" t="s">
        <v>80</v>
      </c>
      <c r="D3036" t="s">
        <v>104</v>
      </c>
      <c r="E3036" t="s">
        <v>141</v>
      </c>
      <c r="F3036" t="s">
        <v>8661</v>
      </c>
      <c r="G3036" t="s">
        <v>448</v>
      </c>
      <c r="H3036" t="s">
        <v>144</v>
      </c>
      <c r="I3036" t="s">
        <v>136</v>
      </c>
      <c r="J3036" t="s">
        <v>137</v>
      </c>
      <c r="K3036" t="s">
        <v>138</v>
      </c>
      <c r="L3036" t="s">
        <v>8662</v>
      </c>
      <c r="M3036" t="s">
        <v>8126</v>
      </c>
      <c r="N3036">
        <v>4.5780555549999997</v>
      </c>
      <c r="O3036">
        <v>0</v>
      </c>
      <c r="P3036">
        <v>4</v>
      </c>
      <c r="Q3036">
        <v>0</v>
      </c>
      <c r="R3036">
        <v>17</v>
      </c>
      <c r="S3036">
        <v>0</v>
      </c>
      <c r="T3036">
        <v>1</v>
      </c>
      <c r="U3036">
        <v>0</v>
      </c>
      <c r="V3036">
        <v>0</v>
      </c>
      <c r="W3036">
        <v>0</v>
      </c>
      <c r="X3036">
        <v>4.7714488562215545</v>
      </c>
      <c r="Y3036">
        <v>0</v>
      </c>
      <c r="Z3036">
        <v>54.165848045347573</v>
      </c>
      <c r="AA3036">
        <v>0</v>
      </c>
      <c r="AB3036">
        <v>7.784005184782762</v>
      </c>
      <c r="AC3036">
        <v>0</v>
      </c>
      <c r="AD3036">
        <v>0</v>
      </c>
      <c r="AE3036">
        <v>66.721302086351884</v>
      </c>
    </row>
    <row r="3037" spans="1:31" x14ac:dyDescent="0.3">
      <c r="A3037">
        <v>2652408</v>
      </c>
      <c r="B3037">
        <v>1</v>
      </c>
      <c r="C3037" t="s">
        <v>81</v>
      </c>
      <c r="D3037" t="s">
        <v>123</v>
      </c>
      <c r="E3037" t="s">
        <v>141</v>
      </c>
      <c r="F3037" t="s">
        <v>8663</v>
      </c>
      <c r="G3037" t="s">
        <v>161</v>
      </c>
      <c r="H3037" t="s">
        <v>144</v>
      </c>
      <c r="I3037" t="s">
        <v>136</v>
      </c>
      <c r="J3037" t="s">
        <v>137</v>
      </c>
      <c r="K3037" t="s">
        <v>162</v>
      </c>
      <c r="L3037" t="s">
        <v>8302</v>
      </c>
      <c r="M3037" t="s">
        <v>8664</v>
      </c>
      <c r="N3037">
        <v>4.761111111</v>
      </c>
      <c r="O3037">
        <v>14</v>
      </c>
      <c r="P3037">
        <v>32</v>
      </c>
      <c r="Q3037">
        <v>211</v>
      </c>
      <c r="R3037">
        <v>266</v>
      </c>
      <c r="S3037">
        <v>39</v>
      </c>
      <c r="T3037">
        <v>36</v>
      </c>
      <c r="U3037">
        <v>0</v>
      </c>
      <c r="V3037">
        <v>0</v>
      </c>
      <c r="W3037">
        <v>39.62068336572618</v>
      </c>
      <c r="X3037">
        <v>97.866721934967885</v>
      </c>
      <c r="Y3037">
        <v>2215.4357282431906</v>
      </c>
      <c r="Z3037">
        <v>2253.1963928962095</v>
      </c>
      <c r="AA3037">
        <v>315.53084441534673</v>
      </c>
      <c r="AB3037">
        <v>372.39927236582008</v>
      </c>
      <c r="AC3037">
        <v>0</v>
      </c>
      <c r="AD3037">
        <v>0</v>
      </c>
      <c r="AE3037">
        <v>5294.0496432212612</v>
      </c>
    </row>
    <row r="3038" spans="1:31" x14ac:dyDescent="0.3">
      <c r="A3038">
        <v>2652259</v>
      </c>
      <c r="B3038">
        <v>1</v>
      </c>
      <c r="C3038" t="s">
        <v>80</v>
      </c>
      <c r="D3038" t="s">
        <v>82</v>
      </c>
      <c r="E3038" t="s">
        <v>165</v>
      </c>
      <c r="F3038" t="s">
        <v>8665</v>
      </c>
      <c r="G3038" t="s">
        <v>224</v>
      </c>
      <c r="H3038" t="s">
        <v>135</v>
      </c>
      <c r="I3038" t="s">
        <v>136</v>
      </c>
      <c r="J3038" t="s">
        <v>137</v>
      </c>
      <c r="K3038" t="s">
        <v>138</v>
      </c>
      <c r="L3038" t="s">
        <v>8666</v>
      </c>
      <c r="M3038" t="s">
        <v>8667</v>
      </c>
      <c r="N3038">
        <v>2.5555555550000002</v>
      </c>
      <c r="O3038">
        <v>0</v>
      </c>
      <c r="P3038">
        <v>245</v>
      </c>
      <c r="Q3038">
        <v>0</v>
      </c>
      <c r="R3038">
        <v>0</v>
      </c>
      <c r="S3038">
        <v>0</v>
      </c>
      <c r="T3038">
        <v>21</v>
      </c>
      <c r="U3038">
        <v>0</v>
      </c>
      <c r="V3038">
        <v>0</v>
      </c>
      <c r="W3038">
        <v>0</v>
      </c>
      <c r="X3038">
        <v>127.62032557262478</v>
      </c>
      <c r="Y3038">
        <v>0</v>
      </c>
      <c r="Z3038">
        <v>0</v>
      </c>
      <c r="AA3038">
        <v>0</v>
      </c>
      <c r="AB3038">
        <v>17.606915200881552</v>
      </c>
      <c r="AC3038">
        <v>0</v>
      </c>
      <c r="AD3038">
        <v>0</v>
      </c>
      <c r="AE3038">
        <v>145.22724077350634</v>
      </c>
    </row>
    <row r="3039" spans="1:31" x14ac:dyDescent="0.3">
      <c r="A3039">
        <v>2652428</v>
      </c>
      <c r="B3039">
        <v>1</v>
      </c>
      <c r="C3039" t="s">
        <v>80</v>
      </c>
      <c r="D3039" t="s">
        <v>89</v>
      </c>
      <c r="E3039" t="s">
        <v>152</v>
      </c>
      <c r="F3039" t="s">
        <v>8668</v>
      </c>
      <c r="G3039" t="s">
        <v>220</v>
      </c>
      <c r="H3039" t="s">
        <v>135</v>
      </c>
      <c r="I3039" t="s">
        <v>136</v>
      </c>
      <c r="J3039" t="s">
        <v>137</v>
      </c>
      <c r="K3039" t="s">
        <v>162</v>
      </c>
      <c r="L3039" t="s">
        <v>8669</v>
      </c>
      <c r="M3039" t="s">
        <v>8670</v>
      </c>
      <c r="N3039">
        <v>1.1975</v>
      </c>
      <c r="O3039">
        <v>0</v>
      </c>
      <c r="P3039">
        <v>70</v>
      </c>
      <c r="Q3039">
        <v>0</v>
      </c>
      <c r="R3039">
        <v>0</v>
      </c>
      <c r="S3039">
        <v>0</v>
      </c>
      <c r="T3039">
        <v>3</v>
      </c>
      <c r="U3039">
        <v>0</v>
      </c>
      <c r="V3039">
        <v>0</v>
      </c>
      <c r="W3039">
        <v>0</v>
      </c>
      <c r="X3039">
        <v>76.703665033115954</v>
      </c>
      <c r="Y3039">
        <v>0</v>
      </c>
      <c r="Z3039">
        <v>0</v>
      </c>
      <c r="AA3039">
        <v>0</v>
      </c>
      <c r="AB3039">
        <v>0.19933363002300636</v>
      </c>
      <c r="AC3039">
        <v>0</v>
      </c>
      <c r="AD3039">
        <v>0</v>
      </c>
      <c r="AE3039">
        <v>76.902998663138959</v>
      </c>
    </row>
    <row r="3040" spans="1:31" x14ac:dyDescent="0.3">
      <c r="A3040">
        <v>2652863</v>
      </c>
      <c r="B3040">
        <v>1</v>
      </c>
      <c r="C3040" t="s">
        <v>80</v>
      </c>
      <c r="D3040" t="s">
        <v>96</v>
      </c>
      <c r="E3040" t="s">
        <v>194</v>
      </c>
      <c r="F3040" t="s">
        <v>8671</v>
      </c>
      <c r="G3040" t="s">
        <v>149</v>
      </c>
      <c r="H3040" t="s">
        <v>144</v>
      </c>
      <c r="I3040" t="s">
        <v>136</v>
      </c>
      <c r="J3040" t="s">
        <v>137</v>
      </c>
      <c r="K3040" t="s">
        <v>138</v>
      </c>
      <c r="L3040" t="s">
        <v>8672</v>
      </c>
      <c r="M3040" t="s">
        <v>8673</v>
      </c>
      <c r="N3040">
        <v>0.83555555500000001</v>
      </c>
      <c r="O3040">
        <v>0</v>
      </c>
      <c r="P3040">
        <v>347</v>
      </c>
      <c r="Q3040">
        <v>0</v>
      </c>
      <c r="R3040">
        <v>0</v>
      </c>
      <c r="S3040">
        <v>13</v>
      </c>
      <c r="T3040">
        <v>78</v>
      </c>
      <c r="U3040">
        <v>1</v>
      </c>
      <c r="V3040">
        <v>0</v>
      </c>
      <c r="W3040">
        <v>0</v>
      </c>
      <c r="X3040">
        <v>217.94948922518967</v>
      </c>
      <c r="Y3040">
        <v>0</v>
      </c>
      <c r="Z3040">
        <v>0</v>
      </c>
      <c r="AA3040">
        <v>2334.7156930750521</v>
      </c>
      <c r="AB3040">
        <v>300.86884267292754</v>
      </c>
      <c r="AC3040">
        <v>186.32678679307918</v>
      </c>
      <c r="AD3040">
        <v>0</v>
      </c>
      <c r="AE3040">
        <v>3039.8608117662484</v>
      </c>
    </row>
    <row r="3041" spans="1:31" x14ac:dyDescent="0.3">
      <c r="A3041">
        <v>2652508</v>
      </c>
      <c r="B3041">
        <v>1</v>
      </c>
      <c r="C3041" t="s">
        <v>81</v>
      </c>
      <c r="D3041" t="s">
        <v>127</v>
      </c>
      <c r="E3041" t="s">
        <v>147</v>
      </c>
      <c r="F3041" t="s">
        <v>929</v>
      </c>
      <c r="G3041" t="s">
        <v>149</v>
      </c>
      <c r="H3041" t="s">
        <v>144</v>
      </c>
      <c r="I3041" t="s">
        <v>136</v>
      </c>
      <c r="J3041" t="s">
        <v>137</v>
      </c>
      <c r="K3041" t="s">
        <v>138</v>
      </c>
      <c r="L3041" t="s">
        <v>8674</v>
      </c>
      <c r="M3041" t="s">
        <v>8675</v>
      </c>
      <c r="N3041">
        <v>7.2499999999999995E-2</v>
      </c>
      <c r="O3041">
        <v>4</v>
      </c>
      <c r="P3041">
        <v>87</v>
      </c>
      <c r="Q3041">
        <v>100</v>
      </c>
      <c r="R3041">
        <v>99</v>
      </c>
      <c r="S3041">
        <v>2</v>
      </c>
      <c r="T3041">
        <v>8</v>
      </c>
      <c r="U3041">
        <v>0</v>
      </c>
      <c r="V3041">
        <v>0</v>
      </c>
      <c r="W3041">
        <v>0.21819043982941999</v>
      </c>
      <c r="X3041">
        <v>1.8293551380045838</v>
      </c>
      <c r="Y3041">
        <v>27.798542034602477</v>
      </c>
      <c r="Z3041">
        <v>22.942421242360489</v>
      </c>
      <c r="AA3041">
        <v>1.251594606740742</v>
      </c>
      <c r="AB3041">
        <v>0.68789008098047844</v>
      </c>
      <c r="AC3041">
        <v>0</v>
      </c>
      <c r="AD3041">
        <v>0</v>
      </c>
      <c r="AE3041">
        <v>54.727993542518192</v>
      </c>
    </row>
    <row r="3042" spans="1:31" x14ac:dyDescent="0.3">
      <c r="A3042">
        <v>2652298</v>
      </c>
      <c r="B3042">
        <v>2</v>
      </c>
      <c r="C3042" t="s">
        <v>80</v>
      </c>
      <c r="D3042" t="s">
        <v>100</v>
      </c>
      <c r="E3042" t="s">
        <v>152</v>
      </c>
      <c r="F3042" t="s">
        <v>8676</v>
      </c>
      <c r="G3042" t="s">
        <v>224</v>
      </c>
      <c r="H3042" t="s">
        <v>135</v>
      </c>
      <c r="I3042" t="s">
        <v>136</v>
      </c>
      <c r="J3042" t="s">
        <v>137</v>
      </c>
      <c r="K3042" t="s">
        <v>138</v>
      </c>
      <c r="L3042" t="s">
        <v>8280</v>
      </c>
      <c r="M3042" t="s">
        <v>8677</v>
      </c>
      <c r="N3042">
        <v>0.84388888799999995</v>
      </c>
      <c r="O3042">
        <v>0</v>
      </c>
      <c r="P3042">
        <v>142</v>
      </c>
      <c r="Q3042">
        <v>0</v>
      </c>
      <c r="R3042">
        <v>0</v>
      </c>
      <c r="S3042">
        <v>0</v>
      </c>
      <c r="T3042">
        <v>12</v>
      </c>
      <c r="U3042">
        <v>0</v>
      </c>
      <c r="V3042">
        <v>0</v>
      </c>
      <c r="W3042">
        <v>0</v>
      </c>
      <c r="X3042">
        <v>29.789249384255733</v>
      </c>
      <c r="Y3042">
        <v>0</v>
      </c>
      <c r="Z3042">
        <v>0</v>
      </c>
      <c r="AA3042">
        <v>0</v>
      </c>
      <c r="AB3042">
        <v>17.379189204853812</v>
      </c>
      <c r="AC3042">
        <v>0</v>
      </c>
      <c r="AD3042">
        <v>0</v>
      </c>
      <c r="AE3042">
        <v>47.168438589109542</v>
      </c>
    </row>
    <row r="3043" spans="1:31" x14ac:dyDescent="0.3">
      <c r="A3043">
        <v>2652906</v>
      </c>
      <c r="B3043">
        <v>1</v>
      </c>
      <c r="C3043" t="s">
        <v>81</v>
      </c>
      <c r="D3043" t="s">
        <v>118</v>
      </c>
      <c r="E3043" t="s">
        <v>165</v>
      </c>
      <c r="F3043" t="s">
        <v>8678</v>
      </c>
      <c r="G3043" t="s">
        <v>154</v>
      </c>
      <c r="H3043" t="s">
        <v>135</v>
      </c>
      <c r="I3043" t="s">
        <v>136</v>
      </c>
      <c r="J3043" t="s">
        <v>137</v>
      </c>
      <c r="K3043" t="s">
        <v>138</v>
      </c>
      <c r="L3043" t="s">
        <v>8679</v>
      </c>
      <c r="M3043" t="s">
        <v>8680</v>
      </c>
      <c r="N3043">
        <v>0.30805555499999998</v>
      </c>
      <c r="O3043">
        <v>0</v>
      </c>
      <c r="P3043">
        <v>11</v>
      </c>
      <c r="Q3043">
        <v>0</v>
      </c>
      <c r="R3043">
        <v>2</v>
      </c>
      <c r="S3043">
        <v>0</v>
      </c>
      <c r="T3043">
        <v>2</v>
      </c>
      <c r="U3043">
        <v>0</v>
      </c>
      <c r="V3043">
        <v>0</v>
      </c>
      <c r="W3043">
        <v>0</v>
      </c>
      <c r="X3043">
        <v>1.6477836305859843</v>
      </c>
      <c r="Y3043">
        <v>0</v>
      </c>
      <c r="Z3043">
        <v>1.5844996252451713</v>
      </c>
      <c r="AA3043">
        <v>0</v>
      </c>
      <c r="AB3043">
        <v>0.58154025838482748</v>
      </c>
      <c r="AC3043">
        <v>0</v>
      </c>
      <c r="AD3043">
        <v>0</v>
      </c>
      <c r="AE3043">
        <v>3.8138235142159829</v>
      </c>
    </row>
    <row r="3044" spans="1:31" x14ac:dyDescent="0.3">
      <c r="A3044">
        <v>2653006</v>
      </c>
      <c r="B3044">
        <v>1</v>
      </c>
      <c r="C3044" t="s">
        <v>81</v>
      </c>
      <c r="D3044" t="s">
        <v>123</v>
      </c>
      <c r="E3044" t="s">
        <v>165</v>
      </c>
      <c r="F3044" t="s">
        <v>8681</v>
      </c>
      <c r="G3044" t="s">
        <v>224</v>
      </c>
      <c r="H3044" t="s">
        <v>135</v>
      </c>
      <c r="I3044" t="s">
        <v>136</v>
      </c>
      <c r="J3044" t="s">
        <v>137</v>
      </c>
      <c r="K3044" t="s">
        <v>138</v>
      </c>
      <c r="L3044" t="s">
        <v>8682</v>
      </c>
      <c r="M3044" t="s">
        <v>8683</v>
      </c>
      <c r="N3044">
        <v>1.889444444</v>
      </c>
      <c r="O3044">
        <v>0</v>
      </c>
      <c r="P3044">
        <v>214</v>
      </c>
      <c r="Q3044">
        <v>0</v>
      </c>
      <c r="R3044">
        <v>0</v>
      </c>
      <c r="S3044">
        <v>0</v>
      </c>
      <c r="T3044">
        <v>7</v>
      </c>
      <c r="U3044">
        <v>0</v>
      </c>
      <c r="V3044">
        <v>0</v>
      </c>
      <c r="W3044">
        <v>0</v>
      </c>
      <c r="X3044">
        <v>88.188320302511102</v>
      </c>
      <c r="Y3044">
        <v>0</v>
      </c>
      <c r="Z3044">
        <v>0</v>
      </c>
      <c r="AA3044">
        <v>0</v>
      </c>
      <c r="AB3044">
        <v>12.304794554352995</v>
      </c>
      <c r="AC3044">
        <v>0</v>
      </c>
      <c r="AD3044">
        <v>0</v>
      </c>
      <c r="AE3044">
        <v>100.4931148568641</v>
      </c>
    </row>
    <row r="3045" spans="1:31" x14ac:dyDescent="0.3">
      <c r="A3045">
        <v>2652654</v>
      </c>
      <c r="B3045">
        <v>1</v>
      </c>
      <c r="C3045" t="s">
        <v>81</v>
      </c>
      <c r="D3045" t="s">
        <v>128</v>
      </c>
      <c r="E3045" t="s">
        <v>152</v>
      </c>
      <c r="F3045" t="s">
        <v>6228</v>
      </c>
      <c r="G3045" t="s">
        <v>191</v>
      </c>
      <c r="H3045" t="s">
        <v>135</v>
      </c>
      <c r="I3045" t="s">
        <v>136</v>
      </c>
      <c r="J3045" t="s">
        <v>137</v>
      </c>
      <c r="K3045" t="s">
        <v>138</v>
      </c>
      <c r="L3045" t="s">
        <v>8684</v>
      </c>
      <c r="M3045" t="s">
        <v>8685</v>
      </c>
      <c r="N3045">
        <v>4.5583333330000002</v>
      </c>
      <c r="O3045">
        <v>0</v>
      </c>
      <c r="P3045">
        <v>147</v>
      </c>
      <c r="Q3045">
        <v>0</v>
      </c>
      <c r="R3045">
        <v>2</v>
      </c>
      <c r="S3045">
        <v>0</v>
      </c>
      <c r="T3045">
        <v>19</v>
      </c>
      <c r="U3045">
        <v>0</v>
      </c>
      <c r="V3045">
        <v>0</v>
      </c>
      <c r="W3045">
        <v>0</v>
      </c>
      <c r="X3045">
        <v>184.38936209218306</v>
      </c>
      <c r="Y3045">
        <v>0</v>
      </c>
      <c r="Z3045">
        <v>0.81184188152816106</v>
      </c>
      <c r="AA3045">
        <v>0</v>
      </c>
      <c r="AB3045">
        <v>80.801340028346985</v>
      </c>
      <c r="AC3045">
        <v>0</v>
      </c>
      <c r="AD3045">
        <v>0</v>
      </c>
      <c r="AE3045">
        <v>266.00254400205819</v>
      </c>
    </row>
    <row r="3046" spans="1:31" x14ac:dyDescent="0.3">
      <c r="A3046">
        <v>2652322</v>
      </c>
      <c r="B3046">
        <v>1</v>
      </c>
      <c r="C3046" t="s">
        <v>81</v>
      </c>
      <c r="D3046" t="s">
        <v>112</v>
      </c>
      <c r="E3046" t="s">
        <v>141</v>
      </c>
      <c r="F3046" t="s">
        <v>8686</v>
      </c>
      <c r="G3046" t="s">
        <v>161</v>
      </c>
      <c r="H3046" t="s">
        <v>144</v>
      </c>
      <c r="I3046" t="s">
        <v>136</v>
      </c>
      <c r="J3046" t="s">
        <v>137</v>
      </c>
      <c r="K3046" t="s">
        <v>162</v>
      </c>
      <c r="L3046" t="s">
        <v>8687</v>
      </c>
      <c r="M3046" t="s">
        <v>8688</v>
      </c>
      <c r="N3046">
        <v>5.4436111110000001</v>
      </c>
      <c r="O3046">
        <v>1</v>
      </c>
      <c r="P3046">
        <v>0</v>
      </c>
      <c r="Q3046">
        <v>59</v>
      </c>
      <c r="R3046">
        <v>0</v>
      </c>
      <c r="S3046">
        <v>1</v>
      </c>
      <c r="T3046">
        <v>0</v>
      </c>
      <c r="U3046">
        <v>0</v>
      </c>
      <c r="V3046">
        <v>0</v>
      </c>
      <c r="W3046">
        <v>1.5061437297352778</v>
      </c>
      <c r="X3046">
        <v>0</v>
      </c>
      <c r="Y3046">
        <v>490.48735517364906</v>
      </c>
      <c r="Z3046">
        <v>0</v>
      </c>
      <c r="AA3046">
        <v>12.335560827119444</v>
      </c>
      <c r="AB3046">
        <v>0</v>
      </c>
      <c r="AC3046">
        <v>0</v>
      </c>
      <c r="AD3046">
        <v>0</v>
      </c>
      <c r="AE3046">
        <v>504.32905973050379</v>
      </c>
    </row>
    <row r="3047" spans="1:31" x14ac:dyDescent="0.3">
      <c r="A3047">
        <v>2652677</v>
      </c>
      <c r="B3047">
        <v>1</v>
      </c>
      <c r="C3047" t="s">
        <v>80</v>
      </c>
      <c r="D3047" t="s">
        <v>83</v>
      </c>
      <c r="E3047" t="s">
        <v>165</v>
      </c>
      <c r="F3047" t="s">
        <v>8689</v>
      </c>
      <c r="G3047" t="s">
        <v>300</v>
      </c>
      <c r="H3047" t="s">
        <v>135</v>
      </c>
      <c r="I3047" t="s">
        <v>136</v>
      </c>
      <c r="J3047" t="s">
        <v>137</v>
      </c>
      <c r="K3047" t="s">
        <v>138</v>
      </c>
      <c r="L3047" t="s">
        <v>8690</v>
      </c>
      <c r="M3047" t="s">
        <v>8691</v>
      </c>
      <c r="N3047">
        <v>3.8891666659999999</v>
      </c>
      <c r="O3047">
        <v>0</v>
      </c>
      <c r="P3047">
        <v>0</v>
      </c>
      <c r="Q3047">
        <v>0</v>
      </c>
      <c r="R3047">
        <v>1</v>
      </c>
      <c r="S3047">
        <v>0</v>
      </c>
      <c r="T3047">
        <v>34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1.4261728897569033</v>
      </c>
      <c r="AA3047">
        <v>0</v>
      </c>
      <c r="AB3047">
        <v>76.458594180977997</v>
      </c>
      <c r="AC3047">
        <v>0</v>
      </c>
      <c r="AD3047">
        <v>0</v>
      </c>
      <c r="AE3047">
        <v>77.884767070734895</v>
      </c>
    </row>
    <row r="3048" spans="1:31" x14ac:dyDescent="0.3">
      <c r="A3048">
        <v>2652800</v>
      </c>
      <c r="B3048">
        <v>1</v>
      </c>
      <c r="C3048" t="s">
        <v>80</v>
      </c>
      <c r="D3048" t="s">
        <v>93</v>
      </c>
      <c r="E3048" t="s">
        <v>152</v>
      </c>
      <c r="F3048" t="s">
        <v>8692</v>
      </c>
      <c r="G3048" t="s">
        <v>191</v>
      </c>
      <c r="H3048" t="s">
        <v>135</v>
      </c>
      <c r="I3048" t="s">
        <v>136</v>
      </c>
      <c r="J3048" t="s">
        <v>137</v>
      </c>
      <c r="K3048" t="s">
        <v>138</v>
      </c>
      <c r="L3048" t="s">
        <v>8693</v>
      </c>
      <c r="M3048" t="s">
        <v>8694</v>
      </c>
      <c r="N3048">
        <v>0.99166666599999997</v>
      </c>
      <c r="O3048">
        <v>0</v>
      </c>
      <c r="P3048">
        <v>469</v>
      </c>
      <c r="Q3048">
        <v>0</v>
      </c>
      <c r="R3048">
        <v>0</v>
      </c>
      <c r="S3048">
        <v>0</v>
      </c>
      <c r="T3048">
        <v>56</v>
      </c>
      <c r="U3048">
        <v>0</v>
      </c>
      <c r="V3048">
        <v>0</v>
      </c>
      <c r="W3048">
        <v>0</v>
      </c>
      <c r="X3048">
        <v>103.6124272136026</v>
      </c>
      <c r="Y3048">
        <v>0</v>
      </c>
      <c r="Z3048">
        <v>0</v>
      </c>
      <c r="AA3048">
        <v>0</v>
      </c>
      <c r="AB3048">
        <v>43.996066408048122</v>
      </c>
      <c r="AC3048">
        <v>0</v>
      </c>
      <c r="AD3048">
        <v>0</v>
      </c>
      <c r="AE3048">
        <v>147.60849362165072</v>
      </c>
    </row>
    <row r="3049" spans="1:31" x14ac:dyDescent="0.3">
      <c r="A3049">
        <v>2652886</v>
      </c>
      <c r="B3049">
        <v>1</v>
      </c>
      <c r="C3049" t="s">
        <v>81</v>
      </c>
      <c r="D3049" t="s">
        <v>120</v>
      </c>
      <c r="E3049" t="s">
        <v>141</v>
      </c>
      <c r="F3049" t="s">
        <v>1136</v>
      </c>
      <c r="G3049" t="s">
        <v>149</v>
      </c>
      <c r="H3049" t="s">
        <v>144</v>
      </c>
      <c r="I3049" t="s">
        <v>136</v>
      </c>
      <c r="J3049" t="s">
        <v>137</v>
      </c>
      <c r="K3049" t="s">
        <v>138</v>
      </c>
      <c r="L3049" t="s">
        <v>8695</v>
      </c>
      <c r="M3049" t="s">
        <v>8696</v>
      </c>
      <c r="N3049">
        <v>1.6611111110000001</v>
      </c>
      <c r="O3049">
        <v>1</v>
      </c>
      <c r="P3049">
        <v>0</v>
      </c>
      <c r="Q3049">
        <v>46</v>
      </c>
      <c r="R3049">
        <v>5</v>
      </c>
      <c r="S3049">
        <v>2</v>
      </c>
      <c r="T3049">
        <v>1</v>
      </c>
      <c r="U3049">
        <v>0</v>
      </c>
      <c r="V3049">
        <v>0</v>
      </c>
      <c r="W3049">
        <v>0.53772314007277777</v>
      </c>
      <c r="X3049">
        <v>0</v>
      </c>
      <c r="Y3049">
        <v>432.82784042502732</v>
      </c>
      <c r="Z3049">
        <v>45.100660421137661</v>
      </c>
      <c r="AA3049">
        <v>71.635463679604001</v>
      </c>
      <c r="AB3049">
        <v>2.4362841891666944</v>
      </c>
      <c r="AC3049">
        <v>0</v>
      </c>
      <c r="AD3049">
        <v>0</v>
      </c>
      <c r="AE3049">
        <v>552.53797185500844</v>
      </c>
    </row>
    <row r="3050" spans="1:31" x14ac:dyDescent="0.3">
      <c r="A3050">
        <v>2652445</v>
      </c>
      <c r="B3050">
        <v>1</v>
      </c>
      <c r="C3050" t="s">
        <v>80</v>
      </c>
      <c r="D3050" t="s">
        <v>88</v>
      </c>
      <c r="E3050" t="s">
        <v>132</v>
      </c>
      <c r="F3050" t="s">
        <v>8697</v>
      </c>
      <c r="G3050" t="s">
        <v>183</v>
      </c>
      <c r="H3050" t="s">
        <v>135</v>
      </c>
      <c r="I3050" t="s">
        <v>136</v>
      </c>
      <c r="J3050" t="s">
        <v>3</v>
      </c>
      <c r="K3050" t="s">
        <v>138</v>
      </c>
      <c r="L3050" t="s">
        <v>8698</v>
      </c>
      <c r="M3050" t="s">
        <v>8243</v>
      </c>
      <c r="N3050">
        <v>0.96916666600000001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1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1.0568950938750001E-4</v>
      </c>
      <c r="AC3050">
        <v>0</v>
      </c>
      <c r="AD3050">
        <v>0</v>
      </c>
      <c r="AE3050">
        <v>1.0568950938750001E-4</v>
      </c>
    </row>
    <row r="3051" spans="1:31" x14ac:dyDescent="0.3">
      <c r="A3051">
        <v>2652694</v>
      </c>
      <c r="B3051">
        <v>1</v>
      </c>
      <c r="C3051" t="s">
        <v>81</v>
      </c>
      <c r="D3051" t="s">
        <v>128</v>
      </c>
      <c r="E3051" t="s">
        <v>165</v>
      </c>
      <c r="F3051" t="s">
        <v>8699</v>
      </c>
      <c r="G3051" t="s">
        <v>183</v>
      </c>
      <c r="H3051" t="s">
        <v>135</v>
      </c>
      <c r="I3051" t="s">
        <v>136</v>
      </c>
      <c r="J3051" t="s">
        <v>137</v>
      </c>
      <c r="K3051" t="s">
        <v>138</v>
      </c>
      <c r="L3051" t="s">
        <v>8700</v>
      </c>
      <c r="M3051" t="s">
        <v>8701</v>
      </c>
      <c r="N3051">
        <v>5.3405555549999999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4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848.50838028617488</v>
      </c>
      <c r="AC3051">
        <v>0</v>
      </c>
      <c r="AD3051">
        <v>0</v>
      </c>
      <c r="AE3051">
        <v>848.50838028617488</v>
      </c>
    </row>
    <row r="3052" spans="1:31" x14ac:dyDescent="0.3">
      <c r="A3052">
        <v>2652840</v>
      </c>
      <c r="B3052">
        <v>1</v>
      </c>
      <c r="C3052" t="s">
        <v>80</v>
      </c>
      <c r="D3052" t="s">
        <v>100</v>
      </c>
      <c r="E3052" t="s">
        <v>141</v>
      </c>
      <c r="F3052" t="s">
        <v>8702</v>
      </c>
      <c r="G3052" t="s">
        <v>143</v>
      </c>
      <c r="H3052" t="s">
        <v>144</v>
      </c>
      <c r="I3052" t="s">
        <v>136</v>
      </c>
      <c r="J3052" t="s">
        <v>137</v>
      </c>
      <c r="K3052" t="s">
        <v>138</v>
      </c>
      <c r="L3052" t="s">
        <v>8703</v>
      </c>
      <c r="M3052" t="s">
        <v>8704</v>
      </c>
      <c r="N3052">
        <v>1.980277777</v>
      </c>
      <c r="O3052">
        <v>0</v>
      </c>
      <c r="P3052">
        <v>217</v>
      </c>
      <c r="Q3052">
        <v>0</v>
      </c>
      <c r="R3052">
        <v>31</v>
      </c>
      <c r="S3052">
        <v>4</v>
      </c>
      <c r="T3052">
        <v>15</v>
      </c>
      <c r="U3052">
        <v>1</v>
      </c>
      <c r="V3052">
        <v>0</v>
      </c>
      <c r="W3052">
        <v>0</v>
      </c>
      <c r="X3052">
        <v>112.06679248476047</v>
      </c>
      <c r="Y3052">
        <v>0</v>
      </c>
      <c r="Z3052">
        <v>35.942968290455418</v>
      </c>
      <c r="AA3052">
        <v>317.7873400400955</v>
      </c>
      <c r="AB3052">
        <v>25.710849493525668</v>
      </c>
      <c r="AC3052">
        <v>187.33894341892403</v>
      </c>
      <c r="AD3052">
        <v>0</v>
      </c>
      <c r="AE3052">
        <v>678.84689372776108</v>
      </c>
    </row>
    <row r="3053" spans="1:31" x14ac:dyDescent="0.3">
      <c r="A3053">
        <v>2652385</v>
      </c>
      <c r="B3053">
        <v>1</v>
      </c>
      <c r="C3053" t="s">
        <v>80</v>
      </c>
      <c r="D3053" t="s">
        <v>93</v>
      </c>
      <c r="E3053" t="s">
        <v>152</v>
      </c>
      <c r="F3053" t="s">
        <v>7109</v>
      </c>
      <c r="G3053" t="s">
        <v>161</v>
      </c>
      <c r="H3053" t="s">
        <v>135</v>
      </c>
      <c r="I3053" t="s">
        <v>136</v>
      </c>
      <c r="J3053" t="s">
        <v>137</v>
      </c>
      <c r="K3053" t="s">
        <v>162</v>
      </c>
      <c r="L3053" t="s">
        <v>8705</v>
      </c>
      <c r="M3053" t="s">
        <v>8706</v>
      </c>
      <c r="N3053">
        <v>5.2166666660000001</v>
      </c>
      <c r="O3053">
        <v>0</v>
      </c>
      <c r="P3053">
        <v>27</v>
      </c>
      <c r="Q3053">
        <v>0</v>
      </c>
      <c r="R3053">
        <v>20</v>
      </c>
      <c r="S3053">
        <v>0</v>
      </c>
      <c r="T3053">
        <v>17</v>
      </c>
      <c r="U3053">
        <v>0</v>
      </c>
      <c r="V3053">
        <v>0</v>
      </c>
      <c r="W3053">
        <v>0</v>
      </c>
      <c r="X3053">
        <v>62.568143573189126</v>
      </c>
      <c r="Y3053">
        <v>0</v>
      </c>
      <c r="Z3053">
        <v>354.89242539727894</v>
      </c>
      <c r="AA3053">
        <v>0</v>
      </c>
      <c r="AB3053">
        <v>195.40413412329141</v>
      </c>
      <c r="AC3053">
        <v>0</v>
      </c>
      <c r="AD3053">
        <v>0</v>
      </c>
      <c r="AE3053">
        <v>612.86470309375943</v>
      </c>
    </row>
    <row r="3054" spans="1:31" x14ac:dyDescent="0.3">
      <c r="A3054">
        <v>2652491</v>
      </c>
      <c r="B3054">
        <v>1</v>
      </c>
      <c r="C3054" t="s">
        <v>80</v>
      </c>
      <c r="D3054" t="s">
        <v>84</v>
      </c>
      <c r="E3054" t="s">
        <v>132</v>
      </c>
      <c r="F3054" t="s">
        <v>8707</v>
      </c>
      <c r="G3054" t="s">
        <v>228</v>
      </c>
      <c r="H3054" t="s">
        <v>135</v>
      </c>
      <c r="I3054" t="s">
        <v>136</v>
      </c>
      <c r="J3054" t="s">
        <v>137</v>
      </c>
      <c r="K3054" t="s">
        <v>138</v>
      </c>
      <c r="L3054" t="s">
        <v>8708</v>
      </c>
      <c r="M3054" t="s">
        <v>8709</v>
      </c>
      <c r="N3054">
        <v>8.7394444440000001</v>
      </c>
      <c r="O3054">
        <v>0</v>
      </c>
      <c r="P3054">
        <v>13</v>
      </c>
      <c r="Q3054">
        <v>0</v>
      </c>
      <c r="R3054">
        <v>0</v>
      </c>
      <c r="S3054">
        <v>0</v>
      </c>
      <c r="T3054">
        <v>1</v>
      </c>
      <c r="U3054">
        <v>0</v>
      </c>
      <c r="V3054">
        <v>0</v>
      </c>
      <c r="W3054">
        <v>0</v>
      </c>
      <c r="X3054">
        <v>27.626873478254961</v>
      </c>
      <c r="Y3054">
        <v>0</v>
      </c>
      <c r="Z3054">
        <v>0</v>
      </c>
      <c r="AA3054">
        <v>0</v>
      </c>
      <c r="AB3054">
        <v>20.078516039877776</v>
      </c>
      <c r="AC3054">
        <v>0</v>
      </c>
      <c r="AD3054">
        <v>0</v>
      </c>
      <c r="AE3054">
        <v>47.705389518132733</v>
      </c>
    </row>
    <row r="3055" spans="1:31" x14ac:dyDescent="0.3">
      <c r="A3055">
        <v>2652783</v>
      </c>
      <c r="B3055">
        <v>1</v>
      </c>
      <c r="C3055" t="s">
        <v>81</v>
      </c>
      <c r="D3055" t="s">
        <v>123</v>
      </c>
      <c r="E3055" t="s">
        <v>194</v>
      </c>
      <c r="F3055" t="s">
        <v>8710</v>
      </c>
      <c r="G3055" t="s">
        <v>149</v>
      </c>
      <c r="H3055" t="s">
        <v>144</v>
      </c>
      <c r="I3055" t="s">
        <v>136</v>
      </c>
      <c r="J3055" t="s">
        <v>137</v>
      </c>
      <c r="K3055" t="s">
        <v>138</v>
      </c>
      <c r="L3055" t="s">
        <v>8711</v>
      </c>
      <c r="M3055" t="s">
        <v>8712</v>
      </c>
      <c r="N3055">
        <v>0.98222222199999998</v>
      </c>
      <c r="O3055">
        <v>10</v>
      </c>
      <c r="P3055">
        <v>450</v>
      </c>
      <c r="Q3055">
        <v>78</v>
      </c>
      <c r="R3055">
        <v>14</v>
      </c>
      <c r="S3055">
        <v>21</v>
      </c>
      <c r="T3055">
        <v>57</v>
      </c>
      <c r="U3055">
        <v>3</v>
      </c>
      <c r="V3055">
        <v>0</v>
      </c>
      <c r="W3055">
        <v>6.4008218034248703</v>
      </c>
      <c r="X3055">
        <v>90.184831682810113</v>
      </c>
      <c r="Y3055">
        <v>155.41784081649021</v>
      </c>
      <c r="Z3055">
        <v>12.95919798894378</v>
      </c>
      <c r="AA3055">
        <v>25.67315970921501</v>
      </c>
      <c r="AB3055">
        <v>103.58433836328493</v>
      </c>
      <c r="AC3055">
        <v>1318.1187317407985</v>
      </c>
      <c r="AD3055">
        <v>0</v>
      </c>
      <c r="AE3055">
        <v>1712.3389221049674</v>
      </c>
    </row>
    <row r="3056" spans="1:31" x14ac:dyDescent="0.3">
      <c r="A3056">
        <v>2652193</v>
      </c>
      <c r="B3056">
        <v>1</v>
      </c>
      <c r="C3056" t="s">
        <v>80</v>
      </c>
      <c r="D3056" t="s">
        <v>104</v>
      </c>
      <c r="E3056" t="s">
        <v>214</v>
      </c>
      <c r="F3056" t="s">
        <v>8713</v>
      </c>
      <c r="G3056" t="s">
        <v>300</v>
      </c>
      <c r="H3056" t="s">
        <v>135</v>
      </c>
      <c r="I3056" t="s">
        <v>136</v>
      </c>
      <c r="J3056" t="s">
        <v>137</v>
      </c>
      <c r="K3056" t="s">
        <v>138</v>
      </c>
      <c r="L3056" t="s">
        <v>8714</v>
      </c>
      <c r="M3056" t="s">
        <v>8715</v>
      </c>
      <c r="N3056">
        <v>1.033055555</v>
      </c>
      <c r="O3056">
        <v>0</v>
      </c>
      <c r="P3056">
        <v>20</v>
      </c>
      <c r="Q3056">
        <v>0</v>
      </c>
      <c r="R3056">
        <v>0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6.2495954665310229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6.2495954665310229</v>
      </c>
    </row>
    <row r="3057" spans="1:31" x14ac:dyDescent="0.3">
      <c r="A3057">
        <v>2652903</v>
      </c>
      <c r="B3057">
        <v>1</v>
      </c>
      <c r="C3057" t="s">
        <v>80</v>
      </c>
      <c r="D3057" t="s">
        <v>103</v>
      </c>
      <c r="E3057" t="s">
        <v>214</v>
      </c>
      <c r="F3057" t="s">
        <v>8716</v>
      </c>
      <c r="G3057" t="s">
        <v>300</v>
      </c>
      <c r="H3057" t="s">
        <v>135</v>
      </c>
      <c r="I3057" t="s">
        <v>136</v>
      </c>
      <c r="J3057" t="s">
        <v>137</v>
      </c>
      <c r="K3057" t="s">
        <v>138</v>
      </c>
      <c r="L3057" t="s">
        <v>8717</v>
      </c>
      <c r="M3057" t="s">
        <v>8718</v>
      </c>
      <c r="N3057">
        <v>1.0972222220000001</v>
      </c>
      <c r="O3057">
        <v>0</v>
      </c>
      <c r="P3057">
        <v>89</v>
      </c>
      <c r="Q3057">
        <v>0</v>
      </c>
      <c r="R3057">
        <v>0</v>
      </c>
      <c r="S3057">
        <v>0</v>
      </c>
      <c r="T3057">
        <v>11</v>
      </c>
      <c r="U3057">
        <v>0</v>
      </c>
      <c r="V3057">
        <v>0</v>
      </c>
      <c r="W3057">
        <v>0</v>
      </c>
      <c r="X3057">
        <v>28.289756980049294</v>
      </c>
      <c r="Y3057">
        <v>0</v>
      </c>
      <c r="Z3057">
        <v>0</v>
      </c>
      <c r="AA3057">
        <v>0</v>
      </c>
      <c r="AB3057">
        <v>11.449064763724628</v>
      </c>
      <c r="AC3057">
        <v>0</v>
      </c>
      <c r="AD3057">
        <v>0</v>
      </c>
      <c r="AE3057">
        <v>39.738821743773926</v>
      </c>
    </row>
    <row r="3058" spans="1:31" x14ac:dyDescent="0.3">
      <c r="A3058">
        <v>2652548</v>
      </c>
      <c r="B3058">
        <v>1</v>
      </c>
      <c r="C3058" t="s">
        <v>81</v>
      </c>
      <c r="D3058" t="s">
        <v>115</v>
      </c>
      <c r="E3058" t="s">
        <v>152</v>
      </c>
      <c r="F3058" t="s">
        <v>8719</v>
      </c>
      <c r="G3058" t="s">
        <v>2078</v>
      </c>
      <c r="H3058" t="s">
        <v>135</v>
      </c>
      <c r="I3058" t="s">
        <v>136</v>
      </c>
      <c r="J3058" t="s">
        <v>137</v>
      </c>
      <c r="K3058" t="s">
        <v>138</v>
      </c>
      <c r="L3058" t="s">
        <v>8720</v>
      </c>
      <c r="M3058" t="s">
        <v>8721</v>
      </c>
      <c r="N3058">
        <v>1.058888888</v>
      </c>
      <c r="O3058">
        <v>0</v>
      </c>
      <c r="P3058">
        <v>12</v>
      </c>
      <c r="Q3058">
        <v>0</v>
      </c>
      <c r="R3058">
        <v>12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2.1615161236151659</v>
      </c>
      <c r="Y3058">
        <v>0</v>
      </c>
      <c r="Z3058">
        <v>12.092159753334228</v>
      </c>
      <c r="AA3058">
        <v>0</v>
      </c>
      <c r="AB3058">
        <v>0</v>
      </c>
      <c r="AC3058">
        <v>0</v>
      </c>
      <c r="AD3058">
        <v>0</v>
      </c>
      <c r="AE3058">
        <v>14.253675876949394</v>
      </c>
    </row>
    <row r="3059" spans="1:31" x14ac:dyDescent="0.3">
      <c r="A3059">
        <v>2652382</v>
      </c>
      <c r="B3059">
        <v>1</v>
      </c>
      <c r="C3059" t="s">
        <v>80</v>
      </c>
      <c r="D3059" t="s">
        <v>86</v>
      </c>
      <c r="E3059" t="s">
        <v>152</v>
      </c>
      <c r="F3059" t="s">
        <v>2057</v>
      </c>
      <c r="G3059" t="s">
        <v>154</v>
      </c>
      <c r="H3059" t="s">
        <v>135</v>
      </c>
      <c r="I3059" t="s">
        <v>136</v>
      </c>
      <c r="J3059" t="s">
        <v>137</v>
      </c>
      <c r="K3059" t="s">
        <v>138</v>
      </c>
      <c r="L3059" t="s">
        <v>8722</v>
      </c>
      <c r="M3059" t="s">
        <v>8723</v>
      </c>
      <c r="N3059">
        <v>9.3611110999999997E-2</v>
      </c>
      <c r="O3059">
        <v>0</v>
      </c>
      <c r="P3059">
        <v>100</v>
      </c>
      <c r="Q3059">
        <v>0</v>
      </c>
      <c r="R3059">
        <v>3</v>
      </c>
      <c r="S3059">
        <v>0</v>
      </c>
      <c r="T3059">
        <v>6</v>
      </c>
      <c r="U3059">
        <v>0</v>
      </c>
      <c r="V3059">
        <v>0</v>
      </c>
      <c r="W3059">
        <v>0</v>
      </c>
      <c r="X3059">
        <v>11.298220321623333</v>
      </c>
      <c r="Y3059">
        <v>0</v>
      </c>
      <c r="Z3059">
        <v>0.19770951544323895</v>
      </c>
      <c r="AA3059">
        <v>0</v>
      </c>
      <c r="AB3059">
        <v>0.53840130503557815</v>
      </c>
      <c r="AC3059">
        <v>0</v>
      </c>
      <c r="AD3059">
        <v>0</v>
      </c>
      <c r="AE3059">
        <v>12.03433114210215</v>
      </c>
    </row>
    <row r="3060" spans="1:31" x14ac:dyDescent="0.3">
      <c r="A3060">
        <v>2652262</v>
      </c>
      <c r="B3060">
        <v>1</v>
      </c>
      <c r="C3060" t="s">
        <v>81</v>
      </c>
      <c r="D3060" t="s">
        <v>118</v>
      </c>
      <c r="E3060" t="s">
        <v>141</v>
      </c>
      <c r="F3060" t="s">
        <v>8724</v>
      </c>
      <c r="G3060" t="s">
        <v>143</v>
      </c>
      <c r="H3060" t="s">
        <v>144</v>
      </c>
      <c r="I3060" t="s">
        <v>136</v>
      </c>
      <c r="J3060" t="s">
        <v>137</v>
      </c>
      <c r="K3060" t="s">
        <v>138</v>
      </c>
      <c r="L3060" t="s">
        <v>8725</v>
      </c>
      <c r="M3060" t="s">
        <v>8726</v>
      </c>
      <c r="N3060">
        <v>1.5361111110000001</v>
      </c>
      <c r="O3060">
        <v>0</v>
      </c>
      <c r="P3060">
        <v>0</v>
      </c>
      <c r="Q3060">
        <v>0</v>
      </c>
      <c r="R3060">
        <v>11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197.80909912806038</v>
      </c>
      <c r="AA3060">
        <v>0</v>
      </c>
      <c r="AB3060">
        <v>4.7195854308154823</v>
      </c>
      <c r="AC3060">
        <v>0</v>
      </c>
      <c r="AD3060">
        <v>0</v>
      </c>
      <c r="AE3060">
        <v>202.52868455887585</v>
      </c>
    </row>
    <row r="3061" spans="1:31" x14ac:dyDescent="0.3">
      <c r="A3061">
        <v>2652946</v>
      </c>
      <c r="B3061">
        <v>1</v>
      </c>
      <c r="C3061" t="s">
        <v>80</v>
      </c>
      <c r="D3061" t="s">
        <v>96</v>
      </c>
      <c r="E3061" t="s">
        <v>214</v>
      </c>
      <c r="F3061" t="s">
        <v>8727</v>
      </c>
      <c r="G3061" t="s">
        <v>300</v>
      </c>
      <c r="H3061" t="s">
        <v>135</v>
      </c>
      <c r="I3061" t="s">
        <v>136</v>
      </c>
      <c r="J3061" t="s">
        <v>137</v>
      </c>
      <c r="K3061" t="s">
        <v>138</v>
      </c>
      <c r="L3061" t="s">
        <v>8728</v>
      </c>
      <c r="M3061" t="s">
        <v>8729</v>
      </c>
      <c r="N3061">
        <v>1.459166666</v>
      </c>
      <c r="O3061">
        <v>0</v>
      </c>
      <c r="P3061">
        <v>12</v>
      </c>
      <c r="Q3061">
        <v>0</v>
      </c>
      <c r="R3061">
        <v>0</v>
      </c>
      <c r="S3061">
        <v>0</v>
      </c>
      <c r="T3061">
        <v>2</v>
      </c>
      <c r="U3061">
        <v>0</v>
      </c>
      <c r="V3061">
        <v>0</v>
      </c>
      <c r="W3061">
        <v>0</v>
      </c>
      <c r="X3061">
        <v>25.761545085471049</v>
      </c>
      <c r="Y3061">
        <v>0</v>
      </c>
      <c r="Z3061">
        <v>0</v>
      </c>
      <c r="AA3061">
        <v>0</v>
      </c>
      <c r="AB3061">
        <v>6.5735719699360446</v>
      </c>
      <c r="AC3061">
        <v>0</v>
      </c>
      <c r="AD3061">
        <v>0</v>
      </c>
      <c r="AE3061">
        <v>32.335117055407096</v>
      </c>
    </row>
    <row r="3062" spans="1:31" x14ac:dyDescent="0.3">
      <c r="A3062">
        <v>2652505</v>
      </c>
      <c r="B3062">
        <v>1</v>
      </c>
      <c r="C3062" t="s">
        <v>81</v>
      </c>
      <c r="D3062" t="s">
        <v>122</v>
      </c>
      <c r="E3062" t="s">
        <v>165</v>
      </c>
      <c r="F3062" t="s">
        <v>8730</v>
      </c>
      <c r="G3062" t="s">
        <v>183</v>
      </c>
      <c r="H3062" t="s">
        <v>135</v>
      </c>
      <c r="I3062" t="s">
        <v>136</v>
      </c>
      <c r="J3062" t="s">
        <v>137</v>
      </c>
      <c r="K3062" t="s">
        <v>138</v>
      </c>
      <c r="L3062" t="s">
        <v>8731</v>
      </c>
      <c r="M3062" t="s">
        <v>8732</v>
      </c>
      <c r="N3062">
        <v>4.3558333329999996</v>
      </c>
      <c r="O3062">
        <v>0</v>
      </c>
      <c r="P3062">
        <v>117</v>
      </c>
      <c r="Q3062">
        <v>0</v>
      </c>
      <c r="R3062">
        <v>0</v>
      </c>
      <c r="S3062">
        <v>0</v>
      </c>
      <c r="T3062">
        <v>7</v>
      </c>
      <c r="U3062">
        <v>0</v>
      </c>
      <c r="V3062">
        <v>0</v>
      </c>
      <c r="W3062">
        <v>0</v>
      </c>
      <c r="X3062">
        <v>105.61060579464491</v>
      </c>
      <c r="Y3062">
        <v>0</v>
      </c>
      <c r="Z3062">
        <v>0</v>
      </c>
      <c r="AA3062">
        <v>0</v>
      </c>
      <c r="AB3062">
        <v>18.59605627298793</v>
      </c>
      <c r="AC3062">
        <v>0</v>
      </c>
      <c r="AD3062">
        <v>0</v>
      </c>
      <c r="AE3062">
        <v>124.20666206763283</v>
      </c>
    </row>
    <row r="3063" spans="1:31" x14ac:dyDescent="0.3">
      <c r="A3063">
        <v>2652362</v>
      </c>
      <c r="B3063">
        <v>1</v>
      </c>
      <c r="C3063" t="s">
        <v>80</v>
      </c>
      <c r="D3063" t="s">
        <v>106</v>
      </c>
      <c r="E3063" t="s">
        <v>194</v>
      </c>
      <c r="F3063" t="s">
        <v>8057</v>
      </c>
      <c r="G3063" t="s">
        <v>149</v>
      </c>
      <c r="H3063" t="s">
        <v>144</v>
      </c>
      <c r="I3063" t="s">
        <v>136</v>
      </c>
      <c r="J3063" t="s">
        <v>137</v>
      </c>
      <c r="K3063" t="s">
        <v>138</v>
      </c>
      <c r="L3063" t="s">
        <v>8733</v>
      </c>
      <c r="M3063" t="s">
        <v>8734</v>
      </c>
      <c r="N3063">
        <v>5.4444444000000002E-2</v>
      </c>
      <c r="O3063">
        <v>0</v>
      </c>
      <c r="P3063">
        <v>4812</v>
      </c>
      <c r="Q3063">
        <v>0</v>
      </c>
      <c r="R3063">
        <v>12</v>
      </c>
      <c r="S3063">
        <v>2</v>
      </c>
      <c r="T3063">
        <v>696</v>
      </c>
      <c r="U3063">
        <v>0</v>
      </c>
      <c r="V3063">
        <v>6</v>
      </c>
      <c r="W3063">
        <v>0</v>
      </c>
      <c r="X3063">
        <v>55.120523602096384</v>
      </c>
      <c r="Y3063">
        <v>0</v>
      </c>
      <c r="Z3063">
        <v>0.53625513988673201</v>
      </c>
      <c r="AA3063">
        <v>1.6460912218570105</v>
      </c>
      <c r="AB3063">
        <v>38.622985702458799</v>
      </c>
      <c r="AC3063">
        <v>0</v>
      </c>
      <c r="AD3063">
        <v>10.845708525419015</v>
      </c>
      <c r="AE3063">
        <v>106.77156419171794</v>
      </c>
    </row>
    <row r="3064" spans="1:31" x14ac:dyDescent="0.3">
      <c r="A3064">
        <v>2652319</v>
      </c>
      <c r="B3064">
        <v>1</v>
      </c>
      <c r="C3064" t="s">
        <v>80</v>
      </c>
      <c r="D3064" t="s">
        <v>84</v>
      </c>
      <c r="E3064" t="s">
        <v>152</v>
      </c>
      <c r="F3064" t="s">
        <v>8735</v>
      </c>
      <c r="G3064" t="s">
        <v>161</v>
      </c>
      <c r="H3064" t="s">
        <v>135</v>
      </c>
      <c r="I3064" t="s">
        <v>136</v>
      </c>
      <c r="J3064" t="s">
        <v>137</v>
      </c>
      <c r="K3064" t="s">
        <v>162</v>
      </c>
      <c r="L3064" t="s">
        <v>8736</v>
      </c>
      <c r="M3064" t="s">
        <v>8737</v>
      </c>
      <c r="N3064">
        <v>7.403333333</v>
      </c>
      <c r="O3064">
        <v>0</v>
      </c>
      <c r="P3064">
        <v>607</v>
      </c>
      <c r="Q3064">
        <v>0</v>
      </c>
      <c r="R3064">
        <v>0</v>
      </c>
      <c r="S3064">
        <v>0</v>
      </c>
      <c r="T3064">
        <v>17</v>
      </c>
      <c r="U3064">
        <v>0</v>
      </c>
      <c r="V3064">
        <v>0</v>
      </c>
      <c r="W3064">
        <v>0</v>
      </c>
      <c r="X3064">
        <v>1411.0486637378074</v>
      </c>
      <c r="Y3064">
        <v>0</v>
      </c>
      <c r="Z3064">
        <v>0</v>
      </c>
      <c r="AA3064">
        <v>0</v>
      </c>
      <c r="AB3064">
        <v>202.13587015005487</v>
      </c>
      <c r="AC3064">
        <v>0</v>
      </c>
      <c r="AD3064">
        <v>0</v>
      </c>
      <c r="AE3064">
        <v>1613.1845338878622</v>
      </c>
    </row>
    <row r="3065" spans="1:31" x14ac:dyDescent="0.3">
      <c r="A3065">
        <v>2652219</v>
      </c>
      <c r="B3065">
        <v>1</v>
      </c>
      <c r="C3065" t="s">
        <v>80</v>
      </c>
      <c r="D3065" t="s">
        <v>101</v>
      </c>
      <c r="E3065" t="s">
        <v>165</v>
      </c>
      <c r="F3065" t="s">
        <v>8738</v>
      </c>
      <c r="G3065" t="s">
        <v>154</v>
      </c>
      <c r="H3065" t="s">
        <v>135</v>
      </c>
      <c r="I3065" t="s">
        <v>136</v>
      </c>
      <c r="J3065" t="s">
        <v>137</v>
      </c>
      <c r="K3065" t="s">
        <v>138</v>
      </c>
      <c r="L3065" t="s">
        <v>8739</v>
      </c>
      <c r="M3065" t="s">
        <v>8740</v>
      </c>
      <c r="N3065">
        <v>0.49722222199999999</v>
      </c>
      <c r="O3065">
        <v>0</v>
      </c>
      <c r="P3065">
        <v>105</v>
      </c>
      <c r="Q3065">
        <v>0</v>
      </c>
      <c r="R3065">
        <v>1</v>
      </c>
      <c r="S3065">
        <v>0</v>
      </c>
      <c r="T3065">
        <v>6</v>
      </c>
      <c r="U3065">
        <v>0</v>
      </c>
      <c r="V3065">
        <v>0</v>
      </c>
      <c r="W3065">
        <v>0</v>
      </c>
      <c r="X3065">
        <v>11.573385482203269</v>
      </c>
      <c r="Y3065">
        <v>0</v>
      </c>
      <c r="Z3065">
        <v>0.10851080818948368</v>
      </c>
      <c r="AA3065">
        <v>0</v>
      </c>
      <c r="AB3065">
        <v>3.1621455548511279</v>
      </c>
      <c r="AC3065">
        <v>0</v>
      </c>
      <c r="AD3065">
        <v>0</v>
      </c>
      <c r="AE3065">
        <v>14.844041845243881</v>
      </c>
    </row>
    <row r="3066" spans="1:31" x14ac:dyDescent="0.3">
      <c r="A3066">
        <v>2652394</v>
      </c>
      <c r="B3066">
        <v>1</v>
      </c>
      <c r="C3066" t="s">
        <v>80</v>
      </c>
      <c r="D3066" t="s">
        <v>99</v>
      </c>
      <c r="E3066" t="s">
        <v>165</v>
      </c>
      <c r="F3066" t="s">
        <v>8741</v>
      </c>
      <c r="G3066" t="s">
        <v>220</v>
      </c>
      <c r="H3066" t="s">
        <v>135</v>
      </c>
      <c r="I3066" t="s">
        <v>136</v>
      </c>
      <c r="J3066" t="s">
        <v>137</v>
      </c>
      <c r="K3066" t="s">
        <v>162</v>
      </c>
      <c r="L3066" t="s">
        <v>8742</v>
      </c>
      <c r="M3066" t="s">
        <v>8743</v>
      </c>
      <c r="N3066">
        <v>1.789722222</v>
      </c>
      <c r="O3066">
        <v>0</v>
      </c>
      <c r="P3066">
        <v>11</v>
      </c>
      <c r="Q3066">
        <v>0</v>
      </c>
      <c r="R3066">
        <v>1</v>
      </c>
      <c r="S3066">
        <v>0</v>
      </c>
      <c r="T3066">
        <v>3</v>
      </c>
      <c r="U3066">
        <v>0</v>
      </c>
      <c r="V3066">
        <v>0</v>
      </c>
      <c r="W3066">
        <v>0</v>
      </c>
      <c r="X3066">
        <v>1.0092910699155555</v>
      </c>
      <c r="Y3066">
        <v>0</v>
      </c>
      <c r="Z3066">
        <v>1.1428544959321965</v>
      </c>
      <c r="AA3066">
        <v>0</v>
      </c>
      <c r="AB3066">
        <v>4.4936581514562652</v>
      </c>
      <c r="AC3066">
        <v>0</v>
      </c>
      <c r="AD3066">
        <v>0</v>
      </c>
      <c r="AE3066">
        <v>6.645803717304017</v>
      </c>
    </row>
    <row r="3067" spans="1:31" x14ac:dyDescent="0.3">
      <c r="A3067">
        <v>2652726</v>
      </c>
      <c r="B3067">
        <v>1</v>
      </c>
      <c r="C3067" t="s">
        <v>81</v>
      </c>
      <c r="D3067" t="s">
        <v>113</v>
      </c>
      <c r="E3067" t="s">
        <v>152</v>
      </c>
      <c r="F3067" t="s">
        <v>3607</v>
      </c>
      <c r="G3067" t="s">
        <v>191</v>
      </c>
      <c r="H3067" t="s">
        <v>135</v>
      </c>
      <c r="I3067" t="s">
        <v>136</v>
      </c>
      <c r="J3067" t="s">
        <v>137</v>
      </c>
      <c r="K3067" t="s">
        <v>138</v>
      </c>
      <c r="L3067" t="s">
        <v>8744</v>
      </c>
      <c r="M3067" t="s">
        <v>8745</v>
      </c>
      <c r="N3067">
        <v>2.2183333329999999</v>
      </c>
      <c r="O3067">
        <v>0</v>
      </c>
      <c r="P3067">
        <v>172</v>
      </c>
      <c r="Q3067">
        <v>0</v>
      </c>
      <c r="R3067">
        <v>2</v>
      </c>
      <c r="S3067">
        <v>0</v>
      </c>
      <c r="T3067">
        <v>49</v>
      </c>
      <c r="U3067">
        <v>0</v>
      </c>
      <c r="V3067">
        <v>0</v>
      </c>
      <c r="W3067">
        <v>0</v>
      </c>
      <c r="X3067">
        <v>142.24975749694713</v>
      </c>
      <c r="Y3067">
        <v>0</v>
      </c>
      <c r="Z3067">
        <v>0</v>
      </c>
      <c r="AA3067">
        <v>0</v>
      </c>
      <c r="AB3067">
        <v>75.362052946280869</v>
      </c>
      <c r="AC3067">
        <v>0</v>
      </c>
      <c r="AD3067">
        <v>0</v>
      </c>
      <c r="AE3067">
        <v>217.61181044322799</v>
      </c>
    </row>
    <row r="3068" spans="1:31" x14ac:dyDescent="0.3">
      <c r="A3068">
        <v>2652703</v>
      </c>
      <c r="B3068">
        <v>1</v>
      </c>
      <c r="C3068" t="s">
        <v>80</v>
      </c>
      <c r="D3068" t="s">
        <v>93</v>
      </c>
      <c r="E3068" t="s">
        <v>165</v>
      </c>
      <c r="F3068" t="s">
        <v>8746</v>
      </c>
      <c r="G3068" t="s">
        <v>224</v>
      </c>
      <c r="H3068" t="s">
        <v>135</v>
      </c>
      <c r="I3068" t="s">
        <v>136</v>
      </c>
      <c r="J3068" t="s">
        <v>137</v>
      </c>
      <c r="K3068" t="s">
        <v>138</v>
      </c>
      <c r="L3068" t="s">
        <v>8747</v>
      </c>
      <c r="M3068" t="s">
        <v>8748</v>
      </c>
      <c r="N3068">
        <v>2.3511111109999998</v>
      </c>
      <c r="O3068">
        <v>0</v>
      </c>
      <c r="P3068">
        <v>138</v>
      </c>
      <c r="Q3068">
        <v>0</v>
      </c>
      <c r="R3068">
        <v>3</v>
      </c>
      <c r="S3068">
        <v>0</v>
      </c>
      <c r="T3068">
        <v>8</v>
      </c>
      <c r="U3068">
        <v>0</v>
      </c>
      <c r="V3068">
        <v>0</v>
      </c>
      <c r="W3068">
        <v>0</v>
      </c>
      <c r="X3068">
        <v>93.815476875315753</v>
      </c>
      <c r="Y3068">
        <v>0</v>
      </c>
      <c r="Z3068">
        <v>9.4546335795088225</v>
      </c>
      <c r="AA3068">
        <v>0</v>
      </c>
      <c r="AB3068">
        <v>44.984142973623953</v>
      </c>
      <c r="AC3068">
        <v>0</v>
      </c>
      <c r="AD3068">
        <v>0</v>
      </c>
      <c r="AE3068">
        <v>148.25425342844852</v>
      </c>
    </row>
    <row r="3069" spans="1:31" x14ac:dyDescent="0.3">
      <c r="A3069">
        <v>2652680</v>
      </c>
      <c r="B3069">
        <v>1</v>
      </c>
      <c r="C3069" t="s">
        <v>80</v>
      </c>
      <c r="D3069" t="s">
        <v>106</v>
      </c>
      <c r="E3069" t="s">
        <v>152</v>
      </c>
      <c r="F3069" t="s">
        <v>8749</v>
      </c>
      <c r="G3069" t="s">
        <v>191</v>
      </c>
      <c r="H3069" t="s">
        <v>135</v>
      </c>
      <c r="I3069" t="s">
        <v>136</v>
      </c>
      <c r="J3069" t="s">
        <v>137</v>
      </c>
      <c r="K3069" t="s">
        <v>138</v>
      </c>
      <c r="L3069" t="s">
        <v>8750</v>
      </c>
      <c r="M3069" t="s">
        <v>8751</v>
      </c>
      <c r="N3069">
        <v>3.6547222220000002</v>
      </c>
      <c r="O3069">
        <v>0</v>
      </c>
      <c r="P3069">
        <v>211</v>
      </c>
      <c r="Q3069">
        <v>0</v>
      </c>
      <c r="R3069">
        <v>0</v>
      </c>
      <c r="S3069">
        <v>0</v>
      </c>
      <c r="T3069">
        <v>3</v>
      </c>
      <c r="U3069">
        <v>0</v>
      </c>
      <c r="V3069">
        <v>0</v>
      </c>
      <c r="W3069">
        <v>0</v>
      </c>
      <c r="X3069">
        <v>137.14424648821492</v>
      </c>
      <c r="Y3069">
        <v>0</v>
      </c>
      <c r="Z3069">
        <v>0</v>
      </c>
      <c r="AA3069">
        <v>0</v>
      </c>
      <c r="AB3069">
        <v>8.6461014680794523</v>
      </c>
      <c r="AC3069">
        <v>0</v>
      </c>
      <c r="AD3069">
        <v>0</v>
      </c>
      <c r="AE3069">
        <v>145.79034795629437</v>
      </c>
    </row>
    <row r="3070" spans="1:31" x14ac:dyDescent="0.3">
      <c r="A3070">
        <v>2652225</v>
      </c>
      <c r="B3070">
        <v>1</v>
      </c>
      <c r="C3070" t="s">
        <v>80</v>
      </c>
      <c r="D3070" t="s">
        <v>101</v>
      </c>
      <c r="E3070" t="s">
        <v>165</v>
      </c>
      <c r="F3070" t="s">
        <v>8752</v>
      </c>
      <c r="G3070" t="s">
        <v>154</v>
      </c>
      <c r="H3070" t="s">
        <v>135</v>
      </c>
      <c r="I3070" t="s">
        <v>136</v>
      </c>
      <c r="J3070" t="s">
        <v>137</v>
      </c>
      <c r="K3070" t="s">
        <v>138</v>
      </c>
      <c r="L3070" t="s">
        <v>8753</v>
      </c>
      <c r="M3070" t="s">
        <v>8754</v>
      </c>
      <c r="N3070">
        <v>1.348055555</v>
      </c>
      <c r="O3070">
        <v>0</v>
      </c>
      <c r="P3070">
        <v>209</v>
      </c>
      <c r="Q3070">
        <v>0</v>
      </c>
      <c r="R3070">
        <v>0</v>
      </c>
      <c r="S3070">
        <v>0</v>
      </c>
      <c r="T3070">
        <v>13</v>
      </c>
      <c r="U3070">
        <v>0</v>
      </c>
      <c r="V3070">
        <v>0</v>
      </c>
      <c r="W3070">
        <v>0</v>
      </c>
      <c r="X3070">
        <v>55.648426324102672</v>
      </c>
      <c r="Y3070">
        <v>0</v>
      </c>
      <c r="Z3070">
        <v>0</v>
      </c>
      <c r="AA3070">
        <v>0</v>
      </c>
      <c r="AB3070">
        <v>2.6489471359430814</v>
      </c>
      <c r="AC3070">
        <v>0</v>
      </c>
      <c r="AD3070">
        <v>0</v>
      </c>
      <c r="AE3070">
        <v>58.297373460045755</v>
      </c>
    </row>
    <row r="3071" spans="1:31" x14ac:dyDescent="0.3">
      <c r="A3071">
        <v>2652580</v>
      </c>
      <c r="B3071">
        <v>1</v>
      </c>
      <c r="C3071" t="s">
        <v>80</v>
      </c>
      <c r="D3071" t="s">
        <v>83</v>
      </c>
      <c r="E3071" t="s">
        <v>152</v>
      </c>
      <c r="F3071" t="s">
        <v>8755</v>
      </c>
      <c r="G3071" t="s">
        <v>220</v>
      </c>
      <c r="H3071" t="s">
        <v>135</v>
      </c>
      <c r="I3071" t="s">
        <v>136</v>
      </c>
      <c r="J3071" t="s">
        <v>137</v>
      </c>
      <c r="K3071" t="s">
        <v>162</v>
      </c>
      <c r="L3071" t="s">
        <v>8756</v>
      </c>
      <c r="M3071" t="s">
        <v>8757</v>
      </c>
      <c r="N3071">
        <v>0.36222222199999998</v>
      </c>
      <c r="O3071">
        <v>0</v>
      </c>
      <c r="P3071">
        <v>552</v>
      </c>
      <c r="Q3071">
        <v>0</v>
      </c>
      <c r="R3071">
        <v>0</v>
      </c>
      <c r="S3071">
        <v>0</v>
      </c>
      <c r="T3071">
        <v>9</v>
      </c>
      <c r="U3071">
        <v>0</v>
      </c>
      <c r="V3071">
        <v>0</v>
      </c>
      <c r="W3071">
        <v>0</v>
      </c>
      <c r="X3071">
        <v>45.802771524603607</v>
      </c>
      <c r="Y3071">
        <v>0</v>
      </c>
      <c r="Z3071">
        <v>0</v>
      </c>
      <c r="AA3071">
        <v>0</v>
      </c>
      <c r="AB3071">
        <v>9.9726743916516263</v>
      </c>
      <c r="AC3071">
        <v>0</v>
      </c>
      <c r="AD3071">
        <v>0</v>
      </c>
      <c r="AE3071">
        <v>55.775445916255237</v>
      </c>
    </row>
    <row r="3072" spans="1:31" x14ac:dyDescent="0.3">
      <c r="A3072">
        <v>2652494</v>
      </c>
      <c r="B3072">
        <v>1</v>
      </c>
      <c r="C3072" t="s">
        <v>80</v>
      </c>
      <c r="D3072" t="s">
        <v>93</v>
      </c>
      <c r="E3072" t="s">
        <v>194</v>
      </c>
      <c r="F3072" t="s">
        <v>8758</v>
      </c>
      <c r="G3072" t="s">
        <v>161</v>
      </c>
      <c r="H3072" t="s">
        <v>144</v>
      </c>
      <c r="I3072" t="s">
        <v>136</v>
      </c>
      <c r="J3072" t="s">
        <v>137</v>
      </c>
      <c r="K3072" t="s">
        <v>162</v>
      </c>
      <c r="L3072" t="s">
        <v>8759</v>
      </c>
      <c r="M3072" t="s">
        <v>8760</v>
      </c>
      <c r="N3072">
        <v>2.483333333</v>
      </c>
      <c r="O3072">
        <v>2</v>
      </c>
      <c r="P3072">
        <v>2291</v>
      </c>
      <c r="Q3072">
        <v>19</v>
      </c>
      <c r="R3072">
        <v>885</v>
      </c>
      <c r="S3072">
        <v>18</v>
      </c>
      <c r="T3072">
        <v>590</v>
      </c>
      <c r="U3072">
        <v>2</v>
      </c>
      <c r="V3072">
        <v>0</v>
      </c>
      <c r="W3072">
        <v>12.858813293980733</v>
      </c>
      <c r="X3072">
        <v>1098.9397865700157</v>
      </c>
      <c r="Y3072">
        <v>554.74562947153697</v>
      </c>
      <c r="Z3072">
        <v>2822.5301558472424</v>
      </c>
      <c r="AA3072">
        <v>255.40664232874741</v>
      </c>
      <c r="AB3072">
        <v>1731.7775847820599</v>
      </c>
      <c r="AC3072">
        <v>413.79600242059428</v>
      </c>
      <c r="AD3072">
        <v>0</v>
      </c>
      <c r="AE3072">
        <v>6890.0546147141768</v>
      </c>
    </row>
    <row r="3073" spans="1:31" x14ac:dyDescent="0.3">
      <c r="A3073">
        <v>2653075</v>
      </c>
      <c r="B3073">
        <v>1</v>
      </c>
      <c r="C3073" t="s">
        <v>80</v>
      </c>
      <c r="D3073" t="s">
        <v>86</v>
      </c>
      <c r="E3073" t="s">
        <v>132</v>
      </c>
      <c r="F3073" t="s">
        <v>8761</v>
      </c>
      <c r="G3073" t="s">
        <v>268</v>
      </c>
      <c r="H3073" t="s">
        <v>135</v>
      </c>
      <c r="I3073" t="s">
        <v>136</v>
      </c>
      <c r="J3073" t="s">
        <v>137</v>
      </c>
      <c r="K3073" t="s">
        <v>138</v>
      </c>
      <c r="L3073" t="s">
        <v>8762</v>
      </c>
      <c r="M3073" t="s">
        <v>8763</v>
      </c>
      <c r="N3073">
        <v>1.176666666</v>
      </c>
      <c r="O3073">
        <v>0</v>
      </c>
      <c r="P3073">
        <v>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0.28185980894811197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0.28185980894811197</v>
      </c>
    </row>
    <row r="3074" spans="1:31" x14ac:dyDescent="0.3">
      <c r="A3074">
        <v>2652826</v>
      </c>
      <c r="B3074">
        <v>1</v>
      </c>
      <c r="C3074" t="s">
        <v>80</v>
      </c>
      <c r="D3074" t="s">
        <v>92</v>
      </c>
      <c r="E3074" t="s">
        <v>132</v>
      </c>
      <c r="F3074" t="s">
        <v>8764</v>
      </c>
      <c r="G3074" t="s">
        <v>268</v>
      </c>
      <c r="H3074" t="s">
        <v>135</v>
      </c>
      <c r="I3074" t="s">
        <v>136</v>
      </c>
      <c r="J3074" t="s">
        <v>137</v>
      </c>
      <c r="K3074" t="s">
        <v>138</v>
      </c>
      <c r="L3074" t="s">
        <v>8765</v>
      </c>
      <c r="M3074" t="s">
        <v>8766</v>
      </c>
      <c r="N3074">
        <v>1.994444444</v>
      </c>
      <c r="O3074">
        <v>0</v>
      </c>
      <c r="P3074">
        <v>3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1.4807572753136282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1.4807572753136282</v>
      </c>
    </row>
    <row r="3075" spans="1:31" x14ac:dyDescent="0.3">
      <c r="A3075">
        <v>2652789</v>
      </c>
      <c r="B3075">
        <v>1</v>
      </c>
      <c r="C3075" t="s">
        <v>81</v>
      </c>
      <c r="D3075" t="s">
        <v>128</v>
      </c>
      <c r="E3075" t="s">
        <v>141</v>
      </c>
      <c r="F3075" t="s">
        <v>8767</v>
      </c>
      <c r="G3075" t="s">
        <v>149</v>
      </c>
      <c r="H3075" t="s">
        <v>144</v>
      </c>
      <c r="I3075" t="s">
        <v>136</v>
      </c>
      <c r="J3075" t="s">
        <v>137</v>
      </c>
      <c r="K3075" t="s">
        <v>138</v>
      </c>
      <c r="L3075" t="s">
        <v>8768</v>
      </c>
      <c r="M3075" t="s">
        <v>8769</v>
      </c>
      <c r="N3075">
        <v>1.064444444</v>
      </c>
      <c r="O3075">
        <v>1</v>
      </c>
      <c r="P3075">
        <v>527</v>
      </c>
      <c r="Q3075">
        <v>1</v>
      </c>
      <c r="R3075">
        <v>16</v>
      </c>
      <c r="S3075">
        <v>0</v>
      </c>
      <c r="T3075">
        <v>46</v>
      </c>
      <c r="U3075">
        <v>0</v>
      </c>
      <c r="V3075">
        <v>0</v>
      </c>
      <c r="W3075">
        <v>0.31425892125944443</v>
      </c>
      <c r="X3075">
        <v>105.60249716631031</v>
      </c>
      <c r="Y3075">
        <v>0.74536662542382448</v>
      </c>
      <c r="Z3075">
        <v>15.534567002435134</v>
      </c>
      <c r="AA3075">
        <v>0</v>
      </c>
      <c r="AB3075">
        <v>30.440946794381723</v>
      </c>
      <c r="AC3075">
        <v>0</v>
      </c>
      <c r="AD3075">
        <v>0</v>
      </c>
      <c r="AE3075">
        <v>152.63763650981045</v>
      </c>
    </row>
    <row r="3076" spans="1:31" x14ac:dyDescent="0.3">
      <c r="A3076">
        <v>2652686</v>
      </c>
      <c r="B3076">
        <v>1</v>
      </c>
      <c r="C3076" t="s">
        <v>80</v>
      </c>
      <c r="D3076" t="s">
        <v>95</v>
      </c>
      <c r="E3076" t="s">
        <v>132</v>
      </c>
      <c r="F3076" t="s">
        <v>8770</v>
      </c>
      <c r="G3076" t="s">
        <v>183</v>
      </c>
      <c r="H3076" t="s">
        <v>135</v>
      </c>
      <c r="I3076" t="s">
        <v>136</v>
      </c>
      <c r="J3076" t="s">
        <v>3</v>
      </c>
      <c r="K3076" t="s">
        <v>138</v>
      </c>
      <c r="L3076" t="s">
        <v>8771</v>
      </c>
      <c r="M3076" t="s">
        <v>8772</v>
      </c>
      <c r="N3076">
        <v>2.233055555</v>
      </c>
      <c r="O3076">
        <v>0</v>
      </c>
      <c r="P3076">
        <v>1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0.52419350758193395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0.52419350758193395</v>
      </c>
    </row>
    <row r="3077" spans="1:31" x14ac:dyDescent="0.3">
      <c r="A3077">
        <v>2652285</v>
      </c>
      <c r="B3077">
        <v>1</v>
      </c>
      <c r="C3077" t="s">
        <v>80</v>
      </c>
      <c r="D3077" t="s">
        <v>103</v>
      </c>
      <c r="E3077" t="s">
        <v>132</v>
      </c>
      <c r="F3077" t="s">
        <v>8773</v>
      </c>
      <c r="G3077" t="s">
        <v>268</v>
      </c>
      <c r="H3077" t="s">
        <v>135</v>
      </c>
      <c r="I3077" t="s">
        <v>136</v>
      </c>
      <c r="J3077" t="s">
        <v>137</v>
      </c>
      <c r="K3077" t="s">
        <v>138</v>
      </c>
      <c r="L3077" t="s">
        <v>8774</v>
      </c>
      <c r="M3077" t="s">
        <v>8775</v>
      </c>
      <c r="N3077">
        <v>0.78416666599999996</v>
      </c>
      <c r="O3077">
        <v>0</v>
      </c>
      <c r="P3077">
        <v>3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0.90131699053786629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0.90131699053786629</v>
      </c>
    </row>
    <row r="3078" spans="1:31" x14ac:dyDescent="0.3">
      <c r="A3078">
        <v>2652308</v>
      </c>
      <c r="B3078">
        <v>1</v>
      </c>
      <c r="C3078" t="s">
        <v>80</v>
      </c>
      <c r="D3078" t="s">
        <v>87</v>
      </c>
      <c r="E3078" t="s">
        <v>194</v>
      </c>
      <c r="F3078" t="s">
        <v>8776</v>
      </c>
      <c r="G3078" t="s">
        <v>220</v>
      </c>
      <c r="H3078" t="s">
        <v>144</v>
      </c>
      <c r="I3078" t="s">
        <v>136</v>
      </c>
      <c r="J3078" t="s">
        <v>137</v>
      </c>
      <c r="K3078" t="s">
        <v>162</v>
      </c>
      <c r="L3078" t="s">
        <v>8777</v>
      </c>
      <c r="M3078" t="s">
        <v>8778</v>
      </c>
      <c r="N3078">
        <v>4.3952777770000004</v>
      </c>
      <c r="O3078">
        <v>1</v>
      </c>
      <c r="P3078">
        <v>5179</v>
      </c>
      <c r="Q3078">
        <v>2</v>
      </c>
      <c r="R3078">
        <v>22</v>
      </c>
      <c r="S3078">
        <v>25</v>
      </c>
      <c r="T3078">
        <v>290</v>
      </c>
      <c r="U3078">
        <v>8</v>
      </c>
      <c r="V3078">
        <v>2</v>
      </c>
      <c r="W3078">
        <v>3.85560581455867</v>
      </c>
      <c r="X3078">
        <v>8270.0388570400864</v>
      </c>
      <c r="Y3078">
        <v>20.089578865549758</v>
      </c>
      <c r="Z3078">
        <v>25.293283293180146</v>
      </c>
      <c r="AA3078">
        <v>1814.0490928778643</v>
      </c>
      <c r="AB3078">
        <v>2474.9624150434847</v>
      </c>
      <c r="AC3078">
        <v>1404.677640614836</v>
      </c>
      <c r="AD3078">
        <v>458.64389780767198</v>
      </c>
      <c r="AE3078">
        <v>14471.61037135723</v>
      </c>
    </row>
    <row r="3079" spans="1:31" x14ac:dyDescent="0.3">
      <c r="A3079">
        <v>2652487</v>
      </c>
      <c r="B3079">
        <v>2</v>
      </c>
      <c r="C3079" t="s">
        <v>80</v>
      </c>
      <c r="D3079" t="s">
        <v>84</v>
      </c>
      <c r="E3079" t="s">
        <v>141</v>
      </c>
      <c r="F3079" t="s">
        <v>8779</v>
      </c>
      <c r="G3079" t="s">
        <v>143</v>
      </c>
      <c r="H3079" t="s">
        <v>144</v>
      </c>
      <c r="I3079" t="s">
        <v>136</v>
      </c>
      <c r="J3079" t="s">
        <v>137</v>
      </c>
      <c r="K3079" t="s">
        <v>138</v>
      </c>
      <c r="L3079" t="s">
        <v>8345</v>
      </c>
      <c r="M3079" t="s">
        <v>8780</v>
      </c>
      <c r="N3079">
        <v>0.325833333</v>
      </c>
      <c r="O3079">
        <v>1</v>
      </c>
      <c r="P3079">
        <v>545</v>
      </c>
      <c r="Q3079">
        <v>0</v>
      </c>
      <c r="R3079">
        <v>19</v>
      </c>
      <c r="S3079">
        <v>28</v>
      </c>
      <c r="T3079">
        <v>543</v>
      </c>
      <c r="U3079">
        <v>5</v>
      </c>
      <c r="V3079">
        <v>8</v>
      </c>
      <c r="W3079">
        <v>0</v>
      </c>
      <c r="X3079">
        <v>68.174483578489202</v>
      </c>
      <c r="Y3079">
        <v>0</v>
      </c>
      <c r="Z3079">
        <v>4.9530439371465267</v>
      </c>
      <c r="AA3079">
        <v>98.907396469687754</v>
      </c>
      <c r="AB3079">
        <v>322.14694457080304</v>
      </c>
      <c r="AC3079">
        <v>182.43764635666292</v>
      </c>
      <c r="AD3079">
        <v>150.76725713619601</v>
      </c>
      <c r="AE3079">
        <v>827.38677204898545</v>
      </c>
    </row>
    <row r="3080" spans="1:31" x14ac:dyDescent="0.3">
      <c r="A3080">
        <v>2653018</v>
      </c>
      <c r="B3080">
        <v>1</v>
      </c>
      <c r="C3080" t="s">
        <v>81</v>
      </c>
      <c r="D3080" t="s">
        <v>118</v>
      </c>
      <c r="E3080" t="s">
        <v>165</v>
      </c>
      <c r="F3080" t="s">
        <v>8781</v>
      </c>
      <c r="G3080" t="s">
        <v>224</v>
      </c>
      <c r="H3080" t="s">
        <v>135</v>
      </c>
      <c r="I3080" t="s">
        <v>136</v>
      </c>
      <c r="J3080" t="s">
        <v>137</v>
      </c>
      <c r="K3080" t="s">
        <v>138</v>
      </c>
      <c r="L3080" t="s">
        <v>8782</v>
      </c>
      <c r="M3080" t="s">
        <v>8783</v>
      </c>
      <c r="N3080">
        <v>2.4561111109999998</v>
      </c>
      <c r="O3080">
        <v>0</v>
      </c>
      <c r="P3080">
        <v>46</v>
      </c>
      <c r="Q3080">
        <v>0</v>
      </c>
      <c r="R3080">
        <v>0</v>
      </c>
      <c r="S3080">
        <v>0</v>
      </c>
      <c r="T3080">
        <v>8</v>
      </c>
      <c r="U3080">
        <v>0</v>
      </c>
      <c r="V3080">
        <v>0</v>
      </c>
      <c r="W3080">
        <v>0</v>
      </c>
      <c r="X3080">
        <v>22.669894144351147</v>
      </c>
      <c r="Y3080">
        <v>0</v>
      </c>
      <c r="Z3080">
        <v>0</v>
      </c>
      <c r="AA3080">
        <v>0</v>
      </c>
      <c r="AB3080">
        <v>17.128107573858291</v>
      </c>
      <c r="AC3080">
        <v>0</v>
      </c>
      <c r="AD3080">
        <v>0</v>
      </c>
      <c r="AE3080">
        <v>39.798001718209434</v>
      </c>
    </row>
    <row r="3081" spans="1:31" x14ac:dyDescent="0.3">
      <c r="A3081">
        <v>2652706</v>
      </c>
      <c r="B3081">
        <v>1</v>
      </c>
      <c r="C3081" t="s">
        <v>80</v>
      </c>
      <c r="D3081" t="s">
        <v>104</v>
      </c>
      <c r="E3081" t="s">
        <v>132</v>
      </c>
      <c r="F3081" t="s">
        <v>8784</v>
      </c>
      <c r="G3081" t="s">
        <v>268</v>
      </c>
      <c r="H3081" t="s">
        <v>135</v>
      </c>
      <c r="I3081" t="s">
        <v>136</v>
      </c>
      <c r="J3081" t="s">
        <v>137</v>
      </c>
      <c r="K3081" t="s">
        <v>138</v>
      </c>
      <c r="L3081" t="s">
        <v>8785</v>
      </c>
      <c r="M3081" t="s">
        <v>8786</v>
      </c>
      <c r="N3081">
        <v>1.561666666</v>
      </c>
      <c r="O3081">
        <v>0</v>
      </c>
      <c r="P3081">
        <v>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0.65980124506090965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0.65980124506090965</v>
      </c>
    </row>
    <row r="3082" spans="1:31" x14ac:dyDescent="0.3">
      <c r="A3082">
        <v>2653061</v>
      </c>
      <c r="B3082">
        <v>1</v>
      </c>
      <c r="C3082" t="s">
        <v>80</v>
      </c>
      <c r="D3082" t="s">
        <v>96</v>
      </c>
      <c r="E3082" t="s">
        <v>214</v>
      </c>
      <c r="F3082" t="s">
        <v>8787</v>
      </c>
      <c r="G3082" t="s">
        <v>134</v>
      </c>
      <c r="H3082" t="s">
        <v>135</v>
      </c>
      <c r="I3082" t="s">
        <v>136</v>
      </c>
      <c r="J3082" t="s">
        <v>137</v>
      </c>
      <c r="K3082" t="s">
        <v>138</v>
      </c>
      <c r="L3082" t="s">
        <v>8788</v>
      </c>
      <c r="M3082" t="s">
        <v>8789</v>
      </c>
      <c r="N3082">
        <v>1.4652777770000001</v>
      </c>
      <c r="O3082">
        <v>0</v>
      </c>
      <c r="P3082">
        <v>24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13.023596524839425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13.023596524839425</v>
      </c>
    </row>
    <row r="3083" spans="1:31" x14ac:dyDescent="0.3">
      <c r="A3083">
        <v>2652955</v>
      </c>
      <c r="B3083">
        <v>1</v>
      </c>
      <c r="C3083" t="s">
        <v>80</v>
      </c>
      <c r="D3083" t="s">
        <v>95</v>
      </c>
      <c r="E3083" t="s">
        <v>165</v>
      </c>
      <c r="F3083" t="s">
        <v>8790</v>
      </c>
      <c r="G3083" t="s">
        <v>154</v>
      </c>
      <c r="H3083" t="s">
        <v>135</v>
      </c>
      <c r="I3083" t="s">
        <v>136</v>
      </c>
      <c r="J3083" t="s">
        <v>137</v>
      </c>
      <c r="K3083" t="s">
        <v>138</v>
      </c>
      <c r="L3083" t="s">
        <v>8791</v>
      </c>
      <c r="M3083" t="s">
        <v>8792</v>
      </c>
      <c r="N3083">
        <v>0.93722222200000005</v>
      </c>
      <c r="O3083">
        <v>0</v>
      </c>
      <c r="P3083">
        <v>48</v>
      </c>
      <c r="Q3083">
        <v>0</v>
      </c>
      <c r="R3083">
        <v>0</v>
      </c>
      <c r="S3083">
        <v>0</v>
      </c>
      <c r="T3083">
        <v>3</v>
      </c>
      <c r="U3083">
        <v>0</v>
      </c>
      <c r="V3083">
        <v>0</v>
      </c>
      <c r="W3083">
        <v>0</v>
      </c>
      <c r="X3083">
        <v>13.73295005570354</v>
      </c>
      <c r="Y3083">
        <v>0</v>
      </c>
      <c r="Z3083">
        <v>0</v>
      </c>
      <c r="AA3083">
        <v>0</v>
      </c>
      <c r="AB3083">
        <v>3.3918564353493648</v>
      </c>
      <c r="AC3083">
        <v>0</v>
      </c>
      <c r="AD3083">
        <v>0</v>
      </c>
      <c r="AE3083">
        <v>17.124806491052905</v>
      </c>
    </row>
    <row r="3084" spans="1:31" x14ac:dyDescent="0.3">
      <c r="A3084">
        <v>2653055</v>
      </c>
      <c r="B3084">
        <v>1</v>
      </c>
      <c r="C3084" t="s">
        <v>81</v>
      </c>
      <c r="D3084" t="s">
        <v>118</v>
      </c>
      <c r="E3084" t="s">
        <v>165</v>
      </c>
      <c r="F3084" t="s">
        <v>8793</v>
      </c>
      <c r="G3084" t="s">
        <v>224</v>
      </c>
      <c r="H3084" t="s">
        <v>135</v>
      </c>
      <c r="I3084" t="s">
        <v>136</v>
      </c>
      <c r="J3084" t="s">
        <v>137</v>
      </c>
      <c r="K3084" t="s">
        <v>138</v>
      </c>
      <c r="L3084" t="s">
        <v>8794</v>
      </c>
      <c r="M3084" t="s">
        <v>8795</v>
      </c>
      <c r="N3084">
        <v>2.0730555549999998</v>
      </c>
      <c r="O3084">
        <v>0</v>
      </c>
      <c r="P3084">
        <v>60</v>
      </c>
      <c r="Q3084">
        <v>0</v>
      </c>
      <c r="R3084">
        <v>0</v>
      </c>
      <c r="S3084">
        <v>0</v>
      </c>
      <c r="T3084">
        <v>1</v>
      </c>
      <c r="U3084">
        <v>0</v>
      </c>
      <c r="V3084">
        <v>0</v>
      </c>
      <c r="W3084">
        <v>0</v>
      </c>
      <c r="X3084">
        <v>21.573275632494358</v>
      </c>
      <c r="Y3084">
        <v>0</v>
      </c>
      <c r="Z3084">
        <v>0</v>
      </c>
      <c r="AA3084">
        <v>0</v>
      </c>
      <c r="AB3084">
        <v>9.0738429146792754E-3</v>
      </c>
      <c r="AC3084">
        <v>0</v>
      </c>
      <c r="AD3084">
        <v>0</v>
      </c>
      <c r="AE3084">
        <v>21.582349475409039</v>
      </c>
    </row>
    <row r="3085" spans="1:31" x14ac:dyDescent="0.3">
      <c r="A3085">
        <v>2652915</v>
      </c>
      <c r="B3085">
        <v>1</v>
      </c>
      <c r="C3085" t="s">
        <v>80</v>
      </c>
      <c r="D3085" t="s">
        <v>100</v>
      </c>
      <c r="E3085" t="s">
        <v>141</v>
      </c>
      <c r="F3085" t="s">
        <v>8796</v>
      </c>
      <c r="G3085" t="s">
        <v>143</v>
      </c>
      <c r="H3085" t="s">
        <v>144</v>
      </c>
      <c r="I3085" t="s">
        <v>136</v>
      </c>
      <c r="J3085" t="s">
        <v>137</v>
      </c>
      <c r="K3085" t="s">
        <v>138</v>
      </c>
      <c r="L3085" t="s">
        <v>8797</v>
      </c>
      <c r="M3085" t="s">
        <v>8103</v>
      </c>
      <c r="N3085">
        <v>0.87666666599999998</v>
      </c>
      <c r="O3085">
        <v>0</v>
      </c>
      <c r="P3085">
        <v>38</v>
      </c>
      <c r="Q3085">
        <v>0</v>
      </c>
      <c r="R3085">
        <v>9</v>
      </c>
      <c r="S3085">
        <v>0</v>
      </c>
      <c r="T3085">
        <v>6</v>
      </c>
      <c r="U3085">
        <v>0</v>
      </c>
      <c r="V3085">
        <v>0</v>
      </c>
      <c r="W3085">
        <v>0</v>
      </c>
      <c r="X3085">
        <v>11.511234058015605</v>
      </c>
      <c r="Y3085">
        <v>0</v>
      </c>
      <c r="Z3085">
        <v>38.860037895196278</v>
      </c>
      <c r="AA3085">
        <v>0</v>
      </c>
      <c r="AB3085">
        <v>1.0028191402329072</v>
      </c>
      <c r="AC3085">
        <v>0</v>
      </c>
      <c r="AD3085">
        <v>0</v>
      </c>
      <c r="AE3085">
        <v>51.37409109344479</v>
      </c>
    </row>
    <row r="3086" spans="1:31" x14ac:dyDescent="0.3">
      <c r="A3086">
        <v>2652892</v>
      </c>
      <c r="B3086">
        <v>1</v>
      </c>
      <c r="C3086" t="s">
        <v>80</v>
      </c>
      <c r="D3086" t="s">
        <v>107</v>
      </c>
      <c r="E3086" t="s">
        <v>141</v>
      </c>
      <c r="F3086" t="s">
        <v>8798</v>
      </c>
      <c r="G3086" t="s">
        <v>154</v>
      </c>
      <c r="H3086" t="s">
        <v>144</v>
      </c>
      <c r="I3086" t="s">
        <v>136</v>
      </c>
      <c r="J3086" t="s">
        <v>137</v>
      </c>
      <c r="K3086" t="s">
        <v>138</v>
      </c>
      <c r="L3086" t="s">
        <v>8799</v>
      </c>
      <c r="M3086" t="s">
        <v>8109</v>
      </c>
      <c r="N3086">
        <v>0.230555555</v>
      </c>
      <c r="O3086">
        <v>0</v>
      </c>
      <c r="P3086">
        <v>62</v>
      </c>
      <c r="Q3086">
        <v>0</v>
      </c>
      <c r="R3086">
        <v>8</v>
      </c>
      <c r="S3086">
        <v>0</v>
      </c>
      <c r="T3086">
        <v>54</v>
      </c>
      <c r="U3086">
        <v>0</v>
      </c>
      <c r="V3086">
        <v>0</v>
      </c>
      <c r="W3086">
        <v>0</v>
      </c>
      <c r="X3086">
        <v>3.1042639623712835</v>
      </c>
      <c r="Y3086">
        <v>0</v>
      </c>
      <c r="Z3086">
        <v>0.64314338339221411</v>
      </c>
      <c r="AA3086">
        <v>0</v>
      </c>
      <c r="AB3086">
        <v>12.849355631012164</v>
      </c>
      <c r="AC3086">
        <v>0</v>
      </c>
      <c r="AD3086">
        <v>0</v>
      </c>
      <c r="AE3086">
        <v>16.596762976775661</v>
      </c>
    </row>
    <row r="3087" spans="1:31" x14ac:dyDescent="0.3">
      <c r="A3087">
        <v>2652746</v>
      </c>
      <c r="B3087">
        <v>1</v>
      </c>
      <c r="C3087" t="s">
        <v>80</v>
      </c>
      <c r="D3087" t="s">
        <v>94</v>
      </c>
      <c r="E3087" t="s">
        <v>165</v>
      </c>
      <c r="F3087" t="s">
        <v>8800</v>
      </c>
      <c r="G3087" t="s">
        <v>224</v>
      </c>
      <c r="H3087" t="s">
        <v>135</v>
      </c>
      <c r="I3087" t="s">
        <v>136</v>
      </c>
      <c r="J3087" t="s">
        <v>137</v>
      </c>
      <c r="K3087" t="s">
        <v>138</v>
      </c>
      <c r="L3087" t="s">
        <v>8801</v>
      </c>
      <c r="M3087" t="s">
        <v>8802</v>
      </c>
      <c r="N3087">
        <v>6.3988888880000001</v>
      </c>
      <c r="O3087">
        <v>0</v>
      </c>
      <c r="P3087">
        <v>9</v>
      </c>
      <c r="Q3087">
        <v>0</v>
      </c>
      <c r="R3087">
        <v>1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9.1937164087453862</v>
      </c>
      <c r="Y3087">
        <v>0</v>
      </c>
      <c r="Z3087">
        <v>3.0592129716891954</v>
      </c>
      <c r="AA3087">
        <v>0</v>
      </c>
      <c r="AB3087">
        <v>0.83136998595453981</v>
      </c>
      <c r="AC3087">
        <v>0</v>
      </c>
      <c r="AD3087">
        <v>0</v>
      </c>
      <c r="AE3087">
        <v>13.084299366389121</v>
      </c>
    </row>
    <row r="3088" spans="1:31" x14ac:dyDescent="0.3">
      <c r="A3088">
        <v>2652869</v>
      </c>
      <c r="B3088">
        <v>1</v>
      </c>
      <c r="C3088" t="s">
        <v>80</v>
      </c>
      <c r="D3088" t="s">
        <v>83</v>
      </c>
      <c r="E3088" t="s">
        <v>165</v>
      </c>
      <c r="F3088" t="s">
        <v>8803</v>
      </c>
      <c r="G3088" t="s">
        <v>224</v>
      </c>
      <c r="H3088" t="s">
        <v>135</v>
      </c>
      <c r="I3088" t="s">
        <v>136</v>
      </c>
      <c r="J3088" t="s">
        <v>137</v>
      </c>
      <c r="K3088" t="s">
        <v>138</v>
      </c>
      <c r="L3088" t="s">
        <v>8804</v>
      </c>
      <c r="M3088" t="s">
        <v>8398</v>
      </c>
      <c r="N3088">
        <v>1.7183333329999999</v>
      </c>
      <c r="O3088">
        <v>0</v>
      </c>
      <c r="P3088">
        <v>229</v>
      </c>
      <c r="Q3088">
        <v>0</v>
      </c>
      <c r="R3088">
        <v>0</v>
      </c>
      <c r="S3088">
        <v>0</v>
      </c>
      <c r="T3088">
        <v>19</v>
      </c>
      <c r="U3088">
        <v>0</v>
      </c>
      <c r="V3088">
        <v>0</v>
      </c>
      <c r="W3088">
        <v>0</v>
      </c>
      <c r="X3088">
        <v>104.56976165763554</v>
      </c>
      <c r="Y3088">
        <v>0</v>
      </c>
      <c r="Z3088">
        <v>0</v>
      </c>
      <c r="AA3088">
        <v>0</v>
      </c>
      <c r="AB3088">
        <v>21.347151639734498</v>
      </c>
      <c r="AC3088">
        <v>0</v>
      </c>
      <c r="AD3088">
        <v>0</v>
      </c>
      <c r="AE3088">
        <v>125.91691329737003</v>
      </c>
    </row>
    <row r="3089" spans="1:31" x14ac:dyDescent="0.3">
      <c r="A3089">
        <v>2652723</v>
      </c>
      <c r="B3089">
        <v>1</v>
      </c>
      <c r="C3089" t="s">
        <v>81</v>
      </c>
      <c r="D3089" t="s">
        <v>112</v>
      </c>
      <c r="E3089" t="s">
        <v>165</v>
      </c>
      <c r="F3089" t="s">
        <v>8805</v>
      </c>
      <c r="G3089" t="s">
        <v>224</v>
      </c>
      <c r="H3089" t="s">
        <v>135</v>
      </c>
      <c r="I3089" t="s">
        <v>136</v>
      </c>
      <c r="J3089" t="s">
        <v>137</v>
      </c>
      <c r="K3089" t="s">
        <v>138</v>
      </c>
      <c r="L3089" t="s">
        <v>8806</v>
      </c>
      <c r="M3089" t="s">
        <v>8807</v>
      </c>
      <c r="N3089">
        <v>0.576944444</v>
      </c>
      <c r="O3089">
        <v>0</v>
      </c>
      <c r="P3089">
        <v>59</v>
      </c>
      <c r="Q3089">
        <v>0</v>
      </c>
      <c r="R3089">
        <v>0</v>
      </c>
      <c r="S3089">
        <v>0</v>
      </c>
      <c r="T3089">
        <v>19</v>
      </c>
      <c r="U3089">
        <v>0</v>
      </c>
      <c r="V3089">
        <v>0</v>
      </c>
      <c r="W3089">
        <v>0</v>
      </c>
      <c r="X3089">
        <v>8.4042803430313349</v>
      </c>
      <c r="Y3089">
        <v>0</v>
      </c>
      <c r="Z3089">
        <v>0</v>
      </c>
      <c r="AA3089">
        <v>0</v>
      </c>
      <c r="AB3089">
        <v>15.988448225315196</v>
      </c>
      <c r="AC3089">
        <v>0</v>
      </c>
      <c r="AD3089">
        <v>0</v>
      </c>
      <c r="AE3089">
        <v>24.392728568346531</v>
      </c>
    </row>
    <row r="3090" spans="1:31" x14ac:dyDescent="0.3">
      <c r="A3090">
        <v>2652846</v>
      </c>
      <c r="B3090">
        <v>1</v>
      </c>
      <c r="C3090" t="s">
        <v>81</v>
      </c>
      <c r="D3090" t="s">
        <v>118</v>
      </c>
      <c r="E3090" t="s">
        <v>152</v>
      </c>
      <c r="F3090" t="s">
        <v>8459</v>
      </c>
      <c r="G3090" t="s">
        <v>191</v>
      </c>
      <c r="H3090" t="s">
        <v>135</v>
      </c>
      <c r="I3090" t="s">
        <v>136</v>
      </c>
      <c r="J3090" t="s">
        <v>137</v>
      </c>
      <c r="K3090" t="s">
        <v>138</v>
      </c>
      <c r="L3090" t="s">
        <v>8808</v>
      </c>
      <c r="M3090" t="s">
        <v>8809</v>
      </c>
      <c r="N3090">
        <v>1.52</v>
      </c>
      <c r="O3090">
        <v>0</v>
      </c>
      <c r="P3090">
        <v>711</v>
      </c>
      <c r="Q3090">
        <v>0</v>
      </c>
      <c r="R3090">
        <v>2</v>
      </c>
      <c r="S3090">
        <v>0</v>
      </c>
      <c r="T3090">
        <v>9</v>
      </c>
      <c r="U3090">
        <v>0</v>
      </c>
      <c r="V3090">
        <v>0</v>
      </c>
      <c r="W3090">
        <v>0</v>
      </c>
      <c r="X3090">
        <v>239.04180416882048</v>
      </c>
      <c r="Y3090">
        <v>0</v>
      </c>
      <c r="Z3090">
        <v>0</v>
      </c>
      <c r="AA3090">
        <v>0</v>
      </c>
      <c r="AB3090">
        <v>19.599663664995425</v>
      </c>
      <c r="AC3090">
        <v>0</v>
      </c>
      <c r="AD3090">
        <v>0</v>
      </c>
      <c r="AE3090">
        <v>258.64146783381591</v>
      </c>
    </row>
    <row r="3091" spans="1:31" x14ac:dyDescent="0.3">
      <c r="A3091">
        <v>2652245</v>
      </c>
      <c r="B3091">
        <v>1</v>
      </c>
      <c r="C3091" t="s">
        <v>80</v>
      </c>
      <c r="D3091" t="s">
        <v>98</v>
      </c>
      <c r="E3091" t="s">
        <v>152</v>
      </c>
      <c r="F3091" t="s">
        <v>4623</v>
      </c>
      <c r="G3091" t="s">
        <v>191</v>
      </c>
      <c r="H3091" t="s">
        <v>135</v>
      </c>
      <c r="I3091" t="s">
        <v>136</v>
      </c>
      <c r="J3091" t="s">
        <v>137</v>
      </c>
      <c r="K3091" t="s">
        <v>138</v>
      </c>
      <c r="L3091" t="s">
        <v>8810</v>
      </c>
      <c r="M3091" t="s">
        <v>8811</v>
      </c>
      <c r="N3091">
        <v>3.2036111109999998</v>
      </c>
      <c r="O3091">
        <v>0</v>
      </c>
      <c r="P3091">
        <v>69</v>
      </c>
      <c r="Q3091">
        <v>0</v>
      </c>
      <c r="R3091">
        <v>2</v>
      </c>
      <c r="S3091">
        <v>0</v>
      </c>
      <c r="T3091">
        <v>10</v>
      </c>
      <c r="U3091">
        <v>0</v>
      </c>
      <c r="V3091">
        <v>0</v>
      </c>
      <c r="W3091">
        <v>0</v>
      </c>
      <c r="X3091">
        <v>78.892514274897778</v>
      </c>
      <c r="Y3091">
        <v>0</v>
      </c>
      <c r="Z3091">
        <v>42.09777534343965</v>
      </c>
      <c r="AA3091">
        <v>0</v>
      </c>
      <c r="AB3091">
        <v>22.567898234217708</v>
      </c>
      <c r="AC3091">
        <v>0</v>
      </c>
      <c r="AD3091">
        <v>0</v>
      </c>
      <c r="AE3091">
        <v>143.55818785255514</v>
      </c>
    </row>
    <row r="3092" spans="1:31" x14ac:dyDescent="0.3">
      <c r="A3092">
        <v>2652577</v>
      </c>
      <c r="B3092">
        <v>1</v>
      </c>
      <c r="C3092" t="s">
        <v>80</v>
      </c>
      <c r="D3092" t="s">
        <v>99</v>
      </c>
      <c r="E3092" t="s">
        <v>132</v>
      </c>
      <c r="F3092" t="s">
        <v>8812</v>
      </c>
      <c r="G3092" t="s">
        <v>228</v>
      </c>
      <c r="H3092" t="s">
        <v>135</v>
      </c>
      <c r="I3092" t="s">
        <v>136</v>
      </c>
      <c r="J3092" t="s">
        <v>137</v>
      </c>
      <c r="K3092" t="s">
        <v>138</v>
      </c>
      <c r="L3092" t="s">
        <v>8813</v>
      </c>
      <c r="M3092" t="s">
        <v>8814</v>
      </c>
      <c r="N3092">
        <v>2.21</v>
      </c>
      <c r="O3092">
        <v>0</v>
      </c>
      <c r="P3092">
        <v>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1.1622634061064812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1.1622634061064812</v>
      </c>
    </row>
    <row r="3093" spans="1:31" x14ac:dyDescent="0.3">
      <c r="A3093">
        <v>2652351</v>
      </c>
      <c r="B3093">
        <v>1</v>
      </c>
      <c r="C3093" t="s">
        <v>81</v>
      </c>
      <c r="D3093" t="s">
        <v>127</v>
      </c>
      <c r="E3093" t="s">
        <v>141</v>
      </c>
      <c r="F3093" t="s">
        <v>648</v>
      </c>
      <c r="G3093" t="s">
        <v>161</v>
      </c>
      <c r="H3093" t="s">
        <v>144</v>
      </c>
      <c r="I3093" t="s">
        <v>136</v>
      </c>
      <c r="J3093" t="s">
        <v>137</v>
      </c>
      <c r="K3093" t="s">
        <v>162</v>
      </c>
      <c r="L3093" t="s">
        <v>8815</v>
      </c>
      <c r="M3093" t="s">
        <v>8816</v>
      </c>
      <c r="N3093">
        <v>8.2030555550000006</v>
      </c>
      <c r="O3093">
        <v>0</v>
      </c>
      <c r="P3093">
        <v>146</v>
      </c>
      <c r="Q3093">
        <v>0</v>
      </c>
      <c r="R3093">
        <v>4</v>
      </c>
      <c r="S3093">
        <v>0</v>
      </c>
      <c r="T3093">
        <v>10</v>
      </c>
      <c r="U3093">
        <v>0</v>
      </c>
      <c r="V3093">
        <v>0</v>
      </c>
      <c r="W3093">
        <v>0</v>
      </c>
      <c r="X3093">
        <v>228.08669908965311</v>
      </c>
      <c r="Y3093">
        <v>0</v>
      </c>
      <c r="Z3093">
        <v>39.193424636080792</v>
      </c>
      <c r="AA3093">
        <v>0</v>
      </c>
      <c r="AB3093">
        <v>85.890983847493573</v>
      </c>
      <c r="AC3093">
        <v>0</v>
      </c>
      <c r="AD3093">
        <v>0</v>
      </c>
      <c r="AE3093">
        <v>353.17110757322746</v>
      </c>
    </row>
    <row r="3094" spans="1:31" x14ac:dyDescent="0.3">
      <c r="A3094">
        <v>2653038</v>
      </c>
      <c r="B3094">
        <v>1</v>
      </c>
      <c r="C3094" t="s">
        <v>81</v>
      </c>
      <c r="D3094" t="s">
        <v>128</v>
      </c>
      <c r="E3094" t="s">
        <v>152</v>
      </c>
      <c r="F3094" t="s">
        <v>6228</v>
      </c>
      <c r="G3094" t="s">
        <v>191</v>
      </c>
      <c r="H3094" t="s">
        <v>135</v>
      </c>
      <c r="I3094" t="s">
        <v>136</v>
      </c>
      <c r="J3094" t="s">
        <v>137</v>
      </c>
      <c r="K3094" t="s">
        <v>138</v>
      </c>
      <c r="L3094" t="s">
        <v>8817</v>
      </c>
      <c r="M3094" t="s">
        <v>8818</v>
      </c>
      <c r="N3094">
        <v>1.9283333330000001</v>
      </c>
      <c r="O3094">
        <v>0</v>
      </c>
      <c r="P3094">
        <v>147</v>
      </c>
      <c r="Q3094">
        <v>0</v>
      </c>
      <c r="R3094">
        <v>2</v>
      </c>
      <c r="S3094">
        <v>0</v>
      </c>
      <c r="T3094">
        <v>19</v>
      </c>
      <c r="U3094">
        <v>0</v>
      </c>
      <c r="V3094">
        <v>0</v>
      </c>
      <c r="W3094">
        <v>0</v>
      </c>
      <c r="X3094">
        <v>73.013710267586148</v>
      </c>
      <c r="Y3094">
        <v>0</v>
      </c>
      <c r="Z3094">
        <v>0.30075213040494597</v>
      </c>
      <c r="AA3094">
        <v>0</v>
      </c>
      <c r="AB3094">
        <v>20.554849260443831</v>
      </c>
      <c r="AC3094">
        <v>0</v>
      </c>
      <c r="AD3094">
        <v>0</v>
      </c>
      <c r="AE3094">
        <v>93.869311658434924</v>
      </c>
    </row>
    <row r="3095" spans="1:31" x14ac:dyDescent="0.3">
      <c r="A3095">
        <v>2652829</v>
      </c>
      <c r="B3095">
        <v>1</v>
      </c>
      <c r="C3095" t="s">
        <v>81</v>
      </c>
      <c r="D3095" t="s">
        <v>118</v>
      </c>
      <c r="E3095" t="s">
        <v>152</v>
      </c>
      <c r="F3095" t="s">
        <v>7977</v>
      </c>
      <c r="G3095" t="s">
        <v>191</v>
      </c>
      <c r="H3095" t="s">
        <v>135</v>
      </c>
      <c r="I3095" t="s">
        <v>136</v>
      </c>
      <c r="J3095" t="s">
        <v>137</v>
      </c>
      <c r="K3095" t="s">
        <v>138</v>
      </c>
      <c r="L3095" t="s">
        <v>8819</v>
      </c>
      <c r="M3095" t="s">
        <v>8820</v>
      </c>
      <c r="N3095">
        <v>1.0333333330000001</v>
      </c>
      <c r="O3095">
        <v>0</v>
      </c>
      <c r="P3095">
        <v>538</v>
      </c>
      <c r="Q3095">
        <v>0</v>
      </c>
      <c r="R3095">
        <v>0</v>
      </c>
      <c r="S3095">
        <v>0</v>
      </c>
      <c r="T3095">
        <v>38</v>
      </c>
      <c r="U3095">
        <v>0</v>
      </c>
      <c r="V3095">
        <v>0</v>
      </c>
      <c r="W3095">
        <v>0</v>
      </c>
      <c r="X3095">
        <v>125.47983010103387</v>
      </c>
      <c r="Y3095">
        <v>0</v>
      </c>
      <c r="Z3095">
        <v>0</v>
      </c>
      <c r="AA3095">
        <v>0</v>
      </c>
      <c r="AB3095">
        <v>17.251786108627719</v>
      </c>
      <c r="AC3095">
        <v>0</v>
      </c>
      <c r="AD3095">
        <v>0</v>
      </c>
      <c r="AE3095">
        <v>142.73161620966158</v>
      </c>
    </row>
    <row r="3096" spans="1:31" x14ac:dyDescent="0.3">
      <c r="A3096">
        <v>2652978</v>
      </c>
      <c r="B3096">
        <v>1</v>
      </c>
      <c r="C3096" t="s">
        <v>81</v>
      </c>
      <c r="D3096" t="s">
        <v>118</v>
      </c>
      <c r="E3096" t="s">
        <v>147</v>
      </c>
      <c r="F3096" t="s">
        <v>578</v>
      </c>
      <c r="G3096" t="s">
        <v>149</v>
      </c>
      <c r="H3096" t="s">
        <v>144</v>
      </c>
      <c r="I3096" t="s">
        <v>241</v>
      </c>
      <c r="J3096" t="s">
        <v>137</v>
      </c>
      <c r="K3096" t="s">
        <v>138</v>
      </c>
      <c r="L3096" t="s">
        <v>8821</v>
      </c>
      <c r="M3096" t="s">
        <v>8822</v>
      </c>
      <c r="N3096">
        <v>5.5555550000000002E-3</v>
      </c>
      <c r="O3096">
        <v>14</v>
      </c>
      <c r="P3096">
        <v>3126</v>
      </c>
      <c r="Q3096">
        <v>83</v>
      </c>
      <c r="R3096">
        <v>156</v>
      </c>
      <c r="S3096">
        <v>7</v>
      </c>
      <c r="T3096">
        <v>227</v>
      </c>
      <c r="U3096">
        <v>0</v>
      </c>
      <c r="V3096">
        <v>0</v>
      </c>
      <c r="W3096">
        <v>3.8441610111302218E-2</v>
      </c>
      <c r="X3096">
        <v>3.9847088271475424</v>
      </c>
      <c r="Y3096">
        <v>2.2172578806768479</v>
      </c>
      <c r="Z3096">
        <v>2.1806904748680354</v>
      </c>
      <c r="AA3096">
        <v>0.23185600825044503</v>
      </c>
      <c r="AB3096">
        <v>0.71859370717858639</v>
      </c>
      <c r="AC3096">
        <v>0</v>
      </c>
      <c r="AD3096">
        <v>0</v>
      </c>
      <c r="AE3096">
        <v>9.3715485082327579</v>
      </c>
    </row>
    <row r="3097" spans="1:31" x14ac:dyDescent="0.3">
      <c r="A3097">
        <v>2652786</v>
      </c>
      <c r="B3097">
        <v>1</v>
      </c>
      <c r="C3097" t="s">
        <v>81</v>
      </c>
      <c r="D3097" t="s">
        <v>120</v>
      </c>
      <c r="E3097" t="s">
        <v>152</v>
      </c>
      <c r="F3097" t="s">
        <v>6143</v>
      </c>
      <c r="G3097" t="s">
        <v>191</v>
      </c>
      <c r="H3097" t="s">
        <v>135</v>
      </c>
      <c r="I3097" t="s">
        <v>136</v>
      </c>
      <c r="J3097" t="s">
        <v>137</v>
      </c>
      <c r="K3097" t="s">
        <v>138</v>
      </c>
      <c r="L3097" t="s">
        <v>8823</v>
      </c>
      <c r="M3097" t="s">
        <v>8824</v>
      </c>
      <c r="N3097">
        <v>0.70472222200000001</v>
      </c>
      <c r="O3097">
        <v>0</v>
      </c>
      <c r="P3097">
        <v>260</v>
      </c>
      <c r="Q3097">
        <v>0</v>
      </c>
      <c r="R3097">
        <v>2</v>
      </c>
      <c r="S3097">
        <v>0</v>
      </c>
      <c r="T3097">
        <v>36</v>
      </c>
      <c r="U3097">
        <v>0</v>
      </c>
      <c r="V3097">
        <v>0</v>
      </c>
      <c r="W3097">
        <v>0</v>
      </c>
      <c r="X3097">
        <v>49.173626072805988</v>
      </c>
      <c r="Y3097">
        <v>0</v>
      </c>
      <c r="Z3097">
        <v>0.17907333927163299</v>
      </c>
      <c r="AA3097">
        <v>0</v>
      </c>
      <c r="AB3097">
        <v>45.891624792694586</v>
      </c>
      <c r="AC3097">
        <v>0</v>
      </c>
      <c r="AD3097">
        <v>0</v>
      </c>
      <c r="AE3097">
        <v>95.244324204772198</v>
      </c>
    </row>
    <row r="3098" spans="1:31" x14ac:dyDescent="0.3">
      <c r="A3098">
        <v>2652391</v>
      </c>
      <c r="B3098">
        <v>1</v>
      </c>
      <c r="C3098" t="s">
        <v>81</v>
      </c>
      <c r="D3098" t="s">
        <v>115</v>
      </c>
      <c r="E3098" t="s">
        <v>165</v>
      </c>
      <c r="F3098" t="s">
        <v>4496</v>
      </c>
      <c r="G3098" t="s">
        <v>161</v>
      </c>
      <c r="H3098" t="s">
        <v>135</v>
      </c>
      <c r="I3098" t="s">
        <v>136</v>
      </c>
      <c r="J3098" t="s">
        <v>137</v>
      </c>
      <c r="K3098" t="s">
        <v>162</v>
      </c>
      <c r="L3098" t="s">
        <v>8825</v>
      </c>
      <c r="M3098" t="s">
        <v>8826</v>
      </c>
      <c r="N3098">
        <v>7.0919444440000001</v>
      </c>
      <c r="O3098">
        <v>0</v>
      </c>
      <c r="P3098">
        <v>25</v>
      </c>
      <c r="Q3098">
        <v>0</v>
      </c>
      <c r="R3098">
        <v>3</v>
      </c>
      <c r="S3098">
        <v>0</v>
      </c>
      <c r="T3098">
        <v>3</v>
      </c>
      <c r="U3098">
        <v>0</v>
      </c>
      <c r="V3098">
        <v>0</v>
      </c>
      <c r="W3098">
        <v>0</v>
      </c>
      <c r="X3098">
        <v>23.878381283568448</v>
      </c>
      <c r="Y3098">
        <v>0</v>
      </c>
      <c r="Z3098">
        <v>13.43717756307613</v>
      </c>
      <c r="AA3098">
        <v>0</v>
      </c>
      <c r="AB3098">
        <v>19.982952027291958</v>
      </c>
      <c r="AC3098">
        <v>0</v>
      </c>
      <c r="AD3098">
        <v>0</v>
      </c>
      <c r="AE3098">
        <v>57.298510873936536</v>
      </c>
    </row>
    <row r="3099" spans="1:31" x14ac:dyDescent="0.3">
      <c r="A3099">
        <v>2652666</v>
      </c>
      <c r="B3099">
        <v>1</v>
      </c>
      <c r="C3099" t="s">
        <v>80</v>
      </c>
      <c r="D3099" t="s">
        <v>95</v>
      </c>
      <c r="E3099" t="s">
        <v>214</v>
      </c>
      <c r="F3099" t="s">
        <v>8827</v>
      </c>
      <c r="G3099" t="s">
        <v>5652</v>
      </c>
      <c r="H3099" t="s">
        <v>135</v>
      </c>
      <c r="I3099" t="s">
        <v>136</v>
      </c>
      <c r="J3099" t="s">
        <v>137</v>
      </c>
      <c r="K3099" t="s">
        <v>138</v>
      </c>
      <c r="L3099" t="s">
        <v>8828</v>
      </c>
      <c r="M3099" t="s">
        <v>8829</v>
      </c>
      <c r="N3099">
        <v>2.2025000000000001</v>
      </c>
      <c r="O3099">
        <v>0</v>
      </c>
      <c r="P3099">
        <v>22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22.401693791335884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22.401693791335884</v>
      </c>
    </row>
    <row r="3100" spans="1:31" x14ac:dyDescent="0.3">
      <c r="A3100">
        <v>2652952</v>
      </c>
      <c r="B3100">
        <v>1</v>
      </c>
      <c r="C3100" t="s">
        <v>81</v>
      </c>
      <c r="D3100" t="s">
        <v>118</v>
      </c>
      <c r="E3100" t="s">
        <v>152</v>
      </c>
      <c r="F3100" t="s">
        <v>7977</v>
      </c>
      <c r="G3100" t="s">
        <v>191</v>
      </c>
      <c r="H3100" t="s">
        <v>135</v>
      </c>
      <c r="I3100" t="s">
        <v>136</v>
      </c>
      <c r="J3100" t="s">
        <v>137</v>
      </c>
      <c r="K3100" t="s">
        <v>138</v>
      </c>
      <c r="L3100" t="s">
        <v>8830</v>
      </c>
      <c r="M3100" t="s">
        <v>8831</v>
      </c>
      <c r="N3100">
        <v>0.73</v>
      </c>
      <c r="O3100">
        <v>0</v>
      </c>
      <c r="P3100">
        <v>564</v>
      </c>
      <c r="Q3100">
        <v>0</v>
      </c>
      <c r="R3100">
        <v>0</v>
      </c>
      <c r="S3100">
        <v>0</v>
      </c>
      <c r="T3100">
        <v>40</v>
      </c>
      <c r="U3100">
        <v>0</v>
      </c>
      <c r="V3100">
        <v>0</v>
      </c>
      <c r="W3100">
        <v>0</v>
      </c>
      <c r="X3100">
        <v>97.617105832685382</v>
      </c>
      <c r="Y3100">
        <v>0</v>
      </c>
      <c r="Z3100">
        <v>0</v>
      </c>
      <c r="AA3100">
        <v>0</v>
      </c>
      <c r="AB3100">
        <v>11.728103620592972</v>
      </c>
      <c r="AC3100">
        <v>0</v>
      </c>
      <c r="AD3100">
        <v>0</v>
      </c>
      <c r="AE3100">
        <v>109.34520945327836</v>
      </c>
    </row>
    <row r="3101" spans="1:31" x14ac:dyDescent="0.3">
      <c r="A3101">
        <v>2652311</v>
      </c>
      <c r="B3101">
        <v>1</v>
      </c>
      <c r="C3101" t="s">
        <v>81</v>
      </c>
      <c r="D3101" t="s">
        <v>119</v>
      </c>
      <c r="E3101" t="s">
        <v>152</v>
      </c>
      <c r="F3101" t="s">
        <v>8832</v>
      </c>
      <c r="G3101" t="s">
        <v>220</v>
      </c>
      <c r="H3101" t="s">
        <v>135</v>
      </c>
      <c r="I3101" t="s">
        <v>136</v>
      </c>
      <c r="J3101" t="s">
        <v>137</v>
      </c>
      <c r="K3101" t="s">
        <v>162</v>
      </c>
      <c r="L3101" t="s">
        <v>8833</v>
      </c>
      <c r="M3101" t="s">
        <v>8834</v>
      </c>
      <c r="N3101">
        <v>4.977777777</v>
      </c>
      <c r="O3101">
        <v>0</v>
      </c>
      <c r="P3101">
        <v>173</v>
      </c>
      <c r="Q3101">
        <v>0</v>
      </c>
      <c r="R3101">
        <v>0</v>
      </c>
      <c r="S3101">
        <v>0</v>
      </c>
      <c r="T3101">
        <v>121</v>
      </c>
      <c r="U3101">
        <v>0</v>
      </c>
      <c r="V3101">
        <v>0</v>
      </c>
      <c r="W3101">
        <v>0</v>
      </c>
      <c r="X3101">
        <v>194.67776627263854</v>
      </c>
      <c r="Y3101">
        <v>0</v>
      </c>
      <c r="Z3101">
        <v>0</v>
      </c>
      <c r="AA3101">
        <v>0</v>
      </c>
      <c r="AB3101">
        <v>553.22570321701778</v>
      </c>
      <c r="AC3101">
        <v>0</v>
      </c>
      <c r="AD3101">
        <v>0</v>
      </c>
      <c r="AE3101">
        <v>747.90346948965635</v>
      </c>
    </row>
    <row r="3102" spans="1:31" x14ac:dyDescent="0.3">
      <c r="A3102">
        <v>2652972</v>
      </c>
      <c r="B3102">
        <v>1</v>
      </c>
      <c r="C3102" t="s">
        <v>81</v>
      </c>
      <c r="D3102" t="s">
        <v>128</v>
      </c>
      <c r="E3102" t="s">
        <v>152</v>
      </c>
      <c r="F3102" t="s">
        <v>6228</v>
      </c>
      <c r="G3102" t="s">
        <v>191</v>
      </c>
      <c r="H3102" t="s">
        <v>135</v>
      </c>
      <c r="I3102" t="s">
        <v>136</v>
      </c>
      <c r="J3102" t="s">
        <v>137</v>
      </c>
      <c r="K3102" t="s">
        <v>138</v>
      </c>
      <c r="L3102" t="s">
        <v>8835</v>
      </c>
      <c r="M3102" t="s">
        <v>8836</v>
      </c>
      <c r="N3102">
        <v>1.3588888880000001</v>
      </c>
      <c r="O3102">
        <v>0</v>
      </c>
      <c r="P3102">
        <v>147</v>
      </c>
      <c r="Q3102">
        <v>0</v>
      </c>
      <c r="R3102">
        <v>2</v>
      </c>
      <c r="S3102">
        <v>0</v>
      </c>
      <c r="T3102">
        <v>19</v>
      </c>
      <c r="U3102">
        <v>0</v>
      </c>
      <c r="V3102">
        <v>0</v>
      </c>
      <c r="W3102">
        <v>0</v>
      </c>
      <c r="X3102">
        <v>55.276714899261194</v>
      </c>
      <c r="Y3102">
        <v>0</v>
      </c>
      <c r="Z3102">
        <v>0.24684125524489198</v>
      </c>
      <c r="AA3102">
        <v>0</v>
      </c>
      <c r="AB3102">
        <v>18.407132822020937</v>
      </c>
      <c r="AC3102">
        <v>0</v>
      </c>
      <c r="AD3102">
        <v>0</v>
      </c>
      <c r="AE3102">
        <v>73.930688976527023</v>
      </c>
    </row>
    <row r="3103" spans="1:31" x14ac:dyDescent="0.3">
      <c r="A3103">
        <v>2652474</v>
      </c>
      <c r="B3103">
        <v>1</v>
      </c>
      <c r="C3103" t="s">
        <v>80</v>
      </c>
      <c r="D3103" t="s">
        <v>95</v>
      </c>
      <c r="E3103" t="s">
        <v>141</v>
      </c>
      <c r="F3103" t="s">
        <v>5882</v>
      </c>
      <c r="G3103" t="s">
        <v>143</v>
      </c>
      <c r="H3103" t="s">
        <v>144</v>
      </c>
      <c r="I3103" t="s">
        <v>136</v>
      </c>
      <c r="J3103" t="s">
        <v>137</v>
      </c>
      <c r="K3103" t="s">
        <v>138</v>
      </c>
      <c r="L3103" t="s">
        <v>8837</v>
      </c>
      <c r="M3103" t="s">
        <v>7957</v>
      </c>
      <c r="N3103">
        <v>1.9850000000000001</v>
      </c>
      <c r="O3103">
        <v>0</v>
      </c>
      <c r="P3103">
        <v>25</v>
      </c>
      <c r="Q3103">
        <v>0</v>
      </c>
      <c r="R3103">
        <v>0</v>
      </c>
      <c r="S3103">
        <v>0</v>
      </c>
      <c r="T3103">
        <v>2</v>
      </c>
      <c r="U3103">
        <v>0</v>
      </c>
      <c r="V3103">
        <v>0</v>
      </c>
      <c r="W3103">
        <v>0</v>
      </c>
      <c r="X3103">
        <v>9.2206782182916154</v>
      </c>
      <c r="Y3103">
        <v>0</v>
      </c>
      <c r="Z3103">
        <v>0</v>
      </c>
      <c r="AA3103">
        <v>0</v>
      </c>
      <c r="AB3103">
        <v>19.980530141829117</v>
      </c>
      <c r="AC3103">
        <v>0</v>
      </c>
      <c r="AD3103">
        <v>0</v>
      </c>
      <c r="AE3103">
        <v>29.201208360120731</v>
      </c>
    </row>
    <row r="3104" spans="1:31" x14ac:dyDescent="0.3">
      <c r="A3104">
        <v>2652454</v>
      </c>
      <c r="B3104">
        <v>1</v>
      </c>
      <c r="C3104" t="s">
        <v>80</v>
      </c>
      <c r="D3104" t="s">
        <v>109</v>
      </c>
      <c r="E3104" t="s">
        <v>165</v>
      </c>
      <c r="F3104" t="s">
        <v>2051</v>
      </c>
      <c r="G3104" t="s">
        <v>224</v>
      </c>
      <c r="H3104" t="s">
        <v>135</v>
      </c>
      <c r="I3104" t="s">
        <v>136</v>
      </c>
      <c r="J3104" t="s">
        <v>137</v>
      </c>
      <c r="K3104" t="s">
        <v>138</v>
      </c>
      <c r="L3104" t="s">
        <v>8838</v>
      </c>
      <c r="M3104" t="s">
        <v>8839</v>
      </c>
      <c r="N3104">
        <v>1.2055555549999999</v>
      </c>
      <c r="O3104">
        <v>0</v>
      </c>
      <c r="P3104">
        <v>4</v>
      </c>
      <c r="Q3104">
        <v>0</v>
      </c>
      <c r="R3104">
        <v>3</v>
      </c>
      <c r="S3104">
        <v>0</v>
      </c>
      <c r="T3104">
        <v>5</v>
      </c>
      <c r="U3104">
        <v>0</v>
      </c>
      <c r="V3104">
        <v>0</v>
      </c>
      <c r="W3104">
        <v>0</v>
      </c>
      <c r="X3104">
        <v>1.4095549218383989</v>
      </c>
      <c r="Y3104">
        <v>0</v>
      </c>
      <c r="Z3104">
        <v>4.1719232135093209</v>
      </c>
      <c r="AA3104">
        <v>0</v>
      </c>
      <c r="AB3104">
        <v>10.515497333104918</v>
      </c>
      <c r="AC3104">
        <v>0</v>
      </c>
      <c r="AD3104">
        <v>0</v>
      </c>
      <c r="AE3104">
        <v>16.096975468452637</v>
      </c>
    </row>
    <row r="3105" spans="1:31" x14ac:dyDescent="0.3">
      <c r="A3105">
        <v>2652354</v>
      </c>
      <c r="B3105">
        <v>1</v>
      </c>
      <c r="C3105" t="s">
        <v>80</v>
      </c>
      <c r="D3105" t="s">
        <v>103</v>
      </c>
      <c r="E3105" t="s">
        <v>147</v>
      </c>
      <c r="F3105" t="s">
        <v>8840</v>
      </c>
      <c r="G3105" t="s">
        <v>220</v>
      </c>
      <c r="H3105" t="s">
        <v>144</v>
      </c>
      <c r="I3105" t="s">
        <v>136</v>
      </c>
      <c r="J3105" t="s">
        <v>137</v>
      </c>
      <c r="K3105" t="s">
        <v>162</v>
      </c>
      <c r="L3105" t="s">
        <v>8841</v>
      </c>
      <c r="M3105" t="s">
        <v>8842</v>
      </c>
      <c r="N3105">
        <v>5.4744444440000004</v>
      </c>
      <c r="O3105">
        <v>0</v>
      </c>
      <c r="P3105">
        <v>0</v>
      </c>
      <c r="Q3105">
        <v>5</v>
      </c>
      <c r="R3105">
        <v>5</v>
      </c>
      <c r="S3105">
        <v>4</v>
      </c>
      <c r="T3105">
        <v>2</v>
      </c>
      <c r="U3105">
        <v>0</v>
      </c>
      <c r="V3105">
        <v>0</v>
      </c>
      <c r="W3105">
        <v>0</v>
      </c>
      <c r="X3105">
        <v>0</v>
      </c>
      <c r="Y3105">
        <v>883.88145576745262</v>
      </c>
      <c r="Z3105">
        <v>353.87736131658829</v>
      </c>
      <c r="AA3105">
        <v>474.24787239543735</v>
      </c>
      <c r="AB3105">
        <v>81.077315622827896</v>
      </c>
      <c r="AC3105">
        <v>0</v>
      </c>
      <c r="AD3105">
        <v>0</v>
      </c>
      <c r="AE3105">
        <v>1793.084005102306</v>
      </c>
    </row>
    <row r="3106" spans="1:31" x14ac:dyDescent="0.3">
      <c r="A3106">
        <v>2652305</v>
      </c>
      <c r="B3106">
        <v>1</v>
      </c>
      <c r="C3106" t="s">
        <v>80</v>
      </c>
      <c r="D3106" t="s">
        <v>96</v>
      </c>
      <c r="E3106" t="s">
        <v>165</v>
      </c>
      <c r="F3106" t="s">
        <v>7651</v>
      </c>
      <c r="G3106" t="s">
        <v>224</v>
      </c>
      <c r="H3106" t="s">
        <v>135</v>
      </c>
      <c r="I3106" t="s">
        <v>136</v>
      </c>
      <c r="J3106" t="s">
        <v>137</v>
      </c>
      <c r="K3106" t="s">
        <v>138</v>
      </c>
      <c r="L3106" t="s">
        <v>8843</v>
      </c>
      <c r="M3106" t="s">
        <v>8844</v>
      </c>
      <c r="N3106">
        <v>2.0019444439999998</v>
      </c>
      <c r="O3106">
        <v>0</v>
      </c>
      <c r="P3106">
        <v>38</v>
      </c>
      <c r="Q3106">
        <v>0</v>
      </c>
      <c r="R3106">
        <v>0</v>
      </c>
      <c r="S3106">
        <v>0</v>
      </c>
      <c r="T3106">
        <v>4</v>
      </c>
      <c r="U3106">
        <v>0</v>
      </c>
      <c r="V3106">
        <v>0</v>
      </c>
      <c r="W3106">
        <v>0</v>
      </c>
      <c r="X3106">
        <v>20.556560419995453</v>
      </c>
      <c r="Y3106">
        <v>0</v>
      </c>
      <c r="Z3106">
        <v>0</v>
      </c>
      <c r="AA3106">
        <v>0</v>
      </c>
      <c r="AB3106">
        <v>9.0167509571857067</v>
      </c>
      <c r="AC3106">
        <v>0</v>
      </c>
      <c r="AD3106">
        <v>0</v>
      </c>
      <c r="AE3106">
        <v>29.57331137718116</v>
      </c>
    </row>
    <row r="3107" spans="1:31" x14ac:dyDescent="0.3">
      <c r="A3107">
        <v>2652411</v>
      </c>
      <c r="B3107">
        <v>1</v>
      </c>
      <c r="C3107" t="s">
        <v>81</v>
      </c>
      <c r="D3107" t="s">
        <v>126</v>
      </c>
      <c r="E3107" t="s">
        <v>165</v>
      </c>
      <c r="F3107" t="s">
        <v>2011</v>
      </c>
      <c r="G3107" t="s">
        <v>161</v>
      </c>
      <c r="H3107" t="s">
        <v>135</v>
      </c>
      <c r="I3107" t="s">
        <v>136</v>
      </c>
      <c r="J3107" t="s">
        <v>137</v>
      </c>
      <c r="K3107" t="s">
        <v>162</v>
      </c>
      <c r="L3107" t="s">
        <v>8845</v>
      </c>
      <c r="M3107" t="s">
        <v>8846</v>
      </c>
      <c r="N3107">
        <v>3.253055555</v>
      </c>
      <c r="O3107">
        <v>0</v>
      </c>
      <c r="P3107">
        <v>38</v>
      </c>
      <c r="Q3107">
        <v>0</v>
      </c>
      <c r="R3107">
        <v>12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18.176136629042158</v>
      </c>
      <c r="Y3107">
        <v>0</v>
      </c>
      <c r="Z3107">
        <v>1.5492958024591184</v>
      </c>
      <c r="AA3107">
        <v>0</v>
      </c>
      <c r="AB3107">
        <v>0</v>
      </c>
      <c r="AC3107">
        <v>0</v>
      </c>
      <c r="AD3107">
        <v>0</v>
      </c>
      <c r="AE3107">
        <v>19.725432431501275</v>
      </c>
    </row>
    <row r="3108" spans="1:31" x14ac:dyDescent="0.3">
      <c r="A3108">
        <v>2652374</v>
      </c>
      <c r="B3108">
        <v>1</v>
      </c>
      <c r="C3108" t="s">
        <v>80</v>
      </c>
      <c r="D3108" t="s">
        <v>110</v>
      </c>
      <c r="E3108" t="s">
        <v>165</v>
      </c>
      <c r="F3108" t="s">
        <v>7284</v>
      </c>
      <c r="G3108" t="s">
        <v>161</v>
      </c>
      <c r="H3108" t="s">
        <v>135</v>
      </c>
      <c r="I3108" t="s">
        <v>136</v>
      </c>
      <c r="J3108" t="s">
        <v>137</v>
      </c>
      <c r="K3108" t="s">
        <v>162</v>
      </c>
      <c r="L3108" t="s">
        <v>8847</v>
      </c>
      <c r="M3108" t="s">
        <v>8848</v>
      </c>
      <c r="N3108">
        <v>0.83722222199999996</v>
      </c>
      <c r="O3108">
        <v>0</v>
      </c>
      <c r="P3108">
        <v>390</v>
      </c>
      <c r="Q3108">
        <v>0</v>
      </c>
      <c r="R3108">
        <v>0</v>
      </c>
      <c r="S3108">
        <v>0</v>
      </c>
      <c r="T3108">
        <v>45</v>
      </c>
      <c r="U3108">
        <v>0</v>
      </c>
      <c r="V3108">
        <v>1</v>
      </c>
      <c r="W3108">
        <v>0</v>
      </c>
      <c r="X3108">
        <v>118.25881735423253</v>
      </c>
      <c r="Y3108">
        <v>0</v>
      </c>
      <c r="Z3108">
        <v>0</v>
      </c>
      <c r="AA3108">
        <v>0</v>
      </c>
      <c r="AB3108">
        <v>78.39831255336307</v>
      </c>
      <c r="AC3108">
        <v>0</v>
      </c>
      <c r="AD3108">
        <v>16.814232796671032</v>
      </c>
      <c r="AE3108">
        <v>213.47136270426665</v>
      </c>
    </row>
    <row r="3109" spans="1:31" x14ac:dyDescent="0.3">
      <c r="A3109">
        <v>2652852</v>
      </c>
      <c r="B3109">
        <v>1</v>
      </c>
      <c r="C3109" t="s">
        <v>80</v>
      </c>
      <c r="D3109" t="s">
        <v>111</v>
      </c>
      <c r="E3109" t="s">
        <v>165</v>
      </c>
      <c r="F3109" t="s">
        <v>8849</v>
      </c>
      <c r="G3109" t="s">
        <v>224</v>
      </c>
      <c r="H3109" t="s">
        <v>135</v>
      </c>
      <c r="I3109" t="s">
        <v>136</v>
      </c>
      <c r="J3109" t="s">
        <v>137</v>
      </c>
      <c r="K3109" t="s">
        <v>138</v>
      </c>
      <c r="L3109" t="s">
        <v>8850</v>
      </c>
      <c r="M3109" t="s">
        <v>8851</v>
      </c>
      <c r="N3109">
        <v>2.9391666660000002</v>
      </c>
      <c r="O3109">
        <v>0</v>
      </c>
      <c r="P3109">
        <v>4</v>
      </c>
      <c r="Q3109">
        <v>0</v>
      </c>
      <c r="R3109">
        <v>3</v>
      </c>
      <c r="S3109">
        <v>0</v>
      </c>
      <c r="T3109">
        <v>7</v>
      </c>
      <c r="U3109">
        <v>0</v>
      </c>
      <c r="V3109">
        <v>0</v>
      </c>
      <c r="W3109">
        <v>0</v>
      </c>
      <c r="X3109">
        <v>5.4579981604787005</v>
      </c>
      <c r="Y3109">
        <v>0</v>
      </c>
      <c r="Z3109">
        <v>7.186058451987785</v>
      </c>
      <c r="AA3109">
        <v>0</v>
      </c>
      <c r="AB3109">
        <v>43.703458179277668</v>
      </c>
      <c r="AC3109">
        <v>0</v>
      </c>
      <c r="AD3109">
        <v>0</v>
      </c>
      <c r="AE3109">
        <v>56.347514791744153</v>
      </c>
    </row>
    <row r="3110" spans="1:31" x14ac:dyDescent="0.3">
      <c r="A3110">
        <v>2652368</v>
      </c>
      <c r="B3110">
        <v>1</v>
      </c>
      <c r="C3110" t="s">
        <v>81</v>
      </c>
      <c r="D3110" t="s">
        <v>113</v>
      </c>
      <c r="E3110" t="s">
        <v>147</v>
      </c>
      <c r="F3110" t="s">
        <v>8852</v>
      </c>
      <c r="G3110" t="s">
        <v>562</v>
      </c>
      <c r="H3110" t="s">
        <v>144</v>
      </c>
      <c r="I3110" t="s">
        <v>136</v>
      </c>
      <c r="J3110" t="s">
        <v>137</v>
      </c>
      <c r="K3110" t="s">
        <v>138</v>
      </c>
      <c r="L3110" t="s">
        <v>8853</v>
      </c>
      <c r="M3110" t="s">
        <v>8854</v>
      </c>
      <c r="N3110">
        <v>0.51333333299999995</v>
      </c>
      <c r="O3110">
        <v>0</v>
      </c>
      <c r="P3110">
        <v>244</v>
      </c>
      <c r="Q3110">
        <v>26</v>
      </c>
      <c r="R3110">
        <v>62</v>
      </c>
      <c r="S3110">
        <v>0</v>
      </c>
      <c r="T3110">
        <v>13</v>
      </c>
      <c r="U3110">
        <v>0</v>
      </c>
      <c r="V3110">
        <v>0</v>
      </c>
      <c r="W3110">
        <v>0</v>
      </c>
      <c r="X3110">
        <v>33.027768766885991</v>
      </c>
      <c r="Y3110">
        <v>147.41846656052152</v>
      </c>
      <c r="Z3110">
        <v>148.58472148180658</v>
      </c>
      <c r="AA3110">
        <v>0</v>
      </c>
      <c r="AB3110">
        <v>5.6737893388584926</v>
      </c>
      <c r="AC3110">
        <v>0</v>
      </c>
      <c r="AD3110">
        <v>0</v>
      </c>
      <c r="AE3110">
        <v>334.70474614807262</v>
      </c>
    </row>
    <row r="3111" spans="1:31" x14ac:dyDescent="0.3">
      <c r="A3111">
        <v>2652268</v>
      </c>
      <c r="B3111">
        <v>1</v>
      </c>
      <c r="C3111" t="s">
        <v>80</v>
      </c>
      <c r="D3111" t="s">
        <v>104</v>
      </c>
      <c r="E3111" t="s">
        <v>194</v>
      </c>
      <c r="F3111" t="s">
        <v>8855</v>
      </c>
      <c r="G3111" t="s">
        <v>149</v>
      </c>
      <c r="H3111" t="s">
        <v>144</v>
      </c>
      <c r="I3111" t="s">
        <v>136</v>
      </c>
      <c r="J3111" t="s">
        <v>137</v>
      </c>
      <c r="K3111" t="s">
        <v>138</v>
      </c>
      <c r="L3111" t="s">
        <v>8856</v>
      </c>
      <c r="M3111" t="s">
        <v>8857</v>
      </c>
      <c r="N3111">
        <v>1.839444444</v>
      </c>
      <c r="O3111">
        <v>3</v>
      </c>
      <c r="P3111">
        <v>14</v>
      </c>
      <c r="Q3111">
        <v>19</v>
      </c>
      <c r="R3111">
        <v>33</v>
      </c>
      <c r="S3111">
        <v>6</v>
      </c>
      <c r="T3111">
        <v>7</v>
      </c>
      <c r="U3111">
        <v>0</v>
      </c>
      <c r="V3111">
        <v>0</v>
      </c>
      <c r="W3111">
        <v>8.9475678492108948</v>
      </c>
      <c r="X3111">
        <v>5.9138497433372956</v>
      </c>
      <c r="Y3111">
        <v>75.829222154899156</v>
      </c>
      <c r="Z3111">
        <v>52.554746857609437</v>
      </c>
      <c r="AA3111">
        <v>12.040857676857486</v>
      </c>
      <c r="AB3111">
        <v>7.8048475448643195</v>
      </c>
      <c r="AC3111">
        <v>0</v>
      </c>
      <c r="AD3111">
        <v>0</v>
      </c>
      <c r="AE3111">
        <v>163.09109182677858</v>
      </c>
    </row>
    <row r="3112" spans="1:31" x14ac:dyDescent="0.3">
      <c r="A3112">
        <v>2652809</v>
      </c>
      <c r="B3112">
        <v>1</v>
      </c>
      <c r="C3112" t="s">
        <v>81</v>
      </c>
      <c r="D3112" t="s">
        <v>113</v>
      </c>
      <c r="E3112" t="s">
        <v>132</v>
      </c>
      <c r="F3112" t="s">
        <v>8858</v>
      </c>
      <c r="G3112" t="s">
        <v>268</v>
      </c>
      <c r="H3112" t="s">
        <v>135</v>
      </c>
      <c r="I3112" t="s">
        <v>136</v>
      </c>
      <c r="J3112" t="s">
        <v>137</v>
      </c>
      <c r="K3112" t="s">
        <v>138</v>
      </c>
      <c r="L3112" t="s">
        <v>8859</v>
      </c>
      <c r="M3112" t="s">
        <v>8860</v>
      </c>
      <c r="N3112">
        <v>4.4005555550000004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1.2307719657775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1.2307719657775</v>
      </c>
    </row>
    <row r="3113" spans="1:31" x14ac:dyDescent="0.3">
      <c r="A3113">
        <v>2653459</v>
      </c>
      <c r="B3113">
        <v>1</v>
      </c>
      <c r="C3113" t="s">
        <v>80</v>
      </c>
      <c r="D3113" t="s">
        <v>96</v>
      </c>
      <c r="E3113" t="s">
        <v>141</v>
      </c>
      <c r="F3113" t="s">
        <v>8861</v>
      </c>
      <c r="G3113" t="s">
        <v>149</v>
      </c>
      <c r="H3113" t="s">
        <v>144</v>
      </c>
      <c r="I3113" t="s">
        <v>136</v>
      </c>
      <c r="J3113" t="s">
        <v>137</v>
      </c>
      <c r="K3113" t="s">
        <v>138</v>
      </c>
      <c r="L3113" t="s">
        <v>8862</v>
      </c>
      <c r="M3113" t="s">
        <v>8863</v>
      </c>
      <c r="N3113">
        <v>1.0972222220000001</v>
      </c>
      <c r="O3113">
        <v>2</v>
      </c>
      <c r="P3113">
        <v>1201</v>
      </c>
      <c r="Q3113">
        <v>5</v>
      </c>
      <c r="R3113">
        <v>6</v>
      </c>
      <c r="S3113">
        <v>8</v>
      </c>
      <c r="T3113">
        <v>165</v>
      </c>
      <c r="U3113">
        <v>0</v>
      </c>
      <c r="V3113">
        <v>0</v>
      </c>
      <c r="W3113">
        <v>7.6253209752095286</v>
      </c>
      <c r="X3113">
        <v>548.69459233344116</v>
      </c>
      <c r="Y3113">
        <v>9.0235099831954084</v>
      </c>
      <c r="Z3113">
        <v>3.2237896713429874</v>
      </c>
      <c r="AA3113">
        <v>30.962108457774445</v>
      </c>
      <c r="AB3113">
        <v>296.94134900567485</v>
      </c>
      <c r="AC3113">
        <v>0</v>
      </c>
      <c r="AD3113">
        <v>0</v>
      </c>
      <c r="AE3113">
        <v>896.47067042663832</v>
      </c>
    </row>
    <row r="3114" spans="1:31" x14ac:dyDescent="0.3">
      <c r="A3114">
        <v>2653127</v>
      </c>
      <c r="B3114">
        <v>1</v>
      </c>
      <c r="C3114" t="s">
        <v>80</v>
      </c>
      <c r="D3114" t="s">
        <v>82</v>
      </c>
      <c r="E3114" t="s">
        <v>132</v>
      </c>
      <c r="F3114" t="s">
        <v>8864</v>
      </c>
      <c r="G3114" t="s">
        <v>183</v>
      </c>
      <c r="H3114" t="s">
        <v>135</v>
      </c>
      <c r="I3114" t="s">
        <v>136</v>
      </c>
      <c r="J3114" t="s">
        <v>137</v>
      </c>
      <c r="K3114" t="s">
        <v>138</v>
      </c>
      <c r="L3114" t="s">
        <v>8865</v>
      </c>
      <c r="M3114" t="s">
        <v>8866</v>
      </c>
      <c r="N3114">
        <v>1.9244444439999999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2</v>
      </c>
      <c r="U3114">
        <v>0</v>
      </c>
      <c r="V3114">
        <v>0</v>
      </c>
      <c r="W3114">
        <v>0</v>
      </c>
      <c r="X3114">
        <v>0.16289065237269612</v>
      </c>
      <c r="Y3114">
        <v>0</v>
      </c>
      <c r="Z3114">
        <v>0</v>
      </c>
      <c r="AA3114">
        <v>0</v>
      </c>
      <c r="AB3114">
        <v>4.0249730194666666</v>
      </c>
      <c r="AC3114">
        <v>0</v>
      </c>
      <c r="AD3114">
        <v>0</v>
      </c>
      <c r="AE3114">
        <v>4.1878636718393629</v>
      </c>
    </row>
    <row r="3115" spans="1:31" x14ac:dyDescent="0.3">
      <c r="A3115">
        <v>2653791</v>
      </c>
      <c r="B3115">
        <v>1</v>
      </c>
      <c r="C3115" t="s">
        <v>80</v>
      </c>
      <c r="D3115" t="s">
        <v>88</v>
      </c>
      <c r="E3115" t="s">
        <v>132</v>
      </c>
      <c r="F3115" t="s">
        <v>8867</v>
      </c>
      <c r="G3115" t="s">
        <v>228</v>
      </c>
      <c r="H3115" t="s">
        <v>135</v>
      </c>
      <c r="I3115" t="s">
        <v>136</v>
      </c>
      <c r="J3115" t="s">
        <v>137</v>
      </c>
      <c r="K3115" t="s">
        <v>138</v>
      </c>
      <c r="L3115" t="s">
        <v>8868</v>
      </c>
      <c r="M3115" t="s">
        <v>8869</v>
      </c>
      <c r="N3115">
        <v>1.1025</v>
      </c>
      <c r="O3115">
        <v>0</v>
      </c>
      <c r="P3115">
        <v>7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1.4035422514255884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1.4035422514255884</v>
      </c>
    </row>
    <row r="3116" spans="1:31" x14ac:dyDescent="0.3">
      <c r="A3116">
        <v>2653814</v>
      </c>
      <c r="B3116">
        <v>1</v>
      </c>
      <c r="C3116" t="s">
        <v>80</v>
      </c>
      <c r="D3116" t="s">
        <v>96</v>
      </c>
      <c r="E3116" t="s">
        <v>214</v>
      </c>
      <c r="F3116" t="s">
        <v>8870</v>
      </c>
      <c r="G3116" t="s">
        <v>300</v>
      </c>
      <c r="H3116" t="s">
        <v>135</v>
      </c>
      <c r="I3116" t="s">
        <v>136</v>
      </c>
      <c r="J3116" t="s">
        <v>137</v>
      </c>
      <c r="K3116" t="s">
        <v>138</v>
      </c>
      <c r="L3116" t="s">
        <v>8871</v>
      </c>
      <c r="M3116" t="s">
        <v>8872</v>
      </c>
      <c r="N3116">
        <v>0.47416666600000001</v>
      </c>
      <c r="O3116">
        <v>0</v>
      </c>
      <c r="P3116">
        <v>12</v>
      </c>
      <c r="Q3116">
        <v>0</v>
      </c>
      <c r="R3116">
        <v>0</v>
      </c>
      <c r="S3116">
        <v>0</v>
      </c>
      <c r="T3116">
        <v>53</v>
      </c>
      <c r="U3116">
        <v>0</v>
      </c>
      <c r="V3116">
        <v>0</v>
      </c>
      <c r="W3116">
        <v>0</v>
      </c>
      <c r="X3116">
        <v>7.7205742373268738</v>
      </c>
      <c r="Y3116">
        <v>0</v>
      </c>
      <c r="Z3116">
        <v>0</v>
      </c>
      <c r="AA3116">
        <v>0</v>
      </c>
      <c r="AB3116">
        <v>97.836002678125254</v>
      </c>
      <c r="AC3116">
        <v>0</v>
      </c>
      <c r="AD3116">
        <v>0</v>
      </c>
      <c r="AE3116">
        <v>105.55657691545213</v>
      </c>
    </row>
    <row r="3117" spans="1:31" x14ac:dyDescent="0.3">
      <c r="A3117">
        <v>2653505</v>
      </c>
      <c r="B3117">
        <v>1</v>
      </c>
      <c r="C3117" t="s">
        <v>81</v>
      </c>
      <c r="D3117" t="s">
        <v>122</v>
      </c>
      <c r="E3117" t="s">
        <v>194</v>
      </c>
      <c r="F3117" t="s">
        <v>865</v>
      </c>
      <c r="G3117" t="s">
        <v>149</v>
      </c>
      <c r="H3117" t="s">
        <v>144</v>
      </c>
      <c r="I3117" t="s">
        <v>136</v>
      </c>
      <c r="J3117" t="s">
        <v>137</v>
      </c>
      <c r="K3117" t="s">
        <v>138</v>
      </c>
      <c r="L3117" t="s">
        <v>8873</v>
      </c>
      <c r="M3117" t="s">
        <v>8874</v>
      </c>
      <c r="N3117">
        <v>0.90555555499999996</v>
      </c>
      <c r="O3117">
        <v>15</v>
      </c>
      <c r="P3117">
        <v>890</v>
      </c>
      <c r="Q3117">
        <v>2</v>
      </c>
      <c r="R3117">
        <v>25</v>
      </c>
      <c r="S3117">
        <v>4</v>
      </c>
      <c r="T3117">
        <v>65</v>
      </c>
      <c r="U3117">
        <v>0</v>
      </c>
      <c r="V3117">
        <v>0</v>
      </c>
      <c r="W3117">
        <v>3.9278421996911481</v>
      </c>
      <c r="X3117">
        <v>109.82056252667515</v>
      </c>
      <c r="Y3117">
        <v>1.6216179869708927</v>
      </c>
      <c r="Z3117">
        <v>17.674319287917371</v>
      </c>
      <c r="AA3117">
        <v>6.8755635939432285</v>
      </c>
      <c r="AB3117">
        <v>22.193756718137472</v>
      </c>
      <c r="AC3117">
        <v>0</v>
      </c>
      <c r="AD3117">
        <v>0</v>
      </c>
      <c r="AE3117">
        <v>162.11366231333528</v>
      </c>
    </row>
    <row r="3118" spans="1:31" x14ac:dyDescent="0.3">
      <c r="A3118">
        <v>2653582</v>
      </c>
      <c r="B3118">
        <v>1</v>
      </c>
      <c r="C3118" t="s">
        <v>80</v>
      </c>
      <c r="D3118" t="s">
        <v>107</v>
      </c>
      <c r="E3118" t="s">
        <v>152</v>
      </c>
      <c r="F3118" t="s">
        <v>8875</v>
      </c>
      <c r="G3118" t="s">
        <v>1575</v>
      </c>
      <c r="H3118" t="s">
        <v>135</v>
      </c>
      <c r="I3118" t="s">
        <v>136</v>
      </c>
      <c r="J3118" t="s">
        <v>137</v>
      </c>
      <c r="K3118" t="s">
        <v>138</v>
      </c>
      <c r="L3118" t="s">
        <v>8876</v>
      </c>
      <c r="M3118" t="s">
        <v>8877</v>
      </c>
      <c r="N3118">
        <v>2.2469444439999999</v>
      </c>
      <c r="O3118">
        <v>0</v>
      </c>
      <c r="P3118">
        <v>0</v>
      </c>
      <c r="Q3118">
        <v>0</v>
      </c>
      <c r="R3118">
        <v>7</v>
      </c>
      <c r="S3118">
        <v>0</v>
      </c>
      <c r="T3118">
        <v>2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147.44280306900291</v>
      </c>
      <c r="AA3118">
        <v>0</v>
      </c>
      <c r="AB3118">
        <v>90.355257169892056</v>
      </c>
      <c r="AC3118">
        <v>0</v>
      </c>
      <c r="AD3118">
        <v>0</v>
      </c>
      <c r="AE3118">
        <v>237.79806023889495</v>
      </c>
    </row>
    <row r="3119" spans="1:31" x14ac:dyDescent="0.3">
      <c r="A3119">
        <v>2653336</v>
      </c>
      <c r="B3119">
        <v>1</v>
      </c>
      <c r="C3119" t="s">
        <v>80</v>
      </c>
      <c r="D3119" t="s">
        <v>85</v>
      </c>
      <c r="E3119" t="s">
        <v>132</v>
      </c>
      <c r="F3119" t="s">
        <v>8878</v>
      </c>
      <c r="G3119" t="s">
        <v>268</v>
      </c>
      <c r="H3119" t="s">
        <v>135</v>
      </c>
      <c r="I3119" t="s">
        <v>136</v>
      </c>
      <c r="J3119" t="s">
        <v>137</v>
      </c>
      <c r="K3119" t="s">
        <v>138</v>
      </c>
      <c r="L3119" t="s">
        <v>8879</v>
      </c>
      <c r="M3119" t="s">
        <v>8880</v>
      </c>
      <c r="N3119">
        <v>3.0863888880000001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1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</row>
    <row r="3120" spans="1:31" x14ac:dyDescent="0.3">
      <c r="A3120">
        <v>2653419</v>
      </c>
      <c r="B3120">
        <v>1</v>
      </c>
      <c r="C3120" t="s">
        <v>81</v>
      </c>
      <c r="D3120" t="s">
        <v>112</v>
      </c>
      <c r="E3120" t="s">
        <v>141</v>
      </c>
      <c r="F3120" t="s">
        <v>8881</v>
      </c>
      <c r="G3120" t="s">
        <v>149</v>
      </c>
      <c r="H3120" t="s">
        <v>144</v>
      </c>
      <c r="I3120" t="s">
        <v>136</v>
      </c>
      <c r="J3120" t="s">
        <v>137</v>
      </c>
      <c r="K3120" t="s">
        <v>138</v>
      </c>
      <c r="L3120" t="s">
        <v>8882</v>
      </c>
      <c r="M3120" t="s">
        <v>8883</v>
      </c>
      <c r="N3120">
        <v>0.82499999999999996</v>
      </c>
      <c r="O3120">
        <v>3</v>
      </c>
      <c r="P3120">
        <v>1945</v>
      </c>
      <c r="Q3120">
        <v>43</v>
      </c>
      <c r="R3120">
        <v>396</v>
      </c>
      <c r="S3120">
        <v>12</v>
      </c>
      <c r="T3120">
        <v>276</v>
      </c>
      <c r="U3120">
        <v>4</v>
      </c>
      <c r="V3120">
        <v>1</v>
      </c>
      <c r="W3120">
        <v>0.72779279512500006</v>
      </c>
      <c r="X3120">
        <v>302.39771220364071</v>
      </c>
      <c r="Y3120">
        <v>147.94849334881957</v>
      </c>
      <c r="Z3120">
        <v>347.39067490815273</v>
      </c>
      <c r="AA3120">
        <v>37.935153210461849</v>
      </c>
      <c r="AB3120">
        <v>124.84141183820491</v>
      </c>
      <c r="AC3120">
        <v>96.408691107633132</v>
      </c>
      <c r="AD3120">
        <v>7.4423220537600008</v>
      </c>
      <c r="AE3120">
        <v>1065.092251465798</v>
      </c>
    </row>
    <row r="3121" spans="1:31" x14ac:dyDescent="0.3">
      <c r="A3121">
        <v>2653273</v>
      </c>
      <c r="B3121">
        <v>1</v>
      </c>
      <c r="C3121" t="s">
        <v>80</v>
      </c>
      <c r="D3121" t="s">
        <v>92</v>
      </c>
      <c r="E3121" t="s">
        <v>152</v>
      </c>
      <c r="F3121" t="s">
        <v>8884</v>
      </c>
      <c r="G3121" t="s">
        <v>191</v>
      </c>
      <c r="H3121" t="s">
        <v>135</v>
      </c>
      <c r="I3121" t="s">
        <v>136</v>
      </c>
      <c r="J3121" t="s">
        <v>137</v>
      </c>
      <c r="K3121" t="s">
        <v>138</v>
      </c>
      <c r="L3121" t="s">
        <v>8885</v>
      </c>
      <c r="M3121" t="s">
        <v>8886</v>
      </c>
      <c r="N3121">
        <v>2.329722222</v>
      </c>
      <c r="O3121">
        <v>0</v>
      </c>
      <c r="P3121">
        <v>161</v>
      </c>
      <c r="Q3121">
        <v>0</v>
      </c>
      <c r="R3121">
        <v>1</v>
      </c>
      <c r="S3121">
        <v>0</v>
      </c>
      <c r="T3121">
        <v>17</v>
      </c>
      <c r="U3121">
        <v>0</v>
      </c>
      <c r="V3121">
        <v>0</v>
      </c>
      <c r="W3121">
        <v>0</v>
      </c>
      <c r="X3121">
        <v>87.191413831459258</v>
      </c>
      <c r="Y3121">
        <v>0</v>
      </c>
      <c r="Z3121">
        <v>0.20627336979053923</v>
      </c>
      <c r="AA3121">
        <v>0</v>
      </c>
      <c r="AB3121">
        <v>42.594318564288294</v>
      </c>
      <c r="AC3121">
        <v>0</v>
      </c>
      <c r="AD3121">
        <v>0</v>
      </c>
      <c r="AE3121">
        <v>129.9920057655381</v>
      </c>
    </row>
    <row r="3122" spans="1:31" x14ac:dyDescent="0.3">
      <c r="A3122">
        <v>2653233</v>
      </c>
      <c r="B3122">
        <v>1</v>
      </c>
      <c r="C3122" t="s">
        <v>80</v>
      </c>
      <c r="D3122" t="s">
        <v>100</v>
      </c>
      <c r="E3122" t="s">
        <v>141</v>
      </c>
      <c r="F3122" t="s">
        <v>8887</v>
      </c>
      <c r="G3122" t="s">
        <v>161</v>
      </c>
      <c r="H3122" t="s">
        <v>144</v>
      </c>
      <c r="I3122" t="s">
        <v>136</v>
      </c>
      <c r="J3122" t="s">
        <v>137</v>
      </c>
      <c r="K3122" t="s">
        <v>162</v>
      </c>
      <c r="L3122" t="s">
        <v>8888</v>
      </c>
      <c r="M3122" t="s">
        <v>8889</v>
      </c>
      <c r="N3122">
        <v>6.6922222219999998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165.03303317746162</v>
      </c>
      <c r="AD3122">
        <v>0</v>
      </c>
      <c r="AE3122">
        <v>165.03303317746162</v>
      </c>
    </row>
    <row r="3123" spans="1:31" x14ac:dyDescent="0.3">
      <c r="A3123">
        <v>2653210</v>
      </c>
      <c r="B3123">
        <v>1</v>
      </c>
      <c r="C3123" t="s">
        <v>81</v>
      </c>
      <c r="D3123" t="s">
        <v>119</v>
      </c>
      <c r="E3123" t="s">
        <v>152</v>
      </c>
      <c r="F3123" t="s">
        <v>8890</v>
      </c>
      <c r="G3123" t="s">
        <v>220</v>
      </c>
      <c r="H3123" t="s">
        <v>135</v>
      </c>
      <c r="I3123" t="s">
        <v>136</v>
      </c>
      <c r="J3123" t="s">
        <v>137</v>
      </c>
      <c r="K3123" t="s">
        <v>162</v>
      </c>
      <c r="L3123" t="s">
        <v>8891</v>
      </c>
      <c r="M3123" t="s">
        <v>8892</v>
      </c>
      <c r="N3123">
        <v>5.8088888880000003</v>
      </c>
      <c r="O3123">
        <v>0</v>
      </c>
      <c r="P3123">
        <v>372</v>
      </c>
      <c r="Q3123">
        <v>0</v>
      </c>
      <c r="R3123">
        <v>1</v>
      </c>
      <c r="S3123">
        <v>0</v>
      </c>
      <c r="T3123">
        <v>144</v>
      </c>
      <c r="U3123">
        <v>0</v>
      </c>
      <c r="V3123">
        <v>0</v>
      </c>
      <c r="W3123">
        <v>0</v>
      </c>
      <c r="X3123">
        <v>484.21225963112067</v>
      </c>
      <c r="Y3123">
        <v>0</v>
      </c>
      <c r="Z3123">
        <v>0</v>
      </c>
      <c r="AA3123">
        <v>0</v>
      </c>
      <c r="AB3123">
        <v>1297.4873522136049</v>
      </c>
      <c r="AC3123">
        <v>0</v>
      </c>
      <c r="AD3123">
        <v>0</v>
      </c>
      <c r="AE3123">
        <v>1781.6996118447255</v>
      </c>
    </row>
    <row r="3124" spans="1:31" x14ac:dyDescent="0.3">
      <c r="A3124">
        <v>2653588</v>
      </c>
      <c r="B3124">
        <v>1</v>
      </c>
      <c r="C3124" t="s">
        <v>81</v>
      </c>
      <c r="D3124" t="s">
        <v>128</v>
      </c>
      <c r="E3124" t="s">
        <v>147</v>
      </c>
      <c r="F3124" t="s">
        <v>8893</v>
      </c>
      <c r="G3124" t="s">
        <v>149</v>
      </c>
      <c r="H3124" t="s">
        <v>144</v>
      </c>
      <c r="I3124" t="s">
        <v>136</v>
      </c>
      <c r="J3124" t="s">
        <v>137</v>
      </c>
      <c r="K3124" t="s">
        <v>138</v>
      </c>
      <c r="L3124" t="s">
        <v>8894</v>
      </c>
      <c r="M3124" t="s">
        <v>8895</v>
      </c>
      <c r="N3124">
        <v>0.55000000000000004</v>
      </c>
      <c r="O3124">
        <v>5</v>
      </c>
      <c r="P3124">
        <v>583</v>
      </c>
      <c r="Q3124">
        <v>4</v>
      </c>
      <c r="R3124">
        <v>8</v>
      </c>
      <c r="S3124">
        <v>16</v>
      </c>
      <c r="T3124">
        <v>59</v>
      </c>
      <c r="U3124">
        <v>4</v>
      </c>
      <c r="V3124">
        <v>0</v>
      </c>
      <c r="W3124">
        <v>0.81624148650000006</v>
      </c>
      <c r="X3124">
        <v>71.879378787605177</v>
      </c>
      <c r="Y3124">
        <v>4.1096363989279503</v>
      </c>
      <c r="Z3124">
        <v>1.4947317146869252</v>
      </c>
      <c r="AA3124">
        <v>46.943883452998136</v>
      </c>
      <c r="AB3124">
        <v>35.913320248812454</v>
      </c>
      <c r="AC3124">
        <v>304.04315595816394</v>
      </c>
      <c r="AD3124">
        <v>0</v>
      </c>
      <c r="AE3124">
        <v>465.20034804769455</v>
      </c>
    </row>
    <row r="3125" spans="1:31" x14ac:dyDescent="0.3">
      <c r="A3125">
        <v>2653359</v>
      </c>
      <c r="B3125">
        <v>1</v>
      </c>
      <c r="C3125" t="s">
        <v>81</v>
      </c>
      <c r="D3125" t="s">
        <v>114</v>
      </c>
      <c r="E3125" t="s">
        <v>141</v>
      </c>
      <c r="F3125" t="s">
        <v>8896</v>
      </c>
      <c r="G3125" t="s">
        <v>149</v>
      </c>
      <c r="H3125" t="s">
        <v>144</v>
      </c>
      <c r="I3125" t="s">
        <v>136</v>
      </c>
      <c r="J3125" t="s">
        <v>137</v>
      </c>
      <c r="K3125" t="s">
        <v>138</v>
      </c>
      <c r="L3125" t="s">
        <v>8897</v>
      </c>
      <c r="M3125" t="s">
        <v>8898</v>
      </c>
      <c r="N3125">
        <v>0.1075</v>
      </c>
      <c r="O3125">
        <v>0</v>
      </c>
      <c r="P3125">
        <v>518</v>
      </c>
      <c r="Q3125">
        <v>0</v>
      </c>
      <c r="R3125">
        <v>0</v>
      </c>
      <c r="S3125">
        <v>0</v>
      </c>
      <c r="T3125">
        <v>13</v>
      </c>
      <c r="U3125">
        <v>0</v>
      </c>
      <c r="V3125">
        <v>0</v>
      </c>
      <c r="W3125">
        <v>0</v>
      </c>
      <c r="X3125">
        <v>7.8774545259327686</v>
      </c>
      <c r="Y3125">
        <v>0</v>
      </c>
      <c r="Z3125">
        <v>0</v>
      </c>
      <c r="AA3125">
        <v>0</v>
      </c>
      <c r="AB3125">
        <v>0.94312636462465238</v>
      </c>
      <c r="AC3125">
        <v>0</v>
      </c>
      <c r="AD3125">
        <v>0</v>
      </c>
      <c r="AE3125">
        <v>8.8205808905574212</v>
      </c>
    </row>
    <row r="3126" spans="1:31" x14ac:dyDescent="0.3">
      <c r="A3126">
        <v>2653147</v>
      </c>
      <c r="B3126">
        <v>1</v>
      </c>
      <c r="C3126" t="s">
        <v>80</v>
      </c>
      <c r="D3126" t="s">
        <v>100</v>
      </c>
      <c r="E3126" t="s">
        <v>147</v>
      </c>
      <c r="F3126" t="s">
        <v>1410</v>
      </c>
      <c r="G3126" t="s">
        <v>149</v>
      </c>
      <c r="H3126" t="s">
        <v>144</v>
      </c>
      <c r="I3126" t="s">
        <v>136</v>
      </c>
      <c r="J3126" t="s">
        <v>137</v>
      </c>
      <c r="K3126" t="s">
        <v>138</v>
      </c>
      <c r="L3126" t="s">
        <v>8899</v>
      </c>
      <c r="M3126" t="s">
        <v>8900</v>
      </c>
      <c r="N3126">
        <v>0.74277777700000003</v>
      </c>
      <c r="O3126">
        <v>0</v>
      </c>
      <c r="P3126">
        <v>839</v>
      </c>
      <c r="Q3126">
        <v>2</v>
      </c>
      <c r="R3126">
        <v>121</v>
      </c>
      <c r="S3126">
        <v>0</v>
      </c>
      <c r="T3126">
        <v>137</v>
      </c>
      <c r="U3126">
        <v>0</v>
      </c>
      <c r="V3126">
        <v>1</v>
      </c>
      <c r="W3126">
        <v>0</v>
      </c>
      <c r="X3126">
        <v>158.88768456007352</v>
      </c>
      <c r="Y3126">
        <v>60.798986984429249</v>
      </c>
      <c r="Z3126">
        <v>170.37212735917379</v>
      </c>
      <c r="AA3126">
        <v>0</v>
      </c>
      <c r="AB3126">
        <v>96.312081432785405</v>
      </c>
      <c r="AC3126">
        <v>0</v>
      </c>
      <c r="AD3126">
        <v>10.688636374139881</v>
      </c>
      <c r="AE3126">
        <v>497.05951671060188</v>
      </c>
    </row>
    <row r="3127" spans="1:31" x14ac:dyDescent="0.3">
      <c r="A3127">
        <v>2653751</v>
      </c>
      <c r="B3127">
        <v>1</v>
      </c>
      <c r="C3127" t="s">
        <v>80</v>
      </c>
      <c r="D3127" t="s">
        <v>96</v>
      </c>
      <c r="E3127" t="s">
        <v>147</v>
      </c>
      <c r="F3127" t="s">
        <v>8901</v>
      </c>
      <c r="G3127" t="s">
        <v>149</v>
      </c>
      <c r="H3127" t="s">
        <v>144</v>
      </c>
      <c r="I3127" t="s">
        <v>136</v>
      </c>
      <c r="J3127" t="s">
        <v>137</v>
      </c>
      <c r="K3127" t="s">
        <v>138</v>
      </c>
      <c r="L3127" t="s">
        <v>8902</v>
      </c>
      <c r="M3127" t="s">
        <v>8903</v>
      </c>
      <c r="N3127">
        <v>0.46944444400000002</v>
      </c>
      <c r="O3127">
        <v>0</v>
      </c>
      <c r="P3127">
        <v>34</v>
      </c>
      <c r="Q3127">
        <v>0</v>
      </c>
      <c r="R3127">
        <v>0</v>
      </c>
      <c r="S3127">
        <v>7</v>
      </c>
      <c r="T3127">
        <v>32</v>
      </c>
      <c r="U3127">
        <v>1</v>
      </c>
      <c r="V3127">
        <v>0</v>
      </c>
      <c r="W3127">
        <v>0</v>
      </c>
      <c r="X3127">
        <v>18.173058079836899</v>
      </c>
      <c r="Y3127">
        <v>0</v>
      </c>
      <c r="Z3127">
        <v>0</v>
      </c>
      <c r="AA3127">
        <v>410.40392416979967</v>
      </c>
      <c r="AB3127">
        <v>104.30424850783588</v>
      </c>
      <c r="AC3127">
        <v>63.818300674262822</v>
      </c>
      <c r="AD3127">
        <v>0</v>
      </c>
      <c r="AE3127">
        <v>596.69953143173518</v>
      </c>
    </row>
    <row r="3128" spans="1:31" x14ac:dyDescent="0.3">
      <c r="A3128">
        <v>2653545</v>
      </c>
      <c r="B3128">
        <v>1</v>
      </c>
      <c r="C3128" t="s">
        <v>80</v>
      </c>
      <c r="D3128" t="s">
        <v>95</v>
      </c>
      <c r="E3128" t="s">
        <v>141</v>
      </c>
      <c r="F3128" t="s">
        <v>8904</v>
      </c>
      <c r="G3128" t="s">
        <v>149</v>
      </c>
      <c r="H3128" t="s">
        <v>144</v>
      </c>
      <c r="I3128" t="s">
        <v>136</v>
      </c>
      <c r="J3128" t="s">
        <v>137</v>
      </c>
      <c r="K3128" t="s">
        <v>138</v>
      </c>
      <c r="L3128" t="s">
        <v>8905</v>
      </c>
      <c r="M3128" t="s">
        <v>8906</v>
      </c>
      <c r="N3128">
        <v>3.292777777</v>
      </c>
      <c r="O3128">
        <v>0</v>
      </c>
      <c r="P3128">
        <v>146</v>
      </c>
      <c r="Q3128">
        <v>0</v>
      </c>
      <c r="R3128">
        <v>0</v>
      </c>
      <c r="S3128">
        <v>0</v>
      </c>
      <c r="T3128">
        <v>88</v>
      </c>
      <c r="U3128">
        <v>0</v>
      </c>
      <c r="V3128">
        <v>0</v>
      </c>
      <c r="W3128">
        <v>0</v>
      </c>
      <c r="X3128">
        <v>144.01687845906153</v>
      </c>
      <c r="Y3128">
        <v>0</v>
      </c>
      <c r="Z3128">
        <v>0</v>
      </c>
      <c r="AA3128">
        <v>0</v>
      </c>
      <c r="AB3128">
        <v>871.39179474192088</v>
      </c>
      <c r="AC3128">
        <v>0</v>
      </c>
      <c r="AD3128">
        <v>0</v>
      </c>
      <c r="AE3128">
        <v>1015.4086732009824</v>
      </c>
    </row>
    <row r="3129" spans="1:31" x14ac:dyDescent="0.3">
      <c r="A3129">
        <v>2653439</v>
      </c>
      <c r="B3129">
        <v>1</v>
      </c>
      <c r="C3129" t="s">
        <v>80</v>
      </c>
      <c r="D3129" t="s">
        <v>94</v>
      </c>
      <c r="E3129" t="s">
        <v>165</v>
      </c>
      <c r="F3129" t="s">
        <v>8907</v>
      </c>
      <c r="G3129" t="s">
        <v>154</v>
      </c>
      <c r="H3129" t="s">
        <v>135</v>
      </c>
      <c r="I3129" t="s">
        <v>136</v>
      </c>
      <c r="J3129" t="s">
        <v>137</v>
      </c>
      <c r="K3129" t="s">
        <v>138</v>
      </c>
      <c r="L3129" t="s">
        <v>8908</v>
      </c>
      <c r="M3129" t="s">
        <v>8909</v>
      </c>
      <c r="N3129">
        <v>0.819722222</v>
      </c>
      <c r="O3129">
        <v>0</v>
      </c>
      <c r="P3129">
        <v>29</v>
      </c>
      <c r="Q3129">
        <v>0</v>
      </c>
      <c r="R3129">
        <v>0</v>
      </c>
      <c r="S3129">
        <v>0</v>
      </c>
      <c r="T3129">
        <v>3</v>
      </c>
      <c r="U3129">
        <v>0</v>
      </c>
      <c r="V3129">
        <v>0</v>
      </c>
      <c r="W3129">
        <v>0</v>
      </c>
      <c r="X3129">
        <v>5.5667807925313548</v>
      </c>
      <c r="Y3129">
        <v>0</v>
      </c>
      <c r="Z3129">
        <v>0</v>
      </c>
      <c r="AA3129">
        <v>0</v>
      </c>
      <c r="AB3129">
        <v>1.6986444912772267</v>
      </c>
      <c r="AC3129">
        <v>0</v>
      </c>
      <c r="AD3129">
        <v>0</v>
      </c>
      <c r="AE3129">
        <v>7.2654252838085815</v>
      </c>
    </row>
    <row r="3130" spans="1:31" x14ac:dyDescent="0.3">
      <c r="A3130">
        <v>2653485</v>
      </c>
      <c r="B3130">
        <v>1</v>
      </c>
      <c r="C3130" t="s">
        <v>81</v>
      </c>
      <c r="D3130" t="s">
        <v>113</v>
      </c>
      <c r="E3130" t="s">
        <v>152</v>
      </c>
      <c r="F3130" t="s">
        <v>3607</v>
      </c>
      <c r="G3130" t="s">
        <v>154</v>
      </c>
      <c r="H3130" t="s">
        <v>135</v>
      </c>
      <c r="I3130" t="s">
        <v>136</v>
      </c>
      <c r="J3130" t="s">
        <v>137</v>
      </c>
      <c r="K3130" t="s">
        <v>138</v>
      </c>
      <c r="L3130" t="s">
        <v>8910</v>
      </c>
      <c r="M3130" t="s">
        <v>8911</v>
      </c>
      <c r="N3130">
        <v>0.31805555499999999</v>
      </c>
      <c r="O3130">
        <v>0</v>
      </c>
      <c r="P3130">
        <v>172</v>
      </c>
      <c r="Q3130">
        <v>0</v>
      </c>
      <c r="R3130">
        <v>2</v>
      </c>
      <c r="S3130">
        <v>0</v>
      </c>
      <c r="T3130">
        <v>49</v>
      </c>
      <c r="U3130">
        <v>0</v>
      </c>
      <c r="V3130">
        <v>0</v>
      </c>
      <c r="W3130">
        <v>0</v>
      </c>
      <c r="X3130">
        <v>19.153499198696625</v>
      </c>
      <c r="Y3130">
        <v>0</v>
      </c>
      <c r="Z3130">
        <v>0</v>
      </c>
      <c r="AA3130">
        <v>0</v>
      </c>
      <c r="AB3130">
        <v>9.6636356898297642</v>
      </c>
      <c r="AC3130">
        <v>0</v>
      </c>
      <c r="AD3130">
        <v>0</v>
      </c>
      <c r="AE3130">
        <v>28.81713488852639</v>
      </c>
    </row>
    <row r="3131" spans="1:31" x14ac:dyDescent="0.3">
      <c r="A3131">
        <v>2653161</v>
      </c>
      <c r="B3131">
        <v>2</v>
      </c>
      <c r="C3131" t="s">
        <v>80</v>
      </c>
      <c r="D3131" t="s">
        <v>93</v>
      </c>
      <c r="E3131" t="s">
        <v>152</v>
      </c>
      <c r="F3131" t="s">
        <v>8912</v>
      </c>
      <c r="G3131" t="s">
        <v>224</v>
      </c>
      <c r="H3131" t="s">
        <v>135</v>
      </c>
      <c r="I3131" t="s">
        <v>136</v>
      </c>
      <c r="J3131" t="s">
        <v>137</v>
      </c>
      <c r="K3131" t="s">
        <v>138</v>
      </c>
      <c r="L3131" t="s">
        <v>8913</v>
      </c>
      <c r="M3131" t="s">
        <v>8914</v>
      </c>
      <c r="N3131">
        <v>0.256111111</v>
      </c>
      <c r="O3131">
        <v>0</v>
      </c>
      <c r="P3131">
        <v>78</v>
      </c>
      <c r="Q3131">
        <v>0</v>
      </c>
      <c r="R3131">
        <v>11</v>
      </c>
      <c r="S3131">
        <v>0</v>
      </c>
      <c r="T3131">
        <v>17</v>
      </c>
      <c r="U3131">
        <v>0</v>
      </c>
      <c r="V3131">
        <v>0</v>
      </c>
      <c r="W3131">
        <v>0</v>
      </c>
      <c r="X3131">
        <v>3.2466655122483203</v>
      </c>
      <c r="Y3131">
        <v>0</v>
      </c>
      <c r="Z3131">
        <v>7.186917833059006</v>
      </c>
      <c r="AA3131">
        <v>0</v>
      </c>
      <c r="AB3131">
        <v>2.2875053650392041</v>
      </c>
      <c r="AC3131">
        <v>0</v>
      </c>
      <c r="AD3131">
        <v>0</v>
      </c>
      <c r="AE3131">
        <v>12.72108871034653</v>
      </c>
    </row>
    <row r="3132" spans="1:31" x14ac:dyDescent="0.3">
      <c r="A3132">
        <v>2653339</v>
      </c>
      <c r="B3132">
        <v>1</v>
      </c>
      <c r="C3132" t="s">
        <v>80</v>
      </c>
      <c r="D3132" t="s">
        <v>86</v>
      </c>
      <c r="E3132" t="s">
        <v>152</v>
      </c>
      <c r="F3132" t="s">
        <v>8915</v>
      </c>
      <c r="G3132" t="s">
        <v>220</v>
      </c>
      <c r="H3132" t="s">
        <v>135</v>
      </c>
      <c r="I3132" t="s">
        <v>136</v>
      </c>
      <c r="J3132" t="s">
        <v>137</v>
      </c>
      <c r="K3132" t="s">
        <v>162</v>
      </c>
      <c r="L3132" t="s">
        <v>8916</v>
      </c>
      <c r="M3132" t="s">
        <v>8917</v>
      </c>
      <c r="N3132">
        <v>1.5794444439999999</v>
      </c>
      <c r="O3132">
        <v>0</v>
      </c>
      <c r="P3132">
        <v>444</v>
      </c>
      <c r="Q3132">
        <v>0</v>
      </c>
      <c r="R3132">
        <v>0</v>
      </c>
      <c r="S3132">
        <v>0</v>
      </c>
      <c r="T3132">
        <v>92</v>
      </c>
      <c r="U3132">
        <v>0</v>
      </c>
      <c r="V3132">
        <v>0</v>
      </c>
      <c r="W3132">
        <v>0</v>
      </c>
      <c r="X3132">
        <v>233.23793081864173</v>
      </c>
      <c r="Y3132">
        <v>0</v>
      </c>
      <c r="Z3132">
        <v>0</v>
      </c>
      <c r="AA3132">
        <v>0</v>
      </c>
      <c r="AB3132">
        <v>219.60964393925371</v>
      </c>
      <c r="AC3132">
        <v>0</v>
      </c>
      <c r="AD3132">
        <v>0</v>
      </c>
      <c r="AE3132">
        <v>452.84757475789547</v>
      </c>
    </row>
    <row r="3133" spans="1:31" x14ac:dyDescent="0.3">
      <c r="A3133">
        <v>2653276</v>
      </c>
      <c r="B3133">
        <v>1</v>
      </c>
      <c r="C3133" t="s">
        <v>80</v>
      </c>
      <c r="D3133" t="s">
        <v>105</v>
      </c>
      <c r="E3133" t="s">
        <v>147</v>
      </c>
      <c r="F3133" t="s">
        <v>8918</v>
      </c>
      <c r="G3133" t="s">
        <v>220</v>
      </c>
      <c r="H3133" t="s">
        <v>144</v>
      </c>
      <c r="I3133" t="s">
        <v>136</v>
      </c>
      <c r="J3133" t="s">
        <v>137</v>
      </c>
      <c r="K3133" t="s">
        <v>162</v>
      </c>
      <c r="L3133" t="s">
        <v>8919</v>
      </c>
      <c r="M3133" t="s">
        <v>8920</v>
      </c>
      <c r="N3133">
        <v>3.2030555550000002</v>
      </c>
      <c r="O3133">
        <v>0</v>
      </c>
      <c r="P3133">
        <v>2594</v>
      </c>
      <c r="Q3133">
        <v>0</v>
      </c>
      <c r="R3133">
        <v>3</v>
      </c>
      <c r="S3133">
        <v>0</v>
      </c>
      <c r="T3133">
        <v>176</v>
      </c>
      <c r="U3133">
        <v>0</v>
      </c>
      <c r="V3133">
        <v>0</v>
      </c>
      <c r="W3133">
        <v>0</v>
      </c>
      <c r="X3133">
        <v>1719.3976527744624</v>
      </c>
      <c r="Y3133">
        <v>0</v>
      </c>
      <c r="Z3133">
        <v>55.711689030027195</v>
      </c>
      <c r="AA3133">
        <v>0</v>
      </c>
      <c r="AB3133">
        <v>877.08019555147234</v>
      </c>
      <c r="AC3133">
        <v>0</v>
      </c>
      <c r="AD3133">
        <v>0</v>
      </c>
      <c r="AE3133">
        <v>2652.1895373559619</v>
      </c>
    </row>
    <row r="3134" spans="1:31" x14ac:dyDescent="0.3">
      <c r="A3134">
        <v>2653170</v>
      </c>
      <c r="B3134">
        <v>1</v>
      </c>
      <c r="C3134" t="s">
        <v>80</v>
      </c>
      <c r="D3134" t="s">
        <v>93</v>
      </c>
      <c r="E3134" t="s">
        <v>165</v>
      </c>
      <c r="F3134" t="s">
        <v>8921</v>
      </c>
      <c r="G3134" t="s">
        <v>224</v>
      </c>
      <c r="H3134" t="s">
        <v>135</v>
      </c>
      <c r="I3134" t="s">
        <v>136</v>
      </c>
      <c r="J3134" t="s">
        <v>137</v>
      </c>
      <c r="K3134" t="s">
        <v>138</v>
      </c>
      <c r="L3134" t="s">
        <v>8922</v>
      </c>
      <c r="M3134" t="s">
        <v>8923</v>
      </c>
      <c r="N3134">
        <v>1.9155555550000001</v>
      </c>
      <c r="O3134">
        <v>0</v>
      </c>
      <c r="P3134">
        <v>1</v>
      </c>
      <c r="Q3134">
        <v>0</v>
      </c>
      <c r="R3134">
        <v>17</v>
      </c>
      <c r="S3134">
        <v>0</v>
      </c>
      <c r="T3134">
        <v>7</v>
      </c>
      <c r="U3134">
        <v>0</v>
      </c>
      <c r="V3134">
        <v>0</v>
      </c>
      <c r="W3134">
        <v>0</v>
      </c>
      <c r="X3134">
        <v>8.5138460896130805</v>
      </c>
      <c r="Y3134">
        <v>0</v>
      </c>
      <c r="Z3134">
        <v>199.53769108510485</v>
      </c>
      <c r="AA3134">
        <v>0</v>
      </c>
      <c r="AB3134">
        <v>88.659214484776285</v>
      </c>
      <c r="AC3134">
        <v>0</v>
      </c>
      <c r="AD3134">
        <v>0</v>
      </c>
      <c r="AE3134">
        <v>296.71075165949424</v>
      </c>
    </row>
    <row r="3135" spans="1:31" x14ac:dyDescent="0.3">
      <c r="A3135">
        <v>2653479</v>
      </c>
      <c r="B3135">
        <v>1</v>
      </c>
      <c r="C3135" t="s">
        <v>80</v>
      </c>
      <c r="D3135" t="s">
        <v>96</v>
      </c>
      <c r="E3135" t="s">
        <v>214</v>
      </c>
      <c r="F3135" t="s">
        <v>8924</v>
      </c>
      <c r="G3135" t="s">
        <v>300</v>
      </c>
      <c r="H3135" t="s">
        <v>135</v>
      </c>
      <c r="I3135" t="s">
        <v>136</v>
      </c>
      <c r="J3135" t="s">
        <v>137</v>
      </c>
      <c r="K3135" t="s">
        <v>138</v>
      </c>
      <c r="L3135" t="s">
        <v>8925</v>
      </c>
      <c r="M3135" t="s">
        <v>8926</v>
      </c>
      <c r="N3135">
        <v>6.8733333329999997</v>
      </c>
      <c r="O3135">
        <v>0</v>
      </c>
      <c r="P3135">
        <v>8</v>
      </c>
      <c r="Q3135">
        <v>0</v>
      </c>
      <c r="R3135">
        <v>0</v>
      </c>
      <c r="S3135">
        <v>0</v>
      </c>
      <c r="T3135">
        <v>19</v>
      </c>
      <c r="U3135">
        <v>0</v>
      </c>
      <c r="V3135">
        <v>0</v>
      </c>
      <c r="W3135">
        <v>0</v>
      </c>
      <c r="X3135">
        <v>29.13802217311623</v>
      </c>
      <c r="Y3135">
        <v>0</v>
      </c>
      <c r="Z3135">
        <v>0</v>
      </c>
      <c r="AA3135">
        <v>0</v>
      </c>
      <c r="AB3135">
        <v>574.29089019230253</v>
      </c>
      <c r="AC3135">
        <v>0</v>
      </c>
      <c r="AD3135">
        <v>0</v>
      </c>
      <c r="AE3135">
        <v>603.4289123654188</v>
      </c>
    </row>
    <row r="3136" spans="1:31" x14ac:dyDescent="0.3">
      <c r="A3136">
        <v>2653333</v>
      </c>
      <c r="B3136">
        <v>1</v>
      </c>
      <c r="C3136" t="s">
        <v>80</v>
      </c>
      <c r="D3136" t="s">
        <v>107</v>
      </c>
      <c r="E3136" t="s">
        <v>165</v>
      </c>
      <c r="F3136" t="s">
        <v>8927</v>
      </c>
      <c r="G3136" t="s">
        <v>154</v>
      </c>
      <c r="H3136" t="s">
        <v>135</v>
      </c>
      <c r="I3136" t="s">
        <v>136</v>
      </c>
      <c r="J3136" t="s">
        <v>137</v>
      </c>
      <c r="K3136" t="s">
        <v>138</v>
      </c>
      <c r="L3136" t="s">
        <v>8928</v>
      </c>
      <c r="M3136" t="s">
        <v>8929</v>
      </c>
      <c r="N3136">
        <v>0.52666666600000001</v>
      </c>
      <c r="O3136">
        <v>0</v>
      </c>
      <c r="P3136">
        <v>22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2.362189756215642</v>
      </c>
      <c r="Y3136">
        <v>0</v>
      </c>
      <c r="Z3136">
        <v>0</v>
      </c>
      <c r="AA3136">
        <v>0</v>
      </c>
      <c r="AB3136">
        <v>1.0415288521305557</v>
      </c>
      <c r="AC3136">
        <v>0</v>
      </c>
      <c r="AD3136">
        <v>0</v>
      </c>
      <c r="AE3136">
        <v>3.4037186083461979</v>
      </c>
    </row>
    <row r="3137" spans="1:31" x14ac:dyDescent="0.3">
      <c r="A3137">
        <v>2653084</v>
      </c>
      <c r="B3137">
        <v>1</v>
      </c>
      <c r="C3137" t="s">
        <v>80</v>
      </c>
      <c r="D3137" t="s">
        <v>103</v>
      </c>
      <c r="E3137" t="s">
        <v>194</v>
      </c>
      <c r="F3137" t="s">
        <v>2613</v>
      </c>
      <c r="G3137" t="s">
        <v>562</v>
      </c>
      <c r="H3137" t="s">
        <v>144</v>
      </c>
      <c r="I3137" t="s">
        <v>136</v>
      </c>
      <c r="J3137" t="s">
        <v>137</v>
      </c>
      <c r="K3137" t="s">
        <v>138</v>
      </c>
      <c r="L3137" t="s">
        <v>8930</v>
      </c>
      <c r="M3137" t="s">
        <v>8931</v>
      </c>
      <c r="N3137">
        <v>1.5877777769999999</v>
      </c>
      <c r="O3137">
        <v>1</v>
      </c>
      <c r="P3137">
        <v>295</v>
      </c>
      <c r="Q3137">
        <v>18</v>
      </c>
      <c r="R3137">
        <v>109</v>
      </c>
      <c r="S3137">
        <v>12</v>
      </c>
      <c r="T3137">
        <v>50</v>
      </c>
      <c r="U3137">
        <v>3</v>
      </c>
      <c r="V3137">
        <v>0</v>
      </c>
      <c r="W3137">
        <v>9.0481547530968118</v>
      </c>
      <c r="X3137">
        <v>127.59768052198896</v>
      </c>
      <c r="Y3137">
        <v>529.09464659424543</v>
      </c>
      <c r="Z3137">
        <v>729.40249079936916</v>
      </c>
      <c r="AA3137">
        <v>69.154517092445573</v>
      </c>
      <c r="AB3137">
        <v>145.3150846839273</v>
      </c>
      <c r="AC3137">
        <v>112.23009637700676</v>
      </c>
      <c r="AD3137">
        <v>0</v>
      </c>
      <c r="AE3137">
        <v>1721.84267082208</v>
      </c>
    </row>
    <row r="3138" spans="1:31" x14ac:dyDescent="0.3">
      <c r="A3138">
        <v>2653379</v>
      </c>
      <c r="B3138">
        <v>1</v>
      </c>
      <c r="C3138" t="s">
        <v>80</v>
      </c>
      <c r="D3138" t="s">
        <v>94</v>
      </c>
      <c r="E3138" t="s">
        <v>141</v>
      </c>
      <c r="F3138" t="s">
        <v>2922</v>
      </c>
      <c r="G3138" t="s">
        <v>143</v>
      </c>
      <c r="H3138" t="s">
        <v>144</v>
      </c>
      <c r="I3138" t="s">
        <v>136</v>
      </c>
      <c r="J3138" t="s">
        <v>137</v>
      </c>
      <c r="K3138" t="s">
        <v>138</v>
      </c>
      <c r="L3138" t="s">
        <v>8932</v>
      </c>
      <c r="M3138" t="s">
        <v>8933</v>
      </c>
      <c r="N3138">
        <v>1.227777777</v>
      </c>
      <c r="O3138">
        <v>0</v>
      </c>
      <c r="P3138">
        <v>139</v>
      </c>
      <c r="Q3138">
        <v>0</v>
      </c>
      <c r="R3138">
        <v>0</v>
      </c>
      <c r="S3138">
        <v>0</v>
      </c>
      <c r="T3138">
        <v>55</v>
      </c>
      <c r="U3138">
        <v>1</v>
      </c>
      <c r="V3138">
        <v>0</v>
      </c>
      <c r="W3138">
        <v>0</v>
      </c>
      <c r="X3138">
        <v>27.82359644533053</v>
      </c>
      <c r="Y3138">
        <v>0</v>
      </c>
      <c r="Z3138">
        <v>0</v>
      </c>
      <c r="AA3138">
        <v>0</v>
      </c>
      <c r="AB3138">
        <v>21.609940232149803</v>
      </c>
      <c r="AC3138">
        <v>0</v>
      </c>
      <c r="AD3138">
        <v>0</v>
      </c>
      <c r="AE3138">
        <v>49.433536677480333</v>
      </c>
    </row>
    <row r="3139" spans="1:31" x14ac:dyDescent="0.3">
      <c r="A3139">
        <v>2653422</v>
      </c>
      <c r="B3139">
        <v>1</v>
      </c>
      <c r="C3139" t="s">
        <v>80</v>
      </c>
      <c r="D3139" t="s">
        <v>96</v>
      </c>
      <c r="E3139" t="s">
        <v>132</v>
      </c>
      <c r="F3139" t="s">
        <v>8934</v>
      </c>
      <c r="G3139" t="s">
        <v>228</v>
      </c>
      <c r="H3139" t="s">
        <v>135</v>
      </c>
      <c r="I3139" t="s">
        <v>136</v>
      </c>
      <c r="J3139" t="s">
        <v>137</v>
      </c>
      <c r="K3139" t="s">
        <v>138</v>
      </c>
      <c r="L3139" t="s">
        <v>8935</v>
      </c>
      <c r="M3139" t="s">
        <v>8936</v>
      </c>
      <c r="N3139">
        <v>7.2922222220000004</v>
      </c>
      <c r="O3139">
        <v>0</v>
      </c>
      <c r="P3139">
        <v>2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23.935821497878983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23.935821497878983</v>
      </c>
    </row>
    <row r="3140" spans="1:31" x14ac:dyDescent="0.3">
      <c r="A3140">
        <v>2653230</v>
      </c>
      <c r="B3140">
        <v>1</v>
      </c>
      <c r="C3140" t="s">
        <v>81</v>
      </c>
      <c r="D3140" t="s">
        <v>112</v>
      </c>
      <c r="E3140" t="s">
        <v>194</v>
      </c>
      <c r="F3140" t="s">
        <v>8937</v>
      </c>
      <c r="G3140" t="s">
        <v>149</v>
      </c>
      <c r="H3140" t="s">
        <v>144</v>
      </c>
      <c r="I3140" t="s">
        <v>136</v>
      </c>
      <c r="J3140" t="s">
        <v>137</v>
      </c>
      <c r="K3140" t="s">
        <v>138</v>
      </c>
      <c r="L3140" t="s">
        <v>8938</v>
      </c>
      <c r="M3140" t="s">
        <v>8939</v>
      </c>
      <c r="N3140">
        <v>0.274166666</v>
      </c>
      <c r="O3140">
        <v>5</v>
      </c>
      <c r="P3140">
        <v>987</v>
      </c>
      <c r="Q3140">
        <v>107</v>
      </c>
      <c r="R3140">
        <v>326</v>
      </c>
      <c r="S3140">
        <v>14</v>
      </c>
      <c r="T3140">
        <v>109</v>
      </c>
      <c r="U3140">
        <v>1</v>
      </c>
      <c r="V3140">
        <v>0</v>
      </c>
      <c r="W3140">
        <v>0.26747334271454415</v>
      </c>
      <c r="X3140">
        <v>40.484470813261936</v>
      </c>
      <c r="Y3140">
        <v>90.611690955312852</v>
      </c>
      <c r="Z3140">
        <v>77.66265410243706</v>
      </c>
      <c r="AA3140">
        <v>15.259408256003455</v>
      </c>
      <c r="AB3140">
        <v>23.637942175158759</v>
      </c>
      <c r="AC3140">
        <v>2.3880025484898537</v>
      </c>
      <c r="AD3140">
        <v>0</v>
      </c>
      <c r="AE3140">
        <v>250.31164219337847</v>
      </c>
    </row>
    <row r="3141" spans="1:31" x14ac:dyDescent="0.3">
      <c r="A3141">
        <v>2653817</v>
      </c>
      <c r="B3141">
        <v>1</v>
      </c>
      <c r="C3141" t="s">
        <v>81</v>
      </c>
      <c r="D3141" t="s">
        <v>113</v>
      </c>
      <c r="E3141" t="s">
        <v>194</v>
      </c>
      <c r="F3141" t="s">
        <v>5890</v>
      </c>
      <c r="G3141" t="s">
        <v>154</v>
      </c>
      <c r="H3141" t="s">
        <v>144</v>
      </c>
      <c r="I3141" t="s">
        <v>136</v>
      </c>
      <c r="J3141" t="s">
        <v>137</v>
      </c>
      <c r="K3141" t="s">
        <v>138</v>
      </c>
      <c r="L3141" t="s">
        <v>8940</v>
      </c>
      <c r="M3141" t="s">
        <v>8941</v>
      </c>
      <c r="N3141">
        <v>0.53388888800000001</v>
      </c>
      <c r="O3141">
        <v>1</v>
      </c>
      <c r="P3141">
        <v>376</v>
      </c>
      <c r="Q3141">
        <v>6</v>
      </c>
      <c r="R3141">
        <v>31</v>
      </c>
      <c r="S3141">
        <v>8</v>
      </c>
      <c r="T3141">
        <v>30</v>
      </c>
      <c r="U3141">
        <v>0</v>
      </c>
      <c r="V3141">
        <v>0</v>
      </c>
      <c r="W3141">
        <v>0.11656240780495424</v>
      </c>
      <c r="X3141">
        <v>47.156806250365968</v>
      </c>
      <c r="Y3141">
        <v>6.821684887638682</v>
      </c>
      <c r="Z3141">
        <v>21.017672656452557</v>
      </c>
      <c r="AA3141">
        <v>216.71727726807291</v>
      </c>
      <c r="AB3141">
        <v>47.713026851905994</v>
      </c>
      <c r="AC3141">
        <v>0</v>
      </c>
      <c r="AD3141">
        <v>0</v>
      </c>
      <c r="AE3141">
        <v>339.54303032224107</v>
      </c>
    </row>
    <row r="3142" spans="1:31" x14ac:dyDescent="0.3">
      <c r="A3142">
        <v>2653130</v>
      </c>
      <c r="B3142">
        <v>1</v>
      </c>
      <c r="C3142" t="s">
        <v>81</v>
      </c>
      <c r="D3142" t="s">
        <v>122</v>
      </c>
      <c r="E3142" t="s">
        <v>194</v>
      </c>
      <c r="F3142" t="s">
        <v>865</v>
      </c>
      <c r="G3142" t="s">
        <v>149</v>
      </c>
      <c r="H3142" t="s">
        <v>144</v>
      </c>
      <c r="I3142" t="s">
        <v>136</v>
      </c>
      <c r="J3142" t="s">
        <v>137</v>
      </c>
      <c r="K3142" t="s">
        <v>138</v>
      </c>
      <c r="L3142" t="s">
        <v>8942</v>
      </c>
      <c r="M3142" t="s">
        <v>8943</v>
      </c>
      <c r="N3142">
        <v>0.61944444399999998</v>
      </c>
      <c r="O3142">
        <v>15</v>
      </c>
      <c r="P3142">
        <v>890</v>
      </c>
      <c r="Q3142">
        <v>2</v>
      </c>
      <c r="R3142">
        <v>25</v>
      </c>
      <c r="S3142">
        <v>4</v>
      </c>
      <c r="T3142">
        <v>65</v>
      </c>
      <c r="U3142">
        <v>0</v>
      </c>
      <c r="V3142">
        <v>0</v>
      </c>
      <c r="W3142">
        <v>1.6491013260989009</v>
      </c>
      <c r="X3142">
        <v>58.794749162439921</v>
      </c>
      <c r="Y3142">
        <v>0.80972638918667084</v>
      </c>
      <c r="Z3142">
        <v>9.527591434202785</v>
      </c>
      <c r="AA3142">
        <v>3.2221734738565497</v>
      </c>
      <c r="AB3142">
        <v>7.8722850417643855</v>
      </c>
      <c r="AC3142">
        <v>0</v>
      </c>
      <c r="AD3142">
        <v>0</v>
      </c>
      <c r="AE3142">
        <v>81.875626827549212</v>
      </c>
    </row>
    <row r="3143" spans="1:31" x14ac:dyDescent="0.3">
      <c r="A3143">
        <v>2653671</v>
      </c>
      <c r="B3143">
        <v>1</v>
      </c>
      <c r="C3143" t="s">
        <v>81</v>
      </c>
      <c r="D3143" t="s">
        <v>112</v>
      </c>
      <c r="E3143" t="s">
        <v>165</v>
      </c>
      <c r="F3143" t="s">
        <v>8944</v>
      </c>
      <c r="G3143" t="s">
        <v>154</v>
      </c>
      <c r="H3143" t="s">
        <v>135</v>
      </c>
      <c r="I3143" t="s">
        <v>136</v>
      </c>
      <c r="J3143" t="s">
        <v>137</v>
      </c>
      <c r="K3143" t="s">
        <v>138</v>
      </c>
      <c r="L3143" t="s">
        <v>8945</v>
      </c>
      <c r="M3143" t="s">
        <v>8946</v>
      </c>
      <c r="N3143">
        <v>0.33</v>
      </c>
      <c r="O3143">
        <v>0</v>
      </c>
      <c r="P3143">
        <v>239</v>
      </c>
      <c r="Q3143">
        <v>0</v>
      </c>
      <c r="R3143">
        <v>0</v>
      </c>
      <c r="S3143">
        <v>0</v>
      </c>
      <c r="T3143">
        <v>11</v>
      </c>
      <c r="U3143">
        <v>0</v>
      </c>
      <c r="V3143">
        <v>0</v>
      </c>
      <c r="W3143">
        <v>0</v>
      </c>
      <c r="X3143">
        <v>15.673443652536024</v>
      </c>
      <c r="Y3143">
        <v>0</v>
      </c>
      <c r="Z3143">
        <v>0</v>
      </c>
      <c r="AA3143">
        <v>0</v>
      </c>
      <c r="AB3143">
        <v>1.9241205298238879</v>
      </c>
      <c r="AC3143">
        <v>0</v>
      </c>
      <c r="AD3143">
        <v>0</v>
      </c>
      <c r="AE3143">
        <v>17.59756418235991</v>
      </c>
    </row>
    <row r="3144" spans="1:31" x14ac:dyDescent="0.3">
      <c r="A3144">
        <v>2653187</v>
      </c>
      <c r="B3144">
        <v>1</v>
      </c>
      <c r="C3144" t="s">
        <v>81</v>
      </c>
      <c r="D3144" t="s">
        <v>114</v>
      </c>
      <c r="E3144" t="s">
        <v>141</v>
      </c>
      <c r="F3144" t="s">
        <v>1802</v>
      </c>
      <c r="G3144" t="s">
        <v>149</v>
      </c>
      <c r="H3144" t="s">
        <v>144</v>
      </c>
      <c r="I3144" t="s">
        <v>241</v>
      </c>
      <c r="J3144" t="s">
        <v>137</v>
      </c>
      <c r="K3144" t="s">
        <v>138</v>
      </c>
      <c r="L3144" t="s">
        <v>8947</v>
      </c>
      <c r="M3144" t="s">
        <v>8948</v>
      </c>
      <c r="N3144">
        <v>1.1111111E-2</v>
      </c>
      <c r="O3144">
        <v>0</v>
      </c>
      <c r="P3144">
        <v>257</v>
      </c>
      <c r="Q3144">
        <v>0</v>
      </c>
      <c r="R3144">
        <v>0</v>
      </c>
      <c r="S3144">
        <v>0</v>
      </c>
      <c r="T3144">
        <v>42</v>
      </c>
      <c r="U3144">
        <v>0</v>
      </c>
      <c r="V3144">
        <v>0</v>
      </c>
      <c r="W3144">
        <v>0</v>
      </c>
      <c r="X3144">
        <v>0.32635941986936456</v>
      </c>
      <c r="Y3144">
        <v>0</v>
      </c>
      <c r="Z3144">
        <v>0</v>
      </c>
      <c r="AA3144">
        <v>0</v>
      </c>
      <c r="AB3144">
        <v>9.19049006431467E-2</v>
      </c>
      <c r="AC3144">
        <v>0</v>
      </c>
      <c r="AD3144">
        <v>0</v>
      </c>
      <c r="AE3144">
        <v>0.41826432051251128</v>
      </c>
    </row>
    <row r="3145" spans="1:31" x14ac:dyDescent="0.3">
      <c r="A3145">
        <v>2653754</v>
      </c>
      <c r="B3145">
        <v>1</v>
      </c>
      <c r="C3145" t="s">
        <v>81</v>
      </c>
      <c r="D3145" t="s">
        <v>119</v>
      </c>
      <c r="E3145" t="s">
        <v>132</v>
      </c>
      <c r="F3145" t="s">
        <v>8949</v>
      </c>
      <c r="G3145" t="s">
        <v>183</v>
      </c>
      <c r="H3145" t="s">
        <v>135</v>
      </c>
      <c r="I3145" t="s">
        <v>136</v>
      </c>
      <c r="J3145" t="s">
        <v>3</v>
      </c>
      <c r="K3145" t="s">
        <v>138</v>
      </c>
      <c r="L3145" t="s">
        <v>8950</v>
      </c>
      <c r="M3145" t="s">
        <v>8951</v>
      </c>
      <c r="N3145">
        <v>2.2519444439999998</v>
      </c>
      <c r="O3145">
        <v>0</v>
      </c>
      <c r="P3145">
        <v>2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0.89697137115410996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0.89697137115410996</v>
      </c>
    </row>
    <row r="3146" spans="1:31" x14ac:dyDescent="0.3">
      <c r="A3146">
        <v>2653193</v>
      </c>
      <c r="B3146">
        <v>1</v>
      </c>
      <c r="C3146" t="s">
        <v>80</v>
      </c>
      <c r="D3146" t="s">
        <v>86</v>
      </c>
      <c r="E3146" t="s">
        <v>152</v>
      </c>
      <c r="F3146" t="s">
        <v>8952</v>
      </c>
      <c r="G3146" t="s">
        <v>220</v>
      </c>
      <c r="H3146" t="s">
        <v>135</v>
      </c>
      <c r="I3146" t="s">
        <v>136</v>
      </c>
      <c r="J3146" t="s">
        <v>137</v>
      </c>
      <c r="K3146" t="s">
        <v>162</v>
      </c>
      <c r="L3146" t="s">
        <v>8953</v>
      </c>
      <c r="M3146" t="s">
        <v>8954</v>
      </c>
      <c r="N3146">
        <v>0.42833333299999998</v>
      </c>
      <c r="O3146">
        <v>0</v>
      </c>
      <c r="P3146">
        <v>7</v>
      </c>
      <c r="Q3146">
        <v>0</v>
      </c>
      <c r="R3146">
        <v>5</v>
      </c>
      <c r="S3146">
        <v>0</v>
      </c>
      <c r="T3146">
        <v>70</v>
      </c>
      <c r="U3146">
        <v>0</v>
      </c>
      <c r="V3146">
        <v>0</v>
      </c>
      <c r="W3146">
        <v>0</v>
      </c>
      <c r="X3146">
        <v>10.586287805024675</v>
      </c>
      <c r="Y3146">
        <v>0</v>
      </c>
      <c r="Z3146">
        <v>0.81515000278764682</v>
      </c>
      <c r="AA3146">
        <v>0</v>
      </c>
      <c r="AB3146">
        <v>15.249932868798536</v>
      </c>
      <c r="AC3146">
        <v>0</v>
      </c>
      <c r="AD3146">
        <v>0</v>
      </c>
      <c r="AE3146">
        <v>26.65137067661086</v>
      </c>
    </row>
    <row r="3147" spans="1:31" x14ac:dyDescent="0.3">
      <c r="A3147">
        <v>2653107</v>
      </c>
      <c r="B3147">
        <v>1</v>
      </c>
      <c r="C3147" t="s">
        <v>81</v>
      </c>
      <c r="D3147" t="s">
        <v>128</v>
      </c>
      <c r="E3147" t="s">
        <v>147</v>
      </c>
      <c r="F3147" t="s">
        <v>8955</v>
      </c>
      <c r="G3147" t="s">
        <v>149</v>
      </c>
      <c r="H3147" t="s">
        <v>144</v>
      </c>
      <c r="I3147" t="s">
        <v>136</v>
      </c>
      <c r="J3147" t="s">
        <v>137</v>
      </c>
      <c r="K3147" t="s">
        <v>138</v>
      </c>
      <c r="L3147" t="s">
        <v>8956</v>
      </c>
      <c r="M3147" t="s">
        <v>8957</v>
      </c>
      <c r="N3147">
        <v>2.4627777769999999</v>
      </c>
      <c r="O3147">
        <v>3</v>
      </c>
      <c r="P3147">
        <v>220</v>
      </c>
      <c r="Q3147">
        <v>1</v>
      </c>
      <c r="R3147">
        <v>3</v>
      </c>
      <c r="S3147">
        <v>3</v>
      </c>
      <c r="T3147">
        <v>23</v>
      </c>
      <c r="U3147">
        <v>2</v>
      </c>
      <c r="V3147">
        <v>0</v>
      </c>
      <c r="W3147">
        <v>1.451285883175</v>
      </c>
      <c r="X3147">
        <v>108.709213631464</v>
      </c>
      <c r="Y3147">
        <v>0.23837141946696666</v>
      </c>
      <c r="Z3147">
        <v>3.0366345387195031</v>
      </c>
      <c r="AA3147">
        <v>84.310378872169451</v>
      </c>
      <c r="AB3147">
        <v>20.419710185569766</v>
      </c>
      <c r="AC3147">
        <v>39.565044757264019</v>
      </c>
      <c r="AD3147">
        <v>0</v>
      </c>
      <c r="AE3147">
        <v>257.73063928782869</v>
      </c>
    </row>
    <row r="3148" spans="1:31" x14ac:dyDescent="0.3">
      <c r="A3148">
        <v>2653256</v>
      </c>
      <c r="B3148">
        <v>1</v>
      </c>
      <c r="C3148" t="s">
        <v>80</v>
      </c>
      <c r="D3148" t="s">
        <v>103</v>
      </c>
      <c r="E3148" t="s">
        <v>194</v>
      </c>
      <c r="F3148" t="s">
        <v>8958</v>
      </c>
      <c r="G3148" t="s">
        <v>149</v>
      </c>
      <c r="H3148" t="s">
        <v>144</v>
      </c>
      <c r="I3148" t="s">
        <v>136</v>
      </c>
      <c r="J3148" t="s">
        <v>137</v>
      </c>
      <c r="K3148" t="s">
        <v>138</v>
      </c>
      <c r="L3148" t="s">
        <v>8959</v>
      </c>
      <c r="M3148" t="s">
        <v>8960</v>
      </c>
      <c r="N3148">
        <v>0.400277777</v>
      </c>
      <c r="O3148">
        <v>0</v>
      </c>
      <c r="P3148">
        <v>2723</v>
      </c>
      <c r="Q3148">
        <v>2</v>
      </c>
      <c r="R3148">
        <v>21</v>
      </c>
      <c r="S3148">
        <v>34</v>
      </c>
      <c r="T3148">
        <v>257</v>
      </c>
      <c r="U3148">
        <v>32</v>
      </c>
      <c r="V3148">
        <v>1</v>
      </c>
      <c r="W3148">
        <v>0</v>
      </c>
      <c r="X3148">
        <v>252.88102349730806</v>
      </c>
      <c r="Y3148">
        <v>2.2763344005600001</v>
      </c>
      <c r="Z3148">
        <v>2.5959064187585881</v>
      </c>
      <c r="AA3148">
        <v>434.7159663134957</v>
      </c>
      <c r="AB3148">
        <v>98.827560256186899</v>
      </c>
      <c r="AC3148">
        <v>2380.5453847489748</v>
      </c>
      <c r="AD3148">
        <v>5.417963210111111</v>
      </c>
      <c r="AE3148">
        <v>3177.260138845395</v>
      </c>
    </row>
    <row r="3149" spans="1:31" x14ac:dyDescent="0.3">
      <c r="A3149">
        <v>2653648</v>
      </c>
      <c r="B3149">
        <v>1</v>
      </c>
      <c r="C3149" t="s">
        <v>81</v>
      </c>
      <c r="D3149" t="s">
        <v>112</v>
      </c>
      <c r="E3149" t="s">
        <v>152</v>
      </c>
      <c r="F3149" t="s">
        <v>8066</v>
      </c>
      <c r="G3149" t="s">
        <v>191</v>
      </c>
      <c r="H3149" t="s">
        <v>135</v>
      </c>
      <c r="I3149" t="s">
        <v>136</v>
      </c>
      <c r="J3149" t="s">
        <v>137</v>
      </c>
      <c r="K3149" t="s">
        <v>138</v>
      </c>
      <c r="L3149" t="s">
        <v>8961</v>
      </c>
      <c r="M3149" t="s">
        <v>8962</v>
      </c>
      <c r="N3149">
        <v>1.143611111</v>
      </c>
      <c r="O3149">
        <v>0</v>
      </c>
      <c r="P3149">
        <v>664</v>
      </c>
      <c r="Q3149">
        <v>0</v>
      </c>
      <c r="R3149">
        <v>0</v>
      </c>
      <c r="S3149">
        <v>0</v>
      </c>
      <c r="T3149">
        <v>23</v>
      </c>
      <c r="U3149">
        <v>0</v>
      </c>
      <c r="V3149">
        <v>0</v>
      </c>
      <c r="W3149">
        <v>0</v>
      </c>
      <c r="X3149">
        <v>172.87764109014046</v>
      </c>
      <c r="Y3149">
        <v>0</v>
      </c>
      <c r="Z3149">
        <v>0</v>
      </c>
      <c r="AA3149">
        <v>0</v>
      </c>
      <c r="AB3149">
        <v>17.652089051018947</v>
      </c>
      <c r="AC3149">
        <v>0</v>
      </c>
      <c r="AD3149">
        <v>0</v>
      </c>
      <c r="AE3149">
        <v>190.5297301411594</v>
      </c>
    </row>
    <row r="3150" spans="1:31" x14ac:dyDescent="0.3">
      <c r="A3150">
        <v>2653697</v>
      </c>
      <c r="B3150">
        <v>1</v>
      </c>
      <c r="C3150" t="s">
        <v>81</v>
      </c>
      <c r="D3150" t="s">
        <v>123</v>
      </c>
      <c r="E3150" t="s">
        <v>141</v>
      </c>
      <c r="F3150" t="s">
        <v>8963</v>
      </c>
      <c r="G3150" t="s">
        <v>149</v>
      </c>
      <c r="H3150" t="s">
        <v>144</v>
      </c>
      <c r="I3150" t="s">
        <v>136</v>
      </c>
      <c r="J3150" t="s">
        <v>137</v>
      </c>
      <c r="K3150" t="s">
        <v>138</v>
      </c>
      <c r="L3150" t="s">
        <v>8964</v>
      </c>
      <c r="M3150" t="s">
        <v>8965</v>
      </c>
      <c r="N3150">
        <v>2.4222222219999998</v>
      </c>
      <c r="O3150">
        <v>0</v>
      </c>
      <c r="P3150">
        <v>2751</v>
      </c>
      <c r="Q3150">
        <v>0</v>
      </c>
      <c r="R3150">
        <v>0</v>
      </c>
      <c r="S3150">
        <v>0</v>
      </c>
      <c r="T3150">
        <v>324</v>
      </c>
      <c r="U3150">
        <v>0</v>
      </c>
      <c r="V3150">
        <v>0</v>
      </c>
      <c r="W3150">
        <v>0</v>
      </c>
      <c r="X3150">
        <v>1422.3559580544015</v>
      </c>
      <c r="Y3150">
        <v>0</v>
      </c>
      <c r="Z3150">
        <v>0</v>
      </c>
      <c r="AA3150">
        <v>0</v>
      </c>
      <c r="AB3150">
        <v>587.0280994397009</v>
      </c>
      <c r="AC3150">
        <v>0</v>
      </c>
      <c r="AD3150">
        <v>0</v>
      </c>
      <c r="AE3150">
        <v>2009.3840574941023</v>
      </c>
    </row>
    <row r="3151" spans="1:31" x14ac:dyDescent="0.3">
      <c r="A3151">
        <v>2653342</v>
      </c>
      <c r="B3151">
        <v>1</v>
      </c>
      <c r="C3151" t="s">
        <v>81</v>
      </c>
      <c r="D3151" t="s">
        <v>117</v>
      </c>
      <c r="E3151" t="s">
        <v>141</v>
      </c>
      <c r="F3151" t="s">
        <v>8966</v>
      </c>
      <c r="G3151" t="s">
        <v>220</v>
      </c>
      <c r="H3151" t="s">
        <v>144</v>
      </c>
      <c r="I3151" t="s">
        <v>136</v>
      </c>
      <c r="J3151" t="s">
        <v>137</v>
      </c>
      <c r="K3151" t="s">
        <v>162</v>
      </c>
      <c r="L3151" t="s">
        <v>8967</v>
      </c>
      <c r="M3151" t="s">
        <v>8968</v>
      </c>
      <c r="N3151">
        <v>3.221944444</v>
      </c>
      <c r="O3151">
        <v>0</v>
      </c>
      <c r="P3151">
        <v>4</v>
      </c>
      <c r="Q3151">
        <v>0</v>
      </c>
      <c r="R3151">
        <v>0</v>
      </c>
      <c r="S3151">
        <v>0</v>
      </c>
      <c r="T3151">
        <v>35</v>
      </c>
      <c r="U3151">
        <v>0</v>
      </c>
      <c r="V3151">
        <v>5</v>
      </c>
      <c r="W3151">
        <v>0</v>
      </c>
      <c r="X3151">
        <v>2.0794408065751133</v>
      </c>
      <c r="Y3151">
        <v>0</v>
      </c>
      <c r="Z3151">
        <v>0</v>
      </c>
      <c r="AA3151">
        <v>0</v>
      </c>
      <c r="AB3151">
        <v>138.57878259471676</v>
      </c>
      <c r="AC3151">
        <v>0</v>
      </c>
      <c r="AD3151">
        <v>687.24226040076928</v>
      </c>
      <c r="AE3151">
        <v>827.90048380206122</v>
      </c>
    </row>
    <row r="3152" spans="1:31" x14ac:dyDescent="0.3">
      <c r="A3152">
        <v>2653196</v>
      </c>
      <c r="B3152">
        <v>1</v>
      </c>
      <c r="C3152" t="s">
        <v>81</v>
      </c>
      <c r="D3152" t="s">
        <v>115</v>
      </c>
      <c r="E3152" t="s">
        <v>152</v>
      </c>
      <c r="F3152" t="s">
        <v>8969</v>
      </c>
      <c r="G3152" t="s">
        <v>220</v>
      </c>
      <c r="H3152" t="s">
        <v>135</v>
      </c>
      <c r="I3152" t="s">
        <v>136</v>
      </c>
      <c r="J3152" t="s">
        <v>137</v>
      </c>
      <c r="K3152" t="s">
        <v>162</v>
      </c>
      <c r="L3152" t="s">
        <v>8970</v>
      </c>
      <c r="M3152" t="s">
        <v>8971</v>
      </c>
      <c r="N3152">
        <v>4.1302777769999999</v>
      </c>
      <c r="O3152">
        <v>0</v>
      </c>
      <c r="P3152">
        <v>112</v>
      </c>
      <c r="Q3152">
        <v>0</v>
      </c>
      <c r="R3152">
        <v>0</v>
      </c>
      <c r="S3152">
        <v>0</v>
      </c>
      <c r="T3152">
        <v>121</v>
      </c>
      <c r="U3152">
        <v>0</v>
      </c>
      <c r="V3152">
        <v>0</v>
      </c>
      <c r="W3152">
        <v>0</v>
      </c>
      <c r="X3152">
        <v>56.077300988506927</v>
      </c>
      <c r="Y3152">
        <v>0</v>
      </c>
      <c r="Z3152">
        <v>0</v>
      </c>
      <c r="AA3152">
        <v>0</v>
      </c>
      <c r="AB3152">
        <v>251.97395640253029</v>
      </c>
      <c r="AC3152">
        <v>0</v>
      </c>
      <c r="AD3152">
        <v>0</v>
      </c>
      <c r="AE3152">
        <v>308.05125739103721</v>
      </c>
    </row>
    <row r="3153" spans="1:31" x14ac:dyDescent="0.3">
      <c r="A3153">
        <v>2653488</v>
      </c>
      <c r="B3153">
        <v>1</v>
      </c>
      <c r="C3153" t="s">
        <v>80</v>
      </c>
      <c r="D3153" t="s">
        <v>96</v>
      </c>
      <c r="E3153" t="s">
        <v>147</v>
      </c>
      <c r="F3153" t="s">
        <v>8901</v>
      </c>
      <c r="G3153" t="s">
        <v>149</v>
      </c>
      <c r="H3153" t="s">
        <v>144</v>
      </c>
      <c r="I3153" t="s">
        <v>136</v>
      </c>
      <c r="J3153" t="s">
        <v>137</v>
      </c>
      <c r="K3153" t="s">
        <v>138</v>
      </c>
      <c r="L3153" t="s">
        <v>8972</v>
      </c>
      <c r="M3153" t="s">
        <v>8973</v>
      </c>
      <c r="N3153">
        <v>1.0425</v>
      </c>
      <c r="O3153">
        <v>0</v>
      </c>
      <c r="P3153">
        <v>34</v>
      </c>
      <c r="Q3153">
        <v>0</v>
      </c>
      <c r="R3153">
        <v>0</v>
      </c>
      <c r="S3153">
        <v>7</v>
      </c>
      <c r="T3153">
        <v>32</v>
      </c>
      <c r="U3153">
        <v>1</v>
      </c>
      <c r="V3153">
        <v>0</v>
      </c>
      <c r="W3153">
        <v>0</v>
      </c>
      <c r="X3153">
        <v>39.929405466197721</v>
      </c>
      <c r="Y3153">
        <v>0</v>
      </c>
      <c r="Z3153">
        <v>0</v>
      </c>
      <c r="AA3153">
        <v>979.54905015567533</v>
      </c>
      <c r="AB3153">
        <v>267.47443345464444</v>
      </c>
      <c r="AC3153">
        <v>264.76763970919325</v>
      </c>
      <c r="AD3153">
        <v>0</v>
      </c>
      <c r="AE3153">
        <v>1551.7205287857107</v>
      </c>
    </row>
    <row r="3154" spans="1:31" x14ac:dyDescent="0.3">
      <c r="A3154">
        <v>2653388</v>
      </c>
      <c r="B3154">
        <v>1</v>
      </c>
      <c r="C3154" t="s">
        <v>81</v>
      </c>
      <c r="D3154" t="s">
        <v>119</v>
      </c>
      <c r="E3154" t="s">
        <v>165</v>
      </c>
      <c r="F3154" t="s">
        <v>8974</v>
      </c>
      <c r="G3154" t="s">
        <v>224</v>
      </c>
      <c r="H3154" t="s">
        <v>135</v>
      </c>
      <c r="I3154" t="s">
        <v>136</v>
      </c>
      <c r="J3154" t="s">
        <v>137</v>
      </c>
      <c r="K3154" t="s">
        <v>138</v>
      </c>
      <c r="L3154" t="s">
        <v>8975</v>
      </c>
      <c r="M3154" t="s">
        <v>8976</v>
      </c>
      <c r="N3154">
        <v>0.74138888800000002</v>
      </c>
      <c r="O3154">
        <v>0</v>
      </c>
      <c r="P3154">
        <v>189</v>
      </c>
      <c r="Q3154">
        <v>0</v>
      </c>
      <c r="R3154">
        <v>0</v>
      </c>
      <c r="S3154">
        <v>0</v>
      </c>
      <c r="T3154">
        <v>9</v>
      </c>
      <c r="U3154">
        <v>0</v>
      </c>
      <c r="V3154">
        <v>0</v>
      </c>
      <c r="W3154">
        <v>0</v>
      </c>
      <c r="X3154">
        <v>32.48199098511656</v>
      </c>
      <c r="Y3154">
        <v>0</v>
      </c>
      <c r="Z3154">
        <v>0</v>
      </c>
      <c r="AA3154">
        <v>0</v>
      </c>
      <c r="AB3154">
        <v>2.6606415801357413</v>
      </c>
      <c r="AC3154">
        <v>0</v>
      </c>
      <c r="AD3154">
        <v>0</v>
      </c>
      <c r="AE3154">
        <v>35.142632565252299</v>
      </c>
    </row>
    <row r="3155" spans="1:31" x14ac:dyDescent="0.3">
      <c r="A3155">
        <v>2653511</v>
      </c>
      <c r="B3155">
        <v>1</v>
      </c>
      <c r="C3155" t="s">
        <v>80</v>
      </c>
      <c r="D3155" t="s">
        <v>95</v>
      </c>
      <c r="E3155" t="s">
        <v>141</v>
      </c>
      <c r="F3155" t="s">
        <v>8977</v>
      </c>
      <c r="G3155" t="s">
        <v>143</v>
      </c>
      <c r="H3155" t="s">
        <v>144</v>
      </c>
      <c r="I3155" t="s">
        <v>136</v>
      </c>
      <c r="J3155" t="s">
        <v>137</v>
      </c>
      <c r="K3155" t="s">
        <v>138</v>
      </c>
      <c r="L3155" t="s">
        <v>8978</v>
      </c>
      <c r="M3155" t="s">
        <v>8979</v>
      </c>
      <c r="N3155">
        <v>0.82944444399999995</v>
      </c>
      <c r="O3155">
        <v>0</v>
      </c>
      <c r="P3155">
        <v>0</v>
      </c>
      <c r="Q3155">
        <v>1</v>
      </c>
      <c r="R3155">
        <v>0</v>
      </c>
      <c r="S3155">
        <v>2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0.59228737050772662</v>
      </c>
      <c r="Z3155">
        <v>0</v>
      </c>
      <c r="AA3155">
        <v>12.413799026162316</v>
      </c>
      <c r="AB3155">
        <v>0</v>
      </c>
      <c r="AC3155">
        <v>0</v>
      </c>
      <c r="AD3155">
        <v>0</v>
      </c>
      <c r="AE3155">
        <v>13.006086396670042</v>
      </c>
    </row>
    <row r="3156" spans="1:31" x14ac:dyDescent="0.3">
      <c r="A3156">
        <v>2653133</v>
      </c>
      <c r="B3156">
        <v>1</v>
      </c>
      <c r="C3156" t="s">
        <v>80</v>
      </c>
      <c r="D3156" t="s">
        <v>106</v>
      </c>
      <c r="E3156" t="s">
        <v>194</v>
      </c>
      <c r="F3156" t="s">
        <v>5057</v>
      </c>
      <c r="G3156" t="s">
        <v>149</v>
      </c>
      <c r="H3156" t="s">
        <v>144</v>
      </c>
      <c r="I3156" t="s">
        <v>136</v>
      </c>
      <c r="J3156" t="s">
        <v>137</v>
      </c>
      <c r="K3156" t="s">
        <v>138</v>
      </c>
      <c r="L3156" t="s">
        <v>8980</v>
      </c>
      <c r="M3156" t="s">
        <v>8981</v>
      </c>
      <c r="N3156">
        <v>9.1388888000000001E-2</v>
      </c>
      <c r="O3156">
        <v>0</v>
      </c>
      <c r="P3156">
        <v>3160</v>
      </c>
      <c r="Q3156">
        <v>0</v>
      </c>
      <c r="R3156">
        <v>13</v>
      </c>
      <c r="S3156">
        <v>4</v>
      </c>
      <c r="T3156">
        <v>240</v>
      </c>
      <c r="U3156">
        <v>1</v>
      </c>
      <c r="V3156">
        <v>1</v>
      </c>
      <c r="W3156">
        <v>0</v>
      </c>
      <c r="X3156">
        <v>65.554367597140597</v>
      </c>
      <c r="Y3156">
        <v>0</v>
      </c>
      <c r="Z3156">
        <v>2.7429351463087235</v>
      </c>
      <c r="AA3156">
        <v>67.91744339455137</v>
      </c>
      <c r="AB3156">
        <v>23.29953211804915</v>
      </c>
      <c r="AC3156">
        <v>1.3953893314294081</v>
      </c>
      <c r="AD3156">
        <v>0.79032033326577855</v>
      </c>
      <c r="AE3156">
        <v>161.69998792074503</v>
      </c>
    </row>
    <row r="3157" spans="1:31" x14ac:dyDescent="0.3">
      <c r="A3157">
        <v>2653528</v>
      </c>
      <c r="B3157">
        <v>1</v>
      </c>
      <c r="C3157" t="s">
        <v>81</v>
      </c>
      <c r="D3157" t="s">
        <v>112</v>
      </c>
      <c r="E3157" t="s">
        <v>147</v>
      </c>
      <c r="F3157" t="s">
        <v>791</v>
      </c>
      <c r="G3157" t="s">
        <v>149</v>
      </c>
      <c r="H3157" t="s">
        <v>144</v>
      </c>
      <c r="I3157" t="s">
        <v>136</v>
      </c>
      <c r="J3157" t="s">
        <v>137</v>
      </c>
      <c r="K3157" t="s">
        <v>138</v>
      </c>
      <c r="L3157" t="s">
        <v>8982</v>
      </c>
      <c r="M3157" t="s">
        <v>8983</v>
      </c>
      <c r="N3157">
        <v>0.27583333300000001</v>
      </c>
      <c r="O3157">
        <v>0</v>
      </c>
      <c r="P3157">
        <v>0</v>
      </c>
      <c r="Q3157">
        <v>25</v>
      </c>
      <c r="R3157">
        <v>0</v>
      </c>
      <c r="S3157">
        <v>2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68.598316591212196</v>
      </c>
      <c r="Z3157">
        <v>0</v>
      </c>
      <c r="AA3157">
        <v>2.6828974055931178</v>
      </c>
      <c r="AB3157">
        <v>0</v>
      </c>
      <c r="AC3157">
        <v>0</v>
      </c>
      <c r="AD3157">
        <v>0</v>
      </c>
      <c r="AE3157">
        <v>71.28121399680532</v>
      </c>
    </row>
    <row r="3158" spans="1:31" x14ac:dyDescent="0.3">
      <c r="A3158">
        <v>2653428</v>
      </c>
      <c r="B3158">
        <v>1</v>
      </c>
      <c r="C3158" t="s">
        <v>81</v>
      </c>
      <c r="D3158" t="s">
        <v>127</v>
      </c>
      <c r="E3158" t="s">
        <v>141</v>
      </c>
      <c r="F3158" t="s">
        <v>8984</v>
      </c>
      <c r="G3158" t="s">
        <v>149</v>
      </c>
      <c r="H3158" t="s">
        <v>144</v>
      </c>
      <c r="I3158" t="s">
        <v>136</v>
      </c>
      <c r="J3158" t="s">
        <v>137</v>
      </c>
      <c r="K3158" t="s">
        <v>138</v>
      </c>
      <c r="L3158" t="s">
        <v>8985</v>
      </c>
      <c r="M3158" t="s">
        <v>8986</v>
      </c>
      <c r="N3158">
        <v>1.4430555549999999</v>
      </c>
      <c r="O3158">
        <v>0</v>
      </c>
      <c r="P3158">
        <v>185</v>
      </c>
      <c r="Q3158">
        <v>11</v>
      </c>
      <c r="R3158">
        <v>11</v>
      </c>
      <c r="S3158">
        <v>2</v>
      </c>
      <c r="T3158">
        <v>19</v>
      </c>
      <c r="U3158">
        <v>0</v>
      </c>
      <c r="V3158">
        <v>0</v>
      </c>
      <c r="W3158">
        <v>0</v>
      </c>
      <c r="X3158">
        <v>77.497396647987159</v>
      </c>
      <c r="Y3158">
        <v>51.621503791629586</v>
      </c>
      <c r="Z3158">
        <v>58.012560227198144</v>
      </c>
      <c r="AA3158">
        <v>16.199685249601004</v>
      </c>
      <c r="AB3158">
        <v>15.646083144369182</v>
      </c>
      <c r="AC3158">
        <v>0</v>
      </c>
      <c r="AD3158">
        <v>0</v>
      </c>
      <c r="AE3158">
        <v>218.97722906078508</v>
      </c>
    </row>
    <row r="3159" spans="1:31" x14ac:dyDescent="0.3">
      <c r="A3159">
        <v>2653820</v>
      </c>
      <c r="B3159">
        <v>1</v>
      </c>
      <c r="C3159" t="s">
        <v>81</v>
      </c>
      <c r="D3159" t="s">
        <v>119</v>
      </c>
      <c r="E3159" t="s">
        <v>152</v>
      </c>
      <c r="F3159" t="s">
        <v>8987</v>
      </c>
      <c r="G3159" t="s">
        <v>191</v>
      </c>
      <c r="H3159" t="s">
        <v>135</v>
      </c>
      <c r="I3159" t="s">
        <v>136</v>
      </c>
      <c r="J3159" t="s">
        <v>137</v>
      </c>
      <c r="K3159" t="s">
        <v>138</v>
      </c>
      <c r="L3159" t="s">
        <v>8988</v>
      </c>
      <c r="M3159" t="s">
        <v>8989</v>
      </c>
      <c r="N3159">
        <v>2.4113888879999998</v>
      </c>
      <c r="O3159">
        <v>0</v>
      </c>
      <c r="P3159">
        <v>81</v>
      </c>
      <c r="Q3159">
        <v>0</v>
      </c>
      <c r="R3159">
        <v>4</v>
      </c>
      <c r="S3159">
        <v>0</v>
      </c>
      <c r="T3159">
        <v>3</v>
      </c>
      <c r="U3159">
        <v>0</v>
      </c>
      <c r="V3159">
        <v>0</v>
      </c>
      <c r="W3159">
        <v>0</v>
      </c>
      <c r="X3159">
        <v>24.391295180955382</v>
      </c>
      <c r="Y3159">
        <v>0</v>
      </c>
      <c r="Z3159">
        <v>7.4338189034453048</v>
      </c>
      <c r="AA3159">
        <v>0</v>
      </c>
      <c r="AB3159">
        <v>2.4149243916234844</v>
      </c>
      <c r="AC3159">
        <v>0</v>
      </c>
      <c r="AD3159">
        <v>0</v>
      </c>
      <c r="AE3159">
        <v>34.240038476024175</v>
      </c>
    </row>
    <row r="3160" spans="1:31" x14ac:dyDescent="0.3">
      <c r="A3160">
        <v>2653574</v>
      </c>
      <c r="B3160">
        <v>1</v>
      </c>
      <c r="C3160" t="s">
        <v>81</v>
      </c>
      <c r="D3160" t="s">
        <v>118</v>
      </c>
      <c r="E3160" t="s">
        <v>165</v>
      </c>
      <c r="F3160" t="s">
        <v>8990</v>
      </c>
      <c r="G3160" t="s">
        <v>1456</v>
      </c>
      <c r="H3160" t="s">
        <v>135</v>
      </c>
      <c r="I3160" t="s">
        <v>136</v>
      </c>
      <c r="J3160" t="s">
        <v>137</v>
      </c>
      <c r="K3160" t="s">
        <v>138</v>
      </c>
      <c r="L3160" t="s">
        <v>8991</v>
      </c>
      <c r="M3160" t="s">
        <v>8992</v>
      </c>
      <c r="N3160">
        <v>4.0475000000000003</v>
      </c>
      <c r="O3160">
        <v>0</v>
      </c>
      <c r="P3160">
        <v>2</v>
      </c>
      <c r="Q3160">
        <v>0</v>
      </c>
      <c r="R3160">
        <v>2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1.2605844245043556E-2</v>
      </c>
      <c r="Y3160">
        <v>0</v>
      </c>
      <c r="Z3160">
        <v>7.3922398440456716</v>
      </c>
      <c r="AA3160">
        <v>0</v>
      </c>
      <c r="AB3160">
        <v>3.7742779327034839</v>
      </c>
      <c r="AC3160">
        <v>0</v>
      </c>
      <c r="AD3160">
        <v>0</v>
      </c>
      <c r="AE3160">
        <v>11.179123620994199</v>
      </c>
    </row>
    <row r="3161" spans="1:31" x14ac:dyDescent="0.3">
      <c r="A3161">
        <v>2653325</v>
      </c>
      <c r="B3161">
        <v>1</v>
      </c>
      <c r="C3161" t="s">
        <v>80</v>
      </c>
      <c r="D3161" t="s">
        <v>106</v>
      </c>
      <c r="E3161" t="s">
        <v>165</v>
      </c>
      <c r="F3161" t="s">
        <v>625</v>
      </c>
      <c r="G3161" t="s">
        <v>224</v>
      </c>
      <c r="H3161" t="s">
        <v>135</v>
      </c>
      <c r="I3161" t="s">
        <v>136</v>
      </c>
      <c r="J3161" t="s">
        <v>137</v>
      </c>
      <c r="K3161" t="s">
        <v>138</v>
      </c>
      <c r="L3161" t="s">
        <v>8993</v>
      </c>
      <c r="M3161" t="s">
        <v>8994</v>
      </c>
      <c r="N3161">
        <v>3.253333333</v>
      </c>
      <c r="O3161">
        <v>0</v>
      </c>
      <c r="P3161">
        <v>5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2.1161734238565244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2.1161734238565244</v>
      </c>
    </row>
    <row r="3162" spans="1:31" x14ac:dyDescent="0.3">
      <c r="A3162">
        <v>2653720</v>
      </c>
      <c r="B3162">
        <v>1</v>
      </c>
      <c r="C3162" t="s">
        <v>80</v>
      </c>
      <c r="D3162" t="s">
        <v>85</v>
      </c>
      <c r="E3162" t="s">
        <v>132</v>
      </c>
      <c r="F3162" t="s">
        <v>8995</v>
      </c>
      <c r="G3162" t="s">
        <v>134</v>
      </c>
      <c r="H3162" t="s">
        <v>135</v>
      </c>
      <c r="I3162" t="s">
        <v>136</v>
      </c>
      <c r="J3162" t="s">
        <v>137</v>
      </c>
      <c r="K3162" t="s">
        <v>138</v>
      </c>
      <c r="L3162" t="s">
        <v>8996</v>
      </c>
      <c r="M3162" t="s">
        <v>8997</v>
      </c>
      <c r="N3162">
        <v>1.8819444439999999</v>
      </c>
      <c r="O3162">
        <v>0</v>
      </c>
      <c r="P3162">
        <v>16</v>
      </c>
      <c r="Q3162">
        <v>0</v>
      </c>
      <c r="R3162">
        <v>0</v>
      </c>
      <c r="S3162">
        <v>0</v>
      </c>
      <c r="T3162">
        <v>5</v>
      </c>
      <c r="U3162">
        <v>0</v>
      </c>
      <c r="V3162">
        <v>0</v>
      </c>
      <c r="W3162">
        <v>0</v>
      </c>
      <c r="X3162">
        <v>14.317744389824835</v>
      </c>
      <c r="Y3162">
        <v>0</v>
      </c>
      <c r="Z3162">
        <v>0</v>
      </c>
      <c r="AA3162">
        <v>0</v>
      </c>
      <c r="AB3162">
        <v>25.284714440464562</v>
      </c>
      <c r="AC3162">
        <v>0</v>
      </c>
      <c r="AD3162">
        <v>0</v>
      </c>
      <c r="AE3162">
        <v>39.602458830289393</v>
      </c>
    </row>
    <row r="3163" spans="1:31" x14ac:dyDescent="0.3">
      <c r="A3163">
        <v>2653780</v>
      </c>
      <c r="B3163">
        <v>1</v>
      </c>
      <c r="C3163" t="s">
        <v>81</v>
      </c>
      <c r="D3163" t="s">
        <v>112</v>
      </c>
      <c r="E3163" t="s">
        <v>165</v>
      </c>
      <c r="F3163" t="s">
        <v>8998</v>
      </c>
      <c r="G3163" t="s">
        <v>224</v>
      </c>
      <c r="H3163" t="s">
        <v>135</v>
      </c>
      <c r="I3163" t="s">
        <v>136</v>
      </c>
      <c r="J3163" t="s">
        <v>137</v>
      </c>
      <c r="K3163" t="s">
        <v>138</v>
      </c>
      <c r="L3163" t="s">
        <v>8999</v>
      </c>
      <c r="M3163" t="s">
        <v>9000</v>
      </c>
      <c r="N3163">
        <v>0.5625</v>
      </c>
      <c r="O3163">
        <v>0</v>
      </c>
      <c r="P3163">
        <v>63</v>
      </c>
      <c r="Q3163">
        <v>0</v>
      </c>
      <c r="R3163">
        <v>1</v>
      </c>
      <c r="S3163">
        <v>0</v>
      </c>
      <c r="T3163">
        <v>39</v>
      </c>
      <c r="U3163">
        <v>0</v>
      </c>
      <c r="V3163">
        <v>0</v>
      </c>
      <c r="W3163">
        <v>0</v>
      </c>
      <c r="X3163">
        <v>7.5154467159956369</v>
      </c>
      <c r="Y3163">
        <v>0</v>
      </c>
      <c r="Z3163">
        <v>9.4014725677625005E-2</v>
      </c>
      <c r="AA3163">
        <v>0</v>
      </c>
      <c r="AB3163">
        <v>10.05270388370899</v>
      </c>
      <c r="AC3163">
        <v>0</v>
      </c>
      <c r="AD3163">
        <v>0</v>
      </c>
      <c r="AE3163">
        <v>17.662165325382251</v>
      </c>
    </row>
    <row r="3164" spans="1:31" x14ac:dyDescent="0.3">
      <c r="A3164">
        <v>2653282</v>
      </c>
      <c r="B3164">
        <v>1</v>
      </c>
      <c r="C3164" t="s">
        <v>81</v>
      </c>
      <c r="D3164" t="s">
        <v>123</v>
      </c>
      <c r="E3164" t="s">
        <v>165</v>
      </c>
      <c r="F3164" t="s">
        <v>7023</v>
      </c>
      <c r="G3164" t="s">
        <v>224</v>
      </c>
      <c r="H3164" t="s">
        <v>135</v>
      </c>
      <c r="I3164" t="s">
        <v>136</v>
      </c>
      <c r="J3164" t="s">
        <v>137</v>
      </c>
      <c r="K3164" t="s">
        <v>138</v>
      </c>
      <c r="L3164" t="s">
        <v>9001</v>
      </c>
      <c r="M3164" t="s">
        <v>9002</v>
      </c>
      <c r="N3164">
        <v>1.236388888</v>
      </c>
      <c r="O3164">
        <v>0</v>
      </c>
      <c r="P3164">
        <v>68</v>
      </c>
      <c r="Q3164">
        <v>0</v>
      </c>
      <c r="R3164">
        <v>0</v>
      </c>
      <c r="S3164">
        <v>0</v>
      </c>
      <c r="T3164">
        <v>22</v>
      </c>
      <c r="U3164">
        <v>0</v>
      </c>
      <c r="V3164">
        <v>0</v>
      </c>
      <c r="W3164">
        <v>0</v>
      </c>
      <c r="X3164">
        <v>20.1961333172694</v>
      </c>
      <c r="Y3164">
        <v>0</v>
      </c>
      <c r="Z3164">
        <v>0</v>
      </c>
      <c r="AA3164">
        <v>0</v>
      </c>
      <c r="AB3164">
        <v>62.920600379443961</v>
      </c>
      <c r="AC3164">
        <v>0</v>
      </c>
      <c r="AD3164">
        <v>0</v>
      </c>
      <c r="AE3164">
        <v>83.116733696713368</v>
      </c>
    </row>
    <row r="3165" spans="1:31" x14ac:dyDescent="0.3">
      <c r="A3165">
        <v>2653139</v>
      </c>
      <c r="B3165">
        <v>1</v>
      </c>
      <c r="C3165" t="s">
        <v>81</v>
      </c>
      <c r="D3165" t="s">
        <v>118</v>
      </c>
      <c r="E3165" t="s">
        <v>152</v>
      </c>
      <c r="F3165" t="s">
        <v>9003</v>
      </c>
      <c r="G3165" t="s">
        <v>191</v>
      </c>
      <c r="H3165" t="s">
        <v>135</v>
      </c>
      <c r="I3165" t="s">
        <v>136</v>
      </c>
      <c r="J3165" t="s">
        <v>137</v>
      </c>
      <c r="K3165" t="s">
        <v>138</v>
      </c>
      <c r="L3165" t="s">
        <v>9004</v>
      </c>
      <c r="M3165" t="s">
        <v>9005</v>
      </c>
      <c r="N3165">
        <v>0.88611111099999995</v>
      </c>
      <c r="O3165">
        <v>0</v>
      </c>
      <c r="P3165">
        <v>386</v>
      </c>
      <c r="Q3165">
        <v>0</v>
      </c>
      <c r="R3165">
        <v>0</v>
      </c>
      <c r="S3165">
        <v>0</v>
      </c>
      <c r="T3165">
        <v>8</v>
      </c>
      <c r="U3165">
        <v>0</v>
      </c>
      <c r="V3165">
        <v>0</v>
      </c>
      <c r="W3165">
        <v>0</v>
      </c>
      <c r="X3165">
        <v>54.71732214604004</v>
      </c>
      <c r="Y3165">
        <v>0</v>
      </c>
      <c r="Z3165">
        <v>0</v>
      </c>
      <c r="AA3165">
        <v>0</v>
      </c>
      <c r="AB3165">
        <v>3.5636351350731448</v>
      </c>
      <c r="AC3165">
        <v>0</v>
      </c>
      <c r="AD3165">
        <v>0</v>
      </c>
      <c r="AE3165">
        <v>58.280957281113182</v>
      </c>
    </row>
    <row r="3166" spans="1:31" x14ac:dyDescent="0.3">
      <c r="A3166">
        <v>2653239</v>
      </c>
      <c r="B3166">
        <v>1</v>
      </c>
      <c r="C3166" t="s">
        <v>80</v>
      </c>
      <c r="D3166" t="s">
        <v>103</v>
      </c>
      <c r="E3166" t="s">
        <v>152</v>
      </c>
      <c r="F3166" t="s">
        <v>9006</v>
      </c>
      <c r="G3166" t="s">
        <v>161</v>
      </c>
      <c r="H3166" t="s">
        <v>135</v>
      </c>
      <c r="I3166" t="s">
        <v>136</v>
      </c>
      <c r="J3166" t="s">
        <v>137</v>
      </c>
      <c r="K3166" t="s">
        <v>162</v>
      </c>
      <c r="L3166" t="s">
        <v>9007</v>
      </c>
      <c r="M3166" t="s">
        <v>9008</v>
      </c>
      <c r="N3166">
        <v>6.7822222219999997</v>
      </c>
      <c r="O3166">
        <v>0</v>
      </c>
      <c r="P3166">
        <v>9</v>
      </c>
      <c r="Q3166">
        <v>0</v>
      </c>
      <c r="R3166">
        <v>27</v>
      </c>
      <c r="S3166">
        <v>0</v>
      </c>
      <c r="T3166">
        <v>25</v>
      </c>
      <c r="U3166">
        <v>0</v>
      </c>
      <c r="V3166">
        <v>0</v>
      </c>
      <c r="W3166">
        <v>0</v>
      </c>
      <c r="X3166">
        <v>32.863001773995485</v>
      </c>
      <c r="Y3166">
        <v>0</v>
      </c>
      <c r="Z3166">
        <v>167.97661038853164</v>
      </c>
      <c r="AA3166">
        <v>0</v>
      </c>
      <c r="AB3166">
        <v>136.78647298710695</v>
      </c>
      <c r="AC3166">
        <v>0</v>
      </c>
      <c r="AD3166">
        <v>0</v>
      </c>
      <c r="AE3166">
        <v>337.62608514963404</v>
      </c>
    </row>
    <row r="3167" spans="1:31" x14ac:dyDescent="0.3">
      <c r="A3167">
        <v>2653757</v>
      </c>
      <c r="B3167">
        <v>1</v>
      </c>
      <c r="C3167" t="s">
        <v>80</v>
      </c>
      <c r="D3167" t="s">
        <v>96</v>
      </c>
      <c r="E3167" t="s">
        <v>165</v>
      </c>
      <c r="F3167" t="s">
        <v>9009</v>
      </c>
      <c r="G3167" t="s">
        <v>224</v>
      </c>
      <c r="H3167" t="s">
        <v>135</v>
      </c>
      <c r="I3167" t="s">
        <v>136</v>
      </c>
      <c r="J3167" t="s">
        <v>137</v>
      </c>
      <c r="K3167" t="s">
        <v>138</v>
      </c>
      <c r="L3167" t="s">
        <v>9010</v>
      </c>
      <c r="M3167" t="s">
        <v>9011</v>
      </c>
      <c r="N3167">
        <v>2.0102777770000002</v>
      </c>
      <c r="O3167">
        <v>0</v>
      </c>
      <c r="P3167">
        <v>186</v>
      </c>
      <c r="Q3167">
        <v>0</v>
      </c>
      <c r="R3167">
        <v>0</v>
      </c>
      <c r="S3167">
        <v>0</v>
      </c>
      <c r="T3167">
        <v>21</v>
      </c>
      <c r="U3167">
        <v>0</v>
      </c>
      <c r="V3167">
        <v>0</v>
      </c>
      <c r="W3167">
        <v>0</v>
      </c>
      <c r="X3167">
        <v>143.54894633342923</v>
      </c>
      <c r="Y3167">
        <v>0</v>
      </c>
      <c r="Z3167">
        <v>0</v>
      </c>
      <c r="AA3167">
        <v>0</v>
      </c>
      <c r="AB3167">
        <v>29.725332488040181</v>
      </c>
      <c r="AC3167">
        <v>0</v>
      </c>
      <c r="AD3167">
        <v>0</v>
      </c>
      <c r="AE3167">
        <v>173.27427882146941</v>
      </c>
    </row>
    <row r="3168" spans="1:31" x14ac:dyDescent="0.3">
      <c r="A3168">
        <v>2653159</v>
      </c>
      <c r="B3168">
        <v>1</v>
      </c>
      <c r="C3168" t="s">
        <v>80</v>
      </c>
      <c r="D3168" t="s">
        <v>108</v>
      </c>
      <c r="E3168" t="s">
        <v>147</v>
      </c>
      <c r="F3168" t="s">
        <v>5172</v>
      </c>
      <c r="G3168" t="s">
        <v>149</v>
      </c>
      <c r="H3168" t="s">
        <v>144</v>
      </c>
      <c r="I3168" t="s">
        <v>136</v>
      </c>
      <c r="J3168" t="s">
        <v>137</v>
      </c>
      <c r="K3168" t="s">
        <v>138</v>
      </c>
      <c r="L3168" t="s">
        <v>9012</v>
      </c>
      <c r="M3168" t="s">
        <v>9013</v>
      </c>
      <c r="N3168">
        <v>0.35111111099999998</v>
      </c>
      <c r="O3168">
        <v>0</v>
      </c>
      <c r="P3168">
        <v>846</v>
      </c>
      <c r="Q3168">
        <v>5</v>
      </c>
      <c r="R3168">
        <v>100</v>
      </c>
      <c r="S3168">
        <v>2</v>
      </c>
      <c r="T3168">
        <v>160</v>
      </c>
      <c r="U3168">
        <v>1</v>
      </c>
      <c r="V3168">
        <v>0</v>
      </c>
      <c r="W3168">
        <v>0</v>
      </c>
      <c r="X3168">
        <v>61.594044136816883</v>
      </c>
      <c r="Y3168">
        <v>17.603703089460705</v>
      </c>
      <c r="Z3168">
        <v>56.221212735504935</v>
      </c>
      <c r="AA3168">
        <v>4.1660188451138112</v>
      </c>
      <c r="AB3168">
        <v>43.510221454310638</v>
      </c>
      <c r="AC3168">
        <v>4.0210264407392273</v>
      </c>
      <c r="AD3168">
        <v>0</v>
      </c>
      <c r="AE3168">
        <v>187.1162267019462</v>
      </c>
    </row>
    <row r="3169" spans="1:31" x14ac:dyDescent="0.3">
      <c r="A3169">
        <v>2653737</v>
      </c>
      <c r="B3169">
        <v>1</v>
      </c>
      <c r="C3169" t="s">
        <v>81</v>
      </c>
      <c r="D3169" t="s">
        <v>128</v>
      </c>
      <c r="E3169" t="s">
        <v>194</v>
      </c>
      <c r="F3169" t="s">
        <v>3981</v>
      </c>
      <c r="G3169" t="s">
        <v>149</v>
      </c>
      <c r="H3169" t="s">
        <v>144</v>
      </c>
      <c r="I3169" t="s">
        <v>136</v>
      </c>
      <c r="J3169" t="s">
        <v>137</v>
      </c>
      <c r="K3169" t="s">
        <v>138</v>
      </c>
      <c r="L3169" t="s">
        <v>9014</v>
      </c>
      <c r="M3169" t="s">
        <v>9015</v>
      </c>
      <c r="N3169">
        <v>1.6286111109999999</v>
      </c>
      <c r="O3169">
        <v>0</v>
      </c>
      <c r="P3169">
        <v>0</v>
      </c>
      <c r="Q3169">
        <v>0</v>
      </c>
      <c r="R3169">
        <v>0</v>
      </c>
      <c r="S3169">
        <v>2</v>
      </c>
      <c r="T3169">
        <v>0</v>
      </c>
      <c r="U3169">
        <v>1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238.57937898243944</v>
      </c>
      <c r="AB3169">
        <v>0</v>
      </c>
      <c r="AC3169">
        <v>541.63416108206184</v>
      </c>
      <c r="AD3169">
        <v>0</v>
      </c>
      <c r="AE3169">
        <v>780.21354006450133</v>
      </c>
    </row>
    <row r="3170" spans="1:31" x14ac:dyDescent="0.3">
      <c r="A3170">
        <v>2653800</v>
      </c>
      <c r="B3170">
        <v>1</v>
      </c>
      <c r="C3170" t="s">
        <v>81</v>
      </c>
      <c r="D3170" t="s">
        <v>127</v>
      </c>
      <c r="E3170" t="s">
        <v>132</v>
      </c>
      <c r="F3170" t="s">
        <v>9016</v>
      </c>
      <c r="G3170" t="s">
        <v>183</v>
      </c>
      <c r="H3170" t="s">
        <v>135</v>
      </c>
      <c r="I3170" t="s">
        <v>136</v>
      </c>
      <c r="J3170" t="s">
        <v>137</v>
      </c>
      <c r="K3170" t="s">
        <v>138</v>
      </c>
      <c r="L3170" t="s">
        <v>9017</v>
      </c>
      <c r="M3170" t="s">
        <v>9018</v>
      </c>
      <c r="N3170">
        <v>3.0216666659999998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0.50235242297399907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0.50235242297399907</v>
      </c>
    </row>
    <row r="3171" spans="1:31" x14ac:dyDescent="0.3">
      <c r="A3171">
        <v>2653264</v>
      </c>
      <c r="B3171">
        <v>2</v>
      </c>
      <c r="C3171" t="s">
        <v>81</v>
      </c>
      <c r="D3171" t="s">
        <v>124</v>
      </c>
      <c r="E3171" t="s">
        <v>147</v>
      </c>
      <c r="F3171" t="s">
        <v>9019</v>
      </c>
      <c r="G3171" t="s">
        <v>448</v>
      </c>
      <c r="H3171" t="s">
        <v>144</v>
      </c>
      <c r="I3171" t="s">
        <v>136</v>
      </c>
      <c r="J3171" t="s">
        <v>137</v>
      </c>
      <c r="K3171" t="s">
        <v>138</v>
      </c>
      <c r="L3171" t="s">
        <v>9020</v>
      </c>
      <c r="M3171" t="s">
        <v>9021</v>
      </c>
      <c r="N3171">
        <v>0.60416666600000002</v>
      </c>
      <c r="O3171">
        <v>6</v>
      </c>
      <c r="P3171">
        <v>470</v>
      </c>
      <c r="Q3171">
        <v>140</v>
      </c>
      <c r="R3171">
        <v>160</v>
      </c>
      <c r="S3171">
        <v>10</v>
      </c>
      <c r="T3171">
        <v>39</v>
      </c>
      <c r="U3171">
        <v>3</v>
      </c>
      <c r="V3171">
        <v>0</v>
      </c>
      <c r="W3171">
        <v>24.755408809629547</v>
      </c>
      <c r="X3171">
        <v>91.596896698507962</v>
      </c>
      <c r="Y3171">
        <v>627.02853806249811</v>
      </c>
      <c r="Z3171">
        <v>417.19178304347878</v>
      </c>
      <c r="AA3171">
        <v>6.2923428626345039</v>
      </c>
      <c r="AB3171">
        <v>24.978735855031367</v>
      </c>
      <c r="AC3171">
        <v>111.35871793390152</v>
      </c>
      <c r="AD3171">
        <v>0</v>
      </c>
      <c r="AE3171">
        <v>1303.2024232656818</v>
      </c>
    </row>
    <row r="3172" spans="1:31" x14ac:dyDescent="0.3">
      <c r="A3172">
        <v>2653694</v>
      </c>
      <c r="B3172">
        <v>1</v>
      </c>
      <c r="C3172" t="s">
        <v>81</v>
      </c>
      <c r="D3172" t="s">
        <v>122</v>
      </c>
      <c r="E3172" t="s">
        <v>141</v>
      </c>
      <c r="F3172" t="s">
        <v>9022</v>
      </c>
      <c r="G3172" t="s">
        <v>149</v>
      </c>
      <c r="H3172" t="s">
        <v>144</v>
      </c>
      <c r="I3172" t="s">
        <v>136</v>
      </c>
      <c r="J3172" t="s">
        <v>137</v>
      </c>
      <c r="K3172" t="s">
        <v>138</v>
      </c>
      <c r="L3172" t="s">
        <v>9023</v>
      </c>
      <c r="M3172" t="s">
        <v>9024</v>
      </c>
      <c r="N3172">
        <v>0.34166666600000001</v>
      </c>
      <c r="O3172">
        <v>0</v>
      </c>
      <c r="P3172">
        <v>2294</v>
      </c>
      <c r="Q3172">
        <v>0</v>
      </c>
      <c r="R3172">
        <v>0</v>
      </c>
      <c r="S3172">
        <v>0</v>
      </c>
      <c r="T3172">
        <v>108</v>
      </c>
      <c r="U3172">
        <v>0</v>
      </c>
      <c r="V3172">
        <v>0</v>
      </c>
      <c r="W3172">
        <v>0</v>
      </c>
      <c r="X3172">
        <v>163.83838331870194</v>
      </c>
      <c r="Y3172">
        <v>0</v>
      </c>
      <c r="Z3172">
        <v>0</v>
      </c>
      <c r="AA3172">
        <v>0</v>
      </c>
      <c r="AB3172">
        <v>39.042482519458837</v>
      </c>
      <c r="AC3172">
        <v>0</v>
      </c>
      <c r="AD3172">
        <v>0</v>
      </c>
      <c r="AE3172">
        <v>202.88086583816079</v>
      </c>
    </row>
    <row r="3173" spans="1:31" x14ac:dyDescent="0.3">
      <c r="A3173">
        <v>2653451</v>
      </c>
      <c r="B3173">
        <v>1</v>
      </c>
      <c r="C3173" t="s">
        <v>81</v>
      </c>
      <c r="D3173" t="s">
        <v>112</v>
      </c>
      <c r="E3173" t="s">
        <v>165</v>
      </c>
      <c r="F3173" t="s">
        <v>9025</v>
      </c>
      <c r="G3173" t="s">
        <v>224</v>
      </c>
      <c r="H3173" t="s">
        <v>135</v>
      </c>
      <c r="I3173" t="s">
        <v>136</v>
      </c>
      <c r="J3173" t="s">
        <v>137</v>
      </c>
      <c r="K3173" t="s">
        <v>138</v>
      </c>
      <c r="L3173" t="s">
        <v>9026</v>
      </c>
      <c r="M3173" t="s">
        <v>9027</v>
      </c>
      <c r="N3173">
        <v>1.781111111</v>
      </c>
      <c r="O3173">
        <v>0</v>
      </c>
      <c r="P3173">
        <v>36</v>
      </c>
      <c r="Q3173">
        <v>0</v>
      </c>
      <c r="R3173">
        <v>0</v>
      </c>
      <c r="S3173">
        <v>0</v>
      </c>
      <c r="T3173">
        <v>6</v>
      </c>
      <c r="U3173">
        <v>0</v>
      </c>
      <c r="V3173">
        <v>0</v>
      </c>
      <c r="W3173">
        <v>0</v>
      </c>
      <c r="X3173">
        <v>9.492433786417763</v>
      </c>
      <c r="Y3173">
        <v>0</v>
      </c>
      <c r="Z3173">
        <v>0</v>
      </c>
      <c r="AA3173">
        <v>0</v>
      </c>
      <c r="AB3173">
        <v>8.4606720604994781</v>
      </c>
      <c r="AC3173">
        <v>0</v>
      </c>
      <c r="AD3173">
        <v>0</v>
      </c>
      <c r="AE3173">
        <v>17.953105846917239</v>
      </c>
    </row>
    <row r="3174" spans="1:31" x14ac:dyDescent="0.3">
      <c r="A3174">
        <v>2653202</v>
      </c>
      <c r="B3174">
        <v>1</v>
      </c>
      <c r="C3174" t="s">
        <v>81</v>
      </c>
      <c r="D3174" t="s">
        <v>115</v>
      </c>
      <c r="E3174" t="s">
        <v>141</v>
      </c>
      <c r="F3174" t="s">
        <v>9028</v>
      </c>
      <c r="G3174" t="s">
        <v>143</v>
      </c>
      <c r="H3174" t="s">
        <v>144</v>
      </c>
      <c r="I3174" t="s">
        <v>136</v>
      </c>
      <c r="J3174" t="s">
        <v>137</v>
      </c>
      <c r="K3174" t="s">
        <v>138</v>
      </c>
      <c r="L3174" t="s">
        <v>9029</v>
      </c>
      <c r="M3174" t="s">
        <v>9030</v>
      </c>
      <c r="N3174">
        <v>0.48111111099999998</v>
      </c>
      <c r="O3174">
        <v>1</v>
      </c>
      <c r="P3174">
        <v>542</v>
      </c>
      <c r="Q3174">
        <v>1</v>
      </c>
      <c r="R3174">
        <v>32</v>
      </c>
      <c r="S3174">
        <v>1</v>
      </c>
      <c r="T3174">
        <v>24</v>
      </c>
      <c r="U3174">
        <v>2</v>
      </c>
      <c r="V3174">
        <v>0</v>
      </c>
      <c r="W3174">
        <v>0.12200089742888888</v>
      </c>
      <c r="X3174">
        <v>36.326237535430614</v>
      </c>
      <c r="Y3174">
        <v>2.4908600253868149</v>
      </c>
      <c r="Z3174">
        <v>14.401626430156998</v>
      </c>
      <c r="AA3174">
        <v>0.95017661028489697</v>
      </c>
      <c r="AB3174">
        <v>3.2155760187980622</v>
      </c>
      <c r="AC3174">
        <v>21.27248412228743</v>
      </c>
      <c r="AD3174">
        <v>0</v>
      </c>
      <c r="AE3174">
        <v>78.778961639773712</v>
      </c>
    </row>
    <row r="3175" spans="1:31" x14ac:dyDescent="0.3">
      <c r="A3175">
        <v>2653594</v>
      </c>
      <c r="B3175">
        <v>1</v>
      </c>
      <c r="C3175" t="s">
        <v>80</v>
      </c>
      <c r="D3175" t="s">
        <v>92</v>
      </c>
      <c r="E3175" t="s">
        <v>165</v>
      </c>
      <c r="F3175" t="s">
        <v>9031</v>
      </c>
      <c r="G3175" t="s">
        <v>224</v>
      </c>
      <c r="H3175" t="s">
        <v>135</v>
      </c>
      <c r="I3175" t="s">
        <v>136</v>
      </c>
      <c r="J3175" t="s">
        <v>137</v>
      </c>
      <c r="K3175" t="s">
        <v>138</v>
      </c>
      <c r="L3175" t="s">
        <v>9032</v>
      </c>
      <c r="M3175" t="s">
        <v>9033</v>
      </c>
      <c r="N3175">
        <v>0.33694444400000001</v>
      </c>
      <c r="O3175">
        <v>0</v>
      </c>
      <c r="P3175">
        <v>42</v>
      </c>
      <c r="Q3175">
        <v>0</v>
      </c>
      <c r="R3175">
        <v>0</v>
      </c>
      <c r="S3175">
        <v>0</v>
      </c>
      <c r="T3175">
        <v>5</v>
      </c>
      <c r="U3175">
        <v>0</v>
      </c>
      <c r="V3175">
        <v>0</v>
      </c>
      <c r="W3175">
        <v>0</v>
      </c>
      <c r="X3175">
        <v>4.3487708774060803</v>
      </c>
      <c r="Y3175">
        <v>0</v>
      </c>
      <c r="Z3175">
        <v>0</v>
      </c>
      <c r="AA3175">
        <v>0</v>
      </c>
      <c r="AB3175">
        <v>4.8288726759292597</v>
      </c>
      <c r="AC3175">
        <v>0</v>
      </c>
      <c r="AD3175">
        <v>0</v>
      </c>
      <c r="AE3175">
        <v>9.17764355333534</v>
      </c>
    </row>
    <row r="3176" spans="1:31" x14ac:dyDescent="0.3">
      <c r="A3176">
        <v>2653153</v>
      </c>
      <c r="B3176">
        <v>1</v>
      </c>
      <c r="C3176" t="s">
        <v>80</v>
      </c>
      <c r="D3176" t="s">
        <v>96</v>
      </c>
      <c r="E3176" t="s">
        <v>165</v>
      </c>
      <c r="F3176" t="s">
        <v>9034</v>
      </c>
      <c r="G3176" t="s">
        <v>224</v>
      </c>
      <c r="H3176" t="s">
        <v>135</v>
      </c>
      <c r="I3176" t="s">
        <v>136</v>
      </c>
      <c r="J3176" t="s">
        <v>137</v>
      </c>
      <c r="K3176" t="s">
        <v>138</v>
      </c>
      <c r="L3176" t="s">
        <v>9035</v>
      </c>
      <c r="M3176" t="s">
        <v>9036</v>
      </c>
      <c r="N3176">
        <v>4.5336111109999999</v>
      </c>
      <c r="O3176">
        <v>0</v>
      </c>
      <c r="P3176">
        <v>35</v>
      </c>
      <c r="Q3176">
        <v>0</v>
      </c>
      <c r="R3176">
        <v>4</v>
      </c>
      <c r="S3176">
        <v>0</v>
      </c>
      <c r="T3176">
        <v>2</v>
      </c>
      <c r="U3176">
        <v>0</v>
      </c>
      <c r="V3176">
        <v>0</v>
      </c>
      <c r="W3176">
        <v>0</v>
      </c>
      <c r="X3176">
        <v>39.222336617719378</v>
      </c>
      <c r="Y3176">
        <v>0</v>
      </c>
      <c r="Z3176">
        <v>2.0903676063442802</v>
      </c>
      <c r="AA3176">
        <v>0</v>
      </c>
      <c r="AB3176">
        <v>3.0264044522303184</v>
      </c>
      <c r="AC3176">
        <v>0</v>
      </c>
      <c r="AD3176">
        <v>0</v>
      </c>
      <c r="AE3176">
        <v>44.339108676293975</v>
      </c>
    </row>
    <row r="3177" spans="1:31" x14ac:dyDescent="0.3">
      <c r="A3177">
        <v>2653743</v>
      </c>
      <c r="B3177">
        <v>1</v>
      </c>
      <c r="C3177" t="s">
        <v>80</v>
      </c>
      <c r="D3177" t="s">
        <v>102</v>
      </c>
      <c r="E3177" t="s">
        <v>141</v>
      </c>
      <c r="F3177" t="s">
        <v>9037</v>
      </c>
      <c r="G3177" t="s">
        <v>154</v>
      </c>
      <c r="H3177" t="s">
        <v>144</v>
      </c>
      <c r="I3177" t="s">
        <v>136</v>
      </c>
      <c r="J3177" t="s">
        <v>137</v>
      </c>
      <c r="K3177" t="s">
        <v>138</v>
      </c>
      <c r="L3177" t="s">
        <v>9038</v>
      </c>
      <c r="M3177" t="s">
        <v>9039</v>
      </c>
      <c r="N3177">
        <v>0.21194444400000001</v>
      </c>
      <c r="O3177">
        <v>0</v>
      </c>
      <c r="P3177">
        <v>49</v>
      </c>
      <c r="Q3177">
        <v>0</v>
      </c>
      <c r="R3177">
        <v>11</v>
      </c>
      <c r="S3177">
        <v>0</v>
      </c>
      <c r="T3177">
        <v>8</v>
      </c>
      <c r="U3177">
        <v>0</v>
      </c>
      <c r="V3177">
        <v>0</v>
      </c>
      <c r="W3177">
        <v>0</v>
      </c>
      <c r="X3177">
        <v>4.9262301054154367</v>
      </c>
      <c r="Y3177">
        <v>0</v>
      </c>
      <c r="Z3177">
        <v>3.5857152327060247</v>
      </c>
      <c r="AA3177">
        <v>0</v>
      </c>
      <c r="AB3177">
        <v>2.3967518997577386</v>
      </c>
      <c r="AC3177">
        <v>0</v>
      </c>
      <c r="AD3177">
        <v>0</v>
      </c>
      <c r="AE3177">
        <v>10.908697237879199</v>
      </c>
    </row>
    <row r="3178" spans="1:31" x14ac:dyDescent="0.3">
      <c r="A3178">
        <v>2653199</v>
      </c>
      <c r="B3178">
        <v>1</v>
      </c>
      <c r="C3178" t="s">
        <v>81</v>
      </c>
      <c r="D3178" t="s">
        <v>113</v>
      </c>
      <c r="E3178" t="s">
        <v>147</v>
      </c>
      <c r="F3178" t="s">
        <v>9040</v>
      </c>
      <c r="G3178" t="s">
        <v>149</v>
      </c>
      <c r="H3178" t="s">
        <v>144</v>
      </c>
      <c r="I3178" t="s">
        <v>241</v>
      </c>
      <c r="J3178" t="s">
        <v>137</v>
      </c>
      <c r="K3178" t="s">
        <v>138</v>
      </c>
      <c r="L3178" t="s">
        <v>9041</v>
      </c>
      <c r="M3178" t="s">
        <v>9042</v>
      </c>
      <c r="N3178">
        <v>2.7777769999999999E-3</v>
      </c>
      <c r="O3178">
        <v>5</v>
      </c>
      <c r="P3178">
        <v>780</v>
      </c>
      <c r="Q3178">
        <v>32</v>
      </c>
      <c r="R3178">
        <v>284</v>
      </c>
      <c r="S3178">
        <v>4</v>
      </c>
      <c r="T3178">
        <v>35</v>
      </c>
      <c r="U3178">
        <v>1</v>
      </c>
      <c r="V3178">
        <v>0</v>
      </c>
      <c r="W3178">
        <v>3.7253238049611108E-3</v>
      </c>
      <c r="X3178">
        <v>0.4163694017009818</v>
      </c>
      <c r="Y3178">
        <v>0.36864150466512846</v>
      </c>
      <c r="Z3178">
        <v>0.83692810981068899</v>
      </c>
      <c r="AA3178">
        <v>3.2689743794857506E-2</v>
      </c>
      <c r="AB3178">
        <v>0.11511990696069224</v>
      </c>
      <c r="AC3178">
        <v>0.76364243203522086</v>
      </c>
      <c r="AD3178">
        <v>0</v>
      </c>
      <c r="AE3178">
        <v>2.5371164227725309</v>
      </c>
    </row>
    <row r="3179" spans="1:31" x14ac:dyDescent="0.3">
      <c r="A3179">
        <v>2653531</v>
      </c>
      <c r="B3179">
        <v>1</v>
      </c>
      <c r="C3179" t="s">
        <v>81</v>
      </c>
      <c r="D3179" t="s">
        <v>118</v>
      </c>
      <c r="E3179" t="s">
        <v>152</v>
      </c>
      <c r="F3179" t="s">
        <v>7980</v>
      </c>
      <c r="G3179" t="s">
        <v>191</v>
      </c>
      <c r="H3179" t="s">
        <v>135</v>
      </c>
      <c r="I3179" t="s">
        <v>136</v>
      </c>
      <c r="J3179" t="s">
        <v>137</v>
      </c>
      <c r="K3179" t="s">
        <v>138</v>
      </c>
      <c r="L3179" t="s">
        <v>9043</v>
      </c>
      <c r="M3179" t="s">
        <v>9044</v>
      </c>
      <c r="N3179">
        <v>2.5491666660000001</v>
      </c>
      <c r="O3179">
        <v>0</v>
      </c>
      <c r="P3179">
        <v>282</v>
      </c>
      <c r="Q3179">
        <v>0</v>
      </c>
      <c r="R3179">
        <v>1</v>
      </c>
      <c r="S3179">
        <v>0</v>
      </c>
      <c r="T3179">
        <v>44</v>
      </c>
      <c r="U3179">
        <v>0</v>
      </c>
      <c r="V3179">
        <v>0</v>
      </c>
      <c r="W3179">
        <v>0</v>
      </c>
      <c r="X3179">
        <v>146.84554725660726</v>
      </c>
      <c r="Y3179">
        <v>0</v>
      </c>
      <c r="Z3179">
        <v>0.31278280394889413</v>
      </c>
      <c r="AA3179">
        <v>0</v>
      </c>
      <c r="AB3179">
        <v>67.161551828677034</v>
      </c>
      <c r="AC3179">
        <v>0</v>
      </c>
      <c r="AD3179">
        <v>0</v>
      </c>
      <c r="AE3179">
        <v>214.31988188923319</v>
      </c>
    </row>
    <row r="3180" spans="1:31" x14ac:dyDescent="0.3">
      <c r="A3180">
        <v>2653176</v>
      </c>
      <c r="B3180">
        <v>1</v>
      </c>
      <c r="C3180" t="s">
        <v>80</v>
      </c>
      <c r="D3180" t="s">
        <v>107</v>
      </c>
      <c r="E3180" t="s">
        <v>194</v>
      </c>
      <c r="F3180" t="s">
        <v>9045</v>
      </c>
      <c r="G3180" t="s">
        <v>149</v>
      </c>
      <c r="H3180" t="s">
        <v>144</v>
      </c>
      <c r="I3180" t="s">
        <v>136</v>
      </c>
      <c r="J3180" t="s">
        <v>137</v>
      </c>
      <c r="K3180" t="s">
        <v>138</v>
      </c>
      <c r="L3180" t="s">
        <v>9046</v>
      </c>
      <c r="M3180" t="s">
        <v>9047</v>
      </c>
      <c r="N3180">
        <v>0.24194444400000001</v>
      </c>
      <c r="O3180">
        <v>2</v>
      </c>
      <c r="P3180">
        <v>236</v>
      </c>
      <c r="Q3180">
        <v>23</v>
      </c>
      <c r="R3180">
        <v>73</v>
      </c>
      <c r="S3180">
        <v>25</v>
      </c>
      <c r="T3180">
        <v>29</v>
      </c>
      <c r="U3180">
        <v>1</v>
      </c>
      <c r="V3180">
        <v>0</v>
      </c>
      <c r="W3180">
        <v>0.13971051065670184</v>
      </c>
      <c r="X3180">
        <v>6.0856792084286333</v>
      </c>
      <c r="Y3180">
        <v>26.74241695252535</v>
      </c>
      <c r="Z3180">
        <v>27.077878725390061</v>
      </c>
      <c r="AA3180">
        <v>15.507391036622639</v>
      </c>
      <c r="AB3180">
        <v>9.3864864857482271</v>
      </c>
      <c r="AC3180">
        <v>0.81512465103779086</v>
      </c>
      <c r="AD3180">
        <v>0</v>
      </c>
      <c r="AE3180">
        <v>85.754687570409402</v>
      </c>
    </row>
    <row r="3181" spans="1:31" x14ac:dyDescent="0.3">
      <c r="A3181">
        <v>2653554</v>
      </c>
      <c r="B3181">
        <v>1</v>
      </c>
      <c r="C3181" t="s">
        <v>81</v>
      </c>
      <c r="D3181" t="s">
        <v>113</v>
      </c>
      <c r="E3181" t="s">
        <v>152</v>
      </c>
      <c r="F3181" t="s">
        <v>3607</v>
      </c>
      <c r="G3181" t="s">
        <v>191</v>
      </c>
      <c r="H3181" t="s">
        <v>135</v>
      </c>
      <c r="I3181" t="s">
        <v>136</v>
      </c>
      <c r="J3181" t="s">
        <v>137</v>
      </c>
      <c r="K3181" t="s">
        <v>138</v>
      </c>
      <c r="L3181" t="s">
        <v>9048</v>
      </c>
      <c r="M3181" t="s">
        <v>9049</v>
      </c>
      <c r="N3181">
        <v>1.501666666</v>
      </c>
      <c r="O3181">
        <v>0</v>
      </c>
      <c r="P3181">
        <v>172</v>
      </c>
      <c r="Q3181">
        <v>0</v>
      </c>
      <c r="R3181">
        <v>2</v>
      </c>
      <c r="S3181">
        <v>0</v>
      </c>
      <c r="T3181">
        <v>49</v>
      </c>
      <c r="U3181">
        <v>0</v>
      </c>
      <c r="V3181">
        <v>0</v>
      </c>
      <c r="W3181">
        <v>0</v>
      </c>
      <c r="X3181">
        <v>90.620517285140323</v>
      </c>
      <c r="Y3181">
        <v>0</v>
      </c>
      <c r="Z3181">
        <v>0</v>
      </c>
      <c r="AA3181">
        <v>0</v>
      </c>
      <c r="AB3181">
        <v>44.277395118027449</v>
      </c>
      <c r="AC3181">
        <v>0</v>
      </c>
      <c r="AD3181">
        <v>0</v>
      </c>
      <c r="AE3181">
        <v>134.89791240316777</v>
      </c>
    </row>
    <row r="3182" spans="1:31" x14ac:dyDescent="0.3">
      <c r="A3182">
        <v>2653362</v>
      </c>
      <c r="B3182">
        <v>1</v>
      </c>
      <c r="C3182" t="s">
        <v>80</v>
      </c>
      <c r="D3182" t="s">
        <v>96</v>
      </c>
      <c r="E3182" t="s">
        <v>152</v>
      </c>
      <c r="F3182" t="s">
        <v>9050</v>
      </c>
      <c r="G3182" t="s">
        <v>191</v>
      </c>
      <c r="H3182" t="s">
        <v>135</v>
      </c>
      <c r="I3182" t="s">
        <v>136</v>
      </c>
      <c r="J3182" t="s">
        <v>137</v>
      </c>
      <c r="K3182" t="s">
        <v>138</v>
      </c>
      <c r="L3182" t="s">
        <v>9051</v>
      </c>
      <c r="M3182" t="s">
        <v>9052</v>
      </c>
      <c r="N3182">
        <v>1.746388888</v>
      </c>
      <c r="O3182">
        <v>0</v>
      </c>
      <c r="P3182">
        <v>321</v>
      </c>
      <c r="Q3182">
        <v>0</v>
      </c>
      <c r="R3182">
        <v>0</v>
      </c>
      <c r="S3182">
        <v>0</v>
      </c>
      <c r="T3182">
        <v>27</v>
      </c>
      <c r="U3182">
        <v>0</v>
      </c>
      <c r="V3182">
        <v>0</v>
      </c>
      <c r="W3182">
        <v>0</v>
      </c>
      <c r="X3182">
        <v>238.67856507368882</v>
      </c>
      <c r="Y3182">
        <v>0</v>
      </c>
      <c r="Z3182">
        <v>0</v>
      </c>
      <c r="AA3182">
        <v>0</v>
      </c>
      <c r="AB3182">
        <v>45.095943344340768</v>
      </c>
      <c r="AC3182">
        <v>0</v>
      </c>
      <c r="AD3182">
        <v>0</v>
      </c>
      <c r="AE3182">
        <v>283.7745084180296</v>
      </c>
    </row>
    <row r="3183" spans="1:31" x14ac:dyDescent="0.3">
      <c r="A3183">
        <v>2653368</v>
      </c>
      <c r="B3183">
        <v>1</v>
      </c>
      <c r="C3183" t="s">
        <v>80</v>
      </c>
      <c r="D3183" t="s">
        <v>82</v>
      </c>
      <c r="E3183" t="s">
        <v>132</v>
      </c>
      <c r="F3183" t="s">
        <v>9053</v>
      </c>
      <c r="G3183" t="s">
        <v>134</v>
      </c>
      <c r="H3183" t="s">
        <v>135</v>
      </c>
      <c r="I3183" t="s">
        <v>136</v>
      </c>
      <c r="J3183" t="s">
        <v>137</v>
      </c>
      <c r="K3183" t="s">
        <v>138</v>
      </c>
      <c r="L3183" t="s">
        <v>9054</v>
      </c>
      <c r="M3183" t="s">
        <v>9055</v>
      </c>
      <c r="N3183">
        <v>2.8877777770000002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29</v>
      </c>
      <c r="U3183">
        <v>0</v>
      </c>
      <c r="V3183">
        <v>0</v>
      </c>
      <c r="W3183">
        <v>0</v>
      </c>
      <c r="X3183">
        <v>0.28505526627383543</v>
      </c>
      <c r="Y3183">
        <v>0</v>
      </c>
      <c r="Z3183">
        <v>0</v>
      </c>
      <c r="AA3183">
        <v>0</v>
      </c>
      <c r="AB3183">
        <v>52.331878407408055</v>
      </c>
      <c r="AC3183">
        <v>0</v>
      </c>
      <c r="AD3183">
        <v>0</v>
      </c>
      <c r="AE3183">
        <v>52.616933673681892</v>
      </c>
    </row>
    <row r="3184" spans="1:31" x14ac:dyDescent="0.3">
      <c r="A3184">
        <v>2653514</v>
      </c>
      <c r="B3184">
        <v>1</v>
      </c>
      <c r="C3184" t="s">
        <v>81</v>
      </c>
      <c r="D3184" t="s">
        <v>127</v>
      </c>
      <c r="E3184" t="s">
        <v>141</v>
      </c>
      <c r="F3184" t="s">
        <v>9056</v>
      </c>
      <c r="G3184" t="s">
        <v>149</v>
      </c>
      <c r="H3184" t="s">
        <v>144</v>
      </c>
      <c r="I3184" t="s">
        <v>136</v>
      </c>
      <c r="J3184" t="s">
        <v>137</v>
      </c>
      <c r="K3184" t="s">
        <v>138</v>
      </c>
      <c r="L3184" t="s">
        <v>9057</v>
      </c>
      <c r="M3184" t="s">
        <v>9058</v>
      </c>
      <c r="N3184">
        <v>2.1752777769999998</v>
      </c>
      <c r="O3184">
        <v>0</v>
      </c>
      <c r="P3184">
        <v>492</v>
      </c>
      <c r="Q3184">
        <v>67</v>
      </c>
      <c r="R3184">
        <v>130</v>
      </c>
      <c r="S3184">
        <v>6</v>
      </c>
      <c r="T3184">
        <v>68</v>
      </c>
      <c r="U3184">
        <v>0</v>
      </c>
      <c r="V3184">
        <v>0</v>
      </c>
      <c r="W3184">
        <v>0</v>
      </c>
      <c r="X3184">
        <v>294.89329841859166</v>
      </c>
      <c r="Y3184">
        <v>2021.4402707390234</v>
      </c>
      <c r="Z3184">
        <v>1232.0337981344314</v>
      </c>
      <c r="AA3184">
        <v>150.0470546094331</v>
      </c>
      <c r="AB3184">
        <v>87.095205883766596</v>
      </c>
      <c r="AC3184">
        <v>0</v>
      </c>
      <c r="AD3184">
        <v>0</v>
      </c>
      <c r="AE3184">
        <v>3785.5096277852458</v>
      </c>
    </row>
    <row r="3185" spans="1:31" x14ac:dyDescent="0.3">
      <c r="A3185">
        <v>2653468</v>
      </c>
      <c r="B3185">
        <v>1</v>
      </c>
      <c r="C3185" t="s">
        <v>80</v>
      </c>
      <c r="D3185" t="s">
        <v>84</v>
      </c>
      <c r="E3185" t="s">
        <v>152</v>
      </c>
      <c r="F3185" t="s">
        <v>9059</v>
      </c>
      <c r="G3185" t="s">
        <v>161</v>
      </c>
      <c r="H3185" t="s">
        <v>135</v>
      </c>
      <c r="I3185" t="s">
        <v>136</v>
      </c>
      <c r="J3185" t="s">
        <v>137</v>
      </c>
      <c r="K3185" t="s">
        <v>162</v>
      </c>
      <c r="L3185" t="s">
        <v>9060</v>
      </c>
      <c r="M3185" t="s">
        <v>9061</v>
      </c>
      <c r="N3185">
        <v>3.7572222219999998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59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461.8537368136478</v>
      </c>
      <c r="AC3185">
        <v>0</v>
      </c>
      <c r="AD3185">
        <v>0</v>
      </c>
      <c r="AE3185">
        <v>461.8537368136478</v>
      </c>
    </row>
    <row r="3186" spans="1:31" x14ac:dyDescent="0.3">
      <c r="A3186">
        <v>2653763</v>
      </c>
      <c r="B3186">
        <v>1</v>
      </c>
      <c r="C3186" t="s">
        <v>81</v>
      </c>
      <c r="D3186" t="s">
        <v>120</v>
      </c>
      <c r="E3186" t="s">
        <v>152</v>
      </c>
      <c r="F3186" t="s">
        <v>9062</v>
      </c>
      <c r="G3186" t="s">
        <v>191</v>
      </c>
      <c r="H3186" t="s">
        <v>135</v>
      </c>
      <c r="I3186" t="s">
        <v>136</v>
      </c>
      <c r="J3186" t="s">
        <v>137</v>
      </c>
      <c r="K3186" t="s">
        <v>138</v>
      </c>
      <c r="L3186" t="s">
        <v>9063</v>
      </c>
      <c r="M3186" t="s">
        <v>9064</v>
      </c>
      <c r="N3186">
        <v>1.366944444</v>
      </c>
      <c r="O3186">
        <v>0</v>
      </c>
      <c r="P3186">
        <v>173</v>
      </c>
      <c r="Q3186">
        <v>0</v>
      </c>
      <c r="R3186">
        <v>2</v>
      </c>
      <c r="S3186">
        <v>0</v>
      </c>
      <c r="T3186">
        <v>26</v>
      </c>
      <c r="U3186">
        <v>0</v>
      </c>
      <c r="V3186">
        <v>0</v>
      </c>
      <c r="W3186">
        <v>0</v>
      </c>
      <c r="X3186">
        <v>68.709913839262185</v>
      </c>
      <c r="Y3186">
        <v>0</v>
      </c>
      <c r="Z3186">
        <v>12.823232987056418</v>
      </c>
      <c r="AA3186">
        <v>0</v>
      </c>
      <c r="AB3186">
        <v>13.567837879890327</v>
      </c>
      <c r="AC3186">
        <v>0</v>
      </c>
      <c r="AD3186">
        <v>0</v>
      </c>
      <c r="AE3186">
        <v>95.100984706208919</v>
      </c>
    </row>
    <row r="3187" spans="1:31" x14ac:dyDescent="0.3">
      <c r="A3187">
        <v>2653431</v>
      </c>
      <c r="B3187">
        <v>1</v>
      </c>
      <c r="C3187" t="s">
        <v>80</v>
      </c>
      <c r="D3187" t="s">
        <v>105</v>
      </c>
      <c r="E3187" t="s">
        <v>141</v>
      </c>
      <c r="F3187" t="s">
        <v>9065</v>
      </c>
      <c r="G3187" t="s">
        <v>143</v>
      </c>
      <c r="H3187" t="s">
        <v>144</v>
      </c>
      <c r="I3187" t="s">
        <v>136</v>
      </c>
      <c r="J3187" t="s">
        <v>137</v>
      </c>
      <c r="K3187" t="s">
        <v>138</v>
      </c>
      <c r="L3187" t="s">
        <v>9066</v>
      </c>
      <c r="M3187" t="s">
        <v>9067</v>
      </c>
      <c r="N3187">
        <v>0.59583333299999997</v>
      </c>
      <c r="O3187">
        <v>0</v>
      </c>
      <c r="P3187">
        <v>154</v>
      </c>
      <c r="Q3187">
        <v>0</v>
      </c>
      <c r="R3187">
        <v>0</v>
      </c>
      <c r="S3187">
        <v>0</v>
      </c>
      <c r="T3187">
        <v>13</v>
      </c>
      <c r="U3187">
        <v>0</v>
      </c>
      <c r="V3187">
        <v>0</v>
      </c>
      <c r="W3187">
        <v>0</v>
      </c>
      <c r="X3187">
        <v>21.948525708079924</v>
      </c>
      <c r="Y3187">
        <v>0</v>
      </c>
      <c r="Z3187">
        <v>0</v>
      </c>
      <c r="AA3187">
        <v>0</v>
      </c>
      <c r="AB3187">
        <v>16.155936867115283</v>
      </c>
      <c r="AC3187">
        <v>0</v>
      </c>
      <c r="AD3187">
        <v>0</v>
      </c>
      <c r="AE3187">
        <v>38.104462575195207</v>
      </c>
    </row>
    <row r="3188" spans="1:31" x14ac:dyDescent="0.3">
      <c r="A3188">
        <v>2653236</v>
      </c>
      <c r="B3188">
        <v>1</v>
      </c>
      <c r="C3188" t="s">
        <v>80</v>
      </c>
      <c r="D3188" t="s">
        <v>106</v>
      </c>
      <c r="E3188" t="s">
        <v>165</v>
      </c>
      <c r="F3188" t="s">
        <v>1002</v>
      </c>
      <c r="G3188" t="s">
        <v>220</v>
      </c>
      <c r="H3188" t="s">
        <v>135</v>
      </c>
      <c r="I3188" t="s">
        <v>136</v>
      </c>
      <c r="J3188" t="s">
        <v>137</v>
      </c>
      <c r="K3188" t="s">
        <v>162</v>
      </c>
      <c r="L3188" t="s">
        <v>9068</v>
      </c>
      <c r="M3188" t="s">
        <v>9069</v>
      </c>
      <c r="N3188">
        <v>5.0449999999999999</v>
      </c>
      <c r="O3188">
        <v>0</v>
      </c>
      <c r="P3188">
        <v>13</v>
      </c>
      <c r="Q3188">
        <v>0</v>
      </c>
      <c r="R3188">
        <v>1</v>
      </c>
      <c r="S3188">
        <v>0</v>
      </c>
      <c r="T3188">
        <v>3</v>
      </c>
      <c r="U3188">
        <v>0</v>
      </c>
      <c r="V3188">
        <v>0</v>
      </c>
      <c r="W3188">
        <v>0</v>
      </c>
      <c r="X3188">
        <v>14.089512177245133</v>
      </c>
      <c r="Y3188">
        <v>0</v>
      </c>
      <c r="Z3188">
        <v>13.952646797825002</v>
      </c>
      <c r="AA3188">
        <v>0</v>
      </c>
      <c r="AB3188">
        <v>1.5706467479463742</v>
      </c>
      <c r="AC3188">
        <v>0</v>
      </c>
      <c r="AD3188">
        <v>0</v>
      </c>
      <c r="AE3188">
        <v>29.61280572301651</v>
      </c>
    </row>
    <row r="3189" spans="1:31" x14ac:dyDescent="0.3">
      <c r="A3189">
        <v>2653591</v>
      </c>
      <c r="B3189">
        <v>1</v>
      </c>
      <c r="C3189" t="s">
        <v>80</v>
      </c>
      <c r="D3189" t="s">
        <v>83</v>
      </c>
      <c r="E3189" t="s">
        <v>214</v>
      </c>
      <c r="F3189" t="s">
        <v>9070</v>
      </c>
      <c r="G3189" t="s">
        <v>300</v>
      </c>
      <c r="H3189" t="s">
        <v>135</v>
      </c>
      <c r="I3189" t="s">
        <v>136</v>
      </c>
      <c r="J3189" t="s">
        <v>137</v>
      </c>
      <c r="K3189" t="s">
        <v>138</v>
      </c>
      <c r="L3189" t="s">
        <v>9071</v>
      </c>
      <c r="M3189" t="s">
        <v>9072</v>
      </c>
      <c r="N3189">
        <v>2.486111111</v>
      </c>
      <c r="O3189">
        <v>0</v>
      </c>
      <c r="P3189">
        <v>54</v>
      </c>
      <c r="Q3189">
        <v>0</v>
      </c>
      <c r="R3189">
        <v>0</v>
      </c>
      <c r="S3189">
        <v>0</v>
      </c>
      <c r="T3189">
        <v>11</v>
      </c>
      <c r="U3189">
        <v>0</v>
      </c>
      <c r="V3189">
        <v>0</v>
      </c>
      <c r="W3189">
        <v>0</v>
      </c>
      <c r="X3189">
        <v>26.324383181602666</v>
      </c>
      <c r="Y3189">
        <v>0</v>
      </c>
      <c r="Z3189">
        <v>0</v>
      </c>
      <c r="AA3189">
        <v>0</v>
      </c>
      <c r="AB3189">
        <v>76.458955891999281</v>
      </c>
      <c r="AC3189">
        <v>0</v>
      </c>
      <c r="AD3189">
        <v>0</v>
      </c>
      <c r="AE3189">
        <v>102.78333907360195</v>
      </c>
    </row>
    <row r="3190" spans="1:31" x14ac:dyDescent="0.3">
      <c r="A3190">
        <v>2653783</v>
      </c>
      <c r="B3190">
        <v>1</v>
      </c>
      <c r="C3190" t="s">
        <v>81</v>
      </c>
      <c r="D3190" t="s">
        <v>112</v>
      </c>
      <c r="E3190" t="s">
        <v>141</v>
      </c>
      <c r="F3190" t="s">
        <v>9073</v>
      </c>
      <c r="G3190" t="s">
        <v>143</v>
      </c>
      <c r="H3190" t="s">
        <v>144</v>
      </c>
      <c r="I3190" t="s">
        <v>136</v>
      </c>
      <c r="J3190" t="s">
        <v>137</v>
      </c>
      <c r="K3190" t="s">
        <v>138</v>
      </c>
      <c r="L3190" t="s">
        <v>9074</v>
      </c>
      <c r="M3190" t="s">
        <v>9075</v>
      </c>
      <c r="N3190">
        <v>1.381388888</v>
      </c>
      <c r="O3190">
        <v>0</v>
      </c>
      <c r="P3190">
        <v>22</v>
      </c>
      <c r="Q3190">
        <v>0</v>
      </c>
      <c r="R3190">
        <v>14</v>
      </c>
      <c r="S3190">
        <v>0</v>
      </c>
      <c r="T3190">
        <v>2</v>
      </c>
      <c r="U3190">
        <v>0</v>
      </c>
      <c r="V3190">
        <v>0</v>
      </c>
      <c r="W3190">
        <v>0</v>
      </c>
      <c r="X3190">
        <v>3.4457594192836036</v>
      </c>
      <c r="Y3190">
        <v>0</v>
      </c>
      <c r="Z3190">
        <v>20.126114211359962</v>
      </c>
      <c r="AA3190">
        <v>0</v>
      </c>
      <c r="AB3190">
        <v>0.10672982239231289</v>
      </c>
      <c r="AC3190">
        <v>0</v>
      </c>
      <c r="AD3190">
        <v>0</v>
      </c>
      <c r="AE3190">
        <v>23.67860345303588</v>
      </c>
    </row>
    <row r="3191" spans="1:31" x14ac:dyDescent="0.3">
      <c r="A3191">
        <v>2653611</v>
      </c>
      <c r="B3191">
        <v>1</v>
      </c>
      <c r="C3191" t="s">
        <v>80</v>
      </c>
      <c r="D3191" t="s">
        <v>96</v>
      </c>
      <c r="E3191" t="s">
        <v>214</v>
      </c>
      <c r="F3191" t="s">
        <v>8727</v>
      </c>
      <c r="G3191" t="s">
        <v>300</v>
      </c>
      <c r="H3191" t="s">
        <v>135</v>
      </c>
      <c r="I3191" t="s">
        <v>136</v>
      </c>
      <c r="J3191" t="s">
        <v>137</v>
      </c>
      <c r="K3191" t="s">
        <v>138</v>
      </c>
      <c r="L3191" t="s">
        <v>9076</v>
      </c>
      <c r="M3191" t="s">
        <v>9077</v>
      </c>
      <c r="N3191">
        <v>5.54</v>
      </c>
      <c r="O3191">
        <v>0</v>
      </c>
      <c r="P3191">
        <v>12</v>
      </c>
      <c r="Q3191">
        <v>0</v>
      </c>
      <c r="R3191">
        <v>0</v>
      </c>
      <c r="S3191">
        <v>0</v>
      </c>
      <c r="T3191">
        <v>2</v>
      </c>
      <c r="U3191">
        <v>0</v>
      </c>
      <c r="V3191">
        <v>0</v>
      </c>
      <c r="W3191">
        <v>0</v>
      </c>
      <c r="X3191">
        <v>91.273355239548636</v>
      </c>
      <c r="Y3191">
        <v>0</v>
      </c>
      <c r="Z3191">
        <v>0</v>
      </c>
      <c r="AA3191">
        <v>0</v>
      </c>
      <c r="AB3191">
        <v>24.261945728417331</v>
      </c>
      <c r="AC3191">
        <v>0</v>
      </c>
      <c r="AD3191">
        <v>0</v>
      </c>
      <c r="AE3191">
        <v>115.53530096796597</v>
      </c>
    </row>
    <row r="3192" spans="1:31" x14ac:dyDescent="0.3">
      <c r="A3192">
        <v>2653299</v>
      </c>
      <c r="B3192">
        <v>1</v>
      </c>
      <c r="C3192" t="s">
        <v>80</v>
      </c>
      <c r="D3192" t="s">
        <v>105</v>
      </c>
      <c r="E3192" t="s">
        <v>194</v>
      </c>
      <c r="F3192" t="s">
        <v>9078</v>
      </c>
      <c r="G3192" t="s">
        <v>220</v>
      </c>
      <c r="H3192" t="s">
        <v>144</v>
      </c>
      <c r="I3192" t="s">
        <v>136</v>
      </c>
      <c r="J3192" t="s">
        <v>137</v>
      </c>
      <c r="K3192" t="s">
        <v>162</v>
      </c>
      <c r="L3192" t="s">
        <v>9079</v>
      </c>
      <c r="M3192" t="s">
        <v>9080</v>
      </c>
      <c r="N3192">
        <v>2.6547222220000002</v>
      </c>
      <c r="O3192">
        <v>6</v>
      </c>
      <c r="P3192">
        <v>4299</v>
      </c>
      <c r="Q3192">
        <v>8</v>
      </c>
      <c r="R3192">
        <v>16</v>
      </c>
      <c r="S3192">
        <v>34</v>
      </c>
      <c r="T3192">
        <v>448</v>
      </c>
      <c r="U3192">
        <v>5</v>
      </c>
      <c r="V3192">
        <v>0</v>
      </c>
      <c r="W3192">
        <v>189.20997260651711</v>
      </c>
      <c r="X3192">
        <v>3415.2300513738473</v>
      </c>
      <c r="Y3192">
        <v>391.69052110090291</v>
      </c>
      <c r="Z3192">
        <v>49.601216680093934</v>
      </c>
      <c r="AA3192">
        <v>947.59668548089962</v>
      </c>
      <c r="AB3192">
        <v>1843.6604333159639</v>
      </c>
      <c r="AC3192">
        <v>923.83116591176463</v>
      </c>
      <c r="AD3192">
        <v>0</v>
      </c>
      <c r="AE3192">
        <v>7760.8200464699894</v>
      </c>
    </row>
    <row r="3193" spans="1:31" x14ac:dyDescent="0.3">
      <c r="A3193">
        <v>2653654</v>
      </c>
      <c r="B3193">
        <v>1</v>
      </c>
      <c r="C3193" t="s">
        <v>81</v>
      </c>
      <c r="D3193" t="s">
        <v>118</v>
      </c>
      <c r="E3193" t="s">
        <v>141</v>
      </c>
      <c r="F3193" t="s">
        <v>3118</v>
      </c>
      <c r="G3193" t="s">
        <v>149</v>
      </c>
      <c r="H3193" t="s">
        <v>144</v>
      </c>
      <c r="I3193" t="s">
        <v>136</v>
      </c>
      <c r="J3193" t="s">
        <v>137</v>
      </c>
      <c r="K3193" t="s">
        <v>138</v>
      </c>
      <c r="L3193" t="s">
        <v>9081</v>
      </c>
      <c r="M3193" t="s">
        <v>9082</v>
      </c>
      <c r="N3193">
        <v>0.30666666599999998</v>
      </c>
      <c r="O3193">
        <v>0</v>
      </c>
      <c r="P3193">
        <v>265</v>
      </c>
      <c r="Q3193">
        <v>0</v>
      </c>
      <c r="R3193">
        <v>14</v>
      </c>
      <c r="S3193">
        <v>1</v>
      </c>
      <c r="T3193">
        <v>21</v>
      </c>
      <c r="U3193">
        <v>0</v>
      </c>
      <c r="V3193">
        <v>0</v>
      </c>
      <c r="W3193">
        <v>0</v>
      </c>
      <c r="X3193">
        <v>21.181991196883299</v>
      </c>
      <c r="Y3193">
        <v>0</v>
      </c>
      <c r="Z3193">
        <v>8.7180073064553234</v>
      </c>
      <c r="AA3193">
        <v>0.34155739635394661</v>
      </c>
      <c r="AB3193">
        <v>3.0673764498950553</v>
      </c>
      <c r="AC3193">
        <v>0</v>
      </c>
      <c r="AD3193">
        <v>0</v>
      </c>
      <c r="AE3193">
        <v>33.308932349587622</v>
      </c>
    </row>
    <row r="3194" spans="1:31" x14ac:dyDescent="0.3">
      <c r="A3194">
        <v>2653491</v>
      </c>
      <c r="B3194">
        <v>1</v>
      </c>
      <c r="C3194" t="s">
        <v>80</v>
      </c>
      <c r="D3194" t="s">
        <v>94</v>
      </c>
      <c r="E3194" t="s">
        <v>132</v>
      </c>
      <c r="F3194" t="s">
        <v>9083</v>
      </c>
      <c r="G3194" t="s">
        <v>183</v>
      </c>
      <c r="H3194" t="s">
        <v>135</v>
      </c>
      <c r="I3194" t="s">
        <v>136</v>
      </c>
      <c r="J3194" t="s">
        <v>3</v>
      </c>
      <c r="K3194" t="s">
        <v>138</v>
      </c>
      <c r="L3194" t="s">
        <v>9084</v>
      </c>
      <c r="M3194" t="s">
        <v>9085</v>
      </c>
      <c r="N3194">
        <v>2.605</v>
      </c>
      <c r="O3194">
        <v>0</v>
      </c>
      <c r="P3194">
        <v>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0.40477865263257334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0.40477865263257334</v>
      </c>
    </row>
    <row r="3195" spans="1:31" x14ac:dyDescent="0.3">
      <c r="A3195">
        <v>2653156</v>
      </c>
      <c r="B3195">
        <v>1</v>
      </c>
      <c r="C3195" t="s">
        <v>81</v>
      </c>
      <c r="D3195" t="s">
        <v>112</v>
      </c>
      <c r="E3195" t="s">
        <v>141</v>
      </c>
      <c r="F3195" t="s">
        <v>6138</v>
      </c>
      <c r="G3195" t="s">
        <v>149</v>
      </c>
      <c r="H3195" t="s">
        <v>144</v>
      </c>
      <c r="I3195" t="s">
        <v>136</v>
      </c>
      <c r="J3195" t="s">
        <v>137</v>
      </c>
      <c r="K3195" t="s">
        <v>138</v>
      </c>
      <c r="L3195" t="s">
        <v>9086</v>
      </c>
      <c r="M3195" t="s">
        <v>9068</v>
      </c>
      <c r="N3195">
        <v>2.1444444439999999</v>
      </c>
      <c r="O3195">
        <v>0</v>
      </c>
      <c r="P3195">
        <v>36</v>
      </c>
      <c r="Q3195">
        <v>19</v>
      </c>
      <c r="R3195">
        <v>90</v>
      </c>
      <c r="S3195">
        <v>19</v>
      </c>
      <c r="T3195">
        <v>244</v>
      </c>
      <c r="U3195">
        <v>5</v>
      </c>
      <c r="V3195">
        <v>0</v>
      </c>
      <c r="W3195">
        <v>0</v>
      </c>
      <c r="X3195">
        <v>14.24555834691556</v>
      </c>
      <c r="Y3195">
        <v>177.25000297540231</v>
      </c>
      <c r="Z3195">
        <v>358.07199465790143</v>
      </c>
      <c r="AA3195">
        <v>209.3867441672696</v>
      </c>
      <c r="AB3195">
        <v>238.49521446793597</v>
      </c>
      <c r="AC3195">
        <v>866.06408515484952</v>
      </c>
      <c r="AD3195">
        <v>0</v>
      </c>
      <c r="AE3195">
        <v>1863.5135997702746</v>
      </c>
    </row>
    <row r="3196" spans="1:31" x14ac:dyDescent="0.3">
      <c r="A3196">
        <v>2653248</v>
      </c>
      <c r="B3196">
        <v>1</v>
      </c>
      <c r="C3196" t="s">
        <v>80</v>
      </c>
      <c r="D3196" t="s">
        <v>84</v>
      </c>
      <c r="E3196" t="s">
        <v>152</v>
      </c>
      <c r="F3196" t="s">
        <v>9087</v>
      </c>
      <c r="G3196" t="s">
        <v>220</v>
      </c>
      <c r="H3196" t="s">
        <v>135</v>
      </c>
      <c r="I3196" t="s">
        <v>136</v>
      </c>
      <c r="J3196" t="s">
        <v>137</v>
      </c>
      <c r="K3196" t="s">
        <v>162</v>
      </c>
      <c r="L3196" t="s">
        <v>9088</v>
      </c>
      <c r="M3196" t="s">
        <v>9089</v>
      </c>
      <c r="N3196">
        <v>7.4166666660000002</v>
      </c>
      <c r="O3196">
        <v>0</v>
      </c>
      <c r="P3196">
        <v>214</v>
      </c>
      <c r="Q3196">
        <v>0</v>
      </c>
      <c r="R3196">
        <v>0</v>
      </c>
      <c r="S3196">
        <v>0</v>
      </c>
      <c r="T3196">
        <v>24</v>
      </c>
      <c r="U3196">
        <v>0</v>
      </c>
      <c r="V3196">
        <v>0</v>
      </c>
      <c r="W3196">
        <v>0</v>
      </c>
      <c r="X3196">
        <v>412.99099408437576</v>
      </c>
      <c r="Y3196">
        <v>0</v>
      </c>
      <c r="Z3196">
        <v>0</v>
      </c>
      <c r="AA3196">
        <v>0</v>
      </c>
      <c r="AB3196">
        <v>199.8159714300171</v>
      </c>
      <c r="AC3196">
        <v>0</v>
      </c>
      <c r="AD3196">
        <v>0</v>
      </c>
      <c r="AE3196">
        <v>612.80696551439291</v>
      </c>
    </row>
    <row r="3197" spans="1:31" x14ac:dyDescent="0.3">
      <c r="A3197">
        <v>2653580</v>
      </c>
      <c r="B3197">
        <v>1</v>
      </c>
      <c r="C3197" t="s">
        <v>81</v>
      </c>
      <c r="D3197" t="s">
        <v>120</v>
      </c>
      <c r="E3197" t="s">
        <v>165</v>
      </c>
      <c r="F3197" t="s">
        <v>9090</v>
      </c>
      <c r="G3197" t="s">
        <v>224</v>
      </c>
      <c r="H3197" t="s">
        <v>135</v>
      </c>
      <c r="I3197" t="s">
        <v>136</v>
      </c>
      <c r="J3197" t="s">
        <v>137</v>
      </c>
      <c r="K3197" t="s">
        <v>138</v>
      </c>
      <c r="L3197" t="s">
        <v>9091</v>
      </c>
      <c r="M3197" t="s">
        <v>9092</v>
      </c>
      <c r="N3197">
        <v>2.415277777</v>
      </c>
      <c r="O3197">
        <v>0</v>
      </c>
      <c r="P3197">
        <v>22</v>
      </c>
      <c r="Q3197">
        <v>0</v>
      </c>
      <c r="R3197">
        <v>1</v>
      </c>
      <c r="S3197">
        <v>0</v>
      </c>
      <c r="T3197">
        <v>1</v>
      </c>
      <c r="U3197">
        <v>0</v>
      </c>
      <c r="V3197">
        <v>0</v>
      </c>
      <c r="W3197">
        <v>0</v>
      </c>
      <c r="X3197">
        <v>13.181207291413706</v>
      </c>
      <c r="Y3197">
        <v>0</v>
      </c>
      <c r="Z3197">
        <v>9.6862289688880568E-2</v>
      </c>
      <c r="AA3197">
        <v>0</v>
      </c>
      <c r="AB3197">
        <v>0.79785379376655985</v>
      </c>
      <c r="AC3197">
        <v>0</v>
      </c>
      <c r="AD3197">
        <v>0</v>
      </c>
      <c r="AE3197">
        <v>14.075923374869147</v>
      </c>
    </row>
    <row r="3198" spans="1:31" x14ac:dyDescent="0.3">
      <c r="A3198">
        <v>2653603</v>
      </c>
      <c r="B3198">
        <v>1</v>
      </c>
      <c r="C3198" t="s">
        <v>81</v>
      </c>
      <c r="D3198" t="s">
        <v>123</v>
      </c>
      <c r="E3198" t="s">
        <v>165</v>
      </c>
      <c r="F3198" t="s">
        <v>9093</v>
      </c>
      <c r="G3198" t="s">
        <v>822</v>
      </c>
      <c r="H3198" t="s">
        <v>135</v>
      </c>
      <c r="I3198" t="s">
        <v>136</v>
      </c>
      <c r="J3198" t="s">
        <v>137</v>
      </c>
      <c r="K3198" t="s">
        <v>138</v>
      </c>
      <c r="L3198" t="s">
        <v>9094</v>
      </c>
      <c r="M3198" t="s">
        <v>9095</v>
      </c>
      <c r="N3198">
        <v>1.276944444</v>
      </c>
      <c r="O3198">
        <v>0</v>
      </c>
      <c r="P3198">
        <v>28</v>
      </c>
      <c r="Q3198">
        <v>0</v>
      </c>
      <c r="R3198">
        <v>0</v>
      </c>
      <c r="S3198">
        <v>0</v>
      </c>
      <c r="T3198">
        <v>10</v>
      </c>
      <c r="U3198">
        <v>0</v>
      </c>
      <c r="V3198">
        <v>0</v>
      </c>
      <c r="W3198">
        <v>0</v>
      </c>
      <c r="X3198">
        <v>6.6518256603657804</v>
      </c>
      <c r="Y3198">
        <v>0</v>
      </c>
      <c r="Z3198">
        <v>0</v>
      </c>
      <c r="AA3198">
        <v>0</v>
      </c>
      <c r="AB3198">
        <v>12.018514759282882</v>
      </c>
      <c r="AC3198">
        <v>0</v>
      </c>
      <c r="AD3198">
        <v>0</v>
      </c>
      <c r="AE3198">
        <v>18.67034041964866</v>
      </c>
    </row>
    <row r="3199" spans="1:31" x14ac:dyDescent="0.3">
      <c r="A3199">
        <v>2653271</v>
      </c>
      <c r="B3199">
        <v>1</v>
      </c>
      <c r="C3199" t="s">
        <v>80</v>
      </c>
      <c r="D3199" t="s">
        <v>86</v>
      </c>
      <c r="E3199" t="s">
        <v>165</v>
      </c>
      <c r="F3199" t="s">
        <v>9096</v>
      </c>
      <c r="G3199" t="s">
        <v>161</v>
      </c>
      <c r="H3199" t="s">
        <v>135</v>
      </c>
      <c r="I3199" t="s">
        <v>136</v>
      </c>
      <c r="J3199" t="s">
        <v>137</v>
      </c>
      <c r="K3199" t="s">
        <v>162</v>
      </c>
      <c r="L3199" t="s">
        <v>9097</v>
      </c>
      <c r="M3199" t="s">
        <v>9098</v>
      </c>
      <c r="N3199">
        <v>6.7886111109999998</v>
      </c>
      <c r="O3199">
        <v>0</v>
      </c>
      <c r="P3199">
        <v>37</v>
      </c>
      <c r="Q3199">
        <v>0</v>
      </c>
      <c r="R3199">
        <v>0</v>
      </c>
      <c r="S3199">
        <v>0</v>
      </c>
      <c r="T3199">
        <v>10</v>
      </c>
      <c r="U3199">
        <v>0</v>
      </c>
      <c r="V3199">
        <v>0</v>
      </c>
      <c r="W3199">
        <v>0</v>
      </c>
      <c r="X3199">
        <v>158.11260660367986</v>
      </c>
      <c r="Y3199">
        <v>0</v>
      </c>
      <c r="Z3199">
        <v>0</v>
      </c>
      <c r="AA3199">
        <v>0</v>
      </c>
      <c r="AB3199">
        <v>316.61072833695778</v>
      </c>
      <c r="AC3199">
        <v>0</v>
      </c>
      <c r="AD3199">
        <v>0</v>
      </c>
      <c r="AE3199">
        <v>474.72333494063764</v>
      </c>
    </row>
    <row r="3200" spans="1:31" x14ac:dyDescent="0.3">
      <c r="A3200">
        <v>2653431</v>
      </c>
      <c r="B3200">
        <v>2</v>
      </c>
      <c r="C3200" t="s">
        <v>80</v>
      </c>
      <c r="D3200" t="s">
        <v>105</v>
      </c>
      <c r="E3200" t="s">
        <v>194</v>
      </c>
      <c r="F3200" t="s">
        <v>9099</v>
      </c>
      <c r="G3200" t="s">
        <v>143</v>
      </c>
      <c r="H3200" t="s">
        <v>144</v>
      </c>
      <c r="I3200" t="s">
        <v>136</v>
      </c>
      <c r="J3200" t="s">
        <v>137</v>
      </c>
      <c r="K3200" t="s">
        <v>138</v>
      </c>
      <c r="L3200" t="s">
        <v>9067</v>
      </c>
      <c r="M3200" t="s">
        <v>9100</v>
      </c>
      <c r="N3200">
        <v>1.0097222219999999</v>
      </c>
      <c r="O3200">
        <v>1</v>
      </c>
      <c r="P3200">
        <v>395</v>
      </c>
      <c r="Q3200">
        <v>1</v>
      </c>
      <c r="R3200">
        <v>2</v>
      </c>
      <c r="S3200">
        <v>6</v>
      </c>
      <c r="T3200">
        <v>49</v>
      </c>
      <c r="U3200">
        <v>0</v>
      </c>
      <c r="V3200">
        <v>0</v>
      </c>
      <c r="W3200">
        <v>1.3271249008211372</v>
      </c>
      <c r="X3200">
        <v>108.07356294200693</v>
      </c>
      <c r="Y3200">
        <v>9.1397398360762807</v>
      </c>
      <c r="Z3200">
        <v>0</v>
      </c>
      <c r="AA3200">
        <v>48.343145708990768</v>
      </c>
      <c r="AB3200">
        <v>70.849419217969938</v>
      </c>
      <c r="AC3200">
        <v>0</v>
      </c>
      <c r="AD3200">
        <v>0</v>
      </c>
      <c r="AE3200">
        <v>237.73299260586504</v>
      </c>
    </row>
    <row r="3201" spans="1:31" x14ac:dyDescent="0.3">
      <c r="A3201">
        <v>2653434</v>
      </c>
      <c r="B3201">
        <v>1</v>
      </c>
      <c r="C3201" t="s">
        <v>80</v>
      </c>
      <c r="D3201" t="s">
        <v>101</v>
      </c>
      <c r="E3201" t="s">
        <v>165</v>
      </c>
      <c r="F3201" t="s">
        <v>9101</v>
      </c>
      <c r="G3201" t="s">
        <v>224</v>
      </c>
      <c r="H3201" t="s">
        <v>135</v>
      </c>
      <c r="I3201" t="s">
        <v>136</v>
      </c>
      <c r="J3201" t="s">
        <v>137</v>
      </c>
      <c r="K3201" t="s">
        <v>138</v>
      </c>
      <c r="L3201" t="s">
        <v>9102</v>
      </c>
      <c r="M3201" t="s">
        <v>9103</v>
      </c>
      <c r="N3201">
        <v>0.73777777700000002</v>
      </c>
      <c r="O3201">
        <v>0</v>
      </c>
      <c r="P3201">
        <v>71</v>
      </c>
      <c r="Q3201">
        <v>0</v>
      </c>
      <c r="R3201">
        <v>12</v>
      </c>
      <c r="S3201">
        <v>0</v>
      </c>
      <c r="T3201">
        <v>24</v>
      </c>
      <c r="U3201">
        <v>0</v>
      </c>
      <c r="V3201">
        <v>0</v>
      </c>
      <c r="W3201">
        <v>0</v>
      </c>
      <c r="X3201">
        <v>13.152637651814885</v>
      </c>
      <c r="Y3201">
        <v>0</v>
      </c>
      <c r="Z3201">
        <v>5.6802486922434428</v>
      </c>
      <c r="AA3201">
        <v>0</v>
      </c>
      <c r="AB3201">
        <v>33.105407020290357</v>
      </c>
      <c r="AC3201">
        <v>0</v>
      </c>
      <c r="AD3201">
        <v>0</v>
      </c>
      <c r="AE3201">
        <v>51.938293364348681</v>
      </c>
    </row>
    <row r="3202" spans="1:31" x14ac:dyDescent="0.3">
      <c r="A3202">
        <v>2653411</v>
      </c>
      <c r="B3202">
        <v>1</v>
      </c>
      <c r="C3202" t="s">
        <v>80</v>
      </c>
      <c r="D3202" t="s">
        <v>103</v>
      </c>
      <c r="E3202" t="s">
        <v>132</v>
      </c>
      <c r="F3202" t="s">
        <v>9104</v>
      </c>
      <c r="G3202" t="s">
        <v>268</v>
      </c>
      <c r="H3202" t="s">
        <v>135</v>
      </c>
      <c r="I3202" t="s">
        <v>136</v>
      </c>
      <c r="J3202" t="s">
        <v>137</v>
      </c>
      <c r="K3202" t="s">
        <v>138</v>
      </c>
      <c r="L3202" t="s">
        <v>9105</v>
      </c>
      <c r="M3202" t="s">
        <v>9106</v>
      </c>
      <c r="N3202">
        <v>5.5680555549999999</v>
      </c>
      <c r="O3202">
        <v>0</v>
      </c>
      <c r="P3202">
        <v>2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1.4904100441549999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1.4904100441549999</v>
      </c>
    </row>
    <row r="3203" spans="1:31" x14ac:dyDescent="0.3">
      <c r="A3203">
        <v>2653620</v>
      </c>
      <c r="B3203">
        <v>1</v>
      </c>
      <c r="C3203" t="s">
        <v>81</v>
      </c>
      <c r="D3203" t="s">
        <v>127</v>
      </c>
      <c r="E3203" t="s">
        <v>194</v>
      </c>
      <c r="F3203" t="s">
        <v>9107</v>
      </c>
      <c r="G3203" t="s">
        <v>149</v>
      </c>
      <c r="H3203" t="s">
        <v>144</v>
      </c>
      <c r="I3203" t="s">
        <v>136</v>
      </c>
      <c r="J3203" t="s">
        <v>137</v>
      </c>
      <c r="K3203" t="s">
        <v>138</v>
      </c>
      <c r="L3203" t="s">
        <v>9108</v>
      </c>
      <c r="M3203" t="s">
        <v>9109</v>
      </c>
      <c r="N3203">
        <v>1.0325</v>
      </c>
      <c r="O3203">
        <v>0</v>
      </c>
      <c r="P3203">
        <v>5416</v>
      </c>
      <c r="Q3203">
        <v>0</v>
      </c>
      <c r="R3203">
        <v>14</v>
      </c>
      <c r="S3203">
        <v>0</v>
      </c>
      <c r="T3203">
        <v>294</v>
      </c>
      <c r="U3203">
        <v>0</v>
      </c>
      <c r="V3203">
        <v>0</v>
      </c>
      <c r="W3203">
        <v>0</v>
      </c>
      <c r="X3203">
        <v>1463.4313924826263</v>
      </c>
      <c r="Y3203">
        <v>0</v>
      </c>
      <c r="Z3203">
        <v>15.627063936327335</v>
      </c>
      <c r="AA3203">
        <v>0</v>
      </c>
      <c r="AB3203">
        <v>266.20786424055569</v>
      </c>
      <c r="AC3203">
        <v>0</v>
      </c>
      <c r="AD3203">
        <v>0</v>
      </c>
      <c r="AE3203">
        <v>1745.2663206595093</v>
      </c>
    </row>
    <row r="3204" spans="1:31" x14ac:dyDescent="0.3">
      <c r="A3204">
        <v>2653726</v>
      </c>
      <c r="B3204">
        <v>1</v>
      </c>
      <c r="C3204" t="s">
        <v>81</v>
      </c>
      <c r="D3204" t="s">
        <v>119</v>
      </c>
      <c r="E3204" t="s">
        <v>152</v>
      </c>
      <c r="F3204" t="s">
        <v>8046</v>
      </c>
      <c r="G3204" t="s">
        <v>191</v>
      </c>
      <c r="H3204" t="s">
        <v>135</v>
      </c>
      <c r="I3204" t="s">
        <v>136</v>
      </c>
      <c r="J3204" t="s">
        <v>137</v>
      </c>
      <c r="K3204" t="s">
        <v>138</v>
      </c>
      <c r="L3204" t="s">
        <v>9110</v>
      </c>
      <c r="M3204" t="s">
        <v>9111</v>
      </c>
      <c r="N3204">
        <v>2.1444444439999999</v>
      </c>
      <c r="O3204">
        <v>0</v>
      </c>
      <c r="P3204">
        <v>159</v>
      </c>
      <c r="Q3204">
        <v>0</v>
      </c>
      <c r="R3204">
        <v>7</v>
      </c>
      <c r="S3204">
        <v>0</v>
      </c>
      <c r="T3204">
        <v>4</v>
      </c>
      <c r="U3204">
        <v>0</v>
      </c>
      <c r="V3204">
        <v>0</v>
      </c>
      <c r="W3204">
        <v>0</v>
      </c>
      <c r="X3204">
        <v>75.335730587593119</v>
      </c>
      <c r="Y3204">
        <v>0</v>
      </c>
      <c r="Z3204">
        <v>110.67501328134054</v>
      </c>
      <c r="AA3204">
        <v>0</v>
      </c>
      <c r="AB3204">
        <v>4.5083441994375395</v>
      </c>
      <c r="AC3204">
        <v>0</v>
      </c>
      <c r="AD3204">
        <v>0</v>
      </c>
      <c r="AE3204">
        <v>190.51908806837122</v>
      </c>
    </row>
    <row r="3205" spans="1:31" x14ac:dyDescent="0.3">
      <c r="A3205">
        <v>2653125</v>
      </c>
      <c r="B3205">
        <v>1</v>
      </c>
      <c r="C3205" t="s">
        <v>80</v>
      </c>
      <c r="D3205" t="s">
        <v>106</v>
      </c>
      <c r="E3205" t="s">
        <v>141</v>
      </c>
      <c r="F3205" t="s">
        <v>9112</v>
      </c>
      <c r="G3205" t="s">
        <v>613</v>
      </c>
      <c r="H3205" t="s">
        <v>144</v>
      </c>
      <c r="I3205" t="s">
        <v>136</v>
      </c>
      <c r="J3205" t="s">
        <v>137</v>
      </c>
      <c r="K3205" t="s">
        <v>138</v>
      </c>
      <c r="L3205" t="s">
        <v>9113</v>
      </c>
      <c r="M3205" t="s">
        <v>9114</v>
      </c>
      <c r="N3205">
        <v>4.1338888880000004</v>
      </c>
      <c r="O3205">
        <v>0</v>
      </c>
      <c r="P3205">
        <v>1540</v>
      </c>
      <c r="Q3205">
        <v>0</v>
      </c>
      <c r="R3205">
        <v>0</v>
      </c>
      <c r="S3205">
        <v>0</v>
      </c>
      <c r="T3205">
        <v>89</v>
      </c>
      <c r="U3205">
        <v>0</v>
      </c>
      <c r="V3205">
        <v>0</v>
      </c>
      <c r="W3205">
        <v>0</v>
      </c>
      <c r="X3205">
        <v>1225.6032956566928</v>
      </c>
      <c r="Y3205">
        <v>0</v>
      </c>
      <c r="Z3205">
        <v>0</v>
      </c>
      <c r="AA3205">
        <v>0</v>
      </c>
      <c r="AB3205">
        <v>232.22227759614449</v>
      </c>
      <c r="AC3205">
        <v>0</v>
      </c>
      <c r="AD3205">
        <v>0</v>
      </c>
      <c r="AE3205">
        <v>1457.8255732528373</v>
      </c>
    </row>
    <row r="3206" spans="1:31" x14ac:dyDescent="0.3">
      <c r="A3206">
        <v>2653225</v>
      </c>
      <c r="B3206">
        <v>1</v>
      </c>
      <c r="C3206" t="s">
        <v>80</v>
      </c>
      <c r="D3206" t="s">
        <v>82</v>
      </c>
      <c r="E3206" t="s">
        <v>132</v>
      </c>
      <c r="F3206" t="s">
        <v>9115</v>
      </c>
      <c r="G3206" t="s">
        <v>134</v>
      </c>
      <c r="H3206" t="s">
        <v>135</v>
      </c>
      <c r="I3206" t="s">
        <v>136</v>
      </c>
      <c r="J3206" t="s">
        <v>137</v>
      </c>
      <c r="K3206" t="s">
        <v>138</v>
      </c>
      <c r="L3206" t="s">
        <v>9116</v>
      </c>
      <c r="M3206" t="s">
        <v>9117</v>
      </c>
      <c r="N3206">
        <v>2.9505555550000002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2.5628646986353125</v>
      </c>
      <c r="AC3206">
        <v>0</v>
      </c>
      <c r="AD3206">
        <v>0</v>
      </c>
      <c r="AE3206">
        <v>2.5628646986353125</v>
      </c>
    </row>
    <row r="3207" spans="1:31" x14ac:dyDescent="0.3">
      <c r="A3207">
        <v>2653766</v>
      </c>
      <c r="B3207">
        <v>1</v>
      </c>
      <c r="C3207" t="s">
        <v>80</v>
      </c>
      <c r="D3207" t="s">
        <v>96</v>
      </c>
      <c r="E3207" t="s">
        <v>165</v>
      </c>
      <c r="F3207" t="s">
        <v>9118</v>
      </c>
      <c r="G3207" t="s">
        <v>224</v>
      </c>
      <c r="H3207" t="s">
        <v>135</v>
      </c>
      <c r="I3207" t="s">
        <v>136</v>
      </c>
      <c r="J3207" t="s">
        <v>137</v>
      </c>
      <c r="K3207" t="s">
        <v>138</v>
      </c>
      <c r="L3207" t="s">
        <v>9119</v>
      </c>
      <c r="M3207" t="s">
        <v>9120</v>
      </c>
      <c r="N3207">
        <v>1.149444444</v>
      </c>
      <c r="O3207">
        <v>0</v>
      </c>
      <c r="P3207">
        <v>51</v>
      </c>
      <c r="Q3207">
        <v>0</v>
      </c>
      <c r="R3207">
        <v>0</v>
      </c>
      <c r="S3207">
        <v>0</v>
      </c>
      <c r="T3207">
        <v>58</v>
      </c>
      <c r="U3207">
        <v>0</v>
      </c>
      <c r="V3207">
        <v>0</v>
      </c>
      <c r="W3207">
        <v>0</v>
      </c>
      <c r="X3207">
        <v>17.359588424428445</v>
      </c>
      <c r="Y3207">
        <v>0</v>
      </c>
      <c r="Z3207">
        <v>0</v>
      </c>
      <c r="AA3207">
        <v>0</v>
      </c>
      <c r="AB3207">
        <v>45.081106119621751</v>
      </c>
      <c r="AC3207">
        <v>0</v>
      </c>
      <c r="AD3207">
        <v>0</v>
      </c>
      <c r="AE3207">
        <v>62.440694544050196</v>
      </c>
    </row>
    <row r="3208" spans="1:31" x14ac:dyDescent="0.3">
      <c r="A3208">
        <v>2653079</v>
      </c>
      <c r="B3208">
        <v>1</v>
      </c>
      <c r="C3208" t="s">
        <v>80</v>
      </c>
      <c r="D3208" t="s">
        <v>106</v>
      </c>
      <c r="E3208" t="s">
        <v>194</v>
      </c>
      <c r="F3208" t="s">
        <v>4999</v>
      </c>
      <c r="G3208" t="s">
        <v>149</v>
      </c>
      <c r="H3208" t="s">
        <v>144</v>
      </c>
      <c r="I3208" t="s">
        <v>136</v>
      </c>
      <c r="J3208" t="s">
        <v>137</v>
      </c>
      <c r="K3208" t="s">
        <v>138</v>
      </c>
      <c r="L3208" t="s">
        <v>9121</v>
      </c>
      <c r="M3208" t="s">
        <v>9122</v>
      </c>
      <c r="N3208">
        <v>0.85472222200000003</v>
      </c>
      <c r="O3208">
        <v>0</v>
      </c>
      <c r="P3208">
        <v>4707</v>
      </c>
      <c r="Q3208">
        <v>0</v>
      </c>
      <c r="R3208">
        <v>13</v>
      </c>
      <c r="S3208">
        <v>4</v>
      </c>
      <c r="T3208">
        <v>331</v>
      </c>
      <c r="U3208">
        <v>1</v>
      </c>
      <c r="V3208">
        <v>1</v>
      </c>
      <c r="W3208">
        <v>0</v>
      </c>
      <c r="X3208">
        <v>977.98872202666666</v>
      </c>
      <c r="Y3208">
        <v>0</v>
      </c>
      <c r="Z3208">
        <v>25.128740666396894</v>
      </c>
      <c r="AA3208">
        <v>714.22979812708627</v>
      </c>
      <c r="AB3208">
        <v>297.61269745423652</v>
      </c>
      <c r="AC3208">
        <v>15.029032635091658</v>
      </c>
      <c r="AD3208">
        <v>7.8227583091433015</v>
      </c>
      <c r="AE3208">
        <v>2037.8117492186213</v>
      </c>
    </row>
    <row r="3209" spans="1:31" x14ac:dyDescent="0.3">
      <c r="A3209">
        <v>2653520</v>
      </c>
      <c r="B3209">
        <v>1</v>
      </c>
      <c r="C3209" t="s">
        <v>80</v>
      </c>
      <c r="D3209" t="s">
        <v>105</v>
      </c>
      <c r="E3209" t="s">
        <v>194</v>
      </c>
      <c r="F3209" t="s">
        <v>9123</v>
      </c>
      <c r="G3209" t="s">
        <v>183</v>
      </c>
      <c r="H3209" t="s">
        <v>144</v>
      </c>
      <c r="I3209" t="s">
        <v>136</v>
      </c>
      <c r="J3209" t="s">
        <v>137</v>
      </c>
      <c r="K3209" t="s">
        <v>138</v>
      </c>
      <c r="L3209" t="s">
        <v>9124</v>
      </c>
      <c r="M3209" t="s">
        <v>9125</v>
      </c>
      <c r="N3209">
        <v>1.1463888879999999</v>
      </c>
      <c r="O3209">
        <v>0</v>
      </c>
      <c r="P3209">
        <v>3651</v>
      </c>
      <c r="Q3209">
        <v>0</v>
      </c>
      <c r="R3209">
        <v>1</v>
      </c>
      <c r="S3209">
        <v>0</v>
      </c>
      <c r="T3209">
        <v>242</v>
      </c>
      <c r="U3209">
        <v>0</v>
      </c>
      <c r="V3209">
        <v>0</v>
      </c>
      <c r="W3209">
        <v>0</v>
      </c>
      <c r="X3209">
        <v>1602.8757620013546</v>
      </c>
      <c r="Y3209">
        <v>0</v>
      </c>
      <c r="Z3209">
        <v>0.63314090723333849</v>
      </c>
      <c r="AA3209">
        <v>0</v>
      </c>
      <c r="AB3209">
        <v>564.52924196984827</v>
      </c>
      <c r="AC3209">
        <v>0</v>
      </c>
      <c r="AD3209">
        <v>0</v>
      </c>
      <c r="AE3209">
        <v>2168.0381448784365</v>
      </c>
    </row>
    <row r="3210" spans="1:31" x14ac:dyDescent="0.3">
      <c r="A3210">
        <v>2653686</v>
      </c>
      <c r="B3210">
        <v>1</v>
      </c>
      <c r="C3210" t="s">
        <v>81</v>
      </c>
      <c r="D3210" t="s">
        <v>128</v>
      </c>
      <c r="E3210" t="s">
        <v>141</v>
      </c>
      <c r="F3210" t="s">
        <v>9126</v>
      </c>
      <c r="G3210" t="s">
        <v>448</v>
      </c>
      <c r="H3210" t="s">
        <v>144</v>
      </c>
      <c r="I3210" t="s">
        <v>136</v>
      </c>
      <c r="J3210" t="s">
        <v>137</v>
      </c>
      <c r="K3210" t="s">
        <v>138</v>
      </c>
      <c r="L3210" t="s">
        <v>9127</v>
      </c>
      <c r="M3210" t="s">
        <v>9128</v>
      </c>
      <c r="N3210">
        <v>3.823611111</v>
      </c>
      <c r="O3210">
        <v>1</v>
      </c>
      <c r="P3210">
        <v>48</v>
      </c>
      <c r="Q3210">
        <v>1</v>
      </c>
      <c r="R3210">
        <v>0</v>
      </c>
      <c r="S3210">
        <v>0</v>
      </c>
      <c r="T3210">
        <v>1</v>
      </c>
      <c r="U3210">
        <v>0</v>
      </c>
      <c r="V3210">
        <v>0</v>
      </c>
      <c r="W3210">
        <v>1.2797480829761112</v>
      </c>
      <c r="X3210">
        <v>22.204724766686184</v>
      </c>
      <c r="Y3210">
        <v>7.5364976816211824</v>
      </c>
      <c r="Z3210">
        <v>0</v>
      </c>
      <c r="AA3210">
        <v>0</v>
      </c>
      <c r="AB3210">
        <v>0.43900288788170161</v>
      </c>
      <c r="AC3210">
        <v>0</v>
      </c>
      <c r="AD3210">
        <v>0</v>
      </c>
      <c r="AE3210">
        <v>31.459973419165181</v>
      </c>
    </row>
    <row r="3211" spans="1:31" x14ac:dyDescent="0.3">
      <c r="A3211">
        <v>2653494</v>
      </c>
      <c r="B3211">
        <v>1</v>
      </c>
      <c r="C3211" t="s">
        <v>81</v>
      </c>
      <c r="D3211" t="s">
        <v>128</v>
      </c>
      <c r="E3211" t="s">
        <v>147</v>
      </c>
      <c r="F3211" t="s">
        <v>1070</v>
      </c>
      <c r="G3211" t="s">
        <v>149</v>
      </c>
      <c r="H3211" t="s">
        <v>144</v>
      </c>
      <c r="I3211" t="s">
        <v>136</v>
      </c>
      <c r="J3211" t="s">
        <v>137</v>
      </c>
      <c r="K3211" t="s">
        <v>138</v>
      </c>
      <c r="L3211" t="s">
        <v>9129</v>
      </c>
      <c r="M3211" t="s">
        <v>9130</v>
      </c>
      <c r="N3211">
        <v>0.326944444</v>
      </c>
      <c r="O3211">
        <v>6</v>
      </c>
      <c r="P3211">
        <v>618</v>
      </c>
      <c r="Q3211">
        <v>4</v>
      </c>
      <c r="R3211">
        <v>4</v>
      </c>
      <c r="S3211">
        <v>2</v>
      </c>
      <c r="T3211">
        <v>54</v>
      </c>
      <c r="U3211">
        <v>0</v>
      </c>
      <c r="V3211">
        <v>0</v>
      </c>
      <c r="W3211">
        <v>0.62065101826736901</v>
      </c>
      <c r="X3211">
        <v>25.135994151471543</v>
      </c>
      <c r="Y3211">
        <v>10.349691126400465</v>
      </c>
      <c r="Z3211">
        <v>2.9808393639236015</v>
      </c>
      <c r="AA3211">
        <v>10.581763800822634</v>
      </c>
      <c r="AB3211">
        <v>8.0198538679312588</v>
      </c>
      <c r="AC3211">
        <v>0</v>
      </c>
      <c r="AD3211">
        <v>0</v>
      </c>
      <c r="AE3211">
        <v>57.688793328816871</v>
      </c>
    </row>
    <row r="3212" spans="1:31" x14ac:dyDescent="0.3">
      <c r="A3212">
        <v>2653308</v>
      </c>
      <c r="B3212">
        <v>1</v>
      </c>
      <c r="C3212" t="s">
        <v>80</v>
      </c>
      <c r="D3212" t="s">
        <v>94</v>
      </c>
      <c r="E3212" t="s">
        <v>152</v>
      </c>
      <c r="F3212" t="s">
        <v>9131</v>
      </c>
      <c r="G3212" t="s">
        <v>154</v>
      </c>
      <c r="H3212" t="s">
        <v>135</v>
      </c>
      <c r="I3212" t="s">
        <v>136</v>
      </c>
      <c r="J3212" t="s">
        <v>137</v>
      </c>
      <c r="K3212" t="s">
        <v>138</v>
      </c>
      <c r="L3212" t="s">
        <v>9132</v>
      </c>
      <c r="M3212" t="s">
        <v>9133</v>
      </c>
      <c r="N3212">
        <v>0.74083333299999998</v>
      </c>
      <c r="O3212">
        <v>0</v>
      </c>
      <c r="P3212">
        <v>41</v>
      </c>
      <c r="Q3212">
        <v>0</v>
      </c>
      <c r="R3212">
        <v>36</v>
      </c>
      <c r="S3212">
        <v>0</v>
      </c>
      <c r="T3212">
        <v>10</v>
      </c>
      <c r="U3212">
        <v>0</v>
      </c>
      <c r="V3212">
        <v>0</v>
      </c>
      <c r="W3212">
        <v>0</v>
      </c>
      <c r="X3212">
        <v>5.7591038587375429</v>
      </c>
      <c r="Y3212">
        <v>0</v>
      </c>
      <c r="Z3212">
        <v>12.509840870424293</v>
      </c>
      <c r="AA3212">
        <v>0</v>
      </c>
      <c r="AB3212">
        <v>5.3678351109246325</v>
      </c>
      <c r="AC3212">
        <v>0</v>
      </c>
      <c r="AD3212">
        <v>0</v>
      </c>
      <c r="AE3212">
        <v>23.636779840086469</v>
      </c>
    </row>
    <row r="3213" spans="1:31" x14ac:dyDescent="0.3">
      <c r="A3213">
        <v>2653729</v>
      </c>
      <c r="B3213">
        <v>1</v>
      </c>
      <c r="C3213" t="s">
        <v>81</v>
      </c>
      <c r="D3213" t="s">
        <v>118</v>
      </c>
      <c r="E3213" t="s">
        <v>132</v>
      </c>
      <c r="F3213" t="s">
        <v>9134</v>
      </c>
      <c r="G3213" t="s">
        <v>268</v>
      </c>
      <c r="H3213" t="s">
        <v>135</v>
      </c>
      <c r="I3213" t="s">
        <v>136</v>
      </c>
      <c r="J3213" t="s">
        <v>137</v>
      </c>
      <c r="K3213" t="s">
        <v>138</v>
      </c>
      <c r="L3213" t="s">
        <v>9135</v>
      </c>
      <c r="M3213" t="s">
        <v>9136</v>
      </c>
      <c r="N3213">
        <v>1.6047222219999999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4.4252068918576635</v>
      </c>
      <c r="AC3213">
        <v>0</v>
      </c>
      <c r="AD3213">
        <v>0</v>
      </c>
      <c r="AE3213">
        <v>4.4252068918576635</v>
      </c>
    </row>
    <row r="3214" spans="1:31" x14ac:dyDescent="0.3">
      <c r="A3214">
        <v>2653806</v>
      </c>
      <c r="B3214">
        <v>1</v>
      </c>
      <c r="C3214" t="s">
        <v>80</v>
      </c>
      <c r="D3214" t="s">
        <v>100</v>
      </c>
      <c r="E3214" t="s">
        <v>152</v>
      </c>
      <c r="F3214" t="s">
        <v>1636</v>
      </c>
      <c r="G3214" t="s">
        <v>191</v>
      </c>
      <c r="H3214" t="s">
        <v>135</v>
      </c>
      <c r="I3214" t="s">
        <v>136</v>
      </c>
      <c r="J3214" t="s">
        <v>137</v>
      </c>
      <c r="K3214" t="s">
        <v>138</v>
      </c>
      <c r="L3214" t="s">
        <v>9137</v>
      </c>
      <c r="M3214" t="s">
        <v>9138</v>
      </c>
      <c r="N3214">
        <v>0.41</v>
      </c>
      <c r="O3214">
        <v>0</v>
      </c>
      <c r="P3214">
        <v>58</v>
      </c>
      <c r="Q3214">
        <v>0</v>
      </c>
      <c r="R3214">
        <v>29</v>
      </c>
      <c r="S3214">
        <v>0</v>
      </c>
      <c r="T3214">
        <v>14</v>
      </c>
      <c r="U3214">
        <v>0</v>
      </c>
      <c r="V3214">
        <v>0</v>
      </c>
      <c r="W3214">
        <v>0</v>
      </c>
      <c r="X3214">
        <v>9.7375989895470418</v>
      </c>
      <c r="Y3214">
        <v>0</v>
      </c>
      <c r="Z3214">
        <v>56.031673009819883</v>
      </c>
      <c r="AA3214">
        <v>0</v>
      </c>
      <c r="AB3214">
        <v>9.4947432838000854</v>
      </c>
      <c r="AC3214">
        <v>0</v>
      </c>
      <c r="AD3214">
        <v>0</v>
      </c>
      <c r="AE3214">
        <v>75.264015283167012</v>
      </c>
    </row>
    <row r="3215" spans="1:31" x14ac:dyDescent="0.3">
      <c r="A3215">
        <v>2653643</v>
      </c>
      <c r="B3215">
        <v>1</v>
      </c>
      <c r="C3215" t="s">
        <v>80</v>
      </c>
      <c r="D3215" t="s">
        <v>96</v>
      </c>
      <c r="E3215" t="s">
        <v>165</v>
      </c>
      <c r="F3215" t="s">
        <v>5813</v>
      </c>
      <c r="G3215" t="s">
        <v>224</v>
      </c>
      <c r="H3215" t="s">
        <v>135</v>
      </c>
      <c r="I3215" t="s">
        <v>136</v>
      </c>
      <c r="J3215" t="s">
        <v>137</v>
      </c>
      <c r="K3215" t="s">
        <v>138</v>
      </c>
      <c r="L3215" t="s">
        <v>9139</v>
      </c>
      <c r="M3215" t="s">
        <v>9140</v>
      </c>
      <c r="N3215">
        <v>1.753055555</v>
      </c>
      <c r="O3215">
        <v>0</v>
      </c>
      <c r="P3215">
        <v>48</v>
      </c>
      <c r="Q3215">
        <v>0</v>
      </c>
      <c r="R3215">
        <v>0</v>
      </c>
      <c r="S3215">
        <v>0</v>
      </c>
      <c r="T3215">
        <v>12</v>
      </c>
      <c r="U3215">
        <v>0</v>
      </c>
      <c r="V3215">
        <v>0</v>
      </c>
      <c r="W3215">
        <v>0</v>
      </c>
      <c r="X3215">
        <v>23.046354691185684</v>
      </c>
      <c r="Y3215">
        <v>0</v>
      </c>
      <c r="Z3215">
        <v>0</v>
      </c>
      <c r="AA3215">
        <v>0</v>
      </c>
      <c r="AB3215">
        <v>6.735517749993253</v>
      </c>
      <c r="AC3215">
        <v>0</v>
      </c>
      <c r="AD3215">
        <v>0</v>
      </c>
      <c r="AE3215">
        <v>29.781872441178937</v>
      </c>
    </row>
    <row r="3216" spans="1:31" x14ac:dyDescent="0.3">
      <c r="A3216">
        <v>2653145</v>
      </c>
      <c r="B3216">
        <v>1</v>
      </c>
      <c r="C3216" t="s">
        <v>81</v>
      </c>
      <c r="D3216" t="s">
        <v>123</v>
      </c>
      <c r="E3216" t="s">
        <v>147</v>
      </c>
      <c r="F3216" t="s">
        <v>9141</v>
      </c>
      <c r="G3216" t="s">
        <v>149</v>
      </c>
      <c r="H3216" t="s">
        <v>144</v>
      </c>
      <c r="I3216" t="s">
        <v>136</v>
      </c>
      <c r="J3216" t="s">
        <v>137</v>
      </c>
      <c r="K3216" t="s">
        <v>138</v>
      </c>
      <c r="L3216" t="s">
        <v>9142</v>
      </c>
      <c r="M3216" t="s">
        <v>9143</v>
      </c>
      <c r="N3216">
        <v>2.4386111110000002</v>
      </c>
      <c r="O3216">
        <v>1</v>
      </c>
      <c r="P3216">
        <v>180</v>
      </c>
      <c r="Q3216">
        <v>5</v>
      </c>
      <c r="R3216">
        <v>67</v>
      </c>
      <c r="S3216">
        <v>3</v>
      </c>
      <c r="T3216">
        <v>30</v>
      </c>
      <c r="U3216">
        <v>0</v>
      </c>
      <c r="V3216">
        <v>0</v>
      </c>
      <c r="W3216">
        <v>0.50710927313388887</v>
      </c>
      <c r="X3216">
        <v>132.38787769722774</v>
      </c>
      <c r="Y3216">
        <v>111.50051170681002</v>
      </c>
      <c r="Z3216">
        <v>516.92971951688151</v>
      </c>
      <c r="AA3216">
        <v>44.178068054676729</v>
      </c>
      <c r="AB3216">
        <v>59.921004194841466</v>
      </c>
      <c r="AC3216">
        <v>0</v>
      </c>
      <c r="AD3216">
        <v>0</v>
      </c>
      <c r="AE3216">
        <v>865.42429044357129</v>
      </c>
    </row>
    <row r="3217" spans="1:31" x14ac:dyDescent="0.3">
      <c r="A3217">
        <v>2653394</v>
      </c>
      <c r="B3217">
        <v>1</v>
      </c>
      <c r="C3217" t="s">
        <v>80</v>
      </c>
      <c r="D3217" t="s">
        <v>104</v>
      </c>
      <c r="E3217" t="s">
        <v>147</v>
      </c>
      <c r="F3217" t="s">
        <v>5636</v>
      </c>
      <c r="G3217" t="s">
        <v>149</v>
      </c>
      <c r="H3217" t="s">
        <v>144</v>
      </c>
      <c r="I3217" t="s">
        <v>136</v>
      </c>
      <c r="J3217" t="s">
        <v>137</v>
      </c>
      <c r="K3217" t="s">
        <v>138</v>
      </c>
      <c r="L3217" t="s">
        <v>9144</v>
      </c>
      <c r="M3217" t="s">
        <v>9145</v>
      </c>
      <c r="N3217">
        <v>5.2777776999999998E-2</v>
      </c>
      <c r="O3217">
        <v>3</v>
      </c>
      <c r="P3217">
        <v>223</v>
      </c>
      <c r="Q3217">
        <v>19</v>
      </c>
      <c r="R3217">
        <v>247</v>
      </c>
      <c r="S3217">
        <v>15</v>
      </c>
      <c r="T3217">
        <v>85</v>
      </c>
      <c r="U3217">
        <v>4</v>
      </c>
      <c r="V3217">
        <v>0</v>
      </c>
      <c r="W3217">
        <v>1.0567903423032659</v>
      </c>
      <c r="X3217">
        <v>5.2888135421921501</v>
      </c>
      <c r="Y3217">
        <v>1.04844400953088</v>
      </c>
      <c r="Z3217">
        <v>9.8253545731709622</v>
      </c>
      <c r="AA3217">
        <v>4.1375048508389085</v>
      </c>
      <c r="AB3217">
        <v>5.160308088588061</v>
      </c>
      <c r="AC3217">
        <v>17.034287865558397</v>
      </c>
      <c r="AD3217">
        <v>0</v>
      </c>
      <c r="AE3217">
        <v>43.551503272182629</v>
      </c>
    </row>
    <row r="3218" spans="1:31" x14ac:dyDescent="0.3">
      <c r="A3218">
        <v>2653208</v>
      </c>
      <c r="B3218">
        <v>1</v>
      </c>
      <c r="C3218" t="s">
        <v>81</v>
      </c>
      <c r="D3218" t="s">
        <v>127</v>
      </c>
      <c r="E3218" t="s">
        <v>141</v>
      </c>
      <c r="F3218" t="s">
        <v>5252</v>
      </c>
      <c r="G3218" t="s">
        <v>220</v>
      </c>
      <c r="H3218" t="s">
        <v>144</v>
      </c>
      <c r="I3218" t="s">
        <v>136</v>
      </c>
      <c r="J3218" t="s">
        <v>137</v>
      </c>
      <c r="K3218" t="s">
        <v>162</v>
      </c>
      <c r="L3218" t="s">
        <v>9146</v>
      </c>
      <c r="M3218" t="s">
        <v>9147</v>
      </c>
      <c r="N3218">
        <v>8.0605555550000005</v>
      </c>
      <c r="O3218">
        <v>0</v>
      </c>
      <c r="P3218">
        <v>107</v>
      </c>
      <c r="Q3218">
        <v>0</v>
      </c>
      <c r="R3218">
        <v>3</v>
      </c>
      <c r="S3218">
        <v>0</v>
      </c>
      <c r="T3218">
        <v>11</v>
      </c>
      <c r="U3218">
        <v>0</v>
      </c>
      <c r="V3218">
        <v>0</v>
      </c>
      <c r="W3218">
        <v>0</v>
      </c>
      <c r="X3218">
        <v>197.4420163354626</v>
      </c>
      <c r="Y3218">
        <v>0</v>
      </c>
      <c r="Z3218">
        <v>44.96600115607724</v>
      </c>
      <c r="AA3218">
        <v>0</v>
      </c>
      <c r="AB3218">
        <v>63.178509300992893</v>
      </c>
      <c r="AC3218">
        <v>0</v>
      </c>
      <c r="AD3218">
        <v>0</v>
      </c>
      <c r="AE3218">
        <v>305.58652679253277</v>
      </c>
    </row>
    <row r="3219" spans="1:31" x14ac:dyDescent="0.3">
      <c r="A3219">
        <v>2653600</v>
      </c>
      <c r="B3219">
        <v>1</v>
      </c>
      <c r="C3219" t="s">
        <v>80</v>
      </c>
      <c r="D3219" t="s">
        <v>103</v>
      </c>
      <c r="E3219" t="s">
        <v>165</v>
      </c>
      <c r="F3219" t="s">
        <v>9148</v>
      </c>
      <c r="G3219" t="s">
        <v>224</v>
      </c>
      <c r="H3219" t="s">
        <v>135</v>
      </c>
      <c r="I3219" t="s">
        <v>136</v>
      </c>
      <c r="J3219" t="s">
        <v>137</v>
      </c>
      <c r="K3219" t="s">
        <v>138</v>
      </c>
      <c r="L3219" t="s">
        <v>9149</v>
      </c>
      <c r="M3219" t="s">
        <v>9150</v>
      </c>
      <c r="N3219">
        <v>1.0763888880000001</v>
      </c>
      <c r="O3219">
        <v>0</v>
      </c>
      <c r="P3219">
        <v>33</v>
      </c>
      <c r="Q3219">
        <v>0</v>
      </c>
      <c r="R3219">
        <v>3</v>
      </c>
      <c r="S3219">
        <v>0</v>
      </c>
      <c r="T3219">
        <v>6</v>
      </c>
      <c r="U3219">
        <v>0</v>
      </c>
      <c r="V3219">
        <v>0</v>
      </c>
      <c r="W3219">
        <v>0</v>
      </c>
      <c r="X3219">
        <v>11.996470811833735</v>
      </c>
      <c r="Y3219">
        <v>0</v>
      </c>
      <c r="Z3219">
        <v>22.105241891401789</v>
      </c>
      <c r="AA3219">
        <v>0</v>
      </c>
      <c r="AB3219">
        <v>1.2647502858992901</v>
      </c>
      <c r="AC3219">
        <v>0</v>
      </c>
      <c r="AD3219">
        <v>0</v>
      </c>
      <c r="AE3219">
        <v>35.36646298913481</v>
      </c>
    </row>
    <row r="3220" spans="1:31" x14ac:dyDescent="0.3">
      <c r="A3220">
        <v>2653102</v>
      </c>
      <c r="B3220">
        <v>1</v>
      </c>
      <c r="C3220" t="s">
        <v>80</v>
      </c>
      <c r="D3220" t="s">
        <v>106</v>
      </c>
      <c r="E3220" t="s">
        <v>194</v>
      </c>
      <c r="F3220" t="s">
        <v>2068</v>
      </c>
      <c r="G3220" t="s">
        <v>149</v>
      </c>
      <c r="H3220" t="s">
        <v>144</v>
      </c>
      <c r="I3220" t="s">
        <v>136</v>
      </c>
      <c r="J3220" t="s">
        <v>137</v>
      </c>
      <c r="K3220" t="s">
        <v>138</v>
      </c>
      <c r="L3220" t="s">
        <v>9151</v>
      </c>
      <c r="M3220" t="s">
        <v>9152</v>
      </c>
      <c r="N3220">
        <v>1.939444444</v>
      </c>
      <c r="O3220">
        <v>1</v>
      </c>
      <c r="P3220">
        <v>0</v>
      </c>
      <c r="Q3220">
        <v>13</v>
      </c>
      <c r="R3220">
        <v>131</v>
      </c>
      <c r="S3220">
        <v>4</v>
      </c>
      <c r="T3220">
        <v>34</v>
      </c>
      <c r="U3220">
        <v>0</v>
      </c>
      <c r="V3220">
        <v>0</v>
      </c>
      <c r="W3220">
        <v>4.8951300769019195</v>
      </c>
      <c r="X3220">
        <v>0</v>
      </c>
      <c r="Y3220">
        <v>253.16673574548406</v>
      </c>
      <c r="Z3220">
        <v>902.010261863604</v>
      </c>
      <c r="AA3220">
        <v>182.57909520251474</v>
      </c>
      <c r="AB3220">
        <v>136.45816898368915</v>
      </c>
      <c r="AC3220">
        <v>0</v>
      </c>
      <c r="AD3220">
        <v>0</v>
      </c>
      <c r="AE3220">
        <v>1479.1093918721938</v>
      </c>
    </row>
    <row r="3221" spans="1:31" x14ac:dyDescent="0.3">
      <c r="A3221">
        <v>2653792</v>
      </c>
      <c r="B3221">
        <v>1</v>
      </c>
      <c r="C3221" t="s">
        <v>81</v>
      </c>
      <c r="D3221" t="s">
        <v>112</v>
      </c>
      <c r="E3221" t="s">
        <v>152</v>
      </c>
      <c r="F3221" t="s">
        <v>9153</v>
      </c>
      <c r="G3221" t="s">
        <v>191</v>
      </c>
      <c r="H3221" t="s">
        <v>135</v>
      </c>
      <c r="I3221" t="s">
        <v>136</v>
      </c>
      <c r="J3221" t="s">
        <v>137</v>
      </c>
      <c r="K3221" t="s">
        <v>138</v>
      </c>
      <c r="L3221" t="s">
        <v>9154</v>
      </c>
      <c r="M3221" t="s">
        <v>9155</v>
      </c>
      <c r="N3221">
        <v>2.11</v>
      </c>
      <c r="O3221">
        <v>0</v>
      </c>
      <c r="P3221">
        <v>231</v>
      </c>
      <c r="Q3221">
        <v>0</v>
      </c>
      <c r="R3221">
        <v>40</v>
      </c>
      <c r="S3221">
        <v>0</v>
      </c>
      <c r="T3221">
        <v>61</v>
      </c>
      <c r="U3221">
        <v>0</v>
      </c>
      <c r="V3221">
        <v>0</v>
      </c>
      <c r="W3221">
        <v>0</v>
      </c>
      <c r="X3221">
        <v>98.200537155501038</v>
      </c>
      <c r="Y3221">
        <v>0</v>
      </c>
      <c r="Z3221">
        <v>46.070732821222308</v>
      </c>
      <c r="AA3221">
        <v>0</v>
      </c>
      <c r="AB3221">
        <v>37.712752001931015</v>
      </c>
      <c r="AC3221">
        <v>0</v>
      </c>
      <c r="AD3221">
        <v>0</v>
      </c>
      <c r="AE3221">
        <v>181.98402197865437</v>
      </c>
    </row>
    <row r="3222" spans="1:31" x14ac:dyDescent="0.3">
      <c r="A3222">
        <v>2653245</v>
      </c>
      <c r="B3222">
        <v>1</v>
      </c>
      <c r="C3222" t="s">
        <v>80</v>
      </c>
      <c r="D3222" t="s">
        <v>106</v>
      </c>
      <c r="E3222" t="s">
        <v>147</v>
      </c>
      <c r="F3222" t="s">
        <v>1647</v>
      </c>
      <c r="G3222" t="s">
        <v>220</v>
      </c>
      <c r="H3222" t="s">
        <v>144</v>
      </c>
      <c r="I3222" t="s">
        <v>136</v>
      </c>
      <c r="J3222" t="s">
        <v>137</v>
      </c>
      <c r="K3222" t="s">
        <v>162</v>
      </c>
      <c r="L3222" t="s">
        <v>9156</v>
      </c>
      <c r="M3222" t="s">
        <v>9157</v>
      </c>
      <c r="N3222">
        <v>5.8458333329999999</v>
      </c>
      <c r="O3222">
        <v>0</v>
      </c>
      <c r="P3222">
        <v>263</v>
      </c>
      <c r="Q3222">
        <v>0</v>
      </c>
      <c r="R3222">
        <v>63</v>
      </c>
      <c r="S3222">
        <v>3</v>
      </c>
      <c r="T3222">
        <v>31</v>
      </c>
      <c r="U3222">
        <v>0</v>
      </c>
      <c r="V3222">
        <v>0</v>
      </c>
      <c r="W3222">
        <v>0</v>
      </c>
      <c r="X3222">
        <v>295.62544471004185</v>
      </c>
      <c r="Y3222">
        <v>0</v>
      </c>
      <c r="Z3222">
        <v>281.47635237974288</v>
      </c>
      <c r="AA3222">
        <v>14.184843335837616</v>
      </c>
      <c r="AB3222">
        <v>127.65390553196268</v>
      </c>
      <c r="AC3222">
        <v>0</v>
      </c>
      <c r="AD3222">
        <v>0</v>
      </c>
      <c r="AE3222">
        <v>718.94054595758496</v>
      </c>
    </row>
    <row r="3223" spans="1:31" x14ac:dyDescent="0.3">
      <c r="A3223">
        <v>2653577</v>
      </c>
      <c r="B3223">
        <v>1</v>
      </c>
      <c r="C3223" t="s">
        <v>81</v>
      </c>
      <c r="D3223" t="s">
        <v>118</v>
      </c>
      <c r="E3223" t="s">
        <v>165</v>
      </c>
      <c r="F3223" t="s">
        <v>9158</v>
      </c>
      <c r="G3223" t="s">
        <v>224</v>
      </c>
      <c r="H3223" t="s">
        <v>135</v>
      </c>
      <c r="I3223" t="s">
        <v>136</v>
      </c>
      <c r="J3223" t="s">
        <v>137</v>
      </c>
      <c r="K3223" t="s">
        <v>138</v>
      </c>
      <c r="L3223" t="s">
        <v>9159</v>
      </c>
      <c r="M3223" t="s">
        <v>9160</v>
      </c>
      <c r="N3223">
        <v>3.3616666660000001</v>
      </c>
      <c r="O3223">
        <v>0</v>
      </c>
      <c r="P3223">
        <v>3</v>
      </c>
      <c r="Q3223">
        <v>0</v>
      </c>
      <c r="R3223">
        <v>2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3.155057564894622</v>
      </c>
      <c r="Y3223">
        <v>0</v>
      </c>
      <c r="Z3223">
        <v>22.293148860941301</v>
      </c>
      <c r="AA3223">
        <v>0</v>
      </c>
      <c r="AB3223">
        <v>0</v>
      </c>
      <c r="AC3223">
        <v>0</v>
      </c>
      <c r="AD3223">
        <v>0</v>
      </c>
      <c r="AE3223">
        <v>25.448206425835924</v>
      </c>
    </row>
    <row r="3224" spans="1:31" x14ac:dyDescent="0.3">
      <c r="A3224">
        <v>2653391</v>
      </c>
      <c r="B3224">
        <v>1</v>
      </c>
      <c r="C3224" t="s">
        <v>80</v>
      </c>
      <c r="D3224" t="s">
        <v>86</v>
      </c>
      <c r="E3224" t="s">
        <v>152</v>
      </c>
      <c r="F3224" t="s">
        <v>9161</v>
      </c>
      <c r="G3224" t="s">
        <v>220</v>
      </c>
      <c r="H3224" t="s">
        <v>135</v>
      </c>
      <c r="I3224" t="s">
        <v>136</v>
      </c>
      <c r="J3224" t="s">
        <v>137</v>
      </c>
      <c r="K3224" t="s">
        <v>162</v>
      </c>
      <c r="L3224" t="s">
        <v>9162</v>
      </c>
      <c r="M3224" t="s">
        <v>9163</v>
      </c>
      <c r="N3224">
        <v>0.51638888800000005</v>
      </c>
      <c r="O3224">
        <v>0</v>
      </c>
      <c r="P3224">
        <v>352</v>
      </c>
      <c r="Q3224">
        <v>0</v>
      </c>
      <c r="R3224">
        <v>0</v>
      </c>
      <c r="S3224">
        <v>0</v>
      </c>
      <c r="T3224">
        <v>5</v>
      </c>
      <c r="U3224">
        <v>0</v>
      </c>
      <c r="V3224">
        <v>0</v>
      </c>
      <c r="W3224">
        <v>0</v>
      </c>
      <c r="X3224">
        <v>43.548853961644461</v>
      </c>
      <c r="Y3224">
        <v>0</v>
      </c>
      <c r="Z3224">
        <v>0</v>
      </c>
      <c r="AA3224">
        <v>0</v>
      </c>
      <c r="AB3224">
        <v>19.248231174419772</v>
      </c>
      <c r="AC3224">
        <v>0</v>
      </c>
      <c r="AD3224">
        <v>0</v>
      </c>
      <c r="AE3224">
        <v>62.797085136064233</v>
      </c>
    </row>
    <row r="3225" spans="1:31" x14ac:dyDescent="0.3">
      <c r="A3225">
        <v>2653437</v>
      </c>
      <c r="B3225">
        <v>1</v>
      </c>
      <c r="C3225" t="s">
        <v>81</v>
      </c>
      <c r="D3225" t="s">
        <v>117</v>
      </c>
      <c r="E3225" t="s">
        <v>147</v>
      </c>
      <c r="F3225" t="s">
        <v>837</v>
      </c>
      <c r="G3225" t="s">
        <v>149</v>
      </c>
      <c r="H3225" t="s">
        <v>144</v>
      </c>
      <c r="I3225" t="s">
        <v>136</v>
      </c>
      <c r="J3225" t="s">
        <v>137</v>
      </c>
      <c r="K3225" t="s">
        <v>138</v>
      </c>
      <c r="L3225" t="s">
        <v>9164</v>
      </c>
      <c r="M3225" t="s">
        <v>9165</v>
      </c>
      <c r="N3225">
        <v>0.393055555</v>
      </c>
      <c r="O3225">
        <v>1</v>
      </c>
      <c r="P3225">
        <v>1049</v>
      </c>
      <c r="Q3225">
        <v>9</v>
      </c>
      <c r="R3225">
        <v>54</v>
      </c>
      <c r="S3225">
        <v>7</v>
      </c>
      <c r="T3225">
        <v>125</v>
      </c>
      <c r="U3225">
        <v>0</v>
      </c>
      <c r="V3225">
        <v>0</v>
      </c>
      <c r="W3225">
        <v>0.11558101067361111</v>
      </c>
      <c r="X3225">
        <v>57.749651761505511</v>
      </c>
      <c r="Y3225">
        <v>46.119929546345404</v>
      </c>
      <c r="Z3225">
        <v>7.0075059472412464</v>
      </c>
      <c r="AA3225">
        <v>59.704966033424441</v>
      </c>
      <c r="AB3225">
        <v>34.589500706674379</v>
      </c>
      <c r="AC3225">
        <v>0</v>
      </c>
      <c r="AD3225">
        <v>0</v>
      </c>
      <c r="AE3225">
        <v>205.2871350058646</v>
      </c>
    </row>
    <row r="3226" spans="1:31" x14ac:dyDescent="0.3">
      <c r="A3226">
        <v>2653122</v>
      </c>
      <c r="B3226">
        <v>1</v>
      </c>
      <c r="C3226" t="s">
        <v>80</v>
      </c>
      <c r="D3226" t="s">
        <v>92</v>
      </c>
      <c r="E3226" t="s">
        <v>147</v>
      </c>
      <c r="F3226" t="s">
        <v>9166</v>
      </c>
      <c r="G3226" t="s">
        <v>154</v>
      </c>
      <c r="H3226" t="s">
        <v>144</v>
      </c>
      <c r="I3226" t="s">
        <v>136</v>
      </c>
      <c r="J3226" t="s">
        <v>137</v>
      </c>
      <c r="K3226" t="s">
        <v>138</v>
      </c>
      <c r="L3226" t="s">
        <v>9167</v>
      </c>
      <c r="M3226" t="s">
        <v>9168</v>
      </c>
      <c r="N3226">
        <v>0.65194444399999996</v>
      </c>
      <c r="O3226">
        <v>11</v>
      </c>
      <c r="P3226">
        <v>2032</v>
      </c>
      <c r="Q3226">
        <v>9</v>
      </c>
      <c r="R3226">
        <v>111</v>
      </c>
      <c r="S3226">
        <v>23</v>
      </c>
      <c r="T3226">
        <v>258</v>
      </c>
      <c r="U3226">
        <v>0</v>
      </c>
      <c r="V3226">
        <v>0</v>
      </c>
      <c r="W3226">
        <v>72.344479039195946</v>
      </c>
      <c r="X3226">
        <v>382.78605260451138</v>
      </c>
      <c r="Y3226">
        <v>8.8679021143517627</v>
      </c>
      <c r="Z3226">
        <v>30.537483455670397</v>
      </c>
      <c r="AA3226">
        <v>56.448117891569858</v>
      </c>
      <c r="AB3226">
        <v>99.814644896888709</v>
      </c>
      <c r="AC3226">
        <v>0</v>
      </c>
      <c r="AD3226">
        <v>0</v>
      </c>
      <c r="AE3226">
        <v>650.79868000218801</v>
      </c>
    </row>
    <row r="3227" spans="1:31" x14ac:dyDescent="0.3">
      <c r="A3227">
        <v>2653182</v>
      </c>
      <c r="B3227">
        <v>1</v>
      </c>
      <c r="C3227" t="s">
        <v>80</v>
      </c>
      <c r="D3227" t="s">
        <v>82</v>
      </c>
      <c r="E3227" t="s">
        <v>132</v>
      </c>
      <c r="F3227" t="s">
        <v>9169</v>
      </c>
      <c r="G3227" t="s">
        <v>228</v>
      </c>
      <c r="H3227" t="s">
        <v>135</v>
      </c>
      <c r="I3227" t="s">
        <v>136</v>
      </c>
      <c r="J3227" t="s">
        <v>137</v>
      </c>
      <c r="K3227" t="s">
        <v>138</v>
      </c>
      <c r="L3227" t="s">
        <v>9170</v>
      </c>
      <c r="M3227" t="s">
        <v>9171</v>
      </c>
      <c r="N3227">
        <v>3.18</v>
      </c>
      <c r="O3227">
        <v>0</v>
      </c>
      <c r="P3227">
        <v>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1.7112565108831133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1.7112565108831133</v>
      </c>
    </row>
    <row r="3228" spans="1:31" x14ac:dyDescent="0.3">
      <c r="A3228">
        <v>2653723</v>
      </c>
      <c r="B3228">
        <v>1</v>
      </c>
      <c r="C3228" t="s">
        <v>80</v>
      </c>
      <c r="D3228" t="s">
        <v>96</v>
      </c>
      <c r="E3228" t="s">
        <v>214</v>
      </c>
      <c r="F3228" t="s">
        <v>9172</v>
      </c>
      <c r="G3228" t="s">
        <v>300</v>
      </c>
      <c r="H3228" t="s">
        <v>135</v>
      </c>
      <c r="I3228" t="s">
        <v>136</v>
      </c>
      <c r="J3228" t="s">
        <v>137</v>
      </c>
      <c r="K3228" t="s">
        <v>138</v>
      </c>
      <c r="L3228" t="s">
        <v>9173</v>
      </c>
      <c r="M3228" t="s">
        <v>9174</v>
      </c>
      <c r="N3228">
        <v>1.966388888</v>
      </c>
      <c r="O3228">
        <v>0</v>
      </c>
      <c r="P3228">
        <v>2</v>
      </c>
      <c r="Q3228">
        <v>0</v>
      </c>
      <c r="R3228">
        <v>0</v>
      </c>
      <c r="S3228">
        <v>0</v>
      </c>
      <c r="T3228">
        <v>13</v>
      </c>
      <c r="U3228">
        <v>0</v>
      </c>
      <c r="V3228">
        <v>0</v>
      </c>
      <c r="W3228">
        <v>0</v>
      </c>
      <c r="X3228">
        <v>10.031371119878795</v>
      </c>
      <c r="Y3228">
        <v>0</v>
      </c>
      <c r="Z3228">
        <v>0</v>
      </c>
      <c r="AA3228">
        <v>0</v>
      </c>
      <c r="AB3228">
        <v>209.26665586705525</v>
      </c>
      <c r="AC3228">
        <v>0</v>
      </c>
      <c r="AD3228">
        <v>0</v>
      </c>
      <c r="AE3228">
        <v>219.29802698693405</v>
      </c>
    </row>
    <row r="3229" spans="1:31" x14ac:dyDescent="0.3">
      <c r="A3229">
        <v>2653328</v>
      </c>
      <c r="B3229">
        <v>1</v>
      </c>
      <c r="C3229" t="s">
        <v>81</v>
      </c>
      <c r="D3229" t="s">
        <v>113</v>
      </c>
      <c r="E3229" t="s">
        <v>147</v>
      </c>
      <c r="F3229" t="s">
        <v>9175</v>
      </c>
      <c r="G3229" t="s">
        <v>149</v>
      </c>
      <c r="H3229" t="s">
        <v>144</v>
      </c>
      <c r="I3229" t="s">
        <v>136</v>
      </c>
      <c r="J3229" t="s">
        <v>137</v>
      </c>
      <c r="K3229" t="s">
        <v>138</v>
      </c>
      <c r="L3229" t="s">
        <v>9176</v>
      </c>
      <c r="M3229" t="s">
        <v>9177</v>
      </c>
      <c r="N3229">
        <v>0.701944444</v>
      </c>
      <c r="O3229">
        <v>3</v>
      </c>
      <c r="P3229">
        <v>691</v>
      </c>
      <c r="Q3229">
        <v>51</v>
      </c>
      <c r="R3229">
        <v>266</v>
      </c>
      <c r="S3229">
        <v>7</v>
      </c>
      <c r="T3229">
        <v>42</v>
      </c>
      <c r="U3229">
        <v>0</v>
      </c>
      <c r="V3229">
        <v>0</v>
      </c>
      <c r="W3229">
        <v>0.61135847408749999</v>
      </c>
      <c r="X3229">
        <v>103.42921212806466</v>
      </c>
      <c r="Y3229">
        <v>208.46636708314929</v>
      </c>
      <c r="Z3229">
        <v>485.49710940745842</v>
      </c>
      <c r="AA3229">
        <v>123.409693651254</v>
      </c>
      <c r="AB3229">
        <v>19.892469440762177</v>
      </c>
      <c r="AC3229">
        <v>0</v>
      </c>
      <c r="AD3229">
        <v>0</v>
      </c>
      <c r="AE3229">
        <v>941.30621018477609</v>
      </c>
    </row>
    <row r="3230" spans="1:31" x14ac:dyDescent="0.3">
      <c r="A3230">
        <v>2653769</v>
      </c>
      <c r="B3230">
        <v>1</v>
      </c>
      <c r="C3230" t="s">
        <v>81</v>
      </c>
      <c r="D3230" t="s">
        <v>123</v>
      </c>
      <c r="E3230" t="s">
        <v>165</v>
      </c>
      <c r="F3230" t="s">
        <v>7173</v>
      </c>
      <c r="G3230" t="s">
        <v>224</v>
      </c>
      <c r="H3230" t="s">
        <v>135</v>
      </c>
      <c r="I3230" t="s">
        <v>136</v>
      </c>
      <c r="J3230" t="s">
        <v>137</v>
      </c>
      <c r="K3230" t="s">
        <v>138</v>
      </c>
      <c r="L3230" t="s">
        <v>9178</v>
      </c>
      <c r="M3230" t="s">
        <v>9179</v>
      </c>
      <c r="N3230">
        <v>6.2602777769999998</v>
      </c>
      <c r="O3230">
        <v>0</v>
      </c>
      <c r="P3230">
        <v>76</v>
      </c>
      <c r="Q3230">
        <v>0</v>
      </c>
      <c r="R3230">
        <v>2</v>
      </c>
      <c r="S3230">
        <v>0</v>
      </c>
      <c r="T3230">
        <v>16</v>
      </c>
      <c r="U3230">
        <v>0</v>
      </c>
      <c r="V3230">
        <v>0</v>
      </c>
      <c r="W3230">
        <v>0</v>
      </c>
      <c r="X3230">
        <v>146.33540099007922</v>
      </c>
      <c r="Y3230">
        <v>0</v>
      </c>
      <c r="Z3230">
        <v>16.646934527410384</v>
      </c>
      <c r="AA3230">
        <v>0</v>
      </c>
      <c r="AB3230">
        <v>78.800447065941256</v>
      </c>
      <c r="AC3230">
        <v>0</v>
      </c>
      <c r="AD3230">
        <v>0</v>
      </c>
      <c r="AE3230">
        <v>241.78278258343087</v>
      </c>
    </row>
    <row r="3231" spans="1:31" x14ac:dyDescent="0.3">
      <c r="A3231">
        <v>2653228</v>
      </c>
      <c r="B3231">
        <v>1</v>
      </c>
      <c r="C3231" t="s">
        <v>81</v>
      </c>
      <c r="D3231" t="s">
        <v>128</v>
      </c>
      <c r="E3231" t="s">
        <v>141</v>
      </c>
      <c r="F3231" t="s">
        <v>9180</v>
      </c>
      <c r="G3231" t="s">
        <v>448</v>
      </c>
      <c r="H3231" t="s">
        <v>144</v>
      </c>
      <c r="I3231" t="s">
        <v>136</v>
      </c>
      <c r="J3231" t="s">
        <v>137</v>
      </c>
      <c r="K3231" t="s">
        <v>138</v>
      </c>
      <c r="L3231" t="s">
        <v>9181</v>
      </c>
      <c r="M3231" t="s">
        <v>9182</v>
      </c>
      <c r="N3231">
        <v>5.9108333330000002</v>
      </c>
      <c r="O3231">
        <v>0</v>
      </c>
      <c r="P3231">
        <v>85</v>
      </c>
      <c r="Q3231">
        <v>0</v>
      </c>
      <c r="R3231">
        <v>2</v>
      </c>
      <c r="S3231">
        <v>0</v>
      </c>
      <c r="T3231">
        <v>7</v>
      </c>
      <c r="U3231">
        <v>0</v>
      </c>
      <c r="V3231">
        <v>0</v>
      </c>
      <c r="W3231">
        <v>0</v>
      </c>
      <c r="X3231">
        <v>72.32552324078793</v>
      </c>
      <c r="Y3231">
        <v>0</v>
      </c>
      <c r="Z3231">
        <v>2.7025278820416925</v>
      </c>
      <c r="AA3231">
        <v>0</v>
      </c>
      <c r="AB3231">
        <v>37.219108439885225</v>
      </c>
      <c r="AC3231">
        <v>0</v>
      </c>
      <c r="AD3231">
        <v>0</v>
      </c>
      <c r="AE3231">
        <v>112.24715956271484</v>
      </c>
    </row>
    <row r="3232" spans="1:31" x14ac:dyDescent="0.3">
      <c r="A3232">
        <v>2653640</v>
      </c>
      <c r="B3232">
        <v>1</v>
      </c>
      <c r="C3232" t="s">
        <v>80</v>
      </c>
      <c r="D3232" t="s">
        <v>96</v>
      </c>
      <c r="E3232" t="s">
        <v>152</v>
      </c>
      <c r="F3232" t="s">
        <v>9183</v>
      </c>
      <c r="G3232" t="s">
        <v>191</v>
      </c>
      <c r="H3232" t="s">
        <v>135</v>
      </c>
      <c r="I3232" t="s">
        <v>136</v>
      </c>
      <c r="J3232" t="s">
        <v>137</v>
      </c>
      <c r="K3232" t="s">
        <v>138</v>
      </c>
      <c r="L3232" t="s">
        <v>9184</v>
      </c>
      <c r="M3232" t="s">
        <v>9185</v>
      </c>
      <c r="N3232">
        <v>0.94499999999999995</v>
      </c>
      <c r="O3232">
        <v>0</v>
      </c>
      <c r="P3232">
        <v>69</v>
      </c>
      <c r="Q3232">
        <v>0</v>
      </c>
      <c r="R3232">
        <v>4</v>
      </c>
      <c r="S3232">
        <v>0</v>
      </c>
      <c r="T3232">
        <v>5</v>
      </c>
      <c r="U3232">
        <v>0</v>
      </c>
      <c r="V3232">
        <v>0</v>
      </c>
      <c r="W3232">
        <v>0</v>
      </c>
      <c r="X3232">
        <v>14.954179123586103</v>
      </c>
      <c r="Y3232">
        <v>0</v>
      </c>
      <c r="Z3232">
        <v>0.47932029172888002</v>
      </c>
      <c r="AA3232">
        <v>0</v>
      </c>
      <c r="AB3232">
        <v>13.52370048472662</v>
      </c>
      <c r="AC3232">
        <v>0</v>
      </c>
      <c r="AD3232">
        <v>0</v>
      </c>
      <c r="AE3232">
        <v>28.957199900041601</v>
      </c>
    </row>
    <row r="3233" spans="1:31" x14ac:dyDescent="0.3">
      <c r="A3233">
        <v>2653517</v>
      </c>
      <c r="B3233">
        <v>1</v>
      </c>
      <c r="C3233" t="s">
        <v>81</v>
      </c>
      <c r="D3233" t="s">
        <v>119</v>
      </c>
      <c r="E3233" t="s">
        <v>165</v>
      </c>
      <c r="F3233" t="s">
        <v>6695</v>
      </c>
      <c r="G3233" t="s">
        <v>224</v>
      </c>
      <c r="H3233" t="s">
        <v>135</v>
      </c>
      <c r="I3233" t="s">
        <v>136</v>
      </c>
      <c r="J3233" t="s">
        <v>137</v>
      </c>
      <c r="K3233" t="s">
        <v>138</v>
      </c>
      <c r="L3233" t="s">
        <v>9186</v>
      </c>
      <c r="M3233" t="s">
        <v>9187</v>
      </c>
      <c r="N3233">
        <v>3.2822222220000001</v>
      </c>
      <c r="O3233">
        <v>0</v>
      </c>
      <c r="P3233">
        <v>141</v>
      </c>
      <c r="Q3233">
        <v>0</v>
      </c>
      <c r="R3233">
        <v>0</v>
      </c>
      <c r="S3233">
        <v>0</v>
      </c>
      <c r="T3233">
        <v>2</v>
      </c>
      <c r="U3233">
        <v>0</v>
      </c>
      <c r="V3233">
        <v>0</v>
      </c>
      <c r="W3233">
        <v>0</v>
      </c>
      <c r="X3233">
        <v>95.291519570581414</v>
      </c>
      <c r="Y3233">
        <v>0</v>
      </c>
      <c r="Z3233">
        <v>0</v>
      </c>
      <c r="AA3233">
        <v>0</v>
      </c>
      <c r="AB3233">
        <v>1.31115559173962</v>
      </c>
      <c r="AC3233">
        <v>0</v>
      </c>
      <c r="AD3233">
        <v>0</v>
      </c>
      <c r="AE3233">
        <v>96.602675162321034</v>
      </c>
    </row>
    <row r="3234" spans="1:31" x14ac:dyDescent="0.3">
      <c r="A3234">
        <v>2653119</v>
      </c>
      <c r="B3234">
        <v>1</v>
      </c>
      <c r="C3234" t="s">
        <v>81</v>
      </c>
      <c r="D3234" t="s">
        <v>113</v>
      </c>
      <c r="E3234" t="s">
        <v>194</v>
      </c>
      <c r="F3234" t="s">
        <v>5890</v>
      </c>
      <c r="G3234" t="s">
        <v>149</v>
      </c>
      <c r="H3234" t="s">
        <v>144</v>
      </c>
      <c r="I3234" t="s">
        <v>136</v>
      </c>
      <c r="J3234" t="s">
        <v>137</v>
      </c>
      <c r="K3234" t="s">
        <v>138</v>
      </c>
      <c r="L3234" t="s">
        <v>9188</v>
      </c>
      <c r="M3234" t="s">
        <v>9189</v>
      </c>
      <c r="N3234">
        <v>1.349444444</v>
      </c>
      <c r="O3234">
        <v>1</v>
      </c>
      <c r="P3234">
        <v>376</v>
      </c>
      <c r="Q3234">
        <v>6</v>
      </c>
      <c r="R3234">
        <v>31</v>
      </c>
      <c r="S3234">
        <v>8</v>
      </c>
      <c r="T3234">
        <v>30</v>
      </c>
      <c r="U3234">
        <v>0</v>
      </c>
      <c r="V3234">
        <v>0</v>
      </c>
      <c r="W3234">
        <v>0.18457337019571959</v>
      </c>
      <c r="X3234">
        <v>99.514584069216724</v>
      </c>
      <c r="Y3234">
        <v>14.416446629588309</v>
      </c>
      <c r="Z3234">
        <v>45.169323479706819</v>
      </c>
      <c r="AA3234">
        <v>439.2018293138961</v>
      </c>
      <c r="AB3234">
        <v>95.913035761704549</v>
      </c>
      <c r="AC3234">
        <v>0</v>
      </c>
      <c r="AD3234">
        <v>0</v>
      </c>
      <c r="AE3234">
        <v>694.39979262430825</v>
      </c>
    </row>
    <row r="3235" spans="1:31" x14ac:dyDescent="0.3">
      <c r="A3235">
        <v>2653660</v>
      </c>
      <c r="B3235">
        <v>1</v>
      </c>
      <c r="C3235" t="s">
        <v>80</v>
      </c>
      <c r="D3235" t="s">
        <v>94</v>
      </c>
      <c r="E3235" t="s">
        <v>132</v>
      </c>
      <c r="F3235" t="s">
        <v>9190</v>
      </c>
      <c r="G3235" t="s">
        <v>183</v>
      </c>
      <c r="H3235" t="s">
        <v>135</v>
      </c>
      <c r="I3235" t="s">
        <v>136</v>
      </c>
      <c r="J3235" t="s">
        <v>3</v>
      </c>
      <c r="K3235" t="s">
        <v>138</v>
      </c>
      <c r="L3235" t="s">
        <v>9191</v>
      </c>
      <c r="M3235" t="s">
        <v>9192</v>
      </c>
      <c r="N3235">
        <v>1.7822222219999999</v>
      </c>
      <c r="O3235">
        <v>0</v>
      </c>
      <c r="P3235">
        <v>3</v>
      </c>
      <c r="Q3235">
        <v>0</v>
      </c>
      <c r="R3235">
        <v>0</v>
      </c>
      <c r="S3235">
        <v>0</v>
      </c>
      <c r="T3235">
        <v>1</v>
      </c>
      <c r="U3235">
        <v>0</v>
      </c>
      <c r="V3235">
        <v>0</v>
      </c>
      <c r="W3235">
        <v>0</v>
      </c>
      <c r="X3235">
        <v>0.66795872987737603</v>
      </c>
      <c r="Y3235">
        <v>0</v>
      </c>
      <c r="Z3235">
        <v>0</v>
      </c>
      <c r="AA3235">
        <v>0</v>
      </c>
      <c r="AB3235">
        <v>1.5836057596977777E-2</v>
      </c>
      <c r="AC3235">
        <v>0</v>
      </c>
      <c r="AD3235">
        <v>0</v>
      </c>
      <c r="AE3235">
        <v>0.68379478747435385</v>
      </c>
    </row>
    <row r="3236" spans="1:31" x14ac:dyDescent="0.3">
      <c r="A3236">
        <v>2653142</v>
      </c>
      <c r="B3236">
        <v>1</v>
      </c>
      <c r="C3236" t="s">
        <v>80</v>
      </c>
      <c r="D3236" t="s">
        <v>105</v>
      </c>
      <c r="E3236" t="s">
        <v>152</v>
      </c>
      <c r="F3236" t="s">
        <v>9193</v>
      </c>
      <c r="G3236" t="s">
        <v>191</v>
      </c>
      <c r="H3236" t="s">
        <v>135</v>
      </c>
      <c r="I3236" t="s">
        <v>136</v>
      </c>
      <c r="J3236" t="s">
        <v>137</v>
      </c>
      <c r="K3236" t="s">
        <v>138</v>
      </c>
      <c r="L3236" t="s">
        <v>9194</v>
      </c>
      <c r="M3236" t="s">
        <v>9195</v>
      </c>
      <c r="N3236">
        <v>0.48972222199999998</v>
      </c>
      <c r="O3236">
        <v>0</v>
      </c>
      <c r="P3236">
        <v>542</v>
      </c>
      <c r="Q3236">
        <v>0</v>
      </c>
      <c r="R3236">
        <v>0</v>
      </c>
      <c r="S3236">
        <v>0</v>
      </c>
      <c r="T3236">
        <v>58</v>
      </c>
      <c r="U3236">
        <v>0</v>
      </c>
      <c r="V3236">
        <v>0</v>
      </c>
      <c r="W3236">
        <v>0</v>
      </c>
      <c r="X3236">
        <v>53.194009566383272</v>
      </c>
      <c r="Y3236">
        <v>0</v>
      </c>
      <c r="Z3236">
        <v>0</v>
      </c>
      <c r="AA3236">
        <v>0</v>
      </c>
      <c r="AB3236">
        <v>20.667160242786132</v>
      </c>
      <c r="AC3236">
        <v>0</v>
      </c>
      <c r="AD3236">
        <v>0</v>
      </c>
      <c r="AE3236">
        <v>73.861169809169411</v>
      </c>
    </row>
    <row r="3237" spans="1:31" x14ac:dyDescent="0.3">
      <c r="A3237">
        <v>2653205</v>
      </c>
      <c r="B3237">
        <v>1</v>
      </c>
      <c r="C3237" t="s">
        <v>81</v>
      </c>
      <c r="D3237" t="s">
        <v>118</v>
      </c>
      <c r="E3237" t="s">
        <v>165</v>
      </c>
      <c r="F3237" t="s">
        <v>9196</v>
      </c>
      <c r="G3237" t="s">
        <v>161</v>
      </c>
      <c r="H3237" t="s">
        <v>135</v>
      </c>
      <c r="I3237" t="s">
        <v>136</v>
      </c>
      <c r="J3237" t="s">
        <v>137</v>
      </c>
      <c r="K3237" t="s">
        <v>162</v>
      </c>
      <c r="L3237" t="s">
        <v>9197</v>
      </c>
      <c r="M3237" t="s">
        <v>9198</v>
      </c>
      <c r="N3237">
        <v>7.8747222219999999</v>
      </c>
      <c r="O3237">
        <v>0</v>
      </c>
      <c r="P3237">
        <v>74</v>
      </c>
      <c r="Q3237">
        <v>0</v>
      </c>
      <c r="R3237">
        <v>0</v>
      </c>
      <c r="S3237">
        <v>0</v>
      </c>
      <c r="T3237">
        <v>11</v>
      </c>
      <c r="U3237">
        <v>0</v>
      </c>
      <c r="V3237">
        <v>0</v>
      </c>
      <c r="W3237">
        <v>0</v>
      </c>
      <c r="X3237">
        <v>163.08972374112068</v>
      </c>
      <c r="Y3237">
        <v>0</v>
      </c>
      <c r="Z3237">
        <v>0</v>
      </c>
      <c r="AA3237">
        <v>0</v>
      </c>
      <c r="AB3237">
        <v>80.212378832350794</v>
      </c>
      <c r="AC3237">
        <v>0</v>
      </c>
      <c r="AD3237">
        <v>0</v>
      </c>
      <c r="AE3237">
        <v>243.30210257347147</v>
      </c>
    </row>
    <row r="3238" spans="1:31" x14ac:dyDescent="0.3">
      <c r="A3238">
        <v>2653348</v>
      </c>
      <c r="B3238">
        <v>1</v>
      </c>
      <c r="C3238" t="s">
        <v>80</v>
      </c>
      <c r="D3238" t="s">
        <v>101</v>
      </c>
      <c r="E3238" t="s">
        <v>165</v>
      </c>
      <c r="F3238" t="s">
        <v>4191</v>
      </c>
      <c r="G3238" t="s">
        <v>154</v>
      </c>
      <c r="H3238" t="s">
        <v>135</v>
      </c>
      <c r="I3238" t="s">
        <v>136</v>
      </c>
      <c r="J3238" t="s">
        <v>137</v>
      </c>
      <c r="K3238" t="s">
        <v>138</v>
      </c>
      <c r="L3238" t="s">
        <v>9199</v>
      </c>
      <c r="M3238" t="s">
        <v>9200</v>
      </c>
      <c r="N3238">
        <v>1.3833333329999999</v>
      </c>
      <c r="O3238">
        <v>0</v>
      </c>
      <c r="P3238">
        <v>5</v>
      </c>
      <c r="Q3238">
        <v>0</v>
      </c>
      <c r="R3238">
        <v>5</v>
      </c>
      <c r="S3238">
        <v>0</v>
      </c>
      <c r="T3238">
        <v>3</v>
      </c>
      <c r="U3238">
        <v>0</v>
      </c>
      <c r="V3238">
        <v>0</v>
      </c>
      <c r="W3238">
        <v>0</v>
      </c>
      <c r="X3238">
        <v>2.5032966061675084</v>
      </c>
      <c r="Y3238">
        <v>0</v>
      </c>
      <c r="Z3238">
        <v>7.3571159375499526</v>
      </c>
      <c r="AA3238">
        <v>0</v>
      </c>
      <c r="AB3238">
        <v>1.9301720344153797</v>
      </c>
      <c r="AC3238">
        <v>0</v>
      </c>
      <c r="AD3238">
        <v>0</v>
      </c>
      <c r="AE3238">
        <v>11.79058457813284</v>
      </c>
    </row>
    <row r="3239" spans="1:31" x14ac:dyDescent="0.3">
      <c r="A3239">
        <v>2653311</v>
      </c>
      <c r="B3239">
        <v>1</v>
      </c>
      <c r="C3239" t="s">
        <v>81</v>
      </c>
      <c r="D3239" t="s">
        <v>118</v>
      </c>
      <c r="E3239" t="s">
        <v>141</v>
      </c>
      <c r="F3239" t="s">
        <v>7158</v>
      </c>
      <c r="G3239" t="s">
        <v>143</v>
      </c>
      <c r="H3239" t="s">
        <v>144</v>
      </c>
      <c r="I3239" t="s">
        <v>136</v>
      </c>
      <c r="J3239" t="s">
        <v>137</v>
      </c>
      <c r="K3239" t="s">
        <v>138</v>
      </c>
      <c r="L3239" t="s">
        <v>9201</v>
      </c>
      <c r="M3239" t="s">
        <v>9202</v>
      </c>
      <c r="N3239">
        <v>4.3541666660000002</v>
      </c>
      <c r="O3239">
        <v>1</v>
      </c>
      <c r="P3239">
        <v>3</v>
      </c>
      <c r="Q3239">
        <v>37</v>
      </c>
      <c r="R3239">
        <v>8</v>
      </c>
      <c r="S3239">
        <v>1</v>
      </c>
      <c r="T3239">
        <v>0</v>
      </c>
      <c r="U3239">
        <v>0</v>
      </c>
      <c r="V3239">
        <v>0</v>
      </c>
      <c r="W3239">
        <v>1.2781451113436111</v>
      </c>
      <c r="X3239">
        <v>0.46084198449553115</v>
      </c>
      <c r="Y3239">
        <v>576.4103750962513</v>
      </c>
      <c r="Z3239">
        <v>106.64906839527224</v>
      </c>
      <c r="AA3239">
        <v>0.40300796247701737</v>
      </c>
      <c r="AB3239">
        <v>0</v>
      </c>
      <c r="AC3239">
        <v>0</v>
      </c>
      <c r="AD3239">
        <v>0</v>
      </c>
      <c r="AE3239">
        <v>685.20143854983962</v>
      </c>
    </row>
    <row r="3240" spans="1:31" x14ac:dyDescent="0.3">
      <c r="A3240">
        <v>2653099</v>
      </c>
      <c r="B3240">
        <v>1</v>
      </c>
      <c r="C3240" t="s">
        <v>80</v>
      </c>
      <c r="D3240" t="s">
        <v>92</v>
      </c>
      <c r="E3240" t="s">
        <v>141</v>
      </c>
      <c r="F3240" t="s">
        <v>9203</v>
      </c>
      <c r="G3240" t="s">
        <v>143</v>
      </c>
      <c r="H3240" t="s">
        <v>144</v>
      </c>
      <c r="I3240" t="s">
        <v>136</v>
      </c>
      <c r="J3240" t="s">
        <v>137</v>
      </c>
      <c r="K3240" t="s">
        <v>138</v>
      </c>
      <c r="L3240" t="s">
        <v>9204</v>
      </c>
      <c r="M3240" t="s">
        <v>9168</v>
      </c>
      <c r="N3240">
        <v>1.967222222</v>
      </c>
      <c r="O3240">
        <v>0</v>
      </c>
      <c r="P3240">
        <v>177</v>
      </c>
      <c r="Q3240">
        <v>0</v>
      </c>
      <c r="R3240">
        <v>3</v>
      </c>
      <c r="S3240">
        <v>0</v>
      </c>
      <c r="T3240">
        <v>9</v>
      </c>
      <c r="U3240">
        <v>0</v>
      </c>
      <c r="V3240">
        <v>0</v>
      </c>
      <c r="W3240">
        <v>0</v>
      </c>
      <c r="X3240">
        <v>143.59959480700297</v>
      </c>
      <c r="Y3240">
        <v>0</v>
      </c>
      <c r="Z3240">
        <v>6.3235136017986067</v>
      </c>
      <c r="AA3240">
        <v>0</v>
      </c>
      <c r="AB3240">
        <v>14.272460831590573</v>
      </c>
      <c r="AC3240">
        <v>0</v>
      </c>
      <c r="AD3240">
        <v>0</v>
      </c>
      <c r="AE3240">
        <v>164.19556924039213</v>
      </c>
    </row>
    <row r="3241" spans="1:31" x14ac:dyDescent="0.3">
      <c r="A3241">
        <v>2653105</v>
      </c>
      <c r="B3241">
        <v>1</v>
      </c>
      <c r="C3241" t="s">
        <v>80</v>
      </c>
      <c r="D3241" t="s">
        <v>106</v>
      </c>
      <c r="E3241" t="s">
        <v>194</v>
      </c>
      <c r="F3241" t="s">
        <v>9205</v>
      </c>
      <c r="G3241" t="s">
        <v>149</v>
      </c>
      <c r="H3241" t="s">
        <v>144</v>
      </c>
      <c r="I3241" t="s">
        <v>136</v>
      </c>
      <c r="J3241" t="s">
        <v>137</v>
      </c>
      <c r="K3241" t="s">
        <v>138</v>
      </c>
      <c r="L3241" t="s">
        <v>9206</v>
      </c>
      <c r="M3241" t="s">
        <v>9207</v>
      </c>
      <c r="N3241">
        <v>0.78333333299999997</v>
      </c>
      <c r="O3241">
        <v>0</v>
      </c>
      <c r="P3241">
        <v>9979</v>
      </c>
      <c r="Q3241">
        <v>0</v>
      </c>
      <c r="R3241">
        <v>58</v>
      </c>
      <c r="S3241">
        <v>7</v>
      </c>
      <c r="T3241">
        <v>665</v>
      </c>
      <c r="U3241">
        <v>1</v>
      </c>
      <c r="V3241">
        <v>2</v>
      </c>
      <c r="W3241">
        <v>0</v>
      </c>
      <c r="X3241">
        <v>1693.6344152298441</v>
      </c>
      <c r="Y3241">
        <v>0</v>
      </c>
      <c r="Z3241">
        <v>88.59352153484393</v>
      </c>
      <c r="AA3241">
        <v>623.74871729073402</v>
      </c>
      <c r="AB3241">
        <v>519.32879043116566</v>
      </c>
      <c r="AC3241">
        <v>12.912212313049315</v>
      </c>
      <c r="AD3241">
        <v>9.4459964645747814</v>
      </c>
      <c r="AE3241">
        <v>2947.6636532642115</v>
      </c>
    </row>
    <row r="3242" spans="1:31" x14ac:dyDescent="0.3">
      <c r="A3242">
        <v>2653649</v>
      </c>
      <c r="B3242">
        <v>1</v>
      </c>
      <c r="C3242" t="s">
        <v>80</v>
      </c>
      <c r="D3242" t="s">
        <v>104</v>
      </c>
      <c r="E3242" t="s">
        <v>132</v>
      </c>
      <c r="F3242" t="s">
        <v>9208</v>
      </c>
      <c r="G3242" t="s">
        <v>268</v>
      </c>
      <c r="H3242" t="s">
        <v>135</v>
      </c>
      <c r="I3242" t="s">
        <v>136</v>
      </c>
      <c r="J3242" t="s">
        <v>137</v>
      </c>
      <c r="K3242" t="s">
        <v>138</v>
      </c>
      <c r="L3242" t="s">
        <v>9209</v>
      </c>
      <c r="M3242" t="s">
        <v>9210</v>
      </c>
      <c r="N3242">
        <v>1.7825</v>
      </c>
      <c r="O3242">
        <v>0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1.3067795065133736</v>
      </c>
      <c r="AA3242">
        <v>0</v>
      </c>
      <c r="AB3242">
        <v>0</v>
      </c>
      <c r="AC3242">
        <v>0</v>
      </c>
      <c r="AD3242">
        <v>0</v>
      </c>
      <c r="AE3242">
        <v>1.3067795065133736</v>
      </c>
    </row>
    <row r="3243" spans="1:31" x14ac:dyDescent="0.3">
      <c r="A3243">
        <v>2653340</v>
      </c>
      <c r="B3243">
        <v>1</v>
      </c>
      <c r="C3243" t="s">
        <v>81</v>
      </c>
      <c r="D3243" t="s">
        <v>113</v>
      </c>
      <c r="E3243" t="s">
        <v>132</v>
      </c>
      <c r="F3243" t="s">
        <v>9211</v>
      </c>
      <c r="G3243" t="s">
        <v>268</v>
      </c>
      <c r="H3243" t="s">
        <v>135</v>
      </c>
      <c r="I3243" t="s">
        <v>136</v>
      </c>
      <c r="J3243" t="s">
        <v>137</v>
      </c>
      <c r="K3243" t="s">
        <v>138</v>
      </c>
      <c r="L3243" t="s">
        <v>9212</v>
      </c>
      <c r="M3243" t="s">
        <v>9213</v>
      </c>
      <c r="N3243">
        <v>2.7119444439999998</v>
      </c>
      <c r="O3243">
        <v>0</v>
      </c>
      <c r="P3243">
        <v>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0.58777640242300622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0.58777640242300622</v>
      </c>
    </row>
    <row r="3244" spans="1:31" x14ac:dyDescent="0.3">
      <c r="A3244">
        <v>2653363</v>
      </c>
      <c r="B3244">
        <v>1</v>
      </c>
      <c r="C3244" t="s">
        <v>80</v>
      </c>
      <c r="D3244" t="s">
        <v>89</v>
      </c>
      <c r="E3244" t="s">
        <v>152</v>
      </c>
      <c r="F3244" t="s">
        <v>9214</v>
      </c>
      <c r="G3244" t="s">
        <v>161</v>
      </c>
      <c r="H3244" t="s">
        <v>135</v>
      </c>
      <c r="I3244" t="s">
        <v>136</v>
      </c>
      <c r="J3244" t="s">
        <v>137</v>
      </c>
      <c r="K3244" t="s">
        <v>162</v>
      </c>
      <c r="L3244" t="s">
        <v>9215</v>
      </c>
      <c r="M3244" t="s">
        <v>9216</v>
      </c>
      <c r="N3244">
        <v>6.5555555549999998</v>
      </c>
      <c r="O3244">
        <v>0</v>
      </c>
      <c r="P3244">
        <v>70</v>
      </c>
      <c r="Q3244">
        <v>0</v>
      </c>
      <c r="R3244">
        <v>0</v>
      </c>
      <c r="S3244">
        <v>0</v>
      </c>
      <c r="T3244">
        <v>3</v>
      </c>
      <c r="U3244">
        <v>0</v>
      </c>
      <c r="V3244">
        <v>0</v>
      </c>
      <c r="W3244">
        <v>0</v>
      </c>
      <c r="X3244">
        <v>379.69859574942029</v>
      </c>
      <c r="Y3244">
        <v>0</v>
      </c>
      <c r="Z3244">
        <v>0</v>
      </c>
      <c r="AA3244">
        <v>0</v>
      </c>
      <c r="AB3244">
        <v>60.078253663403864</v>
      </c>
      <c r="AC3244">
        <v>0</v>
      </c>
      <c r="AD3244">
        <v>0</v>
      </c>
      <c r="AE3244">
        <v>439.77684941282416</v>
      </c>
    </row>
    <row r="3245" spans="1:31" x14ac:dyDescent="0.3">
      <c r="A3245">
        <v>2653217</v>
      </c>
      <c r="B3245">
        <v>1</v>
      </c>
      <c r="C3245" t="s">
        <v>81</v>
      </c>
      <c r="D3245" t="s">
        <v>113</v>
      </c>
      <c r="E3245" t="s">
        <v>147</v>
      </c>
      <c r="F3245" t="s">
        <v>7536</v>
      </c>
      <c r="G3245" t="s">
        <v>149</v>
      </c>
      <c r="H3245" t="s">
        <v>144</v>
      </c>
      <c r="I3245" t="s">
        <v>136</v>
      </c>
      <c r="J3245" t="s">
        <v>137</v>
      </c>
      <c r="K3245" t="s">
        <v>138</v>
      </c>
      <c r="L3245" t="s">
        <v>9217</v>
      </c>
      <c r="M3245" t="s">
        <v>9218</v>
      </c>
      <c r="N3245">
        <v>0.57972222200000001</v>
      </c>
      <c r="O3245">
        <v>2</v>
      </c>
      <c r="P3245">
        <v>321</v>
      </c>
      <c r="Q3245">
        <v>12</v>
      </c>
      <c r="R3245">
        <v>46</v>
      </c>
      <c r="S3245">
        <v>0</v>
      </c>
      <c r="T3245">
        <v>3</v>
      </c>
      <c r="U3245">
        <v>0</v>
      </c>
      <c r="V3245">
        <v>0</v>
      </c>
      <c r="W3245">
        <v>0.29912566400394203</v>
      </c>
      <c r="X3245">
        <v>30.098210305023802</v>
      </c>
      <c r="Y3245">
        <v>25.630146024655378</v>
      </c>
      <c r="Z3245">
        <v>80.928041554089276</v>
      </c>
      <c r="AA3245">
        <v>0</v>
      </c>
      <c r="AB3245">
        <v>1.2879383427959641</v>
      </c>
      <c r="AC3245">
        <v>0</v>
      </c>
      <c r="AD3245">
        <v>0</v>
      </c>
      <c r="AE3245">
        <v>138.24346189056837</v>
      </c>
    </row>
    <row r="3246" spans="1:31" x14ac:dyDescent="0.3">
      <c r="A3246">
        <v>2653171</v>
      </c>
      <c r="B3246">
        <v>1</v>
      </c>
      <c r="C3246" t="s">
        <v>80</v>
      </c>
      <c r="D3246" t="s">
        <v>82</v>
      </c>
      <c r="E3246" t="s">
        <v>152</v>
      </c>
      <c r="F3246" t="s">
        <v>9219</v>
      </c>
      <c r="G3246" t="s">
        <v>220</v>
      </c>
      <c r="H3246" t="s">
        <v>135</v>
      </c>
      <c r="I3246" t="s">
        <v>136</v>
      </c>
      <c r="J3246" t="s">
        <v>137</v>
      </c>
      <c r="K3246" t="s">
        <v>162</v>
      </c>
      <c r="L3246" t="s">
        <v>9220</v>
      </c>
      <c r="M3246" t="s">
        <v>9221</v>
      </c>
      <c r="N3246">
        <v>3.094166666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14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31.905546643916491</v>
      </c>
      <c r="AC3246">
        <v>0</v>
      </c>
      <c r="AD3246">
        <v>0</v>
      </c>
      <c r="AE3246">
        <v>31.905546643916491</v>
      </c>
    </row>
    <row r="3247" spans="1:31" x14ac:dyDescent="0.3">
      <c r="A3247">
        <v>2653131</v>
      </c>
      <c r="B3247">
        <v>1</v>
      </c>
      <c r="C3247" t="s">
        <v>80</v>
      </c>
      <c r="D3247" t="s">
        <v>83</v>
      </c>
      <c r="E3247" t="s">
        <v>165</v>
      </c>
      <c r="F3247" t="s">
        <v>8308</v>
      </c>
      <c r="G3247" t="s">
        <v>216</v>
      </c>
      <c r="H3247" t="s">
        <v>135</v>
      </c>
      <c r="I3247" t="s">
        <v>136</v>
      </c>
      <c r="J3247" t="s">
        <v>137</v>
      </c>
      <c r="K3247" t="s">
        <v>138</v>
      </c>
      <c r="L3247" t="s">
        <v>9222</v>
      </c>
      <c r="M3247" t="s">
        <v>9223</v>
      </c>
      <c r="N3247">
        <v>9.039722222</v>
      </c>
      <c r="O3247">
        <v>0</v>
      </c>
      <c r="P3247">
        <v>229</v>
      </c>
      <c r="Q3247">
        <v>0</v>
      </c>
      <c r="R3247">
        <v>0</v>
      </c>
      <c r="S3247">
        <v>0</v>
      </c>
      <c r="T3247">
        <v>19</v>
      </c>
      <c r="U3247">
        <v>0</v>
      </c>
      <c r="V3247">
        <v>0</v>
      </c>
      <c r="W3247">
        <v>0</v>
      </c>
      <c r="X3247">
        <v>470.29266797174643</v>
      </c>
      <c r="Y3247">
        <v>0</v>
      </c>
      <c r="Z3247">
        <v>0</v>
      </c>
      <c r="AA3247">
        <v>0</v>
      </c>
      <c r="AB3247">
        <v>96.441897620078095</v>
      </c>
      <c r="AC3247">
        <v>0</v>
      </c>
      <c r="AD3247">
        <v>0</v>
      </c>
      <c r="AE3247">
        <v>566.73456559182455</v>
      </c>
    </row>
    <row r="3248" spans="1:31" x14ac:dyDescent="0.3">
      <c r="A3248">
        <v>2653231</v>
      </c>
      <c r="B3248">
        <v>1</v>
      </c>
      <c r="C3248" t="s">
        <v>80</v>
      </c>
      <c r="D3248" t="s">
        <v>110</v>
      </c>
      <c r="E3248" t="s">
        <v>165</v>
      </c>
      <c r="F3248" t="s">
        <v>7284</v>
      </c>
      <c r="G3248" t="s">
        <v>161</v>
      </c>
      <c r="H3248" t="s">
        <v>135</v>
      </c>
      <c r="I3248" t="s">
        <v>136</v>
      </c>
      <c r="J3248" t="s">
        <v>137</v>
      </c>
      <c r="K3248" t="s">
        <v>162</v>
      </c>
      <c r="L3248" t="s">
        <v>9224</v>
      </c>
      <c r="M3248" t="s">
        <v>9225</v>
      </c>
      <c r="N3248">
        <v>5.136666666</v>
      </c>
      <c r="O3248">
        <v>0</v>
      </c>
      <c r="P3248">
        <v>390</v>
      </c>
      <c r="Q3248">
        <v>0</v>
      </c>
      <c r="R3248">
        <v>0</v>
      </c>
      <c r="S3248">
        <v>0</v>
      </c>
      <c r="T3248">
        <v>45</v>
      </c>
      <c r="U3248">
        <v>0</v>
      </c>
      <c r="V3248">
        <v>1</v>
      </c>
      <c r="W3248">
        <v>0</v>
      </c>
      <c r="X3248">
        <v>681.81303340082854</v>
      </c>
      <c r="Y3248">
        <v>0</v>
      </c>
      <c r="Z3248">
        <v>0</v>
      </c>
      <c r="AA3248">
        <v>0</v>
      </c>
      <c r="AB3248">
        <v>406.66615961829166</v>
      </c>
      <c r="AC3248">
        <v>0</v>
      </c>
      <c r="AD3248">
        <v>68.948782853903651</v>
      </c>
      <c r="AE3248">
        <v>1157.4279758730238</v>
      </c>
    </row>
    <row r="3249" spans="1:31" x14ac:dyDescent="0.3">
      <c r="A3249">
        <v>2653543</v>
      </c>
      <c r="B3249">
        <v>1</v>
      </c>
      <c r="C3249" t="s">
        <v>80</v>
      </c>
      <c r="D3249" t="s">
        <v>88</v>
      </c>
      <c r="E3249" t="s">
        <v>214</v>
      </c>
      <c r="F3249" t="s">
        <v>9226</v>
      </c>
      <c r="G3249" t="s">
        <v>154</v>
      </c>
      <c r="H3249" t="s">
        <v>135</v>
      </c>
      <c r="I3249" t="s">
        <v>136</v>
      </c>
      <c r="J3249" t="s">
        <v>137</v>
      </c>
      <c r="K3249" t="s">
        <v>138</v>
      </c>
      <c r="L3249" t="s">
        <v>9227</v>
      </c>
      <c r="M3249" t="s">
        <v>9228</v>
      </c>
      <c r="N3249">
        <v>0.32500000000000001</v>
      </c>
      <c r="O3249">
        <v>0</v>
      </c>
      <c r="P3249">
        <v>53</v>
      </c>
      <c r="Q3249">
        <v>0</v>
      </c>
      <c r="R3249">
        <v>0</v>
      </c>
      <c r="S3249">
        <v>0</v>
      </c>
      <c r="T3249">
        <v>9</v>
      </c>
      <c r="U3249">
        <v>0</v>
      </c>
      <c r="V3249">
        <v>0</v>
      </c>
      <c r="W3249">
        <v>0</v>
      </c>
      <c r="X3249">
        <v>5.7596018619915625</v>
      </c>
      <c r="Y3249">
        <v>0</v>
      </c>
      <c r="Z3249">
        <v>0</v>
      </c>
      <c r="AA3249">
        <v>0</v>
      </c>
      <c r="AB3249">
        <v>5.6439886477554371</v>
      </c>
      <c r="AC3249">
        <v>0</v>
      </c>
      <c r="AD3249">
        <v>0</v>
      </c>
      <c r="AE3249">
        <v>11.403590509747</v>
      </c>
    </row>
    <row r="3250" spans="1:31" x14ac:dyDescent="0.3">
      <c r="A3250">
        <v>2653592</v>
      </c>
      <c r="B3250">
        <v>1</v>
      </c>
      <c r="C3250" t="s">
        <v>80</v>
      </c>
      <c r="D3250" t="s">
        <v>82</v>
      </c>
      <c r="E3250" t="s">
        <v>165</v>
      </c>
      <c r="F3250" t="s">
        <v>9229</v>
      </c>
      <c r="G3250" t="s">
        <v>224</v>
      </c>
      <c r="H3250" t="s">
        <v>135</v>
      </c>
      <c r="I3250" t="s">
        <v>136</v>
      </c>
      <c r="J3250" t="s">
        <v>137</v>
      </c>
      <c r="K3250" t="s">
        <v>138</v>
      </c>
      <c r="L3250" t="s">
        <v>9230</v>
      </c>
      <c r="M3250" t="s">
        <v>9231</v>
      </c>
      <c r="N3250">
        <v>0.90749999999999997</v>
      </c>
      <c r="O3250">
        <v>0</v>
      </c>
      <c r="P3250">
        <v>6</v>
      </c>
      <c r="Q3250">
        <v>0</v>
      </c>
      <c r="R3250">
        <v>0</v>
      </c>
      <c r="S3250">
        <v>0</v>
      </c>
      <c r="T3250">
        <v>8</v>
      </c>
      <c r="U3250">
        <v>0</v>
      </c>
      <c r="V3250">
        <v>0</v>
      </c>
      <c r="W3250">
        <v>0</v>
      </c>
      <c r="X3250">
        <v>1.1760750675206644</v>
      </c>
      <c r="Y3250">
        <v>0</v>
      </c>
      <c r="Z3250">
        <v>0</v>
      </c>
      <c r="AA3250">
        <v>0</v>
      </c>
      <c r="AB3250">
        <v>9.2663702408571353</v>
      </c>
      <c r="AC3250">
        <v>0</v>
      </c>
      <c r="AD3250">
        <v>0</v>
      </c>
      <c r="AE3250">
        <v>10.442445308377799</v>
      </c>
    </row>
    <row r="3251" spans="1:31" x14ac:dyDescent="0.3">
      <c r="A3251">
        <v>2653214</v>
      </c>
      <c r="B3251">
        <v>1</v>
      </c>
      <c r="C3251" t="s">
        <v>80</v>
      </c>
      <c r="D3251" t="s">
        <v>84</v>
      </c>
      <c r="E3251" t="s">
        <v>132</v>
      </c>
      <c r="F3251" t="s">
        <v>9232</v>
      </c>
      <c r="G3251" t="s">
        <v>228</v>
      </c>
      <c r="H3251" t="s">
        <v>135</v>
      </c>
      <c r="I3251" t="s">
        <v>136</v>
      </c>
      <c r="J3251" t="s">
        <v>137</v>
      </c>
      <c r="K3251" t="s">
        <v>138</v>
      </c>
      <c r="L3251" t="s">
        <v>9233</v>
      </c>
      <c r="M3251" t="s">
        <v>9234</v>
      </c>
      <c r="N3251">
        <v>3.44</v>
      </c>
      <c r="O3251">
        <v>0</v>
      </c>
      <c r="P3251">
        <v>18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23.412102537737592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23.412102537737592</v>
      </c>
    </row>
    <row r="3252" spans="1:31" x14ac:dyDescent="0.3">
      <c r="A3252">
        <v>2653735</v>
      </c>
      <c r="B3252">
        <v>1</v>
      </c>
      <c r="C3252" t="s">
        <v>80</v>
      </c>
      <c r="D3252" t="s">
        <v>104</v>
      </c>
      <c r="E3252" t="s">
        <v>165</v>
      </c>
      <c r="F3252" t="s">
        <v>9235</v>
      </c>
      <c r="G3252" t="s">
        <v>224</v>
      </c>
      <c r="H3252" t="s">
        <v>135</v>
      </c>
      <c r="I3252" t="s">
        <v>136</v>
      </c>
      <c r="J3252" t="s">
        <v>137</v>
      </c>
      <c r="K3252" t="s">
        <v>138</v>
      </c>
      <c r="L3252" t="s">
        <v>9236</v>
      </c>
      <c r="M3252" t="s">
        <v>9237</v>
      </c>
      <c r="N3252">
        <v>1.6772222219999999</v>
      </c>
      <c r="O3252">
        <v>0</v>
      </c>
      <c r="P3252">
        <v>53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23.988270004686271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23.988270004686271</v>
      </c>
    </row>
    <row r="3253" spans="1:31" x14ac:dyDescent="0.3">
      <c r="A3253">
        <v>2653549</v>
      </c>
      <c r="B3253">
        <v>1</v>
      </c>
      <c r="C3253" t="s">
        <v>81</v>
      </c>
      <c r="D3253" t="s">
        <v>120</v>
      </c>
      <c r="E3253" t="s">
        <v>152</v>
      </c>
      <c r="F3253" t="s">
        <v>9238</v>
      </c>
      <c r="G3253" t="s">
        <v>191</v>
      </c>
      <c r="H3253" t="s">
        <v>135</v>
      </c>
      <c r="I3253" t="s">
        <v>136</v>
      </c>
      <c r="J3253" t="s">
        <v>137</v>
      </c>
      <c r="K3253" t="s">
        <v>138</v>
      </c>
      <c r="L3253" t="s">
        <v>9239</v>
      </c>
      <c r="M3253" t="s">
        <v>9240</v>
      </c>
      <c r="N3253">
        <v>0.64416666600000005</v>
      </c>
      <c r="O3253">
        <v>0</v>
      </c>
      <c r="P3253">
        <v>242</v>
      </c>
      <c r="Q3253">
        <v>0</v>
      </c>
      <c r="R3253">
        <v>0</v>
      </c>
      <c r="S3253">
        <v>0</v>
      </c>
      <c r="T3253">
        <v>23</v>
      </c>
      <c r="U3253">
        <v>0</v>
      </c>
      <c r="V3253">
        <v>0</v>
      </c>
      <c r="W3253">
        <v>0</v>
      </c>
      <c r="X3253">
        <v>28.880055499120274</v>
      </c>
      <c r="Y3253">
        <v>0</v>
      </c>
      <c r="Z3253">
        <v>0</v>
      </c>
      <c r="AA3253">
        <v>0</v>
      </c>
      <c r="AB3253">
        <v>4.9806551192926802</v>
      </c>
      <c r="AC3253">
        <v>0</v>
      </c>
      <c r="AD3253">
        <v>0</v>
      </c>
      <c r="AE3253">
        <v>33.860710618412952</v>
      </c>
    </row>
    <row r="3254" spans="1:31" x14ac:dyDescent="0.3">
      <c r="A3254">
        <v>2653194</v>
      </c>
      <c r="B3254">
        <v>1</v>
      </c>
      <c r="C3254" t="s">
        <v>80</v>
      </c>
      <c r="D3254" t="s">
        <v>83</v>
      </c>
      <c r="E3254" t="s">
        <v>152</v>
      </c>
      <c r="F3254" t="s">
        <v>9241</v>
      </c>
      <c r="G3254" t="s">
        <v>154</v>
      </c>
      <c r="H3254" t="s">
        <v>135</v>
      </c>
      <c r="I3254" t="s">
        <v>136</v>
      </c>
      <c r="J3254" t="s">
        <v>137</v>
      </c>
      <c r="K3254" t="s">
        <v>138</v>
      </c>
      <c r="L3254" t="s">
        <v>9242</v>
      </c>
      <c r="M3254" t="s">
        <v>9243</v>
      </c>
      <c r="N3254">
        <v>0.33916666600000001</v>
      </c>
      <c r="O3254">
        <v>0</v>
      </c>
      <c r="P3254">
        <v>24</v>
      </c>
      <c r="Q3254">
        <v>0</v>
      </c>
      <c r="R3254">
        <v>0</v>
      </c>
      <c r="S3254">
        <v>0</v>
      </c>
      <c r="T3254">
        <v>34</v>
      </c>
      <c r="U3254">
        <v>0</v>
      </c>
      <c r="V3254">
        <v>1</v>
      </c>
      <c r="W3254">
        <v>0</v>
      </c>
      <c r="X3254">
        <v>3.5850198703049458</v>
      </c>
      <c r="Y3254">
        <v>0</v>
      </c>
      <c r="Z3254">
        <v>0</v>
      </c>
      <c r="AA3254">
        <v>0</v>
      </c>
      <c r="AB3254">
        <v>33.103031901718069</v>
      </c>
      <c r="AC3254">
        <v>0</v>
      </c>
      <c r="AD3254">
        <v>3.9571044695253308</v>
      </c>
      <c r="AE3254">
        <v>40.645156241548349</v>
      </c>
    </row>
    <row r="3255" spans="1:31" x14ac:dyDescent="0.3">
      <c r="A3255">
        <v>2653443</v>
      </c>
      <c r="B3255">
        <v>1</v>
      </c>
      <c r="C3255" t="s">
        <v>80</v>
      </c>
      <c r="D3255" t="s">
        <v>97</v>
      </c>
      <c r="E3255" t="s">
        <v>194</v>
      </c>
      <c r="F3255" t="s">
        <v>3796</v>
      </c>
      <c r="G3255" t="s">
        <v>149</v>
      </c>
      <c r="H3255" t="s">
        <v>144</v>
      </c>
      <c r="I3255" t="s">
        <v>241</v>
      </c>
      <c r="J3255" t="s">
        <v>137</v>
      </c>
      <c r="K3255" t="s">
        <v>138</v>
      </c>
      <c r="L3255" t="s">
        <v>9244</v>
      </c>
      <c r="M3255" t="s">
        <v>9245</v>
      </c>
      <c r="N3255">
        <v>2.7777769999999999E-3</v>
      </c>
      <c r="O3255">
        <v>2</v>
      </c>
      <c r="P3255">
        <v>981</v>
      </c>
      <c r="Q3255">
        <v>1</v>
      </c>
      <c r="R3255">
        <v>32</v>
      </c>
      <c r="S3255">
        <v>5</v>
      </c>
      <c r="T3255">
        <v>75</v>
      </c>
      <c r="U3255">
        <v>0</v>
      </c>
      <c r="V3255">
        <v>0</v>
      </c>
      <c r="W3255">
        <v>0.12624680957880696</v>
      </c>
      <c r="X3255">
        <v>0.81035086827538461</v>
      </c>
      <c r="Y3255">
        <v>3.5369976754583333E-4</v>
      </c>
      <c r="Z3255">
        <v>3.1559988386335003E-2</v>
      </c>
      <c r="AA3255">
        <v>3.1197076902674453E-2</v>
      </c>
      <c r="AB3255">
        <v>0.36822223865968745</v>
      </c>
      <c r="AC3255">
        <v>0</v>
      </c>
      <c r="AD3255">
        <v>0</v>
      </c>
      <c r="AE3255">
        <v>1.3679306815704344</v>
      </c>
    </row>
    <row r="3256" spans="1:31" x14ac:dyDescent="0.3">
      <c r="A3256">
        <v>2653357</v>
      </c>
      <c r="B3256">
        <v>1</v>
      </c>
      <c r="C3256" t="s">
        <v>81</v>
      </c>
      <c r="D3256" t="s">
        <v>117</v>
      </c>
      <c r="E3256" t="s">
        <v>141</v>
      </c>
      <c r="F3256" t="s">
        <v>5684</v>
      </c>
      <c r="G3256" t="s">
        <v>220</v>
      </c>
      <c r="H3256" t="s">
        <v>144</v>
      </c>
      <c r="I3256" t="s">
        <v>136</v>
      </c>
      <c r="J3256" t="s">
        <v>137</v>
      </c>
      <c r="K3256" t="s">
        <v>162</v>
      </c>
      <c r="L3256" t="s">
        <v>9246</v>
      </c>
      <c r="M3256" t="s">
        <v>9247</v>
      </c>
      <c r="N3256">
        <v>6.977222222</v>
      </c>
      <c r="O3256">
        <v>0</v>
      </c>
      <c r="P3256">
        <v>860</v>
      </c>
      <c r="Q3256">
        <v>1</v>
      </c>
      <c r="R3256">
        <v>2</v>
      </c>
      <c r="S3256">
        <v>1</v>
      </c>
      <c r="T3256">
        <v>145</v>
      </c>
      <c r="U3256">
        <v>1</v>
      </c>
      <c r="V3256">
        <v>0</v>
      </c>
      <c r="W3256">
        <v>0</v>
      </c>
      <c r="X3256">
        <v>1009.1731447985069</v>
      </c>
      <c r="Y3256">
        <v>34.738761709197163</v>
      </c>
      <c r="Z3256">
        <v>5.9936913128850424</v>
      </c>
      <c r="AA3256">
        <v>314.05955560750436</v>
      </c>
      <c r="AB3256">
        <v>681.78030548966592</v>
      </c>
      <c r="AC3256">
        <v>599.95817651131551</v>
      </c>
      <c r="AD3256">
        <v>0</v>
      </c>
      <c r="AE3256">
        <v>2645.7036354290749</v>
      </c>
    </row>
    <row r="3257" spans="1:31" x14ac:dyDescent="0.3">
      <c r="A3257">
        <v>2653400</v>
      </c>
      <c r="B3257">
        <v>1</v>
      </c>
      <c r="C3257" t="s">
        <v>81</v>
      </c>
      <c r="D3257" t="s">
        <v>123</v>
      </c>
      <c r="E3257" t="s">
        <v>194</v>
      </c>
      <c r="F3257" t="s">
        <v>9248</v>
      </c>
      <c r="G3257" t="s">
        <v>161</v>
      </c>
      <c r="H3257" t="s">
        <v>144</v>
      </c>
      <c r="I3257" t="s">
        <v>136</v>
      </c>
      <c r="J3257" t="s">
        <v>137</v>
      </c>
      <c r="K3257" t="s">
        <v>162</v>
      </c>
      <c r="L3257" t="s">
        <v>9249</v>
      </c>
      <c r="M3257" t="s">
        <v>9250</v>
      </c>
      <c r="N3257">
        <v>7.193888888</v>
      </c>
      <c r="O3257">
        <v>5</v>
      </c>
      <c r="P3257">
        <v>1328</v>
      </c>
      <c r="Q3257">
        <v>131</v>
      </c>
      <c r="R3257">
        <v>140</v>
      </c>
      <c r="S3257">
        <v>15</v>
      </c>
      <c r="T3257">
        <v>183</v>
      </c>
      <c r="U3257">
        <v>0</v>
      </c>
      <c r="V3257">
        <v>0</v>
      </c>
      <c r="W3257">
        <v>34.675695761611458</v>
      </c>
      <c r="X3257">
        <v>1725.1982089503442</v>
      </c>
      <c r="Y3257">
        <v>2470.0894380634013</v>
      </c>
      <c r="Z3257">
        <v>2561.7826812708968</v>
      </c>
      <c r="AA3257">
        <v>190.62104700928424</v>
      </c>
      <c r="AB3257">
        <v>674.63035519476307</v>
      </c>
      <c r="AC3257">
        <v>0</v>
      </c>
      <c r="AD3257">
        <v>0</v>
      </c>
      <c r="AE3257">
        <v>7656.997426250301</v>
      </c>
    </row>
    <row r="3258" spans="1:31" x14ac:dyDescent="0.3">
      <c r="A3258">
        <v>2653128</v>
      </c>
      <c r="B3258">
        <v>1</v>
      </c>
      <c r="C3258" t="s">
        <v>80</v>
      </c>
      <c r="D3258" t="s">
        <v>106</v>
      </c>
      <c r="E3258" t="s">
        <v>194</v>
      </c>
      <c r="F3258" t="s">
        <v>5057</v>
      </c>
      <c r="G3258" t="s">
        <v>562</v>
      </c>
      <c r="H3258" t="s">
        <v>144</v>
      </c>
      <c r="I3258" t="s">
        <v>136</v>
      </c>
      <c r="J3258" t="s">
        <v>137</v>
      </c>
      <c r="K3258" t="s">
        <v>138</v>
      </c>
      <c r="L3258" t="s">
        <v>9251</v>
      </c>
      <c r="M3258" t="s">
        <v>9252</v>
      </c>
      <c r="N3258">
        <v>0.14833333300000001</v>
      </c>
      <c r="O3258">
        <v>0</v>
      </c>
      <c r="P3258">
        <v>3160</v>
      </c>
      <c r="Q3258">
        <v>0</v>
      </c>
      <c r="R3258">
        <v>13</v>
      </c>
      <c r="S3258">
        <v>4</v>
      </c>
      <c r="T3258">
        <v>240</v>
      </c>
      <c r="U3258">
        <v>1</v>
      </c>
      <c r="V3258">
        <v>1</v>
      </c>
      <c r="W3258">
        <v>0</v>
      </c>
      <c r="X3258">
        <v>108.36758911601235</v>
      </c>
      <c r="Y3258">
        <v>0</v>
      </c>
      <c r="Z3258">
        <v>4.1897793189190544</v>
      </c>
      <c r="AA3258">
        <v>111.53028801607979</v>
      </c>
      <c r="AB3258">
        <v>37.927430592581878</v>
      </c>
      <c r="AC3258">
        <v>2.3346202325270582</v>
      </c>
      <c r="AD3258">
        <v>1.280254687546786</v>
      </c>
      <c r="AE3258">
        <v>265.62996196366691</v>
      </c>
    </row>
    <row r="3259" spans="1:31" x14ac:dyDescent="0.3">
      <c r="A3259">
        <v>2653325</v>
      </c>
      <c r="B3259">
        <v>2</v>
      </c>
      <c r="C3259" t="s">
        <v>80</v>
      </c>
      <c r="D3259" t="s">
        <v>106</v>
      </c>
      <c r="E3259" t="s">
        <v>152</v>
      </c>
      <c r="F3259" t="s">
        <v>2626</v>
      </c>
      <c r="G3259" t="s">
        <v>224</v>
      </c>
      <c r="H3259" t="s">
        <v>135</v>
      </c>
      <c r="I3259" t="s">
        <v>136</v>
      </c>
      <c r="J3259" t="s">
        <v>137</v>
      </c>
      <c r="K3259" t="s">
        <v>138</v>
      </c>
      <c r="L3259" t="s">
        <v>8994</v>
      </c>
      <c r="M3259" t="s">
        <v>9253</v>
      </c>
      <c r="N3259">
        <v>0.84666666599999996</v>
      </c>
      <c r="O3259">
        <v>0</v>
      </c>
      <c r="P3259">
        <v>14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0.86934174602838077</v>
      </c>
      <c r="Y3259">
        <v>0</v>
      </c>
      <c r="Z3259">
        <v>0</v>
      </c>
      <c r="AA3259">
        <v>0</v>
      </c>
      <c r="AB3259">
        <v>17.724218523610169</v>
      </c>
      <c r="AC3259">
        <v>0</v>
      </c>
      <c r="AD3259">
        <v>0</v>
      </c>
      <c r="AE3259">
        <v>18.593560269638552</v>
      </c>
    </row>
    <row r="3260" spans="1:31" x14ac:dyDescent="0.3">
      <c r="A3260">
        <v>2653151</v>
      </c>
      <c r="B3260">
        <v>1</v>
      </c>
      <c r="C3260" t="s">
        <v>80</v>
      </c>
      <c r="D3260" t="s">
        <v>108</v>
      </c>
      <c r="E3260" t="s">
        <v>147</v>
      </c>
      <c r="F3260" t="s">
        <v>9254</v>
      </c>
      <c r="G3260" t="s">
        <v>149</v>
      </c>
      <c r="H3260" t="s">
        <v>144</v>
      </c>
      <c r="I3260" t="s">
        <v>136</v>
      </c>
      <c r="J3260" t="s">
        <v>137</v>
      </c>
      <c r="K3260" t="s">
        <v>138</v>
      </c>
      <c r="L3260" t="s">
        <v>9255</v>
      </c>
      <c r="M3260" t="s">
        <v>9256</v>
      </c>
      <c r="N3260">
        <v>0.64722222200000001</v>
      </c>
      <c r="O3260">
        <v>0</v>
      </c>
      <c r="P3260">
        <v>270</v>
      </c>
      <c r="Q3260">
        <v>0</v>
      </c>
      <c r="R3260">
        <v>81</v>
      </c>
      <c r="S3260">
        <v>2</v>
      </c>
      <c r="T3260">
        <v>44</v>
      </c>
      <c r="U3260">
        <v>0</v>
      </c>
      <c r="V3260">
        <v>0</v>
      </c>
      <c r="W3260">
        <v>0</v>
      </c>
      <c r="X3260">
        <v>26.064866809358683</v>
      </c>
      <c r="Y3260">
        <v>0</v>
      </c>
      <c r="Z3260">
        <v>66.990042124707244</v>
      </c>
      <c r="AA3260">
        <v>5.6211883378734342</v>
      </c>
      <c r="AB3260">
        <v>17.09058021927984</v>
      </c>
      <c r="AC3260">
        <v>0</v>
      </c>
      <c r="AD3260">
        <v>0</v>
      </c>
      <c r="AE3260">
        <v>115.76667749121921</v>
      </c>
    </row>
    <row r="3261" spans="1:31" x14ac:dyDescent="0.3">
      <c r="A3261">
        <v>2653582</v>
      </c>
      <c r="B3261">
        <v>2</v>
      </c>
      <c r="C3261" t="s">
        <v>80</v>
      </c>
      <c r="D3261" t="s">
        <v>94</v>
      </c>
      <c r="E3261" t="s">
        <v>194</v>
      </c>
      <c r="F3261" t="s">
        <v>9257</v>
      </c>
      <c r="G3261" t="s">
        <v>3937</v>
      </c>
      <c r="H3261" t="s">
        <v>144</v>
      </c>
      <c r="I3261" t="s">
        <v>136</v>
      </c>
      <c r="J3261" t="s">
        <v>137</v>
      </c>
      <c r="K3261" t="s">
        <v>138</v>
      </c>
      <c r="L3261" t="s">
        <v>8877</v>
      </c>
      <c r="M3261" t="s">
        <v>9258</v>
      </c>
      <c r="N3261">
        <v>0.41833333299999997</v>
      </c>
      <c r="O3261">
        <v>0</v>
      </c>
      <c r="P3261">
        <v>0</v>
      </c>
      <c r="Q3261">
        <v>21</v>
      </c>
      <c r="R3261">
        <v>52</v>
      </c>
      <c r="S3261">
        <v>1</v>
      </c>
      <c r="T3261">
        <v>3</v>
      </c>
      <c r="U3261">
        <v>1</v>
      </c>
      <c r="V3261">
        <v>0</v>
      </c>
      <c r="W3261">
        <v>0</v>
      </c>
      <c r="X3261">
        <v>0</v>
      </c>
      <c r="Y3261">
        <v>108.24418844551037</v>
      </c>
      <c r="Z3261">
        <v>229.08573486506182</v>
      </c>
      <c r="AA3261">
        <v>5.3088389061884635</v>
      </c>
      <c r="AB3261">
        <v>20.212548943950363</v>
      </c>
      <c r="AC3261">
        <v>2.4583005581927582</v>
      </c>
      <c r="AD3261">
        <v>0</v>
      </c>
      <c r="AE3261">
        <v>365.3096117189038</v>
      </c>
    </row>
    <row r="3262" spans="1:31" x14ac:dyDescent="0.3">
      <c r="A3262">
        <v>2653652</v>
      </c>
      <c r="B3262">
        <v>1</v>
      </c>
      <c r="C3262" t="s">
        <v>81</v>
      </c>
      <c r="D3262" t="s">
        <v>123</v>
      </c>
      <c r="E3262" t="s">
        <v>141</v>
      </c>
      <c r="F3262" t="s">
        <v>9259</v>
      </c>
      <c r="G3262" t="s">
        <v>143</v>
      </c>
      <c r="H3262" t="s">
        <v>144</v>
      </c>
      <c r="I3262" t="s">
        <v>136</v>
      </c>
      <c r="J3262" t="s">
        <v>137</v>
      </c>
      <c r="K3262" t="s">
        <v>138</v>
      </c>
      <c r="L3262" t="s">
        <v>9260</v>
      </c>
      <c r="M3262" t="s">
        <v>9261</v>
      </c>
      <c r="N3262">
        <v>7.0433333329999996</v>
      </c>
      <c r="O3262">
        <v>0</v>
      </c>
      <c r="P3262">
        <v>272</v>
      </c>
      <c r="Q3262">
        <v>0</v>
      </c>
      <c r="R3262">
        <v>0</v>
      </c>
      <c r="S3262">
        <v>0</v>
      </c>
      <c r="T3262">
        <v>53</v>
      </c>
      <c r="U3262">
        <v>0</v>
      </c>
      <c r="V3262">
        <v>1</v>
      </c>
      <c r="W3262">
        <v>0</v>
      </c>
      <c r="X3262">
        <v>420.67791630843095</v>
      </c>
      <c r="Y3262">
        <v>0</v>
      </c>
      <c r="Z3262">
        <v>0</v>
      </c>
      <c r="AA3262">
        <v>0</v>
      </c>
      <c r="AB3262">
        <v>428.80900796856923</v>
      </c>
      <c r="AC3262">
        <v>0</v>
      </c>
      <c r="AD3262">
        <v>80.738516688060002</v>
      </c>
      <c r="AE3262">
        <v>930.22544096506022</v>
      </c>
    </row>
    <row r="3263" spans="1:31" x14ac:dyDescent="0.3">
      <c r="A3263">
        <v>2653383</v>
      </c>
      <c r="B3263">
        <v>1</v>
      </c>
      <c r="C3263" t="s">
        <v>80</v>
      </c>
      <c r="D3263" t="s">
        <v>108</v>
      </c>
      <c r="E3263" t="s">
        <v>165</v>
      </c>
      <c r="F3263" t="s">
        <v>7896</v>
      </c>
      <c r="G3263" t="s">
        <v>224</v>
      </c>
      <c r="H3263" t="s">
        <v>135</v>
      </c>
      <c r="I3263" t="s">
        <v>136</v>
      </c>
      <c r="J3263" t="s">
        <v>137</v>
      </c>
      <c r="K3263" t="s">
        <v>138</v>
      </c>
      <c r="L3263" t="s">
        <v>9262</v>
      </c>
      <c r="M3263" t="s">
        <v>9263</v>
      </c>
      <c r="N3263">
        <v>1.655277777</v>
      </c>
      <c r="O3263">
        <v>0</v>
      </c>
      <c r="P3263">
        <v>105</v>
      </c>
      <c r="Q3263">
        <v>0</v>
      </c>
      <c r="R3263">
        <v>6</v>
      </c>
      <c r="S3263">
        <v>0</v>
      </c>
      <c r="T3263">
        <v>48</v>
      </c>
      <c r="U3263">
        <v>0</v>
      </c>
      <c r="V3263">
        <v>0</v>
      </c>
      <c r="W3263">
        <v>0</v>
      </c>
      <c r="X3263">
        <v>51.211274997237943</v>
      </c>
      <c r="Y3263">
        <v>0</v>
      </c>
      <c r="Z3263">
        <v>12.395948342659999</v>
      </c>
      <c r="AA3263">
        <v>0</v>
      </c>
      <c r="AB3263">
        <v>55.162835792567456</v>
      </c>
      <c r="AC3263">
        <v>0</v>
      </c>
      <c r="AD3263">
        <v>0</v>
      </c>
      <c r="AE3263">
        <v>118.77005913246541</v>
      </c>
    </row>
    <row r="3264" spans="1:31" x14ac:dyDescent="0.3">
      <c r="A3264">
        <v>2653134</v>
      </c>
      <c r="B3264">
        <v>1</v>
      </c>
      <c r="C3264" t="s">
        <v>80</v>
      </c>
      <c r="D3264" t="s">
        <v>85</v>
      </c>
      <c r="E3264" t="s">
        <v>132</v>
      </c>
      <c r="F3264" t="s">
        <v>9264</v>
      </c>
      <c r="G3264" t="s">
        <v>268</v>
      </c>
      <c r="H3264" t="s">
        <v>135</v>
      </c>
      <c r="I3264" t="s">
        <v>136</v>
      </c>
      <c r="J3264" t="s">
        <v>137</v>
      </c>
      <c r="K3264" t="s">
        <v>138</v>
      </c>
      <c r="L3264" t="s">
        <v>8980</v>
      </c>
      <c r="M3264" t="s">
        <v>9265</v>
      </c>
      <c r="N3264">
        <v>3.8650000000000002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0.34039631239879786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0.34039631239879786</v>
      </c>
    </row>
    <row r="3265" spans="1:31" x14ac:dyDescent="0.3">
      <c r="A3265">
        <v>2653045</v>
      </c>
      <c r="B3265">
        <v>2</v>
      </c>
      <c r="C3265" t="s">
        <v>80</v>
      </c>
      <c r="D3265" t="s">
        <v>83</v>
      </c>
      <c r="E3265" t="s">
        <v>152</v>
      </c>
      <c r="F3265" t="s">
        <v>8397</v>
      </c>
      <c r="G3265" t="s">
        <v>224</v>
      </c>
      <c r="H3265" t="s">
        <v>135</v>
      </c>
      <c r="I3265" t="s">
        <v>136</v>
      </c>
      <c r="J3265" t="s">
        <v>137</v>
      </c>
      <c r="K3265" t="s">
        <v>138</v>
      </c>
      <c r="L3265" t="s">
        <v>8310</v>
      </c>
      <c r="M3265" t="s">
        <v>9266</v>
      </c>
      <c r="N3265">
        <v>3.8427777769999998</v>
      </c>
      <c r="O3265">
        <v>0</v>
      </c>
      <c r="P3265">
        <v>336</v>
      </c>
      <c r="Q3265">
        <v>0</v>
      </c>
      <c r="R3265">
        <v>0</v>
      </c>
      <c r="S3265">
        <v>0</v>
      </c>
      <c r="T3265">
        <v>22</v>
      </c>
      <c r="U3265">
        <v>0</v>
      </c>
      <c r="V3265">
        <v>0</v>
      </c>
      <c r="W3265">
        <v>0</v>
      </c>
      <c r="X3265">
        <v>287.96375295442954</v>
      </c>
      <c r="Y3265">
        <v>0</v>
      </c>
      <c r="Z3265">
        <v>0</v>
      </c>
      <c r="AA3265">
        <v>0</v>
      </c>
      <c r="AB3265">
        <v>36.011358921202195</v>
      </c>
      <c r="AC3265">
        <v>0</v>
      </c>
      <c r="AD3265">
        <v>0</v>
      </c>
      <c r="AE3265">
        <v>323.97511187563174</v>
      </c>
    </row>
    <row r="3266" spans="1:31" x14ac:dyDescent="0.3">
      <c r="A3266">
        <v>2653569</v>
      </c>
      <c r="B3266">
        <v>1</v>
      </c>
      <c r="C3266" t="s">
        <v>80</v>
      </c>
      <c r="D3266" t="s">
        <v>99</v>
      </c>
      <c r="E3266" t="s">
        <v>165</v>
      </c>
      <c r="F3266" t="s">
        <v>9267</v>
      </c>
      <c r="G3266" t="s">
        <v>224</v>
      </c>
      <c r="H3266" t="s">
        <v>135</v>
      </c>
      <c r="I3266" t="s">
        <v>136</v>
      </c>
      <c r="J3266" t="s">
        <v>137</v>
      </c>
      <c r="K3266" t="s">
        <v>138</v>
      </c>
      <c r="L3266" t="s">
        <v>9268</v>
      </c>
      <c r="M3266" t="s">
        <v>9269</v>
      </c>
      <c r="N3266">
        <v>3.0786111109999998</v>
      </c>
      <c r="O3266">
        <v>0</v>
      </c>
      <c r="P3266">
        <v>20</v>
      </c>
      <c r="Q3266">
        <v>0</v>
      </c>
      <c r="R3266">
        <v>2</v>
      </c>
      <c r="S3266">
        <v>0</v>
      </c>
      <c r="T3266">
        <v>4</v>
      </c>
      <c r="U3266">
        <v>0</v>
      </c>
      <c r="V3266">
        <v>0</v>
      </c>
      <c r="W3266">
        <v>0</v>
      </c>
      <c r="X3266">
        <v>14.337245898720131</v>
      </c>
      <c r="Y3266">
        <v>0</v>
      </c>
      <c r="Z3266">
        <v>0.9808119184638141</v>
      </c>
      <c r="AA3266">
        <v>0</v>
      </c>
      <c r="AB3266">
        <v>11.139366869615762</v>
      </c>
      <c r="AC3266">
        <v>0</v>
      </c>
      <c r="AD3266">
        <v>0</v>
      </c>
      <c r="AE3266">
        <v>26.457424686799705</v>
      </c>
    </row>
    <row r="3267" spans="1:31" x14ac:dyDescent="0.3">
      <c r="A3267">
        <v>2653280</v>
      </c>
      <c r="B3267">
        <v>1</v>
      </c>
      <c r="C3267" t="s">
        <v>80</v>
      </c>
      <c r="D3267" t="s">
        <v>103</v>
      </c>
      <c r="E3267" t="s">
        <v>165</v>
      </c>
      <c r="F3267" t="s">
        <v>9270</v>
      </c>
      <c r="G3267" t="s">
        <v>224</v>
      </c>
      <c r="H3267" t="s">
        <v>135</v>
      </c>
      <c r="I3267" t="s">
        <v>136</v>
      </c>
      <c r="J3267" t="s">
        <v>137</v>
      </c>
      <c r="K3267" t="s">
        <v>138</v>
      </c>
      <c r="L3267" t="s">
        <v>9271</v>
      </c>
      <c r="M3267" t="s">
        <v>9272</v>
      </c>
      <c r="N3267">
        <v>4.0302777770000002</v>
      </c>
      <c r="O3267">
        <v>0</v>
      </c>
      <c r="P3267">
        <v>8</v>
      </c>
      <c r="Q3267">
        <v>0</v>
      </c>
      <c r="R3267">
        <v>0</v>
      </c>
      <c r="S3267">
        <v>0</v>
      </c>
      <c r="T3267">
        <v>1</v>
      </c>
      <c r="U3267">
        <v>0</v>
      </c>
      <c r="V3267">
        <v>0</v>
      </c>
      <c r="W3267">
        <v>0</v>
      </c>
      <c r="X3267">
        <v>9.6008940834229115</v>
      </c>
      <c r="Y3267">
        <v>0</v>
      </c>
      <c r="Z3267">
        <v>0</v>
      </c>
      <c r="AA3267">
        <v>0</v>
      </c>
      <c r="AB3267">
        <v>14.386988232450378</v>
      </c>
      <c r="AC3267">
        <v>0</v>
      </c>
      <c r="AD3267">
        <v>0</v>
      </c>
      <c r="AE3267">
        <v>23.987882315873289</v>
      </c>
    </row>
    <row r="3268" spans="1:31" x14ac:dyDescent="0.3">
      <c r="A3268">
        <v>2653377</v>
      </c>
      <c r="B3268">
        <v>1</v>
      </c>
      <c r="C3268" t="s">
        <v>80</v>
      </c>
      <c r="D3268" t="s">
        <v>108</v>
      </c>
      <c r="E3268" t="s">
        <v>194</v>
      </c>
      <c r="F3268" t="s">
        <v>9273</v>
      </c>
      <c r="G3268" t="s">
        <v>149</v>
      </c>
      <c r="H3268" t="s">
        <v>144</v>
      </c>
      <c r="I3268" t="s">
        <v>136</v>
      </c>
      <c r="J3268" t="s">
        <v>137</v>
      </c>
      <c r="K3268" t="s">
        <v>138</v>
      </c>
      <c r="L3268" t="s">
        <v>9274</v>
      </c>
      <c r="M3268" t="s">
        <v>9275</v>
      </c>
      <c r="N3268">
        <v>1.2905555550000001</v>
      </c>
      <c r="O3268">
        <v>0</v>
      </c>
      <c r="P3268">
        <v>1907</v>
      </c>
      <c r="Q3268">
        <v>4</v>
      </c>
      <c r="R3268">
        <v>886</v>
      </c>
      <c r="S3268">
        <v>11</v>
      </c>
      <c r="T3268">
        <v>498</v>
      </c>
      <c r="U3268">
        <v>2</v>
      </c>
      <c r="V3268">
        <v>0</v>
      </c>
      <c r="W3268">
        <v>0</v>
      </c>
      <c r="X3268">
        <v>632.19807559943524</v>
      </c>
      <c r="Y3268">
        <v>45.4119844572147</v>
      </c>
      <c r="Z3268">
        <v>3307.546612649332</v>
      </c>
      <c r="AA3268">
        <v>222.91384507087466</v>
      </c>
      <c r="AB3268">
        <v>1219.6287435235545</v>
      </c>
      <c r="AC3268">
        <v>138.62478801724589</v>
      </c>
      <c r="AD3268">
        <v>0</v>
      </c>
      <c r="AE3268">
        <v>5566.3240493176563</v>
      </c>
    </row>
    <row r="3269" spans="1:31" x14ac:dyDescent="0.3">
      <c r="A3269">
        <v>2653211</v>
      </c>
      <c r="B3269">
        <v>1</v>
      </c>
      <c r="C3269" t="s">
        <v>81</v>
      </c>
      <c r="D3269" t="s">
        <v>127</v>
      </c>
      <c r="E3269" t="s">
        <v>141</v>
      </c>
      <c r="F3269" t="s">
        <v>648</v>
      </c>
      <c r="G3269" t="s">
        <v>540</v>
      </c>
      <c r="H3269" t="s">
        <v>144</v>
      </c>
      <c r="I3269" t="s">
        <v>136</v>
      </c>
      <c r="J3269" t="s">
        <v>137</v>
      </c>
      <c r="K3269" t="s">
        <v>162</v>
      </c>
      <c r="L3269" t="s">
        <v>9276</v>
      </c>
      <c r="M3269" t="s">
        <v>9277</v>
      </c>
      <c r="N3269">
        <v>4.2486111109999998</v>
      </c>
      <c r="O3269">
        <v>0</v>
      </c>
      <c r="P3269">
        <v>146</v>
      </c>
      <c r="Q3269">
        <v>0</v>
      </c>
      <c r="R3269">
        <v>4</v>
      </c>
      <c r="S3269">
        <v>0</v>
      </c>
      <c r="T3269">
        <v>10</v>
      </c>
      <c r="U3269">
        <v>0</v>
      </c>
      <c r="V3269">
        <v>0</v>
      </c>
      <c r="W3269">
        <v>0</v>
      </c>
      <c r="X3269">
        <v>111.83025347743796</v>
      </c>
      <c r="Y3269">
        <v>0</v>
      </c>
      <c r="Z3269">
        <v>20.772414139682219</v>
      </c>
      <c r="AA3269">
        <v>0</v>
      </c>
      <c r="AB3269">
        <v>36.812366435859431</v>
      </c>
      <c r="AC3269">
        <v>0</v>
      </c>
      <c r="AD3269">
        <v>0</v>
      </c>
      <c r="AE3269">
        <v>169.41503405297959</v>
      </c>
    </row>
    <row r="3270" spans="1:31" x14ac:dyDescent="0.3">
      <c r="A3270">
        <v>2653234</v>
      </c>
      <c r="B3270">
        <v>1</v>
      </c>
      <c r="C3270" t="s">
        <v>80</v>
      </c>
      <c r="D3270" t="s">
        <v>94</v>
      </c>
      <c r="E3270" t="s">
        <v>152</v>
      </c>
      <c r="F3270" t="s">
        <v>9278</v>
      </c>
      <c r="G3270" t="s">
        <v>154</v>
      </c>
      <c r="H3270" t="s">
        <v>135</v>
      </c>
      <c r="I3270" t="s">
        <v>136</v>
      </c>
      <c r="J3270" t="s">
        <v>137</v>
      </c>
      <c r="K3270" t="s">
        <v>138</v>
      </c>
      <c r="L3270" t="s">
        <v>9279</v>
      </c>
      <c r="M3270" t="s">
        <v>9280</v>
      </c>
      <c r="N3270">
        <v>0.5625</v>
      </c>
      <c r="O3270">
        <v>0</v>
      </c>
      <c r="P3270">
        <v>168</v>
      </c>
      <c r="Q3270">
        <v>0</v>
      </c>
      <c r="R3270">
        <v>13</v>
      </c>
      <c r="S3270">
        <v>0</v>
      </c>
      <c r="T3270">
        <v>23</v>
      </c>
      <c r="U3270">
        <v>0</v>
      </c>
      <c r="V3270">
        <v>0</v>
      </c>
      <c r="W3270">
        <v>0</v>
      </c>
      <c r="X3270">
        <v>11.76767612267934</v>
      </c>
      <c r="Y3270">
        <v>0</v>
      </c>
      <c r="Z3270">
        <v>8.2710811920706053</v>
      </c>
      <c r="AA3270">
        <v>0</v>
      </c>
      <c r="AB3270">
        <v>12.942706505796053</v>
      </c>
      <c r="AC3270">
        <v>0</v>
      </c>
      <c r="AD3270">
        <v>0</v>
      </c>
      <c r="AE3270">
        <v>32.981463820545997</v>
      </c>
    </row>
    <row r="3271" spans="1:31" x14ac:dyDescent="0.3">
      <c r="A3271">
        <v>2653191</v>
      </c>
      <c r="B3271">
        <v>1</v>
      </c>
      <c r="C3271" t="s">
        <v>80</v>
      </c>
      <c r="D3271" t="s">
        <v>83</v>
      </c>
      <c r="E3271" t="s">
        <v>165</v>
      </c>
      <c r="F3271" t="s">
        <v>9281</v>
      </c>
      <c r="G3271" t="s">
        <v>161</v>
      </c>
      <c r="H3271" t="s">
        <v>135</v>
      </c>
      <c r="I3271" t="s">
        <v>136</v>
      </c>
      <c r="J3271" t="s">
        <v>137</v>
      </c>
      <c r="K3271" t="s">
        <v>162</v>
      </c>
      <c r="L3271" t="s">
        <v>9282</v>
      </c>
      <c r="M3271" t="s">
        <v>9283</v>
      </c>
      <c r="N3271">
        <v>0.70833333300000001</v>
      </c>
      <c r="O3271">
        <v>0</v>
      </c>
      <c r="P3271">
        <v>4</v>
      </c>
      <c r="Q3271">
        <v>0</v>
      </c>
      <c r="R3271">
        <v>0</v>
      </c>
      <c r="S3271">
        <v>0</v>
      </c>
      <c r="T3271">
        <v>16</v>
      </c>
      <c r="U3271">
        <v>0</v>
      </c>
      <c r="V3271">
        <v>1</v>
      </c>
      <c r="W3271">
        <v>0</v>
      </c>
      <c r="X3271">
        <v>0.81166268476824166</v>
      </c>
      <c r="Y3271">
        <v>0</v>
      </c>
      <c r="Z3271">
        <v>0</v>
      </c>
      <c r="AA3271">
        <v>0</v>
      </c>
      <c r="AB3271">
        <v>19.604208524502198</v>
      </c>
      <c r="AC3271">
        <v>0</v>
      </c>
      <c r="AD3271">
        <v>8.3064315845934278</v>
      </c>
      <c r="AE3271">
        <v>28.722302793863868</v>
      </c>
    </row>
    <row r="3272" spans="1:31" x14ac:dyDescent="0.3">
      <c r="A3272">
        <v>2653513</v>
      </c>
      <c r="B3272">
        <v>2</v>
      </c>
      <c r="C3272" t="s">
        <v>80</v>
      </c>
      <c r="D3272" t="s">
        <v>105</v>
      </c>
      <c r="E3272" t="s">
        <v>152</v>
      </c>
      <c r="F3272" t="s">
        <v>9193</v>
      </c>
      <c r="G3272" t="s">
        <v>224</v>
      </c>
      <c r="H3272" t="s">
        <v>135</v>
      </c>
      <c r="I3272" t="s">
        <v>136</v>
      </c>
      <c r="J3272" t="s">
        <v>137</v>
      </c>
      <c r="K3272" t="s">
        <v>138</v>
      </c>
      <c r="L3272" t="s">
        <v>9284</v>
      </c>
      <c r="M3272" t="s">
        <v>9285</v>
      </c>
      <c r="N3272">
        <v>8.5277776999999999E-2</v>
      </c>
      <c r="O3272">
        <v>0</v>
      </c>
      <c r="P3272">
        <v>542</v>
      </c>
      <c r="Q3272">
        <v>0</v>
      </c>
      <c r="R3272">
        <v>0</v>
      </c>
      <c r="S3272">
        <v>0</v>
      </c>
      <c r="T3272">
        <v>58</v>
      </c>
      <c r="U3272">
        <v>0</v>
      </c>
      <c r="V3272">
        <v>0</v>
      </c>
      <c r="W3272">
        <v>0</v>
      </c>
      <c r="X3272">
        <v>12.14267364270783</v>
      </c>
      <c r="Y3272">
        <v>0</v>
      </c>
      <c r="Z3272">
        <v>0</v>
      </c>
      <c r="AA3272">
        <v>0</v>
      </c>
      <c r="AB3272">
        <v>6.7000959997515102</v>
      </c>
      <c r="AC3272">
        <v>0</v>
      </c>
      <c r="AD3272">
        <v>0</v>
      </c>
      <c r="AE3272">
        <v>18.842769642459341</v>
      </c>
    </row>
    <row r="3273" spans="1:31" x14ac:dyDescent="0.3">
      <c r="A3273">
        <v>2653752</v>
      </c>
      <c r="B3273">
        <v>1</v>
      </c>
      <c r="C3273" t="s">
        <v>80</v>
      </c>
      <c r="D3273" t="s">
        <v>84</v>
      </c>
      <c r="E3273" t="s">
        <v>152</v>
      </c>
      <c r="F3273" t="s">
        <v>9286</v>
      </c>
      <c r="G3273" t="s">
        <v>191</v>
      </c>
      <c r="H3273" t="s">
        <v>135</v>
      </c>
      <c r="I3273" t="s">
        <v>136</v>
      </c>
      <c r="J3273" t="s">
        <v>137</v>
      </c>
      <c r="K3273" t="s">
        <v>138</v>
      </c>
      <c r="L3273" t="s">
        <v>9287</v>
      </c>
      <c r="M3273" t="s">
        <v>9288</v>
      </c>
      <c r="N3273">
        <v>1.335555555</v>
      </c>
      <c r="O3273">
        <v>0</v>
      </c>
      <c r="P3273">
        <v>863</v>
      </c>
      <c r="Q3273">
        <v>0</v>
      </c>
      <c r="R3273">
        <v>0</v>
      </c>
      <c r="S3273">
        <v>0</v>
      </c>
      <c r="T3273">
        <v>40</v>
      </c>
      <c r="U3273">
        <v>0</v>
      </c>
      <c r="V3273">
        <v>0</v>
      </c>
      <c r="W3273">
        <v>0</v>
      </c>
      <c r="X3273">
        <v>316.70871783658492</v>
      </c>
      <c r="Y3273">
        <v>0</v>
      </c>
      <c r="Z3273">
        <v>0</v>
      </c>
      <c r="AA3273">
        <v>0</v>
      </c>
      <c r="AB3273">
        <v>49.591807321546497</v>
      </c>
      <c r="AC3273">
        <v>0</v>
      </c>
      <c r="AD3273">
        <v>0</v>
      </c>
      <c r="AE3273">
        <v>366.30052515813145</v>
      </c>
    </row>
    <row r="3274" spans="1:31" x14ac:dyDescent="0.3">
      <c r="A3274">
        <v>2653503</v>
      </c>
      <c r="B3274">
        <v>1</v>
      </c>
      <c r="C3274" t="s">
        <v>81</v>
      </c>
      <c r="D3274" t="s">
        <v>113</v>
      </c>
      <c r="E3274" t="s">
        <v>147</v>
      </c>
      <c r="F3274" t="s">
        <v>6451</v>
      </c>
      <c r="G3274" t="s">
        <v>149</v>
      </c>
      <c r="H3274" t="s">
        <v>144</v>
      </c>
      <c r="I3274" t="s">
        <v>136</v>
      </c>
      <c r="J3274" t="s">
        <v>137</v>
      </c>
      <c r="K3274" t="s">
        <v>138</v>
      </c>
      <c r="L3274" t="s">
        <v>9289</v>
      </c>
      <c r="M3274" t="s">
        <v>9290</v>
      </c>
      <c r="N3274">
        <v>0.4325</v>
      </c>
      <c r="O3274">
        <v>3</v>
      </c>
      <c r="P3274">
        <v>553</v>
      </c>
      <c r="Q3274">
        <v>2</v>
      </c>
      <c r="R3274">
        <v>40</v>
      </c>
      <c r="S3274">
        <v>0</v>
      </c>
      <c r="T3274">
        <v>15</v>
      </c>
      <c r="U3274">
        <v>0</v>
      </c>
      <c r="V3274">
        <v>0</v>
      </c>
      <c r="W3274">
        <v>0.38583351771750007</v>
      </c>
      <c r="X3274">
        <v>31.636379294450958</v>
      </c>
      <c r="Y3274">
        <v>5.5966115668456906</v>
      </c>
      <c r="Z3274">
        <v>19.49074186381997</v>
      </c>
      <c r="AA3274">
        <v>0</v>
      </c>
      <c r="AB3274">
        <v>5.4920654520640948</v>
      </c>
      <c r="AC3274">
        <v>0</v>
      </c>
      <c r="AD3274">
        <v>0</v>
      </c>
      <c r="AE3274">
        <v>62.601631694898209</v>
      </c>
    </row>
    <row r="3275" spans="1:31" x14ac:dyDescent="0.3">
      <c r="A3275">
        <v>2653148</v>
      </c>
      <c r="B3275">
        <v>1</v>
      </c>
      <c r="C3275" t="s">
        <v>80</v>
      </c>
      <c r="D3275" t="s">
        <v>98</v>
      </c>
      <c r="E3275" t="s">
        <v>152</v>
      </c>
      <c r="F3275" t="s">
        <v>4623</v>
      </c>
      <c r="G3275" t="s">
        <v>191</v>
      </c>
      <c r="H3275" t="s">
        <v>135</v>
      </c>
      <c r="I3275" t="s">
        <v>136</v>
      </c>
      <c r="J3275" t="s">
        <v>137</v>
      </c>
      <c r="K3275" t="s">
        <v>138</v>
      </c>
      <c r="L3275" t="s">
        <v>9291</v>
      </c>
      <c r="M3275" t="s">
        <v>9292</v>
      </c>
      <c r="N3275">
        <v>4.1552777770000002</v>
      </c>
      <c r="O3275">
        <v>0</v>
      </c>
      <c r="P3275">
        <v>69</v>
      </c>
      <c r="Q3275">
        <v>0</v>
      </c>
      <c r="R3275">
        <v>2</v>
      </c>
      <c r="S3275">
        <v>0</v>
      </c>
      <c r="T3275">
        <v>10</v>
      </c>
      <c r="U3275">
        <v>0</v>
      </c>
      <c r="V3275">
        <v>0</v>
      </c>
      <c r="W3275">
        <v>0</v>
      </c>
      <c r="X3275">
        <v>95.745509609858246</v>
      </c>
      <c r="Y3275">
        <v>0</v>
      </c>
      <c r="Z3275">
        <v>53.275851055963223</v>
      </c>
      <c r="AA3275">
        <v>0</v>
      </c>
      <c r="AB3275">
        <v>24.678858794664603</v>
      </c>
      <c r="AC3275">
        <v>0</v>
      </c>
      <c r="AD3275">
        <v>0</v>
      </c>
      <c r="AE3275">
        <v>173.70021946048607</v>
      </c>
    </row>
    <row r="3276" spans="1:31" x14ac:dyDescent="0.3">
      <c r="A3276">
        <v>2661823</v>
      </c>
      <c r="B3276">
        <v>2</v>
      </c>
      <c r="C3276" t="s">
        <v>80</v>
      </c>
      <c r="D3276" t="s">
        <v>95</v>
      </c>
      <c r="E3276" t="s">
        <v>165</v>
      </c>
      <c r="F3276" t="s">
        <v>9293</v>
      </c>
      <c r="G3276" t="s">
        <v>268</v>
      </c>
      <c r="H3276" t="s">
        <v>135</v>
      </c>
      <c r="I3276" t="s">
        <v>136</v>
      </c>
      <c r="J3276" t="s">
        <v>137</v>
      </c>
      <c r="K3276" t="s">
        <v>138</v>
      </c>
      <c r="L3276" t="s">
        <v>9294</v>
      </c>
      <c r="M3276" t="s">
        <v>9295</v>
      </c>
      <c r="N3276">
        <v>1.2250000000000001</v>
      </c>
      <c r="O3276">
        <v>0</v>
      </c>
      <c r="P3276">
        <v>41</v>
      </c>
      <c r="Q3276">
        <v>0</v>
      </c>
      <c r="R3276">
        <v>0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13.339079467492942</v>
      </c>
      <c r="Y3276">
        <v>0</v>
      </c>
      <c r="Z3276">
        <v>0</v>
      </c>
      <c r="AA3276">
        <v>0</v>
      </c>
      <c r="AB3276">
        <v>8.7221494844326508E-2</v>
      </c>
      <c r="AC3276">
        <v>0</v>
      </c>
      <c r="AD3276">
        <v>0</v>
      </c>
      <c r="AE3276">
        <v>13.426300962337269</v>
      </c>
    </row>
    <row r="3277" spans="1:31" x14ac:dyDescent="0.3">
      <c r="A3277">
        <v>2661687</v>
      </c>
      <c r="B3277">
        <v>1</v>
      </c>
      <c r="C3277" t="s">
        <v>81</v>
      </c>
      <c r="D3277" t="s">
        <v>114</v>
      </c>
      <c r="E3277" t="s">
        <v>141</v>
      </c>
      <c r="F3277" t="s">
        <v>9296</v>
      </c>
      <c r="G3277" t="s">
        <v>143</v>
      </c>
      <c r="H3277" t="s">
        <v>144</v>
      </c>
      <c r="I3277" t="s">
        <v>136</v>
      </c>
      <c r="J3277" t="s">
        <v>137</v>
      </c>
      <c r="K3277" t="s">
        <v>138</v>
      </c>
      <c r="L3277" t="s">
        <v>9297</v>
      </c>
      <c r="M3277" t="s">
        <v>9298</v>
      </c>
      <c r="N3277">
        <v>2.500555555</v>
      </c>
      <c r="O3277">
        <v>0</v>
      </c>
      <c r="P3277">
        <v>183</v>
      </c>
      <c r="Q3277">
        <v>0</v>
      </c>
      <c r="R3277">
        <v>1</v>
      </c>
      <c r="S3277">
        <v>0</v>
      </c>
      <c r="T3277">
        <v>2</v>
      </c>
      <c r="U3277">
        <v>0</v>
      </c>
      <c r="V3277">
        <v>0</v>
      </c>
      <c r="W3277">
        <v>0</v>
      </c>
      <c r="X3277">
        <v>40.8067138483839</v>
      </c>
      <c r="Y3277">
        <v>0</v>
      </c>
      <c r="Z3277">
        <v>0</v>
      </c>
      <c r="AA3277">
        <v>0</v>
      </c>
      <c r="AB3277">
        <v>0.40887486729780981</v>
      </c>
      <c r="AC3277">
        <v>0</v>
      </c>
      <c r="AD3277">
        <v>0</v>
      </c>
      <c r="AE3277">
        <v>41.215588715681712</v>
      </c>
    </row>
    <row r="3278" spans="1:31" x14ac:dyDescent="0.3">
      <c r="A3278">
        <v>2662245</v>
      </c>
      <c r="B3278">
        <v>1</v>
      </c>
      <c r="C3278" t="s">
        <v>81</v>
      </c>
      <c r="D3278" t="s">
        <v>128</v>
      </c>
      <c r="E3278" t="s">
        <v>147</v>
      </c>
      <c r="F3278" t="s">
        <v>9299</v>
      </c>
      <c r="G3278" t="s">
        <v>149</v>
      </c>
      <c r="H3278" t="s">
        <v>144</v>
      </c>
      <c r="I3278" t="s">
        <v>136</v>
      </c>
      <c r="J3278" t="s">
        <v>137</v>
      </c>
      <c r="K3278" t="s">
        <v>138</v>
      </c>
      <c r="L3278" t="s">
        <v>9300</v>
      </c>
      <c r="M3278" t="s">
        <v>9301</v>
      </c>
      <c r="N3278">
        <v>0.41</v>
      </c>
      <c r="O3278">
        <v>0</v>
      </c>
      <c r="P3278">
        <v>0</v>
      </c>
      <c r="Q3278">
        <v>1</v>
      </c>
      <c r="R3278">
        <v>0</v>
      </c>
      <c r="S3278">
        <v>32</v>
      </c>
      <c r="T3278">
        <v>0</v>
      </c>
      <c r="U3278">
        <v>31</v>
      </c>
      <c r="V3278">
        <v>0</v>
      </c>
      <c r="W3278">
        <v>0</v>
      </c>
      <c r="X3278">
        <v>0</v>
      </c>
      <c r="Y3278">
        <v>0.40415104212813002</v>
      </c>
      <c r="Z3278">
        <v>0</v>
      </c>
      <c r="AA3278">
        <v>94.106263529657127</v>
      </c>
      <c r="AB3278">
        <v>0</v>
      </c>
      <c r="AC3278">
        <v>2139.5805689528993</v>
      </c>
      <c r="AD3278">
        <v>0</v>
      </c>
      <c r="AE3278">
        <v>2234.0909835246844</v>
      </c>
    </row>
    <row r="3279" spans="1:31" x14ac:dyDescent="0.3">
      <c r="A3279">
        <v>2661916</v>
      </c>
      <c r="B3279">
        <v>1</v>
      </c>
      <c r="C3279" t="s">
        <v>80</v>
      </c>
      <c r="D3279" t="s">
        <v>95</v>
      </c>
      <c r="E3279" t="s">
        <v>152</v>
      </c>
      <c r="F3279" t="s">
        <v>9302</v>
      </c>
      <c r="G3279" t="s">
        <v>220</v>
      </c>
      <c r="H3279" t="s">
        <v>135</v>
      </c>
      <c r="I3279" t="s">
        <v>136</v>
      </c>
      <c r="J3279" t="s">
        <v>137</v>
      </c>
      <c r="K3279" t="s">
        <v>162</v>
      </c>
      <c r="L3279" t="s">
        <v>9303</v>
      </c>
      <c r="M3279" t="s">
        <v>9304</v>
      </c>
      <c r="N3279">
        <v>0.73583333299999998</v>
      </c>
      <c r="O3279">
        <v>0</v>
      </c>
      <c r="P3279">
        <v>330</v>
      </c>
      <c r="Q3279">
        <v>0</v>
      </c>
      <c r="R3279">
        <v>0</v>
      </c>
      <c r="S3279">
        <v>0</v>
      </c>
      <c r="T3279">
        <v>13</v>
      </c>
      <c r="U3279">
        <v>0</v>
      </c>
      <c r="V3279">
        <v>0</v>
      </c>
      <c r="W3279">
        <v>0</v>
      </c>
      <c r="X3279">
        <v>87.910963193463388</v>
      </c>
      <c r="Y3279">
        <v>0</v>
      </c>
      <c r="Z3279">
        <v>0</v>
      </c>
      <c r="AA3279">
        <v>0</v>
      </c>
      <c r="AB3279">
        <v>21.845182441000304</v>
      </c>
      <c r="AC3279">
        <v>0</v>
      </c>
      <c r="AD3279">
        <v>0</v>
      </c>
      <c r="AE3279">
        <v>109.75614563446369</v>
      </c>
    </row>
    <row r="3280" spans="1:31" x14ac:dyDescent="0.3">
      <c r="A3280">
        <v>2661890</v>
      </c>
      <c r="B3280">
        <v>1</v>
      </c>
      <c r="C3280" t="s">
        <v>80</v>
      </c>
      <c r="D3280" t="s">
        <v>93</v>
      </c>
      <c r="E3280" t="s">
        <v>194</v>
      </c>
      <c r="F3280" t="s">
        <v>9305</v>
      </c>
      <c r="G3280" t="s">
        <v>149</v>
      </c>
      <c r="H3280" t="s">
        <v>144</v>
      </c>
      <c r="I3280" t="s">
        <v>136</v>
      </c>
      <c r="J3280" t="s">
        <v>137</v>
      </c>
      <c r="K3280" t="s">
        <v>138</v>
      </c>
      <c r="L3280" t="s">
        <v>9306</v>
      </c>
      <c r="M3280" t="s">
        <v>9307</v>
      </c>
      <c r="N3280">
        <v>0.641666666</v>
      </c>
      <c r="O3280">
        <v>4</v>
      </c>
      <c r="P3280">
        <v>3378</v>
      </c>
      <c r="Q3280">
        <v>95</v>
      </c>
      <c r="R3280">
        <v>539</v>
      </c>
      <c r="S3280">
        <v>35</v>
      </c>
      <c r="T3280">
        <v>749</v>
      </c>
      <c r="U3280">
        <v>4</v>
      </c>
      <c r="V3280">
        <v>3</v>
      </c>
      <c r="W3280">
        <v>18.822848102651221</v>
      </c>
      <c r="X3280">
        <v>564.06646683498536</v>
      </c>
      <c r="Y3280">
        <v>597.33658272012724</v>
      </c>
      <c r="Z3280">
        <v>1171.4792275934926</v>
      </c>
      <c r="AA3280">
        <v>194.21512230632655</v>
      </c>
      <c r="AB3280">
        <v>792.05862681810788</v>
      </c>
      <c r="AC3280">
        <v>220.33690434424781</v>
      </c>
      <c r="AD3280">
        <v>8.471020253628808</v>
      </c>
      <c r="AE3280">
        <v>3566.7867989735673</v>
      </c>
    </row>
    <row r="3281" spans="1:31" x14ac:dyDescent="0.3">
      <c r="A3281">
        <v>2661704</v>
      </c>
      <c r="B3281">
        <v>1</v>
      </c>
      <c r="C3281" t="s">
        <v>81</v>
      </c>
      <c r="D3281" t="s">
        <v>112</v>
      </c>
      <c r="E3281" t="s">
        <v>152</v>
      </c>
      <c r="F3281" t="s">
        <v>9308</v>
      </c>
      <c r="G3281" t="s">
        <v>220</v>
      </c>
      <c r="H3281" t="s">
        <v>135</v>
      </c>
      <c r="I3281" t="s">
        <v>136</v>
      </c>
      <c r="J3281" t="s">
        <v>137</v>
      </c>
      <c r="K3281" t="s">
        <v>162</v>
      </c>
      <c r="L3281" t="s">
        <v>9309</v>
      </c>
      <c r="M3281" t="s">
        <v>9310</v>
      </c>
      <c r="N3281">
        <v>4.3719444440000004</v>
      </c>
      <c r="O3281">
        <v>0</v>
      </c>
      <c r="P3281">
        <v>748</v>
      </c>
      <c r="Q3281">
        <v>0</v>
      </c>
      <c r="R3281">
        <v>4</v>
      </c>
      <c r="S3281">
        <v>0</v>
      </c>
      <c r="T3281">
        <v>61</v>
      </c>
      <c r="U3281">
        <v>0</v>
      </c>
      <c r="V3281">
        <v>0</v>
      </c>
      <c r="W3281">
        <v>0</v>
      </c>
      <c r="X3281">
        <v>652.44170253658467</v>
      </c>
      <c r="Y3281">
        <v>0</v>
      </c>
      <c r="Z3281">
        <v>0.24640115709391264</v>
      </c>
      <c r="AA3281">
        <v>0</v>
      </c>
      <c r="AB3281">
        <v>331.59650453926747</v>
      </c>
      <c r="AC3281">
        <v>0</v>
      </c>
      <c r="AD3281">
        <v>0</v>
      </c>
      <c r="AE3281">
        <v>984.28460823294608</v>
      </c>
    </row>
    <row r="3282" spans="1:31" x14ac:dyDescent="0.3">
      <c r="A3282">
        <v>2661604</v>
      </c>
      <c r="B3282">
        <v>1</v>
      </c>
      <c r="C3282" t="s">
        <v>80</v>
      </c>
      <c r="D3282" t="s">
        <v>95</v>
      </c>
      <c r="E3282" t="s">
        <v>194</v>
      </c>
      <c r="F3282" t="s">
        <v>9311</v>
      </c>
      <c r="G3282" t="s">
        <v>149</v>
      </c>
      <c r="H3282" t="s">
        <v>144</v>
      </c>
      <c r="I3282" t="s">
        <v>136</v>
      </c>
      <c r="J3282" t="s">
        <v>137</v>
      </c>
      <c r="K3282" t="s">
        <v>138</v>
      </c>
      <c r="L3282" t="s">
        <v>9312</v>
      </c>
      <c r="M3282" t="s">
        <v>9313</v>
      </c>
      <c r="N3282">
        <v>3.1352777770000002</v>
      </c>
      <c r="O3282">
        <v>0</v>
      </c>
      <c r="P3282">
        <v>0</v>
      </c>
      <c r="Q3282">
        <v>0</v>
      </c>
      <c r="R3282">
        <v>0</v>
      </c>
      <c r="S3282">
        <v>1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5.1607595217291662</v>
      </c>
      <c r="AB3282">
        <v>0</v>
      </c>
      <c r="AC3282">
        <v>0</v>
      </c>
      <c r="AD3282">
        <v>0</v>
      </c>
      <c r="AE3282">
        <v>5.1607595217291662</v>
      </c>
    </row>
    <row r="3283" spans="1:31" x14ac:dyDescent="0.3">
      <c r="A3283">
        <v>2661747</v>
      </c>
      <c r="B3283">
        <v>1</v>
      </c>
      <c r="C3283" t="s">
        <v>81</v>
      </c>
      <c r="D3283" t="s">
        <v>118</v>
      </c>
      <c r="E3283" t="s">
        <v>165</v>
      </c>
      <c r="F3283" t="s">
        <v>9314</v>
      </c>
      <c r="G3283" t="s">
        <v>161</v>
      </c>
      <c r="H3283" t="s">
        <v>135</v>
      </c>
      <c r="I3283" t="s">
        <v>136</v>
      </c>
      <c r="J3283" t="s">
        <v>137</v>
      </c>
      <c r="K3283" t="s">
        <v>162</v>
      </c>
      <c r="L3283" t="s">
        <v>9315</v>
      </c>
      <c r="M3283" t="s">
        <v>9316</v>
      </c>
      <c r="N3283">
        <v>3.0472222219999998</v>
      </c>
      <c r="O3283">
        <v>0</v>
      </c>
      <c r="P3283">
        <v>81</v>
      </c>
      <c r="Q3283">
        <v>0</v>
      </c>
      <c r="R3283">
        <v>5</v>
      </c>
      <c r="S3283">
        <v>0</v>
      </c>
      <c r="T3283">
        <v>4</v>
      </c>
      <c r="U3283">
        <v>0</v>
      </c>
      <c r="V3283">
        <v>0</v>
      </c>
      <c r="W3283">
        <v>0</v>
      </c>
      <c r="X3283">
        <v>53.173358201131592</v>
      </c>
      <c r="Y3283">
        <v>0</v>
      </c>
      <c r="Z3283">
        <v>4.4626867272832564</v>
      </c>
      <c r="AA3283">
        <v>0</v>
      </c>
      <c r="AB3283">
        <v>15.158438328013755</v>
      </c>
      <c r="AC3283">
        <v>0</v>
      </c>
      <c r="AD3283">
        <v>0</v>
      </c>
      <c r="AE3283">
        <v>72.794483256428606</v>
      </c>
    </row>
    <row r="3284" spans="1:31" x14ac:dyDescent="0.3">
      <c r="A3284">
        <v>2662265</v>
      </c>
      <c r="B3284">
        <v>1</v>
      </c>
      <c r="C3284" t="s">
        <v>80</v>
      </c>
      <c r="D3284" t="s">
        <v>103</v>
      </c>
      <c r="E3284" t="s">
        <v>141</v>
      </c>
      <c r="F3284" t="s">
        <v>9317</v>
      </c>
      <c r="G3284" t="s">
        <v>3937</v>
      </c>
      <c r="H3284" t="s">
        <v>144</v>
      </c>
      <c r="I3284" t="s">
        <v>136</v>
      </c>
      <c r="J3284" t="s">
        <v>137</v>
      </c>
      <c r="K3284" t="s">
        <v>138</v>
      </c>
      <c r="L3284" t="s">
        <v>9318</v>
      </c>
      <c r="M3284" t="s">
        <v>9319</v>
      </c>
      <c r="N3284">
        <v>5.8097222220000004</v>
      </c>
      <c r="O3284">
        <v>0</v>
      </c>
      <c r="P3284">
        <v>73</v>
      </c>
      <c r="Q3284">
        <v>0</v>
      </c>
      <c r="R3284">
        <v>27</v>
      </c>
      <c r="S3284">
        <v>0</v>
      </c>
      <c r="T3284">
        <v>11</v>
      </c>
      <c r="U3284">
        <v>0</v>
      </c>
      <c r="V3284">
        <v>0</v>
      </c>
      <c r="W3284">
        <v>0</v>
      </c>
      <c r="X3284">
        <v>148.70770574091426</v>
      </c>
      <c r="Y3284">
        <v>0</v>
      </c>
      <c r="Z3284">
        <v>393.27482971712072</v>
      </c>
      <c r="AA3284">
        <v>0</v>
      </c>
      <c r="AB3284">
        <v>51.91584028108673</v>
      </c>
      <c r="AC3284">
        <v>0</v>
      </c>
      <c r="AD3284">
        <v>0</v>
      </c>
      <c r="AE3284">
        <v>593.89837573912178</v>
      </c>
    </row>
    <row r="3285" spans="1:31" x14ac:dyDescent="0.3">
      <c r="A3285">
        <v>2662388</v>
      </c>
      <c r="B3285">
        <v>1</v>
      </c>
      <c r="C3285" t="s">
        <v>80</v>
      </c>
      <c r="D3285" t="s">
        <v>85</v>
      </c>
      <c r="E3285" t="s">
        <v>132</v>
      </c>
      <c r="F3285" t="s">
        <v>9320</v>
      </c>
      <c r="G3285" t="s">
        <v>134</v>
      </c>
      <c r="H3285" t="s">
        <v>135</v>
      </c>
      <c r="I3285" t="s">
        <v>136</v>
      </c>
      <c r="J3285" t="s">
        <v>137</v>
      </c>
      <c r="K3285" t="s">
        <v>138</v>
      </c>
      <c r="L3285" t="s">
        <v>9321</v>
      </c>
      <c r="M3285" t="s">
        <v>9322</v>
      </c>
      <c r="N3285">
        <v>1.5805555549999999</v>
      </c>
      <c r="O3285">
        <v>0</v>
      </c>
      <c r="P3285">
        <v>5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2.1544734749062804</v>
      </c>
      <c r="Y3285">
        <v>0</v>
      </c>
      <c r="Z3285">
        <v>0</v>
      </c>
      <c r="AA3285">
        <v>0</v>
      </c>
      <c r="AB3285">
        <v>0.42774135653085554</v>
      </c>
      <c r="AC3285">
        <v>0</v>
      </c>
      <c r="AD3285">
        <v>0</v>
      </c>
      <c r="AE3285">
        <v>2.582214831437136</v>
      </c>
    </row>
    <row r="3286" spans="1:31" x14ac:dyDescent="0.3">
      <c r="A3286">
        <v>2661612</v>
      </c>
      <c r="B3286">
        <v>2</v>
      </c>
      <c r="C3286" t="s">
        <v>80</v>
      </c>
      <c r="D3286" t="s">
        <v>93</v>
      </c>
      <c r="E3286" t="s">
        <v>152</v>
      </c>
      <c r="F3286" t="s">
        <v>5030</v>
      </c>
      <c r="G3286" t="s">
        <v>224</v>
      </c>
      <c r="H3286" t="s">
        <v>135</v>
      </c>
      <c r="I3286" t="s">
        <v>136</v>
      </c>
      <c r="J3286" t="s">
        <v>137</v>
      </c>
      <c r="K3286" t="s">
        <v>138</v>
      </c>
      <c r="L3286" t="s">
        <v>9323</v>
      </c>
      <c r="M3286" t="s">
        <v>9324</v>
      </c>
      <c r="N3286">
        <v>0.30361111099999999</v>
      </c>
      <c r="O3286">
        <v>0</v>
      </c>
      <c r="P3286">
        <v>87</v>
      </c>
      <c r="Q3286">
        <v>0</v>
      </c>
      <c r="R3286">
        <v>4</v>
      </c>
      <c r="S3286">
        <v>0</v>
      </c>
      <c r="T3286">
        <v>15</v>
      </c>
      <c r="U3286">
        <v>0</v>
      </c>
      <c r="V3286">
        <v>0</v>
      </c>
      <c r="W3286">
        <v>0</v>
      </c>
      <c r="X3286">
        <v>5.8500244442659968</v>
      </c>
      <c r="Y3286">
        <v>0</v>
      </c>
      <c r="Z3286">
        <v>2.1493221409302157</v>
      </c>
      <c r="AA3286">
        <v>0</v>
      </c>
      <c r="AB3286">
        <v>6.0839242993010103</v>
      </c>
      <c r="AC3286">
        <v>0</v>
      </c>
      <c r="AD3286">
        <v>0</v>
      </c>
      <c r="AE3286">
        <v>14.083270884497223</v>
      </c>
    </row>
    <row r="3287" spans="1:31" x14ac:dyDescent="0.3">
      <c r="A3287">
        <v>2661624</v>
      </c>
      <c r="B3287">
        <v>1</v>
      </c>
      <c r="C3287" t="s">
        <v>80</v>
      </c>
      <c r="D3287" t="s">
        <v>93</v>
      </c>
      <c r="E3287" t="s">
        <v>165</v>
      </c>
      <c r="F3287" t="s">
        <v>9325</v>
      </c>
      <c r="G3287" t="s">
        <v>224</v>
      </c>
      <c r="H3287" t="s">
        <v>135</v>
      </c>
      <c r="I3287" t="s">
        <v>136</v>
      </c>
      <c r="J3287" t="s">
        <v>137</v>
      </c>
      <c r="K3287" t="s">
        <v>138</v>
      </c>
      <c r="L3287" t="s">
        <v>9326</v>
      </c>
      <c r="M3287" t="s">
        <v>9327</v>
      </c>
      <c r="N3287">
        <v>2.488888888</v>
      </c>
      <c r="O3287">
        <v>0</v>
      </c>
      <c r="P3287">
        <v>1</v>
      </c>
      <c r="Q3287">
        <v>0</v>
      </c>
      <c r="R3287">
        <v>10</v>
      </c>
      <c r="S3287">
        <v>0</v>
      </c>
      <c r="T3287">
        <v>3</v>
      </c>
      <c r="U3287">
        <v>0</v>
      </c>
      <c r="V3287">
        <v>0</v>
      </c>
      <c r="W3287">
        <v>0</v>
      </c>
      <c r="X3287">
        <v>0.43136232237411132</v>
      </c>
      <c r="Y3287">
        <v>0</v>
      </c>
      <c r="Z3287">
        <v>115.4360305597838</v>
      </c>
      <c r="AA3287">
        <v>0</v>
      </c>
      <c r="AB3287">
        <v>10.657442288413829</v>
      </c>
      <c r="AC3287">
        <v>0</v>
      </c>
      <c r="AD3287">
        <v>0</v>
      </c>
      <c r="AE3287">
        <v>126.52483517057175</v>
      </c>
    </row>
    <row r="3288" spans="1:31" x14ac:dyDescent="0.3">
      <c r="A3288">
        <v>2662081</v>
      </c>
      <c r="B3288">
        <v>2</v>
      </c>
      <c r="C3288" t="s">
        <v>81</v>
      </c>
      <c r="D3288" t="s">
        <v>113</v>
      </c>
      <c r="E3288" t="s">
        <v>147</v>
      </c>
      <c r="F3288" t="s">
        <v>6497</v>
      </c>
      <c r="G3288" t="s">
        <v>676</v>
      </c>
      <c r="H3288" t="s">
        <v>144</v>
      </c>
      <c r="I3288" t="s">
        <v>136</v>
      </c>
      <c r="J3288" t="s">
        <v>137</v>
      </c>
      <c r="K3288" t="s">
        <v>138</v>
      </c>
      <c r="L3288" t="s">
        <v>9328</v>
      </c>
      <c r="M3288" t="s">
        <v>9329</v>
      </c>
      <c r="N3288">
        <v>0.76333333299999995</v>
      </c>
      <c r="O3288">
        <v>0</v>
      </c>
      <c r="P3288">
        <v>737</v>
      </c>
      <c r="Q3288">
        <v>0</v>
      </c>
      <c r="R3288">
        <v>93</v>
      </c>
      <c r="S3288">
        <v>0</v>
      </c>
      <c r="T3288">
        <v>72</v>
      </c>
      <c r="U3288">
        <v>0</v>
      </c>
      <c r="V3288">
        <v>0</v>
      </c>
      <c r="W3288">
        <v>0</v>
      </c>
      <c r="X3288">
        <v>116.5514151063186</v>
      </c>
      <c r="Y3288">
        <v>0</v>
      </c>
      <c r="Z3288">
        <v>133.43641430027807</v>
      </c>
      <c r="AA3288">
        <v>0</v>
      </c>
      <c r="AB3288">
        <v>42.915048802030881</v>
      </c>
      <c r="AC3288">
        <v>0</v>
      </c>
      <c r="AD3288">
        <v>0</v>
      </c>
      <c r="AE3288">
        <v>292.90287820862756</v>
      </c>
    </row>
    <row r="3289" spans="1:31" x14ac:dyDescent="0.3">
      <c r="A3289">
        <v>2661767</v>
      </c>
      <c r="B3289">
        <v>1</v>
      </c>
      <c r="C3289" t="s">
        <v>80</v>
      </c>
      <c r="D3289" t="s">
        <v>100</v>
      </c>
      <c r="E3289" t="s">
        <v>152</v>
      </c>
      <c r="F3289" t="s">
        <v>9330</v>
      </c>
      <c r="G3289" t="s">
        <v>161</v>
      </c>
      <c r="H3289" t="s">
        <v>135</v>
      </c>
      <c r="I3289" t="s">
        <v>136</v>
      </c>
      <c r="J3289" t="s">
        <v>137</v>
      </c>
      <c r="K3289" t="s">
        <v>162</v>
      </c>
      <c r="L3289" t="s">
        <v>9331</v>
      </c>
      <c r="M3289" t="s">
        <v>9332</v>
      </c>
      <c r="N3289">
        <v>6.9130555549999997</v>
      </c>
      <c r="O3289">
        <v>0</v>
      </c>
      <c r="P3289">
        <v>588</v>
      </c>
      <c r="Q3289">
        <v>0</v>
      </c>
      <c r="R3289">
        <v>0</v>
      </c>
      <c r="S3289">
        <v>0</v>
      </c>
      <c r="T3289">
        <v>34</v>
      </c>
      <c r="U3289">
        <v>0</v>
      </c>
      <c r="V3289">
        <v>0</v>
      </c>
      <c r="W3289">
        <v>0</v>
      </c>
      <c r="X3289">
        <v>1045.8669809352896</v>
      </c>
      <c r="Y3289">
        <v>0</v>
      </c>
      <c r="Z3289">
        <v>0</v>
      </c>
      <c r="AA3289">
        <v>0</v>
      </c>
      <c r="AB3289">
        <v>470.67998743710683</v>
      </c>
      <c r="AC3289">
        <v>0</v>
      </c>
      <c r="AD3289">
        <v>0</v>
      </c>
      <c r="AE3289">
        <v>1516.5469683723963</v>
      </c>
    </row>
    <row r="3290" spans="1:31" x14ac:dyDescent="0.3">
      <c r="A3290">
        <v>2662202</v>
      </c>
      <c r="B3290">
        <v>1</v>
      </c>
      <c r="C3290" t="s">
        <v>81</v>
      </c>
      <c r="D3290" t="s">
        <v>113</v>
      </c>
      <c r="E3290" t="s">
        <v>165</v>
      </c>
      <c r="F3290" t="s">
        <v>9333</v>
      </c>
      <c r="G3290" t="s">
        <v>224</v>
      </c>
      <c r="H3290" t="s">
        <v>135</v>
      </c>
      <c r="I3290" t="s">
        <v>136</v>
      </c>
      <c r="J3290" t="s">
        <v>137</v>
      </c>
      <c r="K3290" t="s">
        <v>138</v>
      </c>
      <c r="L3290" t="s">
        <v>9334</v>
      </c>
      <c r="M3290" t="s">
        <v>9335</v>
      </c>
      <c r="N3290">
        <v>1.1272222220000001</v>
      </c>
      <c r="O3290">
        <v>0</v>
      </c>
      <c r="P3290">
        <v>23</v>
      </c>
      <c r="Q3290">
        <v>0</v>
      </c>
      <c r="R3290">
        <v>4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5.8823304482821799</v>
      </c>
      <c r="Y3290">
        <v>0</v>
      </c>
      <c r="Z3290">
        <v>5.4125068292087732</v>
      </c>
      <c r="AA3290">
        <v>0</v>
      </c>
      <c r="AB3290">
        <v>4.2752015423338907</v>
      </c>
      <c r="AC3290">
        <v>0</v>
      </c>
      <c r="AD3290">
        <v>0</v>
      </c>
      <c r="AE3290">
        <v>15.570038819824843</v>
      </c>
    </row>
    <row r="3291" spans="1:31" x14ac:dyDescent="0.3">
      <c r="A3291">
        <v>2662351</v>
      </c>
      <c r="B3291">
        <v>1</v>
      </c>
      <c r="C3291" t="s">
        <v>81</v>
      </c>
      <c r="D3291" t="s">
        <v>118</v>
      </c>
      <c r="E3291" t="s">
        <v>132</v>
      </c>
      <c r="F3291" t="s">
        <v>9336</v>
      </c>
      <c r="G3291" t="s">
        <v>268</v>
      </c>
      <c r="H3291" t="s">
        <v>135</v>
      </c>
      <c r="I3291" t="s">
        <v>136</v>
      </c>
      <c r="J3291" t="s">
        <v>137</v>
      </c>
      <c r="K3291" t="s">
        <v>138</v>
      </c>
      <c r="L3291" t="s">
        <v>9337</v>
      </c>
      <c r="M3291" t="s">
        <v>9338</v>
      </c>
      <c r="N3291">
        <v>1.9875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1</v>
      </c>
      <c r="U3291">
        <v>0</v>
      </c>
      <c r="V3291">
        <v>0</v>
      </c>
      <c r="W3291">
        <v>0</v>
      </c>
      <c r="X3291">
        <v>7.7210127219004172E-3</v>
      </c>
      <c r="Y3291">
        <v>0</v>
      </c>
      <c r="Z3291">
        <v>0</v>
      </c>
      <c r="AA3291">
        <v>0</v>
      </c>
      <c r="AB3291">
        <v>2.1013562176018974</v>
      </c>
      <c r="AC3291">
        <v>0</v>
      </c>
      <c r="AD3291">
        <v>0</v>
      </c>
      <c r="AE3291">
        <v>2.1090772303237979</v>
      </c>
    </row>
    <row r="3292" spans="1:31" x14ac:dyDescent="0.3">
      <c r="A3292">
        <v>2662045</v>
      </c>
      <c r="B3292">
        <v>1</v>
      </c>
      <c r="C3292" t="s">
        <v>81</v>
      </c>
      <c r="D3292" t="s">
        <v>122</v>
      </c>
      <c r="E3292" t="s">
        <v>165</v>
      </c>
      <c r="F3292" t="s">
        <v>9339</v>
      </c>
      <c r="G3292" t="s">
        <v>224</v>
      </c>
      <c r="H3292" t="s">
        <v>135</v>
      </c>
      <c r="I3292" t="s">
        <v>136</v>
      </c>
      <c r="J3292" t="s">
        <v>137</v>
      </c>
      <c r="K3292" t="s">
        <v>138</v>
      </c>
      <c r="L3292" t="s">
        <v>9340</v>
      </c>
      <c r="M3292" t="s">
        <v>9341</v>
      </c>
      <c r="N3292">
        <v>0.49666666599999998</v>
      </c>
      <c r="O3292">
        <v>0</v>
      </c>
      <c r="P3292">
        <v>18</v>
      </c>
      <c r="Q3292">
        <v>0</v>
      </c>
      <c r="R3292">
        <v>3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2.2611300482332695</v>
      </c>
      <c r="Y3292">
        <v>0</v>
      </c>
      <c r="Z3292">
        <v>0.58541507753881161</v>
      </c>
      <c r="AA3292">
        <v>0</v>
      </c>
      <c r="AB3292">
        <v>0</v>
      </c>
      <c r="AC3292">
        <v>0</v>
      </c>
      <c r="AD3292">
        <v>0</v>
      </c>
      <c r="AE3292">
        <v>2.8465451257720811</v>
      </c>
    </row>
    <row r="3293" spans="1:31" x14ac:dyDescent="0.3">
      <c r="A3293">
        <v>2661713</v>
      </c>
      <c r="B3293">
        <v>1</v>
      </c>
      <c r="C3293" t="s">
        <v>81</v>
      </c>
      <c r="D3293" t="s">
        <v>113</v>
      </c>
      <c r="E3293" t="s">
        <v>132</v>
      </c>
      <c r="F3293" t="s">
        <v>9342</v>
      </c>
      <c r="G3293" t="s">
        <v>268</v>
      </c>
      <c r="H3293" t="s">
        <v>135</v>
      </c>
      <c r="I3293" t="s">
        <v>136</v>
      </c>
      <c r="J3293" t="s">
        <v>137</v>
      </c>
      <c r="K3293" t="s">
        <v>138</v>
      </c>
      <c r="L3293" t="s">
        <v>9343</v>
      </c>
      <c r="M3293" t="s">
        <v>9344</v>
      </c>
      <c r="N3293">
        <v>1.9422222220000001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0.12708988214276523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0.12708988214276523</v>
      </c>
    </row>
    <row r="3294" spans="1:31" x14ac:dyDescent="0.3">
      <c r="A3294">
        <v>2661690</v>
      </c>
      <c r="B3294">
        <v>1</v>
      </c>
      <c r="C3294" t="s">
        <v>80</v>
      </c>
      <c r="D3294" t="s">
        <v>83</v>
      </c>
      <c r="E3294" t="s">
        <v>152</v>
      </c>
      <c r="F3294" t="s">
        <v>9345</v>
      </c>
      <c r="G3294" t="s">
        <v>540</v>
      </c>
      <c r="H3294" t="s">
        <v>135</v>
      </c>
      <c r="I3294" t="s">
        <v>136</v>
      </c>
      <c r="J3294" t="s">
        <v>137</v>
      </c>
      <c r="K3294" t="s">
        <v>162</v>
      </c>
      <c r="L3294" t="s">
        <v>9346</v>
      </c>
      <c r="M3294" t="s">
        <v>9347</v>
      </c>
      <c r="N3294">
        <v>2.4472222220000002</v>
      </c>
      <c r="O3294">
        <v>0</v>
      </c>
      <c r="P3294">
        <v>1</v>
      </c>
      <c r="Q3294">
        <v>0</v>
      </c>
      <c r="R3294">
        <v>0</v>
      </c>
      <c r="S3294">
        <v>0</v>
      </c>
      <c r="T3294">
        <v>2</v>
      </c>
      <c r="U3294">
        <v>0</v>
      </c>
      <c r="V3294">
        <v>0</v>
      </c>
      <c r="W3294">
        <v>0</v>
      </c>
      <c r="X3294">
        <v>0.66970503614722221</v>
      </c>
      <c r="Y3294">
        <v>0</v>
      </c>
      <c r="Z3294">
        <v>0</v>
      </c>
      <c r="AA3294">
        <v>0</v>
      </c>
      <c r="AB3294">
        <v>11.443384786105558</v>
      </c>
      <c r="AC3294">
        <v>0</v>
      </c>
      <c r="AD3294">
        <v>0</v>
      </c>
      <c r="AE3294">
        <v>12.11308982225278</v>
      </c>
    </row>
    <row r="3295" spans="1:31" x14ac:dyDescent="0.3">
      <c r="A3295">
        <v>2661667</v>
      </c>
      <c r="B3295">
        <v>1</v>
      </c>
      <c r="C3295" t="s">
        <v>81</v>
      </c>
      <c r="D3295" t="s">
        <v>112</v>
      </c>
      <c r="E3295" t="s">
        <v>141</v>
      </c>
      <c r="F3295" t="s">
        <v>9348</v>
      </c>
      <c r="G3295" t="s">
        <v>149</v>
      </c>
      <c r="H3295" t="s">
        <v>144</v>
      </c>
      <c r="I3295" t="s">
        <v>136</v>
      </c>
      <c r="J3295" t="s">
        <v>137</v>
      </c>
      <c r="K3295" t="s">
        <v>138</v>
      </c>
      <c r="L3295" t="s">
        <v>9349</v>
      </c>
      <c r="M3295" t="s">
        <v>9350</v>
      </c>
      <c r="N3295">
        <v>0.58888888800000005</v>
      </c>
      <c r="O3295">
        <v>4</v>
      </c>
      <c r="P3295">
        <v>1452</v>
      </c>
      <c r="Q3295">
        <v>177</v>
      </c>
      <c r="R3295">
        <v>67</v>
      </c>
      <c r="S3295">
        <v>19</v>
      </c>
      <c r="T3295">
        <v>137</v>
      </c>
      <c r="U3295">
        <v>2</v>
      </c>
      <c r="V3295">
        <v>1</v>
      </c>
      <c r="W3295">
        <v>0.57921338530333322</v>
      </c>
      <c r="X3295">
        <v>139.95629970243439</v>
      </c>
      <c r="Y3295">
        <v>173.91018209000114</v>
      </c>
      <c r="Z3295">
        <v>61.087320235004192</v>
      </c>
      <c r="AA3295">
        <v>67.446196842544438</v>
      </c>
      <c r="AB3295">
        <v>35.207534542084154</v>
      </c>
      <c r="AC3295">
        <v>58.04996198273578</v>
      </c>
      <c r="AD3295">
        <v>0.75975942469691593</v>
      </c>
      <c r="AE3295">
        <v>536.99646820480427</v>
      </c>
    </row>
    <row r="3296" spans="1:31" x14ac:dyDescent="0.3">
      <c r="A3296">
        <v>2661590</v>
      </c>
      <c r="B3296">
        <v>1</v>
      </c>
      <c r="C3296" t="s">
        <v>81</v>
      </c>
      <c r="D3296" t="s">
        <v>113</v>
      </c>
      <c r="E3296" t="s">
        <v>147</v>
      </c>
      <c r="F3296" t="s">
        <v>6451</v>
      </c>
      <c r="G3296" t="s">
        <v>149</v>
      </c>
      <c r="H3296" t="s">
        <v>144</v>
      </c>
      <c r="I3296" t="s">
        <v>136</v>
      </c>
      <c r="J3296" t="s">
        <v>137</v>
      </c>
      <c r="K3296" t="s">
        <v>138</v>
      </c>
      <c r="L3296" t="s">
        <v>9351</v>
      </c>
      <c r="M3296" t="s">
        <v>9352</v>
      </c>
      <c r="N3296">
        <v>0.80527777700000003</v>
      </c>
      <c r="O3296">
        <v>3</v>
      </c>
      <c r="P3296">
        <v>555</v>
      </c>
      <c r="Q3296">
        <v>2</v>
      </c>
      <c r="R3296">
        <v>40</v>
      </c>
      <c r="S3296">
        <v>0</v>
      </c>
      <c r="T3296">
        <v>14</v>
      </c>
      <c r="U3296">
        <v>0</v>
      </c>
      <c r="V3296">
        <v>0</v>
      </c>
      <c r="W3296">
        <v>0.51581854261583326</v>
      </c>
      <c r="X3296">
        <v>51.352219123033592</v>
      </c>
      <c r="Y3296">
        <v>7.7327391809371129</v>
      </c>
      <c r="Z3296">
        <v>28.143420825583114</v>
      </c>
      <c r="AA3296">
        <v>0</v>
      </c>
      <c r="AB3296">
        <v>5.4699891810948875</v>
      </c>
      <c r="AC3296">
        <v>0</v>
      </c>
      <c r="AD3296">
        <v>0</v>
      </c>
      <c r="AE3296">
        <v>93.21418685326455</v>
      </c>
    </row>
    <row r="3297" spans="1:31" x14ac:dyDescent="0.3">
      <c r="A3297">
        <v>2661982</v>
      </c>
      <c r="B3297">
        <v>1</v>
      </c>
      <c r="C3297" t="s">
        <v>80</v>
      </c>
      <c r="D3297" t="s">
        <v>85</v>
      </c>
      <c r="E3297" t="s">
        <v>181</v>
      </c>
      <c r="F3297" t="s">
        <v>9353</v>
      </c>
      <c r="G3297" t="s">
        <v>183</v>
      </c>
      <c r="H3297" t="s">
        <v>144</v>
      </c>
      <c r="I3297" t="s">
        <v>136</v>
      </c>
      <c r="J3297" t="s">
        <v>3</v>
      </c>
      <c r="K3297" t="s">
        <v>138</v>
      </c>
      <c r="L3297" t="s">
        <v>9354</v>
      </c>
      <c r="M3297" t="s">
        <v>9355</v>
      </c>
      <c r="N3297">
        <v>1.0772222220000001</v>
      </c>
      <c r="O3297">
        <v>0</v>
      </c>
      <c r="P3297">
        <v>7414</v>
      </c>
      <c r="Q3297">
        <v>0</v>
      </c>
      <c r="R3297">
        <v>1</v>
      </c>
      <c r="S3297">
        <v>0</v>
      </c>
      <c r="T3297">
        <v>582</v>
      </c>
      <c r="U3297">
        <v>0</v>
      </c>
      <c r="V3297">
        <v>1</v>
      </c>
      <c r="W3297">
        <v>0</v>
      </c>
      <c r="X3297">
        <v>2993.5650158020671</v>
      </c>
      <c r="Y3297">
        <v>0</v>
      </c>
      <c r="Z3297">
        <v>0</v>
      </c>
      <c r="AA3297">
        <v>0</v>
      </c>
      <c r="AB3297">
        <v>1314.9953160132181</v>
      </c>
      <c r="AC3297">
        <v>0</v>
      </c>
      <c r="AD3297">
        <v>10.266001778029821</v>
      </c>
      <c r="AE3297">
        <v>4318.8263335933152</v>
      </c>
    </row>
    <row r="3298" spans="1:31" x14ac:dyDescent="0.3">
      <c r="A3298">
        <v>2661736</v>
      </c>
      <c r="B3298">
        <v>1</v>
      </c>
      <c r="C3298" t="s">
        <v>81</v>
      </c>
      <c r="D3298" t="s">
        <v>128</v>
      </c>
      <c r="E3298" t="s">
        <v>132</v>
      </c>
      <c r="F3298" t="s">
        <v>9356</v>
      </c>
      <c r="G3298" t="s">
        <v>268</v>
      </c>
      <c r="H3298" t="s">
        <v>135</v>
      </c>
      <c r="I3298" t="s">
        <v>136</v>
      </c>
      <c r="J3298" t="s">
        <v>137</v>
      </c>
      <c r="K3298" t="s">
        <v>138</v>
      </c>
      <c r="L3298" t="s">
        <v>9357</v>
      </c>
      <c r="M3298" t="s">
        <v>9358</v>
      </c>
      <c r="N3298">
        <v>6.1963888880000004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4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15.549880602285745</v>
      </c>
      <c r="AC3298">
        <v>0</v>
      </c>
      <c r="AD3298">
        <v>0</v>
      </c>
      <c r="AE3298">
        <v>15.549880602285745</v>
      </c>
    </row>
    <row r="3299" spans="1:31" x14ac:dyDescent="0.3">
      <c r="A3299">
        <v>2661962</v>
      </c>
      <c r="B3299">
        <v>1</v>
      </c>
      <c r="C3299" t="s">
        <v>80</v>
      </c>
      <c r="D3299" t="s">
        <v>89</v>
      </c>
      <c r="E3299" t="s">
        <v>194</v>
      </c>
      <c r="F3299" t="s">
        <v>9359</v>
      </c>
      <c r="G3299" t="s">
        <v>149</v>
      </c>
      <c r="H3299" t="s">
        <v>144</v>
      </c>
      <c r="I3299" t="s">
        <v>136</v>
      </c>
      <c r="J3299" t="s">
        <v>137</v>
      </c>
      <c r="K3299" t="s">
        <v>138</v>
      </c>
      <c r="L3299" t="s">
        <v>9360</v>
      </c>
      <c r="M3299" t="s">
        <v>9361</v>
      </c>
      <c r="N3299">
        <v>0.42972222199999999</v>
      </c>
      <c r="O3299">
        <v>0</v>
      </c>
      <c r="P3299">
        <v>4626</v>
      </c>
      <c r="Q3299">
        <v>1</v>
      </c>
      <c r="R3299">
        <v>134</v>
      </c>
      <c r="S3299">
        <v>4</v>
      </c>
      <c r="T3299">
        <v>806</v>
      </c>
      <c r="U3299">
        <v>0</v>
      </c>
      <c r="V3299">
        <v>0</v>
      </c>
      <c r="W3299">
        <v>0</v>
      </c>
      <c r="X3299">
        <v>671.56267999729994</v>
      </c>
      <c r="Y3299">
        <v>1.3998426111794586</v>
      </c>
      <c r="Z3299">
        <v>34.602874955524115</v>
      </c>
      <c r="AA3299">
        <v>53.551972346328519</v>
      </c>
      <c r="AB3299">
        <v>876.85615310686148</v>
      </c>
      <c r="AC3299">
        <v>0</v>
      </c>
      <c r="AD3299">
        <v>0</v>
      </c>
      <c r="AE3299">
        <v>1637.9735230171937</v>
      </c>
    </row>
    <row r="3300" spans="1:31" x14ac:dyDescent="0.3">
      <c r="A3300">
        <v>2661584</v>
      </c>
      <c r="B3300">
        <v>1</v>
      </c>
      <c r="C3300" t="s">
        <v>80</v>
      </c>
      <c r="D3300" t="s">
        <v>100</v>
      </c>
      <c r="E3300" t="s">
        <v>141</v>
      </c>
      <c r="F3300" t="s">
        <v>1144</v>
      </c>
      <c r="G3300" t="s">
        <v>149</v>
      </c>
      <c r="H3300" t="s">
        <v>144</v>
      </c>
      <c r="I3300" t="s">
        <v>241</v>
      </c>
      <c r="J3300" t="s">
        <v>137</v>
      </c>
      <c r="K3300" t="s">
        <v>138</v>
      </c>
      <c r="L3300" t="s">
        <v>9362</v>
      </c>
      <c r="M3300" t="s">
        <v>9363</v>
      </c>
      <c r="N3300">
        <v>1.1111111E-2</v>
      </c>
      <c r="O3300">
        <v>2</v>
      </c>
      <c r="P3300">
        <v>918</v>
      </c>
      <c r="Q3300">
        <v>4</v>
      </c>
      <c r="R3300">
        <v>44</v>
      </c>
      <c r="S3300">
        <v>11</v>
      </c>
      <c r="T3300">
        <v>69</v>
      </c>
      <c r="U3300">
        <v>0</v>
      </c>
      <c r="V3300">
        <v>0</v>
      </c>
      <c r="W3300">
        <v>5.4246692792555562E-3</v>
      </c>
      <c r="X3300">
        <v>5.0049496065759174</v>
      </c>
      <c r="Y3300">
        <v>3.8284645472033328E-2</v>
      </c>
      <c r="Z3300">
        <v>0.5667282139227644</v>
      </c>
      <c r="AA3300">
        <v>0.68853564870356454</v>
      </c>
      <c r="AB3300">
        <v>0.57684543939287791</v>
      </c>
      <c r="AC3300">
        <v>0</v>
      </c>
      <c r="AD3300">
        <v>0</v>
      </c>
      <c r="AE3300">
        <v>6.8807682233464131</v>
      </c>
    </row>
    <row r="3301" spans="1:31" x14ac:dyDescent="0.3">
      <c r="A3301">
        <v>2661607</v>
      </c>
      <c r="B3301">
        <v>1</v>
      </c>
      <c r="C3301" t="s">
        <v>80</v>
      </c>
      <c r="D3301" t="s">
        <v>97</v>
      </c>
      <c r="E3301" t="s">
        <v>141</v>
      </c>
      <c r="F3301" t="s">
        <v>9364</v>
      </c>
      <c r="G3301" t="s">
        <v>143</v>
      </c>
      <c r="H3301" t="s">
        <v>144</v>
      </c>
      <c r="I3301" t="s">
        <v>136</v>
      </c>
      <c r="J3301" t="s">
        <v>137</v>
      </c>
      <c r="K3301" t="s">
        <v>138</v>
      </c>
      <c r="L3301" t="s">
        <v>9365</v>
      </c>
      <c r="M3301" t="s">
        <v>9366</v>
      </c>
      <c r="N3301">
        <v>0.56000000000000005</v>
      </c>
      <c r="O3301">
        <v>1</v>
      </c>
      <c r="P3301">
        <v>181</v>
      </c>
      <c r="Q3301">
        <v>2</v>
      </c>
      <c r="R3301">
        <v>120</v>
      </c>
      <c r="S3301">
        <v>2</v>
      </c>
      <c r="T3301">
        <v>33</v>
      </c>
      <c r="U3301">
        <v>0</v>
      </c>
      <c r="V3301">
        <v>0</v>
      </c>
      <c r="W3301">
        <v>9.8562656834444443E-2</v>
      </c>
      <c r="X3301">
        <v>34.272560137011403</v>
      </c>
      <c r="Y3301">
        <v>3.183678273769261</v>
      </c>
      <c r="Z3301">
        <v>39.533761019866873</v>
      </c>
      <c r="AA3301">
        <v>6.5474715947776225</v>
      </c>
      <c r="AB3301">
        <v>15.855889963971894</v>
      </c>
      <c r="AC3301">
        <v>0</v>
      </c>
      <c r="AD3301">
        <v>0</v>
      </c>
      <c r="AE3301">
        <v>99.491923646231498</v>
      </c>
    </row>
    <row r="3302" spans="1:31" x14ac:dyDescent="0.3">
      <c r="A3302">
        <v>2661627</v>
      </c>
      <c r="B3302">
        <v>1</v>
      </c>
      <c r="C3302" t="s">
        <v>81</v>
      </c>
      <c r="D3302" t="s">
        <v>126</v>
      </c>
      <c r="E3302" t="s">
        <v>147</v>
      </c>
      <c r="F3302" t="s">
        <v>5066</v>
      </c>
      <c r="G3302" t="s">
        <v>149</v>
      </c>
      <c r="H3302" t="s">
        <v>144</v>
      </c>
      <c r="I3302" t="s">
        <v>241</v>
      </c>
      <c r="J3302" t="s">
        <v>137</v>
      </c>
      <c r="K3302" t="s">
        <v>138</v>
      </c>
      <c r="L3302" t="s">
        <v>9367</v>
      </c>
      <c r="M3302" t="s">
        <v>9368</v>
      </c>
      <c r="N3302">
        <v>2.5000000000000001E-3</v>
      </c>
      <c r="O3302">
        <v>7</v>
      </c>
      <c r="P3302">
        <v>923</v>
      </c>
      <c r="Q3302">
        <v>51</v>
      </c>
      <c r="R3302">
        <v>131</v>
      </c>
      <c r="S3302">
        <v>5</v>
      </c>
      <c r="T3302">
        <v>54</v>
      </c>
      <c r="U3302">
        <v>0</v>
      </c>
      <c r="V3302">
        <v>0</v>
      </c>
      <c r="W3302">
        <v>3.7509839499999991E-3</v>
      </c>
      <c r="X3302">
        <v>0.2556244049747759</v>
      </c>
      <c r="Y3302">
        <v>1.188526131933529</v>
      </c>
      <c r="Z3302">
        <v>0.2816329204389556</v>
      </c>
      <c r="AA3302">
        <v>2.3282889406476E-2</v>
      </c>
      <c r="AB3302">
        <v>5.8506025849028774E-2</v>
      </c>
      <c r="AC3302">
        <v>0</v>
      </c>
      <c r="AD3302">
        <v>0</v>
      </c>
      <c r="AE3302">
        <v>1.8113233565527653</v>
      </c>
    </row>
    <row r="3303" spans="1:31" x14ac:dyDescent="0.3">
      <c r="A3303">
        <v>2661942</v>
      </c>
      <c r="B3303">
        <v>1</v>
      </c>
      <c r="C3303" t="s">
        <v>80</v>
      </c>
      <c r="D3303" t="s">
        <v>98</v>
      </c>
      <c r="E3303" t="s">
        <v>194</v>
      </c>
      <c r="F3303" t="s">
        <v>9369</v>
      </c>
      <c r="G3303" t="s">
        <v>149</v>
      </c>
      <c r="H3303" t="s">
        <v>144</v>
      </c>
      <c r="I3303" t="s">
        <v>136</v>
      </c>
      <c r="J3303" t="s">
        <v>137</v>
      </c>
      <c r="K3303" t="s">
        <v>138</v>
      </c>
      <c r="L3303" t="s">
        <v>9370</v>
      </c>
      <c r="M3303" t="s">
        <v>9371</v>
      </c>
      <c r="N3303">
        <v>7.9444444000000003E-2</v>
      </c>
      <c r="O3303">
        <v>0</v>
      </c>
      <c r="P3303">
        <v>274</v>
      </c>
      <c r="Q3303">
        <v>36</v>
      </c>
      <c r="R3303">
        <v>114</v>
      </c>
      <c r="S3303">
        <v>11</v>
      </c>
      <c r="T3303">
        <v>51</v>
      </c>
      <c r="U3303">
        <v>2</v>
      </c>
      <c r="V3303">
        <v>0</v>
      </c>
      <c r="W3303">
        <v>0</v>
      </c>
      <c r="X3303">
        <v>8.8262283609953993</v>
      </c>
      <c r="Y3303">
        <v>34.625237571937092</v>
      </c>
      <c r="Z3303">
        <v>45.246242646925502</v>
      </c>
      <c r="AA3303">
        <v>8.9318985668344109</v>
      </c>
      <c r="AB3303">
        <v>8.5131471738900828</v>
      </c>
      <c r="AC3303">
        <v>10.479310789963886</v>
      </c>
      <c r="AD3303">
        <v>0</v>
      </c>
      <c r="AE3303">
        <v>116.62206511054636</v>
      </c>
    </row>
    <row r="3304" spans="1:31" x14ac:dyDescent="0.3">
      <c r="A3304">
        <v>2662340</v>
      </c>
      <c r="B3304">
        <v>1</v>
      </c>
      <c r="C3304" t="s">
        <v>81</v>
      </c>
      <c r="D3304" t="s">
        <v>118</v>
      </c>
      <c r="E3304" t="s">
        <v>141</v>
      </c>
      <c r="F3304" t="s">
        <v>9372</v>
      </c>
      <c r="G3304" t="s">
        <v>143</v>
      </c>
      <c r="H3304" t="s">
        <v>144</v>
      </c>
      <c r="I3304" t="s">
        <v>136</v>
      </c>
      <c r="J3304" t="s">
        <v>137</v>
      </c>
      <c r="K3304" t="s">
        <v>138</v>
      </c>
      <c r="L3304" t="s">
        <v>9373</v>
      </c>
      <c r="M3304" t="s">
        <v>9374</v>
      </c>
      <c r="N3304">
        <v>0.92</v>
      </c>
      <c r="O3304">
        <v>2</v>
      </c>
      <c r="P3304">
        <v>17</v>
      </c>
      <c r="Q3304">
        <v>0</v>
      </c>
      <c r="R3304">
        <v>3</v>
      </c>
      <c r="S3304">
        <v>1</v>
      </c>
      <c r="T3304">
        <v>1</v>
      </c>
      <c r="U3304">
        <v>0</v>
      </c>
      <c r="V3304">
        <v>0</v>
      </c>
      <c r="W3304">
        <v>0.60652755912</v>
      </c>
      <c r="X3304">
        <v>2.8393800687921251</v>
      </c>
      <c r="Y3304">
        <v>0</v>
      </c>
      <c r="Z3304">
        <v>39.567383227381683</v>
      </c>
      <c r="AA3304">
        <v>10.122627169178978</v>
      </c>
      <c r="AB3304">
        <v>2.0343030449089921</v>
      </c>
      <c r="AC3304">
        <v>0</v>
      </c>
      <c r="AD3304">
        <v>0</v>
      </c>
      <c r="AE3304">
        <v>55.170221069381782</v>
      </c>
    </row>
    <row r="3305" spans="1:31" x14ac:dyDescent="0.3">
      <c r="A3305">
        <v>2661919</v>
      </c>
      <c r="B3305">
        <v>1</v>
      </c>
      <c r="C3305" t="s">
        <v>80</v>
      </c>
      <c r="D3305" t="s">
        <v>105</v>
      </c>
      <c r="E3305" t="s">
        <v>165</v>
      </c>
      <c r="F3305" t="s">
        <v>9375</v>
      </c>
      <c r="G3305" t="s">
        <v>224</v>
      </c>
      <c r="H3305" t="s">
        <v>135</v>
      </c>
      <c r="I3305" t="s">
        <v>136</v>
      </c>
      <c r="J3305" t="s">
        <v>137</v>
      </c>
      <c r="K3305" t="s">
        <v>138</v>
      </c>
      <c r="L3305" t="s">
        <v>9376</v>
      </c>
      <c r="M3305" t="s">
        <v>9377</v>
      </c>
      <c r="N3305">
        <v>3.0141666659999999</v>
      </c>
      <c r="O3305">
        <v>0</v>
      </c>
      <c r="P3305">
        <v>7</v>
      </c>
      <c r="Q3305">
        <v>0</v>
      </c>
      <c r="R3305">
        <v>0</v>
      </c>
      <c r="S3305">
        <v>0</v>
      </c>
      <c r="T3305">
        <v>10</v>
      </c>
      <c r="U3305">
        <v>0</v>
      </c>
      <c r="V3305">
        <v>0</v>
      </c>
      <c r="W3305">
        <v>0</v>
      </c>
      <c r="X3305">
        <v>7.3777038103712593</v>
      </c>
      <c r="Y3305">
        <v>0</v>
      </c>
      <c r="Z3305">
        <v>0</v>
      </c>
      <c r="AA3305">
        <v>0</v>
      </c>
      <c r="AB3305">
        <v>39.065147303967287</v>
      </c>
      <c r="AC3305">
        <v>0</v>
      </c>
      <c r="AD3305">
        <v>0</v>
      </c>
      <c r="AE3305">
        <v>46.442851114338545</v>
      </c>
    </row>
    <row r="3306" spans="1:31" x14ac:dyDescent="0.3">
      <c r="A3306">
        <v>2661670</v>
      </c>
      <c r="B3306">
        <v>1</v>
      </c>
      <c r="C3306" t="s">
        <v>80</v>
      </c>
      <c r="D3306" t="s">
        <v>83</v>
      </c>
      <c r="E3306" t="s">
        <v>152</v>
      </c>
      <c r="F3306" t="s">
        <v>9378</v>
      </c>
      <c r="G3306" t="s">
        <v>161</v>
      </c>
      <c r="H3306" t="s">
        <v>135</v>
      </c>
      <c r="I3306" t="s">
        <v>136</v>
      </c>
      <c r="J3306" t="s">
        <v>137</v>
      </c>
      <c r="K3306" t="s">
        <v>162</v>
      </c>
      <c r="L3306" t="s">
        <v>9379</v>
      </c>
      <c r="M3306" t="s">
        <v>9380</v>
      </c>
      <c r="N3306">
        <v>6.9827777769999999</v>
      </c>
      <c r="O3306">
        <v>0</v>
      </c>
      <c r="P3306">
        <v>32</v>
      </c>
      <c r="Q3306">
        <v>0</v>
      </c>
      <c r="R3306">
        <v>0</v>
      </c>
      <c r="S3306">
        <v>0</v>
      </c>
      <c r="T3306">
        <v>5</v>
      </c>
      <c r="U3306">
        <v>0</v>
      </c>
      <c r="V3306">
        <v>0</v>
      </c>
      <c r="W3306">
        <v>0</v>
      </c>
      <c r="X3306">
        <v>105.57655006044639</v>
      </c>
      <c r="Y3306">
        <v>0</v>
      </c>
      <c r="Z3306">
        <v>0</v>
      </c>
      <c r="AA3306">
        <v>0</v>
      </c>
      <c r="AB3306">
        <v>263.45239627683742</v>
      </c>
      <c r="AC3306">
        <v>0</v>
      </c>
      <c r="AD3306">
        <v>0</v>
      </c>
      <c r="AE3306">
        <v>369.0289463372838</v>
      </c>
    </row>
    <row r="3307" spans="1:31" x14ac:dyDescent="0.3">
      <c r="A3307">
        <v>2661756</v>
      </c>
      <c r="B3307">
        <v>1</v>
      </c>
      <c r="C3307" t="s">
        <v>80</v>
      </c>
      <c r="D3307" t="s">
        <v>89</v>
      </c>
      <c r="E3307" t="s">
        <v>165</v>
      </c>
      <c r="F3307" t="s">
        <v>9381</v>
      </c>
      <c r="G3307" t="s">
        <v>187</v>
      </c>
      <c r="H3307" t="s">
        <v>135</v>
      </c>
      <c r="I3307" t="s">
        <v>136</v>
      </c>
      <c r="J3307" t="s">
        <v>137</v>
      </c>
      <c r="K3307" t="s">
        <v>138</v>
      </c>
      <c r="L3307" t="s">
        <v>9382</v>
      </c>
      <c r="M3307" t="s">
        <v>9383</v>
      </c>
      <c r="N3307">
        <v>2.795555555</v>
      </c>
      <c r="O3307">
        <v>0</v>
      </c>
      <c r="P3307">
        <v>65</v>
      </c>
      <c r="Q3307">
        <v>0</v>
      </c>
      <c r="R3307">
        <v>0</v>
      </c>
      <c r="S3307">
        <v>0</v>
      </c>
      <c r="T3307">
        <v>10</v>
      </c>
      <c r="U3307">
        <v>0</v>
      </c>
      <c r="V3307">
        <v>0</v>
      </c>
      <c r="W3307">
        <v>0</v>
      </c>
      <c r="X3307">
        <v>83.392413353834385</v>
      </c>
      <c r="Y3307">
        <v>0</v>
      </c>
      <c r="Z3307">
        <v>0</v>
      </c>
      <c r="AA3307">
        <v>0</v>
      </c>
      <c r="AB3307">
        <v>22.631520034432246</v>
      </c>
      <c r="AC3307">
        <v>0</v>
      </c>
      <c r="AD3307">
        <v>0</v>
      </c>
      <c r="AE3307">
        <v>106.02393338826663</v>
      </c>
    </row>
    <row r="3308" spans="1:31" x14ac:dyDescent="0.3">
      <c r="A3308">
        <v>2662297</v>
      </c>
      <c r="B3308">
        <v>1</v>
      </c>
      <c r="C3308" t="s">
        <v>80</v>
      </c>
      <c r="D3308" t="s">
        <v>105</v>
      </c>
      <c r="E3308" t="s">
        <v>132</v>
      </c>
      <c r="F3308" t="s">
        <v>9384</v>
      </c>
      <c r="G3308" t="s">
        <v>183</v>
      </c>
      <c r="H3308" t="s">
        <v>135</v>
      </c>
      <c r="I3308" t="s">
        <v>136</v>
      </c>
      <c r="J3308" t="s">
        <v>137</v>
      </c>
      <c r="K3308" t="s">
        <v>138</v>
      </c>
      <c r="L3308" t="s">
        <v>9385</v>
      </c>
      <c r="M3308" t="s">
        <v>9386</v>
      </c>
      <c r="N3308">
        <v>0.5675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0.15549966363895429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0.15549966363895429</v>
      </c>
    </row>
    <row r="3309" spans="1:31" x14ac:dyDescent="0.3">
      <c r="A3309">
        <v>2661879</v>
      </c>
      <c r="B3309">
        <v>1</v>
      </c>
      <c r="C3309" t="s">
        <v>80</v>
      </c>
      <c r="D3309" t="s">
        <v>103</v>
      </c>
      <c r="E3309" t="s">
        <v>132</v>
      </c>
      <c r="F3309" t="s">
        <v>9387</v>
      </c>
      <c r="G3309" t="s">
        <v>183</v>
      </c>
      <c r="H3309" t="s">
        <v>135</v>
      </c>
      <c r="I3309" t="s">
        <v>136</v>
      </c>
      <c r="J3309" t="s">
        <v>137</v>
      </c>
      <c r="K3309" t="s">
        <v>138</v>
      </c>
      <c r="L3309" t="s">
        <v>9388</v>
      </c>
      <c r="M3309" t="s">
        <v>9389</v>
      </c>
      <c r="N3309">
        <v>2.7749999999999999</v>
      </c>
      <c r="O3309">
        <v>0</v>
      </c>
      <c r="P3309">
        <v>3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2.7107864205805074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2.7107864205805074</v>
      </c>
    </row>
    <row r="3310" spans="1:31" x14ac:dyDescent="0.3">
      <c r="A3310">
        <v>2661856</v>
      </c>
      <c r="B3310">
        <v>1</v>
      </c>
      <c r="C3310" t="s">
        <v>81</v>
      </c>
      <c r="D3310" t="s">
        <v>121</v>
      </c>
      <c r="E3310" t="s">
        <v>141</v>
      </c>
      <c r="F3310" t="s">
        <v>9390</v>
      </c>
      <c r="G3310" t="s">
        <v>154</v>
      </c>
      <c r="H3310" t="s">
        <v>144</v>
      </c>
      <c r="I3310" t="s">
        <v>136</v>
      </c>
      <c r="J3310" t="s">
        <v>137</v>
      </c>
      <c r="K3310" t="s">
        <v>138</v>
      </c>
      <c r="L3310" t="s">
        <v>9391</v>
      </c>
      <c r="M3310" t="s">
        <v>9392</v>
      </c>
      <c r="N3310">
        <v>1.8777777769999999</v>
      </c>
      <c r="O3310">
        <v>0</v>
      </c>
      <c r="P3310">
        <v>30</v>
      </c>
      <c r="Q3310">
        <v>0</v>
      </c>
      <c r="R3310">
        <v>1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9.1038218556116046</v>
      </c>
      <c r="Y3310">
        <v>0</v>
      </c>
      <c r="Z3310">
        <v>0.14490263939859732</v>
      </c>
      <c r="AA3310">
        <v>0</v>
      </c>
      <c r="AB3310">
        <v>0.20217211699208301</v>
      </c>
      <c r="AC3310">
        <v>0</v>
      </c>
      <c r="AD3310">
        <v>0</v>
      </c>
      <c r="AE3310">
        <v>9.4508966120022855</v>
      </c>
    </row>
    <row r="3311" spans="1:31" x14ac:dyDescent="0.3">
      <c r="A3311">
        <v>2662234</v>
      </c>
      <c r="B3311">
        <v>1</v>
      </c>
      <c r="C3311" t="s">
        <v>81</v>
      </c>
      <c r="D3311" t="s">
        <v>128</v>
      </c>
      <c r="E3311" t="s">
        <v>147</v>
      </c>
      <c r="F3311" t="s">
        <v>9393</v>
      </c>
      <c r="G3311" t="s">
        <v>149</v>
      </c>
      <c r="H3311" t="s">
        <v>144</v>
      </c>
      <c r="I3311" t="s">
        <v>136</v>
      </c>
      <c r="J3311" t="s">
        <v>137</v>
      </c>
      <c r="K3311" t="s">
        <v>138</v>
      </c>
      <c r="L3311" t="s">
        <v>9394</v>
      </c>
      <c r="M3311" t="s">
        <v>9395</v>
      </c>
      <c r="N3311">
        <v>1.18</v>
      </c>
      <c r="O3311">
        <v>0</v>
      </c>
      <c r="P3311">
        <v>0</v>
      </c>
      <c r="Q3311">
        <v>0</v>
      </c>
      <c r="R3311">
        <v>1</v>
      </c>
      <c r="S3311">
        <v>32</v>
      </c>
      <c r="T3311">
        <v>43</v>
      </c>
      <c r="U3311">
        <v>40</v>
      </c>
      <c r="V3311">
        <v>47</v>
      </c>
      <c r="W3311">
        <v>0</v>
      </c>
      <c r="X3311">
        <v>0</v>
      </c>
      <c r="Y3311">
        <v>0</v>
      </c>
      <c r="Z3311">
        <v>0</v>
      </c>
      <c r="AA3311">
        <v>418.96998336281376</v>
      </c>
      <c r="AB3311">
        <v>567.33106612380129</v>
      </c>
      <c r="AC3311">
        <v>6844.964803928613</v>
      </c>
      <c r="AD3311">
        <v>3288.1385408920346</v>
      </c>
      <c r="AE3311">
        <v>11119.404394307263</v>
      </c>
    </row>
    <row r="3312" spans="1:31" x14ac:dyDescent="0.3">
      <c r="A3312">
        <v>2662380</v>
      </c>
      <c r="B3312">
        <v>1</v>
      </c>
      <c r="C3312" t="s">
        <v>80</v>
      </c>
      <c r="D3312" t="s">
        <v>82</v>
      </c>
      <c r="E3312" t="s">
        <v>152</v>
      </c>
      <c r="F3312" t="s">
        <v>9396</v>
      </c>
      <c r="G3312" t="s">
        <v>154</v>
      </c>
      <c r="H3312" t="s">
        <v>135</v>
      </c>
      <c r="I3312" t="s">
        <v>136</v>
      </c>
      <c r="J3312" t="s">
        <v>137</v>
      </c>
      <c r="K3312" t="s">
        <v>138</v>
      </c>
      <c r="L3312" t="s">
        <v>9397</v>
      </c>
      <c r="M3312" t="s">
        <v>9398</v>
      </c>
      <c r="N3312">
        <v>0.80472222199999999</v>
      </c>
      <c r="O3312">
        <v>0</v>
      </c>
      <c r="P3312">
        <v>180</v>
      </c>
      <c r="Q3312">
        <v>0</v>
      </c>
      <c r="R3312">
        <v>0</v>
      </c>
      <c r="S3312">
        <v>0</v>
      </c>
      <c r="T3312">
        <v>13</v>
      </c>
      <c r="U3312">
        <v>0</v>
      </c>
      <c r="V3312">
        <v>0</v>
      </c>
      <c r="W3312">
        <v>0</v>
      </c>
      <c r="X3312">
        <v>19.965024838219833</v>
      </c>
      <c r="Y3312">
        <v>0</v>
      </c>
      <c r="Z3312">
        <v>0</v>
      </c>
      <c r="AA3312">
        <v>0</v>
      </c>
      <c r="AB3312">
        <v>1.9236090129328025</v>
      </c>
      <c r="AC3312">
        <v>0</v>
      </c>
      <c r="AD3312">
        <v>0</v>
      </c>
      <c r="AE3312">
        <v>21.888633851152637</v>
      </c>
    </row>
    <row r="3313" spans="1:31" x14ac:dyDescent="0.3">
      <c r="A3313">
        <v>2661587</v>
      </c>
      <c r="B3313">
        <v>1</v>
      </c>
      <c r="C3313" t="s">
        <v>80</v>
      </c>
      <c r="D3313" t="s">
        <v>86</v>
      </c>
      <c r="E3313" t="s">
        <v>132</v>
      </c>
      <c r="F3313" t="s">
        <v>9399</v>
      </c>
      <c r="G3313" t="s">
        <v>268</v>
      </c>
      <c r="H3313" t="s">
        <v>135</v>
      </c>
      <c r="I3313" t="s">
        <v>136</v>
      </c>
      <c r="J3313" t="s">
        <v>137</v>
      </c>
      <c r="K3313" t="s">
        <v>138</v>
      </c>
      <c r="L3313" t="s">
        <v>9400</v>
      </c>
      <c r="M3313" t="s">
        <v>9401</v>
      </c>
      <c r="N3313">
        <v>1.7838888879999999</v>
      </c>
      <c r="O3313">
        <v>0</v>
      </c>
      <c r="P3313">
        <v>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0.35398127125614892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0.35398127125614892</v>
      </c>
    </row>
    <row r="3314" spans="1:31" x14ac:dyDescent="0.3">
      <c r="A3314">
        <v>2661630</v>
      </c>
      <c r="B3314">
        <v>1</v>
      </c>
      <c r="C3314" t="s">
        <v>81</v>
      </c>
      <c r="D3314" t="s">
        <v>114</v>
      </c>
      <c r="E3314" t="s">
        <v>152</v>
      </c>
      <c r="F3314" t="s">
        <v>9402</v>
      </c>
      <c r="G3314" t="s">
        <v>161</v>
      </c>
      <c r="H3314" t="s">
        <v>135</v>
      </c>
      <c r="I3314" t="s">
        <v>136</v>
      </c>
      <c r="J3314" t="s">
        <v>137</v>
      </c>
      <c r="K3314" t="s">
        <v>162</v>
      </c>
      <c r="L3314" t="s">
        <v>9403</v>
      </c>
      <c r="M3314" t="s">
        <v>9404</v>
      </c>
      <c r="N3314">
        <v>1.6558333329999999</v>
      </c>
      <c r="O3314">
        <v>0</v>
      </c>
      <c r="P3314">
        <v>482</v>
      </c>
      <c r="Q3314">
        <v>0</v>
      </c>
      <c r="R3314">
        <v>0</v>
      </c>
      <c r="S3314">
        <v>0</v>
      </c>
      <c r="T3314">
        <v>76</v>
      </c>
      <c r="U3314">
        <v>0</v>
      </c>
      <c r="V3314">
        <v>0</v>
      </c>
      <c r="W3314">
        <v>0</v>
      </c>
      <c r="X3314">
        <v>117.65699234509361</v>
      </c>
      <c r="Y3314">
        <v>0</v>
      </c>
      <c r="Z3314">
        <v>0</v>
      </c>
      <c r="AA3314">
        <v>0</v>
      </c>
      <c r="AB3314">
        <v>125.64055799839637</v>
      </c>
      <c r="AC3314">
        <v>0</v>
      </c>
      <c r="AD3314">
        <v>0</v>
      </c>
      <c r="AE3314">
        <v>243.29755034349</v>
      </c>
    </row>
    <row r="3315" spans="1:31" x14ac:dyDescent="0.3">
      <c r="A3315">
        <v>2662151</v>
      </c>
      <c r="B3315">
        <v>1</v>
      </c>
      <c r="C3315" t="s">
        <v>80</v>
      </c>
      <c r="D3315" t="s">
        <v>94</v>
      </c>
      <c r="E3315" t="s">
        <v>132</v>
      </c>
      <c r="F3315" t="s">
        <v>9405</v>
      </c>
      <c r="G3315" t="s">
        <v>228</v>
      </c>
      <c r="H3315" t="s">
        <v>135</v>
      </c>
      <c r="I3315" t="s">
        <v>136</v>
      </c>
      <c r="J3315" t="s">
        <v>137</v>
      </c>
      <c r="K3315" t="s">
        <v>138</v>
      </c>
      <c r="L3315" t="s">
        <v>9406</v>
      </c>
      <c r="M3315" t="s">
        <v>9407</v>
      </c>
      <c r="N3315">
        <v>1.7936111109999999</v>
      </c>
      <c r="O3315">
        <v>0</v>
      </c>
      <c r="P3315">
        <v>3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4.0820136389493884</v>
      </c>
      <c r="Y3315">
        <v>0</v>
      </c>
      <c r="Z3315">
        <v>0</v>
      </c>
      <c r="AA3315">
        <v>0</v>
      </c>
      <c r="AB3315">
        <v>11.928463380887653</v>
      </c>
      <c r="AC3315">
        <v>0</v>
      </c>
      <c r="AD3315">
        <v>0</v>
      </c>
      <c r="AE3315">
        <v>16.01047701983704</v>
      </c>
    </row>
    <row r="3316" spans="1:31" x14ac:dyDescent="0.3">
      <c r="A3316">
        <v>2661939</v>
      </c>
      <c r="B3316">
        <v>1</v>
      </c>
      <c r="C3316" t="s">
        <v>81</v>
      </c>
      <c r="D3316" t="s">
        <v>128</v>
      </c>
      <c r="E3316" t="s">
        <v>147</v>
      </c>
      <c r="F3316" t="s">
        <v>4137</v>
      </c>
      <c r="G3316" t="s">
        <v>149</v>
      </c>
      <c r="H3316" t="s">
        <v>144</v>
      </c>
      <c r="I3316" t="s">
        <v>136</v>
      </c>
      <c r="J3316" t="s">
        <v>137</v>
      </c>
      <c r="K3316" t="s">
        <v>138</v>
      </c>
      <c r="L3316" t="s">
        <v>9408</v>
      </c>
      <c r="M3316" t="s">
        <v>9409</v>
      </c>
      <c r="N3316">
        <v>0.36666666599999997</v>
      </c>
      <c r="O3316">
        <v>3</v>
      </c>
      <c r="P3316">
        <v>1</v>
      </c>
      <c r="Q3316">
        <v>26</v>
      </c>
      <c r="R3316">
        <v>6</v>
      </c>
      <c r="S3316">
        <v>8</v>
      </c>
      <c r="T3316">
        <v>1</v>
      </c>
      <c r="U3316">
        <v>0</v>
      </c>
      <c r="V3316">
        <v>0</v>
      </c>
      <c r="W3316">
        <v>7.794063773136668</v>
      </c>
      <c r="X3316">
        <v>4.4980762725803675E-2</v>
      </c>
      <c r="Y3316">
        <v>49.809138652134436</v>
      </c>
      <c r="Z3316">
        <v>1.2944229307252286</v>
      </c>
      <c r="AA3316">
        <v>28.549841954456461</v>
      </c>
      <c r="AB3316">
        <v>9.7014175733025013E-3</v>
      </c>
      <c r="AC3316">
        <v>0</v>
      </c>
      <c r="AD3316">
        <v>0</v>
      </c>
      <c r="AE3316">
        <v>87.50214949075189</v>
      </c>
    </row>
    <row r="3317" spans="1:31" x14ac:dyDescent="0.3">
      <c r="A3317">
        <v>2661965</v>
      </c>
      <c r="B3317">
        <v>1</v>
      </c>
      <c r="C3317" t="s">
        <v>81</v>
      </c>
      <c r="D3317" t="s">
        <v>121</v>
      </c>
      <c r="E3317" t="s">
        <v>141</v>
      </c>
      <c r="F3317" t="s">
        <v>1447</v>
      </c>
      <c r="G3317" t="s">
        <v>149</v>
      </c>
      <c r="H3317" t="s">
        <v>144</v>
      </c>
      <c r="I3317" t="s">
        <v>136</v>
      </c>
      <c r="J3317" t="s">
        <v>137</v>
      </c>
      <c r="K3317" t="s">
        <v>138</v>
      </c>
      <c r="L3317" t="s">
        <v>9410</v>
      </c>
      <c r="M3317" t="s">
        <v>9411</v>
      </c>
      <c r="N3317">
        <v>0.99277777700000003</v>
      </c>
      <c r="O3317">
        <v>0</v>
      </c>
      <c r="P3317">
        <v>0</v>
      </c>
      <c r="Q3317">
        <v>0</v>
      </c>
      <c r="R3317">
        <v>21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8.2357361512261438</v>
      </c>
      <c r="AA3317">
        <v>0</v>
      </c>
      <c r="AB3317">
        <v>0</v>
      </c>
      <c r="AC3317">
        <v>0</v>
      </c>
      <c r="AD3317">
        <v>0</v>
      </c>
      <c r="AE3317">
        <v>8.2357361512261438</v>
      </c>
    </row>
    <row r="3318" spans="1:31" x14ac:dyDescent="0.3">
      <c r="A3318">
        <v>2662337</v>
      </c>
      <c r="B3318">
        <v>1</v>
      </c>
      <c r="C3318" t="s">
        <v>81</v>
      </c>
      <c r="D3318" t="s">
        <v>114</v>
      </c>
      <c r="E3318" t="s">
        <v>165</v>
      </c>
      <c r="F3318" t="s">
        <v>9412</v>
      </c>
      <c r="G3318" t="s">
        <v>268</v>
      </c>
      <c r="H3318" t="s">
        <v>135</v>
      </c>
      <c r="I3318" t="s">
        <v>136</v>
      </c>
      <c r="J3318" t="s">
        <v>137</v>
      </c>
      <c r="K3318" t="s">
        <v>138</v>
      </c>
      <c r="L3318" t="s">
        <v>9413</v>
      </c>
      <c r="M3318" t="s">
        <v>9414</v>
      </c>
      <c r="N3318">
        <v>2.2997222220000002</v>
      </c>
      <c r="O3318">
        <v>0</v>
      </c>
      <c r="P3318">
        <v>36</v>
      </c>
      <c r="Q3318">
        <v>0</v>
      </c>
      <c r="R3318">
        <v>3</v>
      </c>
      <c r="S3318">
        <v>0</v>
      </c>
      <c r="T3318">
        <v>1</v>
      </c>
      <c r="U3318">
        <v>0</v>
      </c>
      <c r="V3318">
        <v>0</v>
      </c>
      <c r="W3318">
        <v>0</v>
      </c>
      <c r="X3318">
        <v>10.402031836416707</v>
      </c>
      <c r="Y3318">
        <v>0</v>
      </c>
      <c r="Z3318">
        <v>0.61455530202920305</v>
      </c>
      <c r="AA3318">
        <v>0</v>
      </c>
      <c r="AB3318">
        <v>0.54168920265877563</v>
      </c>
      <c r="AC3318">
        <v>0</v>
      </c>
      <c r="AD3318">
        <v>0</v>
      </c>
      <c r="AE3318">
        <v>11.558276341104685</v>
      </c>
    </row>
    <row r="3319" spans="1:31" x14ac:dyDescent="0.3">
      <c r="A3319">
        <v>2662002</v>
      </c>
      <c r="B3319">
        <v>1</v>
      </c>
      <c r="C3319" t="s">
        <v>81</v>
      </c>
      <c r="D3319" t="s">
        <v>123</v>
      </c>
      <c r="E3319" t="s">
        <v>141</v>
      </c>
      <c r="F3319" t="s">
        <v>9415</v>
      </c>
      <c r="G3319" t="s">
        <v>149</v>
      </c>
      <c r="H3319" t="s">
        <v>144</v>
      </c>
      <c r="I3319" t="s">
        <v>136</v>
      </c>
      <c r="J3319" t="s">
        <v>137</v>
      </c>
      <c r="K3319" t="s">
        <v>138</v>
      </c>
      <c r="L3319" t="s">
        <v>9416</v>
      </c>
      <c r="M3319" t="s">
        <v>9417</v>
      </c>
      <c r="N3319">
        <v>0.60833333300000003</v>
      </c>
      <c r="O3319">
        <v>0</v>
      </c>
      <c r="P3319">
        <v>1818</v>
      </c>
      <c r="Q3319">
        <v>3</v>
      </c>
      <c r="R3319">
        <v>0</v>
      </c>
      <c r="S3319">
        <v>18</v>
      </c>
      <c r="T3319">
        <v>751</v>
      </c>
      <c r="U3319">
        <v>1</v>
      </c>
      <c r="V3319">
        <v>9</v>
      </c>
      <c r="W3319">
        <v>0</v>
      </c>
      <c r="X3319">
        <v>388.2313821433936</v>
      </c>
      <c r="Y3319">
        <v>3.233991336880802</v>
      </c>
      <c r="Z3319">
        <v>0</v>
      </c>
      <c r="AA3319">
        <v>79.938203717338496</v>
      </c>
      <c r="AB3319">
        <v>439.48337427119168</v>
      </c>
      <c r="AC3319">
        <v>20.141026608105719</v>
      </c>
      <c r="AD3319">
        <v>112.4063556325552</v>
      </c>
      <c r="AE3319">
        <v>1043.4343337094654</v>
      </c>
    </row>
    <row r="3320" spans="1:31" x14ac:dyDescent="0.3">
      <c r="A3320">
        <v>2661816</v>
      </c>
      <c r="B3320">
        <v>1</v>
      </c>
      <c r="C3320" t="s">
        <v>81</v>
      </c>
      <c r="D3320" t="s">
        <v>115</v>
      </c>
      <c r="E3320" t="s">
        <v>152</v>
      </c>
      <c r="F3320" t="s">
        <v>9418</v>
      </c>
      <c r="G3320" t="s">
        <v>161</v>
      </c>
      <c r="H3320" t="s">
        <v>135</v>
      </c>
      <c r="I3320" t="s">
        <v>136</v>
      </c>
      <c r="J3320" t="s">
        <v>137</v>
      </c>
      <c r="K3320" t="s">
        <v>162</v>
      </c>
      <c r="L3320" t="s">
        <v>9419</v>
      </c>
      <c r="M3320" t="s">
        <v>9420</v>
      </c>
      <c r="N3320">
        <v>6.3975</v>
      </c>
      <c r="O3320">
        <v>0</v>
      </c>
      <c r="P3320">
        <v>112</v>
      </c>
      <c r="Q3320">
        <v>0</v>
      </c>
      <c r="R3320">
        <v>9</v>
      </c>
      <c r="S3320">
        <v>0</v>
      </c>
      <c r="T3320">
        <v>9</v>
      </c>
      <c r="U3320">
        <v>0</v>
      </c>
      <c r="V3320">
        <v>0</v>
      </c>
      <c r="W3320">
        <v>0</v>
      </c>
      <c r="X3320">
        <v>89.056153065020808</v>
      </c>
      <c r="Y3320">
        <v>0</v>
      </c>
      <c r="Z3320">
        <v>4.436960234531055</v>
      </c>
      <c r="AA3320">
        <v>0</v>
      </c>
      <c r="AB3320">
        <v>3.8668732966192216</v>
      </c>
      <c r="AC3320">
        <v>0</v>
      </c>
      <c r="AD3320">
        <v>0</v>
      </c>
      <c r="AE3320">
        <v>97.359986596171083</v>
      </c>
    </row>
    <row r="3321" spans="1:31" x14ac:dyDescent="0.3">
      <c r="A3321">
        <v>2661716</v>
      </c>
      <c r="B3321">
        <v>1</v>
      </c>
      <c r="C3321" t="s">
        <v>81</v>
      </c>
      <c r="D3321" t="s">
        <v>127</v>
      </c>
      <c r="E3321" t="s">
        <v>152</v>
      </c>
      <c r="F3321" t="s">
        <v>9421</v>
      </c>
      <c r="G3321" t="s">
        <v>161</v>
      </c>
      <c r="H3321" t="s">
        <v>135</v>
      </c>
      <c r="I3321" t="s">
        <v>136</v>
      </c>
      <c r="J3321" t="s">
        <v>137</v>
      </c>
      <c r="K3321" t="s">
        <v>162</v>
      </c>
      <c r="L3321" t="s">
        <v>9422</v>
      </c>
      <c r="M3321" t="s">
        <v>9423</v>
      </c>
      <c r="N3321">
        <v>9.7794444439999992</v>
      </c>
      <c r="O3321">
        <v>0</v>
      </c>
      <c r="P3321">
        <v>146</v>
      </c>
      <c r="Q3321">
        <v>0</v>
      </c>
      <c r="R3321">
        <v>4</v>
      </c>
      <c r="S3321">
        <v>0</v>
      </c>
      <c r="T3321">
        <v>10</v>
      </c>
      <c r="U3321">
        <v>0</v>
      </c>
      <c r="V3321">
        <v>0</v>
      </c>
      <c r="W3321">
        <v>0</v>
      </c>
      <c r="X3321">
        <v>278.74616332941127</v>
      </c>
      <c r="Y3321">
        <v>0</v>
      </c>
      <c r="Z3321">
        <v>49.866972320484678</v>
      </c>
      <c r="AA3321">
        <v>0</v>
      </c>
      <c r="AB3321">
        <v>101.62214415903858</v>
      </c>
      <c r="AC3321">
        <v>0</v>
      </c>
      <c r="AD3321">
        <v>0</v>
      </c>
      <c r="AE3321">
        <v>430.23527980893459</v>
      </c>
    </row>
    <row r="3322" spans="1:31" x14ac:dyDescent="0.3">
      <c r="A3322">
        <v>2661610</v>
      </c>
      <c r="B3322">
        <v>1</v>
      </c>
      <c r="C3322" t="s">
        <v>80</v>
      </c>
      <c r="D3322" t="s">
        <v>93</v>
      </c>
      <c r="E3322" t="s">
        <v>152</v>
      </c>
      <c r="F3322" t="s">
        <v>9424</v>
      </c>
      <c r="G3322" t="s">
        <v>191</v>
      </c>
      <c r="H3322" t="s">
        <v>135</v>
      </c>
      <c r="I3322" t="s">
        <v>136</v>
      </c>
      <c r="J3322" t="s">
        <v>137</v>
      </c>
      <c r="K3322" t="s">
        <v>138</v>
      </c>
      <c r="L3322" t="s">
        <v>9425</v>
      </c>
      <c r="M3322" t="s">
        <v>9426</v>
      </c>
      <c r="N3322">
        <v>1.3180555549999999</v>
      </c>
      <c r="O3322">
        <v>0</v>
      </c>
      <c r="P3322">
        <v>21</v>
      </c>
      <c r="Q3322">
        <v>0</v>
      </c>
      <c r="R3322">
        <v>37</v>
      </c>
      <c r="S3322">
        <v>0</v>
      </c>
      <c r="T3322">
        <v>11</v>
      </c>
      <c r="U3322">
        <v>0</v>
      </c>
      <c r="V3322">
        <v>0</v>
      </c>
      <c r="W3322">
        <v>0</v>
      </c>
      <c r="X3322">
        <v>7.0639842952077876</v>
      </c>
      <c r="Y3322">
        <v>0</v>
      </c>
      <c r="Z3322">
        <v>94.551101686342761</v>
      </c>
      <c r="AA3322">
        <v>0</v>
      </c>
      <c r="AB3322">
        <v>5.4117220169589917</v>
      </c>
      <c r="AC3322">
        <v>0</v>
      </c>
      <c r="AD3322">
        <v>0</v>
      </c>
      <c r="AE3322">
        <v>107.02680799850954</v>
      </c>
    </row>
    <row r="3323" spans="1:31" x14ac:dyDescent="0.3">
      <c r="A3323">
        <v>2662251</v>
      </c>
      <c r="B3323">
        <v>1</v>
      </c>
      <c r="C3323" t="s">
        <v>80</v>
      </c>
      <c r="D3323" t="s">
        <v>108</v>
      </c>
      <c r="E3323" t="s">
        <v>132</v>
      </c>
      <c r="F3323" t="s">
        <v>9427</v>
      </c>
      <c r="G3323" t="s">
        <v>268</v>
      </c>
      <c r="H3323" t="s">
        <v>135</v>
      </c>
      <c r="I3323" t="s">
        <v>136</v>
      </c>
      <c r="J3323" t="s">
        <v>137</v>
      </c>
      <c r="K3323" t="s">
        <v>138</v>
      </c>
      <c r="L3323" t="s">
        <v>9428</v>
      </c>
      <c r="M3323" t="s">
        <v>9429</v>
      </c>
      <c r="N3323">
        <v>4.6150000000000002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9.4963147982038905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9.4963147982038905</v>
      </c>
    </row>
    <row r="3324" spans="1:31" x14ac:dyDescent="0.3">
      <c r="A3324">
        <v>2661859</v>
      </c>
      <c r="B3324">
        <v>1</v>
      </c>
      <c r="C3324" t="s">
        <v>80</v>
      </c>
      <c r="D3324" t="s">
        <v>103</v>
      </c>
      <c r="E3324" t="s">
        <v>132</v>
      </c>
      <c r="F3324" t="s">
        <v>9430</v>
      </c>
      <c r="G3324" t="s">
        <v>268</v>
      </c>
      <c r="H3324" t="s">
        <v>135</v>
      </c>
      <c r="I3324" t="s">
        <v>136</v>
      </c>
      <c r="J3324" t="s">
        <v>137</v>
      </c>
      <c r="K3324" t="s">
        <v>138</v>
      </c>
      <c r="L3324" t="s">
        <v>9431</v>
      </c>
      <c r="M3324" t="s">
        <v>9432</v>
      </c>
      <c r="N3324">
        <v>8.2094444440000007</v>
      </c>
      <c r="O3324">
        <v>0</v>
      </c>
      <c r="P3324">
        <v>0</v>
      </c>
      <c r="Q3324">
        <v>0</v>
      </c>
      <c r="R3324">
        <v>3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76.801452862793468</v>
      </c>
      <c r="AA3324">
        <v>0</v>
      </c>
      <c r="AB3324">
        <v>0</v>
      </c>
      <c r="AC3324">
        <v>0</v>
      </c>
      <c r="AD3324">
        <v>0</v>
      </c>
      <c r="AE3324">
        <v>76.801452862793468</v>
      </c>
    </row>
    <row r="3325" spans="1:31" x14ac:dyDescent="0.3">
      <c r="A3325">
        <v>2662306</v>
      </c>
      <c r="B3325">
        <v>1</v>
      </c>
      <c r="C3325" t="s">
        <v>80</v>
      </c>
      <c r="D3325" t="s">
        <v>85</v>
      </c>
      <c r="E3325" t="s">
        <v>214</v>
      </c>
      <c r="F3325" t="s">
        <v>9433</v>
      </c>
      <c r="G3325" t="s">
        <v>154</v>
      </c>
      <c r="H3325" t="s">
        <v>135</v>
      </c>
      <c r="I3325" t="s">
        <v>136</v>
      </c>
      <c r="J3325" t="s">
        <v>137</v>
      </c>
      <c r="K3325" t="s">
        <v>138</v>
      </c>
      <c r="L3325" t="s">
        <v>9434</v>
      </c>
      <c r="M3325" t="s">
        <v>9435</v>
      </c>
      <c r="N3325">
        <v>1.1872222219999999</v>
      </c>
      <c r="O3325">
        <v>0</v>
      </c>
      <c r="P3325">
        <v>83</v>
      </c>
      <c r="Q3325">
        <v>0</v>
      </c>
      <c r="R3325">
        <v>0</v>
      </c>
      <c r="S3325">
        <v>0</v>
      </c>
      <c r="T3325">
        <v>27</v>
      </c>
      <c r="U3325">
        <v>0</v>
      </c>
      <c r="V3325">
        <v>0</v>
      </c>
      <c r="W3325">
        <v>0</v>
      </c>
      <c r="X3325">
        <v>37.365259078962517</v>
      </c>
      <c r="Y3325">
        <v>0</v>
      </c>
      <c r="Z3325">
        <v>0</v>
      </c>
      <c r="AA3325">
        <v>0</v>
      </c>
      <c r="AB3325">
        <v>79.017288735664948</v>
      </c>
      <c r="AC3325">
        <v>0</v>
      </c>
      <c r="AD3325">
        <v>0</v>
      </c>
      <c r="AE3325">
        <v>116.38254781462746</v>
      </c>
    </row>
    <row r="3326" spans="1:31" x14ac:dyDescent="0.3">
      <c r="A3326">
        <v>2661596</v>
      </c>
      <c r="B3326">
        <v>1</v>
      </c>
      <c r="C3326" t="s">
        <v>80</v>
      </c>
      <c r="D3326" t="s">
        <v>96</v>
      </c>
      <c r="E3326" t="s">
        <v>194</v>
      </c>
      <c r="F3326" t="s">
        <v>9436</v>
      </c>
      <c r="G3326" t="s">
        <v>149</v>
      </c>
      <c r="H3326" t="s">
        <v>144</v>
      </c>
      <c r="I3326" t="s">
        <v>136</v>
      </c>
      <c r="J3326" t="s">
        <v>137</v>
      </c>
      <c r="K3326" t="s">
        <v>138</v>
      </c>
      <c r="L3326" t="s">
        <v>9437</v>
      </c>
      <c r="M3326" t="s">
        <v>9438</v>
      </c>
      <c r="N3326">
        <v>9.9722221999999999E-2</v>
      </c>
      <c r="O3326">
        <v>7</v>
      </c>
      <c r="P3326">
        <v>5185</v>
      </c>
      <c r="Q3326">
        <v>4</v>
      </c>
      <c r="R3326">
        <v>8</v>
      </c>
      <c r="S3326">
        <v>24</v>
      </c>
      <c r="T3326">
        <v>912</v>
      </c>
      <c r="U3326">
        <v>1</v>
      </c>
      <c r="V3326">
        <v>0</v>
      </c>
      <c r="W3326">
        <v>6.8469343402918144</v>
      </c>
      <c r="X3326">
        <v>137.66892769044401</v>
      </c>
      <c r="Y3326">
        <v>0.29817382453685992</v>
      </c>
      <c r="Z3326">
        <v>0.33465445191918108</v>
      </c>
      <c r="AA3326">
        <v>36.197248312104364</v>
      </c>
      <c r="AB3326">
        <v>106.44253662187893</v>
      </c>
      <c r="AC3326">
        <v>7.0164754131420439</v>
      </c>
      <c r="AD3326">
        <v>0</v>
      </c>
      <c r="AE3326">
        <v>294.80495065431722</v>
      </c>
    </row>
    <row r="3327" spans="1:31" x14ac:dyDescent="0.3">
      <c r="A3327">
        <v>2662260</v>
      </c>
      <c r="B3327">
        <v>1</v>
      </c>
      <c r="C3327" t="s">
        <v>80</v>
      </c>
      <c r="D3327" t="s">
        <v>103</v>
      </c>
      <c r="E3327" t="s">
        <v>141</v>
      </c>
      <c r="F3327" t="s">
        <v>9439</v>
      </c>
      <c r="G3327" t="s">
        <v>606</v>
      </c>
      <c r="H3327" t="s">
        <v>144</v>
      </c>
      <c r="I3327" t="s">
        <v>136</v>
      </c>
      <c r="J3327" t="s">
        <v>137</v>
      </c>
      <c r="K3327" t="s">
        <v>138</v>
      </c>
      <c r="L3327" t="s">
        <v>9440</v>
      </c>
      <c r="M3327" t="s">
        <v>9441</v>
      </c>
      <c r="N3327">
        <v>1.7836111109999999</v>
      </c>
      <c r="O3327">
        <v>0</v>
      </c>
      <c r="P3327">
        <v>0</v>
      </c>
      <c r="Q3327">
        <v>0</v>
      </c>
      <c r="R3327">
        <v>14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120.4208193524905</v>
      </c>
      <c r="AA3327">
        <v>0</v>
      </c>
      <c r="AB3327">
        <v>0</v>
      </c>
      <c r="AC3327">
        <v>0</v>
      </c>
      <c r="AD3327">
        <v>0</v>
      </c>
      <c r="AE3327">
        <v>120.4208193524905</v>
      </c>
    </row>
    <row r="3328" spans="1:31" x14ac:dyDescent="0.3">
      <c r="A3328">
        <v>2661951</v>
      </c>
      <c r="B3328">
        <v>1</v>
      </c>
      <c r="C3328" t="s">
        <v>80</v>
      </c>
      <c r="D3328" t="s">
        <v>95</v>
      </c>
      <c r="E3328" t="s">
        <v>132</v>
      </c>
      <c r="F3328" t="s">
        <v>9442</v>
      </c>
      <c r="G3328" t="s">
        <v>228</v>
      </c>
      <c r="H3328" t="s">
        <v>135</v>
      </c>
      <c r="I3328" t="s">
        <v>136</v>
      </c>
      <c r="J3328" t="s">
        <v>3</v>
      </c>
      <c r="K3328" t="s">
        <v>138</v>
      </c>
      <c r="L3328" t="s">
        <v>9443</v>
      </c>
      <c r="M3328" t="s">
        <v>9444</v>
      </c>
      <c r="N3328">
        <v>1.141388888</v>
      </c>
      <c r="O3328">
        <v>0</v>
      </c>
      <c r="P3328">
        <v>5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1.3393331952849763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1.3393331952849763</v>
      </c>
    </row>
    <row r="3329" spans="1:31" x14ac:dyDescent="0.3">
      <c r="A3329">
        <v>2661619</v>
      </c>
      <c r="B3329">
        <v>1</v>
      </c>
      <c r="C3329" t="s">
        <v>81</v>
      </c>
      <c r="D3329" t="s">
        <v>119</v>
      </c>
      <c r="E3329" t="s">
        <v>147</v>
      </c>
      <c r="F3329" t="s">
        <v>2899</v>
      </c>
      <c r="G3329" t="s">
        <v>149</v>
      </c>
      <c r="H3329" t="s">
        <v>144</v>
      </c>
      <c r="I3329" t="s">
        <v>241</v>
      </c>
      <c r="J3329" t="s">
        <v>137</v>
      </c>
      <c r="K3329" t="s">
        <v>138</v>
      </c>
      <c r="L3329" t="s">
        <v>9445</v>
      </c>
      <c r="M3329" t="s">
        <v>9446</v>
      </c>
      <c r="N3329">
        <v>5.5555550000000002E-3</v>
      </c>
      <c r="O3329">
        <v>3</v>
      </c>
      <c r="P3329">
        <v>1402</v>
      </c>
      <c r="Q3329">
        <v>126</v>
      </c>
      <c r="R3329">
        <v>265</v>
      </c>
      <c r="S3329">
        <v>2</v>
      </c>
      <c r="T3329">
        <v>96</v>
      </c>
      <c r="U3329">
        <v>0</v>
      </c>
      <c r="V3329">
        <v>0</v>
      </c>
      <c r="W3329">
        <v>2.6629749967744445E-3</v>
      </c>
      <c r="X3329">
        <v>0.92916269625682668</v>
      </c>
      <c r="Y3329">
        <v>1.7426201497070406</v>
      </c>
      <c r="Z3329">
        <v>4.344463085049032</v>
      </c>
      <c r="AA3329">
        <v>6.8268732153922238E-3</v>
      </c>
      <c r="AB3329">
        <v>0.25018227431034895</v>
      </c>
      <c r="AC3329">
        <v>0</v>
      </c>
      <c r="AD3329">
        <v>0</v>
      </c>
      <c r="AE3329">
        <v>7.275918053535416</v>
      </c>
    </row>
    <row r="3330" spans="1:31" x14ac:dyDescent="0.3">
      <c r="A3330">
        <v>2662237</v>
      </c>
      <c r="B3330">
        <v>1</v>
      </c>
      <c r="C3330" t="s">
        <v>80</v>
      </c>
      <c r="D3330" t="s">
        <v>98</v>
      </c>
      <c r="E3330" t="s">
        <v>141</v>
      </c>
      <c r="F3330" t="s">
        <v>9447</v>
      </c>
      <c r="G3330" t="s">
        <v>562</v>
      </c>
      <c r="H3330" t="s">
        <v>144</v>
      </c>
      <c r="I3330" t="s">
        <v>136</v>
      </c>
      <c r="J3330" t="s">
        <v>137</v>
      </c>
      <c r="K3330" t="s">
        <v>162</v>
      </c>
      <c r="L3330" t="s">
        <v>9448</v>
      </c>
      <c r="M3330" t="s">
        <v>9449</v>
      </c>
      <c r="N3330">
        <v>0.57777777699999999</v>
      </c>
      <c r="O3330">
        <v>0</v>
      </c>
      <c r="P3330">
        <v>131</v>
      </c>
      <c r="Q3330">
        <v>1</v>
      </c>
      <c r="R3330">
        <v>297</v>
      </c>
      <c r="S3330">
        <v>0</v>
      </c>
      <c r="T3330">
        <v>91</v>
      </c>
      <c r="U3330">
        <v>0</v>
      </c>
      <c r="V3330">
        <v>0</v>
      </c>
      <c r="W3330">
        <v>0</v>
      </c>
      <c r="X3330">
        <v>35.359614359124691</v>
      </c>
      <c r="Y3330">
        <v>3.5760172145810367</v>
      </c>
      <c r="Z3330">
        <v>529.23710167171851</v>
      </c>
      <c r="AA3330">
        <v>0</v>
      </c>
      <c r="AB3330">
        <v>152.53430264957944</v>
      </c>
      <c r="AC3330">
        <v>0</v>
      </c>
      <c r="AD3330">
        <v>0</v>
      </c>
      <c r="AE3330">
        <v>720.70703589500363</v>
      </c>
    </row>
    <row r="3331" spans="1:31" x14ac:dyDescent="0.3">
      <c r="A3331">
        <v>2661682</v>
      </c>
      <c r="B3331">
        <v>1</v>
      </c>
      <c r="C3331" t="s">
        <v>80</v>
      </c>
      <c r="D3331" t="s">
        <v>83</v>
      </c>
      <c r="E3331" t="s">
        <v>181</v>
      </c>
      <c r="F3331" t="s">
        <v>9450</v>
      </c>
      <c r="G3331" t="s">
        <v>220</v>
      </c>
      <c r="H3331" t="s">
        <v>144</v>
      </c>
      <c r="I3331" t="s">
        <v>136</v>
      </c>
      <c r="J3331" t="s">
        <v>137</v>
      </c>
      <c r="K3331" t="s">
        <v>162</v>
      </c>
      <c r="L3331" t="s">
        <v>9451</v>
      </c>
      <c r="M3331" t="s">
        <v>9452</v>
      </c>
      <c r="N3331">
        <v>7.4508333330000003</v>
      </c>
      <c r="O3331">
        <v>0</v>
      </c>
      <c r="P3331">
        <v>7012</v>
      </c>
      <c r="Q3331">
        <v>0</v>
      </c>
      <c r="R3331">
        <v>0</v>
      </c>
      <c r="S3331">
        <v>4</v>
      </c>
      <c r="T3331">
        <v>415</v>
      </c>
      <c r="U3331">
        <v>0</v>
      </c>
      <c r="V3331">
        <v>0</v>
      </c>
      <c r="W3331">
        <v>0</v>
      </c>
      <c r="X3331">
        <v>15488.773849626125</v>
      </c>
      <c r="Y3331">
        <v>0</v>
      </c>
      <c r="Z3331">
        <v>0</v>
      </c>
      <c r="AA3331">
        <v>823.26916005078465</v>
      </c>
      <c r="AB3331">
        <v>4009.718835668506</v>
      </c>
      <c r="AC3331">
        <v>0</v>
      </c>
      <c r="AD3331">
        <v>0</v>
      </c>
      <c r="AE3331">
        <v>20321.761845345416</v>
      </c>
    </row>
    <row r="3332" spans="1:31" x14ac:dyDescent="0.3">
      <c r="A3332">
        <v>2661738</v>
      </c>
      <c r="B3332">
        <v>2</v>
      </c>
      <c r="C3332" t="s">
        <v>80</v>
      </c>
      <c r="D3332" t="s">
        <v>82</v>
      </c>
      <c r="E3332" t="s">
        <v>152</v>
      </c>
      <c r="F3332" t="s">
        <v>9453</v>
      </c>
      <c r="G3332" t="s">
        <v>224</v>
      </c>
      <c r="H3332" t="s">
        <v>135</v>
      </c>
      <c r="I3332" t="s">
        <v>136</v>
      </c>
      <c r="J3332" t="s">
        <v>137</v>
      </c>
      <c r="K3332" t="s">
        <v>138</v>
      </c>
      <c r="L3332" t="s">
        <v>9454</v>
      </c>
      <c r="M3332" t="s">
        <v>9455</v>
      </c>
      <c r="N3332">
        <v>0.44638888799999998</v>
      </c>
      <c r="O3332">
        <v>0</v>
      </c>
      <c r="P3332">
        <v>3</v>
      </c>
      <c r="Q3332">
        <v>0</v>
      </c>
      <c r="R3332">
        <v>0</v>
      </c>
      <c r="S3332">
        <v>0</v>
      </c>
      <c r="T3332">
        <v>358</v>
      </c>
      <c r="U3332">
        <v>0</v>
      </c>
      <c r="V3332">
        <v>0</v>
      </c>
      <c r="W3332">
        <v>0</v>
      </c>
      <c r="X3332">
        <v>0.84426489216546641</v>
      </c>
      <c r="Y3332">
        <v>0</v>
      </c>
      <c r="Z3332">
        <v>0</v>
      </c>
      <c r="AA3332">
        <v>0</v>
      </c>
      <c r="AB3332">
        <v>196.76601363312281</v>
      </c>
      <c r="AC3332">
        <v>0</v>
      </c>
      <c r="AD3332">
        <v>0</v>
      </c>
      <c r="AE3332">
        <v>197.61027852528827</v>
      </c>
    </row>
    <row r="3333" spans="1:31" x14ac:dyDescent="0.3">
      <c r="A3333">
        <v>2661782</v>
      </c>
      <c r="B3333">
        <v>1</v>
      </c>
      <c r="C3333" t="s">
        <v>80</v>
      </c>
      <c r="D3333" t="s">
        <v>94</v>
      </c>
      <c r="E3333" t="s">
        <v>165</v>
      </c>
      <c r="F3333" t="s">
        <v>9456</v>
      </c>
      <c r="G3333" t="s">
        <v>220</v>
      </c>
      <c r="H3333" t="s">
        <v>135</v>
      </c>
      <c r="I3333" t="s">
        <v>136</v>
      </c>
      <c r="J3333" t="s">
        <v>137</v>
      </c>
      <c r="K3333" t="s">
        <v>162</v>
      </c>
      <c r="L3333" t="s">
        <v>9457</v>
      </c>
      <c r="M3333" t="s">
        <v>9458</v>
      </c>
      <c r="N3333">
        <v>7.3761111110000002</v>
      </c>
      <c r="O3333">
        <v>0</v>
      </c>
      <c r="P3333">
        <v>31</v>
      </c>
      <c r="Q3333">
        <v>0</v>
      </c>
      <c r="R3333">
        <v>0</v>
      </c>
      <c r="S3333">
        <v>0</v>
      </c>
      <c r="T3333">
        <v>12</v>
      </c>
      <c r="U3333">
        <v>0</v>
      </c>
      <c r="V3333">
        <v>0</v>
      </c>
      <c r="W3333">
        <v>0</v>
      </c>
      <c r="X3333">
        <v>61.168133554849327</v>
      </c>
      <c r="Y3333">
        <v>0</v>
      </c>
      <c r="Z3333">
        <v>0</v>
      </c>
      <c r="AA3333">
        <v>0</v>
      </c>
      <c r="AB3333">
        <v>67.192024257882025</v>
      </c>
      <c r="AC3333">
        <v>0</v>
      </c>
      <c r="AD3333">
        <v>0</v>
      </c>
      <c r="AE3333">
        <v>128.36015781273136</v>
      </c>
    </row>
    <row r="3334" spans="1:31" x14ac:dyDescent="0.3">
      <c r="A3334">
        <v>2662366</v>
      </c>
      <c r="B3334">
        <v>1</v>
      </c>
      <c r="C3334" t="s">
        <v>81</v>
      </c>
      <c r="D3334" t="s">
        <v>128</v>
      </c>
      <c r="E3334" t="s">
        <v>147</v>
      </c>
      <c r="F3334" t="s">
        <v>9459</v>
      </c>
      <c r="G3334" t="s">
        <v>183</v>
      </c>
      <c r="H3334" t="s">
        <v>144</v>
      </c>
      <c r="I3334" t="s">
        <v>136</v>
      </c>
      <c r="J3334" t="s">
        <v>3</v>
      </c>
      <c r="K3334" t="s">
        <v>138</v>
      </c>
      <c r="L3334" t="s">
        <v>9460</v>
      </c>
      <c r="M3334" t="s">
        <v>9461</v>
      </c>
      <c r="N3334">
        <v>2.0211111110000002</v>
      </c>
      <c r="O3334">
        <v>0</v>
      </c>
      <c r="P3334">
        <v>0</v>
      </c>
      <c r="Q3334">
        <v>0</v>
      </c>
      <c r="R3334">
        <v>0</v>
      </c>
      <c r="S3334">
        <v>6</v>
      </c>
      <c r="T3334">
        <v>0</v>
      </c>
      <c r="U3334">
        <v>4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71.141977529724429</v>
      </c>
      <c r="AB3334">
        <v>0</v>
      </c>
      <c r="AC3334">
        <v>977.083654633484</v>
      </c>
      <c r="AD3334">
        <v>0</v>
      </c>
      <c r="AE3334">
        <v>1048.2256321632085</v>
      </c>
    </row>
    <row r="3335" spans="1:31" x14ac:dyDescent="0.3">
      <c r="A3335">
        <v>2661676</v>
      </c>
      <c r="B3335">
        <v>1</v>
      </c>
      <c r="C3335" t="s">
        <v>80</v>
      </c>
      <c r="D3335" t="s">
        <v>106</v>
      </c>
      <c r="E3335" t="s">
        <v>194</v>
      </c>
      <c r="F3335" t="s">
        <v>9462</v>
      </c>
      <c r="G3335" t="s">
        <v>220</v>
      </c>
      <c r="H3335" t="s">
        <v>144</v>
      </c>
      <c r="I3335" t="s">
        <v>136</v>
      </c>
      <c r="J3335" t="s">
        <v>137</v>
      </c>
      <c r="K3335" t="s">
        <v>162</v>
      </c>
      <c r="L3335" t="s">
        <v>9463</v>
      </c>
      <c r="M3335" t="s">
        <v>9464</v>
      </c>
      <c r="N3335">
        <v>5.7966666660000001</v>
      </c>
      <c r="O3335">
        <v>0</v>
      </c>
      <c r="P3335">
        <v>931</v>
      </c>
      <c r="Q3335">
        <v>7</v>
      </c>
      <c r="R3335">
        <v>42</v>
      </c>
      <c r="S3335">
        <v>4</v>
      </c>
      <c r="T3335">
        <v>229</v>
      </c>
      <c r="U3335">
        <v>0</v>
      </c>
      <c r="V3335">
        <v>0</v>
      </c>
      <c r="W3335">
        <v>0</v>
      </c>
      <c r="X3335">
        <v>1336.4431855380049</v>
      </c>
      <c r="Y3335">
        <v>1284.2005267089364</v>
      </c>
      <c r="Z3335">
        <v>1101.3892748340868</v>
      </c>
      <c r="AA3335">
        <v>225.44542867412807</v>
      </c>
      <c r="AB3335">
        <v>1654.942186757525</v>
      </c>
      <c r="AC3335">
        <v>0</v>
      </c>
      <c r="AD3335">
        <v>0</v>
      </c>
      <c r="AE3335">
        <v>5602.4206025126814</v>
      </c>
    </row>
    <row r="3336" spans="1:31" x14ac:dyDescent="0.3">
      <c r="A3336">
        <v>2661699</v>
      </c>
      <c r="B3336">
        <v>1</v>
      </c>
      <c r="C3336" t="s">
        <v>80</v>
      </c>
      <c r="D3336" t="s">
        <v>98</v>
      </c>
      <c r="E3336" t="s">
        <v>141</v>
      </c>
      <c r="F3336" t="s">
        <v>9465</v>
      </c>
      <c r="G3336" t="s">
        <v>161</v>
      </c>
      <c r="H3336" t="s">
        <v>144</v>
      </c>
      <c r="I3336" t="s">
        <v>136</v>
      </c>
      <c r="J3336" t="s">
        <v>137</v>
      </c>
      <c r="K3336" t="s">
        <v>162</v>
      </c>
      <c r="L3336" t="s">
        <v>9466</v>
      </c>
      <c r="M3336" t="s">
        <v>9467</v>
      </c>
      <c r="N3336">
        <v>7.8324999999999996</v>
      </c>
      <c r="O3336">
        <v>0</v>
      </c>
      <c r="P3336">
        <v>65</v>
      </c>
      <c r="Q3336">
        <v>0</v>
      </c>
      <c r="R3336">
        <v>111</v>
      </c>
      <c r="S3336">
        <v>0</v>
      </c>
      <c r="T3336">
        <v>30</v>
      </c>
      <c r="U3336">
        <v>0</v>
      </c>
      <c r="V3336">
        <v>0</v>
      </c>
      <c r="W3336">
        <v>0</v>
      </c>
      <c r="X3336">
        <v>190.22287168239049</v>
      </c>
      <c r="Y3336">
        <v>0</v>
      </c>
      <c r="Z3336">
        <v>1678.138326576139</v>
      </c>
      <c r="AA3336">
        <v>0</v>
      </c>
      <c r="AB3336">
        <v>372.35728827023058</v>
      </c>
      <c r="AC3336">
        <v>0</v>
      </c>
      <c r="AD3336">
        <v>0</v>
      </c>
      <c r="AE3336">
        <v>2240.71848652876</v>
      </c>
    </row>
    <row r="3337" spans="1:31" x14ac:dyDescent="0.3">
      <c r="A3337">
        <v>2661862</v>
      </c>
      <c r="B3337">
        <v>1</v>
      </c>
      <c r="C3337" t="s">
        <v>80</v>
      </c>
      <c r="D3337" t="s">
        <v>105</v>
      </c>
      <c r="E3337" t="s">
        <v>141</v>
      </c>
      <c r="F3337" t="s">
        <v>6222</v>
      </c>
      <c r="G3337" t="s">
        <v>143</v>
      </c>
      <c r="H3337" t="s">
        <v>144</v>
      </c>
      <c r="I3337" t="s">
        <v>136</v>
      </c>
      <c r="J3337" t="s">
        <v>137</v>
      </c>
      <c r="K3337" t="s">
        <v>138</v>
      </c>
      <c r="L3337" t="s">
        <v>9468</v>
      </c>
      <c r="M3337" t="s">
        <v>9469</v>
      </c>
      <c r="N3337">
        <v>4.534444444</v>
      </c>
      <c r="O3337">
        <v>0</v>
      </c>
      <c r="P3337">
        <v>0</v>
      </c>
      <c r="Q3337">
        <v>0</v>
      </c>
      <c r="R3337">
        <v>0</v>
      </c>
      <c r="S3337">
        <v>4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382.30075438599283</v>
      </c>
      <c r="AB3337">
        <v>0</v>
      </c>
      <c r="AC3337">
        <v>0</v>
      </c>
      <c r="AD3337">
        <v>0</v>
      </c>
      <c r="AE3337">
        <v>382.30075438599283</v>
      </c>
    </row>
    <row r="3338" spans="1:31" x14ac:dyDescent="0.3">
      <c r="A3338">
        <v>2662160</v>
      </c>
      <c r="B3338">
        <v>1</v>
      </c>
      <c r="C3338" t="s">
        <v>80</v>
      </c>
      <c r="D3338" t="s">
        <v>104</v>
      </c>
      <c r="E3338" t="s">
        <v>165</v>
      </c>
      <c r="F3338" t="s">
        <v>9470</v>
      </c>
      <c r="G3338" t="s">
        <v>224</v>
      </c>
      <c r="H3338" t="s">
        <v>135</v>
      </c>
      <c r="I3338" t="s">
        <v>136</v>
      </c>
      <c r="J3338" t="s">
        <v>137</v>
      </c>
      <c r="K3338" t="s">
        <v>138</v>
      </c>
      <c r="L3338" t="s">
        <v>9471</v>
      </c>
      <c r="M3338" t="s">
        <v>9472</v>
      </c>
      <c r="N3338">
        <v>2.056944444</v>
      </c>
      <c r="O3338">
        <v>0</v>
      </c>
      <c r="P3338">
        <v>0</v>
      </c>
      <c r="Q3338">
        <v>0</v>
      </c>
      <c r="R3338">
        <v>4</v>
      </c>
      <c r="S3338">
        <v>0</v>
      </c>
      <c r="T3338">
        <v>3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26.74817121161416</v>
      </c>
      <c r="AA3338">
        <v>0</v>
      </c>
      <c r="AB3338">
        <v>13.840700095582347</v>
      </c>
      <c r="AC3338">
        <v>0</v>
      </c>
      <c r="AD3338">
        <v>0</v>
      </c>
      <c r="AE3338">
        <v>40.588871307196506</v>
      </c>
    </row>
    <row r="3339" spans="1:31" x14ac:dyDescent="0.3">
      <c r="A3339">
        <v>2661805</v>
      </c>
      <c r="B3339">
        <v>1</v>
      </c>
      <c r="C3339" t="s">
        <v>80</v>
      </c>
      <c r="D3339" t="s">
        <v>96</v>
      </c>
      <c r="E3339" t="s">
        <v>165</v>
      </c>
      <c r="F3339" t="s">
        <v>9473</v>
      </c>
      <c r="G3339" t="s">
        <v>224</v>
      </c>
      <c r="H3339" t="s">
        <v>135</v>
      </c>
      <c r="I3339" t="s">
        <v>136</v>
      </c>
      <c r="J3339" t="s">
        <v>137</v>
      </c>
      <c r="K3339" t="s">
        <v>138</v>
      </c>
      <c r="L3339" t="s">
        <v>9474</v>
      </c>
      <c r="M3339" t="s">
        <v>9475</v>
      </c>
      <c r="N3339">
        <v>1.1627777770000001</v>
      </c>
      <c r="O3339">
        <v>0</v>
      </c>
      <c r="P3339">
        <v>59</v>
      </c>
      <c r="Q3339">
        <v>0</v>
      </c>
      <c r="R3339">
        <v>0</v>
      </c>
      <c r="S3339">
        <v>0</v>
      </c>
      <c r="T3339">
        <v>5</v>
      </c>
      <c r="U3339">
        <v>0</v>
      </c>
      <c r="V3339">
        <v>0</v>
      </c>
      <c r="W3339">
        <v>0</v>
      </c>
      <c r="X3339">
        <v>29.622285842941217</v>
      </c>
      <c r="Y3339">
        <v>0</v>
      </c>
      <c r="Z3339">
        <v>0</v>
      </c>
      <c r="AA3339">
        <v>0</v>
      </c>
      <c r="AB3339">
        <v>5.8329878269032998</v>
      </c>
      <c r="AC3339">
        <v>0</v>
      </c>
      <c r="AD3339">
        <v>0</v>
      </c>
      <c r="AE3339">
        <v>35.455273669844516</v>
      </c>
    </row>
    <row r="3340" spans="1:31" x14ac:dyDescent="0.3">
      <c r="A3340">
        <v>2661613</v>
      </c>
      <c r="B3340">
        <v>1</v>
      </c>
      <c r="C3340" t="s">
        <v>80</v>
      </c>
      <c r="D3340" t="s">
        <v>82</v>
      </c>
      <c r="E3340" t="s">
        <v>132</v>
      </c>
      <c r="F3340" t="s">
        <v>9476</v>
      </c>
      <c r="G3340" t="s">
        <v>228</v>
      </c>
      <c r="H3340" t="s">
        <v>135</v>
      </c>
      <c r="I3340" t="s">
        <v>136</v>
      </c>
      <c r="J3340" t="s">
        <v>137</v>
      </c>
      <c r="K3340" t="s">
        <v>138</v>
      </c>
      <c r="L3340" t="s">
        <v>9477</v>
      </c>
      <c r="M3340" t="s">
        <v>9478</v>
      </c>
      <c r="N3340">
        <v>7.414722222</v>
      </c>
      <c r="O3340">
        <v>0</v>
      </c>
      <c r="P3340">
        <v>9</v>
      </c>
      <c r="Q3340">
        <v>0</v>
      </c>
      <c r="R3340">
        <v>0</v>
      </c>
      <c r="S3340">
        <v>0</v>
      </c>
      <c r="T3340">
        <v>2</v>
      </c>
      <c r="U3340">
        <v>0</v>
      </c>
      <c r="V3340">
        <v>0</v>
      </c>
      <c r="W3340">
        <v>0</v>
      </c>
      <c r="X3340">
        <v>17.87924785359499</v>
      </c>
      <c r="Y3340">
        <v>0</v>
      </c>
      <c r="Z3340">
        <v>0</v>
      </c>
      <c r="AA3340">
        <v>0</v>
      </c>
      <c r="AB3340">
        <v>32.610098274569445</v>
      </c>
      <c r="AC3340">
        <v>0</v>
      </c>
      <c r="AD3340">
        <v>0</v>
      </c>
      <c r="AE3340">
        <v>50.489346128164435</v>
      </c>
    </row>
    <row r="3341" spans="1:31" x14ac:dyDescent="0.3">
      <c r="A3341">
        <v>2662140</v>
      </c>
      <c r="B3341">
        <v>1</v>
      </c>
      <c r="C3341" t="s">
        <v>81</v>
      </c>
      <c r="D3341" t="s">
        <v>117</v>
      </c>
      <c r="E3341" t="s">
        <v>165</v>
      </c>
      <c r="F3341" t="s">
        <v>9479</v>
      </c>
      <c r="G3341" t="s">
        <v>183</v>
      </c>
      <c r="H3341" t="s">
        <v>135</v>
      </c>
      <c r="I3341" t="s">
        <v>136</v>
      </c>
      <c r="J3341" t="s">
        <v>3</v>
      </c>
      <c r="K3341" t="s">
        <v>138</v>
      </c>
      <c r="L3341" t="s">
        <v>9480</v>
      </c>
      <c r="M3341" t="s">
        <v>9481</v>
      </c>
      <c r="N3341">
        <v>4.187777777</v>
      </c>
      <c r="O3341">
        <v>0</v>
      </c>
      <c r="P3341">
        <v>123</v>
      </c>
      <c r="Q3341">
        <v>0</v>
      </c>
      <c r="R3341">
        <v>1</v>
      </c>
      <c r="S3341">
        <v>0</v>
      </c>
      <c r="T3341">
        <v>3</v>
      </c>
      <c r="U3341">
        <v>0</v>
      </c>
      <c r="V3341">
        <v>0</v>
      </c>
      <c r="W3341">
        <v>0</v>
      </c>
      <c r="X3341">
        <v>111.10986901109952</v>
      </c>
      <c r="Y3341">
        <v>0</v>
      </c>
      <c r="Z3341">
        <v>17.199574011337027</v>
      </c>
      <c r="AA3341">
        <v>0</v>
      </c>
      <c r="AB3341">
        <v>14.063217492214273</v>
      </c>
      <c r="AC3341">
        <v>0</v>
      </c>
      <c r="AD3341">
        <v>0</v>
      </c>
      <c r="AE3341">
        <v>142.37266051465082</v>
      </c>
    </row>
    <row r="3342" spans="1:31" x14ac:dyDescent="0.3">
      <c r="A3342">
        <v>2661599</v>
      </c>
      <c r="B3342">
        <v>1</v>
      </c>
      <c r="C3342" t="s">
        <v>80</v>
      </c>
      <c r="D3342" t="s">
        <v>98</v>
      </c>
      <c r="E3342" t="s">
        <v>152</v>
      </c>
      <c r="F3342" t="s">
        <v>9482</v>
      </c>
      <c r="G3342" t="s">
        <v>199</v>
      </c>
      <c r="H3342" t="s">
        <v>135</v>
      </c>
      <c r="I3342" t="s">
        <v>136</v>
      </c>
      <c r="J3342" t="s">
        <v>137</v>
      </c>
      <c r="K3342" t="s">
        <v>138</v>
      </c>
      <c r="L3342" t="s">
        <v>9483</v>
      </c>
      <c r="M3342" t="s">
        <v>9484</v>
      </c>
      <c r="N3342">
        <v>7.3102777769999996</v>
      </c>
      <c r="O3342">
        <v>0</v>
      </c>
      <c r="P3342">
        <v>2</v>
      </c>
      <c r="Q3342">
        <v>0</v>
      </c>
      <c r="R3342">
        <v>10</v>
      </c>
      <c r="S3342">
        <v>0</v>
      </c>
      <c r="T3342">
        <v>7</v>
      </c>
      <c r="U3342">
        <v>0</v>
      </c>
      <c r="V3342">
        <v>0</v>
      </c>
      <c r="W3342">
        <v>0</v>
      </c>
      <c r="X3342">
        <v>8.343234241099994</v>
      </c>
      <c r="Y3342">
        <v>0</v>
      </c>
      <c r="Z3342">
        <v>211.77429074988768</v>
      </c>
      <c r="AA3342">
        <v>0</v>
      </c>
      <c r="AB3342">
        <v>145.80584660582491</v>
      </c>
      <c r="AC3342">
        <v>0</v>
      </c>
      <c r="AD3342">
        <v>0</v>
      </c>
      <c r="AE3342">
        <v>365.92337159681256</v>
      </c>
    </row>
    <row r="3343" spans="1:31" x14ac:dyDescent="0.3">
      <c r="A3343">
        <v>2662263</v>
      </c>
      <c r="B3343">
        <v>1</v>
      </c>
      <c r="C3343" t="s">
        <v>80</v>
      </c>
      <c r="D3343" t="s">
        <v>106</v>
      </c>
      <c r="E3343" t="s">
        <v>165</v>
      </c>
      <c r="F3343" t="s">
        <v>6799</v>
      </c>
      <c r="G3343" t="s">
        <v>224</v>
      </c>
      <c r="H3343" t="s">
        <v>135</v>
      </c>
      <c r="I3343" t="s">
        <v>136</v>
      </c>
      <c r="J3343" t="s">
        <v>137</v>
      </c>
      <c r="K3343" t="s">
        <v>138</v>
      </c>
      <c r="L3343" t="s">
        <v>9485</v>
      </c>
      <c r="M3343" t="s">
        <v>9486</v>
      </c>
      <c r="N3343">
        <v>4.7972222220000003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1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8.7464330049318519</v>
      </c>
      <c r="AC3343">
        <v>0</v>
      </c>
      <c r="AD3343">
        <v>0</v>
      </c>
      <c r="AE3343">
        <v>8.7464330049318519</v>
      </c>
    </row>
    <row r="3344" spans="1:31" x14ac:dyDescent="0.3">
      <c r="A3344">
        <v>2662240</v>
      </c>
      <c r="B3344">
        <v>1</v>
      </c>
      <c r="C3344" t="s">
        <v>80</v>
      </c>
      <c r="D3344" t="s">
        <v>105</v>
      </c>
      <c r="E3344" t="s">
        <v>132</v>
      </c>
      <c r="F3344" t="s">
        <v>9487</v>
      </c>
      <c r="G3344" t="s">
        <v>228</v>
      </c>
      <c r="H3344" t="s">
        <v>135</v>
      </c>
      <c r="I3344" t="s">
        <v>136</v>
      </c>
      <c r="J3344" t="s">
        <v>137</v>
      </c>
      <c r="K3344" t="s">
        <v>138</v>
      </c>
      <c r="L3344" t="s">
        <v>9488</v>
      </c>
      <c r="M3344" t="s">
        <v>9489</v>
      </c>
      <c r="N3344">
        <v>4.9327777770000001</v>
      </c>
      <c r="O3344">
        <v>0</v>
      </c>
      <c r="P3344">
        <v>13</v>
      </c>
      <c r="Q3344">
        <v>0</v>
      </c>
      <c r="R3344">
        <v>0</v>
      </c>
      <c r="S3344">
        <v>0</v>
      </c>
      <c r="T3344">
        <v>2</v>
      </c>
      <c r="U3344">
        <v>0</v>
      </c>
      <c r="V3344">
        <v>0</v>
      </c>
      <c r="W3344">
        <v>0</v>
      </c>
      <c r="X3344">
        <v>30.977558532223888</v>
      </c>
      <c r="Y3344">
        <v>0</v>
      </c>
      <c r="Z3344">
        <v>0</v>
      </c>
      <c r="AA3344">
        <v>0</v>
      </c>
      <c r="AB3344">
        <v>9.5090969284393214</v>
      </c>
      <c r="AC3344">
        <v>0</v>
      </c>
      <c r="AD3344">
        <v>0</v>
      </c>
      <c r="AE3344">
        <v>40.486655460663208</v>
      </c>
    </row>
    <row r="3345" spans="1:31" x14ac:dyDescent="0.3">
      <c r="A3345">
        <v>2661931</v>
      </c>
      <c r="B3345">
        <v>1</v>
      </c>
      <c r="C3345" t="s">
        <v>80</v>
      </c>
      <c r="D3345" t="s">
        <v>85</v>
      </c>
      <c r="E3345" t="s">
        <v>214</v>
      </c>
      <c r="F3345" t="s">
        <v>9490</v>
      </c>
      <c r="G3345" t="s">
        <v>224</v>
      </c>
      <c r="H3345" t="s">
        <v>135</v>
      </c>
      <c r="I3345" t="s">
        <v>136</v>
      </c>
      <c r="J3345" t="s">
        <v>137</v>
      </c>
      <c r="K3345" t="s">
        <v>138</v>
      </c>
      <c r="L3345" t="s">
        <v>9491</v>
      </c>
      <c r="M3345" t="s">
        <v>9492</v>
      </c>
      <c r="N3345">
        <v>2.466111111</v>
      </c>
      <c r="O3345">
        <v>0</v>
      </c>
      <c r="P3345">
        <v>150</v>
      </c>
      <c r="Q3345">
        <v>0</v>
      </c>
      <c r="R3345">
        <v>0</v>
      </c>
      <c r="S3345">
        <v>0</v>
      </c>
      <c r="T3345">
        <v>9</v>
      </c>
      <c r="U3345">
        <v>0</v>
      </c>
      <c r="V3345">
        <v>0</v>
      </c>
      <c r="W3345">
        <v>0</v>
      </c>
      <c r="X3345">
        <v>136.20072815965685</v>
      </c>
      <c r="Y3345">
        <v>0</v>
      </c>
      <c r="Z3345">
        <v>0</v>
      </c>
      <c r="AA3345">
        <v>0</v>
      </c>
      <c r="AB3345">
        <v>38.881502542388212</v>
      </c>
      <c r="AC3345">
        <v>0</v>
      </c>
      <c r="AD3345">
        <v>0</v>
      </c>
      <c r="AE3345">
        <v>175.08223070204505</v>
      </c>
    </row>
    <row r="3346" spans="1:31" x14ac:dyDescent="0.3">
      <c r="A3346">
        <v>2661702</v>
      </c>
      <c r="B3346">
        <v>1</v>
      </c>
      <c r="C3346" t="s">
        <v>80</v>
      </c>
      <c r="D3346" t="s">
        <v>100</v>
      </c>
      <c r="E3346" t="s">
        <v>141</v>
      </c>
      <c r="F3346" t="s">
        <v>1821</v>
      </c>
      <c r="G3346" t="s">
        <v>161</v>
      </c>
      <c r="H3346" t="s">
        <v>144</v>
      </c>
      <c r="I3346" t="s">
        <v>136</v>
      </c>
      <c r="J3346" t="s">
        <v>137</v>
      </c>
      <c r="K3346" t="s">
        <v>162</v>
      </c>
      <c r="L3346" t="s">
        <v>9493</v>
      </c>
      <c r="M3346" t="s">
        <v>9494</v>
      </c>
      <c r="N3346">
        <v>5.9444444440000002</v>
      </c>
      <c r="O3346">
        <v>0</v>
      </c>
      <c r="P3346">
        <v>0</v>
      </c>
      <c r="Q3346">
        <v>0</v>
      </c>
      <c r="R3346">
        <v>0</v>
      </c>
      <c r="S3346">
        <v>4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1269.6637418163159</v>
      </c>
      <c r="AB3346">
        <v>0</v>
      </c>
      <c r="AC3346">
        <v>0</v>
      </c>
      <c r="AD3346">
        <v>0</v>
      </c>
      <c r="AE3346">
        <v>1269.6637418163159</v>
      </c>
    </row>
    <row r="3347" spans="1:31" x14ac:dyDescent="0.3">
      <c r="A3347">
        <v>2661679</v>
      </c>
      <c r="B3347">
        <v>1</v>
      </c>
      <c r="C3347" t="s">
        <v>80</v>
      </c>
      <c r="D3347" t="s">
        <v>83</v>
      </c>
      <c r="E3347" t="s">
        <v>181</v>
      </c>
      <c r="F3347" t="s">
        <v>9495</v>
      </c>
      <c r="G3347" t="s">
        <v>220</v>
      </c>
      <c r="H3347" t="s">
        <v>144</v>
      </c>
      <c r="I3347" t="s">
        <v>136</v>
      </c>
      <c r="J3347" t="s">
        <v>137</v>
      </c>
      <c r="K3347" t="s">
        <v>162</v>
      </c>
      <c r="L3347" t="s">
        <v>9496</v>
      </c>
      <c r="M3347" t="s">
        <v>9497</v>
      </c>
      <c r="N3347">
        <v>7.4113888880000003</v>
      </c>
      <c r="O3347">
        <v>0</v>
      </c>
      <c r="P3347">
        <v>1629</v>
      </c>
      <c r="Q3347">
        <v>0</v>
      </c>
      <c r="R3347">
        <v>0</v>
      </c>
      <c r="S3347">
        <v>0</v>
      </c>
      <c r="T3347">
        <v>21</v>
      </c>
      <c r="U3347">
        <v>0</v>
      </c>
      <c r="V3347">
        <v>0</v>
      </c>
      <c r="W3347">
        <v>0</v>
      </c>
      <c r="X3347">
        <v>3421.4537123697046</v>
      </c>
      <c r="Y3347">
        <v>0</v>
      </c>
      <c r="Z3347">
        <v>0</v>
      </c>
      <c r="AA3347">
        <v>0</v>
      </c>
      <c r="AB3347">
        <v>599.25568028684029</v>
      </c>
      <c r="AC3347">
        <v>0</v>
      </c>
      <c r="AD3347">
        <v>0</v>
      </c>
      <c r="AE3347">
        <v>4020.7093926565449</v>
      </c>
    </row>
    <row r="3348" spans="1:31" x14ac:dyDescent="0.3">
      <c r="A3348">
        <v>2661722</v>
      </c>
      <c r="B3348">
        <v>1</v>
      </c>
      <c r="C3348" t="s">
        <v>80</v>
      </c>
      <c r="D3348" t="s">
        <v>93</v>
      </c>
      <c r="E3348" t="s">
        <v>194</v>
      </c>
      <c r="F3348" t="s">
        <v>9498</v>
      </c>
      <c r="G3348" t="s">
        <v>220</v>
      </c>
      <c r="H3348" t="s">
        <v>144</v>
      </c>
      <c r="I3348" t="s">
        <v>136</v>
      </c>
      <c r="J3348" t="s">
        <v>137</v>
      </c>
      <c r="K3348" t="s">
        <v>162</v>
      </c>
      <c r="L3348" t="s">
        <v>9499</v>
      </c>
      <c r="M3348" t="s">
        <v>9500</v>
      </c>
      <c r="N3348">
        <v>1.819722222</v>
      </c>
      <c r="O3348">
        <v>0</v>
      </c>
      <c r="P3348">
        <v>15</v>
      </c>
      <c r="Q3348">
        <v>5</v>
      </c>
      <c r="R3348">
        <v>67</v>
      </c>
      <c r="S3348">
        <v>0</v>
      </c>
      <c r="T3348">
        <v>27</v>
      </c>
      <c r="U3348">
        <v>0</v>
      </c>
      <c r="V3348">
        <v>0</v>
      </c>
      <c r="W3348">
        <v>0</v>
      </c>
      <c r="X3348">
        <v>21.148473427418757</v>
      </c>
      <c r="Y3348">
        <v>60.951627561044269</v>
      </c>
      <c r="Z3348">
        <v>534.43868618870988</v>
      </c>
      <c r="AA3348">
        <v>0</v>
      </c>
      <c r="AB3348">
        <v>111.03547105922593</v>
      </c>
      <c r="AC3348">
        <v>0</v>
      </c>
      <c r="AD3348">
        <v>0</v>
      </c>
      <c r="AE3348">
        <v>727.57425823639892</v>
      </c>
    </row>
    <row r="3349" spans="1:31" x14ac:dyDescent="0.3">
      <c r="A3349">
        <v>2683734</v>
      </c>
      <c r="B3349">
        <v>1</v>
      </c>
      <c r="C3349" t="s">
        <v>80</v>
      </c>
      <c r="D3349" t="s">
        <v>108</v>
      </c>
      <c r="E3349" t="s">
        <v>141</v>
      </c>
      <c r="F3349" t="s">
        <v>9501</v>
      </c>
      <c r="G3349" t="s">
        <v>220</v>
      </c>
      <c r="H3349" t="s">
        <v>144</v>
      </c>
      <c r="I3349" t="s">
        <v>136</v>
      </c>
      <c r="J3349" t="s">
        <v>137</v>
      </c>
      <c r="K3349" t="s">
        <v>162</v>
      </c>
      <c r="L3349" t="s">
        <v>9502</v>
      </c>
      <c r="M3349" t="s">
        <v>9503</v>
      </c>
      <c r="N3349">
        <v>0.76888888799999999</v>
      </c>
      <c r="O3349">
        <v>0</v>
      </c>
      <c r="P3349">
        <v>62</v>
      </c>
      <c r="Q3349">
        <v>0</v>
      </c>
      <c r="R3349">
        <v>1</v>
      </c>
      <c r="S3349">
        <v>0</v>
      </c>
      <c r="T3349">
        <v>2</v>
      </c>
      <c r="U3349">
        <v>0</v>
      </c>
      <c r="V3349">
        <v>0</v>
      </c>
      <c r="W3349">
        <v>0</v>
      </c>
      <c r="X3349">
        <v>6.5305307352493855</v>
      </c>
      <c r="Y3349">
        <v>0</v>
      </c>
      <c r="Z3349">
        <v>0.2103787417006</v>
      </c>
      <c r="AA3349">
        <v>0</v>
      </c>
      <c r="AB3349">
        <v>6.2737107602564173</v>
      </c>
      <c r="AC3349">
        <v>0</v>
      </c>
      <c r="AD3349">
        <v>0</v>
      </c>
      <c r="AE3349">
        <v>13.014620237206403</v>
      </c>
    </row>
    <row r="3350" spans="1:31" x14ac:dyDescent="0.3">
      <c r="A3350">
        <v>2662300</v>
      </c>
      <c r="B3350">
        <v>1</v>
      </c>
      <c r="C3350" t="s">
        <v>80</v>
      </c>
      <c r="D3350" t="s">
        <v>95</v>
      </c>
      <c r="E3350" t="s">
        <v>165</v>
      </c>
      <c r="F3350" t="s">
        <v>9504</v>
      </c>
      <c r="G3350" t="s">
        <v>154</v>
      </c>
      <c r="H3350" t="s">
        <v>135</v>
      </c>
      <c r="I3350" t="s">
        <v>136</v>
      </c>
      <c r="J3350" t="s">
        <v>137</v>
      </c>
      <c r="K3350" t="s">
        <v>138</v>
      </c>
      <c r="L3350" t="s">
        <v>9505</v>
      </c>
      <c r="M3350" t="s">
        <v>9506</v>
      </c>
      <c r="N3350">
        <v>0.69666666600000005</v>
      </c>
      <c r="O3350">
        <v>0</v>
      </c>
      <c r="P3350">
        <v>80</v>
      </c>
      <c r="Q3350">
        <v>0</v>
      </c>
      <c r="R3350">
        <v>0</v>
      </c>
      <c r="S3350">
        <v>0</v>
      </c>
      <c r="T3350">
        <v>16</v>
      </c>
      <c r="U3350">
        <v>0</v>
      </c>
      <c r="V3350">
        <v>0</v>
      </c>
      <c r="W3350">
        <v>0</v>
      </c>
      <c r="X3350">
        <v>14.969494929978902</v>
      </c>
      <c r="Y3350">
        <v>0</v>
      </c>
      <c r="Z3350">
        <v>0</v>
      </c>
      <c r="AA3350">
        <v>0</v>
      </c>
      <c r="AB3350">
        <v>17.588670285399314</v>
      </c>
      <c r="AC3350">
        <v>0</v>
      </c>
      <c r="AD3350">
        <v>0</v>
      </c>
      <c r="AE3350">
        <v>32.558165215378217</v>
      </c>
    </row>
    <row r="3351" spans="1:31" x14ac:dyDescent="0.3">
      <c r="A3351">
        <v>2662157</v>
      </c>
      <c r="B3351">
        <v>1</v>
      </c>
      <c r="C3351" t="s">
        <v>81</v>
      </c>
      <c r="D3351" t="s">
        <v>118</v>
      </c>
      <c r="E3351" t="s">
        <v>194</v>
      </c>
      <c r="F3351" t="s">
        <v>7167</v>
      </c>
      <c r="G3351" t="s">
        <v>161</v>
      </c>
      <c r="H3351" t="s">
        <v>144</v>
      </c>
      <c r="I3351" t="s">
        <v>136</v>
      </c>
      <c r="J3351" t="s">
        <v>137</v>
      </c>
      <c r="K3351" t="s">
        <v>162</v>
      </c>
      <c r="L3351" t="s">
        <v>9507</v>
      </c>
      <c r="M3351" t="s">
        <v>9508</v>
      </c>
      <c r="N3351">
        <v>0.455555555</v>
      </c>
      <c r="O3351">
        <v>0</v>
      </c>
      <c r="P3351">
        <v>9134</v>
      </c>
      <c r="Q3351">
        <v>0</v>
      </c>
      <c r="R3351">
        <v>4</v>
      </c>
      <c r="S3351">
        <v>3</v>
      </c>
      <c r="T3351">
        <v>2564</v>
      </c>
      <c r="U3351">
        <v>0</v>
      </c>
      <c r="V3351">
        <v>8</v>
      </c>
      <c r="W3351">
        <v>0</v>
      </c>
      <c r="X3351">
        <v>1100.3026531742219</v>
      </c>
      <c r="Y3351">
        <v>0</v>
      </c>
      <c r="Z3351">
        <v>7.3415009463036389</v>
      </c>
      <c r="AA3351">
        <v>3.3661205411427635</v>
      </c>
      <c r="AB3351">
        <v>1712.9979844793515</v>
      </c>
      <c r="AC3351">
        <v>0</v>
      </c>
      <c r="AD3351">
        <v>28.913743511832909</v>
      </c>
      <c r="AE3351">
        <v>2852.9220026528524</v>
      </c>
    </row>
    <row r="3352" spans="1:31" x14ac:dyDescent="0.3">
      <c r="A3352">
        <v>2661765</v>
      </c>
      <c r="B3352">
        <v>1</v>
      </c>
      <c r="C3352" t="s">
        <v>81</v>
      </c>
      <c r="D3352" t="s">
        <v>119</v>
      </c>
      <c r="E3352" t="s">
        <v>194</v>
      </c>
      <c r="F3352" t="s">
        <v>878</v>
      </c>
      <c r="G3352" t="s">
        <v>161</v>
      </c>
      <c r="H3352" t="s">
        <v>144</v>
      </c>
      <c r="I3352" t="s">
        <v>136</v>
      </c>
      <c r="J3352" t="s">
        <v>137</v>
      </c>
      <c r="K3352" t="s">
        <v>162</v>
      </c>
      <c r="L3352" t="s">
        <v>9509</v>
      </c>
      <c r="M3352" t="s">
        <v>9510</v>
      </c>
      <c r="N3352">
        <v>7.380833333</v>
      </c>
      <c r="O3352">
        <v>2</v>
      </c>
      <c r="P3352">
        <v>1023</v>
      </c>
      <c r="Q3352">
        <v>17</v>
      </c>
      <c r="R3352">
        <v>244</v>
      </c>
      <c r="S3352">
        <v>1</v>
      </c>
      <c r="T3352">
        <v>61</v>
      </c>
      <c r="U3352">
        <v>0</v>
      </c>
      <c r="V3352">
        <v>0</v>
      </c>
      <c r="W3352">
        <v>4.1647781211427777</v>
      </c>
      <c r="X3352">
        <v>1655.5359998605036</v>
      </c>
      <c r="Y3352">
        <v>486.15598577313358</v>
      </c>
      <c r="Z3352">
        <v>6022.1090764573219</v>
      </c>
      <c r="AA3352">
        <v>19.492298773374067</v>
      </c>
      <c r="AB3352">
        <v>357.28885593658009</v>
      </c>
      <c r="AC3352">
        <v>0</v>
      </c>
      <c r="AD3352">
        <v>0</v>
      </c>
      <c r="AE3352">
        <v>8544.7469949220558</v>
      </c>
    </row>
    <row r="3353" spans="1:31" x14ac:dyDescent="0.3">
      <c r="A3353">
        <v>2662406</v>
      </c>
      <c r="B3353">
        <v>1</v>
      </c>
      <c r="C3353" t="s">
        <v>80</v>
      </c>
      <c r="D3353" t="s">
        <v>82</v>
      </c>
      <c r="E3353" t="s">
        <v>132</v>
      </c>
      <c r="F3353" t="s">
        <v>9511</v>
      </c>
      <c r="G3353" t="s">
        <v>134</v>
      </c>
      <c r="H3353" t="s">
        <v>135</v>
      </c>
      <c r="I3353" t="s">
        <v>136</v>
      </c>
      <c r="J3353" t="s">
        <v>137</v>
      </c>
      <c r="K3353" t="s">
        <v>138</v>
      </c>
      <c r="L3353" t="s">
        <v>9512</v>
      </c>
      <c r="M3353" t="s">
        <v>9513</v>
      </c>
      <c r="N3353">
        <v>1.0874999999999999</v>
      </c>
      <c r="O3353">
        <v>0</v>
      </c>
      <c r="P3353">
        <v>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0.59218139964241334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0.59218139964241334</v>
      </c>
    </row>
    <row r="3354" spans="1:31" x14ac:dyDescent="0.3">
      <c r="A3354">
        <v>2661974</v>
      </c>
      <c r="B3354">
        <v>1</v>
      </c>
      <c r="C3354" t="s">
        <v>80</v>
      </c>
      <c r="D3354" t="s">
        <v>99</v>
      </c>
      <c r="E3354" t="s">
        <v>132</v>
      </c>
      <c r="F3354" t="s">
        <v>9514</v>
      </c>
      <c r="G3354" t="s">
        <v>228</v>
      </c>
      <c r="H3354" t="s">
        <v>135</v>
      </c>
      <c r="I3354" t="s">
        <v>136</v>
      </c>
      <c r="J3354" t="s">
        <v>137</v>
      </c>
      <c r="K3354" t="s">
        <v>138</v>
      </c>
      <c r="L3354" t="s">
        <v>9392</v>
      </c>
      <c r="M3354" t="s">
        <v>9515</v>
      </c>
      <c r="N3354">
        <v>1.355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</row>
    <row r="3355" spans="1:31" x14ac:dyDescent="0.3">
      <c r="A3355">
        <v>2662037</v>
      </c>
      <c r="B3355">
        <v>1</v>
      </c>
      <c r="C3355" t="s">
        <v>80</v>
      </c>
      <c r="D3355" t="s">
        <v>82</v>
      </c>
      <c r="E3355" t="s">
        <v>165</v>
      </c>
      <c r="F3355" t="s">
        <v>9516</v>
      </c>
      <c r="G3355" t="s">
        <v>224</v>
      </c>
      <c r="H3355" t="s">
        <v>135</v>
      </c>
      <c r="I3355" t="s">
        <v>136</v>
      </c>
      <c r="J3355" t="s">
        <v>137</v>
      </c>
      <c r="K3355" t="s">
        <v>138</v>
      </c>
      <c r="L3355" t="s">
        <v>9517</v>
      </c>
      <c r="M3355" t="s">
        <v>9518</v>
      </c>
      <c r="N3355">
        <v>2.1949999999999998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1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215.1182952105986</v>
      </c>
      <c r="AC3355">
        <v>0</v>
      </c>
      <c r="AD3355">
        <v>0</v>
      </c>
      <c r="AE3355">
        <v>215.1182952105986</v>
      </c>
    </row>
    <row r="3356" spans="1:31" x14ac:dyDescent="0.3">
      <c r="A3356">
        <v>2661652</v>
      </c>
      <c r="B3356">
        <v>2</v>
      </c>
      <c r="C3356" t="s">
        <v>80</v>
      </c>
      <c r="D3356" t="s">
        <v>103</v>
      </c>
      <c r="E3356" t="s">
        <v>152</v>
      </c>
      <c r="F3356" t="s">
        <v>9519</v>
      </c>
      <c r="G3356" t="s">
        <v>187</v>
      </c>
      <c r="H3356" t="s">
        <v>135</v>
      </c>
      <c r="I3356" t="s">
        <v>136</v>
      </c>
      <c r="J3356" t="s">
        <v>137</v>
      </c>
      <c r="K3356" t="s">
        <v>138</v>
      </c>
      <c r="L3356" t="s">
        <v>9520</v>
      </c>
      <c r="M3356" t="s">
        <v>9521</v>
      </c>
      <c r="N3356">
        <v>3.0358333329999998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90</v>
      </c>
      <c r="U3356">
        <v>0</v>
      </c>
      <c r="V3356">
        <v>2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351.77928291041161</v>
      </c>
      <c r="AC3356">
        <v>0</v>
      </c>
      <c r="AD3356">
        <v>177.21673671982833</v>
      </c>
      <c r="AE3356">
        <v>528.99601963023997</v>
      </c>
    </row>
    <row r="3357" spans="1:31" x14ac:dyDescent="0.3">
      <c r="A3357">
        <v>2661834</v>
      </c>
      <c r="B3357">
        <v>1</v>
      </c>
      <c r="C3357" t="s">
        <v>81</v>
      </c>
      <c r="D3357" t="s">
        <v>117</v>
      </c>
      <c r="E3357" t="s">
        <v>132</v>
      </c>
      <c r="F3357" t="s">
        <v>9522</v>
      </c>
      <c r="G3357" t="s">
        <v>268</v>
      </c>
      <c r="H3357" t="s">
        <v>135</v>
      </c>
      <c r="I3357" t="s">
        <v>136</v>
      </c>
      <c r="J3357" t="s">
        <v>137</v>
      </c>
      <c r="K3357" t="s">
        <v>138</v>
      </c>
      <c r="L3357" t="s">
        <v>9523</v>
      </c>
      <c r="M3357" t="s">
        <v>9524</v>
      </c>
      <c r="N3357">
        <v>3.5783333329999998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0.69561949998194494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0.69561949998194494</v>
      </c>
    </row>
    <row r="3358" spans="1:31" x14ac:dyDescent="0.3">
      <c r="A3358">
        <v>2661940</v>
      </c>
      <c r="B3358">
        <v>1</v>
      </c>
      <c r="C3358" t="s">
        <v>81</v>
      </c>
      <c r="D3358" t="s">
        <v>123</v>
      </c>
      <c r="E3358" t="s">
        <v>141</v>
      </c>
      <c r="F3358" t="s">
        <v>9525</v>
      </c>
      <c r="G3358" t="s">
        <v>149</v>
      </c>
      <c r="H3358" t="s">
        <v>144</v>
      </c>
      <c r="I3358" t="s">
        <v>136</v>
      </c>
      <c r="J3358" t="s">
        <v>137</v>
      </c>
      <c r="K3358" t="s">
        <v>138</v>
      </c>
      <c r="L3358" t="s">
        <v>9526</v>
      </c>
      <c r="M3358" t="s">
        <v>9527</v>
      </c>
      <c r="N3358">
        <v>0.944722222</v>
      </c>
      <c r="O3358">
        <v>1</v>
      </c>
      <c r="P3358">
        <v>378</v>
      </c>
      <c r="Q3358">
        <v>8</v>
      </c>
      <c r="R3358">
        <v>13</v>
      </c>
      <c r="S3358">
        <v>5</v>
      </c>
      <c r="T3358">
        <v>17</v>
      </c>
      <c r="U3358">
        <v>1</v>
      </c>
      <c r="V3358">
        <v>0</v>
      </c>
      <c r="W3358">
        <v>1.22349857553345E-2</v>
      </c>
      <c r="X3358">
        <v>91.377297111368051</v>
      </c>
      <c r="Y3358">
        <v>66.968317283586714</v>
      </c>
      <c r="Z3358">
        <v>14.467320479998392</v>
      </c>
      <c r="AA3358">
        <v>42.818264771790211</v>
      </c>
      <c r="AB3358">
        <v>20.58685362701338</v>
      </c>
      <c r="AC3358">
        <v>13.877539127175535</v>
      </c>
      <c r="AD3358">
        <v>0</v>
      </c>
      <c r="AE3358">
        <v>250.1078273866876</v>
      </c>
    </row>
    <row r="3359" spans="1:31" x14ac:dyDescent="0.3">
      <c r="A3359">
        <v>2662246</v>
      </c>
      <c r="B3359">
        <v>1</v>
      </c>
      <c r="C3359" t="s">
        <v>81</v>
      </c>
      <c r="D3359" t="s">
        <v>127</v>
      </c>
      <c r="E3359" t="s">
        <v>147</v>
      </c>
      <c r="F3359" t="s">
        <v>3394</v>
      </c>
      <c r="G3359" t="s">
        <v>149</v>
      </c>
      <c r="H3359" t="s">
        <v>144</v>
      </c>
      <c r="I3359" t="s">
        <v>136</v>
      </c>
      <c r="J3359" t="s">
        <v>137</v>
      </c>
      <c r="K3359" t="s">
        <v>138</v>
      </c>
      <c r="L3359" t="s">
        <v>9528</v>
      </c>
      <c r="M3359" t="s">
        <v>9529</v>
      </c>
      <c r="N3359">
        <v>3.0694444440000002</v>
      </c>
      <c r="O3359">
        <v>3</v>
      </c>
      <c r="P3359">
        <v>143</v>
      </c>
      <c r="Q3359">
        <v>42</v>
      </c>
      <c r="R3359">
        <v>25</v>
      </c>
      <c r="S3359">
        <v>5</v>
      </c>
      <c r="T3359">
        <v>16</v>
      </c>
      <c r="U3359">
        <v>1</v>
      </c>
      <c r="V3359">
        <v>0</v>
      </c>
      <c r="W3359">
        <v>3.1368425856780044</v>
      </c>
      <c r="X3359">
        <v>93.609398233805337</v>
      </c>
      <c r="Y3359">
        <v>402.59519972100577</v>
      </c>
      <c r="Z3359">
        <v>204.84533007086878</v>
      </c>
      <c r="AA3359">
        <v>7.3943848738311955</v>
      </c>
      <c r="AB3359">
        <v>55.445555202545791</v>
      </c>
      <c r="AC3359">
        <v>14.343810660380894</v>
      </c>
      <c r="AD3359">
        <v>0</v>
      </c>
      <c r="AE3359">
        <v>781.37052134811563</v>
      </c>
    </row>
    <row r="3360" spans="1:31" x14ac:dyDescent="0.3">
      <c r="A3360">
        <v>2661748</v>
      </c>
      <c r="B3360">
        <v>1</v>
      </c>
      <c r="C3360" t="s">
        <v>80</v>
      </c>
      <c r="D3360" t="s">
        <v>92</v>
      </c>
      <c r="E3360" t="s">
        <v>132</v>
      </c>
      <c r="F3360" t="s">
        <v>9530</v>
      </c>
      <c r="G3360" t="s">
        <v>228</v>
      </c>
      <c r="H3360" t="s">
        <v>135</v>
      </c>
      <c r="I3360" t="s">
        <v>136</v>
      </c>
      <c r="J3360" t="s">
        <v>137</v>
      </c>
      <c r="K3360" t="s">
        <v>138</v>
      </c>
      <c r="L3360" t="s">
        <v>9531</v>
      </c>
      <c r="M3360" t="s">
        <v>9532</v>
      </c>
      <c r="N3360">
        <v>1.8363888880000001</v>
      </c>
      <c r="O3360">
        <v>0</v>
      </c>
      <c r="P3360">
        <v>2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0.85184192914390988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0.85184192914390988</v>
      </c>
    </row>
    <row r="3361" spans="1:31" x14ac:dyDescent="0.3">
      <c r="A3361">
        <v>2662146</v>
      </c>
      <c r="B3361">
        <v>1</v>
      </c>
      <c r="C3361" t="s">
        <v>81</v>
      </c>
      <c r="D3361" t="s">
        <v>120</v>
      </c>
      <c r="E3361" t="s">
        <v>194</v>
      </c>
      <c r="F3361" t="s">
        <v>9533</v>
      </c>
      <c r="G3361" t="s">
        <v>149</v>
      </c>
      <c r="H3361" t="s">
        <v>144</v>
      </c>
      <c r="I3361" t="s">
        <v>136</v>
      </c>
      <c r="J3361" t="s">
        <v>137</v>
      </c>
      <c r="K3361" t="s">
        <v>138</v>
      </c>
      <c r="L3361" t="s">
        <v>9534</v>
      </c>
      <c r="M3361" t="s">
        <v>9535</v>
      </c>
      <c r="N3361">
        <v>1.3991666659999999</v>
      </c>
      <c r="O3361">
        <v>7</v>
      </c>
      <c r="P3361">
        <v>1219</v>
      </c>
      <c r="Q3361">
        <v>115</v>
      </c>
      <c r="R3361">
        <v>67</v>
      </c>
      <c r="S3361">
        <v>23</v>
      </c>
      <c r="T3361">
        <v>67</v>
      </c>
      <c r="U3361">
        <v>2</v>
      </c>
      <c r="V3361">
        <v>0</v>
      </c>
      <c r="W3361">
        <v>3.1537718729128019</v>
      </c>
      <c r="X3361">
        <v>365.98126377585794</v>
      </c>
      <c r="Y3361">
        <v>999.59481234040345</v>
      </c>
      <c r="Z3361">
        <v>318.31153758232358</v>
      </c>
      <c r="AA3361">
        <v>233.98292372345162</v>
      </c>
      <c r="AB3361">
        <v>76.832230780633466</v>
      </c>
      <c r="AC3361">
        <v>104.8409701735935</v>
      </c>
      <c r="AD3361">
        <v>0</v>
      </c>
      <c r="AE3361">
        <v>2102.6975102491765</v>
      </c>
    </row>
    <row r="3362" spans="1:31" x14ac:dyDescent="0.3">
      <c r="A3362">
        <v>2661768</v>
      </c>
      <c r="B3362">
        <v>1</v>
      </c>
      <c r="C3362" t="s">
        <v>80</v>
      </c>
      <c r="D3362" t="s">
        <v>95</v>
      </c>
      <c r="E3362" t="s">
        <v>165</v>
      </c>
      <c r="F3362" t="s">
        <v>9536</v>
      </c>
      <c r="G3362" t="s">
        <v>154</v>
      </c>
      <c r="H3362" t="s">
        <v>135</v>
      </c>
      <c r="I3362" t="s">
        <v>136</v>
      </c>
      <c r="J3362" t="s">
        <v>137</v>
      </c>
      <c r="K3362" t="s">
        <v>138</v>
      </c>
      <c r="L3362" t="s">
        <v>9537</v>
      </c>
      <c r="M3362" t="s">
        <v>9538</v>
      </c>
      <c r="N3362">
        <v>2.3908333329999998</v>
      </c>
      <c r="O3362">
        <v>0</v>
      </c>
      <c r="P3362">
        <v>138</v>
      </c>
      <c r="Q3362">
        <v>0</v>
      </c>
      <c r="R3362">
        <v>0</v>
      </c>
      <c r="S3362">
        <v>0</v>
      </c>
      <c r="T3362">
        <v>6</v>
      </c>
      <c r="U3362">
        <v>0</v>
      </c>
      <c r="V3362">
        <v>0</v>
      </c>
      <c r="W3362">
        <v>0</v>
      </c>
      <c r="X3362">
        <v>69.672283492264924</v>
      </c>
      <c r="Y3362">
        <v>0</v>
      </c>
      <c r="Z3362">
        <v>0</v>
      </c>
      <c r="AA3362">
        <v>0</v>
      </c>
      <c r="AB3362">
        <v>29.810565242913249</v>
      </c>
      <c r="AC3362">
        <v>0</v>
      </c>
      <c r="AD3362">
        <v>0</v>
      </c>
      <c r="AE3362">
        <v>99.48284873517818</v>
      </c>
    </row>
    <row r="3363" spans="1:31" x14ac:dyDescent="0.3">
      <c r="A3363">
        <v>2661960</v>
      </c>
      <c r="B3363">
        <v>1</v>
      </c>
      <c r="C3363" t="s">
        <v>80</v>
      </c>
      <c r="D3363" t="s">
        <v>105</v>
      </c>
      <c r="E3363" t="s">
        <v>141</v>
      </c>
      <c r="F3363" t="s">
        <v>9539</v>
      </c>
      <c r="G3363" t="s">
        <v>220</v>
      </c>
      <c r="H3363" t="s">
        <v>144</v>
      </c>
      <c r="I3363" t="s">
        <v>136</v>
      </c>
      <c r="J3363" t="s">
        <v>137</v>
      </c>
      <c r="K3363" t="s">
        <v>162</v>
      </c>
      <c r="L3363" t="s">
        <v>9540</v>
      </c>
      <c r="M3363" t="s">
        <v>9541</v>
      </c>
      <c r="N3363">
        <v>6.8202777770000003</v>
      </c>
      <c r="O3363">
        <v>0</v>
      </c>
      <c r="P3363">
        <v>1062</v>
      </c>
      <c r="Q3363">
        <v>0</v>
      </c>
      <c r="R3363">
        <v>0</v>
      </c>
      <c r="S3363">
        <v>0</v>
      </c>
      <c r="T3363">
        <v>87</v>
      </c>
      <c r="U3363">
        <v>0</v>
      </c>
      <c r="V3363">
        <v>0</v>
      </c>
      <c r="W3363">
        <v>0</v>
      </c>
      <c r="X3363">
        <v>2318.4412390618927</v>
      </c>
      <c r="Y3363">
        <v>0</v>
      </c>
      <c r="Z3363">
        <v>0</v>
      </c>
      <c r="AA3363">
        <v>0</v>
      </c>
      <c r="AB3363">
        <v>1246.1300836185196</v>
      </c>
      <c r="AC3363">
        <v>0</v>
      </c>
      <c r="AD3363">
        <v>0</v>
      </c>
      <c r="AE3363">
        <v>3564.5713226804123</v>
      </c>
    </row>
    <row r="3364" spans="1:31" x14ac:dyDescent="0.3">
      <c r="A3364">
        <v>2662203</v>
      </c>
      <c r="B3364">
        <v>1</v>
      </c>
      <c r="C3364" t="s">
        <v>81</v>
      </c>
      <c r="D3364" t="s">
        <v>128</v>
      </c>
      <c r="E3364" t="s">
        <v>132</v>
      </c>
      <c r="F3364" t="s">
        <v>9542</v>
      </c>
      <c r="G3364" t="s">
        <v>134</v>
      </c>
      <c r="H3364" t="s">
        <v>135</v>
      </c>
      <c r="I3364" t="s">
        <v>136</v>
      </c>
      <c r="J3364" t="s">
        <v>137</v>
      </c>
      <c r="K3364" t="s">
        <v>138</v>
      </c>
      <c r="L3364" t="s">
        <v>9543</v>
      </c>
      <c r="M3364" t="s">
        <v>9544</v>
      </c>
      <c r="N3364">
        <v>2.698611111</v>
      </c>
      <c r="O3364">
        <v>0</v>
      </c>
      <c r="P3364">
        <v>10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6.0730073706417285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6.0730073706417285</v>
      </c>
    </row>
    <row r="3365" spans="1:31" x14ac:dyDescent="0.3">
      <c r="A3365">
        <v>2661662</v>
      </c>
      <c r="B3365">
        <v>1</v>
      </c>
      <c r="C3365" t="s">
        <v>81</v>
      </c>
      <c r="D3365" t="s">
        <v>123</v>
      </c>
      <c r="E3365" t="s">
        <v>194</v>
      </c>
      <c r="F3365" t="s">
        <v>9545</v>
      </c>
      <c r="G3365" t="s">
        <v>149</v>
      </c>
      <c r="H3365" t="s">
        <v>144</v>
      </c>
      <c r="I3365" t="s">
        <v>136</v>
      </c>
      <c r="J3365" t="s">
        <v>137</v>
      </c>
      <c r="K3365" t="s">
        <v>138</v>
      </c>
      <c r="L3365" t="s">
        <v>9546</v>
      </c>
      <c r="M3365" t="s">
        <v>9547</v>
      </c>
      <c r="N3365">
        <v>0.21416666600000001</v>
      </c>
      <c r="O3365">
        <v>0</v>
      </c>
      <c r="P3365">
        <v>3</v>
      </c>
      <c r="Q3365">
        <v>1</v>
      </c>
      <c r="R3365">
        <v>1</v>
      </c>
      <c r="S3365">
        <v>9</v>
      </c>
      <c r="T3365">
        <v>166</v>
      </c>
      <c r="U3365">
        <v>8</v>
      </c>
      <c r="V3365">
        <v>3</v>
      </c>
      <c r="W3365">
        <v>0</v>
      </c>
      <c r="X3365">
        <v>0.12489097419869949</v>
      </c>
      <c r="Y3365">
        <v>1.2476010557039074</v>
      </c>
      <c r="Z3365">
        <v>3.1376507927930002E-2</v>
      </c>
      <c r="AA3365">
        <v>123.76133840162872</v>
      </c>
      <c r="AB3365">
        <v>26.868265607081472</v>
      </c>
      <c r="AC3365">
        <v>414.0214790754099</v>
      </c>
      <c r="AD3365">
        <v>5.4588511219073386</v>
      </c>
      <c r="AE3365">
        <v>571.51380274385792</v>
      </c>
    </row>
    <row r="3366" spans="1:31" x14ac:dyDescent="0.3">
      <c r="A3366">
        <v>2661711</v>
      </c>
      <c r="B3366">
        <v>1</v>
      </c>
      <c r="C3366" t="s">
        <v>80</v>
      </c>
      <c r="D3366" t="s">
        <v>105</v>
      </c>
      <c r="E3366" t="s">
        <v>165</v>
      </c>
      <c r="F3366" t="s">
        <v>9548</v>
      </c>
      <c r="G3366" t="s">
        <v>154</v>
      </c>
      <c r="H3366" t="s">
        <v>135</v>
      </c>
      <c r="I3366" t="s">
        <v>136</v>
      </c>
      <c r="J3366" t="s">
        <v>137</v>
      </c>
      <c r="K3366" t="s">
        <v>138</v>
      </c>
      <c r="L3366" t="s">
        <v>9549</v>
      </c>
      <c r="M3366" t="s">
        <v>9550</v>
      </c>
      <c r="N3366">
        <v>1.5436111109999999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10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21.961391848246365</v>
      </c>
      <c r="AC3366">
        <v>0</v>
      </c>
      <c r="AD3366">
        <v>0</v>
      </c>
      <c r="AE3366">
        <v>21.961391848246365</v>
      </c>
    </row>
    <row r="3367" spans="1:31" x14ac:dyDescent="0.3">
      <c r="A3367">
        <v>2662163</v>
      </c>
      <c r="B3367">
        <v>1</v>
      </c>
      <c r="C3367" t="s">
        <v>81</v>
      </c>
      <c r="D3367" t="s">
        <v>117</v>
      </c>
      <c r="E3367" t="s">
        <v>152</v>
      </c>
      <c r="F3367" t="s">
        <v>9551</v>
      </c>
      <c r="G3367" t="s">
        <v>183</v>
      </c>
      <c r="H3367" t="s">
        <v>135</v>
      </c>
      <c r="I3367" t="s">
        <v>136</v>
      </c>
      <c r="J3367" t="s">
        <v>3</v>
      </c>
      <c r="K3367" t="s">
        <v>138</v>
      </c>
      <c r="L3367" t="s">
        <v>9552</v>
      </c>
      <c r="M3367" t="s">
        <v>9553</v>
      </c>
      <c r="N3367">
        <v>0.60916666600000002</v>
      </c>
      <c r="O3367">
        <v>0</v>
      </c>
      <c r="P3367">
        <v>152</v>
      </c>
      <c r="Q3367">
        <v>0</v>
      </c>
      <c r="R3367">
        <v>0</v>
      </c>
      <c r="S3367">
        <v>0</v>
      </c>
      <c r="T3367">
        <v>263</v>
      </c>
      <c r="U3367">
        <v>0</v>
      </c>
      <c r="V3367">
        <v>1</v>
      </c>
      <c r="W3367">
        <v>0</v>
      </c>
      <c r="X3367">
        <v>17.312286512774751</v>
      </c>
      <c r="Y3367">
        <v>0</v>
      </c>
      <c r="Z3367">
        <v>0</v>
      </c>
      <c r="AA3367">
        <v>0</v>
      </c>
      <c r="AB3367">
        <v>75.265757492179617</v>
      </c>
      <c r="AC3367">
        <v>0</v>
      </c>
      <c r="AD3367">
        <v>9.1927512139342529</v>
      </c>
      <c r="AE3367">
        <v>101.77079521888862</v>
      </c>
    </row>
    <row r="3368" spans="1:31" x14ac:dyDescent="0.3">
      <c r="A3368">
        <v>2661805</v>
      </c>
      <c r="B3368">
        <v>2</v>
      </c>
      <c r="C3368" t="s">
        <v>80</v>
      </c>
      <c r="D3368" t="s">
        <v>96</v>
      </c>
      <c r="E3368" t="s">
        <v>152</v>
      </c>
      <c r="F3368" t="s">
        <v>2424</v>
      </c>
      <c r="G3368" t="s">
        <v>224</v>
      </c>
      <c r="H3368" t="s">
        <v>135</v>
      </c>
      <c r="I3368" t="s">
        <v>136</v>
      </c>
      <c r="J3368" t="s">
        <v>137</v>
      </c>
      <c r="K3368" t="s">
        <v>138</v>
      </c>
      <c r="L3368" t="s">
        <v>9475</v>
      </c>
      <c r="M3368" t="s">
        <v>9554</v>
      </c>
      <c r="N3368">
        <v>1.2255555549999999</v>
      </c>
      <c r="O3368">
        <v>0</v>
      </c>
      <c r="P3368">
        <v>197</v>
      </c>
      <c r="Q3368">
        <v>0</v>
      </c>
      <c r="R3368">
        <v>1</v>
      </c>
      <c r="S3368">
        <v>0</v>
      </c>
      <c r="T3368">
        <v>28</v>
      </c>
      <c r="U3368">
        <v>0</v>
      </c>
      <c r="V3368">
        <v>0</v>
      </c>
      <c r="W3368">
        <v>0</v>
      </c>
      <c r="X3368">
        <v>111.7750343280199</v>
      </c>
      <c r="Y3368">
        <v>0</v>
      </c>
      <c r="Z3368">
        <v>0</v>
      </c>
      <c r="AA3368">
        <v>0</v>
      </c>
      <c r="AB3368">
        <v>46.440600938157637</v>
      </c>
      <c r="AC3368">
        <v>0</v>
      </c>
      <c r="AD3368">
        <v>0</v>
      </c>
      <c r="AE3368">
        <v>158.21563526617754</v>
      </c>
    </row>
    <row r="3369" spans="1:31" x14ac:dyDescent="0.3">
      <c r="A3369">
        <v>2661668</v>
      </c>
      <c r="B3369">
        <v>1</v>
      </c>
      <c r="C3369" t="s">
        <v>80</v>
      </c>
      <c r="D3369" t="s">
        <v>106</v>
      </c>
      <c r="E3369" t="s">
        <v>152</v>
      </c>
      <c r="F3369" t="s">
        <v>9555</v>
      </c>
      <c r="G3369" t="s">
        <v>428</v>
      </c>
      <c r="H3369" t="s">
        <v>135</v>
      </c>
      <c r="I3369" t="s">
        <v>136</v>
      </c>
      <c r="J3369" t="s">
        <v>137</v>
      </c>
      <c r="K3369" t="s">
        <v>138</v>
      </c>
      <c r="L3369" t="s">
        <v>9556</v>
      </c>
      <c r="M3369" t="s">
        <v>9557</v>
      </c>
      <c r="N3369">
        <v>5.2141666659999997</v>
      </c>
      <c r="O3369">
        <v>0</v>
      </c>
      <c r="P3369">
        <v>0</v>
      </c>
      <c r="Q3369">
        <v>0</v>
      </c>
      <c r="R3369">
        <v>15</v>
      </c>
      <c r="S3369">
        <v>0</v>
      </c>
      <c r="T3369">
        <v>2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250.52236188006066</v>
      </c>
      <c r="AA3369">
        <v>0</v>
      </c>
      <c r="AB3369">
        <v>10.432076948955528</v>
      </c>
      <c r="AC3369">
        <v>0</v>
      </c>
      <c r="AD3369">
        <v>0</v>
      </c>
      <c r="AE3369">
        <v>260.95443882901617</v>
      </c>
    </row>
    <row r="3370" spans="1:31" x14ac:dyDescent="0.3">
      <c r="A3370">
        <v>2662000</v>
      </c>
      <c r="B3370">
        <v>1</v>
      </c>
      <c r="C3370" t="s">
        <v>80</v>
      </c>
      <c r="D3370" t="s">
        <v>105</v>
      </c>
      <c r="E3370" t="s">
        <v>132</v>
      </c>
      <c r="F3370" t="s">
        <v>9558</v>
      </c>
      <c r="G3370" t="s">
        <v>228</v>
      </c>
      <c r="H3370" t="s">
        <v>135</v>
      </c>
      <c r="I3370" t="s">
        <v>136</v>
      </c>
      <c r="J3370" t="s">
        <v>137</v>
      </c>
      <c r="K3370" t="s">
        <v>138</v>
      </c>
      <c r="L3370" t="s">
        <v>9559</v>
      </c>
      <c r="M3370" t="s">
        <v>9560</v>
      </c>
      <c r="N3370">
        <v>6.8577777769999999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3.115282690841632</v>
      </c>
      <c r="AC3370">
        <v>0</v>
      </c>
      <c r="AD3370">
        <v>0</v>
      </c>
      <c r="AE3370">
        <v>3.115282690841632</v>
      </c>
    </row>
    <row r="3371" spans="1:31" x14ac:dyDescent="0.3">
      <c r="A3371">
        <v>2662309</v>
      </c>
      <c r="B3371">
        <v>1</v>
      </c>
      <c r="C3371" t="s">
        <v>80</v>
      </c>
      <c r="D3371" t="s">
        <v>93</v>
      </c>
      <c r="E3371" t="s">
        <v>165</v>
      </c>
      <c r="F3371" t="s">
        <v>9561</v>
      </c>
      <c r="G3371" t="s">
        <v>224</v>
      </c>
      <c r="H3371" t="s">
        <v>135</v>
      </c>
      <c r="I3371" t="s">
        <v>136</v>
      </c>
      <c r="J3371" t="s">
        <v>137</v>
      </c>
      <c r="K3371" t="s">
        <v>138</v>
      </c>
      <c r="L3371" t="s">
        <v>9562</v>
      </c>
      <c r="M3371" t="s">
        <v>9563</v>
      </c>
      <c r="N3371">
        <v>3.7638888879999999</v>
      </c>
      <c r="O3371">
        <v>0</v>
      </c>
      <c r="P3371">
        <v>5</v>
      </c>
      <c r="Q3371">
        <v>0</v>
      </c>
      <c r="R3371">
        <v>3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7.1170039507048655</v>
      </c>
      <c r="Y3371">
        <v>0</v>
      </c>
      <c r="Z3371">
        <v>10.351376344951198</v>
      </c>
      <c r="AA3371">
        <v>0</v>
      </c>
      <c r="AB3371">
        <v>1.8181835758406335E-2</v>
      </c>
      <c r="AC3371">
        <v>0</v>
      </c>
      <c r="AD3371">
        <v>0</v>
      </c>
      <c r="AE3371">
        <v>17.48656213141447</v>
      </c>
    </row>
    <row r="3372" spans="1:31" x14ac:dyDescent="0.3">
      <c r="A3372">
        <v>2661645</v>
      </c>
      <c r="B3372">
        <v>1</v>
      </c>
      <c r="C3372" t="s">
        <v>80</v>
      </c>
      <c r="D3372" t="s">
        <v>90</v>
      </c>
      <c r="E3372" t="s">
        <v>141</v>
      </c>
      <c r="F3372" t="s">
        <v>9564</v>
      </c>
      <c r="G3372" t="s">
        <v>220</v>
      </c>
      <c r="H3372" t="s">
        <v>144</v>
      </c>
      <c r="I3372" t="s">
        <v>136</v>
      </c>
      <c r="J3372" t="s">
        <v>137</v>
      </c>
      <c r="K3372" t="s">
        <v>162</v>
      </c>
      <c r="L3372" t="s">
        <v>9565</v>
      </c>
      <c r="M3372" t="s">
        <v>9566</v>
      </c>
      <c r="N3372">
        <v>6.5488888879999996</v>
      </c>
      <c r="O3372">
        <v>0</v>
      </c>
      <c r="P3372">
        <v>959</v>
      </c>
      <c r="Q3372">
        <v>0</v>
      </c>
      <c r="R3372">
        <v>0</v>
      </c>
      <c r="S3372">
        <v>0</v>
      </c>
      <c r="T3372">
        <v>41</v>
      </c>
      <c r="U3372">
        <v>0</v>
      </c>
      <c r="V3372">
        <v>0</v>
      </c>
      <c r="W3372">
        <v>0</v>
      </c>
      <c r="X3372">
        <v>1675.9143281916342</v>
      </c>
      <c r="Y3372">
        <v>0</v>
      </c>
      <c r="Z3372">
        <v>0</v>
      </c>
      <c r="AA3372">
        <v>0</v>
      </c>
      <c r="AB3372">
        <v>524.1233680612653</v>
      </c>
      <c r="AC3372">
        <v>0</v>
      </c>
      <c r="AD3372">
        <v>0</v>
      </c>
      <c r="AE3372">
        <v>2200.0376962528994</v>
      </c>
    </row>
    <row r="3373" spans="1:31" x14ac:dyDescent="0.3">
      <c r="A3373">
        <v>2661622</v>
      </c>
      <c r="B3373">
        <v>1</v>
      </c>
      <c r="C3373" t="s">
        <v>81</v>
      </c>
      <c r="D3373" t="s">
        <v>125</v>
      </c>
      <c r="E3373" t="s">
        <v>147</v>
      </c>
      <c r="F3373" t="s">
        <v>9567</v>
      </c>
      <c r="G3373" t="s">
        <v>149</v>
      </c>
      <c r="H3373" t="s">
        <v>144</v>
      </c>
      <c r="I3373" t="s">
        <v>241</v>
      </c>
      <c r="J3373" t="s">
        <v>137</v>
      </c>
      <c r="K3373" t="s">
        <v>138</v>
      </c>
      <c r="L3373" t="s">
        <v>9568</v>
      </c>
      <c r="M3373" t="s">
        <v>9569</v>
      </c>
      <c r="N3373">
        <v>2.5000000000000001E-2</v>
      </c>
      <c r="O3373">
        <v>1</v>
      </c>
      <c r="P3373">
        <v>329</v>
      </c>
      <c r="Q3373">
        <v>2</v>
      </c>
      <c r="R3373">
        <v>3</v>
      </c>
      <c r="S3373">
        <v>2</v>
      </c>
      <c r="T3373">
        <v>15</v>
      </c>
      <c r="U3373">
        <v>0</v>
      </c>
      <c r="V3373">
        <v>0</v>
      </c>
      <c r="W3373">
        <v>4.5190129750000002E-3</v>
      </c>
      <c r="X3373">
        <v>0.66982350247128042</v>
      </c>
      <c r="Y3373">
        <v>6.3537497893440001E-2</v>
      </c>
      <c r="Z3373">
        <v>9.0685574720000012E-3</v>
      </c>
      <c r="AA3373">
        <v>3.1931524552410009E-2</v>
      </c>
      <c r="AB3373">
        <v>8.6926942684932493E-2</v>
      </c>
      <c r="AC3373">
        <v>0</v>
      </c>
      <c r="AD3373">
        <v>0</v>
      </c>
      <c r="AE3373">
        <v>0.86580703804906289</v>
      </c>
    </row>
    <row r="3374" spans="1:31" x14ac:dyDescent="0.3">
      <c r="A3374">
        <v>2661791</v>
      </c>
      <c r="B3374">
        <v>1</v>
      </c>
      <c r="C3374" t="s">
        <v>80</v>
      </c>
      <c r="D3374" t="s">
        <v>103</v>
      </c>
      <c r="E3374" t="s">
        <v>165</v>
      </c>
      <c r="F3374" t="s">
        <v>9570</v>
      </c>
      <c r="G3374" t="s">
        <v>220</v>
      </c>
      <c r="H3374" t="s">
        <v>135</v>
      </c>
      <c r="I3374" t="s">
        <v>136</v>
      </c>
      <c r="J3374" t="s">
        <v>137</v>
      </c>
      <c r="K3374" t="s">
        <v>162</v>
      </c>
      <c r="L3374" t="s">
        <v>9571</v>
      </c>
      <c r="M3374" t="s">
        <v>9572</v>
      </c>
      <c r="N3374">
        <v>6.4158333330000001</v>
      </c>
      <c r="O3374">
        <v>0</v>
      </c>
      <c r="P3374">
        <v>24</v>
      </c>
      <c r="Q3374">
        <v>0</v>
      </c>
      <c r="R3374">
        <v>3</v>
      </c>
      <c r="S3374">
        <v>0</v>
      </c>
      <c r="T3374">
        <v>2</v>
      </c>
      <c r="U3374">
        <v>0</v>
      </c>
      <c r="V3374">
        <v>0</v>
      </c>
      <c r="W3374">
        <v>0</v>
      </c>
      <c r="X3374">
        <v>46.735730913041508</v>
      </c>
      <c r="Y3374">
        <v>0</v>
      </c>
      <c r="Z3374">
        <v>66.291321055591993</v>
      </c>
      <c r="AA3374">
        <v>0</v>
      </c>
      <c r="AB3374">
        <v>3.8175467198946618</v>
      </c>
      <c r="AC3374">
        <v>0</v>
      </c>
      <c r="AD3374">
        <v>0</v>
      </c>
      <c r="AE3374">
        <v>116.84459868852817</v>
      </c>
    </row>
    <row r="3375" spans="1:31" x14ac:dyDescent="0.3">
      <c r="A3375">
        <v>2662063</v>
      </c>
      <c r="B3375">
        <v>2</v>
      </c>
      <c r="C3375" t="s">
        <v>80</v>
      </c>
      <c r="D3375" t="s">
        <v>101</v>
      </c>
      <c r="E3375" t="s">
        <v>147</v>
      </c>
      <c r="F3375" t="s">
        <v>9573</v>
      </c>
      <c r="G3375" t="s">
        <v>143</v>
      </c>
      <c r="H3375" t="s">
        <v>144</v>
      </c>
      <c r="I3375" t="s">
        <v>136</v>
      </c>
      <c r="J3375" t="s">
        <v>137</v>
      </c>
      <c r="K3375" t="s">
        <v>138</v>
      </c>
      <c r="L3375" t="s">
        <v>9574</v>
      </c>
      <c r="M3375" t="s">
        <v>9575</v>
      </c>
      <c r="N3375">
        <v>0.72277777700000001</v>
      </c>
      <c r="O3375">
        <v>3</v>
      </c>
      <c r="P3375">
        <v>1084</v>
      </c>
      <c r="Q3375">
        <v>6</v>
      </c>
      <c r="R3375">
        <v>34</v>
      </c>
      <c r="S3375">
        <v>6</v>
      </c>
      <c r="T3375">
        <v>104</v>
      </c>
      <c r="U3375">
        <v>2</v>
      </c>
      <c r="V3375">
        <v>0</v>
      </c>
      <c r="W3375">
        <v>1.4712509849414255</v>
      </c>
      <c r="X3375">
        <v>219.03550348578716</v>
      </c>
      <c r="Y3375">
        <v>118.76024040580316</v>
      </c>
      <c r="Z3375">
        <v>14.429880238363877</v>
      </c>
      <c r="AA3375">
        <v>5.6794314546562763</v>
      </c>
      <c r="AB3375">
        <v>98.935450604048981</v>
      </c>
      <c r="AC3375">
        <v>126.52329524334733</v>
      </c>
      <c r="AD3375">
        <v>0</v>
      </c>
      <c r="AE3375">
        <v>584.8350524169482</v>
      </c>
    </row>
    <row r="3376" spans="1:31" x14ac:dyDescent="0.3">
      <c r="A3376">
        <v>2661685</v>
      </c>
      <c r="B3376">
        <v>1</v>
      </c>
      <c r="C3376" t="s">
        <v>81</v>
      </c>
      <c r="D3376" t="s">
        <v>122</v>
      </c>
      <c r="E3376" t="s">
        <v>165</v>
      </c>
      <c r="F3376" t="s">
        <v>9576</v>
      </c>
      <c r="G3376" t="s">
        <v>220</v>
      </c>
      <c r="H3376" t="s">
        <v>135</v>
      </c>
      <c r="I3376" t="s">
        <v>136</v>
      </c>
      <c r="J3376" t="s">
        <v>137</v>
      </c>
      <c r="K3376" t="s">
        <v>162</v>
      </c>
      <c r="L3376" t="s">
        <v>9577</v>
      </c>
      <c r="M3376" t="s">
        <v>9578</v>
      </c>
      <c r="N3376">
        <v>6.1</v>
      </c>
      <c r="O3376">
        <v>0</v>
      </c>
      <c r="P3376">
        <v>137</v>
      </c>
      <c r="Q3376">
        <v>0</v>
      </c>
      <c r="R3376">
        <v>1</v>
      </c>
      <c r="S3376">
        <v>0</v>
      </c>
      <c r="T3376">
        <v>9</v>
      </c>
      <c r="U3376">
        <v>0</v>
      </c>
      <c r="V3376">
        <v>0</v>
      </c>
      <c r="W3376">
        <v>0</v>
      </c>
      <c r="X3376">
        <v>135.50075359067745</v>
      </c>
      <c r="Y3376">
        <v>0</v>
      </c>
      <c r="Z3376">
        <v>15.98046688720992</v>
      </c>
      <c r="AA3376">
        <v>0</v>
      </c>
      <c r="AB3376">
        <v>56.156412018869652</v>
      </c>
      <c r="AC3376">
        <v>0</v>
      </c>
      <c r="AD3376">
        <v>0</v>
      </c>
      <c r="AE3376">
        <v>207.63763249675702</v>
      </c>
    </row>
    <row r="3377" spans="1:31" x14ac:dyDescent="0.3">
      <c r="A3377">
        <v>2661937</v>
      </c>
      <c r="B3377">
        <v>1</v>
      </c>
      <c r="C3377" t="s">
        <v>81</v>
      </c>
      <c r="D3377" t="s">
        <v>115</v>
      </c>
      <c r="E3377" t="s">
        <v>147</v>
      </c>
      <c r="F3377" t="s">
        <v>9579</v>
      </c>
      <c r="G3377" t="s">
        <v>149</v>
      </c>
      <c r="H3377" t="s">
        <v>144</v>
      </c>
      <c r="I3377" t="s">
        <v>136</v>
      </c>
      <c r="J3377" t="s">
        <v>137</v>
      </c>
      <c r="K3377" t="s">
        <v>138</v>
      </c>
      <c r="L3377" t="s">
        <v>9580</v>
      </c>
      <c r="M3377" t="s">
        <v>9581</v>
      </c>
      <c r="N3377">
        <v>0.85166666599999996</v>
      </c>
      <c r="O3377">
        <v>0</v>
      </c>
      <c r="P3377">
        <v>0</v>
      </c>
      <c r="Q3377">
        <v>0</v>
      </c>
      <c r="R3377">
        <v>0</v>
      </c>
      <c r="S3377">
        <v>2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30.259114415632851</v>
      </c>
      <c r="AB3377">
        <v>0</v>
      </c>
      <c r="AC3377">
        <v>0</v>
      </c>
      <c r="AD3377">
        <v>0</v>
      </c>
      <c r="AE3377">
        <v>30.259114415632851</v>
      </c>
    </row>
    <row r="3378" spans="1:31" x14ac:dyDescent="0.3">
      <c r="A3378">
        <v>2661914</v>
      </c>
      <c r="B3378">
        <v>1</v>
      </c>
      <c r="C3378" t="s">
        <v>80</v>
      </c>
      <c r="D3378" t="s">
        <v>101</v>
      </c>
      <c r="E3378" t="s">
        <v>165</v>
      </c>
      <c r="F3378" t="s">
        <v>9582</v>
      </c>
      <c r="G3378" t="s">
        <v>224</v>
      </c>
      <c r="H3378" t="s">
        <v>135</v>
      </c>
      <c r="I3378" t="s">
        <v>136</v>
      </c>
      <c r="J3378" t="s">
        <v>137</v>
      </c>
      <c r="K3378" t="s">
        <v>138</v>
      </c>
      <c r="L3378" t="s">
        <v>9583</v>
      </c>
      <c r="M3378" t="s">
        <v>9584</v>
      </c>
      <c r="N3378">
        <v>3.2769444440000002</v>
      </c>
      <c r="O3378">
        <v>0</v>
      </c>
      <c r="P3378">
        <v>62</v>
      </c>
      <c r="Q3378">
        <v>0</v>
      </c>
      <c r="R3378">
        <v>0</v>
      </c>
      <c r="S3378">
        <v>0</v>
      </c>
      <c r="T3378">
        <v>25</v>
      </c>
      <c r="U3378">
        <v>0</v>
      </c>
      <c r="V3378">
        <v>0</v>
      </c>
      <c r="W3378">
        <v>0</v>
      </c>
      <c r="X3378">
        <v>73.468371478000336</v>
      </c>
      <c r="Y3378">
        <v>0</v>
      </c>
      <c r="Z3378">
        <v>0</v>
      </c>
      <c r="AA3378">
        <v>0</v>
      </c>
      <c r="AB3378">
        <v>215.3192096605691</v>
      </c>
      <c r="AC3378">
        <v>0</v>
      </c>
      <c r="AD3378">
        <v>0</v>
      </c>
      <c r="AE3378">
        <v>288.78758113856941</v>
      </c>
    </row>
    <row r="3379" spans="1:31" x14ac:dyDescent="0.3">
      <c r="A3379">
        <v>2661794</v>
      </c>
      <c r="B3379">
        <v>1</v>
      </c>
      <c r="C3379" t="s">
        <v>80</v>
      </c>
      <c r="D3379" t="s">
        <v>93</v>
      </c>
      <c r="E3379" t="s">
        <v>165</v>
      </c>
      <c r="F3379" t="s">
        <v>9585</v>
      </c>
      <c r="G3379" t="s">
        <v>224</v>
      </c>
      <c r="H3379" t="s">
        <v>135</v>
      </c>
      <c r="I3379" t="s">
        <v>136</v>
      </c>
      <c r="J3379" t="s">
        <v>137</v>
      </c>
      <c r="K3379" t="s">
        <v>138</v>
      </c>
      <c r="L3379" t="s">
        <v>9586</v>
      </c>
      <c r="M3379" t="s">
        <v>9587</v>
      </c>
      <c r="N3379">
        <v>1.5480555549999999</v>
      </c>
      <c r="O3379">
        <v>0</v>
      </c>
      <c r="P3379">
        <v>1</v>
      </c>
      <c r="Q3379">
        <v>0</v>
      </c>
      <c r="R3379">
        <v>3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8.9496886221112391</v>
      </c>
      <c r="AA3379">
        <v>0</v>
      </c>
      <c r="AB3379">
        <v>0</v>
      </c>
      <c r="AC3379">
        <v>0</v>
      </c>
      <c r="AD3379">
        <v>0</v>
      </c>
      <c r="AE3379">
        <v>8.9496886221112391</v>
      </c>
    </row>
    <row r="3380" spans="1:31" x14ac:dyDescent="0.3">
      <c r="A3380">
        <v>2662063</v>
      </c>
      <c r="B3380">
        <v>1</v>
      </c>
      <c r="C3380" t="s">
        <v>80</v>
      </c>
      <c r="D3380" t="s">
        <v>101</v>
      </c>
      <c r="E3380" t="s">
        <v>141</v>
      </c>
      <c r="F3380" t="s">
        <v>4074</v>
      </c>
      <c r="G3380" t="s">
        <v>143</v>
      </c>
      <c r="H3380" t="s">
        <v>144</v>
      </c>
      <c r="I3380" t="s">
        <v>136</v>
      </c>
      <c r="J3380" t="s">
        <v>137</v>
      </c>
      <c r="K3380" t="s">
        <v>138</v>
      </c>
      <c r="L3380" t="s">
        <v>9588</v>
      </c>
      <c r="M3380" t="s">
        <v>9574</v>
      </c>
      <c r="N3380">
        <v>2.8063888879999999</v>
      </c>
      <c r="O3380">
        <v>3</v>
      </c>
      <c r="P3380">
        <v>124</v>
      </c>
      <c r="Q3380">
        <v>5</v>
      </c>
      <c r="R3380">
        <v>31</v>
      </c>
      <c r="S3380">
        <v>6</v>
      </c>
      <c r="T3380">
        <v>24</v>
      </c>
      <c r="U3380">
        <v>0</v>
      </c>
      <c r="V3380">
        <v>0</v>
      </c>
      <c r="W3380">
        <v>5.7807653794313731</v>
      </c>
      <c r="X3380">
        <v>88.02768720336482</v>
      </c>
      <c r="Y3380">
        <v>470.63233523822055</v>
      </c>
      <c r="Z3380">
        <v>50.454276399755571</v>
      </c>
      <c r="AA3380">
        <v>25.296598904688452</v>
      </c>
      <c r="AB3380">
        <v>140.46070909351818</v>
      </c>
      <c r="AC3380">
        <v>0</v>
      </c>
      <c r="AD3380">
        <v>0</v>
      </c>
      <c r="AE3380">
        <v>780.65237221897905</v>
      </c>
    </row>
    <row r="3381" spans="1:31" x14ac:dyDescent="0.3">
      <c r="A3381">
        <v>2661708</v>
      </c>
      <c r="B3381">
        <v>1</v>
      </c>
      <c r="C3381" t="s">
        <v>80</v>
      </c>
      <c r="D3381" t="s">
        <v>97</v>
      </c>
      <c r="E3381" t="s">
        <v>165</v>
      </c>
      <c r="F3381" t="s">
        <v>9589</v>
      </c>
      <c r="G3381" t="s">
        <v>161</v>
      </c>
      <c r="H3381" t="s">
        <v>135</v>
      </c>
      <c r="I3381" t="s">
        <v>136</v>
      </c>
      <c r="J3381" t="s">
        <v>137</v>
      </c>
      <c r="K3381" t="s">
        <v>162</v>
      </c>
      <c r="L3381" t="s">
        <v>9590</v>
      </c>
      <c r="M3381" t="s">
        <v>9591</v>
      </c>
      <c r="N3381">
        <v>7.9747222219999996</v>
      </c>
      <c r="O3381">
        <v>0</v>
      </c>
      <c r="P3381">
        <v>68</v>
      </c>
      <c r="Q3381">
        <v>0</v>
      </c>
      <c r="R3381">
        <v>1</v>
      </c>
      <c r="S3381">
        <v>0</v>
      </c>
      <c r="T3381">
        <v>13</v>
      </c>
      <c r="U3381">
        <v>0</v>
      </c>
      <c r="V3381">
        <v>0</v>
      </c>
      <c r="W3381">
        <v>0</v>
      </c>
      <c r="X3381">
        <v>211.24502724933922</v>
      </c>
      <c r="Y3381">
        <v>0</v>
      </c>
      <c r="Z3381">
        <v>22.483176009835002</v>
      </c>
      <c r="AA3381">
        <v>0</v>
      </c>
      <c r="AB3381">
        <v>323.3336734985985</v>
      </c>
      <c r="AC3381">
        <v>0</v>
      </c>
      <c r="AD3381">
        <v>0</v>
      </c>
      <c r="AE3381">
        <v>557.06187675777278</v>
      </c>
    </row>
    <row r="3382" spans="1:31" x14ac:dyDescent="0.3">
      <c r="A3382">
        <v>2662249</v>
      </c>
      <c r="B3382">
        <v>1</v>
      </c>
      <c r="C3382" t="s">
        <v>80</v>
      </c>
      <c r="D3382" t="s">
        <v>95</v>
      </c>
      <c r="E3382" t="s">
        <v>165</v>
      </c>
      <c r="F3382" t="s">
        <v>9592</v>
      </c>
      <c r="G3382" t="s">
        <v>154</v>
      </c>
      <c r="H3382" t="s">
        <v>135</v>
      </c>
      <c r="I3382" t="s">
        <v>136</v>
      </c>
      <c r="J3382" t="s">
        <v>137</v>
      </c>
      <c r="K3382" t="s">
        <v>138</v>
      </c>
      <c r="L3382" t="s">
        <v>9593</v>
      </c>
      <c r="M3382" t="s">
        <v>9594</v>
      </c>
      <c r="N3382">
        <v>0.90472222199999996</v>
      </c>
      <c r="O3382">
        <v>0</v>
      </c>
      <c r="P3382">
        <v>16</v>
      </c>
      <c r="Q3382">
        <v>0</v>
      </c>
      <c r="R3382">
        <v>0</v>
      </c>
      <c r="S3382">
        <v>0</v>
      </c>
      <c r="T3382">
        <v>2</v>
      </c>
      <c r="U3382">
        <v>0</v>
      </c>
      <c r="V3382">
        <v>0</v>
      </c>
      <c r="W3382">
        <v>0</v>
      </c>
      <c r="X3382">
        <v>2.3929181367441945</v>
      </c>
      <c r="Y3382">
        <v>0</v>
      </c>
      <c r="Z3382">
        <v>0</v>
      </c>
      <c r="AA3382">
        <v>0</v>
      </c>
      <c r="AB3382">
        <v>1.3771723630302947E-2</v>
      </c>
      <c r="AC3382">
        <v>0</v>
      </c>
      <c r="AD3382">
        <v>0</v>
      </c>
      <c r="AE3382">
        <v>2.4066898603744975</v>
      </c>
    </row>
    <row r="3383" spans="1:31" x14ac:dyDescent="0.3">
      <c r="A3383">
        <v>2662349</v>
      </c>
      <c r="B3383">
        <v>1</v>
      </c>
      <c r="C3383" t="s">
        <v>81</v>
      </c>
      <c r="D3383" t="s">
        <v>120</v>
      </c>
      <c r="E3383" t="s">
        <v>194</v>
      </c>
      <c r="F3383" t="s">
        <v>9595</v>
      </c>
      <c r="G3383" t="s">
        <v>149</v>
      </c>
      <c r="H3383" t="s">
        <v>144</v>
      </c>
      <c r="I3383" t="s">
        <v>241</v>
      </c>
      <c r="J3383" t="s">
        <v>137</v>
      </c>
      <c r="K3383" t="s">
        <v>138</v>
      </c>
      <c r="L3383" t="s">
        <v>9596</v>
      </c>
      <c r="M3383" t="s">
        <v>9597</v>
      </c>
      <c r="N3383">
        <v>1.1111111E-2</v>
      </c>
      <c r="O3383">
        <v>2</v>
      </c>
      <c r="P3383">
        <v>319</v>
      </c>
      <c r="Q3383">
        <v>97</v>
      </c>
      <c r="R3383">
        <v>4</v>
      </c>
      <c r="S3383">
        <v>15</v>
      </c>
      <c r="T3383">
        <v>43</v>
      </c>
      <c r="U3383">
        <v>3</v>
      </c>
      <c r="V3383">
        <v>0</v>
      </c>
      <c r="W3383">
        <v>0.37168694773949673</v>
      </c>
      <c r="X3383">
        <v>1.0969700539799143</v>
      </c>
      <c r="Y3383">
        <v>8.3466126857646579</v>
      </c>
      <c r="Z3383">
        <v>0.1416251681314589</v>
      </c>
      <c r="AA3383">
        <v>0.5809839679486134</v>
      </c>
      <c r="AB3383">
        <v>0.19725483454218673</v>
      </c>
      <c r="AC3383">
        <v>0.24824743739891117</v>
      </c>
      <c r="AD3383">
        <v>0</v>
      </c>
      <c r="AE3383">
        <v>10.983381095505239</v>
      </c>
    </row>
    <row r="3384" spans="1:31" x14ac:dyDescent="0.3">
      <c r="A3384">
        <v>2661782</v>
      </c>
      <c r="B3384">
        <v>2</v>
      </c>
      <c r="C3384" t="s">
        <v>80</v>
      </c>
      <c r="D3384" t="s">
        <v>94</v>
      </c>
      <c r="E3384" t="s">
        <v>152</v>
      </c>
      <c r="F3384" t="s">
        <v>9598</v>
      </c>
      <c r="G3384" t="s">
        <v>220</v>
      </c>
      <c r="H3384" t="s">
        <v>135</v>
      </c>
      <c r="I3384" t="s">
        <v>136</v>
      </c>
      <c r="J3384" t="s">
        <v>137</v>
      </c>
      <c r="K3384" t="s">
        <v>162</v>
      </c>
      <c r="L3384" t="s">
        <v>9458</v>
      </c>
      <c r="M3384" t="s">
        <v>9599</v>
      </c>
      <c r="N3384">
        <v>7.4722222000000005E-2</v>
      </c>
      <c r="O3384">
        <v>0</v>
      </c>
      <c r="P3384">
        <v>281</v>
      </c>
      <c r="Q3384">
        <v>0</v>
      </c>
      <c r="R3384">
        <v>5</v>
      </c>
      <c r="S3384">
        <v>0</v>
      </c>
      <c r="T3384">
        <v>48</v>
      </c>
      <c r="U3384">
        <v>0</v>
      </c>
      <c r="V3384">
        <v>0</v>
      </c>
      <c r="W3384">
        <v>0</v>
      </c>
      <c r="X3384">
        <v>4.5287426372069968</v>
      </c>
      <c r="Y3384">
        <v>0</v>
      </c>
      <c r="Z3384">
        <v>0.81766469606649306</v>
      </c>
      <c r="AA3384">
        <v>0</v>
      </c>
      <c r="AB3384">
        <v>2.2642951100794591</v>
      </c>
      <c r="AC3384">
        <v>0</v>
      </c>
      <c r="AD3384">
        <v>0</v>
      </c>
      <c r="AE3384">
        <v>7.6107024433529489</v>
      </c>
    </row>
    <row r="3385" spans="1:31" x14ac:dyDescent="0.3">
      <c r="A3385">
        <v>2661982</v>
      </c>
      <c r="B3385">
        <v>2</v>
      </c>
      <c r="C3385" t="s">
        <v>80</v>
      </c>
      <c r="D3385" t="s">
        <v>85</v>
      </c>
      <c r="E3385" t="s">
        <v>141</v>
      </c>
      <c r="F3385" t="s">
        <v>9600</v>
      </c>
      <c r="G3385" t="s">
        <v>183</v>
      </c>
      <c r="H3385" t="s">
        <v>144</v>
      </c>
      <c r="I3385" t="s">
        <v>136</v>
      </c>
      <c r="J3385" t="s">
        <v>3</v>
      </c>
      <c r="K3385" t="s">
        <v>138</v>
      </c>
      <c r="L3385" t="s">
        <v>9355</v>
      </c>
      <c r="M3385" t="s">
        <v>9601</v>
      </c>
      <c r="N3385">
        <v>0.31638888799999998</v>
      </c>
      <c r="O3385">
        <v>0</v>
      </c>
      <c r="P3385">
        <v>4278</v>
      </c>
      <c r="Q3385">
        <v>0</v>
      </c>
      <c r="R3385">
        <v>1</v>
      </c>
      <c r="S3385">
        <v>0</v>
      </c>
      <c r="T3385">
        <v>338</v>
      </c>
      <c r="U3385">
        <v>0</v>
      </c>
      <c r="V3385">
        <v>1</v>
      </c>
      <c r="W3385">
        <v>0</v>
      </c>
      <c r="X3385">
        <v>509.34857881837382</v>
      </c>
      <c r="Y3385">
        <v>0</v>
      </c>
      <c r="Z3385">
        <v>0</v>
      </c>
      <c r="AA3385">
        <v>0</v>
      </c>
      <c r="AB3385">
        <v>236.78012119545943</v>
      </c>
      <c r="AC3385">
        <v>0</v>
      </c>
      <c r="AD3385">
        <v>3.1498612975859799</v>
      </c>
      <c r="AE3385">
        <v>749.27856131141925</v>
      </c>
    </row>
    <row r="3386" spans="1:31" x14ac:dyDescent="0.3">
      <c r="A3386">
        <v>2661780</v>
      </c>
      <c r="B3386">
        <v>1</v>
      </c>
      <c r="C3386" t="s">
        <v>81</v>
      </c>
      <c r="D3386" t="s">
        <v>117</v>
      </c>
      <c r="E3386" t="s">
        <v>147</v>
      </c>
      <c r="F3386" t="s">
        <v>651</v>
      </c>
      <c r="G3386" t="s">
        <v>220</v>
      </c>
      <c r="H3386" t="s">
        <v>144</v>
      </c>
      <c r="I3386" t="s">
        <v>136</v>
      </c>
      <c r="J3386" t="s">
        <v>137</v>
      </c>
      <c r="K3386" t="s">
        <v>162</v>
      </c>
      <c r="L3386" t="s">
        <v>9602</v>
      </c>
      <c r="M3386" t="s">
        <v>9603</v>
      </c>
      <c r="N3386">
        <v>1.9002777769999999</v>
      </c>
      <c r="O3386">
        <v>0</v>
      </c>
      <c r="P3386">
        <v>194</v>
      </c>
      <c r="Q3386">
        <v>17</v>
      </c>
      <c r="R3386">
        <v>105</v>
      </c>
      <c r="S3386">
        <v>0</v>
      </c>
      <c r="T3386">
        <v>7</v>
      </c>
      <c r="U3386">
        <v>0</v>
      </c>
      <c r="V3386">
        <v>0</v>
      </c>
      <c r="W3386">
        <v>0</v>
      </c>
      <c r="X3386">
        <v>68.487233885726184</v>
      </c>
      <c r="Y3386">
        <v>513.33446766785585</v>
      </c>
      <c r="Z3386">
        <v>926.51772964849317</v>
      </c>
      <c r="AA3386">
        <v>0</v>
      </c>
      <c r="AB3386">
        <v>19.470617591475271</v>
      </c>
      <c r="AC3386">
        <v>0</v>
      </c>
      <c r="AD3386">
        <v>0</v>
      </c>
      <c r="AE3386">
        <v>1527.8100487935503</v>
      </c>
    </row>
    <row r="3387" spans="1:31" x14ac:dyDescent="0.3">
      <c r="A3387">
        <v>2661694</v>
      </c>
      <c r="B3387">
        <v>1</v>
      </c>
      <c r="C3387" t="s">
        <v>80</v>
      </c>
      <c r="D3387" t="s">
        <v>92</v>
      </c>
      <c r="E3387" t="s">
        <v>165</v>
      </c>
      <c r="F3387" t="s">
        <v>9604</v>
      </c>
      <c r="G3387" t="s">
        <v>224</v>
      </c>
      <c r="H3387" t="s">
        <v>135</v>
      </c>
      <c r="I3387" t="s">
        <v>136</v>
      </c>
      <c r="J3387" t="s">
        <v>137</v>
      </c>
      <c r="K3387" t="s">
        <v>138</v>
      </c>
      <c r="L3387" t="s">
        <v>9605</v>
      </c>
      <c r="M3387" t="s">
        <v>9606</v>
      </c>
      <c r="N3387">
        <v>2.9363888880000002</v>
      </c>
      <c r="O3387">
        <v>0</v>
      </c>
      <c r="P3387">
        <v>15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10.979158296500335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10.979158296500335</v>
      </c>
    </row>
    <row r="3388" spans="1:31" x14ac:dyDescent="0.3">
      <c r="A3388">
        <v>2661840</v>
      </c>
      <c r="B3388">
        <v>1</v>
      </c>
      <c r="C3388" t="s">
        <v>81</v>
      </c>
      <c r="D3388" t="s">
        <v>112</v>
      </c>
      <c r="E3388" t="s">
        <v>132</v>
      </c>
      <c r="F3388" t="s">
        <v>9607</v>
      </c>
      <c r="G3388" t="s">
        <v>134</v>
      </c>
      <c r="H3388" t="s">
        <v>135</v>
      </c>
      <c r="I3388" t="s">
        <v>136</v>
      </c>
      <c r="J3388" t="s">
        <v>137</v>
      </c>
      <c r="K3388" t="s">
        <v>138</v>
      </c>
      <c r="L3388" t="s">
        <v>9608</v>
      </c>
      <c r="M3388" t="s">
        <v>9609</v>
      </c>
      <c r="N3388">
        <v>1.0861111109999999</v>
      </c>
      <c r="O3388">
        <v>0</v>
      </c>
      <c r="P3388">
        <v>0</v>
      </c>
      <c r="Q3388">
        <v>0</v>
      </c>
      <c r="R3388">
        <v>2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28.9725982584776</v>
      </c>
      <c r="AA3388">
        <v>0</v>
      </c>
      <c r="AB3388">
        <v>0</v>
      </c>
      <c r="AC3388">
        <v>0</v>
      </c>
      <c r="AD3388">
        <v>0</v>
      </c>
      <c r="AE3388">
        <v>28.9725982584776</v>
      </c>
    </row>
    <row r="3389" spans="1:31" x14ac:dyDescent="0.3">
      <c r="A3389">
        <v>2661631</v>
      </c>
      <c r="B3389">
        <v>1</v>
      </c>
      <c r="C3389" t="s">
        <v>80</v>
      </c>
      <c r="D3389" t="s">
        <v>105</v>
      </c>
      <c r="E3389" t="s">
        <v>141</v>
      </c>
      <c r="F3389" t="s">
        <v>9610</v>
      </c>
      <c r="G3389" t="s">
        <v>606</v>
      </c>
      <c r="H3389" t="s">
        <v>144</v>
      </c>
      <c r="I3389" t="s">
        <v>136</v>
      </c>
      <c r="J3389" t="s">
        <v>137</v>
      </c>
      <c r="K3389" t="s">
        <v>138</v>
      </c>
      <c r="L3389" t="s">
        <v>9611</v>
      </c>
      <c r="M3389" t="s">
        <v>9612</v>
      </c>
      <c r="N3389">
        <v>4.0525000000000002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1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232.11114564421706</v>
      </c>
      <c r="AE3389">
        <v>232.11114564421706</v>
      </c>
    </row>
    <row r="3390" spans="1:31" x14ac:dyDescent="0.3">
      <c r="A3390">
        <v>2662297</v>
      </c>
      <c r="B3390">
        <v>2</v>
      </c>
      <c r="C3390" t="s">
        <v>80</v>
      </c>
      <c r="D3390" t="s">
        <v>105</v>
      </c>
      <c r="E3390" t="s">
        <v>165</v>
      </c>
      <c r="F3390" t="s">
        <v>9375</v>
      </c>
      <c r="G3390" t="s">
        <v>183</v>
      </c>
      <c r="H3390" t="s">
        <v>135</v>
      </c>
      <c r="I3390" t="s">
        <v>136</v>
      </c>
      <c r="J3390" t="s">
        <v>137</v>
      </c>
      <c r="K3390" t="s">
        <v>138</v>
      </c>
      <c r="L3390" t="s">
        <v>9386</v>
      </c>
      <c r="M3390" t="s">
        <v>9613</v>
      </c>
      <c r="N3390">
        <v>0.33138888799999999</v>
      </c>
      <c r="O3390">
        <v>0</v>
      </c>
      <c r="P3390">
        <v>7</v>
      </c>
      <c r="Q3390">
        <v>0</v>
      </c>
      <c r="R3390">
        <v>0</v>
      </c>
      <c r="S3390">
        <v>0</v>
      </c>
      <c r="T3390">
        <v>10</v>
      </c>
      <c r="U3390">
        <v>0</v>
      </c>
      <c r="V3390">
        <v>0</v>
      </c>
      <c r="W3390">
        <v>0</v>
      </c>
      <c r="X3390">
        <v>0.79182397634181556</v>
      </c>
      <c r="Y3390">
        <v>0</v>
      </c>
      <c r="Z3390">
        <v>0</v>
      </c>
      <c r="AA3390">
        <v>0</v>
      </c>
      <c r="AB3390">
        <v>3.1888747010360401</v>
      </c>
      <c r="AC3390">
        <v>0</v>
      </c>
      <c r="AD3390">
        <v>0</v>
      </c>
      <c r="AE3390">
        <v>3.9806986773778554</v>
      </c>
    </row>
    <row r="3391" spans="1:31" x14ac:dyDescent="0.3">
      <c r="A3391">
        <v>2661966</v>
      </c>
      <c r="B3391">
        <v>1</v>
      </c>
      <c r="C3391" t="s">
        <v>80</v>
      </c>
      <c r="D3391" t="s">
        <v>83</v>
      </c>
      <c r="E3391" t="s">
        <v>152</v>
      </c>
      <c r="F3391" t="s">
        <v>9345</v>
      </c>
      <c r="G3391" t="s">
        <v>161</v>
      </c>
      <c r="H3391" t="s">
        <v>135</v>
      </c>
      <c r="I3391" t="s">
        <v>136</v>
      </c>
      <c r="J3391" t="s">
        <v>137</v>
      </c>
      <c r="K3391" t="s">
        <v>162</v>
      </c>
      <c r="L3391" t="s">
        <v>9614</v>
      </c>
      <c r="M3391" t="s">
        <v>9615</v>
      </c>
      <c r="N3391">
        <v>3.3197222219999998</v>
      </c>
      <c r="O3391">
        <v>0</v>
      </c>
      <c r="P3391">
        <v>1</v>
      </c>
      <c r="Q3391">
        <v>0</v>
      </c>
      <c r="R3391">
        <v>0</v>
      </c>
      <c r="S3391">
        <v>0</v>
      </c>
      <c r="T3391">
        <v>2</v>
      </c>
      <c r="U3391">
        <v>0</v>
      </c>
      <c r="V3391">
        <v>0</v>
      </c>
      <c r="W3391">
        <v>0</v>
      </c>
      <c r="X3391">
        <v>0.99910197995666661</v>
      </c>
      <c r="Y3391">
        <v>0</v>
      </c>
      <c r="Z3391">
        <v>0</v>
      </c>
      <c r="AA3391">
        <v>0</v>
      </c>
      <c r="AB3391">
        <v>17.075496131772223</v>
      </c>
      <c r="AC3391">
        <v>0</v>
      </c>
      <c r="AD3391">
        <v>0</v>
      </c>
      <c r="AE3391">
        <v>18.074598111728889</v>
      </c>
    </row>
    <row r="3392" spans="1:31" x14ac:dyDescent="0.3">
      <c r="A3392">
        <v>2661774</v>
      </c>
      <c r="B3392">
        <v>1</v>
      </c>
      <c r="C3392" t="s">
        <v>81</v>
      </c>
      <c r="D3392" t="s">
        <v>126</v>
      </c>
      <c r="E3392" t="s">
        <v>147</v>
      </c>
      <c r="F3392" t="s">
        <v>9616</v>
      </c>
      <c r="G3392" t="s">
        <v>149</v>
      </c>
      <c r="H3392" t="s">
        <v>144</v>
      </c>
      <c r="I3392" t="s">
        <v>136</v>
      </c>
      <c r="J3392" t="s">
        <v>137</v>
      </c>
      <c r="K3392" t="s">
        <v>138</v>
      </c>
      <c r="L3392" t="s">
        <v>9617</v>
      </c>
      <c r="M3392" t="s">
        <v>9618</v>
      </c>
      <c r="N3392">
        <v>8.3611111000000002E-2</v>
      </c>
      <c r="O3392">
        <v>6</v>
      </c>
      <c r="P3392">
        <v>686</v>
      </c>
      <c r="Q3392">
        <v>12</v>
      </c>
      <c r="R3392">
        <v>91</v>
      </c>
      <c r="S3392">
        <v>14</v>
      </c>
      <c r="T3392">
        <v>51</v>
      </c>
      <c r="U3392">
        <v>0</v>
      </c>
      <c r="V3392">
        <v>0</v>
      </c>
      <c r="W3392">
        <v>0.13726349590333334</v>
      </c>
      <c r="X3392">
        <v>7.4145006954727544</v>
      </c>
      <c r="Y3392">
        <v>2.4170693746503922</v>
      </c>
      <c r="Z3392">
        <v>7.3273957340350782</v>
      </c>
      <c r="AA3392">
        <v>4.455156850187671</v>
      </c>
      <c r="AB3392">
        <v>4.8579440026855236</v>
      </c>
      <c r="AC3392">
        <v>0</v>
      </c>
      <c r="AD3392">
        <v>0</v>
      </c>
      <c r="AE3392">
        <v>26.609330152934753</v>
      </c>
    </row>
    <row r="3393" spans="1:31" x14ac:dyDescent="0.3">
      <c r="A3393">
        <v>2662364</v>
      </c>
      <c r="B3393">
        <v>1</v>
      </c>
      <c r="C3393" t="s">
        <v>81</v>
      </c>
      <c r="D3393" t="s">
        <v>116</v>
      </c>
      <c r="E3393" t="s">
        <v>141</v>
      </c>
      <c r="F3393" t="s">
        <v>9619</v>
      </c>
      <c r="G3393" t="s">
        <v>149</v>
      </c>
      <c r="H3393" t="s">
        <v>144</v>
      </c>
      <c r="I3393" t="s">
        <v>136</v>
      </c>
      <c r="J3393" t="s">
        <v>137</v>
      </c>
      <c r="K3393" t="s">
        <v>138</v>
      </c>
      <c r="L3393" t="s">
        <v>9620</v>
      </c>
      <c r="M3393" t="s">
        <v>9621</v>
      </c>
      <c r="N3393">
        <v>0.38611111100000001</v>
      </c>
      <c r="O3393">
        <v>0</v>
      </c>
      <c r="P3393">
        <v>131</v>
      </c>
      <c r="Q3393">
        <v>0</v>
      </c>
      <c r="R3393">
        <v>0</v>
      </c>
      <c r="S3393">
        <v>1</v>
      </c>
      <c r="T3393">
        <v>0</v>
      </c>
      <c r="U3393">
        <v>0</v>
      </c>
      <c r="V3393">
        <v>0</v>
      </c>
      <c r="W3393">
        <v>0</v>
      </c>
      <c r="X3393">
        <v>4.7500168198508739</v>
      </c>
      <c r="Y3393">
        <v>0</v>
      </c>
      <c r="Z3393">
        <v>0</v>
      </c>
      <c r="AA3393">
        <v>0.66480282916666655</v>
      </c>
      <c r="AB3393">
        <v>0</v>
      </c>
      <c r="AC3393">
        <v>0</v>
      </c>
      <c r="AD3393">
        <v>0</v>
      </c>
      <c r="AE3393">
        <v>5.4148196490175406</v>
      </c>
    </row>
    <row r="3394" spans="1:31" x14ac:dyDescent="0.3">
      <c r="A3394">
        <v>2661674</v>
      </c>
      <c r="B3394">
        <v>1</v>
      </c>
      <c r="C3394" t="s">
        <v>80</v>
      </c>
      <c r="D3394" t="s">
        <v>102</v>
      </c>
      <c r="E3394" t="s">
        <v>147</v>
      </c>
      <c r="F3394" t="s">
        <v>9622</v>
      </c>
      <c r="G3394" t="s">
        <v>220</v>
      </c>
      <c r="H3394" t="s">
        <v>144</v>
      </c>
      <c r="I3394" t="s">
        <v>136</v>
      </c>
      <c r="J3394" t="s">
        <v>137</v>
      </c>
      <c r="K3394" t="s">
        <v>162</v>
      </c>
      <c r="L3394" t="s">
        <v>9623</v>
      </c>
      <c r="M3394" t="s">
        <v>9624</v>
      </c>
      <c r="N3394">
        <v>2.5649999999999999</v>
      </c>
      <c r="O3394">
        <v>0</v>
      </c>
      <c r="P3394">
        <v>32</v>
      </c>
      <c r="Q3394">
        <v>0</v>
      </c>
      <c r="R3394">
        <v>0</v>
      </c>
      <c r="S3394">
        <v>1</v>
      </c>
      <c r="T3394">
        <v>6</v>
      </c>
      <c r="U3394">
        <v>0</v>
      </c>
      <c r="V3394">
        <v>0</v>
      </c>
      <c r="W3394">
        <v>0</v>
      </c>
      <c r="X3394">
        <v>14.506469947784273</v>
      </c>
      <c r="Y3394">
        <v>0</v>
      </c>
      <c r="Z3394">
        <v>0</v>
      </c>
      <c r="AA3394">
        <v>5.801604966727778</v>
      </c>
      <c r="AB3394">
        <v>21.127740215099188</v>
      </c>
      <c r="AC3394">
        <v>0</v>
      </c>
      <c r="AD3394">
        <v>0</v>
      </c>
      <c r="AE3394">
        <v>41.435815129611242</v>
      </c>
    </row>
    <row r="3395" spans="1:31" x14ac:dyDescent="0.3">
      <c r="A3395">
        <v>2661797</v>
      </c>
      <c r="B3395">
        <v>1</v>
      </c>
      <c r="C3395" t="s">
        <v>80</v>
      </c>
      <c r="D3395" t="s">
        <v>83</v>
      </c>
      <c r="E3395" t="s">
        <v>194</v>
      </c>
      <c r="F3395" t="s">
        <v>9625</v>
      </c>
      <c r="G3395" t="s">
        <v>562</v>
      </c>
      <c r="H3395" t="s">
        <v>144</v>
      </c>
      <c r="I3395" t="s">
        <v>241</v>
      </c>
      <c r="J3395" t="s">
        <v>137</v>
      </c>
      <c r="K3395" t="s">
        <v>138</v>
      </c>
      <c r="L3395" t="s">
        <v>9626</v>
      </c>
      <c r="M3395" t="s">
        <v>9627</v>
      </c>
      <c r="N3395">
        <v>3.8333332999999997E-2</v>
      </c>
      <c r="O3395">
        <v>2</v>
      </c>
      <c r="P3395">
        <v>287</v>
      </c>
      <c r="Q3395">
        <v>7</v>
      </c>
      <c r="R3395">
        <v>31</v>
      </c>
      <c r="S3395">
        <v>8</v>
      </c>
      <c r="T3395">
        <v>24</v>
      </c>
      <c r="U3395">
        <v>0</v>
      </c>
      <c r="V3395">
        <v>0</v>
      </c>
      <c r="W3395">
        <v>3.4827333077389999E-2</v>
      </c>
      <c r="X3395">
        <v>2.4704311864103032</v>
      </c>
      <c r="Y3395">
        <v>0.58609886756091012</v>
      </c>
      <c r="Z3395">
        <v>0.39565118399444515</v>
      </c>
      <c r="AA3395">
        <v>0.61748548849322082</v>
      </c>
      <c r="AB3395">
        <v>1.3258725942602765</v>
      </c>
      <c r="AC3395">
        <v>0</v>
      </c>
      <c r="AD3395">
        <v>0</v>
      </c>
      <c r="AE3395">
        <v>5.4303666537965452</v>
      </c>
    </row>
    <row r="3396" spans="1:31" x14ac:dyDescent="0.3">
      <c r="A3396">
        <v>2662003</v>
      </c>
      <c r="B3396">
        <v>1</v>
      </c>
      <c r="C3396" t="s">
        <v>81</v>
      </c>
      <c r="D3396" t="s">
        <v>123</v>
      </c>
      <c r="E3396" t="s">
        <v>141</v>
      </c>
      <c r="F3396" t="s">
        <v>9628</v>
      </c>
      <c r="G3396" t="s">
        <v>149</v>
      </c>
      <c r="H3396" t="s">
        <v>144</v>
      </c>
      <c r="I3396" t="s">
        <v>136</v>
      </c>
      <c r="J3396" t="s">
        <v>137</v>
      </c>
      <c r="K3396" t="s">
        <v>138</v>
      </c>
      <c r="L3396" t="s">
        <v>9416</v>
      </c>
      <c r="M3396" t="s">
        <v>9629</v>
      </c>
      <c r="N3396">
        <v>0.60888888799999996</v>
      </c>
      <c r="O3396">
        <v>0</v>
      </c>
      <c r="P3396">
        <v>248</v>
      </c>
      <c r="Q3396">
        <v>0</v>
      </c>
      <c r="R3396">
        <v>1</v>
      </c>
      <c r="S3396">
        <v>0</v>
      </c>
      <c r="T3396">
        <v>347</v>
      </c>
      <c r="U3396">
        <v>0</v>
      </c>
      <c r="V3396">
        <v>16</v>
      </c>
      <c r="W3396">
        <v>0</v>
      </c>
      <c r="X3396">
        <v>52.997874909770765</v>
      </c>
      <c r="Y3396">
        <v>0</v>
      </c>
      <c r="Z3396">
        <v>0.64292597991104083</v>
      </c>
      <c r="AA3396">
        <v>0</v>
      </c>
      <c r="AB3396">
        <v>304.98662820129397</v>
      </c>
      <c r="AC3396">
        <v>0</v>
      </c>
      <c r="AD3396">
        <v>249.2707164570536</v>
      </c>
      <c r="AE3396">
        <v>607.89814554802933</v>
      </c>
    </row>
    <row r="3397" spans="1:31" x14ac:dyDescent="0.3">
      <c r="A3397">
        <v>2662358</v>
      </c>
      <c r="B3397">
        <v>1</v>
      </c>
      <c r="C3397" t="s">
        <v>80</v>
      </c>
      <c r="D3397" t="s">
        <v>98</v>
      </c>
      <c r="E3397" t="s">
        <v>152</v>
      </c>
      <c r="F3397" t="s">
        <v>9630</v>
      </c>
      <c r="G3397" t="s">
        <v>191</v>
      </c>
      <c r="H3397" t="s">
        <v>135</v>
      </c>
      <c r="I3397" t="s">
        <v>136</v>
      </c>
      <c r="J3397" t="s">
        <v>137</v>
      </c>
      <c r="K3397" t="s">
        <v>138</v>
      </c>
      <c r="L3397" t="s">
        <v>9631</v>
      </c>
      <c r="M3397" t="s">
        <v>9632</v>
      </c>
      <c r="N3397">
        <v>0.42499999999999999</v>
      </c>
      <c r="O3397">
        <v>0</v>
      </c>
      <c r="P3397">
        <v>53</v>
      </c>
      <c r="Q3397">
        <v>0</v>
      </c>
      <c r="R3397">
        <v>9</v>
      </c>
      <c r="S3397">
        <v>0</v>
      </c>
      <c r="T3397">
        <v>8</v>
      </c>
      <c r="U3397">
        <v>0</v>
      </c>
      <c r="V3397">
        <v>0</v>
      </c>
      <c r="W3397">
        <v>0</v>
      </c>
      <c r="X3397">
        <v>8.5658673657244364</v>
      </c>
      <c r="Y3397">
        <v>0</v>
      </c>
      <c r="Z3397">
        <v>13.416054285816188</v>
      </c>
      <c r="AA3397">
        <v>0</v>
      </c>
      <c r="AB3397">
        <v>9.6004604116475161</v>
      </c>
      <c r="AC3397">
        <v>0</v>
      </c>
      <c r="AD3397">
        <v>0</v>
      </c>
      <c r="AE3397">
        <v>31.582382063188142</v>
      </c>
    </row>
    <row r="3398" spans="1:31" x14ac:dyDescent="0.3">
      <c r="A3398">
        <v>2661717</v>
      </c>
      <c r="B3398">
        <v>1</v>
      </c>
      <c r="C3398" t="s">
        <v>80</v>
      </c>
      <c r="D3398" t="s">
        <v>84</v>
      </c>
      <c r="E3398" t="s">
        <v>152</v>
      </c>
      <c r="F3398" t="s">
        <v>9087</v>
      </c>
      <c r="G3398" t="s">
        <v>161</v>
      </c>
      <c r="H3398" t="s">
        <v>135</v>
      </c>
      <c r="I3398" t="s">
        <v>136</v>
      </c>
      <c r="J3398" t="s">
        <v>137</v>
      </c>
      <c r="K3398" t="s">
        <v>162</v>
      </c>
      <c r="L3398" t="s">
        <v>9633</v>
      </c>
      <c r="M3398" t="s">
        <v>9634</v>
      </c>
      <c r="N3398">
        <v>1.307222222</v>
      </c>
      <c r="O3398">
        <v>0</v>
      </c>
      <c r="P3398">
        <v>214</v>
      </c>
      <c r="Q3398">
        <v>0</v>
      </c>
      <c r="R3398">
        <v>0</v>
      </c>
      <c r="S3398">
        <v>0</v>
      </c>
      <c r="T3398">
        <v>24</v>
      </c>
      <c r="U3398">
        <v>0</v>
      </c>
      <c r="V3398">
        <v>0</v>
      </c>
      <c r="W3398">
        <v>0</v>
      </c>
      <c r="X3398">
        <v>74.894296805901135</v>
      </c>
      <c r="Y3398">
        <v>0</v>
      </c>
      <c r="Z3398">
        <v>0</v>
      </c>
      <c r="AA3398">
        <v>0</v>
      </c>
      <c r="AB3398">
        <v>41.331341479023429</v>
      </c>
      <c r="AC3398">
        <v>0</v>
      </c>
      <c r="AD3398">
        <v>0</v>
      </c>
      <c r="AE3398">
        <v>116.22563828492457</v>
      </c>
    </row>
    <row r="3399" spans="1:31" x14ac:dyDescent="0.3">
      <c r="A3399">
        <v>2661760</v>
      </c>
      <c r="B3399">
        <v>1</v>
      </c>
      <c r="C3399" t="s">
        <v>80</v>
      </c>
      <c r="D3399" t="s">
        <v>107</v>
      </c>
      <c r="E3399" t="s">
        <v>147</v>
      </c>
      <c r="F3399" t="s">
        <v>9635</v>
      </c>
      <c r="G3399" t="s">
        <v>220</v>
      </c>
      <c r="H3399" t="s">
        <v>144</v>
      </c>
      <c r="I3399" t="s">
        <v>136</v>
      </c>
      <c r="J3399" t="s">
        <v>137</v>
      </c>
      <c r="K3399" t="s">
        <v>162</v>
      </c>
      <c r="L3399" t="s">
        <v>9636</v>
      </c>
      <c r="M3399" t="s">
        <v>9637</v>
      </c>
      <c r="N3399">
        <v>1.080833333</v>
      </c>
      <c r="O3399">
        <v>1</v>
      </c>
      <c r="P3399">
        <v>490</v>
      </c>
      <c r="Q3399">
        <v>20</v>
      </c>
      <c r="R3399">
        <v>47</v>
      </c>
      <c r="S3399">
        <v>8</v>
      </c>
      <c r="T3399">
        <v>33</v>
      </c>
      <c r="U3399">
        <v>1</v>
      </c>
      <c r="V3399">
        <v>0</v>
      </c>
      <c r="W3399">
        <v>9.6123839755413179E-2</v>
      </c>
      <c r="X3399">
        <v>110.99760102884119</v>
      </c>
      <c r="Y3399">
        <v>218.32299232357832</v>
      </c>
      <c r="Z3399">
        <v>169.66093368588801</v>
      </c>
      <c r="AA3399">
        <v>93.652143230335085</v>
      </c>
      <c r="AB3399">
        <v>52.093801580099345</v>
      </c>
      <c r="AC3399">
        <v>60.228507820107879</v>
      </c>
      <c r="AD3399">
        <v>0</v>
      </c>
      <c r="AE3399">
        <v>705.05210350860534</v>
      </c>
    </row>
    <row r="3400" spans="1:31" x14ac:dyDescent="0.3">
      <c r="A3400">
        <v>2662301</v>
      </c>
      <c r="B3400">
        <v>1</v>
      </c>
      <c r="C3400" t="s">
        <v>80</v>
      </c>
      <c r="D3400" t="s">
        <v>100</v>
      </c>
      <c r="E3400" t="s">
        <v>147</v>
      </c>
      <c r="F3400" t="s">
        <v>9638</v>
      </c>
      <c r="G3400" t="s">
        <v>149</v>
      </c>
      <c r="H3400" t="s">
        <v>144</v>
      </c>
      <c r="I3400" t="s">
        <v>136</v>
      </c>
      <c r="J3400" t="s">
        <v>137</v>
      </c>
      <c r="K3400" t="s">
        <v>138</v>
      </c>
      <c r="L3400" t="s">
        <v>9639</v>
      </c>
      <c r="M3400" t="s">
        <v>9640</v>
      </c>
      <c r="N3400">
        <v>0.74666666599999998</v>
      </c>
      <c r="O3400">
        <v>0</v>
      </c>
      <c r="P3400">
        <v>11638</v>
      </c>
      <c r="Q3400">
        <v>3</v>
      </c>
      <c r="R3400">
        <v>71</v>
      </c>
      <c r="S3400">
        <v>29</v>
      </c>
      <c r="T3400">
        <v>1815</v>
      </c>
      <c r="U3400">
        <v>19</v>
      </c>
      <c r="V3400">
        <v>140</v>
      </c>
      <c r="W3400">
        <v>0</v>
      </c>
      <c r="X3400">
        <v>2674.5870981628109</v>
      </c>
      <c r="Y3400">
        <v>3.5400034042539157</v>
      </c>
      <c r="Z3400">
        <v>72.551907459973918</v>
      </c>
      <c r="AA3400">
        <v>116.70163246066805</v>
      </c>
      <c r="AB3400">
        <v>2211.2547526105809</v>
      </c>
      <c r="AC3400">
        <v>614.33515501721524</v>
      </c>
      <c r="AD3400">
        <v>1546.5235531080291</v>
      </c>
      <c r="AE3400">
        <v>7239.4941022235325</v>
      </c>
    </row>
    <row r="3401" spans="1:31" x14ac:dyDescent="0.3">
      <c r="A3401">
        <v>2662401</v>
      </c>
      <c r="B3401">
        <v>1</v>
      </c>
      <c r="C3401" t="s">
        <v>80</v>
      </c>
      <c r="D3401" t="s">
        <v>103</v>
      </c>
      <c r="E3401" t="s">
        <v>214</v>
      </c>
      <c r="F3401" t="s">
        <v>9641</v>
      </c>
      <c r="G3401" t="s">
        <v>224</v>
      </c>
      <c r="H3401" t="s">
        <v>135</v>
      </c>
      <c r="I3401" t="s">
        <v>136</v>
      </c>
      <c r="J3401" t="s">
        <v>137</v>
      </c>
      <c r="K3401" t="s">
        <v>138</v>
      </c>
      <c r="L3401" t="s">
        <v>9642</v>
      </c>
      <c r="M3401" t="s">
        <v>9643</v>
      </c>
      <c r="N3401">
        <v>5.2758333329999996</v>
      </c>
      <c r="O3401">
        <v>0</v>
      </c>
      <c r="P3401">
        <v>182</v>
      </c>
      <c r="Q3401">
        <v>0</v>
      </c>
      <c r="R3401">
        <v>0</v>
      </c>
      <c r="S3401">
        <v>0</v>
      </c>
      <c r="T3401">
        <v>11</v>
      </c>
      <c r="U3401">
        <v>0</v>
      </c>
      <c r="V3401">
        <v>0</v>
      </c>
      <c r="W3401">
        <v>0</v>
      </c>
      <c r="X3401">
        <v>284.75293791022523</v>
      </c>
      <c r="Y3401">
        <v>0</v>
      </c>
      <c r="Z3401">
        <v>0</v>
      </c>
      <c r="AA3401">
        <v>0</v>
      </c>
      <c r="AB3401">
        <v>130.73075097229815</v>
      </c>
      <c r="AC3401">
        <v>0</v>
      </c>
      <c r="AD3401">
        <v>0</v>
      </c>
      <c r="AE3401">
        <v>415.48368888252338</v>
      </c>
    </row>
    <row r="3402" spans="1:31" x14ac:dyDescent="0.3">
      <c r="A3402">
        <v>2662215</v>
      </c>
      <c r="B3402">
        <v>1</v>
      </c>
      <c r="C3402" t="s">
        <v>81</v>
      </c>
      <c r="D3402" t="s">
        <v>119</v>
      </c>
      <c r="E3402" t="s">
        <v>194</v>
      </c>
      <c r="F3402" t="s">
        <v>9644</v>
      </c>
      <c r="G3402" t="s">
        <v>149</v>
      </c>
      <c r="H3402" t="s">
        <v>144</v>
      </c>
      <c r="I3402" t="s">
        <v>136</v>
      </c>
      <c r="J3402" t="s">
        <v>137</v>
      </c>
      <c r="K3402" t="s">
        <v>138</v>
      </c>
      <c r="L3402" t="s">
        <v>9645</v>
      </c>
      <c r="M3402" t="s">
        <v>9646</v>
      </c>
      <c r="N3402">
        <v>0.136944444</v>
      </c>
      <c r="O3402">
        <v>3</v>
      </c>
      <c r="P3402">
        <v>513</v>
      </c>
      <c r="Q3402">
        <v>59</v>
      </c>
      <c r="R3402">
        <v>125</v>
      </c>
      <c r="S3402">
        <v>3</v>
      </c>
      <c r="T3402">
        <v>20</v>
      </c>
      <c r="U3402">
        <v>0</v>
      </c>
      <c r="V3402">
        <v>0</v>
      </c>
      <c r="W3402">
        <v>0.11690021998166666</v>
      </c>
      <c r="X3402">
        <v>15.382884971951443</v>
      </c>
      <c r="Y3402">
        <v>46.082450799816506</v>
      </c>
      <c r="Z3402">
        <v>96.199351977517892</v>
      </c>
      <c r="AA3402">
        <v>2.4723338459874129</v>
      </c>
      <c r="AB3402">
        <v>1.7056468342895488</v>
      </c>
      <c r="AC3402">
        <v>0</v>
      </c>
      <c r="AD3402">
        <v>0</v>
      </c>
      <c r="AE3402">
        <v>161.95956864954445</v>
      </c>
    </row>
    <row r="3403" spans="1:31" x14ac:dyDescent="0.3">
      <c r="A3403">
        <v>2662169</v>
      </c>
      <c r="B3403">
        <v>1</v>
      </c>
      <c r="C3403" t="s">
        <v>80</v>
      </c>
      <c r="D3403" t="s">
        <v>93</v>
      </c>
      <c r="E3403" t="s">
        <v>165</v>
      </c>
      <c r="F3403" t="s">
        <v>9647</v>
      </c>
      <c r="G3403" t="s">
        <v>224</v>
      </c>
      <c r="H3403" t="s">
        <v>135</v>
      </c>
      <c r="I3403" t="s">
        <v>136</v>
      </c>
      <c r="J3403" t="s">
        <v>137</v>
      </c>
      <c r="K3403" t="s">
        <v>138</v>
      </c>
      <c r="L3403" t="s">
        <v>9648</v>
      </c>
      <c r="M3403" t="s">
        <v>9649</v>
      </c>
      <c r="N3403">
        <v>2.2038888879999998</v>
      </c>
      <c r="O3403">
        <v>0</v>
      </c>
      <c r="P3403">
        <v>13</v>
      </c>
      <c r="Q3403">
        <v>0</v>
      </c>
      <c r="R3403">
        <v>13</v>
      </c>
      <c r="S3403">
        <v>0</v>
      </c>
      <c r="T3403">
        <v>3</v>
      </c>
      <c r="U3403">
        <v>0</v>
      </c>
      <c r="V3403">
        <v>0</v>
      </c>
      <c r="W3403">
        <v>0</v>
      </c>
      <c r="X3403">
        <v>6.4582460610651209</v>
      </c>
      <c r="Y3403">
        <v>0</v>
      </c>
      <c r="Z3403">
        <v>17.700575772424504</v>
      </c>
      <c r="AA3403">
        <v>0</v>
      </c>
      <c r="AB3403">
        <v>2.5737709599900658</v>
      </c>
      <c r="AC3403">
        <v>0</v>
      </c>
      <c r="AD3403">
        <v>0</v>
      </c>
      <c r="AE3403">
        <v>26.732592793479689</v>
      </c>
    </row>
    <row r="3404" spans="1:31" x14ac:dyDescent="0.3">
      <c r="A3404">
        <v>2661837</v>
      </c>
      <c r="B3404">
        <v>1</v>
      </c>
      <c r="C3404" t="s">
        <v>81</v>
      </c>
      <c r="D3404" t="s">
        <v>113</v>
      </c>
      <c r="E3404" t="s">
        <v>141</v>
      </c>
      <c r="F3404" t="s">
        <v>9650</v>
      </c>
      <c r="G3404" t="s">
        <v>143</v>
      </c>
      <c r="H3404" t="s">
        <v>144</v>
      </c>
      <c r="I3404" t="s">
        <v>136</v>
      </c>
      <c r="J3404" t="s">
        <v>137</v>
      </c>
      <c r="K3404" t="s">
        <v>138</v>
      </c>
      <c r="L3404" t="s">
        <v>9651</v>
      </c>
      <c r="M3404" t="s">
        <v>9652</v>
      </c>
      <c r="N3404">
        <v>0.35805555500000003</v>
      </c>
      <c r="O3404">
        <v>1</v>
      </c>
      <c r="P3404">
        <v>52</v>
      </c>
      <c r="Q3404">
        <v>0</v>
      </c>
      <c r="R3404">
        <v>3</v>
      </c>
      <c r="S3404">
        <v>0</v>
      </c>
      <c r="T3404">
        <v>2</v>
      </c>
      <c r="U3404">
        <v>0</v>
      </c>
      <c r="V3404">
        <v>0</v>
      </c>
      <c r="W3404">
        <v>9.9916928452499998E-2</v>
      </c>
      <c r="X3404">
        <v>2.2636656393618133</v>
      </c>
      <c r="Y3404">
        <v>0</v>
      </c>
      <c r="Z3404">
        <v>4.4166427195760569</v>
      </c>
      <c r="AA3404">
        <v>0</v>
      </c>
      <c r="AB3404">
        <v>0.97726839413002675</v>
      </c>
      <c r="AC3404">
        <v>0</v>
      </c>
      <c r="AD3404">
        <v>0</v>
      </c>
      <c r="AE3404">
        <v>7.7574936815203976</v>
      </c>
    </row>
    <row r="3405" spans="1:31" x14ac:dyDescent="0.3">
      <c r="A3405">
        <v>2662384</v>
      </c>
      <c r="B3405">
        <v>1</v>
      </c>
      <c r="C3405" t="s">
        <v>80</v>
      </c>
      <c r="D3405" t="s">
        <v>84</v>
      </c>
      <c r="E3405" t="s">
        <v>132</v>
      </c>
      <c r="F3405" t="s">
        <v>9653</v>
      </c>
      <c r="G3405" t="s">
        <v>228</v>
      </c>
      <c r="H3405" t="s">
        <v>135</v>
      </c>
      <c r="I3405" t="s">
        <v>136</v>
      </c>
      <c r="J3405" t="s">
        <v>137</v>
      </c>
      <c r="K3405" t="s">
        <v>138</v>
      </c>
      <c r="L3405" t="s">
        <v>9654</v>
      </c>
      <c r="M3405" t="s">
        <v>9655</v>
      </c>
      <c r="N3405">
        <v>5.2977777770000003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0.61878033903859775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0.61878033903859775</v>
      </c>
    </row>
    <row r="3406" spans="1:31" x14ac:dyDescent="0.3">
      <c r="A3406">
        <v>2661777</v>
      </c>
      <c r="B3406">
        <v>1</v>
      </c>
      <c r="C3406" t="s">
        <v>80</v>
      </c>
      <c r="D3406" t="s">
        <v>92</v>
      </c>
      <c r="E3406" t="s">
        <v>194</v>
      </c>
      <c r="F3406" t="s">
        <v>9656</v>
      </c>
      <c r="G3406" t="s">
        <v>220</v>
      </c>
      <c r="H3406" t="s">
        <v>144</v>
      </c>
      <c r="I3406" t="s">
        <v>136</v>
      </c>
      <c r="J3406" t="s">
        <v>137</v>
      </c>
      <c r="K3406" t="s">
        <v>162</v>
      </c>
      <c r="L3406" t="s">
        <v>9657</v>
      </c>
      <c r="M3406" t="s">
        <v>9658</v>
      </c>
      <c r="N3406">
        <v>6.9441666660000001</v>
      </c>
      <c r="O3406">
        <v>0</v>
      </c>
      <c r="P3406">
        <v>245</v>
      </c>
      <c r="Q3406">
        <v>0</v>
      </c>
      <c r="R3406">
        <v>329</v>
      </c>
      <c r="S3406">
        <v>2</v>
      </c>
      <c r="T3406">
        <v>42</v>
      </c>
      <c r="U3406">
        <v>0</v>
      </c>
      <c r="V3406">
        <v>0</v>
      </c>
      <c r="W3406">
        <v>0</v>
      </c>
      <c r="X3406">
        <v>894.11014115228966</v>
      </c>
      <c r="Y3406">
        <v>0</v>
      </c>
      <c r="Z3406">
        <v>1359.1256045555413</v>
      </c>
      <c r="AA3406">
        <v>767.03340167512113</v>
      </c>
      <c r="AB3406">
        <v>2878.0148497008186</v>
      </c>
      <c r="AC3406">
        <v>0</v>
      </c>
      <c r="AD3406">
        <v>0</v>
      </c>
      <c r="AE3406">
        <v>5898.2839970837704</v>
      </c>
    </row>
    <row r="3407" spans="1:31" x14ac:dyDescent="0.3">
      <c r="A3407">
        <v>2662132</v>
      </c>
      <c r="B3407">
        <v>1</v>
      </c>
      <c r="C3407" t="s">
        <v>80</v>
      </c>
      <c r="D3407" t="s">
        <v>83</v>
      </c>
      <c r="E3407" t="s">
        <v>141</v>
      </c>
      <c r="F3407" t="s">
        <v>9659</v>
      </c>
      <c r="G3407" t="s">
        <v>149</v>
      </c>
      <c r="H3407" t="s">
        <v>144</v>
      </c>
      <c r="I3407" t="s">
        <v>136</v>
      </c>
      <c r="J3407" t="s">
        <v>137</v>
      </c>
      <c r="K3407" t="s">
        <v>138</v>
      </c>
      <c r="L3407" t="s">
        <v>9660</v>
      </c>
      <c r="M3407" t="s">
        <v>9661</v>
      </c>
      <c r="N3407">
        <v>0.108888888</v>
      </c>
      <c r="O3407">
        <v>1</v>
      </c>
      <c r="P3407">
        <v>14</v>
      </c>
      <c r="Q3407">
        <v>0</v>
      </c>
      <c r="R3407">
        <v>1</v>
      </c>
      <c r="S3407">
        <v>20</v>
      </c>
      <c r="T3407">
        <v>35</v>
      </c>
      <c r="U3407">
        <v>6</v>
      </c>
      <c r="V3407">
        <v>1</v>
      </c>
      <c r="W3407">
        <v>0.11973176023905444</v>
      </c>
      <c r="X3407">
        <v>0.33221411739444129</v>
      </c>
      <c r="Y3407">
        <v>0</v>
      </c>
      <c r="Z3407">
        <v>0.25753587414477996</v>
      </c>
      <c r="AA3407">
        <v>24.374817259725322</v>
      </c>
      <c r="AB3407">
        <v>15.345210916257367</v>
      </c>
      <c r="AC3407">
        <v>124.09228662271474</v>
      </c>
      <c r="AD3407">
        <v>8.3908066616760308</v>
      </c>
      <c r="AE3407">
        <v>172.91260321215174</v>
      </c>
    </row>
    <row r="3408" spans="1:31" x14ac:dyDescent="0.3">
      <c r="A3408">
        <v>2661591</v>
      </c>
      <c r="B3408">
        <v>1</v>
      </c>
      <c r="C3408" t="s">
        <v>81</v>
      </c>
      <c r="D3408" t="s">
        <v>118</v>
      </c>
      <c r="E3408" t="s">
        <v>147</v>
      </c>
      <c r="F3408" t="s">
        <v>9662</v>
      </c>
      <c r="G3408" t="s">
        <v>562</v>
      </c>
      <c r="H3408" t="s">
        <v>144</v>
      </c>
      <c r="I3408" t="s">
        <v>136</v>
      </c>
      <c r="J3408" t="s">
        <v>137</v>
      </c>
      <c r="K3408" t="s">
        <v>162</v>
      </c>
      <c r="L3408" t="s">
        <v>9663</v>
      </c>
      <c r="M3408" t="s">
        <v>9664</v>
      </c>
      <c r="N3408">
        <v>0.17222222200000001</v>
      </c>
      <c r="O3408">
        <v>0</v>
      </c>
      <c r="P3408">
        <v>9134</v>
      </c>
      <c r="Q3408">
        <v>0</v>
      </c>
      <c r="R3408">
        <v>4</v>
      </c>
      <c r="S3408">
        <v>3</v>
      </c>
      <c r="T3408">
        <v>2564</v>
      </c>
      <c r="U3408">
        <v>0</v>
      </c>
      <c r="V3408">
        <v>8</v>
      </c>
      <c r="W3408">
        <v>0</v>
      </c>
      <c r="X3408">
        <v>319.91315008435822</v>
      </c>
      <c r="Y3408">
        <v>0</v>
      </c>
      <c r="Z3408">
        <v>2.1263797163512468</v>
      </c>
      <c r="AA3408">
        <v>0.68319569307045835</v>
      </c>
      <c r="AB3408">
        <v>268.20155863753388</v>
      </c>
      <c r="AC3408">
        <v>0</v>
      </c>
      <c r="AD3408">
        <v>3.5181018725713886</v>
      </c>
      <c r="AE3408">
        <v>594.44238600388519</v>
      </c>
    </row>
    <row r="3409" spans="1:31" x14ac:dyDescent="0.3">
      <c r="A3409">
        <v>2661883</v>
      </c>
      <c r="B3409">
        <v>1</v>
      </c>
      <c r="C3409" t="s">
        <v>81</v>
      </c>
      <c r="D3409" t="s">
        <v>128</v>
      </c>
      <c r="E3409" t="s">
        <v>141</v>
      </c>
      <c r="F3409" t="s">
        <v>9665</v>
      </c>
      <c r="G3409" t="s">
        <v>143</v>
      </c>
      <c r="H3409" t="s">
        <v>144</v>
      </c>
      <c r="I3409" t="s">
        <v>136</v>
      </c>
      <c r="J3409" t="s">
        <v>137</v>
      </c>
      <c r="K3409" t="s">
        <v>138</v>
      </c>
      <c r="L3409" t="s">
        <v>9666</v>
      </c>
      <c r="M3409" t="s">
        <v>9667</v>
      </c>
      <c r="N3409">
        <v>9.2225000000000001</v>
      </c>
      <c r="O3409">
        <v>0</v>
      </c>
      <c r="P3409">
        <v>68</v>
      </c>
      <c r="Q3409">
        <v>0</v>
      </c>
      <c r="R3409">
        <v>4</v>
      </c>
      <c r="S3409">
        <v>0</v>
      </c>
      <c r="T3409">
        <v>9</v>
      </c>
      <c r="U3409">
        <v>0</v>
      </c>
      <c r="V3409">
        <v>0</v>
      </c>
      <c r="W3409">
        <v>0</v>
      </c>
      <c r="X3409">
        <v>178.1100304666447</v>
      </c>
      <c r="Y3409">
        <v>0</v>
      </c>
      <c r="Z3409">
        <v>80.809329489459131</v>
      </c>
      <c r="AA3409">
        <v>0</v>
      </c>
      <c r="AB3409">
        <v>51.022690904891249</v>
      </c>
      <c r="AC3409">
        <v>0</v>
      </c>
      <c r="AD3409">
        <v>0</v>
      </c>
      <c r="AE3409">
        <v>309.9420508609951</v>
      </c>
    </row>
    <row r="3410" spans="1:31" x14ac:dyDescent="0.3">
      <c r="A3410">
        <v>2661677</v>
      </c>
      <c r="B3410">
        <v>1</v>
      </c>
      <c r="C3410" t="s">
        <v>81</v>
      </c>
      <c r="D3410" t="s">
        <v>116</v>
      </c>
      <c r="E3410" t="s">
        <v>194</v>
      </c>
      <c r="F3410" t="s">
        <v>9668</v>
      </c>
      <c r="G3410" t="s">
        <v>220</v>
      </c>
      <c r="H3410" t="s">
        <v>144</v>
      </c>
      <c r="I3410" t="s">
        <v>136</v>
      </c>
      <c r="J3410" t="s">
        <v>137</v>
      </c>
      <c r="K3410" t="s">
        <v>162</v>
      </c>
      <c r="L3410" t="s">
        <v>9669</v>
      </c>
      <c r="M3410" t="s">
        <v>9670</v>
      </c>
      <c r="N3410">
        <v>1.83</v>
      </c>
      <c r="O3410">
        <v>2</v>
      </c>
      <c r="P3410">
        <v>3022</v>
      </c>
      <c r="Q3410">
        <v>171</v>
      </c>
      <c r="R3410">
        <v>244</v>
      </c>
      <c r="S3410">
        <v>8</v>
      </c>
      <c r="T3410">
        <v>429</v>
      </c>
      <c r="U3410">
        <v>1</v>
      </c>
      <c r="V3410">
        <v>0</v>
      </c>
      <c r="W3410">
        <v>0.5092615787702599</v>
      </c>
      <c r="X3410">
        <v>930.5859726411195</v>
      </c>
      <c r="Y3410">
        <v>1239.080512545132</v>
      </c>
      <c r="Z3410">
        <v>643.30997263089819</v>
      </c>
      <c r="AA3410">
        <v>141.60267657840393</v>
      </c>
      <c r="AB3410">
        <v>360.46949487764613</v>
      </c>
      <c r="AC3410">
        <v>32.616286158892933</v>
      </c>
      <c r="AD3410">
        <v>0</v>
      </c>
      <c r="AE3410">
        <v>3348.1741770108629</v>
      </c>
    </row>
    <row r="3411" spans="1:31" x14ac:dyDescent="0.3">
      <c r="A3411">
        <v>2662175</v>
      </c>
      <c r="B3411">
        <v>1</v>
      </c>
      <c r="C3411" t="s">
        <v>80</v>
      </c>
      <c r="D3411" t="s">
        <v>83</v>
      </c>
      <c r="E3411" t="s">
        <v>152</v>
      </c>
      <c r="F3411" t="s">
        <v>9671</v>
      </c>
      <c r="G3411" t="s">
        <v>154</v>
      </c>
      <c r="H3411" t="s">
        <v>135</v>
      </c>
      <c r="I3411" t="s">
        <v>136</v>
      </c>
      <c r="J3411" t="s">
        <v>137</v>
      </c>
      <c r="K3411" t="s">
        <v>138</v>
      </c>
      <c r="L3411" t="s">
        <v>9672</v>
      </c>
      <c r="M3411" t="s">
        <v>9673</v>
      </c>
      <c r="N3411">
        <v>0.321944444</v>
      </c>
      <c r="O3411">
        <v>0</v>
      </c>
      <c r="P3411">
        <v>0</v>
      </c>
      <c r="Q3411">
        <v>0</v>
      </c>
      <c r="R3411">
        <v>1</v>
      </c>
      <c r="S3411">
        <v>0</v>
      </c>
      <c r="T3411">
        <v>117</v>
      </c>
      <c r="U3411">
        <v>0</v>
      </c>
      <c r="V3411">
        <v>2</v>
      </c>
      <c r="W3411">
        <v>0</v>
      </c>
      <c r="X3411">
        <v>0</v>
      </c>
      <c r="Y3411">
        <v>0</v>
      </c>
      <c r="Z3411">
        <v>1.9154682872594599</v>
      </c>
      <c r="AA3411">
        <v>0</v>
      </c>
      <c r="AB3411">
        <v>70.550817424759288</v>
      </c>
      <c r="AC3411">
        <v>0</v>
      </c>
      <c r="AD3411">
        <v>8.5495252183191344</v>
      </c>
      <c r="AE3411">
        <v>81.015810930337878</v>
      </c>
    </row>
    <row r="3412" spans="1:31" x14ac:dyDescent="0.3">
      <c r="A3412">
        <v>2661608</v>
      </c>
      <c r="B3412">
        <v>1</v>
      </c>
      <c r="C3412" t="s">
        <v>80</v>
      </c>
      <c r="D3412" t="s">
        <v>93</v>
      </c>
      <c r="E3412" t="s">
        <v>194</v>
      </c>
      <c r="F3412" t="s">
        <v>6290</v>
      </c>
      <c r="G3412" t="s">
        <v>149</v>
      </c>
      <c r="H3412" t="s">
        <v>144</v>
      </c>
      <c r="I3412" t="s">
        <v>241</v>
      </c>
      <c r="J3412" t="s">
        <v>137</v>
      </c>
      <c r="K3412" t="s">
        <v>138</v>
      </c>
      <c r="L3412" t="s">
        <v>9674</v>
      </c>
      <c r="M3412" t="s">
        <v>9675</v>
      </c>
      <c r="N3412">
        <v>3.8888888000000003E-2</v>
      </c>
      <c r="O3412">
        <v>5</v>
      </c>
      <c r="P3412">
        <v>3898</v>
      </c>
      <c r="Q3412">
        <v>156</v>
      </c>
      <c r="R3412">
        <v>1060</v>
      </c>
      <c r="S3412">
        <v>37</v>
      </c>
      <c r="T3412">
        <v>993</v>
      </c>
      <c r="U3412">
        <v>5</v>
      </c>
      <c r="V3412">
        <v>1</v>
      </c>
      <c r="W3412">
        <v>0.37065579745467003</v>
      </c>
      <c r="X3412">
        <v>23.330535522815033</v>
      </c>
      <c r="Y3412">
        <v>60.358197483072743</v>
      </c>
      <c r="Z3412">
        <v>63.494681564713119</v>
      </c>
      <c r="AA3412">
        <v>7.6340714476037919</v>
      </c>
      <c r="AB3412">
        <v>20.555517401101458</v>
      </c>
      <c r="AC3412">
        <v>4.1962373687811851</v>
      </c>
      <c r="AD3412">
        <v>4.5112866967443328E-2</v>
      </c>
      <c r="AE3412">
        <v>179.98500945250947</v>
      </c>
    </row>
    <row r="3413" spans="1:31" x14ac:dyDescent="0.3">
      <c r="A3413">
        <v>2661963</v>
      </c>
      <c r="B3413">
        <v>1</v>
      </c>
      <c r="C3413" t="s">
        <v>81</v>
      </c>
      <c r="D3413" t="s">
        <v>123</v>
      </c>
      <c r="E3413" t="s">
        <v>194</v>
      </c>
      <c r="F3413" t="s">
        <v>9676</v>
      </c>
      <c r="G3413" t="s">
        <v>220</v>
      </c>
      <c r="H3413" t="s">
        <v>144</v>
      </c>
      <c r="I3413" t="s">
        <v>136</v>
      </c>
      <c r="J3413" t="s">
        <v>137</v>
      </c>
      <c r="K3413" t="s">
        <v>162</v>
      </c>
      <c r="L3413" t="s">
        <v>9677</v>
      </c>
      <c r="M3413" t="s">
        <v>9678</v>
      </c>
      <c r="N3413">
        <v>3.846944444</v>
      </c>
      <c r="O3413">
        <v>0</v>
      </c>
      <c r="P3413">
        <v>9080</v>
      </c>
      <c r="Q3413">
        <v>0</v>
      </c>
      <c r="R3413">
        <v>0</v>
      </c>
      <c r="S3413">
        <v>3</v>
      </c>
      <c r="T3413">
        <v>1578</v>
      </c>
      <c r="U3413">
        <v>0</v>
      </c>
      <c r="V3413">
        <v>2</v>
      </c>
      <c r="W3413">
        <v>0</v>
      </c>
      <c r="X3413">
        <v>8784.0099772140184</v>
      </c>
      <c r="Y3413">
        <v>0</v>
      </c>
      <c r="Z3413">
        <v>0</v>
      </c>
      <c r="AA3413">
        <v>92.666486415176834</v>
      </c>
      <c r="AB3413">
        <v>5340.9760155663071</v>
      </c>
      <c r="AC3413">
        <v>0</v>
      </c>
      <c r="AD3413">
        <v>36.087437663408323</v>
      </c>
      <c r="AE3413">
        <v>14253.739916858911</v>
      </c>
    </row>
    <row r="3414" spans="1:31" x14ac:dyDescent="0.3">
      <c r="A3414">
        <v>2662265</v>
      </c>
      <c r="B3414">
        <v>2</v>
      </c>
      <c r="C3414" t="s">
        <v>80</v>
      </c>
      <c r="D3414" t="s">
        <v>103</v>
      </c>
      <c r="E3414" t="s">
        <v>181</v>
      </c>
      <c r="F3414" t="s">
        <v>9679</v>
      </c>
      <c r="G3414" t="s">
        <v>3937</v>
      </c>
      <c r="H3414" t="s">
        <v>144</v>
      </c>
      <c r="I3414" t="s">
        <v>136</v>
      </c>
      <c r="J3414" t="s">
        <v>137</v>
      </c>
      <c r="K3414" t="s">
        <v>138</v>
      </c>
      <c r="L3414" t="s">
        <v>9319</v>
      </c>
      <c r="M3414" t="s">
        <v>9680</v>
      </c>
      <c r="N3414">
        <v>1</v>
      </c>
      <c r="O3414">
        <v>1</v>
      </c>
      <c r="P3414">
        <v>404</v>
      </c>
      <c r="Q3414">
        <v>41</v>
      </c>
      <c r="R3414">
        <v>93</v>
      </c>
      <c r="S3414">
        <v>22</v>
      </c>
      <c r="T3414">
        <v>72</v>
      </c>
      <c r="U3414">
        <v>6</v>
      </c>
      <c r="V3414">
        <v>1</v>
      </c>
      <c r="W3414">
        <v>0.61500525477796597</v>
      </c>
      <c r="X3414">
        <v>146.65795925198839</v>
      </c>
      <c r="Y3414">
        <v>325.03741880519692</v>
      </c>
      <c r="Z3414">
        <v>181.98254606033353</v>
      </c>
      <c r="AA3414">
        <v>86.837651149941593</v>
      </c>
      <c r="AB3414">
        <v>81.891001961248975</v>
      </c>
      <c r="AC3414">
        <v>874.43245741963847</v>
      </c>
      <c r="AD3414">
        <v>25.805932531648157</v>
      </c>
      <c r="AE3414">
        <v>1723.259972434774</v>
      </c>
    </row>
    <row r="3415" spans="1:31" x14ac:dyDescent="0.3">
      <c r="A3415">
        <v>2661920</v>
      </c>
      <c r="B3415">
        <v>1</v>
      </c>
      <c r="C3415" t="s">
        <v>80</v>
      </c>
      <c r="D3415" t="s">
        <v>89</v>
      </c>
      <c r="E3415" t="s">
        <v>194</v>
      </c>
      <c r="F3415" t="s">
        <v>9681</v>
      </c>
      <c r="G3415" t="s">
        <v>143</v>
      </c>
      <c r="H3415" t="s">
        <v>144</v>
      </c>
      <c r="I3415" t="s">
        <v>136</v>
      </c>
      <c r="J3415" t="s">
        <v>137</v>
      </c>
      <c r="K3415" t="s">
        <v>138</v>
      </c>
      <c r="L3415" t="s">
        <v>9682</v>
      </c>
      <c r="M3415" t="s">
        <v>9683</v>
      </c>
      <c r="N3415">
        <v>0.40472222200000002</v>
      </c>
      <c r="O3415">
        <v>4</v>
      </c>
      <c r="P3415">
        <v>1279</v>
      </c>
      <c r="Q3415">
        <v>2</v>
      </c>
      <c r="R3415">
        <v>23</v>
      </c>
      <c r="S3415">
        <v>12</v>
      </c>
      <c r="T3415">
        <v>110</v>
      </c>
      <c r="U3415">
        <v>4</v>
      </c>
      <c r="V3415">
        <v>1</v>
      </c>
      <c r="W3415">
        <v>17.482167776709282</v>
      </c>
      <c r="X3415">
        <v>252.81894142491632</v>
      </c>
      <c r="Y3415">
        <v>2.8959387640633976</v>
      </c>
      <c r="Z3415">
        <v>7.1206134338493161</v>
      </c>
      <c r="AA3415">
        <v>58.426540570813096</v>
      </c>
      <c r="AB3415">
        <v>93.549211581820003</v>
      </c>
      <c r="AC3415">
        <v>109.11196932010998</v>
      </c>
      <c r="AD3415">
        <v>69.584459626716935</v>
      </c>
      <c r="AE3415">
        <v>610.98984249899831</v>
      </c>
    </row>
    <row r="3416" spans="1:31" x14ac:dyDescent="0.3">
      <c r="A3416">
        <v>2661671</v>
      </c>
      <c r="B3416">
        <v>1</v>
      </c>
      <c r="C3416" t="s">
        <v>80</v>
      </c>
      <c r="D3416" t="s">
        <v>84</v>
      </c>
      <c r="E3416" t="s">
        <v>141</v>
      </c>
      <c r="F3416" t="s">
        <v>9684</v>
      </c>
      <c r="G3416" t="s">
        <v>161</v>
      </c>
      <c r="H3416" t="s">
        <v>144</v>
      </c>
      <c r="I3416" t="s">
        <v>136</v>
      </c>
      <c r="J3416" t="s">
        <v>137</v>
      </c>
      <c r="K3416" t="s">
        <v>162</v>
      </c>
      <c r="L3416" t="s">
        <v>9685</v>
      </c>
      <c r="M3416" t="s">
        <v>9686</v>
      </c>
      <c r="N3416">
        <v>8.6961111110000004</v>
      </c>
      <c r="O3416">
        <v>0</v>
      </c>
      <c r="P3416">
        <v>386</v>
      </c>
      <c r="Q3416">
        <v>0</v>
      </c>
      <c r="R3416">
        <v>0</v>
      </c>
      <c r="S3416">
        <v>0</v>
      </c>
      <c r="T3416">
        <v>11</v>
      </c>
      <c r="U3416">
        <v>0</v>
      </c>
      <c r="V3416">
        <v>0</v>
      </c>
      <c r="W3416">
        <v>0</v>
      </c>
      <c r="X3416">
        <v>833.84494897488969</v>
      </c>
      <c r="Y3416">
        <v>0</v>
      </c>
      <c r="Z3416">
        <v>0</v>
      </c>
      <c r="AA3416">
        <v>0</v>
      </c>
      <c r="AB3416">
        <v>173.42715172158174</v>
      </c>
      <c r="AC3416">
        <v>0</v>
      </c>
      <c r="AD3416">
        <v>0</v>
      </c>
      <c r="AE3416">
        <v>1007.2721006964714</v>
      </c>
    </row>
    <row r="3417" spans="1:31" x14ac:dyDescent="0.3">
      <c r="A3417">
        <v>2662149</v>
      </c>
      <c r="B3417">
        <v>1</v>
      </c>
      <c r="C3417" t="s">
        <v>80</v>
      </c>
      <c r="D3417" t="s">
        <v>93</v>
      </c>
      <c r="E3417" t="s">
        <v>181</v>
      </c>
      <c r="F3417" t="s">
        <v>6747</v>
      </c>
      <c r="G3417" t="s">
        <v>161</v>
      </c>
      <c r="H3417" t="s">
        <v>144</v>
      </c>
      <c r="I3417" t="s">
        <v>136</v>
      </c>
      <c r="J3417" t="s">
        <v>137</v>
      </c>
      <c r="K3417" t="s">
        <v>162</v>
      </c>
      <c r="L3417" t="s">
        <v>9687</v>
      </c>
      <c r="M3417" t="s">
        <v>9688</v>
      </c>
      <c r="N3417">
        <v>1.922222222</v>
      </c>
      <c r="O3417">
        <v>1</v>
      </c>
      <c r="P3417">
        <v>4</v>
      </c>
      <c r="Q3417">
        <v>13</v>
      </c>
      <c r="R3417">
        <v>14</v>
      </c>
      <c r="S3417">
        <v>10</v>
      </c>
      <c r="T3417">
        <v>41</v>
      </c>
      <c r="U3417">
        <v>2</v>
      </c>
      <c r="V3417">
        <v>0</v>
      </c>
      <c r="W3417">
        <v>1.2681526065847688</v>
      </c>
      <c r="X3417">
        <v>3.5077401416239979</v>
      </c>
      <c r="Y3417">
        <v>227.82208392913282</v>
      </c>
      <c r="Z3417">
        <v>97.507736811262163</v>
      </c>
      <c r="AA3417">
        <v>1639.3114103809344</v>
      </c>
      <c r="AB3417">
        <v>141.61077576240734</v>
      </c>
      <c r="AC3417">
        <v>156.27353389263968</v>
      </c>
      <c r="AD3417">
        <v>0</v>
      </c>
      <c r="AE3417">
        <v>2267.3014335245848</v>
      </c>
    </row>
    <row r="3418" spans="1:31" x14ac:dyDescent="0.3">
      <c r="A3418">
        <v>2661906</v>
      </c>
      <c r="B3418">
        <v>1</v>
      </c>
      <c r="C3418" t="s">
        <v>81</v>
      </c>
      <c r="D3418" t="s">
        <v>128</v>
      </c>
      <c r="E3418" t="s">
        <v>194</v>
      </c>
      <c r="F3418" t="s">
        <v>9689</v>
      </c>
      <c r="G3418" t="s">
        <v>149</v>
      </c>
      <c r="H3418" t="s">
        <v>144</v>
      </c>
      <c r="I3418" t="s">
        <v>136</v>
      </c>
      <c r="J3418" t="s">
        <v>137</v>
      </c>
      <c r="K3418" t="s">
        <v>138</v>
      </c>
      <c r="L3418" t="s">
        <v>9690</v>
      </c>
      <c r="M3418" t="s">
        <v>9691</v>
      </c>
      <c r="N3418">
        <v>1.241666666</v>
      </c>
      <c r="O3418">
        <v>0</v>
      </c>
      <c r="P3418">
        <v>0</v>
      </c>
      <c r="Q3418">
        <v>0</v>
      </c>
      <c r="R3418">
        <v>0</v>
      </c>
      <c r="S3418">
        <v>5</v>
      </c>
      <c r="T3418">
        <v>0</v>
      </c>
      <c r="U3418">
        <v>3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49.342941746123294</v>
      </c>
      <c r="AB3418">
        <v>0</v>
      </c>
      <c r="AC3418">
        <v>45.600447077814366</v>
      </c>
      <c r="AD3418">
        <v>0</v>
      </c>
      <c r="AE3418">
        <v>94.943388823937653</v>
      </c>
    </row>
    <row r="3419" spans="1:31" x14ac:dyDescent="0.3">
      <c r="A3419">
        <v>2662298</v>
      </c>
      <c r="B3419">
        <v>1</v>
      </c>
      <c r="C3419" t="s">
        <v>80</v>
      </c>
      <c r="D3419" t="s">
        <v>103</v>
      </c>
      <c r="E3419" t="s">
        <v>194</v>
      </c>
      <c r="F3419" t="s">
        <v>9692</v>
      </c>
      <c r="G3419" t="s">
        <v>149</v>
      </c>
      <c r="H3419" t="s">
        <v>144</v>
      </c>
      <c r="I3419" t="s">
        <v>136</v>
      </c>
      <c r="J3419" t="s">
        <v>137</v>
      </c>
      <c r="K3419" t="s">
        <v>138</v>
      </c>
      <c r="L3419" t="s">
        <v>9693</v>
      </c>
      <c r="M3419" t="s">
        <v>9694</v>
      </c>
      <c r="N3419">
        <v>0.115833333</v>
      </c>
      <c r="O3419">
        <v>12</v>
      </c>
      <c r="P3419">
        <v>4409</v>
      </c>
      <c r="Q3419">
        <v>20</v>
      </c>
      <c r="R3419">
        <v>103</v>
      </c>
      <c r="S3419">
        <v>16</v>
      </c>
      <c r="T3419">
        <v>566</v>
      </c>
      <c r="U3419">
        <v>0</v>
      </c>
      <c r="V3419">
        <v>0</v>
      </c>
      <c r="W3419">
        <v>1.2527874576980773</v>
      </c>
      <c r="X3419">
        <v>144.23989835174274</v>
      </c>
      <c r="Y3419">
        <v>9.3294978563215842</v>
      </c>
      <c r="Z3419">
        <v>8.0548945056734667</v>
      </c>
      <c r="AA3419">
        <v>24.363976990538369</v>
      </c>
      <c r="AB3419">
        <v>85.55931767271349</v>
      </c>
      <c r="AC3419">
        <v>0</v>
      </c>
      <c r="AD3419">
        <v>0</v>
      </c>
      <c r="AE3419">
        <v>272.80037283468772</v>
      </c>
    </row>
    <row r="3420" spans="1:31" x14ac:dyDescent="0.3">
      <c r="A3420">
        <v>2661757</v>
      </c>
      <c r="B3420">
        <v>1</v>
      </c>
      <c r="C3420" t="s">
        <v>81</v>
      </c>
      <c r="D3420" t="s">
        <v>126</v>
      </c>
      <c r="E3420" t="s">
        <v>152</v>
      </c>
      <c r="F3420" t="s">
        <v>9695</v>
      </c>
      <c r="G3420" t="s">
        <v>161</v>
      </c>
      <c r="H3420" t="s">
        <v>135</v>
      </c>
      <c r="I3420" t="s">
        <v>136</v>
      </c>
      <c r="J3420" t="s">
        <v>137</v>
      </c>
      <c r="K3420" t="s">
        <v>162</v>
      </c>
      <c r="L3420" t="s">
        <v>9696</v>
      </c>
      <c r="M3420" t="s">
        <v>9697</v>
      </c>
      <c r="N3420">
        <v>6.9308333329999998</v>
      </c>
      <c r="O3420">
        <v>0</v>
      </c>
      <c r="P3420">
        <v>12</v>
      </c>
      <c r="Q3420">
        <v>0</v>
      </c>
      <c r="R3420">
        <v>6</v>
      </c>
      <c r="S3420">
        <v>0</v>
      </c>
      <c r="T3420">
        <v>1</v>
      </c>
      <c r="U3420">
        <v>0</v>
      </c>
      <c r="V3420">
        <v>0</v>
      </c>
      <c r="W3420">
        <v>0</v>
      </c>
      <c r="X3420">
        <v>13.606649914848918</v>
      </c>
      <c r="Y3420">
        <v>0</v>
      </c>
      <c r="Z3420">
        <v>29.801138842422933</v>
      </c>
      <c r="AA3420">
        <v>0</v>
      </c>
      <c r="AB3420">
        <v>42.307752213779096</v>
      </c>
      <c r="AC3420">
        <v>0</v>
      </c>
      <c r="AD3420">
        <v>0</v>
      </c>
      <c r="AE3420">
        <v>85.715540971050956</v>
      </c>
    </row>
    <row r="3421" spans="1:31" x14ac:dyDescent="0.3">
      <c r="A3421">
        <v>2662255</v>
      </c>
      <c r="B3421">
        <v>1</v>
      </c>
      <c r="C3421" t="s">
        <v>80</v>
      </c>
      <c r="D3421" t="s">
        <v>93</v>
      </c>
      <c r="E3421" t="s">
        <v>165</v>
      </c>
      <c r="F3421" t="s">
        <v>9698</v>
      </c>
      <c r="G3421" t="s">
        <v>224</v>
      </c>
      <c r="H3421" t="s">
        <v>135</v>
      </c>
      <c r="I3421" t="s">
        <v>136</v>
      </c>
      <c r="J3421" t="s">
        <v>137</v>
      </c>
      <c r="K3421" t="s">
        <v>138</v>
      </c>
      <c r="L3421" t="s">
        <v>9699</v>
      </c>
      <c r="M3421" t="s">
        <v>9700</v>
      </c>
      <c r="N3421">
        <v>1.9369444440000001</v>
      </c>
      <c r="O3421">
        <v>0</v>
      </c>
      <c r="P3421">
        <v>0</v>
      </c>
      <c r="Q3421">
        <v>0</v>
      </c>
      <c r="R3421">
        <v>2</v>
      </c>
      <c r="S3421">
        <v>0</v>
      </c>
      <c r="T3421">
        <v>2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17.582411353142707</v>
      </c>
      <c r="AA3421">
        <v>0</v>
      </c>
      <c r="AB3421">
        <v>6.5042542790259441</v>
      </c>
      <c r="AC3421">
        <v>0</v>
      </c>
      <c r="AD3421">
        <v>0</v>
      </c>
      <c r="AE3421">
        <v>24.08666563216865</v>
      </c>
    </row>
    <row r="3422" spans="1:31" x14ac:dyDescent="0.3">
      <c r="A3422">
        <v>2661857</v>
      </c>
      <c r="B3422">
        <v>1</v>
      </c>
      <c r="C3422" t="s">
        <v>80</v>
      </c>
      <c r="D3422" t="s">
        <v>94</v>
      </c>
      <c r="E3422" t="s">
        <v>165</v>
      </c>
      <c r="F3422" t="s">
        <v>9701</v>
      </c>
      <c r="G3422" t="s">
        <v>220</v>
      </c>
      <c r="H3422" t="s">
        <v>135</v>
      </c>
      <c r="I3422" t="s">
        <v>136</v>
      </c>
      <c r="J3422" t="s">
        <v>137</v>
      </c>
      <c r="K3422" t="s">
        <v>162</v>
      </c>
      <c r="L3422" t="s">
        <v>9702</v>
      </c>
      <c r="M3422" t="s">
        <v>9703</v>
      </c>
      <c r="N3422">
        <v>6.3683333329999998</v>
      </c>
      <c r="O3422">
        <v>0</v>
      </c>
      <c r="P3422">
        <v>66</v>
      </c>
      <c r="Q3422">
        <v>0</v>
      </c>
      <c r="R3422">
        <v>1</v>
      </c>
      <c r="S3422">
        <v>0</v>
      </c>
      <c r="T3422">
        <v>12</v>
      </c>
      <c r="U3422">
        <v>0</v>
      </c>
      <c r="V3422">
        <v>0</v>
      </c>
      <c r="W3422">
        <v>0</v>
      </c>
      <c r="X3422">
        <v>102.76498996185576</v>
      </c>
      <c r="Y3422">
        <v>0</v>
      </c>
      <c r="Z3422">
        <v>0.58755584757895762</v>
      </c>
      <c r="AA3422">
        <v>0</v>
      </c>
      <c r="AB3422">
        <v>39.635441614388192</v>
      </c>
      <c r="AC3422">
        <v>0</v>
      </c>
      <c r="AD3422">
        <v>0</v>
      </c>
      <c r="AE3422">
        <v>142.98798742382291</v>
      </c>
    </row>
    <row r="3423" spans="1:31" x14ac:dyDescent="0.3">
      <c r="A3423">
        <v>2662496</v>
      </c>
      <c r="B3423">
        <v>1</v>
      </c>
      <c r="C3423" t="s">
        <v>80</v>
      </c>
      <c r="D3423" t="s">
        <v>98</v>
      </c>
      <c r="E3423" t="s">
        <v>165</v>
      </c>
      <c r="F3423" t="s">
        <v>9704</v>
      </c>
      <c r="G3423" t="s">
        <v>224</v>
      </c>
      <c r="H3423" t="s">
        <v>135</v>
      </c>
      <c r="I3423" t="s">
        <v>136</v>
      </c>
      <c r="J3423" t="s">
        <v>137</v>
      </c>
      <c r="K3423" t="s">
        <v>138</v>
      </c>
      <c r="L3423" t="s">
        <v>9705</v>
      </c>
      <c r="M3423" t="s">
        <v>9706</v>
      </c>
      <c r="N3423">
        <v>1.3386111110000001</v>
      </c>
      <c r="O3423">
        <v>0</v>
      </c>
      <c r="P3423">
        <v>4</v>
      </c>
      <c r="Q3423">
        <v>0</v>
      </c>
      <c r="R3423">
        <v>14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1.5844376246233005</v>
      </c>
      <c r="Y3423">
        <v>0</v>
      </c>
      <c r="Z3423">
        <v>75.210993140750631</v>
      </c>
      <c r="AA3423">
        <v>0</v>
      </c>
      <c r="AB3423">
        <v>12.462605849463296</v>
      </c>
      <c r="AC3423">
        <v>0</v>
      </c>
      <c r="AD3423">
        <v>0</v>
      </c>
      <c r="AE3423">
        <v>89.258036614837238</v>
      </c>
    </row>
    <row r="3424" spans="1:31" x14ac:dyDescent="0.3">
      <c r="A3424">
        <v>2662682</v>
      </c>
      <c r="B3424">
        <v>1</v>
      </c>
      <c r="C3424" t="s">
        <v>81</v>
      </c>
      <c r="D3424" t="s">
        <v>128</v>
      </c>
      <c r="E3424" t="s">
        <v>147</v>
      </c>
      <c r="F3424" t="s">
        <v>9707</v>
      </c>
      <c r="G3424" t="s">
        <v>149</v>
      </c>
      <c r="H3424" t="s">
        <v>144</v>
      </c>
      <c r="I3424" t="s">
        <v>136</v>
      </c>
      <c r="J3424" t="s">
        <v>137</v>
      </c>
      <c r="K3424" t="s">
        <v>138</v>
      </c>
      <c r="L3424" t="s">
        <v>9708</v>
      </c>
      <c r="M3424" t="s">
        <v>9709</v>
      </c>
      <c r="N3424">
        <v>0.29138888800000001</v>
      </c>
      <c r="O3424">
        <v>18</v>
      </c>
      <c r="P3424">
        <v>1485</v>
      </c>
      <c r="Q3424">
        <v>27</v>
      </c>
      <c r="R3424">
        <v>21</v>
      </c>
      <c r="S3424">
        <v>13</v>
      </c>
      <c r="T3424">
        <v>126</v>
      </c>
      <c r="U3424">
        <v>1</v>
      </c>
      <c r="V3424">
        <v>0</v>
      </c>
      <c r="W3424">
        <v>1.8542780524902134</v>
      </c>
      <c r="X3424">
        <v>67.01194651696774</v>
      </c>
      <c r="Y3424">
        <v>105.47168343397888</v>
      </c>
      <c r="Z3424">
        <v>6.3157251133769758</v>
      </c>
      <c r="AA3424">
        <v>28.355459304807184</v>
      </c>
      <c r="AB3424">
        <v>21.717318558579915</v>
      </c>
      <c r="AC3424">
        <v>49.948995079069206</v>
      </c>
      <c r="AD3424">
        <v>0</v>
      </c>
      <c r="AE3424">
        <v>280.67540605927013</v>
      </c>
    </row>
    <row r="3425" spans="1:31" x14ac:dyDescent="0.3">
      <c r="A3425">
        <v>2662636</v>
      </c>
      <c r="B3425">
        <v>1</v>
      </c>
      <c r="C3425" t="s">
        <v>80</v>
      </c>
      <c r="D3425" t="s">
        <v>101</v>
      </c>
      <c r="E3425" t="s">
        <v>141</v>
      </c>
      <c r="F3425" t="s">
        <v>9710</v>
      </c>
      <c r="G3425" t="s">
        <v>143</v>
      </c>
      <c r="H3425" t="s">
        <v>144</v>
      </c>
      <c r="I3425" t="s">
        <v>136</v>
      </c>
      <c r="J3425" t="s">
        <v>137</v>
      </c>
      <c r="K3425" t="s">
        <v>138</v>
      </c>
      <c r="L3425" t="s">
        <v>9711</v>
      </c>
      <c r="M3425" t="s">
        <v>9712</v>
      </c>
      <c r="N3425">
        <v>3.0477777769999999</v>
      </c>
      <c r="O3425">
        <v>0</v>
      </c>
      <c r="P3425">
        <v>0</v>
      </c>
      <c r="Q3425">
        <v>0</v>
      </c>
      <c r="R3425">
        <v>0</v>
      </c>
      <c r="S3425">
        <v>2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27.697644657982181</v>
      </c>
      <c r="AB3425">
        <v>0</v>
      </c>
      <c r="AC3425">
        <v>0</v>
      </c>
      <c r="AD3425">
        <v>0</v>
      </c>
      <c r="AE3425">
        <v>27.697644657982181</v>
      </c>
    </row>
    <row r="3426" spans="1:31" x14ac:dyDescent="0.3">
      <c r="A3426">
        <v>2662805</v>
      </c>
      <c r="B3426">
        <v>1</v>
      </c>
      <c r="C3426" t="s">
        <v>80</v>
      </c>
      <c r="D3426" t="s">
        <v>105</v>
      </c>
      <c r="E3426" t="s">
        <v>214</v>
      </c>
      <c r="F3426" t="s">
        <v>9713</v>
      </c>
      <c r="G3426" t="s">
        <v>224</v>
      </c>
      <c r="H3426" t="s">
        <v>135</v>
      </c>
      <c r="I3426" t="s">
        <v>136</v>
      </c>
      <c r="J3426" t="s">
        <v>137</v>
      </c>
      <c r="K3426" t="s">
        <v>138</v>
      </c>
      <c r="L3426" t="s">
        <v>9714</v>
      </c>
      <c r="M3426" t="s">
        <v>9715</v>
      </c>
      <c r="N3426">
        <v>3.5505555549999999</v>
      </c>
      <c r="O3426">
        <v>0</v>
      </c>
      <c r="P3426">
        <v>8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3.1589496480360593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3.1589496480360593</v>
      </c>
    </row>
    <row r="3427" spans="1:31" x14ac:dyDescent="0.3">
      <c r="A3427">
        <v>2662782</v>
      </c>
      <c r="B3427">
        <v>1</v>
      </c>
      <c r="C3427" t="s">
        <v>81</v>
      </c>
      <c r="D3427" t="s">
        <v>128</v>
      </c>
      <c r="E3427" t="s">
        <v>147</v>
      </c>
      <c r="F3427" t="s">
        <v>9716</v>
      </c>
      <c r="G3427" t="s">
        <v>183</v>
      </c>
      <c r="H3427" t="s">
        <v>144</v>
      </c>
      <c r="I3427" t="s">
        <v>136</v>
      </c>
      <c r="J3427" t="s">
        <v>3</v>
      </c>
      <c r="K3427" t="s">
        <v>138</v>
      </c>
      <c r="L3427" t="s">
        <v>9717</v>
      </c>
      <c r="M3427" t="s">
        <v>9718</v>
      </c>
      <c r="N3427">
        <v>4.8283333329999998</v>
      </c>
      <c r="O3427">
        <v>0</v>
      </c>
      <c r="P3427">
        <v>0</v>
      </c>
      <c r="Q3427">
        <v>0</v>
      </c>
      <c r="R3427">
        <v>0</v>
      </c>
      <c r="S3427">
        <v>2</v>
      </c>
      <c r="T3427">
        <v>0</v>
      </c>
      <c r="U3427">
        <v>2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27.496296162184347</v>
      </c>
      <c r="AB3427">
        <v>0</v>
      </c>
      <c r="AC3427">
        <v>2257.8040399125534</v>
      </c>
      <c r="AD3427">
        <v>0</v>
      </c>
      <c r="AE3427">
        <v>2285.300336074738</v>
      </c>
    </row>
    <row r="3428" spans="1:31" x14ac:dyDescent="0.3">
      <c r="A3428">
        <v>2662928</v>
      </c>
      <c r="B3428">
        <v>1</v>
      </c>
      <c r="C3428" t="s">
        <v>81</v>
      </c>
      <c r="D3428" t="s">
        <v>120</v>
      </c>
      <c r="E3428" t="s">
        <v>194</v>
      </c>
      <c r="F3428" t="s">
        <v>9595</v>
      </c>
      <c r="G3428" t="s">
        <v>149</v>
      </c>
      <c r="H3428" t="s">
        <v>144</v>
      </c>
      <c r="I3428" t="s">
        <v>241</v>
      </c>
      <c r="J3428" t="s">
        <v>137</v>
      </c>
      <c r="K3428" t="s">
        <v>138</v>
      </c>
      <c r="L3428" t="s">
        <v>9719</v>
      </c>
      <c r="M3428" t="s">
        <v>9720</v>
      </c>
      <c r="N3428">
        <v>1.1111111E-2</v>
      </c>
      <c r="O3428">
        <v>2</v>
      </c>
      <c r="P3428">
        <v>319</v>
      </c>
      <c r="Q3428">
        <v>97</v>
      </c>
      <c r="R3428">
        <v>4</v>
      </c>
      <c r="S3428">
        <v>15</v>
      </c>
      <c r="T3428">
        <v>43</v>
      </c>
      <c r="U3428">
        <v>3</v>
      </c>
      <c r="V3428">
        <v>0</v>
      </c>
      <c r="W3428">
        <v>0.34531012750240225</v>
      </c>
      <c r="X3428">
        <v>1.0393789470197956</v>
      </c>
      <c r="Y3428">
        <v>7.9195215234156429</v>
      </c>
      <c r="Z3428">
        <v>0.14778033200331112</v>
      </c>
      <c r="AA3428">
        <v>0.52808677915838997</v>
      </c>
      <c r="AB3428">
        <v>0.19633288955683997</v>
      </c>
      <c r="AC3428">
        <v>0.19256733958069336</v>
      </c>
      <c r="AD3428">
        <v>0</v>
      </c>
      <c r="AE3428">
        <v>10.368977938237075</v>
      </c>
    </row>
    <row r="3429" spans="1:31" x14ac:dyDescent="0.3">
      <c r="A3429">
        <v>2662974</v>
      </c>
      <c r="B3429">
        <v>1</v>
      </c>
      <c r="C3429" t="s">
        <v>80</v>
      </c>
      <c r="D3429" t="s">
        <v>83</v>
      </c>
      <c r="E3429" t="s">
        <v>147</v>
      </c>
      <c r="F3429" t="s">
        <v>9721</v>
      </c>
      <c r="G3429" t="s">
        <v>149</v>
      </c>
      <c r="H3429" t="s">
        <v>144</v>
      </c>
      <c r="I3429" t="s">
        <v>136</v>
      </c>
      <c r="J3429" t="s">
        <v>137</v>
      </c>
      <c r="K3429" t="s">
        <v>138</v>
      </c>
      <c r="L3429" t="s">
        <v>9722</v>
      </c>
      <c r="M3429" t="s">
        <v>9723</v>
      </c>
      <c r="N3429">
        <v>0.72555555500000002</v>
      </c>
      <c r="O3429">
        <v>0</v>
      </c>
      <c r="P3429">
        <v>8</v>
      </c>
      <c r="Q3429">
        <v>0</v>
      </c>
      <c r="R3429">
        <v>3</v>
      </c>
      <c r="S3429">
        <v>1</v>
      </c>
      <c r="T3429">
        <v>0</v>
      </c>
      <c r="U3429">
        <v>5</v>
      </c>
      <c r="V3429">
        <v>0</v>
      </c>
      <c r="W3429">
        <v>0</v>
      </c>
      <c r="X3429">
        <v>2.3252199234795072</v>
      </c>
      <c r="Y3429">
        <v>0</v>
      </c>
      <c r="Z3429">
        <v>0.53372815327004441</v>
      </c>
      <c r="AA3429">
        <v>168.84252493316654</v>
      </c>
      <c r="AB3429">
        <v>0</v>
      </c>
      <c r="AC3429">
        <v>100.4557404596853</v>
      </c>
      <c r="AD3429">
        <v>0</v>
      </c>
      <c r="AE3429">
        <v>272.1572134696014</v>
      </c>
    </row>
    <row r="3430" spans="1:31" x14ac:dyDescent="0.3">
      <c r="A3430">
        <v>2662536</v>
      </c>
      <c r="B3430">
        <v>1</v>
      </c>
      <c r="C3430" t="s">
        <v>81</v>
      </c>
      <c r="D3430" t="s">
        <v>115</v>
      </c>
      <c r="E3430" t="s">
        <v>152</v>
      </c>
      <c r="F3430" t="s">
        <v>9418</v>
      </c>
      <c r="G3430" t="s">
        <v>161</v>
      </c>
      <c r="H3430" t="s">
        <v>135</v>
      </c>
      <c r="I3430" t="s">
        <v>136</v>
      </c>
      <c r="J3430" t="s">
        <v>137</v>
      </c>
      <c r="K3430" t="s">
        <v>162</v>
      </c>
      <c r="L3430" t="s">
        <v>9724</v>
      </c>
      <c r="M3430" t="s">
        <v>9725</v>
      </c>
      <c r="N3430">
        <v>7.1416666659999999</v>
      </c>
      <c r="O3430">
        <v>0</v>
      </c>
      <c r="P3430">
        <v>112</v>
      </c>
      <c r="Q3430">
        <v>0</v>
      </c>
      <c r="R3430">
        <v>9</v>
      </c>
      <c r="S3430">
        <v>0</v>
      </c>
      <c r="T3430">
        <v>9</v>
      </c>
      <c r="U3430">
        <v>0</v>
      </c>
      <c r="V3430">
        <v>0</v>
      </c>
      <c r="W3430">
        <v>0</v>
      </c>
      <c r="X3430">
        <v>95.598653777798077</v>
      </c>
      <c r="Y3430">
        <v>0</v>
      </c>
      <c r="Z3430">
        <v>5.0953576145689254</v>
      </c>
      <c r="AA3430">
        <v>0</v>
      </c>
      <c r="AB3430">
        <v>3.4300512803488483</v>
      </c>
      <c r="AC3430">
        <v>0</v>
      </c>
      <c r="AD3430">
        <v>0</v>
      </c>
      <c r="AE3430">
        <v>104.12406267271585</v>
      </c>
    </row>
    <row r="3431" spans="1:31" x14ac:dyDescent="0.3">
      <c r="A3431">
        <v>2662785</v>
      </c>
      <c r="B3431">
        <v>1</v>
      </c>
      <c r="C3431" t="s">
        <v>81</v>
      </c>
      <c r="D3431" t="s">
        <v>128</v>
      </c>
      <c r="E3431" t="s">
        <v>194</v>
      </c>
      <c r="F3431" t="s">
        <v>9726</v>
      </c>
      <c r="G3431" t="s">
        <v>149</v>
      </c>
      <c r="H3431" t="s">
        <v>144</v>
      </c>
      <c r="I3431" t="s">
        <v>241</v>
      </c>
      <c r="J3431" t="s">
        <v>137</v>
      </c>
      <c r="K3431" t="s">
        <v>138</v>
      </c>
      <c r="L3431" t="s">
        <v>9727</v>
      </c>
      <c r="M3431" t="s">
        <v>9728</v>
      </c>
      <c r="N3431">
        <v>4.0833332999999999E-2</v>
      </c>
      <c r="O3431">
        <v>18</v>
      </c>
      <c r="P3431">
        <v>1632</v>
      </c>
      <c r="Q3431">
        <v>72</v>
      </c>
      <c r="R3431">
        <v>99</v>
      </c>
      <c r="S3431">
        <v>13</v>
      </c>
      <c r="T3431">
        <v>141</v>
      </c>
      <c r="U3431">
        <v>2</v>
      </c>
      <c r="V3431">
        <v>0</v>
      </c>
      <c r="W3431">
        <v>0.26107283819150101</v>
      </c>
      <c r="X3431">
        <v>13.054289842865455</v>
      </c>
      <c r="Y3431">
        <v>9.7195570488106782</v>
      </c>
      <c r="Z3431">
        <v>6.7746627564287154</v>
      </c>
      <c r="AA3431">
        <v>11.394257880506965</v>
      </c>
      <c r="AB3431">
        <v>4.425537086727358</v>
      </c>
      <c r="AC3431">
        <v>0.19997194573671587</v>
      </c>
      <c r="AD3431">
        <v>0</v>
      </c>
      <c r="AE3431">
        <v>45.829349399267386</v>
      </c>
    </row>
    <row r="3432" spans="1:31" x14ac:dyDescent="0.3">
      <c r="A3432">
        <v>2662599</v>
      </c>
      <c r="B3432">
        <v>1</v>
      </c>
      <c r="C3432" t="s">
        <v>80</v>
      </c>
      <c r="D3432" t="s">
        <v>111</v>
      </c>
      <c r="E3432" t="s">
        <v>132</v>
      </c>
      <c r="F3432" t="s">
        <v>9729</v>
      </c>
      <c r="G3432" t="s">
        <v>183</v>
      </c>
      <c r="H3432" t="s">
        <v>135</v>
      </c>
      <c r="I3432" t="s">
        <v>136</v>
      </c>
      <c r="J3432" t="s">
        <v>137</v>
      </c>
      <c r="K3432" t="s">
        <v>138</v>
      </c>
      <c r="L3432" t="s">
        <v>9730</v>
      </c>
      <c r="M3432" t="s">
        <v>9731</v>
      </c>
      <c r="N3432">
        <v>1.4883333329999999</v>
      </c>
      <c r="O3432">
        <v>0</v>
      </c>
      <c r="P3432">
        <v>9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3.6968905747010998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3.6968905747010998</v>
      </c>
    </row>
    <row r="3433" spans="1:31" x14ac:dyDescent="0.3">
      <c r="A3433">
        <v>2662662</v>
      </c>
      <c r="B3433">
        <v>1</v>
      </c>
      <c r="C3433" t="s">
        <v>80</v>
      </c>
      <c r="D3433" t="s">
        <v>94</v>
      </c>
      <c r="E3433" t="s">
        <v>132</v>
      </c>
      <c r="F3433" t="s">
        <v>9732</v>
      </c>
      <c r="G3433" t="s">
        <v>228</v>
      </c>
      <c r="H3433" t="s">
        <v>135</v>
      </c>
      <c r="I3433" t="s">
        <v>136</v>
      </c>
      <c r="J3433" t="s">
        <v>137</v>
      </c>
      <c r="K3433" t="s">
        <v>138</v>
      </c>
      <c r="L3433" t="s">
        <v>9733</v>
      </c>
      <c r="M3433" t="s">
        <v>9734</v>
      </c>
      <c r="N3433">
        <v>3.3197222219999998</v>
      </c>
      <c r="O3433">
        <v>0</v>
      </c>
      <c r="P3433">
        <v>0</v>
      </c>
      <c r="Q3433">
        <v>0</v>
      </c>
      <c r="R3433">
        <v>6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207.8386206973411</v>
      </c>
      <c r="AA3433">
        <v>0</v>
      </c>
      <c r="AB3433">
        <v>0</v>
      </c>
      <c r="AC3433">
        <v>0</v>
      </c>
      <c r="AD3433">
        <v>0</v>
      </c>
      <c r="AE3433">
        <v>207.8386206973411</v>
      </c>
    </row>
    <row r="3434" spans="1:31" x14ac:dyDescent="0.3">
      <c r="A3434">
        <v>2662470</v>
      </c>
      <c r="B3434">
        <v>1</v>
      </c>
      <c r="C3434" t="s">
        <v>81</v>
      </c>
      <c r="D3434" t="s">
        <v>117</v>
      </c>
      <c r="E3434" t="s">
        <v>147</v>
      </c>
      <c r="F3434" t="s">
        <v>9735</v>
      </c>
      <c r="G3434" t="s">
        <v>149</v>
      </c>
      <c r="H3434" t="s">
        <v>144</v>
      </c>
      <c r="I3434" t="s">
        <v>241</v>
      </c>
      <c r="J3434" t="s">
        <v>137</v>
      </c>
      <c r="K3434" t="s">
        <v>138</v>
      </c>
      <c r="L3434" t="s">
        <v>9736</v>
      </c>
      <c r="M3434" t="s">
        <v>9737</v>
      </c>
      <c r="N3434">
        <v>8.3333330000000001E-3</v>
      </c>
      <c r="O3434">
        <v>4</v>
      </c>
      <c r="P3434">
        <v>842</v>
      </c>
      <c r="Q3434">
        <v>14</v>
      </c>
      <c r="R3434">
        <v>82</v>
      </c>
      <c r="S3434">
        <v>1</v>
      </c>
      <c r="T3434">
        <v>43</v>
      </c>
      <c r="U3434">
        <v>0</v>
      </c>
      <c r="V3434">
        <v>0</v>
      </c>
      <c r="W3434">
        <v>6.3804063000000005E-3</v>
      </c>
      <c r="X3434">
        <v>0.75791897408843789</v>
      </c>
      <c r="Y3434">
        <v>0.11984979968457003</v>
      </c>
      <c r="Z3434">
        <v>0.21383027770202004</v>
      </c>
      <c r="AA3434">
        <v>7.0824404654666682E-4</v>
      </c>
      <c r="AB3434">
        <v>0.15282395861279915</v>
      </c>
      <c r="AC3434">
        <v>0</v>
      </c>
      <c r="AD3434">
        <v>0</v>
      </c>
      <c r="AE3434">
        <v>1.2515116604343737</v>
      </c>
    </row>
    <row r="3435" spans="1:31" x14ac:dyDescent="0.3">
      <c r="A3435">
        <v>2662802</v>
      </c>
      <c r="B3435">
        <v>1</v>
      </c>
      <c r="C3435" t="s">
        <v>80</v>
      </c>
      <c r="D3435" t="s">
        <v>92</v>
      </c>
      <c r="E3435" t="s">
        <v>147</v>
      </c>
      <c r="F3435" t="s">
        <v>1307</v>
      </c>
      <c r="G3435" t="s">
        <v>149</v>
      </c>
      <c r="H3435" t="s">
        <v>144</v>
      </c>
      <c r="I3435" t="s">
        <v>136</v>
      </c>
      <c r="J3435" t="s">
        <v>137</v>
      </c>
      <c r="K3435" t="s">
        <v>138</v>
      </c>
      <c r="L3435" t="s">
        <v>9738</v>
      </c>
      <c r="M3435" t="s">
        <v>9739</v>
      </c>
      <c r="N3435">
        <v>0.13166666599999999</v>
      </c>
      <c r="O3435">
        <v>0</v>
      </c>
      <c r="P3435">
        <v>1265</v>
      </c>
      <c r="Q3435">
        <v>0</v>
      </c>
      <c r="R3435">
        <v>26</v>
      </c>
      <c r="S3435">
        <v>0</v>
      </c>
      <c r="T3435">
        <v>49</v>
      </c>
      <c r="U3435">
        <v>0</v>
      </c>
      <c r="V3435">
        <v>0</v>
      </c>
      <c r="W3435">
        <v>0</v>
      </c>
      <c r="X3435">
        <v>46.044416481686625</v>
      </c>
      <c r="Y3435">
        <v>0</v>
      </c>
      <c r="Z3435">
        <v>0.98111327182829466</v>
      </c>
      <c r="AA3435">
        <v>0</v>
      </c>
      <c r="AB3435">
        <v>7.4135513037356562</v>
      </c>
      <c r="AC3435">
        <v>0</v>
      </c>
      <c r="AD3435">
        <v>0</v>
      </c>
      <c r="AE3435">
        <v>54.439081057250576</v>
      </c>
    </row>
    <row r="3436" spans="1:31" x14ac:dyDescent="0.3">
      <c r="A3436">
        <v>2662971</v>
      </c>
      <c r="B3436">
        <v>1</v>
      </c>
      <c r="C3436" t="s">
        <v>80</v>
      </c>
      <c r="D3436" t="s">
        <v>110</v>
      </c>
      <c r="E3436" t="s">
        <v>141</v>
      </c>
      <c r="F3436" t="s">
        <v>9740</v>
      </c>
      <c r="G3436" t="s">
        <v>613</v>
      </c>
      <c r="H3436" t="s">
        <v>144</v>
      </c>
      <c r="I3436" t="s">
        <v>136</v>
      </c>
      <c r="J3436" t="s">
        <v>137</v>
      </c>
      <c r="K3436" t="s">
        <v>138</v>
      </c>
      <c r="L3436" t="s">
        <v>9741</v>
      </c>
      <c r="M3436" t="s">
        <v>9742</v>
      </c>
      <c r="N3436">
        <v>0.955555555</v>
      </c>
      <c r="O3436">
        <v>0</v>
      </c>
      <c r="P3436">
        <v>81</v>
      </c>
      <c r="Q3436">
        <v>0</v>
      </c>
      <c r="R3436">
        <v>0</v>
      </c>
      <c r="S3436">
        <v>0</v>
      </c>
      <c r="T3436">
        <v>194</v>
      </c>
      <c r="U3436">
        <v>0</v>
      </c>
      <c r="V3436">
        <v>0</v>
      </c>
      <c r="W3436">
        <v>0</v>
      </c>
      <c r="X3436">
        <v>58.982046781708881</v>
      </c>
      <c r="Y3436">
        <v>0</v>
      </c>
      <c r="Z3436">
        <v>0</v>
      </c>
      <c r="AA3436">
        <v>0</v>
      </c>
      <c r="AB3436">
        <v>146.83181356374087</v>
      </c>
      <c r="AC3436">
        <v>0</v>
      </c>
      <c r="AD3436">
        <v>0</v>
      </c>
      <c r="AE3436">
        <v>205.81386034544974</v>
      </c>
    </row>
    <row r="3437" spans="1:31" x14ac:dyDescent="0.3">
      <c r="A3437">
        <v>2662639</v>
      </c>
      <c r="B3437">
        <v>1</v>
      </c>
      <c r="C3437" t="s">
        <v>80</v>
      </c>
      <c r="D3437" t="s">
        <v>90</v>
      </c>
      <c r="E3437" t="s">
        <v>132</v>
      </c>
      <c r="F3437" t="s">
        <v>9743</v>
      </c>
      <c r="G3437" t="s">
        <v>268</v>
      </c>
      <c r="H3437" t="s">
        <v>135</v>
      </c>
      <c r="I3437" t="s">
        <v>136</v>
      </c>
      <c r="J3437" t="s">
        <v>137</v>
      </c>
      <c r="K3437" t="s">
        <v>138</v>
      </c>
      <c r="L3437" t="s">
        <v>9744</v>
      </c>
      <c r="M3437" t="s">
        <v>9745</v>
      </c>
      <c r="N3437">
        <v>1.947777777</v>
      </c>
      <c r="O3437">
        <v>0</v>
      </c>
      <c r="P3437">
        <v>7</v>
      </c>
      <c r="Q3437">
        <v>0</v>
      </c>
      <c r="R3437">
        <v>0</v>
      </c>
      <c r="S3437">
        <v>0</v>
      </c>
      <c r="T3437">
        <v>2</v>
      </c>
      <c r="U3437">
        <v>0</v>
      </c>
      <c r="V3437">
        <v>0</v>
      </c>
      <c r="W3437">
        <v>0</v>
      </c>
      <c r="X3437">
        <v>2.3253436268709033</v>
      </c>
      <c r="Y3437">
        <v>0</v>
      </c>
      <c r="Z3437">
        <v>0</v>
      </c>
      <c r="AA3437">
        <v>0</v>
      </c>
      <c r="AB3437">
        <v>0.91912934352186582</v>
      </c>
      <c r="AC3437">
        <v>0</v>
      </c>
      <c r="AD3437">
        <v>0</v>
      </c>
      <c r="AE3437">
        <v>3.2444729703927693</v>
      </c>
    </row>
    <row r="3438" spans="1:31" x14ac:dyDescent="0.3">
      <c r="A3438">
        <v>2662825</v>
      </c>
      <c r="B3438">
        <v>1</v>
      </c>
      <c r="C3438" t="s">
        <v>80</v>
      </c>
      <c r="D3438" t="s">
        <v>100</v>
      </c>
      <c r="E3438" t="s">
        <v>132</v>
      </c>
      <c r="F3438" t="s">
        <v>9746</v>
      </c>
      <c r="G3438" t="s">
        <v>268</v>
      </c>
      <c r="H3438" t="s">
        <v>135</v>
      </c>
      <c r="I3438" t="s">
        <v>136</v>
      </c>
      <c r="J3438" t="s">
        <v>137</v>
      </c>
      <c r="K3438" t="s">
        <v>138</v>
      </c>
      <c r="L3438" t="s">
        <v>9747</v>
      </c>
      <c r="M3438" t="s">
        <v>9748</v>
      </c>
      <c r="N3438">
        <v>2.6663888880000002</v>
      </c>
      <c r="O3438">
        <v>0</v>
      </c>
      <c r="P3438">
        <v>1</v>
      </c>
      <c r="Q3438">
        <v>0</v>
      </c>
      <c r="R3438">
        <v>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5.4709844453234791</v>
      </c>
      <c r="Y3438">
        <v>0</v>
      </c>
      <c r="Z3438">
        <v>1.4009273812541636</v>
      </c>
      <c r="AA3438">
        <v>0</v>
      </c>
      <c r="AB3438">
        <v>0</v>
      </c>
      <c r="AC3438">
        <v>0</v>
      </c>
      <c r="AD3438">
        <v>0</v>
      </c>
      <c r="AE3438">
        <v>6.8719118265776427</v>
      </c>
    </row>
    <row r="3439" spans="1:31" x14ac:dyDescent="0.3">
      <c r="A3439">
        <v>2662948</v>
      </c>
      <c r="B3439">
        <v>1</v>
      </c>
      <c r="C3439" t="s">
        <v>81</v>
      </c>
      <c r="D3439" t="s">
        <v>113</v>
      </c>
      <c r="E3439" t="s">
        <v>152</v>
      </c>
      <c r="F3439" t="s">
        <v>7253</v>
      </c>
      <c r="G3439" t="s">
        <v>191</v>
      </c>
      <c r="H3439" t="s">
        <v>135</v>
      </c>
      <c r="I3439" t="s">
        <v>136</v>
      </c>
      <c r="J3439" t="s">
        <v>137</v>
      </c>
      <c r="K3439" t="s">
        <v>138</v>
      </c>
      <c r="L3439" t="s">
        <v>9749</v>
      </c>
      <c r="M3439" t="s">
        <v>9750</v>
      </c>
      <c r="N3439">
        <v>0.90277777699999995</v>
      </c>
      <c r="O3439">
        <v>0</v>
      </c>
      <c r="P3439">
        <v>12</v>
      </c>
      <c r="Q3439">
        <v>0</v>
      </c>
      <c r="R3439">
        <v>33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1.2445032840034169</v>
      </c>
      <c r="Y3439">
        <v>0</v>
      </c>
      <c r="Z3439">
        <v>14.1521096491775</v>
      </c>
      <c r="AA3439">
        <v>0</v>
      </c>
      <c r="AB3439">
        <v>0.60417491972815973</v>
      </c>
      <c r="AC3439">
        <v>0</v>
      </c>
      <c r="AD3439">
        <v>0</v>
      </c>
      <c r="AE3439">
        <v>16.000787852909077</v>
      </c>
    </row>
    <row r="3440" spans="1:31" x14ac:dyDescent="0.3">
      <c r="A3440">
        <v>2662616</v>
      </c>
      <c r="B3440">
        <v>1</v>
      </c>
      <c r="C3440" t="s">
        <v>81</v>
      </c>
      <c r="D3440" t="s">
        <v>128</v>
      </c>
      <c r="E3440" t="s">
        <v>152</v>
      </c>
      <c r="F3440" t="s">
        <v>9751</v>
      </c>
      <c r="G3440" t="s">
        <v>191</v>
      </c>
      <c r="H3440" t="s">
        <v>135</v>
      </c>
      <c r="I3440" t="s">
        <v>136</v>
      </c>
      <c r="J3440" t="s">
        <v>137</v>
      </c>
      <c r="K3440" t="s">
        <v>138</v>
      </c>
      <c r="L3440" t="s">
        <v>9752</v>
      </c>
      <c r="M3440" t="s">
        <v>9753</v>
      </c>
      <c r="N3440">
        <v>0.60833333300000003</v>
      </c>
      <c r="O3440">
        <v>0</v>
      </c>
      <c r="P3440">
        <v>209</v>
      </c>
      <c r="Q3440">
        <v>0</v>
      </c>
      <c r="R3440">
        <v>0</v>
      </c>
      <c r="S3440">
        <v>0</v>
      </c>
      <c r="T3440">
        <v>20</v>
      </c>
      <c r="U3440">
        <v>0</v>
      </c>
      <c r="V3440">
        <v>0</v>
      </c>
      <c r="W3440">
        <v>0</v>
      </c>
      <c r="X3440">
        <v>16.082873864759225</v>
      </c>
      <c r="Y3440">
        <v>0</v>
      </c>
      <c r="Z3440">
        <v>0</v>
      </c>
      <c r="AA3440">
        <v>0</v>
      </c>
      <c r="AB3440">
        <v>3.1852909610050135</v>
      </c>
      <c r="AC3440">
        <v>0</v>
      </c>
      <c r="AD3440">
        <v>0</v>
      </c>
      <c r="AE3440">
        <v>19.268164825764238</v>
      </c>
    </row>
    <row r="3441" spans="1:31" x14ac:dyDescent="0.3">
      <c r="A3441">
        <v>2662808</v>
      </c>
      <c r="B3441">
        <v>1</v>
      </c>
      <c r="C3441" t="s">
        <v>81</v>
      </c>
      <c r="D3441" t="s">
        <v>118</v>
      </c>
      <c r="E3441" t="s">
        <v>194</v>
      </c>
      <c r="F3441" t="s">
        <v>9754</v>
      </c>
      <c r="G3441" t="s">
        <v>149</v>
      </c>
      <c r="H3441" t="s">
        <v>144</v>
      </c>
      <c r="I3441" t="s">
        <v>136</v>
      </c>
      <c r="J3441" t="s">
        <v>137</v>
      </c>
      <c r="K3441" t="s">
        <v>138</v>
      </c>
      <c r="L3441" t="s">
        <v>9755</v>
      </c>
      <c r="M3441" t="s">
        <v>9756</v>
      </c>
      <c r="N3441">
        <v>0.75777777700000004</v>
      </c>
      <c r="O3441">
        <v>1</v>
      </c>
      <c r="P3441">
        <v>826</v>
      </c>
      <c r="Q3441">
        <v>1</v>
      </c>
      <c r="R3441">
        <v>32</v>
      </c>
      <c r="S3441">
        <v>1</v>
      </c>
      <c r="T3441">
        <v>77</v>
      </c>
      <c r="U3441">
        <v>1</v>
      </c>
      <c r="V3441">
        <v>1</v>
      </c>
      <c r="W3441">
        <v>0.21075667485666666</v>
      </c>
      <c r="X3441">
        <v>138.57475888756548</v>
      </c>
      <c r="Y3441">
        <v>3.4003967980905179</v>
      </c>
      <c r="Z3441">
        <v>71.878786473260107</v>
      </c>
      <c r="AA3441">
        <v>2.0052459632531785</v>
      </c>
      <c r="AB3441">
        <v>42.467400279374679</v>
      </c>
      <c r="AC3441">
        <v>24.590747802205048</v>
      </c>
      <c r="AD3441">
        <v>0.54967203953623556</v>
      </c>
      <c r="AE3441">
        <v>283.67776491814192</v>
      </c>
    </row>
    <row r="3442" spans="1:31" x14ac:dyDescent="0.3">
      <c r="A3442">
        <v>2662679</v>
      </c>
      <c r="B3442">
        <v>1</v>
      </c>
      <c r="C3442" t="s">
        <v>81</v>
      </c>
      <c r="D3442" t="s">
        <v>127</v>
      </c>
      <c r="E3442" t="s">
        <v>141</v>
      </c>
      <c r="F3442" t="s">
        <v>9757</v>
      </c>
      <c r="G3442" t="s">
        <v>448</v>
      </c>
      <c r="H3442" t="s">
        <v>144</v>
      </c>
      <c r="I3442" t="s">
        <v>136</v>
      </c>
      <c r="J3442" t="s">
        <v>137</v>
      </c>
      <c r="K3442" t="s">
        <v>138</v>
      </c>
      <c r="L3442" t="s">
        <v>9758</v>
      </c>
      <c r="M3442" t="s">
        <v>9759</v>
      </c>
      <c r="N3442">
        <v>4.3650000000000002</v>
      </c>
      <c r="O3442">
        <v>0</v>
      </c>
      <c r="P3442">
        <v>175</v>
      </c>
      <c r="Q3442">
        <v>27</v>
      </c>
      <c r="R3442">
        <v>28</v>
      </c>
      <c r="S3442">
        <v>1</v>
      </c>
      <c r="T3442">
        <v>16</v>
      </c>
      <c r="U3442">
        <v>0</v>
      </c>
      <c r="V3442">
        <v>0</v>
      </c>
      <c r="W3442">
        <v>0</v>
      </c>
      <c r="X3442">
        <v>218.07980992899371</v>
      </c>
      <c r="Y3442">
        <v>919.45028534068808</v>
      </c>
      <c r="Z3442">
        <v>368.64948912764481</v>
      </c>
      <c r="AA3442">
        <v>21.358409565256771</v>
      </c>
      <c r="AB3442">
        <v>81.798385154374515</v>
      </c>
      <c r="AC3442">
        <v>0</v>
      </c>
      <c r="AD3442">
        <v>0</v>
      </c>
      <c r="AE3442">
        <v>1609.3363791169579</v>
      </c>
    </row>
    <row r="3443" spans="1:31" x14ac:dyDescent="0.3">
      <c r="A3443">
        <v>2663011</v>
      </c>
      <c r="B3443">
        <v>1</v>
      </c>
      <c r="C3443" t="s">
        <v>80</v>
      </c>
      <c r="D3443" t="s">
        <v>83</v>
      </c>
      <c r="E3443" t="s">
        <v>132</v>
      </c>
      <c r="F3443" t="s">
        <v>9760</v>
      </c>
      <c r="G3443" t="s">
        <v>134</v>
      </c>
      <c r="H3443" t="s">
        <v>135</v>
      </c>
      <c r="I3443" t="s">
        <v>136</v>
      </c>
      <c r="J3443" t="s">
        <v>137</v>
      </c>
      <c r="K3443" t="s">
        <v>138</v>
      </c>
      <c r="L3443" t="s">
        <v>9761</v>
      </c>
      <c r="M3443" t="s">
        <v>9762</v>
      </c>
      <c r="N3443">
        <v>2.7736111110000001</v>
      </c>
      <c r="O3443">
        <v>0</v>
      </c>
      <c r="P3443">
        <v>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1.0549315105200534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1.0549315105200534</v>
      </c>
    </row>
    <row r="3444" spans="1:31" x14ac:dyDescent="0.3">
      <c r="A3444">
        <v>2662931</v>
      </c>
      <c r="B3444">
        <v>1</v>
      </c>
      <c r="C3444" t="s">
        <v>80</v>
      </c>
      <c r="D3444" t="s">
        <v>100</v>
      </c>
      <c r="E3444" t="s">
        <v>132</v>
      </c>
      <c r="F3444" t="s">
        <v>9763</v>
      </c>
      <c r="G3444" t="s">
        <v>268</v>
      </c>
      <c r="H3444" t="s">
        <v>135</v>
      </c>
      <c r="I3444" t="s">
        <v>136</v>
      </c>
      <c r="J3444" t="s">
        <v>137</v>
      </c>
      <c r="K3444" t="s">
        <v>138</v>
      </c>
      <c r="L3444" t="s">
        <v>9764</v>
      </c>
      <c r="M3444" t="s">
        <v>9765</v>
      </c>
      <c r="N3444">
        <v>0.44638888799999998</v>
      </c>
      <c r="O3444">
        <v>0</v>
      </c>
      <c r="P3444">
        <v>4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</row>
    <row r="3445" spans="1:31" x14ac:dyDescent="0.3">
      <c r="A3445">
        <v>2662533</v>
      </c>
      <c r="B3445">
        <v>1</v>
      </c>
      <c r="C3445" t="s">
        <v>81</v>
      </c>
      <c r="D3445" t="s">
        <v>116</v>
      </c>
      <c r="E3445" t="s">
        <v>152</v>
      </c>
      <c r="F3445" t="s">
        <v>9766</v>
      </c>
      <c r="G3445" t="s">
        <v>220</v>
      </c>
      <c r="H3445" t="s">
        <v>135</v>
      </c>
      <c r="I3445" t="s">
        <v>136</v>
      </c>
      <c r="J3445" t="s">
        <v>137</v>
      </c>
      <c r="K3445" t="s">
        <v>162</v>
      </c>
      <c r="L3445" t="s">
        <v>9767</v>
      </c>
      <c r="M3445" t="s">
        <v>9768</v>
      </c>
      <c r="N3445">
        <v>4.6119444439999997</v>
      </c>
      <c r="O3445">
        <v>0</v>
      </c>
      <c r="P3445">
        <v>392</v>
      </c>
      <c r="Q3445">
        <v>0</v>
      </c>
      <c r="R3445">
        <v>6</v>
      </c>
      <c r="S3445">
        <v>0</v>
      </c>
      <c r="T3445">
        <v>22</v>
      </c>
      <c r="U3445">
        <v>0</v>
      </c>
      <c r="V3445">
        <v>0</v>
      </c>
      <c r="W3445">
        <v>0</v>
      </c>
      <c r="X3445">
        <v>353.87935640729893</v>
      </c>
      <c r="Y3445">
        <v>0</v>
      </c>
      <c r="Z3445">
        <v>15.059521470614552</v>
      </c>
      <c r="AA3445">
        <v>0</v>
      </c>
      <c r="AB3445">
        <v>67.268577225777477</v>
      </c>
      <c r="AC3445">
        <v>0</v>
      </c>
      <c r="AD3445">
        <v>0</v>
      </c>
      <c r="AE3445">
        <v>436.2074551036909</v>
      </c>
    </row>
    <row r="3446" spans="1:31" x14ac:dyDescent="0.3">
      <c r="A3446">
        <v>2662410</v>
      </c>
      <c r="B3446">
        <v>1</v>
      </c>
      <c r="C3446" t="s">
        <v>80</v>
      </c>
      <c r="D3446" t="s">
        <v>85</v>
      </c>
      <c r="E3446" t="s">
        <v>132</v>
      </c>
      <c r="F3446" t="s">
        <v>9769</v>
      </c>
      <c r="G3446" t="s">
        <v>134</v>
      </c>
      <c r="H3446" t="s">
        <v>135</v>
      </c>
      <c r="I3446" t="s">
        <v>136</v>
      </c>
      <c r="J3446" t="s">
        <v>137</v>
      </c>
      <c r="K3446" t="s">
        <v>138</v>
      </c>
      <c r="L3446" t="s">
        <v>9770</v>
      </c>
      <c r="M3446" t="s">
        <v>9771</v>
      </c>
      <c r="N3446">
        <v>1.2880555549999999</v>
      </c>
      <c r="O3446">
        <v>0</v>
      </c>
      <c r="P3446">
        <v>6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2.1678150203431388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2.1678150203431388</v>
      </c>
    </row>
    <row r="3447" spans="1:31" x14ac:dyDescent="0.3">
      <c r="A3447">
        <v>2662845</v>
      </c>
      <c r="B3447">
        <v>1</v>
      </c>
      <c r="C3447" t="s">
        <v>80</v>
      </c>
      <c r="D3447" t="s">
        <v>93</v>
      </c>
      <c r="E3447" t="s">
        <v>132</v>
      </c>
      <c r="F3447" t="s">
        <v>9772</v>
      </c>
      <c r="G3447" t="s">
        <v>228</v>
      </c>
      <c r="H3447" t="s">
        <v>135</v>
      </c>
      <c r="I3447" t="s">
        <v>136</v>
      </c>
      <c r="J3447" t="s">
        <v>137</v>
      </c>
      <c r="K3447" t="s">
        <v>138</v>
      </c>
      <c r="L3447" t="s">
        <v>9773</v>
      </c>
      <c r="M3447" t="s">
        <v>9774</v>
      </c>
      <c r="N3447">
        <v>2.3827777769999998</v>
      </c>
      <c r="O3447">
        <v>0</v>
      </c>
      <c r="P3447">
        <v>7</v>
      </c>
      <c r="Q3447">
        <v>0</v>
      </c>
      <c r="R3447">
        <v>0</v>
      </c>
      <c r="S3447">
        <v>0</v>
      </c>
      <c r="T3447">
        <v>1</v>
      </c>
      <c r="U3447">
        <v>0</v>
      </c>
      <c r="V3447">
        <v>0</v>
      </c>
      <c r="W3447">
        <v>0</v>
      </c>
      <c r="X3447">
        <v>5.1872799507302467</v>
      </c>
      <c r="Y3447">
        <v>0</v>
      </c>
      <c r="Z3447">
        <v>0</v>
      </c>
      <c r="AA3447">
        <v>0</v>
      </c>
      <c r="AB3447">
        <v>8.8167344638168572</v>
      </c>
      <c r="AC3447">
        <v>0</v>
      </c>
      <c r="AD3447">
        <v>0</v>
      </c>
      <c r="AE3447">
        <v>14.004014414547104</v>
      </c>
    </row>
    <row r="3448" spans="1:31" x14ac:dyDescent="0.3">
      <c r="A3448">
        <v>2662490</v>
      </c>
      <c r="B3448">
        <v>1</v>
      </c>
      <c r="C3448" t="s">
        <v>80</v>
      </c>
      <c r="D3448" t="s">
        <v>108</v>
      </c>
      <c r="E3448" t="s">
        <v>141</v>
      </c>
      <c r="F3448" t="s">
        <v>9775</v>
      </c>
      <c r="G3448" t="s">
        <v>143</v>
      </c>
      <c r="H3448" t="s">
        <v>144</v>
      </c>
      <c r="I3448" t="s">
        <v>136</v>
      </c>
      <c r="J3448" t="s">
        <v>137</v>
      </c>
      <c r="K3448" t="s">
        <v>138</v>
      </c>
      <c r="L3448" t="s">
        <v>9776</v>
      </c>
      <c r="M3448" t="s">
        <v>9777</v>
      </c>
      <c r="N3448">
        <v>1.523055555</v>
      </c>
      <c r="O3448">
        <v>0</v>
      </c>
      <c r="P3448">
        <v>9</v>
      </c>
      <c r="Q3448">
        <v>0</v>
      </c>
      <c r="R3448">
        <v>13</v>
      </c>
      <c r="S3448">
        <v>0</v>
      </c>
      <c r="T3448">
        <v>5</v>
      </c>
      <c r="U3448">
        <v>0</v>
      </c>
      <c r="V3448">
        <v>0</v>
      </c>
      <c r="W3448">
        <v>0</v>
      </c>
      <c r="X3448">
        <v>1.6091885664911125</v>
      </c>
      <c r="Y3448">
        <v>0</v>
      </c>
      <c r="Z3448">
        <v>22.531533508511412</v>
      </c>
      <c r="AA3448">
        <v>0</v>
      </c>
      <c r="AB3448">
        <v>25.909742380674487</v>
      </c>
      <c r="AC3448">
        <v>0</v>
      </c>
      <c r="AD3448">
        <v>0</v>
      </c>
      <c r="AE3448">
        <v>50.050464455677016</v>
      </c>
    </row>
    <row r="3449" spans="1:31" x14ac:dyDescent="0.3">
      <c r="A3449">
        <v>2662951</v>
      </c>
      <c r="B3449">
        <v>1</v>
      </c>
      <c r="C3449" t="s">
        <v>80</v>
      </c>
      <c r="D3449" t="s">
        <v>96</v>
      </c>
      <c r="E3449" t="s">
        <v>132</v>
      </c>
      <c r="F3449" t="s">
        <v>9778</v>
      </c>
      <c r="G3449" t="s">
        <v>228</v>
      </c>
      <c r="H3449" t="s">
        <v>135</v>
      </c>
      <c r="I3449" t="s">
        <v>136</v>
      </c>
      <c r="J3449" t="s">
        <v>137</v>
      </c>
      <c r="K3449" t="s">
        <v>138</v>
      </c>
      <c r="L3449" t="s">
        <v>9779</v>
      </c>
      <c r="M3449" t="s">
        <v>9780</v>
      </c>
      <c r="N3449">
        <v>1.2180555550000001</v>
      </c>
      <c r="O3449">
        <v>0</v>
      </c>
      <c r="P3449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1.0908206125173403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1.0908206125173403</v>
      </c>
    </row>
    <row r="3450" spans="1:31" x14ac:dyDescent="0.3">
      <c r="A3450">
        <v>2662702</v>
      </c>
      <c r="B3450">
        <v>1</v>
      </c>
      <c r="C3450" t="s">
        <v>80</v>
      </c>
      <c r="D3450" t="s">
        <v>105</v>
      </c>
      <c r="E3450" t="s">
        <v>132</v>
      </c>
      <c r="F3450" t="s">
        <v>9781</v>
      </c>
      <c r="G3450" t="s">
        <v>228</v>
      </c>
      <c r="H3450" t="s">
        <v>135</v>
      </c>
      <c r="I3450" t="s">
        <v>136</v>
      </c>
      <c r="J3450" t="s">
        <v>137</v>
      </c>
      <c r="K3450" t="s">
        <v>138</v>
      </c>
      <c r="L3450" t="s">
        <v>9782</v>
      </c>
      <c r="M3450" t="s">
        <v>9783</v>
      </c>
      <c r="N3450">
        <v>4.8136111110000002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</row>
    <row r="3451" spans="1:31" x14ac:dyDescent="0.3">
      <c r="A3451">
        <v>2662519</v>
      </c>
      <c r="B3451">
        <v>1</v>
      </c>
      <c r="C3451" t="s">
        <v>80</v>
      </c>
      <c r="D3451" t="s">
        <v>102</v>
      </c>
      <c r="E3451" t="s">
        <v>141</v>
      </c>
      <c r="F3451" t="s">
        <v>7806</v>
      </c>
      <c r="G3451" t="s">
        <v>149</v>
      </c>
      <c r="H3451" t="s">
        <v>144</v>
      </c>
      <c r="I3451" t="s">
        <v>136</v>
      </c>
      <c r="J3451" t="s">
        <v>137</v>
      </c>
      <c r="K3451" t="s">
        <v>138</v>
      </c>
      <c r="L3451" t="s">
        <v>9784</v>
      </c>
      <c r="M3451" t="s">
        <v>9785</v>
      </c>
      <c r="N3451">
        <v>0.375</v>
      </c>
      <c r="O3451">
        <v>0</v>
      </c>
      <c r="P3451">
        <v>18</v>
      </c>
      <c r="Q3451">
        <v>2</v>
      </c>
      <c r="R3451">
        <v>160</v>
      </c>
      <c r="S3451">
        <v>0</v>
      </c>
      <c r="T3451">
        <v>47</v>
      </c>
      <c r="U3451">
        <v>0</v>
      </c>
      <c r="V3451">
        <v>0</v>
      </c>
      <c r="W3451">
        <v>0</v>
      </c>
      <c r="X3451">
        <v>6.1475002576372502</v>
      </c>
      <c r="Y3451">
        <v>1.3842414144898876</v>
      </c>
      <c r="Z3451">
        <v>269.15359377323369</v>
      </c>
      <c r="AA3451">
        <v>0</v>
      </c>
      <c r="AB3451">
        <v>45.13411215530062</v>
      </c>
      <c r="AC3451">
        <v>0</v>
      </c>
      <c r="AD3451">
        <v>0</v>
      </c>
      <c r="AE3451">
        <v>321.81944760066142</v>
      </c>
    </row>
    <row r="3452" spans="1:31" x14ac:dyDescent="0.3">
      <c r="A3452">
        <v>2662851</v>
      </c>
      <c r="B3452">
        <v>1</v>
      </c>
      <c r="C3452" t="s">
        <v>80</v>
      </c>
      <c r="D3452" t="s">
        <v>106</v>
      </c>
      <c r="E3452" t="s">
        <v>165</v>
      </c>
      <c r="F3452" t="s">
        <v>9786</v>
      </c>
      <c r="G3452" t="s">
        <v>224</v>
      </c>
      <c r="H3452" t="s">
        <v>135</v>
      </c>
      <c r="I3452" t="s">
        <v>136</v>
      </c>
      <c r="J3452" t="s">
        <v>137</v>
      </c>
      <c r="K3452" t="s">
        <v>138</v>
      </c>
      <c r="L3452" t="s">
        <v>9787</v>
      </c>
      <c r="M3452" t="s">
        <v>9788</v>
      </c>
      <c r="N3452">
        <v>1.8663888879999999</v>
      </c>
      <c r="O3452">
        <v>0</v>
      </c>
      <c r="P3452">
        <v>79</v>
      </c>
      <c r="Q3452">
        <v>0</v>
      </c>
      <c r="R3452">
        <v>0</v>
      </c>
      <c r="S3452">
        <v>0</v>
      </c>
      <c r="T3452">
        <v>4</v>
      </c>
      <c r="U3452">
        <v>0</v>
      </c>
      <c r="V3452">
        <v>0</v>
      </c>
      <c r="W3452">
        <v>0</v>
      </c>
      <c r="X3452">
        <v>43.507608122908835</v>
      </c>
      <c r="Y3452">
        <v>0</v>
      </c>
      <c r="Z3452">
        <v>0</v>
      </c>
      <c r="AA3452">
        <v>0</v>
      </c>
      <c r="AB3452">
        <v>22.292416028597259</v>
      </c>
      <c r="AC3452">
        <v>0</v>
      </c>
      <c r="AD3452">
        <v>0</v>
      </c>
      <c r="AE3452">
        <v>65.800024151506094</v>
      </c>
    </row>
    <row r="3453" spans="1:31" x14ac:dyDescent="0.3">
      <c r="A3453">
        <v>2662688</v>
      </c>
      <c r="B3453">
        <v>1</v>
      </c>
      <c r="C3453" t="s">
        <v>80</v>
      </c>
      <c r="D3453" t="s">
        <v>95</v>
      </c>
      <c r="E3453" t="s">
        <v>181</v>
      </c>
      <c r="F3453" t="s">
        <v>2291</v>
      </c>
      <c r="G3453" t="s">
        <v>149</v>
      </c>
      <c r="H3453" t="s">
        <v>144</v>
      </c>
      <c r="I3453" t="s">
        <v>136</v>
      </c>
      <c r="J3453" t="s">
        <v>137</v>
      </c>
      <c r="K3453" t="s">
        <v>138</v>
      </c>
      <c r="L3453" t="s">
        <v>9789</v>
      </c>
      <c r="M3453" t="s">
        <v>9790</v>
      </c>
      <c r="N3453">
        <v>8.9166666000000006E-2</v>
      </c>
      <c r="O3453">
        <v>7</v>
      </c>
      <c r="P3453">
        <v>1483</v>
      </c>
      <c r="Q3453">
        <v>25</v>
      </c>
      <c r="R3453">
        <v>17</v>
      </c>
      <c r="S3453">
        <v>57</v>
      </c>
      <c r="T3453">
        <v>134</v>
      </c>
      <c r="U3453">
        <v>7</v>
      </c>
      <c r="V3453">
        <v>0</v>
      </c>
      <c r="W3453">
        <v>0.58678342499499003</v>
      </c>
      <c r="X3453">
        <v>30.028253518929183</v>
      </c>
      <c r="Y3453">
        <v>6.993637763637448</v>
      </c>
      <c r="Z3453">
        <v>1.4144784238113071</v>
      </c>
      <c r="AA3453">
        <v>99.933395447428467</v>
      </c>
      <c r="AB3453">
        <v>14.013953246186356</v>
      </c>
      <c r="AC3453">
        <v>55.935731074652224</v>
      </c>
      <c r="AD3453">
        <v>0</v>
      </c>
      <c r="AE3453">
        <v>208.90623289963997</v>
      </c>
    </row>
    <row r="3454" spans="1:31" x14ac:dyDescent="0.3">
      <c r="A3454">
        <v>2662705</v>
      </c>
      <c r="B3454">
        <v>1</v>
      </c>
      <c r="C3454" t="s">
        <v>80</v>
      </c>
      <c r="D3454" t="s">
        <v>89</v>
      </c>
      <c r="E3454" t="s">
        <v>152</v>
      </c>
      <c r="F3454" t="s">
        <v>9791</v>
      </c>
      <c r="G3454" t="s">
        <v>154</v>
      </c>
      <c r="H3454" t="s">
        <v>135</v>
      </c>
      <c r="I3454" t="s">
        <v>136</v>
      </c>
      <c r="J3454" t="s">
        <v>137</v>
      </c>
      <c r="K3454" t="s">
        <v>138</v>
      </c>
      <c r="L3454" t="s">
        <v>9792</v>
      </c>
      <c r="M3454" t="s">
        <v>9793</v>
      </c>
      <c r="N3454">
        <v>6.2222222000000001E-2</v>
      </c>
      <c r="O3454">
        <v>0</v>
      </c>
      <c r="P3454">
        <v>385</v>
      </c>
      <c r="Q3454">
        <v>0</v>
      </c>
      <c r="R3454">
        <v>24</v>
      </c>
      <c r="S3454">
        <v>0</v>
      </c>
      <c r="T3454">
        <v>23</v>
      </c>
      <c r="U3454">
        <v>0</v>
      </c>
      <c r="V3454">
        <v>0</v>
      </c>
      <c r="W3454">
        <v>0</v>
      </c>
      <c r="X3454">
        <v>8.3000127933298682</v>
      </c>
      <c r="Y3454">
        <v>0</v>
      </c>
      <c r="Z3454">
        <v>1.1063131540351332</v>
      </c>
      <c r="AA3454">
        <v>0</v>
      </c>
      <c r="AB3454">
        <v>1.0414062783301583</v>
      </c>
      <c r="AC3454">
        <v>0</v>
      </c>
      <c r="AD3454">
        <v>0</v>
      </c>
      <c r="AE3454">
        <v>10.447732225695159</v>
      </c>
    </row>
    <row r="3455" spans="1:31" x14ac:dyDescent="0.3">
      <c r="A3455">
        <v>2662711</v>
      </c>
      <c r="B3455">
        <v>1</v>
      </c>
      <c r="C3455" t="s">
        <v>81</v>
      </c>
      <c r="D3455" t="s">
        <v>124</v>
      </c>
      <c r="E3455" t="s">
        <v>141</v>
      </c>
      <c r="F3455" t="s">
        <v>9794</v>
      </c>
      <c r="G3455" t="s">
        <v>149</v>
      </c>
      <c r="H3455" t="s">
        <v>144</v>
      </c>
      <c r="I3455" t="s">
        <v>136</v>
      </c>
      <c r="J3455" t="s">
        <v>137</v>
      </c>
      <c r="K3455" t="s">
        <v>138</v>
      </c>
      <c r="L3455" t="s">
        <v>9795</v>
      </c>
      <c r="M3455" t="s">
        <v>9796</v>
      </c>
      <c r="N3455">
        <v>3.994444444</v>
      </c>
      <c r="O3455">
        <v>5</v>
      </c>
      <c r="P3455">
        <v>470</v>
      </c>
      <c r="Q3455">
        <v>138</v>
      </c>
      <c r="R3455">
        <v>161</v>
      </c>
      <c r="S3455">
        <v>10</v>
      </c>
      <c r="T3455">
        <v>38</v>
      </c>
      <c r="U3455">
        <v>3</v>
      </c>
      <c r="V3455">
        <v>0</v>
      </c>
      <c r="W3455">
        <v>156.19818528925734</v>
      </c>
      <c r="X3455">
        <v>651.34716823479118</v>
      </c>
      <c r="Y3455">
        <v>3882.1480133978012</v>
      </c>
      <c r="Z3455">
        <v>2977.853656781137</v>
      </c>
      <c r="AA3455">
        <v>42.363287237752054</v>
      </c>
      <c r="AB3455">
        <v>149.42735025203112</v>
      </c>
      <c r="AC3455">
        <v>739.97799404764407</v>
      </c>
      <c r="AD3455">
        <v>0</v>
      </c>
      <c r="AE3455">
        <v>8599.3156552404143</v>
      </c>
    </row>
    <row r="3456" spans="1:31" x14ac:dyDescent="0.3">
      <c r="A3456">
        <v>2662479</v>
      </c>
      <c r="B3456">
        <v>1</v>
      </c>
      <c r="C3456" t="s">
        <v>81</v>
      </c>
      <c r="D3456" t="s">
        <v>112</v>
      </c>
      <c r="E3456" t="s">
        <v>141</v>
      </c>
      <c r="F3456" t="s">
        <v>3444</v>
      </c>
      <c r="G3456" t="s">
        <v>149</v>
      </c>
      <c r="H3456" t="s">
        <v>144</v>
      </c>
      <c r="I3456" t="s">
        <v>136</v>
      </c>
      <c r="J3456" t="s">
        <v>137</v>
      </c>
      <c r="K3456" t="s">
        <v>138</v>
      </c>
      <c r="L3456" t="s">
        <v>9797</v>
      </c>
      <c r="M3456" t="s">
        <v>9798</v>
      </c>
      <c r="N3456">
        <v>0.28888888800000001</v>
      </c>
      <c r="O3456">
        <v>5</v>
      </c>
      <c r="P3456">
        <v>2778</v>
      </c>
      <c r="Q3456">
        <v>61</v>
      </c>
      <c r="R3456">
        <v>587</v>
      </c>
      <c r="S3456">
        <v>14</v>
      </c>
      <c r="T3456">
        <v>385</v>
      </c>
      <c r="U3456">
        <v>4</v>
      </c>
      <c r="V3456">
        <v>1</v>
      </c>
      <c r="W3456">
        <v>0.27149348833698</v>
      </c>
      <c r="X3456">
        <v>123.97316373707909</v>
      </c>
      <c r="Y3456">
        <v>49.807490861859641</v>
      </c>
      <c r="Z3456">
        <v>165.73722194015502</v>
      </c>
      <c r="AA3456">
        <v>13.098704515116655</v>
      </c>
      <c r="AB3456">
        <v>45.615853711085272</v>
      </c>
      <c r="AC3456">
        <v>27.789968830209443</v>
      </c>
      <c r="AD3456">
        <v>2.6967983316906663</v>
      </c>
      <c r="AE3456">
        <v>428.9906954155328</v>
      </c>
    </row>
    <row r="3457" spans="1:31" x14ac:dyDescent="0.3">
      <c r="A3457">
        <v>2662811</v>
      </c>
      <c r="B3457">
        <v>1</v>
      </c>
      <c r="C3457" t="s">
        <v>80</v>
      </c>
      <c r="D3457" t="s">
        <v>105</v>
      </c>
      <c r="E3457" t="s">
        <v>194</v>
      </c>
      <c r="F3457" t="s">
        <v>9799</v>
      </c>
      <c r="G3457" t="s">
        <v>540</v>
      </c>
      <c r="H3457" t="s">
        <v>144</v>
      </c>
      <c r="I3457" t="s">
        <v>136</v>
      </c>
      <c r="J3457" t="s">
        <v>137</v>
      </c>
      <c r="K3457" t="s">
        <v>162</v>
      </c>
      <c r="L3457" t="s">
        <v>9800</v>
      </c>
      <c r="M3457" t="s">
        <v>9801</v>
      </c>
      <c r="N3457">
        <v>2.8266666659999999</v>
      </c>
      <c r="O3457">
        <v>46</v>
      </c>
      <c r="P3457">
        <v>55</v>
      </c>
      <c r="Q3457">
        <v>41</v>
      </c>
      <c r="R3457">
        <v>102</v>
      </c>
      <c r="S3457">
        <v>39</v>
      </c>
      <c r="T3457">
        <v>41</v>
      </c>
      <c r="U3457">
        <v>7</v>
      </c>
      <c r="V3457">
        <v>0</v>
      </c>
      <c r="W3457">
        <v>82.471019919380154</v>
      </c>
      <c r="X3457">
        <v>83.272828796325825</v>
      </c>
      <c r="Y3457">
        <v>164.53656480576984</v>
      </c>
      <c r="Z3457">
        <v>352.5962103966886</v>
      </c>
      <c r="AA3457">
        <v>1051.6632163117706</v>
      </c>
      <c r="AB3457">
        <v>120.79764029923426</v>
      </c>
      <c r="AC3457">
        <v>2608.7425361752603</v>
      </c>
      <c r="AD3457">
        <v>0</v>
      </c>
      <c r="AE3457">
        <v>4464.080016704429</v>
      </c>
    </row>
    <row r="3458" spans="1:31" x14ac:dyDescent="0.3">
      <c r="A3458">
        <v>2662665</v>
      </c>
      <c r="B3458">
        <v>1</v>
      </c>
      <c r="C3458" t="s">
        <v>80</v>
      </c>
      <c r="D3458" t="s">
        <v>93</v>
      </c>
      <c r="E3458" t="s">
        <v>165</v>
      </c>
      <c r="F3458" t="s">
        <v>9802</v>
      </c>
      <c r="G3458" t="s">
        <v>224</v>
      </c>
      <c r="H3458" t="s">
        <v>135</v>
      </c>
      <c r="I3458" t="s">
        <v>136</v>
      </c>
      <c r="J3458" t="s">
        <v>137</v>
      </c>
      <c r="K3458" t="s">
        <v>138</v>
      </c>
      <c r="L3458" t="s">
        <v>9803</v>
      </c>
      <c r="M3458" t="s">
        <v>9804</v>
      </c>
      <c r="N3458">
        <v>3.4727777770000001</v>
      </c>
      <c r="O3458">
        <v>0</v>
      </c>
      <c r="P3458">
        <v>4</v>
      </c>
      <c r="Q3458">
        <v>0</v>
      </c>
      <c r="R3458">
        <v>9</v>
      </c>
      <c r="S3458">
        <v>0</v>
      </c>
      <c r="T3458">
        <v>4</v>
      </c>
      <c r="U3458">
        <v>0</v>
      </c>
      <c r="V3458">
        <v>0</v>
      </c>
      <c r="W3458">
        <v>0</v>
      </c>
      <c r="X3458">
        <v>3.8169123189960841</v>
      </c>
      <c r="Y3458">
        <v>0</v>
      </c>
      <c r="Z3458">
        <v>30.024614139913631</v>
      </c>
      <c r="AA3458">
        <v>0</v>
      </c>
      <c r="AB3458">
        <v>16.877880743979318</v>
      </c>
      <c r="AC3458">
        <v>0</v>
      </c>
      <c r="AD3458">
        <v>0</v>
      </c>
      <c r="AE3458">
        <v>50.71940720288903</v>
      </c>
    </row>
    <row r="3459" spans="1:31" x14ac:dyDescent="0.3">
      <c r="A3459">
        <v>2662768</v>
      </c>
      <c r="B3459">
        <v>1</v>
      </c>
      <c r="C3459" t="s">
        <v>80</v>
      </c>
      <c r="D3459" t="s">
        <v>106</v>
      </c>
      <c r="E3459" t="s">
        <v>141</v>
      </c>
      <c r="F3459" t="s">
        <v>9805</v>
      </c>
      <c r="G3459" t="s">
        <v>154</v>
      </c>
      <c r="H3459" t="s">
        <v>144</v>
      </c>
      <c r="I3459" t="s">
        <v>136</v>
      </c>
      <c r="J3459" t="s">
        <v>137</v>
      </c>
      <c r="K3459" t="s">
        <v>138</v>
      </c>
      <c r="L3459" t="s">
        <v>9806</v>
      </c>
      <c r="M3459" t="s">
        <v>9807</v>
      </c>
      <c r="N3459">
        <v>0.119444444</v>
      </c>
      <c r="O3459">
        <v>0</v>
      </c>
      <c r="P3459">
        <v>64</v>
      </c>
      <c r="Q3459">
        <v>0</v>
      </c>
      <c r="R3459">
        <v>0</v>
      </c>
      <c r="S3459">
        <v>0</v>
      </c>
      <c r="T3459">
        <v>6</v>
      </c>
      <c r="U3459">
        <v>0</v>
      </c>
      <c r="V3459">
        <v>0</v>
      </c>
      <c r="W3459">
        <v>0</v>
      </c>
      <c r="X3459">
        <v>1.2752672377976357</v>
      </c>
      <c r="Y3459">
        <v>0</v>
      </c>
      <c r="Z3459">
        <v>0</v>
      </c>
      <c r="AA3459">
        <v>0</v>
      </c>
      <c r="AB3459">
        <v>1.7821785626250435</v>
      </c>
      <c r="AC3459">
        <v>0</v>
      </c>
      <c r="AD3459">
        <v>0</v>
      </c>
      <c r="AE3459">
        <v>3.0574458004226792</v>
      </c>
    </row>
    <row r="3460" spans="1:31" x14ac:dyDescent="0.3">
      <c r="A3460">
        <v>2662436</v>
      </c>
      <c r="B3460">
        <v>1</v>
      </c>
      <c r="C3460" t="s">
        <v>80</v>
      </c>
      <c r="D3460" t="s">
        <v>104</v>
      </c>
      <c r="E3460" t="s">
        <v>194</v>
      </c>
      <c r="F3460" t="s">
        <v>9808</v>
      </c>
      <c r="G3460" t="s">
        <v>149</v>
      </c>
      <c r="H3460" t="s">
        <v>144</v>
      </c>
      <c r="I3460" t="s">
        <v>136</v>
      </c>
      <c r="J3460" t="s">
        <v>137</v>
      </c>
      <c r="K3460" t="s">
        <v>138</v>
      </c>
      <c r="L3460" t="s">
        <v>9809</v>
      </c>
      <c r="M3460" t="s">
        <v>9810</v>
      </c>
      <c r="N3460">
        <v>0.30944444399999999</v>
      </c>
      <c r="O3460">
        <v>0</v>
      </c>
      <c r="P3460">
        <v>81</v>
      </c>
      <c r="Q3460">
        <v>4</v>
      </c>
      <c r="R3460">
        <v>9</v>
      </c>
      <c r="S3460">
        <v>3</v>
      </c>
      <c r="T3460">
        <v>11</v>
      </c>
      <c r="U3460">
        <v>0</v>
      </c>
      <c r="V3460">
        <v>0</v>
      </c>
      <c r="W3460">
        <v>0</v>
      </c>
      <c r="X3460">
        <v>4.6903451268463945</v>
      </c>
      <c r="Y3460">
        <v>1.0106105600443556</v>
      </c>
      <c r="Z3460">
        <v>1.4328772552069258</v>
      </c>
      <c r="AA3460">
        <v>1.0694330282166669</v>
      </c>
      <c r="AB3460">
        <v>1.0345322742101888</v>
      </c>
      <c r="AC3460">
        <v>0</v>
      </c>
      <c r="AD3460">
        <v>0</v>
      </c>
      <c r="AE3460">
        <v>9.2377982445245319</v>
      </c>
    </row>
    <row r="3461" spans="1:31" x14ac:dyDescent="0.3">
      <c r="A3461">
        <v>2662605</v>
      </c>
      <c r="B3461">
        <v>1</v>
      </c>
      <c r="C3461" t="s">
        <v>81</v>
      </c>
      <c r="D3461" t="s">
        <v>117</v>
      </c>
      <c r="E3461" t="s">
        <v>141</v>
      </c>
      <c r="F3461" t="s">
        <v>9811</v>
      </c>
      <c r="G3461" t="s">
        <v>143</v>
      </c>
      <c r="H3461" t="s">
        <v>144</v>
      </c>
      <c r="I3461" t="s">
        <v>136</v>
      </c>
      <c r="J3461" t="s">
        <v>137</v>
      </c>
      <c r="K3461" t="s">
        <v>138</v>
      </c>
      <c r="L3461" t="s">
        <v>9812</v>
      </c>
      <c r="M3461" t="s">
        <v>9813</v>
      </c>
      <c r="N3461">
        <v>3.7111111110000001</v>
      </c>
      <c r="O3461">
        <v>3</v>
      </c>
      <c r="P3461">
        <v>257</v>
      </c>
      <c r="Q3461">
        <v>2</v>
      </c>
      <c r="R3461">
        <v>10</v>
      </c>
      <c r="S3461">
        <v>2</v>
      </c>
      <c r="T3461">
        <v>7</v>
      </c>
      <c r="U3461">
        <v>0</v>
      </c>
      <c r="V3461">
        <v>0</v>
      </c>
      <c r="W3461">
        <v>3.0440860531566658</v>
      </c>
      <c r="X3461">
        <v>129.49186362888179</v>
      </c>
      <c r="Y3461">
        <v>30.186290445203845</v>
      </c>
      <c r="Z3461">
        <v>14.61023243778812</v>
      </c>
      <c r="AA3461">
        <v>11.563832097242534</v>
      </c>
      <c r="AB3461">
        <v>6.8103610067230367</v>
      </c>
      <c r="AC3461">
        <v>0</v>
      </c>
      <c r="AD3461">
        <v>0</v>
      </c>
      <c r="AE3461">
        <v>195.70666566899598</v>
      </c>
    </row>
    <row r="3462" spans="1:31" x14ac:dyDescent="0.3">
      <c r="A3462">
        <v>2662462</v>
      </c>
      <c r="B3462">
        <v>1</v>
      </c>
      <c r="C3462" t="s">
        <v>80</v>
      </c>
      <c r="D3462" t="s">
        <v>105</v>
      </c>
      <c r="E3462" t="s">
        <v>194</v>
      </c>
      <c r="F3462" t="s">
        <v>9814</v>
      </c>
      <c r="G3462" t="s">
        <v>149</v>
      </c>
      <c r="H3462" t="s">
        <v>144</v>
      </c>
      <c r="I3462" t="s">
        <v>136</v>
      </c>
      <c r="J3462" t="s">
        <v>137</v>
      </c>
      <c r="K3462" t="s">
        <v>138</v>
      </c>
      <c r="L3462" t="s">
        <v>9815</v>
      </c>
      <c r="M3462" t="s">
        <v>9816</v>
      </c>
      <c r="N3462">
        <v>2.3452777770000002</v>
      </c>
      <c r="O3462">
        <v>4</v>
      </c>
      <c r="P3462">
        <v>320</v>
      </c>
      <c r="Q3462">
        <v>6</v>
      </c>
      <c r="R3462">
        <v>4</v>
      </c>
      <c r="S3462">
        <v>42</v>
      </c>
      <c r="T3462">
        <v>175</v>
      </c>
      <c r="U3462">
        <v>24</v>
      </c>
      <c r="V3462">
        <v>36</v>
      </c>
      <c r="W3462">
        <v>24.433485678569841</v>
      </c>
      <c r="X3462">
        <v>189.6006573795344</v>
      </c>
      <c r="Y3462">
        <v>26.20764627282119</v>
      </c>
      <c r="Z3462">
        <v>29.063834755573122</v>
      </c>
      <c r="AA3462">
        <v>655.21473222347663</v>
      </c>
      <c r="AB3462">
        <v>1008.3597965632114</v>
      </c>
      <c r="AC3462">
        <v>4890.6578929998941</v>
      </c>
      <c r="AD3462">
        <v>2519.6518933685588</v>
      </c>
      <c r="AE3462">
        <v>9343.1899392416399</v>
      </c>
    </row>
    <row r="3463" spans="1:31" x14ac:dyDescent="0.3">
      <c r="A3463">
        <v>2662442</v>
      </c>
      <c r="B3463">
        <v>1</v>
      </c>
      <c r="C3463" t="s">
        <v>80</v>
      </c>
      <c r="D3463" t="s">
        <v>108</v>
      </c>
      <c r="E3463" t="s">
        <v>147</v>
      </c>
      <c r="F3463" t="s">
        <v>9817</v>
      </c>
      <c r="G3463" t="s">
        <v>149</v>
      </c>
      <c r="H3463" t="s">
        <v>144</v>
      </c>
      <c r="I3463" t="s">
        <v>136</v>
      </c>
      <c r="J3463" t="s">
        <v>137</v>
      </c>
      <c r="K3463" t="s">
        <v>138</v>
      </c>
      <c r="L3463" t="s">
        <v>9818</v>
      </c>
      <c r="M3463" t="s">
        <v>9819</v>
      </c>
      <c r="N3463">
        <v>0.57777777699999999</v>
      </c>
      <c r="O3463">
        <v>0</v>
      </c>
      <c r="P3463">
        <v>398</v>
      </c>
      <c r="Q3463">
        <v>0</v>
      </c>
      <c r="R3463">
        <v>87</v>
      </c>
      <c r="S3463">
        <v>4</v>
      </c>
      <c r="T3463">
        <v>48</v>
      </c>
      <c r="U3463">
        <v>0</v>
      </c>
      <c r="V3463">
        <v>0</v>
      </c>
      <c r="W3463">
        <v>0</v>
      </c>
      <c r="X3463">
        <v>44.179868428396603</v>
      </c>
      <c r="Y3463">
        <v>0</v>
      </c>
      <c r="Z3463">
        <v>48.079704924604798</v>
      </c>
      <c r="AA3463">
        <v>2.8072171463493203</v>
      </c>
      <c r="AB3463">
        <v>13.884317486552074</v>
      </c>
      <c r="AC3463">
        <v>0</v>
      </c>
      <c r="AD3463">
        <v>0</v>
      </c>
      <c r="AE3463">
        <v>108.95110798590279</v>
      </c>
    </row>
    <row r="3464" spans="1:31" x14ac:dyDescent="0.3">
      <c r="A3464">
        <v>2662997</v>
      </c>
      <c r="B3464">
        <v>1</v>
      </c>
      <c r="C3464" t="s">
        <v>81</v>
      </c>
      <c r="D3464" t="s">
        <v>118</v>
      </c>
      <c r="E3464" t="s">
        <v>132</v>
      </c>
      <c r="F3464" t="s">
        <v>9820</v>
      </c>
      <c r="G3464" t="s">
        <v>183</v>
      </c>
      <c r="H3464" t="s">
        <v>135</v>
      </c>
      <c r="I3464" t="s">
        <v>136</v>
      </c>
      <c r="J3464" t="s">
        <v>137</v>
      </c>
      <c r="K3464" t="s">
        <v>138</v>
      </c>
      <c r="L3464" t="s">
        <v>9821</v>
      </c>
      <c r="M3464" t="s">
        <v>9822</v>
      </c>
      <c r="N3464">
        <v>0.78277777699999995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0.14913306856829778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0.14913306856829778</v>
      </c>
    </row>
    <row r="3465" spans="1:31" x14ac:dyDescent="0.3">
      <c r="A3465">
        <v>2662748</v>
      </c>
      <c r="B3465">
        <v>1</v>
      </c>
      <c r="C3465" t="s">
        <v>80</v>
      </c>
      <c r="D3465" t="s">
        <v>85</v>
      </c>
      <c r="E3465" t="s">
        <v>132</v>
      </c>
      <c r="F3465" t="s">
        <v>9823</v>
      </c>
      <c r="G3465" t="s">
        <v>228</v>
      </c>
      <c r="H3465" t="s">
        <v>135</v>
      </c>
      <c r="I3465" t="s">
        <v>136</v>
      </c>
      <c r="J3465" t="s">
        <v>137</v>
      </c>
      <c r="K3465" t="s">
        <v>138</v>
      </c>
      <c r="L3465" t="s">
        <v>9824</v>
      </c>
      <c r="M3465" t="s">
        <v>9825</v>
      </c>
      <c r="N3465">
        <v>3.9116666659999999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</row>
    <row r="3466" spans="1:31" x14ac:dyDescent="0.3">
      <c r="A3466">
        <v>2662877</v>
      </c>
      <c r="B3466">
        <v>1</v>
      </c>
      <c r="C3466" t="s">
        <v>80</v>
      </c>
      <c r="D3466" t="s">
        <v>102</v>
      </c>
      <c r="E3466" t="s">
        <v>194</v>
      </c>
      <c r="F3466" t="s">
        <v>9826</v>
      </c>
      <c r="G3466" t="s">
        <v>149</v>
      </c>
      <c r="H3466" t="s">
        <v>144</v>
      </c>
      <c r="I3466" t="s">
        <v>136</v>
      </c>
      <c r="J3466" t="s">
        <v>137</v>
      </c>
      <c r="K3466" t="s">
        <v>138</v>
      </c>
      <c r="L3466" t="s">
        <v>9827</v>
      </c>
      <c r="M3466" t="s">
        <v>9828</v>
      </c>
      <c r="N3466">
        <v>0.83111111100000001</v>
      </c>
      <c r="O3466">
        <v>0</v>
      </c>
      <c r="P3466">
        <v>1085</v>
      </c>
      <c r="Q3466">
        <v>5</v>
      </c>
      <c r="R3466">
        <v>247</v>
      </c>
      <c r="S3466">
        <v>5</v>
      </c>
      <c r="T3466">
        <v>184</v>
      </c>
      <c r="U3466">
        <v>0</v>
      </c>
      <c r="V3466">
        <v>0</v>
      </c>
      <c r="W3466">
        <v>0</v>
      </c>
      <c r="X3466">
        <v>181.21419846652412</v>
      </c>
      <c r="Y3466">
        <v>18.002847171586829</v>
      </c>
      <c r="Z3466">
        <v>431.7799250318489</v>
      </c>
      <c r="AA3466">
        <v>25.125654148681548</v>
      </c>
      <c r="AB3466">
        <v>207.13602533549374</v>
      </c>
      <c r="AC3466">
        <v>0</v>
      </c>
      <c r="AD3466">
        <v>0</v>
      </c>
      <c r="AE3466">
        <v>863.25865015413513</v>
      </c>
    </row>
    <row r="3467" spans="1:31" x14ac:dyDescent="0.3">
      <c r="A3467">
        <v>2662585</v>
      </c>
      <c r="B3467">
        <v>1</v>
      </c>
      <c r="C3467" t="s">
        <v>80</v>
      </c>
      <c r="D3467" t="s">
        <v>84</v>
      </c>
      <c r="E3467" t="s">
        <v>165</v>
      </c>
      <c r="F3467" t="s">
        <v>9829</v>
      </c>
      <c r="G3467" t="s">
        <v>187</v>
      </c>
      <c r="H3467" t="s">
        <v>135</v>
      </c>
      <c r="I3467" t="s">
        <v>136</v>
      </c>
      <c r="J3467" t="s">
        <v>137</v>
      </c>
      <c r="K3467" t="s">
        <v>138</v>
      </c>
      <c r="L3467" t="s">
        <v>9830</v>
      </c>
      <c r="M3467" t="s">
        <v>9831</v>
      </c>
      <c r="N3467">
        <v>3.289722222</v>
      </c>
      <c r="O3467">
        <v>0</v>
      </c>
      <c r="P3467">
        <v>56</v>
      </c>
      <c r="Q3467">
        <v>0</v>
      </c>
      <c r="R3467">
        <v>0</v>
      </c>
      <c r="S3467">
        <v>0</v>
      </c>
      <c r="T3467">
        <v>25</v>
      </c>
      <c r="U3467">
        <v>0</v>
      </c>
      <c r="V3467">
        <v>0</v>
      </c>
      <c r="W3467">
        <v>0</v>
      </c>
      <c r="X3467">
        <v>54.165114083755959</v>
      </c>
      <c r="Y3467">
        <v>0</v>
      </c>
      <c r="Z3467">
        <v>0</v>
      </c>
      <c r="AA3467">
        <v>0</v>
      </c>
      <c r="AB3467">
        <v>113.47118749595272</v>
      </c>
      <c r="AC3467">
        <v>0</v>
      </c>
      <c r="AD3467">
        <v>0</v>
      </c>
      <c r="AE3467">
        <v>167.63630157970869</v>
      </c>
    </row>
    <row r="3468" spans="1:31" x14ac:dyDescent="0.3">
      <c r="A3468">
        <v>2662476</v>
      </c>
      <c r="B3468">
        <v>1</v>
      </c>
      <c r="C3468" t="s">
        <v>80</v>
      </c>
      <c r="D3468" t="s">
        <v>88</v>
      </c>
      <c r="E3468" t="s">
        <v>194</v>
      </c>
      <c r="F3468" t="s">
        <v>5791</v>
      </c>
      <c r="G3468" t="s">
        <v>149</v>
      </c>
      <c r="H3468" t="s">
        <v>144</v>
      </c>
      <c r="I3468" t="s">
        <v>136</v>
      </c>
      <c r="J3468" t="s">
        <v>137</v>
      </c>
      <c r="K3468" t="s">
        <v>138</v>
      </c>
      <c r="L3468" t="s">
        <v>9832</v>
      </c>
      <c r="M3468" t="s">
        <v>9833</v>
      </c>
      <c r="N3468">
        <v>1.146666666</v>
      </c>
      <c r="O3468">
        <v>0</v>
      </c>
      <c r="P3468">
        <v>0</v>
      </c>
      <c r="Q3468">
        <v>0</v>
      </c>
      <c r="R3468">
        <v>0</v>
      </c>
      <c r="S3468">
        <v>3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26.146931553730095</v>
      </c>
      <c r="AB3468">
        <v>0</v>
      </c>
      <c r="AC3468">
        <v>0</v>
      </c>
      <c r="AD3468">
        <v>0</v>
      </c>
      <c r="AE3468">
        <v>26.146931553730095</v>
      </c>
    </row>
    <row r="3469" spans="1:31" x14ac:dyDescent="0.3">
      <c r="A3469">
        <v>2662483</v>
      </c>
      <c r="B3469">
        <v>1</v>
      </c>
      <c r="C3469" t="s">
        <v>80</v>
      </c>
      <c r="D3469" t="s">
        <v>96</v>
      </c>
      <c r="E3469" t="s">
        <v>132</v>
      </c>
      <c r="F3469" t="s">
        <v>9834</v>
      </c>
      <c r="G3469" t="s">
        <v>183</v>
      </c>
      <c r="H3469" t="s">
        <v>135</v>
      </c>
      <c r="I3469" t="s">
        <v>136</v>
      </c>
      <c r="J3469" t="s">
        <v>3</v>
      </c>
      <c r="K3469" t="s">
        <v>138</v>
      </c>
      <c r="L3469" t="s">
        <v>9835</v>
      </c>
      <c r="M3469" t="s">
        <v>9836</v>
      </c>
      <c r="N3469">
        <v>4.9166666660000002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</row>
    <row r="3470" spans="1:31" x14ac:dyDescent="0.3">
      <c r="A3470">
        <v>2662838</v>
      </c>
      <c r="B3470">
        <v>1</v>
      </c>
      <c r="C3470" t="s">
        <v>81</v>
      </c>
      <c r="D3470" t="s">
        <v>127</v>
      </c>
      <c r="E3470" t="s">
        <v>147</v>
      </c>
      <c r="F3470" t="s">
        <v>2685</v>
      </c>
      <c r="G3470" t="s">
        <v>149</v>
      </c>
      <c r="H3470" t="s">
        <v>144</v>
      </c>
      <c r="I3470" t="s">
        <v>136</v>
      </c>
      <c r="J3470" t="s">
        <v>137</v>
      </c>
      <c r="K3470" t="s">
        <v>138</v>
      </c>
      <c r="L3470" t="s">
        <v>9837</v>
      </c>
      <c r="M3470" t="s">
        <v>9838</v>
      </c>
      <c r="N3470">
        <v>2.2025000000000001</v>
      </c>
      <c r="O3470">
        <v>3</v>
      </c>
      <c r="P3470">
        <v>4</v>
      </c>
      <c r="Q3470">
        <v>46</v>
      </c>
      <c r="R3470">
        <v>21</v>
      </c>
      <c r="S3470">
        <v>2</v>
      </c>
      <c r="T3470">
        <v>2</v>
      </c>
      <c r="U3470">
        <v>0</v>
      </c>
      <c r="V3470">
        <v>0</v>
      </c>
      <c r="W3470">
        <v>5.8051093979497503</v>
      </c>
      <c r="X3470">
        <v>3.7085218847105166</v>
      </c>
      <c r="Y3470">
        <v>283.32945579005201</v>
      </c>
      <c r="Z3470">
        <v>469.37832879875214</v>
      </c>
      <c r="AA3470">
        <v>14.809985230276411</v>
      </c>
      <c r="AB3470">
        <v>16.878628895547294</v>
      </c>
      <c r="AC3470">
        <v>0</v>
      </c>
      <c r="AD3470">
        <v>0</v>
      </c>
      <c r="AE3470">
        <v>793.91002999728812</v>
      </c>
    </row>
    <row r="3471" spans="1:31" x14ac:dyDescent="0.3">
      <c r="A3471">
        <v>2662944</v>
      </c>
      <c r="B3471">
        <v>1</v>
      </c>
      <c r="C3471" t="s">
        <v>80</v>
      </c>
      <c r="D3471" t="s">
        <v>103</v>
      </c>
      <c r="E3471" t="s">
        <v>132</v>
      </c>
      <c r="F3471" t="s">
        <v>9839</v>
      </c>
      <c r="G3471" t="s">
        <v>268</v>
      </c>
      <c r="H3471" t="s">
        <v>135</v>
      </c>
      <c r="I3471" t="s">
        <v>136</v>
      </c>
      <c r="J3471" t="s">
        <v>137</v>
      </c>
      <c r="K3471" t="s">
        <v>138</v>
      </c>
      <c r="L3471" t="s">
        <v>9840</v>
      </c>
      <c r="M3471" t="s">
        <v>9841</v>
      </c>
      <c r="N3471">
        <v>1.233055555</v>
      </c>
      <c r="O3471">
        <v>0</v>
      </c>
      <c r="P3471">
        <v>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2.8244313561075933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2.8244313561075933</v>
      </c>
    </row>
    <row r="3472" spans="1:31" x14ac:dyDescent="0.3">
      <c r="A3472">
        <v>2662712</v>
      </c>
      <c r="B3472">
        <v>1</v>
      </c>
      <c r="C3472" t="s">
        <v>81</v>
      </c>
      <c r="D3472" t="s">
        <v>113</v>
      </c>
      <c r="E3472" t="s">
        <v>141</v>
      </c>
      <c r="F3472" t="s">
        <v>9842</v>
      </c>
      <c r="G3472" t="s">
        <v>154</v>
      </c>
      <c r="H3472" t="s">
        <v>144</v>
      </c>
      <c r="I3472" t="s">
        <v>136</v>
      </c>
      <c r="J3472" t="s">
        <v>137</v>
      </c>
      <c r="K3472" t="s">
        <v>138</v>
      </c>
      <c r="L3472" t="s">
        <v>9843</v>
      </c>
      <c r="M3472" t="s">
        <v>9844</v>
      </c>
      <c r="N3472">
        <v>0.24555555500000001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3</v>
      </c>
      <c r="U3472">
        <v>1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0.34408226431007005</v>
      </c>
      <c r="AC3472">
        <v>40.760492390415202</v>
      </c>
      <c r="AD3472">
        <v>0</v>
      </c>
      <c r="AE3472">
        <v>41.104574654725269</v>
      </c>
    </row>
    <row r="3473" spans="1:31" x14ac:dyDescent="0.3">
      <c r="A3473">
        <v>2662712</v>
      </c>
      <c r="B3473">
        <v>2</v>
      </c>
      <c r="C3473" t="s">
        <v>81</v>
      </c>
      <c r="D3473" t="s">
        <v>113</v>
      </c>
      <c r="E3473" t="s">
        <v>194</v>
      </c>
      <c r="F3473" t="s">
        <v>9845</v>
      </c>
      <c r="G3473" t="s">
        <v>154</v>
      </c>
      <c r="H3473" t="s">
        <v>144</v>
      </c>
      <c r="I3473" t="s">
        <v>136</v>
      </c>
      <c r="J3473" t="s">
        <v>137</v>
      </c>
      <c r="K3473" t="s">
        <v>138</v>
      </c>
      <c r="L3473" t="s">
        <v>9846</v>
      </c>
      <c r="M3473" t="s">
        <v>9847</v>
      </c>
      <c r="N3473">
        <v>0.34916666600000001</v>
      </c>
      <c r="O3473">
        <v>6</v>
      </c>
      <c r="P3473">
        <v>867</v>
      </c>
      <c r="Q3473">
        <v>45</v>
      </c>
      <c r="R3473">
        <v>337</v>
      </c>
      <c r="S3473">
        <v>5</v>
      </c>
      <c r="T3473">
        <v>115</v>
      </c>
      <c r="U3473">
        <v>4</v>
      </c>
      <c r="V3473">
        <v>0</v>
      </c>
      <c r="W3473">
        <v>1.0428325936411231</v>
      </c>
      <c r="X3473">
        <v>67.945836667115216</v>
      </c>
      <c r="Y3473">
        <v>50.651705135145136</v>
      </c>
      <c r="Z3473">
        <v>134.18411037208384</v>
      </c>
      <c r="AA3473">
        <v>5.808804345880465</v>
      </c>
      <c r="AB3473">
        <v>28.189681723921723</v>
      </c>
      <c r="AC3473">
        <v>393.18414800856397</v>
      </c>
      <c r="AD3473">
        <v>0</v>
      </c>
      <c r="AE3473">
        <v>681.00711884635143</v>
      </c>
    </row>
    <row r="3474" spans="1:31" x14ac:dyDescent="0.3">
      <c r="A3474">
        <v>2662666</v>
      </c>
      <c r="B3474">
        <v>1</v>
      </c>
      <c r="C3474" t="s">
        <v>80</v>
      </c>
      <c r="D3474" t="s">
        <v>84</v>
      </c>
      <c r="E3474" t="s">
        <v>152</v>
      </c>
      <c r="F3474" t="s">
        <v>9848</v>
      </c>
      <c r="G3474" t="s">
        <v>5652</v>
      </c>
      <c r="H3474" t="s">
        <v>135</v>
      </c>
      <c r="I3474" t="s">
        <v>136</v>
      </c>
      <c r="J3474" t="s">
        <v>137</v>
      </c>
      <c r="K3474" t="s">
        <v>138</v>
      </c>
      <c r="L3474" t="s">
        <v>9849</v>
      </c>
      <c r="M3474" t="s">
        <v>9850</v>
      </c>
      <c r="N3474">
        <v>3.0386111109999998</v>
      </c>
      <c r="O3474">
        <v>0</v>
      </c>
      <c r="P3474">
        <v>200</v>
      </c>
      <c r="Q3474">
        <v>0</v>
      </c>
      <c r="R3474">
        <v>0</v>
      </c>
      <c r="S3474">
        <v>0</v>
      </c>
      <c r="T3474">
        <v>133</v>
      </c>
      <c r="U3474">
        <v>0</v>
      </c>
      <c r="V3474">
        <v>2</v>
      </c>
      <c r="W3474">
        <v>0</v>
      </c>
      <c r="X3474">
        <v>195.44339964070667</v>
      </c>
      <c r="Y3474">
        <v>0</v>
      </c>
      <c r="Z3474">
        <v>0</v>
      </c>
      <c r="AA3474">
        <v>0</v>
      </c>
      <c r="AB3474">
        <v>463.82662267840175</v>
      </c>
      <c r="AC3474">
        <v>0</v>
      </c>
      <c r="AD3474">
        <v>491.61366599552645</v>
      </c>
      <c r="AE3474">
        <v>1150.8836883146348</v>
      </c>
    </row>
    <row r="3475" spans="1:31" x14ac:dyDescent="0.3">
      <c r="A3475">
        <v>2662480</v>
      </c>
      <c r="B3475">
        <v>1</v>
      </c>
      <c r="C3475" t="s">
        <v>81</v>
      </c>
      <c r="D3475" t="s">
        <v>127</v>
      </c>
      <c r="E3475" t="s">
        <v>147</v>
      </c>
      <c r="F3475" t="s">
        <v>9851</v>
      </c>
      <c r="G3475" t="s">
        <v>149</v>
      </c>
      <c r="H3475" t="s">
        <v>144</v>
      </c>
      <c r="I3475" t="s">
        <v>136</v>
      </c>
      <c r="J3475" t="s">
        <v>137</v>
      </c>
      <c r="K3475" t="s">
        <v>138</v>
      </c>
      <c r="L3475" t="s">
        <v>9852</v>
      </c>
      <c r="M3475" t="s">
        <v>9853</v>
      </c>
      <c r="N3475">
        <v>1.4355555550000001</v>
      </c>
      <c r="O3475">
        <v>2</v>
      </c>
      <c r="P3475">
        <v>3</v>
      </c>
      <c r="Q3475">
        <v>59</v>
      </c>
      <c r="R3475">
        <v>37</v>
      </c>
      <c r="S3475">
        <v>6</v>
      </c>
      <c r="T3475">
        <v>0</v>
      </c>
      <c r="U3475">
        <v>0</v>
      </c>
      <c r="V3475">
        <v>0</v>
      </c>
      <c r="W3475">
        <v>2.4040823205457746</v>
      </c>
      <c r="X3475">
        <v>2.468027869623727</v>
      </c>
      <c r="Y3475">
        <v>502.69511563172841</v>
      </c>
      <c r="Z3475">
        <v>623.15348786204254</v>
      </c>
      <c r="AA3475">
        <v>48.747607088271032</v>
      </c>
      <c r="AB3475">
        <v>0</v>
      </c>
      <c r="AC3475">
        <v>0</v>
      </c>
      <c r="AD3475">
        <v>0</v>
      </c>
      <c r="AE3475">
        <v>1179.4683207722114</v>
      </c>
    </row>
    <row r="3476" spans="1:31" x14ac:dyDescent="0.3">
      <c r="A3476">
        <v>2662775</v>
      </c>
      <c r="B3476">
        <v>1</v>
      </c>
      <c r="C3476" t="s">
        <v>81</v>
      </c>
      <c r="D3476" t="s">
        <v>119</v>
      </c>
      <c r="E3476" t="s">
        <v>152</v>
      </c>
      <c r="F3476" t="s">
        <v>9854</v>
      </c>
      <c r="G3476" t="s">
        <v>191</v>
      </c>
      <c r="H3476" t="s">
        <v>135</v>
      </c>
      <c r="I3476" t="s">
        <v>136</v>
      </c>
      <c r="J3476" t="s">
        <v>137</v>
      </c>
      <c r="K3476" t="s">
        <v>138</v>
      </c>
      <c r="L3476" t="s">
        <v>9855</v>
      </c>
      <c r="M3476" t="s">
        <v>9856</v>
      </c>
      <c r="N3476">
        <v>0.56722222200000005</v>
      </c>
      <c r="O3476">
        <v>0</v>
      </c>
      <c r="P3476">
        <v>298</v>
      </c>
      <c r="Q3476">
        <v>0</v>
      </c>
      <c r="R3476">
        <v>5</v>
      </c>
      <c r="S3476">
        <v>0</v>
      </c>
      <c r="T3476">
        <v>7</v>
      </c>
      <c r="U3476">
        <v>0</v>
      </c>
      <c r="V3476">
        <v>0</v>
      </c>
      <c r="W3476">
        <v>0</v>
      </c>
      <c r="X3476">
        <v>41.719802660468588</v>
      </c>
      <c r="Y3476">
        <v>0</v>
      </c>
      <c r="Z3476">
        <v>1.3202946637561259</v>
      </c>
      <c r="AA3476">
        <v>0</v>
      </c>
      <c r="AB3476">
        <v>2.2270420472550509</v>
      </c>
      <c r="AC3476">
        <v>0</v>
      </c>
      <c r="AD3476">
        <v>0</v>
      </c>
      <c r="AE3476">
        <v>45.267139371479765</v>
      </c>
    </row>
    <row r="3477" spans="1:31" x14ac:dyDescent="0.3">
      <c r="A3477">
        <v>2662649</v>
      </c>
      <c r="B3477">
        <v>1</v>
      </c>
      <c r="C3477" t="s">
        <v>81</v>
      </c>
      <c r="D3477" t="s">
        <v>121</v>
      </c>
      <c r="E3477" t="s">
        <v>147</v>
      </c>
      <c r="F3477" t="s">
        <v>8642</v>
      </c>
      <c r="G3477" t="s">
        <v>220</v>
      </c>
      <c r="H3477" t="s">
        <v>144</v>
      </c>
      <c r="I3477" t="s">
        <v>136</v>
      </c>
      <c r="J3477" t="s">
        <v>137</v>
      </c>
      <c r="K3477" t="s">
        <v>162</v>
      </c>
      <c r="L3477" t="s">
        <v>9857</v>
      </c>
      <c r="M3477" t="s">
        <v>9858</v>
      </c>
      <c r="N3477">
        <v>4.6908333329999996</v>
      </c>
      <c r="O3477">
        <v>3</v>
      </c>
      <c r="P3477">
        <v>291</v>
      </c>
      <c r="Q3477">
        <v>4</v>
      </c>
      <c r="R3477">
        <v>37</v>
      </c>
      <c r="S3477">
        <v>3</v>
      </c>
      <c r="T3477">
        <v>14</v>
      </c>
      <c r="U3477">
        <v>0</v>
      </c>
      <c r="V3477">
        <v>0</v>
      </c>
      <c r="W3477">
        <v>3.9161163441800002</v>
      </c>
      <c r="X3477">
        <v>244.87440776171729</v>
      </c>
      <c r="Y3477">
        <v>38.694482435964119</v>
      </c>
      <c r="Z3477">
        <v>212.50116904529611</v>
      </c>
      <c r="AA3477">
        <v>124.89975452445562</v>
      </c>
      <c r="AB3477">
        <v>54.25461592850511</v>
      </c>
      <c r="AC3477">
        <v>0</v>
      </c>
      <c r="AD3477">
        <v>0</v>
      </c>
      <c r="AE3477">
        <v>679.14054604011824</v>
      </c>
    </row>
    <row r="3478" spans="1:31" x14ac:dyDescent="0.3">
      <c r="A3478">
        <v>2662629</v>
      </c>
      <c r="B3478">
        <v>1</v>
      </c>
      <c r="C3478" t="s">
        <v>80</v>
      </c>
      <c r="D3478" t="s">
        <v>93</v>
      </c>
      <c r="E3478" t="s">
        <v>132</v>
      </c>
      <c r="F3478" t="s">
        <v>9859</v>
      </c>
      <c r="G3478" t="s">
        <v>134</v>
      </c>
      <c r="H3478" t="s">
        <v>135</v>
      </c>
      <c r="I3478" t="s">
        <v>136</v>
      </c>
      <c r="J3478" t="s">
        <v>137</v>
      </c>
      <c r="K3478" t="s">
        <v>138</v>
      </c>
      <c r="L3478" t="s">
        <v>9860</v>
      </c>
      <c r="M3478" t="s">
        <v>9861</v>
      </c>
      <c r="N3478">
        <v>2.4297222220000001</v>
      </c>
      <c r="O3478">
        <v>0</v>
      </c>
      <c r="P3478">
        <v>0</v>
      </c>
      <c r="Q3478">
        <v>0</v>
      </c>
      <c r="R3478">
        <v>1</v>
      </c>
      <c r="S3478">
        <v>0</v>
      </c>
      <c r="T3478">
        <v>15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7.1508933154700003</v>
      </c>
      <c r="AA3478">
        <v>0</v>
      </c>
      <c r="AB3478">
        <v>31.195580698311307</v>
      </c>
      <c r="AC3478">
        <v>0</v>
      </c>
      <c r="AD3478">
        <v>0</v>
      </c>
      <c r="AE3478">
        <v>38.346474013781304</v>
      </c>
    </row>
    <row r="3479" spans="1:31" x14ac:dyDescent="0.3">
      <c r="A3479">
        <v>2662463</v>
      </c>
      <c r="B3479">
        <v>1</v>
      </c>
      <c r="C3479" t="s">
        <v>81</v>
      </c>
      <c r="D3479" t="s">
        <v>112</v>
      </c>
      <c r="E3479" t="s">
        <v>141</v>
      </c>
      <c r="F3479" t="s">
        <v>9862</v>
      </c>
      <c r="G3479" t="s">
        <v>149</v>
      </c>
      <c r="H3479" t="s">
        <v>144</v>
      </c>
      <c r="I3479" t="s">
        <v>136</v>
      </c>
      <c r="J3479" t="s">
        <v>137</v>
      </c>
      <c r="K3479" t="s">
        <v>138</v>
      </c>
      <c r="L3479" t="s">
        <v>9863</v>
      </c>
      <c r="M3479" t="s">
        <v>9864</v>
      </c>
      <c r="N3479">
        <v>0.87777777700000004</v>
      </c>
      <c r="O3479">
        <v>0</v>
      </c>
      <c r="P3479">
        <v>200</v>
      </c>
      <c r="Q3479">
        <v>0</v>
      </c>
      <c r="R3479">
        <v>19</v>
      </c>
      <c r="S3479">
        <v>0</v>
      </c>
      <c r="T3479">
        <v>28</v>
      </c>
      <c r="U3479">
        <v>0</v>
      </c>
      <c r="V3479">
        <v>0</v>
      </c>
      <c r="W3479">
        <v>0</v>
      </c>
      <c r="X3479">
        <v>29.155859497884617</v>
      </c>
      <c r="Y3479">
        <v>0</v>
      </c>
      <c r="Z3479">
        <v>13.092262390421123</v>
      </c>
      <c r="AA3479">
        <v>0</v>
      </c>
      <c r="AB3479">
        <v>8.9378973042235366</v>
      </c>
      <c r="AC3479">
        <v>0</v>
      </c>
      <c r="AD3479">
        <v>0</v>
      </c>
      <c r="AE3479">
        <v>51.186019192529272</v>
      </c>
    </row>
    <row r="3480" spans="1:31" x14ac:dyDescent="0.3">
      <c r="A3480">
        <v>2662437</v>
      </c>
      <c r="B3480">
        <v>1</v>
      </c>
      <c r="C3480" t="s">
        <v>80</v>
      </c>
      <c r="D3480" t="s">
        <v>105</v>
      </c>
      <c r="E3480" t="s">
        <v>194</v>
      </c>
      <c r="F3480" t="s">
        <v>9865</v>
      </c>
      <c r="G3480" t="s">
        <v>149</v>
      </c>
      <c r="H3480" t="s">
        <v>144</v>
      </c>
      <c r="I3480" t="s">
        <v>136</v>
      </c>
      <c r="J3480" t="s">
        <v>137</v>
      </c>
      <c r="K3480" t="s">
        <v>138</v>
      </c>
      <c r="L3480" t="s">
        <v>9866</v>
      </c>
      <c r="M3480" t="s">
        <v>9867</v>
      </c>
      <c r="N3480">
        <v>0.212777777</v>
      </c>
      <c r="O3480">
        <v>4</v>
      </c>
      <c r="P3480">
        <v>320</v>
      </c>
      <c r="Q3480">
        <v>6</v>
      </c>
      <c r="R3480">
        <v>4</v>
      </c>
      <c r="S3480">
        <v>42</v>
      </c>
      <c r="T3480">
        <v>175</v>
      </c>
      <c r="U3480">
        <v>24</v>
      </c>
      <c r="V3480">
        <v>36</v>
      </c>
      <c r="W3480">
        <v>1.828215472942033</v>
      </c>
      <c r="X3480">
        <v>15.07249341490248</v>
      </c>
      <c r="Y3480">
        <v>1.9563289550180161</v>
      </c>
      <c r="Z3480">
        <v>2.5827865042041722</v>
      </c>
      <c r="AA3480">
        <v>46.072419484298031</v>
      </c>
      <c r="AB3480">
        <v>61.55067454339099</v>
      </c>
      <c r="AC3480">
        <v>224.65629183051144</v>
      </c>
      <c r="AD3480">
        <v>119.41293145558322</v>
      </c>
      <c r="AE3480">
        <v>473.13214166085038</v>
      </c>
    </row>
    <row r="3481" spans="1:31" x14ac:dyDescent="0.3">
      <c r="A3481">
        <v>2662486</v>
      </c>
      <c r="B3481">
        <v>1</v>
      </c>
      <c r="C3481" t="s">
        <v>80</v>
      </c>
      <c r="D3481" t="s">
        <v>103</v>
      </c>
      <c r="E3481" t="s">
        <v>194</v>
      </c>
      <c r="F3481" t="s">
        <v>9868</v>
      </c>
      <c r="G3481" t="s">
        <v>149</v>
      </c>
      <c r="H3481" t="s">
        <v>144</v>
      </c>
      <c r="I3481" t="s">
        <v>241</v>
      </c>
      <c r="J3481" t="s">
        <v>137</v>
      </c>
      <c r="K3481" t="s">
        <v>138</v>
      </c>
      <c r="L3481" t="s">
        <v>9869</v>
      </c>
      <c r="M3481" t="s">
        <v>9870</v>
      </c>
      <c r="N3481">
        <v>4.3333333000000002E-2</v>
      </c>
      <c r="O3481">
        <v>0</v>
      </c>
      <c r="P3481">
        <v>4766</v>
      </c>
      <c r="Q3481">
        <v>1</v>
      </c>
      <c r="R3481">
        <v>34</v>
      </c>
      <c r="S3481">
        <v>1</v>
      </c>
      <c r="T3481">
        <v>612</v>
      </c>
      <c r="U3481">
        <v>0</v>
      </c>
      <c r="V3481">
        <v>0</v>
      </c>
      <c r="W3481">
        <v>0</v>
      </c>
      <c r="X3481">
        <v>44.815560334572737</v>
      </c>
      <c r="Y3481">
        <v>1.4850936203766004E-2</v>
      </c>
      <c r="Z3481">
        <v>4.344071852047052</v>
      </c>
      <c r="AA3481">
        <v>5.8415664183943994</v>
      </c>
      <c r="AB3481">
        <v>27.73368373082733</v>
      </c>
      <c r="AC3481">
        <v>0</v>
      </c>
      <c r="AD3481">
        <v>0</v>
      </c>
      <c r="AE3481">
        <v>82.74973327204529</v>
      </c>
    </row>
    <row r="3482" spans="1:31" x14ac:dyDescent="0.3">
      <c r="A3482">
        <v>2662798</v>
      </c>
      <c r="B3482">
        <v>1</v>
      </c>
      <c r="C3482" t="s">
        <v>80</v>
      </c>
      <c r="D3482" t="s">
        <v>93</v>
      </c>
      <c r="E3482" t="s">
        <v>152</v>
      </c>
      <c r="F3482" t="s">
        <v>7456</v>
      </c>
      <c r="G3482" t="s">
        <v>191</v>
      </c>
      <c r="H3482" t="s">
        <v>135</v>
      </c>
      <c r="I3482" t="s">
        <v>136</v>
      </c>
      <c r="J3482" t="s">
        <v>137</v>
      </c>
      <c r="K3482" t="s">
        <v>138</v>
      </c>
      <c r="L3482" t="s">
        <v>9871</v>
      </c>
      <c r="M3482" t="s">
        <v>9872</v>
      </c>
      <c r="N3482">
        <v>1.3891666659999999</v>
      </c>
      <c r="O3482">
        <v>0</v>
      </c>
      <c r="P3482">
        <v>1</v>
      </c>
      <c r="Q3482">
        <v>0</v>
      </c>
      <c r="R3482">
        <v>16</v>
      </c>
      <c r="S3482">
        <v>0</v>
      </c>
      <c r="T3482">
        <v>8</v>
      </c>
      <c r="U3482">
        <v>0</v>
      </c>
      <c r="V3482">
        <v>0</v>
      </c>
      <c r="W3482">
        <v>0</v>
      </c>
      <c r="X3482">
        <v>0.41412677522666663</v>
      </c>
      <c r="Y3482">
        <v>0</v>
      </c>
      <c r="Z3482">
        <v>149.58511704608506</v>
      </c>
      <c r="AA3482">
        <v>0</v>
      </c>
      <c r="AB3482">
        <v>19.378268170980029</v>
      </c>
      <c r="AC3482">
        <v>0</v>
      </c>
      <c r="AD3482">
        <v>0</v>
      </c>
      <c r="AE3482">
        <v>169.37751199229174</v>
      </c>
    </row>
    <row r="3483" spans="1:31" x14ac:dyDescent="0.3">
      <c r="A3483">
        <v>2662835</v>
      </c>
      <c r="B3483">
        <v>1</v>
      </c>
      <c r="C3483" t="s">
        <v>80</v>
      </c>
      <c r="D3483" t="s">
        <v>94</v>
      </c>
      <c r="E3483" t="s">
        <v>165</v>
      </c>
      <c r="F3483" t="s">
        <v>9873</v>
      </c>
      <c r="G3483" t="s">
        <v>224</v>
      </c>
      <c r="H3483" t="s">
        <v>135</v>
      </c>
      <c r="I3483" t="s">
        <v>136</v>
      </c>
      <c r="J3483" t="s">
        <v>137</v>
      </c>
      <c r="K3483" t="s">
        <v>138</v>
      </c>
      <c r="L3483" t="s">
        <v>9874</v>
      </c>
      <c r="M3483" t="s">
        <v>9875</v>
      </c>
      <c r="N3483">
        <v>1.9866666660000001</v>
      </c>
      <c r="O3483">
        <v>0</v>
      </c>
      <c r="P3483">
        <v>8</v>
      </c>
      <c r="Q3483">
        <v>0</v>
      </c>
      <c r="R3483">
        <v>23</v>
      </c>
      <c r="S3483">
        <v>0</v>
      </c>
      <c r="T3483">
        <v>5</v>
      </c>
      <c r="U3483">
        <v>0</v>
      </c>
      <c r="V3483">
        <v>0</v>
      </c>
      <c r="W3483">
        <v>0</v>
      </c>
      <c r="X3483">
        <v>3.9736318796920829</v>
      </c>
      <c r="Y3483">
        <v>0</v>
      </c>
      <c r="Z3483">
        <v>25.954430164344025</v>
      </c>
      <c r="AA3483">
        <v>0</v>
      </c>
      <c r="AB3483">
        <v>8.8199697783466178</v>
      </c>
      <c r="AC3483">
        <v>0</v>
      </c>
      <c r="AD3483">
        <v>0</v>
      </c>
      <c r="AE3483">
        <v>38.748031822382728</v>
      </c>
    </row>
    <row r="3484" spans="1:31" x14ac:dyDescent="0.3">
      <c r="A3484">
        <v>2662443</v>
      </c>
      <c r="B3484">
        <v>1</v>
      </c>
      <c r="C3484" t="s">
        <v>80</v>
      </c>
      <c r="D3484" t="s">
        <v>104</v>
      </c>
      <c r="E3484" t="s">
        <v>147</v>
      </c>
      <c r="F3484" t="s">
        <v>9876</v>
      </c>
      <c r="G3484" t="s">
        <v>149</v>
      </c>
      <c r="H3484" t="s">
        <v>144</v>
      </c>
      <c r="I3484" t="s">
        <v>136</v>
      </c>
      <c r="J3484" t="s">
        <v>137</v>
      </c>
      <c r="K3484" t="s">
        <v>138</v>
      </c>
      <c r="L3484" t="s">
        <v>9877</v>
      </c>
      <c r="M3484" t="s">
        <v>9878</v>
      </c>
      <c r="N3484">
        <v>0.15</v>
      </c>
      <c r="O3484">
        <v>20</v>
      </c>
      <c r="P3484">
        <v>3584</v>
      </c>
      <c r="Q3484">
        <v>65</v>
      </c>
      <c r="R3484">
        <v>51</v>
      </c>
      <c r="S3484">
        <v>107</v>
      </c>
      <c r="T3484">
        <v>340</v>
      </c>
      <c r="U3484">
        <v>26</v>
      </c>
      <c r="V3484">
        <v>0</v>
      </c>
      <c r="W3484">
        <v>1.3450165394895488</v>
      </c>
      <c r="X3484">
        <v>101.35928221709275</v>
      </c>
      <c r="Y3484">
        <v>27.194883694821836</v>
      </c>
      <c r="Z3484">
        <v>6.1851793702538806</v>
      </c>
      <c r="AA3484">
        <v>175.55965232738384</v>
      </c>
      <c r="AB3484">
        <v>21.989150337368063</v>
      </c>
      <c r="AC3484">
        <v>199.62754754500006</v>
      </c>
      <c r="AD3484">
        <v>0</v>
      </c>
      <c r="AE3484">
        <v>533.26071203140998</v>
      </c>
    </row>
    <row r="3485" spans="1:31" x14ac:dyDescent="0.3">
      <c r="A3485">
        <v>2662500</v>
      </c>
      <c r="B3485">
        <v>1</v>
      </c>
      <c r="C3485" t="s">
        <v>81</v>
      </c>
      <c r="D3485" t="s">
        <v>128</v>
      </c>
      <c r="E3485" t="s">
        <v>194</v>
      </c>
      <c r="F3485" t="s">
        <v>9879</v>
      </c>
      <c r="G3485" t="s">
        <v>149</v>
      </c>
      <c r="H3485" t="s">
        <v>144</v>
      </c>
      <c r="I3485" t="s">
        <v>136</v>
      </c>
      <c r="J3485" t="s">
        <v>137</v>
      </c>
      <c r="K3485" t="s">
        <v>138</v>
      </c>
      <c r="L3485" t="s">
        <v>9880</v>
      </c>
      <c r="M3485" t="s">
        <v>9881</v>
      </c>
      <c r="N3485">
        <v>0.89333333299999995</v>
      </c>
      <c r="O3485">
        <v>7</v>
      </c>
      <c r="P3485">
        <v>1070</v>
      </c>
      <c r="Q3485">
        <v>10</v>
      </c>
      <c r="R3485">
        <v>15</v>
      </c>
      <c r="S3485">
        <v>15</v>
      </c>
      <c r="T3485">
        <v>130</v>
      </c>
      <c r="U3485">
        <v>0</v>
      </c>
      <c r="V3485">
        <v>0</v>
      </c>
      <c r="W3485">
        <v>1.4337096670711102</v>
      </c>
      <c r="X3485">
        <v>140.01733842380585</v>
      </c>
      <c r="Y3485">
        <v>30.09996798014814</v>
      </c>
      <c r="Z3485">
        <v>23.428163720392792</v>
      </c>
      <c r="AA3485">
        <v>170.7661750952681</v>
      </c>
      <c r="AB3485">
        <v>55.23844265456195</v>
      </c>
      <c r="AC3485">
        <v>0</v>
      </c>
      <c r="AD3485">
        <v>0</v>
      </c>
      <c r="AE3485">
        <v>420.9837975412479</v>
      </c>
    </row>
    <row r="3486" spans="1:31" x14ac:dyDescent="0.3">
      <c r="A3486">
        <v>2662638</v>
      </c>
      <c r="B3486">
        <v>1</v>
      </c>
      <c r="C3486" t="s">
        <v>81</v>
      </c>
      <c r="D3486" t="s">
        <v>127</v>
      </c>
      <c r="E3486" t="s">
        <v>141</v>
      </c>
      <c r="F3486" t="s">
        <v>2137</v>
      </c>
      <c r="G3486" t="s">
        <v>448</v>
      </c>
      <c r="H3486" t="s">
        <v>144</v>
      </c>
      <c r="I3486" t="s">
        <v>136</v>
      </c>
      <c r="J3486" t="s">
        <v>137</v>
      </c>
      <c r="K3486" t="s">
        <v>138</v>
      </c>
      <c r="L3486" t="s">
        <v>9882</v>
      </c>
      <c r="M3486" t="s">
        <v>9883</v>
      </c>
      <c r="N3486">
        <v>4.0269444439999997</v>
      </c>
      <c r="O3486">
        <v>2</v>
      </c>
      <c r="P3486">
        <v>0</v>
      </c>
      <c r="Q3486">
        <v>48</v>
      </c>
      <c r="R3486">
        <v>8</v>
      </c>
      <c r="S3486">
        <v>5</v>
      </c>
      <c r="T3486">
        <v>0</v>
      </c>
      <c r="U3486">
        <v>0</v>
      </c>
      <c r="V3486">
        <v>0</v>
      </c>
      <c r="W3486">
        <v>3.7829482650405364</v>
      </c>
      <c r="X3486">
        <v>0</v>
      </c>
      <c r="Y3486">
        <v>292.88063467221593</v>
      </c>
      <c r="Z3486">
        <v>36.334146384711715</v>
      </c>
      <c r="AA3486">
        <v>9.3803302965146909</v>
      </c>
      <c r="AB3486">
        <v>0</v>
      </c>
      <c r="AC3486">
        <v>0</v>
      </c>
      <c r="AD3486">
        <v>0</v>
      </c>
      <c r="AE3486">
        <v>342.37805961848289</v>
      </c>
    </row>
    <row r="3487" spans="1:31" x14ac:dyDescent="0.3">
      <c r="A3487">
        <v>2662801</v>
      </c>
      <c r="B3487">
        <v>1</v>
      </c>
      <c r="C3487" t="s">
        <v>80</v>
      </c>
      <c r="D3487" t="s">
        <v>100</v>
      </c>
      <c r="E3487" t="s">
        <v>194</v>
      </c>
      <c r="F3487" t="s">
        <v>1523</v>
      </c>
      <c r="G3487" t="s">
        <v>149</v>
      </c>
      <c r="H3487" t="s">
        <v>144</v>
      </c>
      <c r="I3487" t="s">
        <v>136</v>
      </c>
      <c r="J3487" t="s">
        <v>137</v>
      </c>
      <c r="K3487" t="s">
        <v>138</v>
      </c>
      <c r="L3487" t="s">
        <v>9884</v>
      </c>
      <c r="M3487" t="s">
        <v>9885</v>
      </c>
      <c r="N3487">
        <v>6.3611110999999998E-2</v>
      </c>
      <c r="O3487">
        <v>0</v>
      </c>
      <c r="P3487">
        <v>4123</v>
      </c>
      <c r="Q3487">
        <v>0</v>
      </c>
      <c r="R3487">
        <v>25</v>
      </c>
      <c r="S3487">
        <v>5</v>
      </c>
      <c r="T3487">
        <v>515</v>
      </c>
      <c r="U3487">
        <v>0</v>
      </c>
      <c r="V3487">
        <v>0</v>
      </c>
      <c r="W3487">
        <v>0</v>
      </c>
      <c r="X3487">
        <v>84.30453471418727</v>
      </c>
      <c r="Y3487">
        <v>0</v>
      </c>
      <c r="Z3487">
        <v>0.83841364459423984</v>
      </c>
      <c r="AA3487">
        <v>5.328078221946452</v>
      </c>
      <c r="AB3487">
        <v>49.553419062634212</v>
      </c>
      <c r="AC3487">
        <v>0</v>
      </c>
      <c r="AD3487">
        <v>0</v>
      </c>
      <c r="AE3487">
        <v>140.02444564336218</v>
      </c>
    </row>
    <row r="3488" spans="1:31" x14ac:dyDescent="0.3">
      <c r="A3488">
        <v>2662778</v>
      </c>
      <c r="B3488">
        <v>1</v>
      </c>
      <c r="C3488" t="s">
        <v>81</v>
      </c>
      <c r="D3488" t="s">
        <v>127</v>
      </c>
      <c r="E3488" t="s">
        <v>147</v>
      </c>
      <c r="F3488" t="s">
        <v>2685</v>
      </c>
      <c r="G3488" t="s">
        <v>149</v>
      </c>
      <c r="H3488" t="s">
        <v>144</v>
      </c>
      <c r="I3488" t="s">
        <v>136</v>
      </c>
      <c r="J3488" t="s">
        <v>137</v>
      </c>
      <c r="K3488" t="s">
        <v>138</v>
      </c>
      <c r="L3488" t="s">
        <v>9886</v>
      </c>
      <c r="M3488" t="s">
        <v>9887</v>
      </c>
      <c r="N3488">
        <v>1.1627777770000001</v>
      </c>
      <c r="O3488">
        <v>3</v>
      </c>
      <c r="P3488">
        <v>4</v>
      </c>
      <c r="Q3488">
        <v>46</v>
      </c>
      <c r="R3488">
        <v>21</v>
      </c>
      <c r="S3488">
        <v>2</v>
      </c>
      <c r="T3488">
        <v>2</v>
      </c>
      <c r="U3488">
        <v>0</v>
      </c>
      <c r="V3488">
        <v>0</v>
      </c>
      <c r="W3488">
        <v>2.9702097484132501</v>
      </c>
      <c r="X3488">
        <v>2.0151847230836148</v>
      </c>
      <c r="Y3488">
        <v>150.49798751832884</v>
      </c>
      <c r="Z3488">
        <v>243.51240734692115</v>
      </c>
      <c r="AA3488">
        <v>8.6908757971520281</v>
      </c>
      <c r="AB3488">
        <v>9.6859089873233017</v>
      </c>
      <c r="AC3488">
        <v>0</v>
      </c>
      <c r="AD3488">
        <v>0</v>
      </c>
      <c r="AE3488">
        <v>417.37257412122221</v>
      </c>
    </row>
    <row r="3489" spans="1:31" x14ac:dyDescent="0.3">
      <c r="A3489">
        <v>2662784</v>
      </c>
      <c r="B3489">
        <v>1</v>
      </c>
      <c r="C3489" t="s">
        <v>80</v>
      </c>
      <c r="D3489" t="s">
        <v>104</v>
      </c>
      <c r="E3489" t="s">
        <v>194</v>
      </c>
      <c r="F3489" t="s">
        <v>3406</v>
      </c>
      <c r="G3489" t="s">
        <v>1651</v>
      </c>
      <c r="H3489" t="s">
        <v>144</v>
      </c>
      <c r="I3489" t="s">
        <v>136</v>
      </c>
      <c r="J3489" t="s">
        <v>137</v>
      </c>
      <c r="K3489" t="s">
        <v>138</v>
      </c>
      <c r="L3489" t="s">
        <v>9888</v>
      </c>
      <c r="M3489" t="s">
        <v>9889</v>
      </c>
      <c r="N3489">
        <v>8.3983333330000001</v>
      </c>
      <c r="O3489">
        <v>10</v>
      </c>
      <c r="P3489">
        <v>0</v>
      </c>
      <c r="Q3489">
        <v>74</v>
      </c>
      <c r="R3489">
        <v>0</v>
      </c>
      <c r="S3489">
        <v>25</v>
      </c>
      <c r="T3489">
        <v>2</v>
      </c>
      <c r="U3489">
        <v>0</v>
      </c>
      <c r="V3489">
        <v>0</v>
      </c>
      <c r="W3489">
        <v>293.1245496801061</v>
      </c>
      <c r="X3489">
        <v>0</v>
      </c>
      <c r="Y3489">
        <v>4202.0976463801026</v>
      </c>
      <c r="Z3489">
        <v>0</v>
      </c>
      <c r="AA3489">
        <v>1775.4351544665833</v>
      </c>
      <c r="AB3489">
        <v>244.02655517740436</v>
      </c>
      <c r="AC3489">
        <v>0</v>
      </c>
      <c r="AD3489">
        <v>0</v>
      </c>
      <c r="AE3489">
        <v>6514.6839057041961</v>
      </c>
    </row>
    <row r="3490" spans="1:31" x14ac:dyDescent="0.3">
      <c r="A3490">
        <v>2662429</v>
      </c>
      <c r="B3490">
        <v>1</v>
      </c>
      <c r="C3490" t="s">
        <v>80</v>
      </c>
      <c r="D3490" t="s">
        <v>100</v>
      </c>
      <c r="E3490" t="s">
        <v>141</v>
      </c>
      <c r="F3490" t="s">
        <v>3362</v>
      </c>
      <c r="G3490" t="s">
        <v>875</v>
      </c>
      <c r="H3490" t="s">
        <v>144</v>
      </c>
      <c r="I3490" t="s">
        <v>136</v>
      </c>
      <c r="J3490" t="s">
        <v>137</v>
      </c>
      <c r="K3490" t="s">
        <v>138</v>
      </c>
      <c r="L3490" t="s">
        <v>9890</v>
      </c>
      <c r="M3490" t="s">
        <v>9891</v>
      </c>
      <c r="N3490">
        <v>0.36833333299999999</v>
      </c>
      <c r="O3490">
        <v>0</v>
      </c>
      <c r="P3490">
        <v>404</v>
      </c>
      <c r="Q3490">
        <v>0</v>
      </c>
      <c r="R3490">
        <v>3</v>
      </c>
      <c r="S3490">
        <v>0</v>
      </c>
      <c r="T3490">
        <v>17</v>
      </c>
      <c r="U3490">
        <v>0</v>
      </c>
      <c r="V3490">
        <v>0</v>
      </c>
      <c r="W3490">
        <v>0</v>
      </c>
      <c r="X3490">
        <v>30.008100209443679</v>
      </c>
      <c r="Y3490">
        <v>0</v>
      </c>
      <c r="Z3490">
        <v>3.3231637327482537</v>
      </c>
      <c r="AA3490">
        <v>0</v>
      </c>
      <c r="AB3490">
        <v>2.996109832990872</v>
      </c>
      <c r="AC3490">
        <v>0</v>
      </c>
      <c r="AD3490">
        <v>0</v>
      </c>
      <c r="AE3490">
        <v>36.327373775182807</v>
      </c>
    </row>
    <row r="3491" spans="1:31" x14ac:dyDescent="0.3">
      <c r="A3491">
        <v>2662678</v>
      </c>
      <c r="B3491">
        <v>1</v>
      </c>
      <c r="C3491" t="s">
        <v>80</v>
      </c>
      <c r="D3491" t="s">
        <v>106</v>
      </c>
      <c r="E3491" t="s">
        <v>194</v>
      </c>
      <c r="F3491" t="s">
        <v>9892</v>
      </c>
      <c r="G3491" t="s">
        <v>149</v>
      </c>
      <c r="H3491" t="s">
        <v>144</v>
      </c>
      <c r="I3491" t="s">
        <v>136</v>
      </c>
      <c r="J3491" t="s">
        <v>137</v>
      </c>
      <c r="K3491" t="s">
        <v>138</v>
      </c>
      <c r="L3491" t="s">
        <v>9893</v>
      </c>
      <c r="M3491" t="s">
        <v>9894</v>
      </c>
      <c r="N3491">
        <v>0.32055555499999999</v>
      </c>
      <c r="O3491">
        <v>0</v>
      </c>
      <c r="P3491">
        <v>615</v>
      </c>
      <c r="Q3491">
        <v>26</v>
      </c>
      <c r="R3491">
        <v>186</v>
      </c>
      <c r="S3491">
        <v>12</v>
      </c>
      <c r="T3491">
        <v>139</v>
      </c>
      <c r="U3491">
        <v>0</v>
      </c>
      <c r="V3491">
        <v>0</v>
      </c>
      <c r="W3491">
        <v>0</v>
      </c>
      <c r="X3491">
        <v>54.793475010603807</v>
      </c>
      <c r="Y3491">
        <v>95.60108338462733</v>
      </c>
      <c r="Z3491">
        <v>147.01901103188348</v>
      </c>
      <c r="AA3491">
        <v>15.601527405770593</v>
      </c>
      <c r="AB3491">
        <v>87.398316328041048</v>
      </c>
      <c r="AC3491">
        <v>0</v>
      </c>
      <c r="AD3491">
        <v>0</v>
      </c>
      <c r="AE3491">
        <v>400.41341316092627</v>
      </c>
    </row>
    <row r="3492" spans="1:31" x14ac:dyDescent="0.3">
      <c r="A3492">
        <v>2662469</v>
      </c>
      <c r="B3492">
        <v>1</v>
      </c>
      <c r="C3492" t="s">
        <v>80</v>
      </c>
      <c r="D3492" t="s">
        <v>107</v>
      </c>
      <c r="E3492" t="s">
        <v>147</v>
      </c>
      <c r="F3492" t="s">
        <v>482</v>
      </c>
      <c r="G3492" t="s">
        <v>149</v>
      </c>
      <c r="H3492" t="s">
        <v>144</v>
      </c>
      <c r="I3492" t="s">
        <v>136</v>
      </c>
      <c r="J3492" t="s">
        <v>137</v>
      </c>
      <c r="K3492" t="s">
        <v>138</v>
      </c>
      <c r="L3492" t="s">
        <v>9895</v>
      </c>
      <c r="M3492" t="s">
        <v>9896</v>
      </c>
      <c r="N3492">
        <v>0.94166666600000004</v>
      </c>
      <c r="O3492">
        <v>1</v>
      </c>
      <c r="P3492">
        <v>114</v>
      </c>
      <c r="Q3492">
        <v>6</v>
      </c>
      <c r="R3492">
        <v>38</v>
      </c>
      <c r="S3492">
        <v>6</v>
      </c>
      <c r="T3492">
        <v>21</v>
      </c>
      <c r="U3492">
        <v>0</v>
      </c>
      <c r="V3492">
        <v>0</v>
      </c>
      <c r="W3492">
        <v>17.53557022863464</v>
      </c>
      <c r="X3492">
        <v>33.393192786456261</v>
      </c>
      <c r="Y3492">
        <v>33.881980788227054</v>
      </c>
      <c r="Z3492">
        <v>88.555182662537533</v>
      </c>
      <c r="AA3492">
        <v>193.41625449463186</v>
      </c>
      <c r="AB3492">
        <v>41.094491349143929</v>
      </c>
      <c r="AC3492">
        <v>0</v>
      </c>
      <c r="AD3492">
        <v>0</v>
      </c>
      <c r="AE3492">
        <v>407.87667230963132</v>
      </c>
    </row>
    <row r="3493" spans="1:31" x14ac:dyDescent="0.3">
      <c r="A3493">
        <v>2662887</v>
      </c>
      <c r="B3493">
        <v>1</v>
      </c>
      <c r="C3493" t="s">
        <v>81</v>
      </c>
      <c r="D3493" t="s">
        <v>117</v>
      </c>
      <c r="E3493" t="s">
        <v>132</v>
      </c>
      <c r="F3493" t="s">
        <v>9897</v>
      </c>
      <c r="G3493" t="s">
        <v>268</v>
      </c>
      <c r="H3493" t="s">
        <v>135</v>
      </c>
      <c r="I3493" t="s">
        <v>136</v>
      </c>
      <c r="J3493" t="s">
        <v>137</v>
      </c>
      <c r="K3493" t="s">
        <v>138</v>
      </c>
      <c r="L3493" t="s">
        <v>9898</v>
      </c>
      <c r="M3493" t="s">
        <v>9899</v>
      </c>
      <c r="N3493">
        <v>1.885277777</v>
      </c>
      <c r="O3493">
        <v>0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5.9492047002149997</v>
      </c>
      <c r="AA3493">
        <v>0</v>
      </c>
      <c r="AB3493">
        <v>0</v>
      </c>
      <c r="AC3493">
        <v>0</v>
      </c>
      <c r="AD3493">
        <v>0</v>
      </c>
      <c r="AE3493">
        <v>5.9492047002149997</v>
      </c>
    </row>
    <row r="3494" spans="1:31" x14ac:dyDescent="0.3">
      <c r="A3494">
        <v>2662675</v>
      </c>
      <c r="B3494">
        <v>1</v>
      </c>
      <c r="C3494" t="s">
        <v>81</v>
      </c>
      <c r="D3494" t="s">
        <v>127</v>
      </c>
      <c r="E3494" t="s">
        <v>147</v>
      </c>
      <c r="F3494" t="s">
        <v>9900</v>
      </c>
      <c r="G3494" t="s">
        <v>154</v>
      </c>
      <c r="H3494" t="s">
        <v>144</v>
      </c>
      <c r="I3494" t="s">
        <v>136</v>
      </c>
      <c r="J3494" t="s">
        <v>137</v>
      </c>
      <c r="K3494" t="s">
        <v>138</v>
      </c>
      <c r="L3494" t="s">
        <v>9901</v>
      </c>
      <c r="M3494" t="s">
        <v>9902</v>
      </c>
      <c r="N3494">
        <v>0.79111111099999998</v>
      </c>
      <c r="O3494">
        <v>6</v>
      </c>
      <c r="P3494">
        <v>12</v>
      </c>
      <c r="Q3494">
        <v>193</v>
      </c>
      <c r="R3494">
        <v>121</v>
      </c>
      <c r="S3494">
        <v>15</v>
      </c>
      <c r="T3494">
        <v>8</v>
      </c>
      <c r="U3494">
        <v>0</v>
      </c>
      <c r="V3494">
        <v>0</v>
      </c>
      <c r="W3494">
        <v>2.6019028805441056</v>
      </c>
      <c r="X3494">
        <v>2.6111380830705873</v>
      </c>
      <c r="Y3494">
        <v>506.90244935171751</v>
      </c>
      <c r="Z3494">
        <v>160.99992167976197</v>
      </c>
      <c r="AA3494">
        <v>18.199007820265027</v>
      </c>
      <c r="AB3494">
        <v>16.40334982320298</v>
      </c>
      <c r="AC3494">
        <v>0</v>
      </c>
      <c r="AD3494">
        <v>0</v>
      </c>
      <c r="AE3494">
        <v>707.71776963856223</v>
      </c>
    </row>
    <row r="3495" spans="1:31" x14ac:dyDescent="0.3">
      <c r="A3495">
        <v>2662509</v>
      </c>
      <c r="B3495">
        <v>1</v>
      </c>
      <c r="C3495" t="s">
        <v>80</v>
      </c>
      <c r="D3495" t="s">
        <v>105</v>
      </c>
      <c r="E3495" t="s">
        <v>141</v>
      </c>
      <c r="F3495" t="s">
        <v>9903</v>
      </c>
      <c r="G3495" t="s">
        <v>143</v>
      </c>
      <c r="H3495" t="s">
        <v>144</v>
      </c>
      <c r="I3495" t="s">
        <v>136</v>
      </c>
      <c r="J3495" t="s">
        <v>137</v>
      </c>
      <c r="K3495" t="s">
        <v>138</v>
      </c>
      <c r="L3495" t="s">
        <v>9904</v>
      </c>
      <c r="M3495" t="s">
        <v>9905</v>
      </c>
      <c r="N3495">
        <v>2.6861111110000002</v>
      </c>
      <c r="O3495">
        <v>5</v>
      </c>
      <c r="P3495">
        <v>0</v>
      </c>
      <c r="Q3495">
        <v>4</v>
      </c>
      <c r="R3495">
        <v>1</v>
      </c>
      <c r="S3495">
        <v>2</v>
      </c>
      <c r="T3495">
        <v>0</v>
      </c>
      <c r="U3495">
        <v>1</v>
      </c>
      <c r="V3495">
        <v>0</v>
      </c>
      <c r="W3495">
        <v>10.762027373539043</v>
      </c>
      <c r="X3495">
        <v>0</v>
      </c>
      <c r="Y3495">
        <v>3.9780182677629332</v>
      </c>
      <c r="Z3495">
        <v>0.25998477505996564</v>
      </c>
      <c r="AA3495">
        <v>4.5942267740569447</v>
      </c>
      <c r="AB3495">
        <v>0</v>
      </c>
      <c r="AC3495">
        <v>48.994343878968266</v>
      </c>
      <c r="AD3495">
        <v>0</v>
      </c>
      <c r="AE3495">
        <v>68.588601069387153</v>
      </c>
    </row>
    <row r="3496" spans="1:31" x14ac:dyDescent="0.3">
      <c r="A3496">
        <v>2662446</v>
      </c>
      <c r="B3496">
        <v>1</v>
      </c>
      <c r="C3496" t="s">
        <v>81</v>
      </c>
      <c r="D3496" t="s">
        <v>118</v>
      </c>
      <c r="E3496" t="s">
        <v>147</v>
      </c>
      <c r="F3496" t="s">
        <v>2662</v>
      </c>
      <c r="G3496" t="s">
        <v>149</v>
      </c>
      <c r="H3496" t="s">
        <v>144</v>
      </c>
      <c r="I3496" t="s">
        <v>136</v>
      </c>
      <c r="J3496" t="s">
        <v>137</v>
      </c>
      <c r="K3496" t="s">
        <v>138</v>
      </c>
      <c r="L3496" t="s">
        <v>9906</v>
      </c>
      <c r="M3496" t="s">
        <v>9907</v>
      </c>
      <c r="N3496">
        <v>0.47361111099999997</v>
      </c>
      <c r="O3496">
        <v>4</v>
      </c>
      <c r="P3496">
        <v>797</v>
      </c>
      <c r="Q3496">
        <v>7</v>
      </c>
      <c r="R3496">
        <v>27</v>
      </c>
      <c r="S3496">
        <v>0</v>
      </c>
      <c r="T3496">
        <v>28</v>
      </c>
      <c r="U3496">
        <v>0</v>
      </c>
      <c r="V3496">
        <v>0</v>
      </c>
      <c r="W3496">
        <v>0.31883034724444442</v>
      </c>
      <c r="X3496">
        <v>44.30787299627589</v>
      </c>
      <c r="Y3496">
        <v>16.484342881093578</v>
      </c>
      <c r="Z3496">
        <v>24.331058178930508</v>
      </c>
      <c r="AA3496">
        <v>0</v>
      </c>
      <c r="AB3496">
        <v>6.4093771401332198</v>
      </c>
      <c r="AC3496">
        <v>0</v>
      </c>
      <c r="AD3496">
        <v>0</v>
      </c>
      <c r="AE3496">
        <v>91.851481543677636</v>
      </c>
    </row>
    <row r="3497" spans="1:31" x14ac:dyDescent="0.3">
      <c r="A3497">
        <v>2662452</v>
      </c>
      <c r="B3497">
        <v>1</v>
      </c>
      <c r="C3497" t="s">
        <v>81</v>
      </c>
      <c r="D3497" t="s">
        <v>119</v>
      </c>
      <c r="E3497" t="s">
        <v>147</v>
      </c>
      <c r="F3497" t="s">
        <v>9908</v>
      </c>
      <c r="G3497" t="s">
        <v>149</v>
      </c>
      <c r="H3497" t="s">
        <v>144</v>
      </c>
      <c r="I3497" t="s">
        <v>136</v>
      </c>
      <c r="J3497" t="s">
        <v>137</v>
      </c>
      <c r="K3497" t="s">
        <v>138</v>
      </c>
      <c r="L3497" t="s">
        <v>9909</v>
      </c>
      <c r="M3497" t="s">
        <v>9910</v>
      </c>
      <c r="N3497">
        <v>0.71722222199999996</v>
      </c>
      <c r="O3497">
        <v>2</v>
      </c>
      <c r="P3497">
        <v>1003</v>
      </c>
      <c r="Q3497">
        <v>58</v>
      </c>
      <c r="R3497">
        <v>68</v>
      </c>
      <c r="S3497">
        <v>3</v>
      </c>
      <c r="T3497">
        <v>64</v>
      </c>
      <c r="U3497">
        <v>0</v>
      </c>
      <c r="V3497">
        <v>0</v>
      </c>
      <c r="W3497">
        <v>0.24479078346833333</v>
      </c>
      <c r="X3497">
        <v>96.139452598703997</v>
      </c>
      <c r="Y3497">
        <v>157.92314732182342</v>
      </c>
      <c r="Z3497">
        <v>130.81398480532403</v>
      </c>
      <c r="AA3497">
        <v>3.158360191510182</v>
      </c>
      <c r="AB3497">
        <v>13.795477754650737</v>
      </c>
      <c r="AC3497">
        <v>0</v>
      </c>
      <c r="AD3497">
        <v>0</v>
      </c>
      <c r="AE3497">
        <v>402.07521345548065</v>
      </c>
    </row>
    <row r="3498" spans="1:31" x14ac:dyDescent="0.3">
      <c r="A3498">
        <v>2662844</v>
      </c>
      <c r="B3498">
        <v>1</v>
      </c>
      <c r="C3498" t="s">
        <v>80</v>
      </c>
      <c r="D3498" t="s">
        <v>93</v>
      </c>
      <c r="E3498" t="s">
        <v>165</v>
      </c>
      <c r="F3498" t="s">
        <v>3733</v>
      </c>
      <c r="G3498" t="s">
        <v>224</v>
      </c>
      <c r="H3498" t="s">
        <v>135</v>
      </c>
      <c r="I3498" t="s">
        <v>136</v>
      </c>
      <c r="J3498" t="s">
        <v>137</v>
      </c>
      <c r="K3498" t="s">
        <v>138</v>
      </c>
      <c r="L3498" t="s">
        <v>9911</v>
      </c>
      <c r="M3498" t="s">
        <v>9912</v>
      </c>
      <c r="N3498">
        <v>0.44555555499999999</v>
      </c>
      <c r="O3498">
        <v>0</v>
      </c>
      <c r="P3498">
        <v>3</v>
      </c>
      <c r="Q3498">
        <v>0</v>
      </c>
      <c r="R3498">
        <v>20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0.19720165024693956</v>
      </c>
      <c r="Y3498">
        <v>0</v>
      </c>
      <c r="Z3498">
        <v>33.045740537043116</v>
      </c>
      <c r="AA3498">
        <v>0</v>
      </c>
      <c r="AB3498">
        <v>3.1406403379856487</v>
      </c>
      <c r="AC3498">
        <v>0</v>
      </c>
      <c r="AD3498">
        <v>0</v>
      </c>
      <c r="AE3498">
        <v>36.383582525275706</v>
      </c>
    </row>
    <row r="3499" spans="1:31" x14ac:dyDescent="0.3">
      <c r="A3499">
        <v>2662695</v>
      </c>
      <c r="B3499">
        <v>1</v>
      </c>
      <c r="C3499" t="s">
        <v>80</v>
      </c>
      <c r="D3499" t="s">
        <v>90</v>
      </c>
      <c r="E3499" t="s">
        <v>132</v>
      </c>
      <c r="F3499" t="s">
        <v>9913</v>
      </c>
      <c r="G3499" t="s">
        <v>268</v>
      </c>
      <c r="H3499" t="s">
        <v>135</v>
      </c>
      <c r="I3499" t="s">
        <v>136</v>
      </c>
      <c r="J3499" t="s">
        <v>137</v>
      </c>
      <c r="K3499" t="s">
        <v>138</v>
      </c>
      <c r="L3499" t="s">
        <v>9914</v>
      </c>
      <c r="M3499" t="s">
        <v>9915</v>
      </c>
      <c r="N3499">
        <v>1.5113888879999999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2.1057299583932245</v>
      </c>
      <c r="AC3499">
        <v>0</v>
      </c>
      <c r="AD3499">
        <v>0</v>
      </c>
      <c r="AE3499">
        <v>2.1057299583932245</v>
      </c>
    </row>
    <row r="3500" spans="1:31" x14ac:dyDescent="0.3">
      <c r="A3500">
        <v>2662804</v>
      </c>
      <c r="B3500">
        <v>1</v>
      </c>
      <c r="C3500" t="s">
        <v>80</v>
      </c>
      <c r="D3500" t="s">
        <v>100</v>
      </c>
      <c r="E3500" t="s">
        <v>141</v>
      </c>
      <c r="F3500" t="s">
        <v>9916</v>
      </c>
      <c r="G3500" t="s">
        <v>149</v>
      </c>
      <c r="H3500" t="s">
        <v>144</v>
      </c>
      <c r="I3500" t="s">
        <v>241</v>
      </c>
      <c r="J3500" t="s">
        <v>137</v>
      </c>
      <c r="K3500" t="s">
        <v>138</v>
      </c>
      <c r="L3500" t="s">
        <v>9917</v>
      </c>
      <c r="M3500" t="s">
        <v>9918</v>
      </c>
      <c r="N3500">
        <v>4.9444443999999997E-2</v>
      </c>
      <c r="O3500">
        <v>0</v>
      </c>
      <c r="P3500">
        <v>180</v>
      </c>
      <c r="Q3500">
        <v>0</v>
      </c>
      <c r="R3500">
        <v>2</v>
      </c>
      <c r="S3500">
        <v>0</v>
      </c>
      <c r="T3500">
        <v>21</v>
      </c>
      <c r="U3500">
        <v>0</v>
      </c>
      <c r="V3500">
        <v>0</v>
      </c>
      <c r="W3500">
        <v>0</v>
      </c>
      <c r="X3500">
        <v>3.0670287562083263</v>
      </c>
      <c r="Y3500">
        <v>0</v>
      </c>
      <c r="Z3500">
        <v>1.4644954461866666E-2</v>
      </c>
      <c r="AA3500">
        <v>0</v>
      </c>
      <c r="AB3500">
        <v>4.3433518027632498</v>
      </c>
      <c r="AC3500">
        <v>0</v>
      </c>
      <c r="AD3500">
        <v>0</v>
      </c>
      <c r="AE3500">
        <v>7.4250255134334431</v>
      </c>
    </row>
    <row r="3501" spans="1:31" x14ac:dyDescent="0.3">
      <c r="A3501">
        <v>2662472</v>
      </c>
      <c r="B3501">
        <v>1</v>
      </c>
      <c r="C3501" t="s">
        <v>81</v>
      </c>
      <c r="D3501" t="s">
        <v>121</v>
      </c>
      <c r="E3501" t="s">
        <v>141</v>
      </c>
      <c r="F3501" t="s">
        <v>7106</v>
      </c>
      <c r="G3501" t="s">
        <v>143</v>
      </c>
      <c r="H3501" t="s">
        <v>144</v>
      </c>
      <c r="I3501" t="s">
        <v>136</v>
      </c>
      <c r="J3501" t="s">
        <v>137</v>
      </c>
      <c r="K3501" t="s">
        <v>138</v>
      </c>
      <c r="L3501" t="s">
        <v>9919</v>
      </c>
      <c r="M3501" t="s">
        <v>9920</v>
      </c>
      <c r="N3501">
        <v>1.3672222220000001</v>
      </c>
      <c r="O3501">
        <v>0</v>
      </c>
      <c r="P3501">
        <v>23</v>
      </c>
      <c r="Q3501">
        <v>0</v>
      </c>
      <c r="R3501">
        <v>0</v>
      </c>
      <c r="S3501">
        <v>0</v>
      </c>
      <c r="T3501">
        <v>2</v>
      </c>
      <c r="U3501">
        <v>0</v>
      </c>
      <c r="V3501">
        <v>0</v>
      </c>
      <c r="W3501">
        <v>0</v>
      </c>
      <c r="X3501">
        <v>4.8273821746164822</v>
      </c>
      <c r="Y3501">
        <v>0</v>
      </c>
      <c r="Z3501">
        <v>0</v>
      </c>
      <c r="AA3501">
        <v>0</v>
      </c>
      <c r="AB3501">
        <v>4.0651192218356282</v>
      </c>
      <c r="AC3501">
        <v>0</v>
      </c>
      <c r="AD3501">
        <v>0</v>
      </c>
      <c r="AE3501">
        <v>8.8925013964521114</v>
      </c>
    </row>
    <row r="3502" spans="1:31" x14ac:dyDescent="0.3">
      <c r="A3502">
        <v>2662635</v>
      </c>
      <c r="B3502">
        <v>1</v>
      </c>
      <c r="C3502" t="s">
        <v>80</v>
      </c>
      <c r="D3502" t="s">
        <v>97</v>
      </c>
      <c r="E3502" t="s">
        <v>132</v>
      </c>
      <c r="F3502" t="s">
        <v>9921</v>
      </c>
      <c r="G3502" t="s">
        <v>228</v>
      </c>
      <c r="H3502" t="s">
        <v>135</v>
      </c>
      <c r="I3502" t="s">
        <v>136</v>
      </c>
      <c r="J3502" t="s">
        <v>137</v>
      </c>
      <c r="K3502" t="s">
        <v>138</v>
      </c>
      <c r="L3502" t="s">
        <v>9922</v>
      </c>
      <c r="M3502" t="s">
        <v>9923</v>
      </c>
      <c r="N3502">
        <v>2.2647222220000001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0.46794853284347782</v>
      </c>
      <c r="Y3502">
        <v>0</v>
      </c>
      <c r="Z3502">
        <v>0</v>
      </c>
      <c r="AA3502">
        <v>0</v>
      </c>
      <c r="AB3502">
        <v>9.6470083533487946E-2</v>
      </c>
      <c r="AC3502">
        <v>0</v>
      </c>
      <c r="AD3502">
        <v>0</v>
      </c>
      <c r="AE3502">
        <v>0.56441861637696578</v>
      </c>
    </row>
    <row r="3503" spans="1:31" x14ac:dyDescent="0.3">
      <c r="A3503">
        <v>2662950</v>
      </c>
      <c r="B3503">
        <v>1</v>
      </c>
      <c r="C3503" t="s">
        <v>80</v>
      </c>
      <c r="D3503" t="s">
        <v>105</v>
      </c>
      <c r="E3503" t="s">
        <v>214</v>
      </c>
      <c r="F3503" t="s">
        <v>9924</v>
      </c>
      <c r="G3503" t="s">
        <v>216</v>
      </c>
      <c r="H3503" t="s">
        <v>135</v>
      </c>
      <c r="I3503" t="s">
        <v>136</v>
      </c>
      <c r="J3503" t="s">
        <v>137</v>
      </c>
      <c r="K3503" t="s">
        <v>138</v>
      </c>
      <c r="L3503" t="s">
        <v>9925</v>
      </c>
      <c r="M3503" t="s">
        <v>9926</v>
      </c>
      <c r="N3503">
        <v>1.9422222220000001</v>
      </c>
      <c r="O3503">
        <v>0</v>
      </c>
      <c r="P3503">
        <v>33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24.762351306339689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24.762351306339689</v>
      </c>
    </row>
    <row r="3504" spans="1:31" x14ac:dyDescent="0.3">
      <c r="A3504">
        <v>2662466</v>
      </c>
      <c r="B3504">
        <v>1</v>
      </c>
      <c r="C3504" t="s">
        <v>81</v>
      </c>
      <c r="D3504" t="s">
        <v>113</v>
      </c>
      <c r="E3504" t="s">
        <v>152</v>
      </c>
      <c r="F3504" t="s">
        <v>9927</v>
      </c>
      <c r="G3504" t="s">
        <v>191</v>
      </c>
      <c r="H3504" t="s">
        <v>135</v>
      </c>
      <c r="I3504" t="s">
        <v>136</v>
      </c>
      <c r="J3504" t="s">
        <v>137</v>
      </c>
      <c r="K3504" t="s">
        <v>138</v>
      </c>
      <c r="L3504" t="s">
        <v>9928</v>
      </c>
      <c r="M3504" t="s">
        <v>9929</v>
      </c>
      <c r="N3504">
        <v>1.3194444439999999</v>
      </c>
      <c r="O3504">
        <v>0</v>
      </c>
      <c r="P3504">
        <v>38</v>
      </c>
      <c r="Q3504">
        <v>0</v>
      </c>
      <c r="R3504">
        <v>22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15.149965774424581</v>
      </c>
      <c r="Y3504">
        <v>0</v>
      </c>
      <c r="Z3504">
        <v>32.058866906380288</v>
      </c>
      <c r="AA3504">
        <v>0</v>
      </c>
      <c r="AB3504">
        <v>0.4324605557842795</v>
      </c>
      <c r="AC3504">
        <v>0</v>
      </c>
      <c r="AD3504">
        <v>0</v>
      </c>
      <c r="AE3504">
        <v>47.641293236589149</v>
      </c>
    </row>
    <row r="3505" spans="1:31" x14ac:dyDescent="0.3">
      <c r="A3505">
        <v>2662821</v>
      </c>
      <c r="B3505">
        <v>1</v>
      </c>
      <c r="C3505" t="s">
        <v>80</v>
      </c>
      <c r="D3505" t="s">
        <v>85</v>
      </c>
      <c r="E3505" t="s">
        <v>214</v>
      </c>
      <c r="F3505" t="s">
        <v>9930</v>
      </c>
      <c r="G3505" t="s">
        <v>224</v>
      </c>
      <c r="H3505" t="s">
        <v>135</v>
      </c>
      <c r="I3505" t="s">
        <v>136</v>
      </c>
      <c r="J3505" t="s">
        <v>137</v>
      </c>
      <c r="K3505" t="s">
        <v>138</v>
      </c>
      <c r="L3505" t="s">
        <v>9931</v>
      </c>
      <c r="M3505" t="s">
        <v>9932</v>
      </c>
      <c r="N3505">
        <v>2.0991666659999999</v>
      </c>
      <c r="O3505">
        <v>0</v>
      </c>
      <c r="P3505">
        <v>123</v>
      </c>
      <c r="Q3505">
        <v>0</v>
      </c>
      <c r="R3505">
        <v>0</v>
      </c>
      <c r="S3505">
        <v>0</v>
      </c>
      <c r="T3505">
        <v>43</v>
      </c>
      <c r="U3505">
        <v>0</v>
      </c>
      <c r="V3505">
        <v>0</v>
      </c>
      <c r="W3505">
        <v>0</v>
      </c>
      <c r="X3505">
        <v>96.386738386380742</v>
      </c>
      <c r="Y3505">
        <v>0</v>
      </c>
      <c r="Z3505">
        <v>0</v>
      </c>
      <c r="AA3505">
        <v>0</v>
      </c>
      <c r="AB3505">
        <v>217.54331759813348</v>
      </c>
      <c r="AC3505">
        <v>0</v>
      </c>
      <c r="AD3505">
        <v>0</v>
      </c>
      <c r="AE3505">
        <v>313.93005598451424</v>
      </c>
    </row>
    <row r="3506" spans="1:31" x14ac:dyDescent="0.3">
      <c r="A3506">
        <v>2662764</v>
      </c>
      <c r="B3506">
        <v>1</v>
      </c>
      <c r="C3506" t="s">
        <v>81</v>
      </c>
      <c r="D3506" t="s">
        <v>112</v>
      </c>
      <c r="E3506" t="s">
        <v>141</v>
      </c>
      <c r="F3506" t="s">
        <v>9933</v>
      </c>
      <c r="G3506" t="s">
        <v>149</v>
      </c>
      <c r="H3506" t="s">
        <v>144</v>
      </c>
      <c r="I3506" t="s">
        <v>136</v>
      </c>
      <c r="J3506" t="s">
        <v>137</v>
      </c>
      <c r="K3506" t="s">
        <v>138</v>
      </c>
      <c r="L3506" t="s">
        <v>9934</v>
      </c>
      <c r="M3506" t="s">
        <v>9935</v>
      </c>
      <c r="N3506">
        <v>5.9666666660000001</v>
      </c>
      <c r="O3506">
        <v>0</v>
      </c>
      <c r="P3506">
        <v>158</v>
      </c>
      <c r="Q3506">
        <v>0</v>
      </c>
      <c r="R3506">
        <v>19</v>
      </c>
      <c r="S3506">
        <v>0</v>
      </c>
      <c r="T3506">
        <v>3</v>
      </c>
      <c r="U3506">
        <v>0</v>
      </c>
      <c r="V3506">
        <v>0</v>
      </c>
      <c r="W3506">
        <v>0</v>
      </c>
      <c r="X3506">
        <v>208.90532514214999</v>
      </c>
      <c r="Y3506">
        <v>0</v>
      </c>
      <c r="Z3506">
        <v>37.814405019211257</v>
      </c>
      <c r="AA3506">
        <v>0</v>
      </c>
      <c r="AB3506">
        <v>2.0003319786045001E-3</v>
      </c>
      <c r="AC3506">
        <v>0</v>
      </c>
      <c r="AD3506">
        <v>0</v>
      </c>
      <c r="AE3506">
        <v>246.72173049333983</v>
      </c>
    </row>
    <row r="3507" spans="1:31" x14ac:dyDescent="0.3">
      <c r="A3507">
        <v>2662718</v>
      </c>
      <c r="B3507">
        <v>1</v>
      </c>
      <c r="C3507" t="s">
        <v>81</v>
      </c>
      <c r="D3507" t="s">
        <v>127</v>
      </c>
      <c r="E3507" t="s">
        <v>152</v>
      </c>
      <c r="F3507" t="s">
        <v>9936</v>
      </c>
      <c r="G3507" t="s">
        <v>406</v>
      </c>
      <c r="H3507" t="s">
        <v>135</v>
      </c>
      <c r="I3507" t="s">
        <v>136</v>
      </c>
      <c r="J3507" t="s">
        <v>137</v>
      </c>
      <c r="K3507" t="s">
        <v>138</v>
      </c>
      <c r="L3507" t="s">
        <v>9937</v>
      </c>
      <c r="M3507" t="s">
        <v>9938</v>
      </c>
      <c r="N3507">
        <v>1.8561111109999999</v>
      </c>
      <c r="O3507">
        <v>0</v>
      </c>
      <c r="P3507">
        <v>121</v>
      </c>
      <c r="Q3507">
        <v>0</v>
      </c>
      <c r="R3507">
        <v>0</v>
      </c>
      <c r="S3507">
        <v>0</v>
      </c>
      <c r="T3507">
        <v>305</v>
      </c>
      <c r="U3507">
        <v>0</v>
      </c>
      <c r="V3507">
        <v>0</v>
      </c>
      <c r="W3507">
        <v>0</v>
      </c>
      <c r="X3507">
        <v>57.342695554741773</v>
      </c>
      <c r="Y3507">
        <v>0</v>
      </c>
      <c r="Z3507">
        <v>0</v>
      </c>
      <c r="AA3507">
        <v>0</v>
      </c>
      <c r="AB3507">
        <v>664.9022263811421</v>
      </c>
      <c r="AC3507">
        <v>0</v>
      </c>
      <c r="AD3507">
        <v>0</v>
      </c>
      <c r="AE3507">
        <v>722.24492193588389</v>
      </c>
    </row>
    <row r="3508" spans="1:31" x14ac:dyDescent="0.3">
      <c r="A3508">
        <v>2662426</v>
      </c>
      <c r="B3508">
        <v>1</v>
      </c>
      <c r="C3508" t="s">
        <v>80</v>
      </c>
      <c r="D3508" t="s">
        <v>97</v>
      </c>
      <c r="E3508" t="s">
        <v>152</v>
      </c>
      <c r="F3508" t="s">
        <v>9939</v>
      </c>
      <c r="G3508" t="s">
        <v>154</v>
      </c>
      <c r="H3508" t="s">
        <v>135</v>
      </c>
      <c r="I3508" t="s">
        <v>136</v>
      </c>
      <c r="J3508" t="s">
        <v>137</v>
      </c>
      <c r="K3508" t="s">
        <v>138</v>
      </c>
      <c r="L3508" t="s">
        <v>9940</v>
      </c>
      <c r="M3508" t="s">
        <v>9941</v>
      </c>
      <c r="N3508">
        <v>0.33583333300000001</v>
      </c>
      <c r="O3508">
        <v>1</v>
      </c>
      <c r="P3508">
        <v>119</v>
      </c>
      <c r="Q3508">
        <v>0</v>
      </c>
      <c r="R3508">
        <v>0</v>
      </c>
      <c r="S3508">
        <v>0</v>
      </c>
      <c r="T3508">
        <v>2</v>
      </c>
      <c r="U3508">
        <v>0</v>
      </c>
      <c r="V3508">
        <v>0</v>
      </c>
      <c r="W3508">
        <v>24.467295923993966</v>
      </c>
      <c r="X3508">
        <v>9.2687671186699916</v>
      </c>
      <c r="Y3508">
        <v>0</v>
      </c>
      <c r="Z3508">
        <v>0</v>
      </c>
      <c r="AA3508">
        <v>0</v>
      </c>
      <c r="AB3508">
        <v>0.72687708545833329</v>
      </c>
      <c r="AC3508">
        <v>0</v>
      </c>
      <c r="AD3508">
        <v>0</v>
      </c>
      <c r="AE3508">
        <v>34.462940128122291</v>
      </c>
    </row>
    <row r="3509" spans="1:31" x14ac:dyDescent="0.3">
      <c r="A3509">
        <v>2662572</v>
      </c>
      <c r="B3509">
        <v>1</v>
      </c>
      <c r="C3509" t="s">
        <v>80</v>
      </c>
      <c r="D3509" t="s">
        <v>93</v>
      </c>
      <c r="E3509" t="s">
        <v>152</v>
      </c>
      <c r="F3509" t="s">
        <v>9942</v>
      </c>
      <c r="G3509" t="s">
        <v>191</v>
      </c>
      <c r="H3509" t="s">
        <v>135</v>
      </c>
      <c r="I3509" t="s">
        <v>136</v>
      </c>
      <c r="J3509" t="s">
        <v>137</v>
      </c>
      <c r="K3509" t="s">
        <v>138</v>
      </c>
      <c r="L3509" t="s">
        <v>9943</v>
      </c>
      <c r="M3509" t="s">
        <v>9944</v>
      </c>
      <c r="N3509">
        <v>4.2772222219999998</v>
      </c>
      <c r="O3509">
        <v>0</v>
      </c>
      <c r="P3509">
        <v>76</v>
      </c>
      <c r="Q3509">
        <v>0</v>
      </c>
      <c r="R3509">
        <v>6</v>
      </c>
      <c r="S3509">
        <v>0</v>
      </c>
      <c r="T3509">
        <v>13</v>
      </c>
      <c r="U3509">
        <v>0</v>
      </c>
      <c r="V3509">
        <v>0</v>
      </c>
      <c r="W3509">
        <v>0</v>
      </c>
      <c r="X3509">
        <v>64.921633388018748</v>
      </c>
      <c r="Y3509">
        <v>0</v>
      </c>
      <c r="Z3509">
        <v>50.682704323877509</v>
      </c>
      <c r="AA3509">
        <v>0</v>
      </c>
      <c r="AB3509">
        <v>43.29027700818871</v>
      </c>
      <c r="AC3509">
        <v>0</v>
      </c>
      <c r="AD3509">
        <v>0</v>
      </c>
      <c r="AE3509">
        <v>158.89461472008497</v>
      </c>
    </row>
    <row r="3510" spans="1:31" x14ac:dyDescent="0.3">
      <c r="A3510">
        <v>2662910</v>
      </c>
      <c r="B3510">
        <v>1</v>
      </c>
      <c r="C3510" t="s">
        <v>81</v>
      </c>
      <c r="D3510" t="s">
        <v>112</v>
      </c>
      <c r="E3510" t="s">
        <v>165</v>
      </c>
      <c r="F3510" t="s">
        <v>9945</v>
      </c>
      <c r="G3510" t="s">
        <v>224</v>
      </c>
      <c r="H3510" t="s">
        <v>135</v>
      </c>
      <c r="I3510" t="s">
        <v>136</v>
      </c>
      <c r="J3510" t="s">
        <v>137</v>
      </c>
      <c r="K3510" t="s">
        <v>138</v>
      </c>
      <c r="L3510" t="s">
        <v>9946</v>
      </c>
      <c r="M3510" t="s">
        <v>9947</v>
      </c>
      <c r="N3510">
        <v>1.9797222219999999</v>
      </c>
      <c r="O3510">
        <v>0</v>
      </c>
      <c r="P3510">
        <v>6</v>
      </c>
      <c r="Q3510">
        <v>0</v>
      </c>
      <c r="R3510">
        <v>22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3.3708011083437341</v>
      </c>
      <c r="Y3510">
        <v>0</v>
      </c>
      <c r="Z3510">
        <v>17.097011548651178</v>
      </c>
      <c r="AA3510">
        <v>0</v>
      </c>
      <c r="AB3510">
        <v>0</v>
      </c>
      <c r="AC3510">
        <v>0</v>
      </c>
      <c r="AD3510">
        <v>0</v>
      </c>
      <c r="AE3510">
        <v>20.467812656994912</v>
      </c>
    </row>
    <row r="3511" spans="1:31" x14ac:dyDescent="0.3">
      <c r="A3511">
        <v>2662861</v>
      </c>
      <c r="B3511">
        <v>1</v>
      </c>
      <c r="C3511" t="s">
        <v>80</v>
      </c>
      <c r="D3511" t="s">
        <v>100</v>
      </c>
      <c r="E3511" t="s">
        <v>132</v>
      </c>
      <c r="F3511" t="s">
        <v>9948</v>
      </c>
      <c r="G3511" t="s">
        <v>228</v>
      </c>
      <c r="H3511" t="s">
        <v>135</v>
      </c>
      <c r="I3511" t="s">
        <v>136</v>
      </c>
      <c r="J3511" t="s">
        <v>137</v>
      </c>
      <c r="K3511" t="s">
        <v>138</v>
      </c>
      <c r="L3511" t="s">
        <v>9949</v>
      </c>
      <c r="M3511" t="s">
        <v>9950</v>
      </c>
      <c r="N3511">
        <v>4.8758333330000001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0.43113712997206255</v>
      </c>
      <c r="AC3511">
        <v>0</v>
      </c>
      <c r="AD3511">
        <v>0</v>
      </c>
      <c r="AE3511">
        <v>0.43113712997206255</v>
      </c>
    </row>
    <row r="3512" spans="1:31" x14ac:dyDescent="0.3">
      <c r="A3512">
        <v>2662884</v>
      </c>
      <c r="B3512">
        <v>1</v>
      </c>
      <c r="C3512" t="s">
        <v>81</v>
      </c>
      <c r="D3512" t="s">
        <v>113</v>
      </c>
      <c r="E3512" t="s">
        <v>147</v>
      </c>
      <c r="F3512" t="s">
        <v>1907</v>
      </c>
      <c r="G3512" t="s">
        <v>149</v>
      </c>
      <c r="H3512" t="s">
        <v>144</v>
      </c>
      <c r="I3512" t="s">
        <v>241</v>
      </c>
      <c r="J3512" t="s">
        <v>137</v>
      </c>
      <c r="K3512" t="s">
        <v>138</v>
      </c>
      <c r="L3512" t="s">
        <v>9951</v>
      </c>
      <c r="M3512" t="s">
        <v>9952</v>
      </c>
      <c r="N3512">
        <v>1.1111111E-2</v>
      </c>
      <c r="O3512">
        <v>7</v>
      </c>
      <c r="P3512">
        <v>1617</v>
      </c>
      <c r="Q3512">
        <v>16</v>
      </c>
      <c r="R3512">
        <v>410</v>
      </c>
      <c r="S3512">
        <v>6</v>
      </c>
      <c r="T3512">
        <v>129</v>
      </c>
      <c r="U3512">
        <v>0</v>
      </c>
      <c r="V3512">
        <v>0</v>
      </c>
      <c r="W3512">
        <v>2.4995008239299996E-2</v>
      </c>
      <c r="X3512">
        <v>4.5729566540032218</v>
      </c>
      <c r="Y3512">
        <v>0.61047586533863341</v>
      </c>
      <c r="Z3512">
        <v>9.9454856857632912</v>
      </c>
      <c r="AA3512">
        <v>0.41246958073267337</v>
      </c>
      <c r="AB3512">
        <v>1.2731670489197646</v>
      </c>
      <c r="AC3512">
        <v>0</v>
      </c>
      <c r="AD3512">
        <v>0</v>
      </c>
      <c r="AE3512">
        <v>16.839549842996885</v>
      </c>
    </row>
    <row r="3513" spans="1:31" x14ac:dyDescent="0.3">
      <c r="A3513">
        <v>2662512</v>
      </c>
      <c r="B3513">
        <v>1</v>
      </c>
      <c r="C3513" t="s">
        <v>81</v>
      </c>
      <c r="D3513" t="s">
        <v>112</v>
      </c>
      <c r="E3513" t="s">
        <v>152</v>
      </c>
      <c r="F3513" t="s">
        <v>9953</v>
      </c>
      <c r="G3513" t="s">
        <v>191</v>
      </c>
      <c r="H3513" t="s">
        <v>135</v>
      </c>
      <c r="I3513" t="s">
        <v>136</v>
      </c>
      <c r="J3513" t="s">
        <v>137</v>
      </c>
      <c r="K3513" t="s">
        <v>138</v>
      </c>
      <c r="L3513" t="s">
        <v>9954</v>
      </c>
      <c r="M3513" t="s">
        <v>9955</v>
      </c>
      <c r="N3513">
        <v>1.8677777769999999</v>
      </c>
      <c r="O3513">
        <v>0</v>
      </c>
      <c r="P3513">
        <v>31</v>
      </c>
      <c r="Q3513">
        <v>0</v>
      </c>
      <c r="R3513">
        <v>48</v>
      </c>
      <c r="S3513">
        <v>0</v>
      </c>
      <c r="T3513">
        <v>5</v>
      </c>
      <c r="U3513">
        <v>0</v>
      </c>
      <c r="V3513">
        <v>0</v>
      </c>
      <c r="W3513">
        <v>0</v>
      </c>
      <c r="X3513">
        <v>8.5872206781916223</v>
      </c>
      <c r="Y3513">
        <v>0</v>
      </c>
      <c r="Z3513">
        <v>57.655979099425679</v>
      </c>
      <c r="AA3513">
        <v>0</v>
      </c>
      <c r="AB3513">
        <v>2.743341706024196</v>
      </c>
      <c r="AC3513">
        <v>0</v>
      </c>
      <c r="AD3513">
        <v>0</v>
      </c>
      <c r="AE3513">
        <v>68.986541483641503</v>
      </c>
    </row>
    <row r="3514" spans="1:31" x14ac:dyDescent="0.3">
      <c r="A3514">
        <v>2662535</v>
      </c>
      <c r="B3514">
        <v>1</v>
      </c>
      <c r="C3514" t="s">
        <v>81</v>
      </c>
      <c r="D3514" t="s">
        <v>126</v>
      </c>
      <c r="E3514" t="s">
        <v>152</v>
      </c>
      <c r="F3514" t="s">
        <v>9695</v>
      </c>
      <c r="G3514" t="s">
        <v>161</v>
      </c>
      <c r="H3514" t="s">
        <v>135</v>
      </c>
      <c r="I3514" t="s">
        <v>136</v>
      </c>
      <c r="J3514" t="s">
        <v>137</v>
      </c>
      <c r="K3514" t="s">
        <v>162</v>
      </c>
      <c r="L3514" t="s">
        <v>9956</v>
      </c>
      <c r="M3514" t="s">
        <v>9957</v>
      </c>
      <c r="N3514">
        <v>6.4391666660000002</v>
      </c>
      <c r="O3514">
        <v>0</v>
      </c>
      <c r="P3514">
        <v>12</v>
      </c>
      <c r="Q3514">
        <v>0</v>
      </c>
      <c r="R3514">
        <v>6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12.150413860812224</v>
      </c>
      <c r="Y3514">
        <v>0</v>
      </c>
      <c r="Z3514">
        <v>28.584782238178935</v>
      </c>
      <c r="AA3514">
        <v>0</v>
      </c>
      <c r="AB3514">
        <v>31.362288417501709</v>
      </c>
      <c r="AC3514">
        <v>0</v>
      </c>
      <c r="AD3514">
        <v>0</v>
      </c>
      <c r="AE3514">
        <v>72.097484516492869</v>
      </c>
    </row>
    <row r="3515" spans="1:31" x14ac:dyDescent="0.3">
      <c r="A3515">
        <v>2662449</v>
      </c>
      <c r="B3515">
        <v>1</v>
      </c>
      <c r="C3515" t="s">
        <v>80</v>
      </c>
      <c r="D3515" t="s">
        <v>105</v>
      </c>
      <c r="E3515" t="s">
        <v>147</v>
      </c>
      <c r="F3515" t="s">
        <v>5074</v>
      </c>
      <c r="G3515" t="s">
        <v>149</v>
      </c>
      <c r="H3515" t="s">
        <v>144</v>
      </c>
      <c r="I3515" t="s">
        <v>136</v>
      </c>
      <c r="J3515" t="s">
        <v>137</v>
      </c>
      <c r="K3515" t="s">
        <v>138</v>
      </c>
      <c r="L3515" t="s">
        <v>9958</v>
      </c>
      <c r="M3515" t="s">
        <v>9959</v>
      </c>
      <c r="N3515">
        <v>0.15555555500000001</v>
      </c>
      <c r="O3515">
        <v>4</v>
      </c>
      <c r="P3515">
        <v>698</v>
      </c>
      <c r="Q3515">
        <v>13</v>
      </c>
      <c r="R3515">
        <v>92</v>
      </c>
      <c r="S3515">
        <v>16</v>
      </c>
      <c r="T3515">
        <v>78</v>
      </c>
      <c r="U3515">
        <v>0</v>
      </c>
      <c r="V3515">
        <v>0</v>
      </c>
      <c r="W3515">
        <v>0.20295556203166223</v>
      </c>
      <c r="X3515">
        <v>18.764215161886021</v>
      </c>
      <c r="Y3515">
        <v>15.900948945541334</v>
      </c>
      <c r="Z3515">
        <v>8.5631757931205605</v>
      </c>
      <c r="AA3515">
        <v>1.7757488090613605</v>
      </c>
      <c r="AB3515">
        <v>5.1368903090937597</v>
      </c>
      <c r="AC3515">
        <v>0</v>
      </c>
      <c r="AD3515">
        <v>0</v>
      </c>
      <c r="AE3515">
        <v>50.343934580734704</v>
      </c>
    </row>
    <row r="3516" spans="1:31" x14ac:dyDescent="0.3">
      <c r="A3516">
        <v>2662876</v>
      </c>
      <c r="B3516">
        <v>1</v>
      </c>
      <c r="C3516" t="s">
        <v>80</v>
      </c>
      <c r="D3516" t="s">
        <v>98</v>
      </c>
      <c r="E3516" t="s">
        <v>152</v>
      </c>
      <c r="F3516" t="s">
        <v>9960</v>
      </c>
      <c r="G3516" t="s">
        <v>154</v>
      </c>
      <c r="H3516" t="s">
        <v>135</v>
      </c>
      <c r="I3516" t="s">
        <v>136</v>
      </c>
      <c r="J3516" t="s">
        <v>137</v>
      </c>
      <c r="K3516" t="s">
        <v>138</v>
      </c>
      <c r="L3516" t="s">
        <v>9961</v>
      </c>
      <c r="M3516" t="s">
        <v>9962</v>
      </c>
      <c r="N3516">
        <v>0.54722222200000004</v>
      </c>
      <c r="O3516">
        <v>0</v>
      </c>
      <c r="P3516">
        <v>29</v>
      </c>
      <c r="Q3516">
        <v>0</v>
      </c>
      <c r="R3516">
        <v>34</v>
      </c>
      <c r="S3516">
        <v>0</v>
      </c>
      <c r="T3516">
        <v>6</v>
      </c>
      <c r="U3516">
        <v>0</v>
      </c>
      <c r="V3516">
        <v>0</v>
      </c>
      <c r="W3516">
        <v>0</v>
      </c>
      <c r="X3516">
        <v>6.8308835866850517</v>
      </c>
      <c r="Y3516">
        <v>0</v>
      </c>
      <c r="Z3516">
        <v>36.552937605983331</v>
      </c>
      <c r="AA3516">
        <v>0</v>
      </c>
      <c r="AB3516">
        <v>4.2876097496014616</v>
      </c>
      <c r="AC3516">
        <v>0</v>
      </c>
      <c r="AD3516">
        <v>0</v>
      </c>
      <c r="AE3516">
        <v>47.671430942269851</v>
      </c>
    </row>
    <row r="3517" spans="1:31" x14ac:dyDescent="0.3">
      <c r="A3517">
        <v>2662730</v>
      </c>
      <c r="B3517">
        <v>1</v>
      </c>
      <c r="C3517" t="s">
        <v>80</v>
      </c>
      <c r="D3517" t="s">
        <v>97</v>
      </c>
      <c r="E3517" t="s">
        <v>194</v>
      </c>
      <c r="F3517" t="s">
        <v>9963</v>
      </c>
      <c r="G3517" t="s">
        <v>149</v>
      </c>
      <c r="H3517" t="s">
        <v>144</v>
      </c>
      <c r="I3517" t="s">
        <v>136</v>
      </c>
      <c r="J3517" t="s">
        <v>137</v>
      </c>
      <c r="K3517" t="s">
        <v>138</v>
      </c>
      <c r="L3517" t="s">
        <v>9964</v>
      </c>
      <c r="M3517" t="s">
        <v>9965</v>
      </c>
      <c r="N3517">
        <v>0.17583333300000001</v>
      </c>
      <c r="O3517">
        <v>5</v>
      </c>
      <c r="P3517">
        <v>1616</v>
      </c>
      <c r="Q3517">
        <v>5</v>
      </c>
      <c r="R3517">
        <v>69</v>
      </c>
      <c r="S3517">
        <v>15</v>
      </c>
      <c r="T3517">
        <v>149</v>
      </c>
      <c r="U3517">
        <v>1</v>
      </c>
      <c r="V3517">
        <v>0</v>
      </c>
      <c r="W3517">
        <v>8.188482397287105</v>
      </c>
      <c r="X3517">
        <v>88.663309471154705</v>
      </c>
      <c r="Y3517">
        <v>0.57346522064587757</v>
      </c>
      <c r="Z3517">
        <v>8.1336565326152268</v>
      </c>
      <c r="AA3517">
        <v>11.458308915031255</v>
      </c>
      <c r="AB3517">
        <v>37.817973584019967</v>
      </c>
      <c r="AC3517">
        <v>46.337199546314245</v>
      </c>
      <c r="AD3517">
        <v>0</v>
      </c>
      <c r="AE3517">
        <v>201.17239566706837</v>
      </c>
    </row>
    <row r="3518" spans="1:31" x14ac:dyDescent="0.3">
      <c r="A3518">
        <v>2662853</v>
      </c>
      <c r="B3518">
        <v>1</v>
      </c>
      <c r="C3518" t="s">
        <v>80</v>
      </c>
      <c r="D3518" t="s">
        <v>94</v>
      </c>
      <c r="E3518" t="s">
        <v>152</v>
      </c>
      <c r="F3518" t="s">
        <v>9966</v>
      </c>
      <c r="G3518" t="s">
        <v>154</v>
      </c>
      <c r="H3518" t="s">
        <v>135</v>
      </c>
      <c r="I3518" t="s">
        <v>136</v>
      </c>
      <c r="J3518" t="s">
        <v>137</v>
      </c>
      <c r="K3518" t="s">
        <v>138</v>
      </c>
      <c r="L3518" t="s">
        <v>9967</v>
      </c>
      <c r="M3518" t="s">
        <v>9968</v>
      </c>
      <c r="N3518">
        <v>0.42444444399999998</v>
      </c>
      <c r="O3518">
        <v>0</v>
      </c>
      <c r="P3518">
        <v>92</v>
      </c>
      <c r="Q3518">
        <v>0</v>
      </c>
      <c r="R3518">
        <v>0</v>
      </c>
      <c r="S3518">
        <v>0</v>
      </c>
      <c r="T3518">
        <v>12</v>
      </c>
      <c r="U3518">
        <v>0</v>
      </c>
      <c r="V3518">
        <v>0</v>
      </c>
      <c r="W3518">
        <v>0</v>
      </c>
      <c r="X3518">
        <v>4.8927775823886659</v>
      </c>
      <c r="Y3518">
        <v>0</v>
      </c>
      <c r="Z3518">
        <v>0</v>
      </c>
      <c r="AA3518">
        <v>0</v>
      </c>
      <c r="AB3518">
        <v>2.5058951324189875</v>
      </c>
      <c r="AC3518">
        <v>0</v>
      </c>
      <c r="AD3518">
        <v>0</v>
      </c>
      <c r="AE3518">
        <v>7.3986727148076534</v>
      </c>
    </row>
    <row r="3519" spans="1:31" x14ac:dyDescent="0.3">
      <c r="A3519">
        <v>2662830</v>
      </c>
      <c r="B3519">
        <v>1</v>
      </c>
      <c r="C3519" t="s">
        <v>81</v>
      </c>
      <c r="D3519" t="s">
        <v>122</v>
      </c>
      <c r="E3519" t="s">
        <v>132</v>
      </c>
      <c r="F3519" t="s">
        <v>9969</v>
      </c>
      <c r="G3519" t="s">
        <v>268</v>
      </c>
      <c r="H3519" t="s">
        <v>135</v>
      </c>
      <c r="I3519" t="s">
        <v>136</v>
      </c>
      <c r="J3519" t="s">
        <v>137</v>
      </c>
      <c r="K3519" t="s">
        <v>138</v>
      </c>
      <c r="L3519" t="s">
        <v>9970</v>
      </c>
      <c r="M3519" t="s">
        <v>9971</v>
      </c>
      <c r="N3519">
        <v>1.4494444440000001</v>
      </c>
      <c r="O3519">
        <v>0</v>
      </c>
      <c r="P3519">
        <v>2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0.48250376120722765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0.48250376120722765</v>
      </c>
    </row>
    <row r="3520" spans="1:31" x14ac:dyDescent="0.3">
      <c r="A3520">
        <v>2662515</v>
      </c>
      <c r="B3520">
        <v>1</v>
      </c>
      <c r="C3520" t="s">
        <v>80</v>
      </c>
      <c r="D3520" t="s">
        <v>83</v>
      </c>
      <c r="E3520" t="s">
        <v>165</v>
      </c>
      <c r="F3520" t="s">
        <v>9972</v>
      </c>
      <c r="G3520" t="s">
        <v>161</v>
      </c>
      <c r="H3520" t="s">
        <v>135</v>
      </c>
      <c r="I3520" t="s">
        <v>136</v>
      </c>
      <c r="J3520" t="s">
        <v>137</v>
      </c>
      <c r="K3520" t="s">
        <v>162</v>
      </c>
      <c r="L3520" t="s">
        <v>9973</v>
      </c>
      <c r="M3520" t="s">
        <v>9974</v>
      </c>
      <c r="N3520">
        <v>7.0297222220000002</v>
      </c>
      <c r="O3520">
        <v>0</v>
      </c>
      <c r="P3520">
        <v>44</v>
      </c>
      <c r="Q3520">
        <v>0</v>
      </c>
      <c r="R3520">
        <v>0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71.634882950475628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71.634882950475628</v>
      </c>
    </row>
    <row r="3521" spans="1:31" x14ac:dyDescent="0.3">
      <c r="A3521">
        <v>2662813</v>
      </c>
      <c r="B3521">
        <v>1</v>
      </c>
      <c r="C3521" t="s">
        <v>81</v>
      </c>
      <c r="D3521" t="s">
        <v>113</v>
      </c>
      <c r="E3521" t="s">
        <v>194</v>
      </c>
      <c r="F3521" t="s">
        <v>846</v>
      </c>
      <c r="G3521" t="s">
        <v>149</v>
      </c>
      <c r="H3521" t="s">
        <v>144</v>
      </c>
      <c r="I3521" t="s">
        <v>136</v>
      </c>
      <c r="J3521" t="s">
        <v>137</v>
      </c>
      <c r="K3521" t="s">
        <v>138</v>
      </c>
      <c r="L3521" t="s">
        <v>9975</v>
      </c>
      <c r="M3521" t="s">
        <v>9976</v>
      </c>
      <c r="N3521">
        <v>0.74416666600000003</v>
      </c>
      <c r="O3521">
        <v>8</v>
      </c>
      <c r="P3521">
        <v>62</v>
      </c>
      <c r="Q3521">
        <v>26</v>
      </c>
      <c r="R3521">
        <v>381</v>
      </c>
      <c r="S3521">
        <v>6</v>
      </c>
      <c r="T3521">
        <v>15</v>
      </c>
      <c r="U3521">
        <v>0</v>
      </c>
      <c r="V3521">
        <v>0</v>
      </c>
      <c r="W3521">
        <v>13.449606880154439</v>
      </c>
      <c r="X3521">
        <v>14.100535603190831</v>
      </c>
      <c r="Y3521">
        <v>99.727489944973399</v>
      </c>
      <c r="Z3521">
        <v>504.08222758903082</v>
      </c>
      <c r="AA3521">
        <v>9.9774894404940664</v>
      </c>
      <c r="AB3521">
        <v>26.16664047583755</v>
      </c>
      <c r="AC3521">
        <v>0</v>
      </c>
      <c r="AD3521">
        <v>0</v>
      </c>
      <c r="AE3521">
        <v>667.50398993368117</v>
      </c>
    </row>
    <row r="3522" spans="1:31" x14ac:dyDescent="0.3">
      <c r="A3522">
        <v>2662767</v>
      </c>
      <c r="B3522">
        <v>1</v>
      </c>
      <c r="C3522" t="s">
        <v>81</v>
      </c>
      <c r="D3522" t="s">
        <v>127</v>
      </c>
      <c r="E3522" t="s">
        <v>147</v>
      </c>
      <c r="F3522" t="s">
        <v>9977</v>
      </c>
      <c r="G3522" t="s">
        <v>149</v>
      </c>
      <c r="H3522" t="s">
        <v>144</v>
      </c>
      <c r="I3522" t="s">
        <v>136</v>
      </c>
      <c r="J3522" t="s">
        <v>137</v>
      </c>
      <c r="K3522" t="s">
        <v>138</v>
      </c>
      <c r="L3522" t="s">
        <v>9978</v>
      </c>
      <c r="M3522" t="s">
        <v>9979</v>
      </c>
      <c r="N3522">
        <v>3.6869444439999999</v>
      </c>
      <c r="O3522">
        <v>0</v>
      </c>
      <c r="P3522">
        <v>0</v>
      </c>
      <c r="Q3522">
        <v>0</v>
      </c>
      <c r="R3522">
        <v>0</v>
      </c>
      <c r="S3522">
        <v>3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773.52283254883775</v>
      </c>
      <c r="AB3522">
        <v>0</v>
      </c>
      <c r="AC3522">
        <v>0</v>
      </c>
      <c r="AD3522">
        <v>0</v>
      </c>
      <c r="AE3522">
        <v>773.52283254883775</v>
      </c>
    </row>
    <row r="3523" spans="1:31" x14ac:dyDescent="0.3">
      <c r="A3523">
        <v>2662621</v>
      </c>
      <c r="B3523">
        <v>1</v>
      </c>
      <c r="C3523" t="s">
        <v>80</v>
      </c>
      <c r="D3523" t="s">
        <v>83</v>
      </c>
      <c r="E3523" t="s">
        <v>141</v>
      </c>
      <c r="F3523" t="s">
        <v>9980</v>
      </c>
      <c r="G3523" t="s">
        <v>2078</v>
      </c>
      <c r="H3523" t="s">
        <v>144</v>
      </c>
      <c r="I3523" t="s">
        <v>136</v>
      </c>
      <c r="J3523" t="s">
        <v>3</v>
      </c>
      <c r="K3523" t="s">
        <v>138</v>
      </c>
      <c r="L3523" t="s">
        <v>9981</v>
      </c>
      <c r="M3523" t="s">
        <v>9982</v>
      </c>
      <c r="N3523">
        <v>0.84444444399999996</v>
      </c>
      <c r="O3523">
        <v>0</v>
      </c>
      <c r="P3523">
        <v>58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13.973888518222775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13.973888518222775</v>
      </c>
    </row>
    <row r="3524" spans="1:31" x14ac:dyDescent="0.3">
      <c r="A3524">
        <v>2662936</v>
      </c>
      <c r="B3524">
        <v>1</v>
      </c>
      <c r="C3524" t="s">
        <v>80</v>
      </c>
      <c r="D3524" t="s">
        <v>98</v>
      </c>
      <c r="E3524" t="s">
        <v>132</v>
      </c>
      <c r="F3524" t="s">
        <v>9983</v>
      </c>
      <c r="G3524" t="s">
        <v>268</v>
      </c>
      <c r="H3524" t="s">
        <v>135</v>
      </c>
      <c r="I3524" t="s">
        <v>136</v>
      </c>
      <c r="J3524" t="s">
        <v>137</v>
      </c>
      <c r="K3524" t="s">
        <v>138</v>
      </c>
      <c r="L3524" t="s">
        <v>9984</v>
      </c>
      <c r="M3524" t="s">
        <v>9985</v>
      </c>
      <c r="N3524">
        <v>2.8227777770000002</v>
      </c>
      <c r="O3524">
        <v>0</v>
      </c>
      <c r="P3524">
        <v>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0.26649421965455372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0.26649421965455372</v>
      </c>
    </row>
    <row r="3525" spans="1:31" x14ac:dyDescent="0.3">
      <c r="A3525">
        <v>2662458</v>
      </c>
      <c r="B3525">
        <v>1</v>
      </c>
      <c r="C3525" t="s">
        <v>81</v>
      </c>
      <c r="D3525" t="s">
        <v>118</v>
      </c>
      <c r="E3525" t="s">
        <v>147</v>
      </c>
      <c r="F3525" t="s">
        <v>578</v>
      </c>
      <c r="G3525" t="s">
        <v>149</v>
      </c>
      <c r="H3525" t="s">
        <v>144</v>
      </c>
      <c r="I3525" t="s">
        <v>241</v>
      </c>
      <c r="J3525" t="s">
        <v>137</v>
      </c>
      <c r="K3525" t="s">
        <v>138</v>
      </c>
      <c r="L3525" t="s">
        <v>9986</v>
      </c>
      <c r="M3525" t="s">
        <v>9987</v>
      </c>
      <c r="N3525">
        <v>7.7777769999999996E-3</v>
      </c>
      <c r="O3525">
        <v>14</v>
      </c>
      <c r="P3525">
        <v>3125</v>
      </c>
      <c r="Q3525">
        <v>83</v>
      </c>
      <c r="R3525">
        <v>156</v>
      </c>
      <c r="S3525">
        <v>8</v>
      </c>
      <c r="T3525">
        <v>227</v>
      </c>
      <c r="U3525">
        <v>0</v>
      </c>
      <c r="V3525">
        <v>0</v>
      </c>
      <c r="W3525">
        <v>2.7100694911503104E-2</v>
      </c>
      <c r="X3525">
        <v>3.8551856626397196</v>
      </c>
      <c r="Y3525">
        <v>2.3706041531102153</v>
      </c>
      <c r="Z3525">
        <v>2.7472477641818314</v>
      </c>
      <c r="AA3525">
        <v>0.23336277506677799</v>
      </c>
      <c r="AB3525">
        <v>0.64264443617500167</v>
      </c>
      <c r="AC3525">
        <v>0</v>
      </c>
      <c r="AD3525">
        <v>0</v>
      </c>
      <c r="AE3525">
        <v>9.8761454860850506</v>
      </c>
    </row>
    <row r="3526" spans="1:31" x14ac:dyDescent="0.3">
      <c r="A3526">
        <v>2662644</v>
      </c>
      <c r="B3526">
        <v>1</v>
      </c>
      <c r="C3526" t="s">
        <v>80</v>
      </c>
      <c r="D3526" t="s">
        <v>105</v>
      </c>
      <c r="E3526" t="s">
        <v>194</v>
      </c>
      <c r="F3526" t="s">
        <v>9814</v>
      </c>
      <c r="G3526" t="s">
        <v>1651</v>
      </c>
      <c r="H3526" t="s">
        <v>144</v>
      </c>
      <c r="I3526" t="s">
        <v>136</v>
      </c>
      <c r="J3526" t="s">
        <v>137</v>
      </c>
      <c r="K3526" t="s">
        <v>138</v>
      </c>
      <c r="L3526" t="s">
        <v>9988</v>
      </c>
      <c r="M3526" t="s">
        <v>9989</v>
      </c>
      <c r="N3526">
        <v>3.500277777</v>
      </c>
      <c r="O3526">
        <v>4</v>
      </c>
      <c r="P3526">
        <v>320</v>
      </c>
      <c r="Q3526">
        <v>6</v>
      </c>
      <c r="R3526">
        <v>4</v>
      </c>
      <c r="S3526">
        <v>42</v>
      </c>
      <c r="T3526">
        <v>175</v>
      </c>
      <c r="U3526">
        <v>24</v>
      </c>
      <c r="V3526">
        <v>36</v>
      </c>
      <c r="W3526">
        <v>49.799111864526807</v>
      </c>
      <c r="X3526">
        <v>349.97954899646055</v>
      </c>
      <c r="Y3526">
        <v>42.617383546877114</v>
      </c>
      <c r="Z3526">
        <v>51.971350768568605</v>
      </c>
      <c r="AA3526">
        <v>1201.8584402053339</v>
      </c>
      <c r="AB3526">
        <v>1968.2382260028267</v>
      </c>
      <c r="AC3526">
        <v>8345.3187705939526</v>
      </c>
      <c r="AD3526">
        <v>4191.5704727884158</v>
      </c>
      <c r="AE3526">
        <v>16201.353304766963</v>
      </c>
    </row>
    <row r="3527" spans="1:31" x14ac:dyDescent="0.3">
      <c r="A3527">
        <v>2662501</v>
      </c>
      <c r="B3527">
        <v>1</v>
      </c>
      <c r="C3527" t="s">
        <v>80</v>
      </c>
      <c r="D3527" t="s">
        <v>88</v>
      </c>
      <c r="E3527" t="s">
        <v>132</v>
      </c>
      <c r="F3527" t="s">
        <v>9990</v>
      </c>
      <c r="G3527" t="s">
        <v>134</v>
      </c>
      <c r="H3527" t="s">
        <v>135</v>
      </c>
      <c r="I3527" t="s">
        <v>136</v>
      </c>
      <c r="J3527" t="s">
        <v>137</v>
      </c>
      <c r="K3527" t="s">
        <v>138</v>
      </c>
      <c r="L3527" t="s">
        <v>9991</v>
      </c>
      <c r="M3527" t="s">
        <v>9992</v>
      </c>
      <c r="N3527">
        <v>2.2141666660000001</v>
      </c>
      <c r="O3527">
        <v>0</v>
      </c>
      <c r="P3527">
        <v>3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1.0990588223998139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1.0990588223998139</v>
      </c>
    </row>
    <row r="3528" spans="1:31" x14ac:dyDescent="0.3">
      <c r="A3528">
        <v>2662793</v>
      </c>
      <c r="B3528">
        <v>1</v>
      </c>
      <c r="C3528" t="s">
        <v>80</v>
      </c>
      <c r="D3528" t="s">
        <v>88</v>
      </c>
      <c r="E3528" t="s">
        <v>165</v>
      </c>
      <c r="F3528" t="s">
        <v>9993</v>
      </c>
      <c r="G3528" t="s">
        <v>187</v>
      </c>
      <c r="H3528" t="s">
        <v>135</v>
      </c>
      <c r="I3528" t="s">
        <v>136</v>
      </c>
      <c r="J3528" t="s">
        <v>137</v>
      </c>
      <c r="K3528" t="s">
        <v>138</v>
      </c>
      <c r="L3528" t="s">
        <v>9994</v>
      </c>
      <c r="M3528" t="s">
        <v>9995</v>
      </c>
      <c r="N3528">
        <v>4.3908333329999998</v>
      </c>
      <c r="O3528">
        <v>0</v>
      </c>
      <c r="P3528">
        <v>117</v>
      </c>
      <c r="Q3528">
        <v>0</v>
      </c>
      <c r="R3528">
        <v>0</v>
      </c>
      <c r="S3528">
        <v>0</v>
      </c>
      <c r="T3528">
        <v>9</v>
      </c>
      <c r="U3528">
        <v>0</v>
      </c>
      <c r="V3528">
        <v>0</v>
      </c>
      <c r="W3528">
        <v>0</v>
      </c>
      <c r="X3528">
        <v>162.19300122160939</v>
      </c>
      <c r="Y3528">
        <v>0</v>
      </c>
      <c r="Z3528">
        <v>0</v>
      </c>
      <c r="AA3528">
        <v>0</v>
      </c>
      <c r="AB3528">
        <v>80.842632384468658</v>
      </c>
      <c r="AC3528">
        <v>0</v>
      </c>
      <c r="AD3528">
        <v>0</v>
      </c>
      <c r="AE3528">
        <v>243.03563360607805</v>
      </c>
    </row>
    <row r="3529" spans="1:31" x14ac:dyDescent="0.3">
      <c r="A3529">
        <v>2662495</v>
      </c>
      <c r="B3529">
        <v>1</v>
      </c>
      <c r="C3529" t="s">
        <v>80</v>
      </c>
      <c r="D3529" t="s">
        <v>83</v>
      </c>
      <c r="E3529" t="s">
        <v>141</v>
      </c>
      <c r="F3529" t="s">
        <v>9996</v>
      </c>
      <c r="G3529" t="s">
        <v>149</v>
      </c>
      <c r="H3529" t="s">
        <v>144</v>
      </c>
      <c r="I3529" t="s">
        <v>136</v>
      </c>
      <c r="J3529" t="s">
        <v>137</v>
      </c>
      <c r="K3529" t="s">
        <v>138</v>
      </c>
      <c r="L3529" t="s">
        <v>9997</v>
      </c>
      <c r="M3529" t="s">
        <v>9998</v>
      </c>
      <c r="N3529">
        <v>1.9611111109999999</v>
      </c>
      <c r="O3529">
        <v>0</v>
      </c>
      <c r="P3529">
        <v>8</v>
      </c>
      <c r="Q3529">
        <v>0</v>
      </c>
      <c r="R3529">
        <v>21</v>
      </c>
      <c r="S3529">
        <v>0</v>
      </c>
      <c r="T3529">
        <v>10</v>
      </c>
      <c r="U3529">
        <v>1</v>
      </c>
      <c r="V3529">
        <v>0</v>
      </c>
      <c r="W3529">
        <v>0</v>
      </c>
      <c r="X3529">
        <v>3.6469419471224471</v>
      </c>
      <c r="Y3529">
        <v>0</v>
      </c>
      <c r="Z3529">
        <v>20.333609420874488</v>
      </c>
      <c r="AA3529">
        <v>0</v>
      </c>
      <c r="AB3529">
        <v>15.137794280681854</v>
      </c>
      <c r="AC3529">
        <v>22.236402336704003</v>
      </c>
      <c r="AD3529">
        <v>0</v>
      </c>
      <c r="AE3529">
        <v>61.354747985382794</v>
      </c>
    </row>
    <row r="3530" spans="1:31" x14ac:dyDescent="0.3">
      <c r="A3530">
        <v>2662518</v>
      </c>
      <c r="B3530">
        <v>1</v>
      </c>
      <c r="C3530" t="s">
        <v>81</v>
      </c>
      <c r="D3530" t="s">
        <v>128</v>
      </c>
      <c r="E3530" t="s">
        <v>165</v>
      </c>
      <c r="F3530" t="s">
        <v>9999</v>
      </c>
      <c r="G3530" t="s">
        <v>224</v>
      </c>
      <c r="H3530" t="s">
        <v>135</v>
      </c>
      <c r="I3530" t="s">
        <v>136</v>
      </c>
      <c r="J3530" t="s">
        <v>137</v>
      </c>
      <c r="K3530" t="s">
        <v>138</v>
      </c>
      <c r="L3530" t="s">
        <v>10000</v>
      </c>
      <c r="M3530" t="s">
        <v>10001</v>
      </c>
      <c r="N3530">
        <v>2.2005555550000002</v>
      </c>
      <c r="O3530">
        <v>0</v>
      </c>
      <c r="P3530">
        <v>269</v>
      </c>
      <c r="Q3530">
        <v>0</v>
      </c>
      <c r="R3530">
        <v>3</v>
      </c>
      <c r="S3530">
        <v>0</v>
      </c>
      <c r="T3530">
        <v>17</v>
      </c>
      <c r="U3530">
        <v>0</v>
      </c>
      <c r="V3530">
        <v>0</v>
      </c>
      <c r="W3530">
        <v>0</v>
      </c>
      <c r="X3530">
        <v>132.38954759173362</v>
      </c>
      <c r="Y3530">
        <v>0</v>
      </c>
      <c r="Z3530">
        <v>10.263880182952621</v>
      </c>
      <c r="AA3530">
        <v>0</v>
      </c>
      <c r="AB3530">
        <v>49.659019463312269</v>
      </c>
      <c r="AC3530">
        <v>0</v>
      </c>
      <c r="AD3530">
        <v>0</v>
      </c>
      <c r="AE3530">
        <v>192.3124472379985</v>
      </c>
    </row>
    <row r="3531" spans="1:31" x14ac:dyDescent="0.3">
      <c r="A3531">
        <v>2662850</v>
      </c>
      <c r="B3531">
        <v>1</v>
      </c>
      <c r="C3531" t="s">
        <v>80</v>
      </c>
      <c r="D3531" t="s">
        <v>108</v>
      </c>
      <c r="E3531" t="s">
        <v>147</v>
      </c>
      <c r="F3531" t="s">
        <v>5172</v>
      </c>
      <c r="G3531" t="s">
        <v>149</v>
      </c>
      <c r="H3531" t="s">
        <v>144</v>
      </c>
      <c r="I3531" t="s">
        <v>136</v>
      </c>
      <c r="J3531" t="s">
        <v>137</v>
      </c>
      <c r="K3531" t="s">
        <v>138</v>
      </c>
      <c r="L3531" t="s">
        <v>10002</v>
      </c>
      <c r="M3531" t="s">
        <v>10003</v>
      </c>
      <c r="N3531">
        <v>0.80277777699999997</v>
      </c>
      <c r="O3531">
        <v>0</v>
      </c>
      <c r="P3531">
        <v>847</v>
      </c>
      <c r="Q3531">
        <v>5</v>
      </c>
      <c r="R3531">
        <v>101</v>
      </c>
      <c r="S3531">
        <v>2</v>
      </c>
      <c r="T3531">
        <v>161</v>
      </c>
      <c r="U3531">
        <v>1</v>
      </c>
      <c r="V3531">
        <v>0</v>
      </c>
      <c r="W3531">
        <v>0</v>
      </c>
      <c r="X3531">
        <v>199.9969249488876</v>
      </c>
      <c r="Y3531">
        <v>47.595262038093949</v>
      </c>
      <c r="Z3531">
        <v>145.41201618887703</v>
      </c>
      <c r="AA3531">
        <v>12.989524020689775</v>
      </c>
      <c r="AB3531">
        <v>160.16120130355685</v>
      </c>
      <c r="AC3531">
        <v>12.940100885077483</v>
      </c>
      <c r="AD3531">
        <v>0</v>
      </c>
      <c r="AE3531">
        <v>579.09502938518278</v>
      </c>
    </row>
    <row r="3532" spans="1:31" x14ac:dyDescent="0.3">
      <c r="A3532">
        <v>2662973</v>
      </c>
      <c r="B3532">
        <v>1</v>
      </c>
      <c r="C3532" t="s">
        <v>80</v>
      </c>
      <c r="D3532" t="s">
        <v>83</v>
      </c>
      <c r="E3532" t="s">
        <v>147</v>
      </c>
      <c r="F3532" t="s">
        <v>10004</v>
      </c>
      <c r="G3532" t="s">
        <v>149</v>
      </c>
      <c r="H3532" t="s">
        <v>144</v>
      </c>
      <c r="I3532" t="s">
        <v>136</v>
      </c>
      <c r="J3532" t="s">
        <v>137</v>
      </c>
      <c r="K3532" t="s">
        <v>138</v>
      </c>
      <c r="L3532" t="s">
        <v>10005</v>
      </c>
      <c r="M3532" t="s">
        <v>10006</v>
      </c>
      <c r="N3532">
        <v>0.75444444399999999</v>
      </c>
      <c r="O3532">
        <v>2</v>
      </c>
      <c r="P3532">
        <v>942</v>
      </c>
      <c r="Q3532">
        <v>4</v>
      </c>
      <c r="R3532">
        <v>2</v>
      </c>
      <c r="S3532">
        <v>12</v>
      </c>
      <c r="T3532">
        <v>82</v>
      </c>
      <c r="U3532">
        <v>4</v>
      </c>
      <c r="V3532">
        <v>0</v>
      </c>
      <c r="W3532">
        <v>0.59049097751819479</v>
      </c>
      <c r="X3532">
        <v>204.32696754423256</v>
      </c>
      <c r="Y3532">
        <v>5.5851511381754753</v>
      </c>
      <c r="Z3532">
        <v>5.8923502436433246E-2</v>
      </c>
      <c r="AA3532">
        <v>43.833795737806007</v>
      </c>
      <c r="AB3532">
        <v>58.060009035476561</v>
      </c>
      <c r="AC3532">
        <v>52.612972886589212</v>
      </c>
      <c r="AD3532">
        <v>0</v>
      </c>
      <c r="AE3532">
        <v>365.06831082223442</v>
      </c>
    </row>
    <row r="3533" spans="1:31" x14ac:dyDescent="0.3">
      <c r="A3533">
        <v>2662564</v>
      </c>
      <c r="B3533">
        <v>1</v>
      </c>
      <c r="C3533" t="s">
        <v>80</v>
      </c>
      <c r="D3533" t="s">
        <v>100</v>
      </c>
      <c r="E3533" t="s">
        <v>165</v>
      </c>
      <c r="F3533" t="s">
        <v>10007</v>
      </c>
      <c r="G3533" t="s">
        <v>467</v>
      </c>
      <c r="H3533" t="s">
        <v>135</v>
      </c>
      <c r="I3533" t="s">
        <v>136</v>
      </c>
      <c r="J3533" t="s">
        <v>137</v>
      </c>
      <c r="K3533" t="s">
        <v>138</v>
      </c>
      <c r="L3533" t="s">
        <v>10008</v>
      </c>
      <c r="M3533" t="s">
        <v>10009</v>
      </c>
      <c r="N3533">
        <v>3.3508333330000002</v>
      </c>
      <c r="O3533">
        <v>0</v>
      </c>
      <c r="P3533">
        <v>2</v>
      </c>
      <c r="Q3533">
        <v>0</v>
      </c>
      <c r="R3533">
        <v>7</v>
      </c>
      <c r="S3533">
        <v>0</v>
      </c>
      <c r="T3533">
        <v>2</v>
      </c>
      <c r="U3533">
        <v>0</v>
      </c>
      <c r="V3533">
        <v>0</v>
      </c>
      <c r="W3533">
        <v>0</v>
      </c>
      <c r="X3533">
        <v>1.2790120799963423</v>
      </c>
      <c r="Y3533">
        <v>0</v>
      </c>
      <c r="Z3533">
        <v>16.158691433427343</v>
      </c>
      <c r="AA3533">
        <v>0</v>
      </c>
      <c r="AB3533">
        <v>1.9678670804751413</v>
      </c>
      <c r="AC3533">
        <v>0</v>
      </c>
      <c r="AD3533">
        <v>0</v>
      </c>
      <c r="AE3533">
        <v>19.405570593898826</v>
      </c>
    </row>
    <row r="3534" spans="1:31" x14ac:dyDescent="0.3">
      <c r="A3534">
        <v>2662672</v>
      </c>
      <c r="B3534">
        <v>2</v>
      </c>
      <c r="C3534" t="s">
        <v>81</v>
      </c>
      <c r="D3534" t="s">
        <v>113</v>
      </c>
      <c r="E3534" t="s">
        <v>152</v>
      </c>
      <c r="F3534" t="s">
        <v>10010</v>
      </c>
      <c r="G3534" t="s">
        <v>154</v>
      </c>
      <c r="H3534" t="s">
        <v>135</v>
      </c>
      <c r="I3534" t="s">
        <v>136</v>
      </c>
      <c r="J3534" t="s">
        <v>137</v>
      </c>
      <c r="K3534" t="s">
        <v>138</v>
      </c>
      <c r="L3534" t="s">
        <v>10011</v>
      </c>
      <c r="M3534" t="s">
        <v>10012</v>
      </c>
      <c r="N3534">
        <v>0.25388888799999998</v>
      </c>
      <c r="O3534">
        <v>0</v>
      </c>
      <c r="P3534">
        <v>61</v>
      </c>
      <c r="Q3534">
        <v>0</v>
      </c>
      <c r="R3534">
        <v>83</v>
      </c>
      <c r="S3534">
        <v>0</v>
      </c>
      <c r="T3534">
        <v>4</v>
      </c>
      <c r="U3534">
        <v>0</v>
      </c>
      <c r="V3534">
        <v>0</v>
      </c>
      <c r="W3534">
        <v>0</v>
      </c>
      <c r="X3534">
        <v>5.0829884613042138</v>
      </c>
      <c r="Y3534">
        <v>0</v>
      </c>
      <c r="Z3534">
        <v>22.077743488104844</v>
      </c>
      <c r="AA3534">
        <v>0</v>
      </c>
      <c r="AB3534">
        <v>0.10176110812112744</v>
      </c>
      <c r="AC3534">
        <v>0</v>
      </c>
      <c r="AD3534">
        <v>0</v>
      </c>
      <c r="AE3534">
        <v>27.262493057530186</v>
      </c>
    </row>
    <row r="3535" spans="1:31" x14ac:dyDescent="0.3">
      <c r="A3535">
        <v>2662478</v>
      </c>
      <c r="B3535">
        <v>1</v>
      </c>
      <c r="C3535" t="s">
        <v>80</v>
      </c>
      <c r="D3535" t="s">
        <v>105</v>
      </c>
      <c r="E3535" t="s">
        <v>214</v>
      </c>
      <c r="F3535" t="s">
        <v>9713</v>
      </c>
      <c r="G3535" t="s">
        <v>224</v>
      </c>
      <c r="H3535" t="s">
        <v>135</v>
      </c>
      <c r="I3535" t="s">
        <v>136</v>
      </c>
      <c r="J3535" t="s">
        <v>137</v>
      </c>
      <c r="K3535" t="s">
        <v>138</v>
      </c>
      <c r="L3535" t="s">
        <v>10013</v>
      </c>
      <c r="M3535" t="s">
        <v>10014</v>
      </c>
      <c r="N3535">
        <v>4.3108333329999997</v>
      </c>
      <c r="O3535">
        <v>0</v>
      </c>
      <c r="P3535">
        <v>8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3.4644568481047888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3.4644568481047888</v>
      </c>
    </row>
    <row r="3536" spans="1:31" x14ac:dyDescent="0.3">
      <c r="A3536">
        <v>2662604</v>
      </c>
      <c r="B3536">
        <v>1</v>
      </c>
      <c r="C3536" t="s">
        <v>81</v>
      </c>
      <c r="D3536" t="s">
        <v>112</v>
      </c>
      <c r="E3536" t="s">
        <v>165</v>
      </c>
      <c r="F3536" t="s">
        <v>10015</v>
      </c>
      <c r="G3536" t="s">
        <v>224</v>
      </c>
      <c r="H3536" t="s">
        <v>135</v>
      </c>
      <c r="I3536" t="s">
        <v>136</v>
      </c>
      <c r="J3536" t="s">
        <v>137</v>
      </c>
      <c r="K3536" t="s">
        <v>138</v>
      </c>
      <c r="L3536" t="s">
        <v>10016</v>
      </c>
      <c r="M3536" t="s">
        <v>10017</v>
      </c>
      <c r="N3536">
        <v>3.3758333330000001</v>
      </c>
      <c r="O3536">
        <v>0</v>
      </c>
      <c r="P3536">
        <v>169</v>
      </c>
      <c r="Q3536">
        <v>0</v>
      </c>
      <c r="R3536">
        <v>2</v>
      </c>
      <c r="S3536">
        <v>0</v>
      </c>
      <c r="T3536">
        <v>4</v>
      </c>
      <c r="U3536">
        <v>0</v>
      </c>
      <c r="V3536">
        <v>0</v>
      </c>
      <c r="W3536">
        <v>0</v>
      </c>
      <c r="X3536">
        <v>133.2899236930472</v>
      </c>
      <c r="Y3536">
        <v>0</v>
      </c>
      <c r="Z3536">
        <v>0</v>
      </c>
      <c r="AA3536">
        <v>0</v>
      </c>
      <c r="AB3536">
        <v>30.439517672285685</v>
      </c>
      <c r="AC3536">
        <v>0</v>
      </c>
      <c r="AD3536">
        <v>0</v>
      </c>
      <c r="AE3536">
        <v>163.72944136533289</v>
      </c>
    </row>
    <row r="3537" spans="1:31" x14ac:dyDescent="0.3">
      <c r="A3537">
        <v>2662959</v>
      </c>
      <c r="B3537">
        <v>1</v>
      </c>
      <c r="C3537" t="s">
        <v>81</v>
      </c>
      <c r="D3537" t="s">
        <v>118</v>
      </c>
      <c r="E3537" t="s">
        <v>141</v>
      </c>
      <c r="F3537" t="s">
        <v>10018</v>
      </c>
      <c r="G3537" t="s">
        <v>143</v>
      </c>
      <c r="H3537" t="s">
        <v>144</v>
      </c>
      <c r="I3537" t="s">
        <v>136</v>
      </c>
      <c r="J3537" t="s">
        <v>137</v>
      </c>
      <c r="K3537" t="s">
        <v>138</v>
      </c>
      <c r="L3537" t="s">
        <v>10019</v>
      </c>
      <c r="M3537" t="s">
        <v>10020</v>
      </c>
      <c r="N3537">
        <v>1.0266666659999999</v>
      </c>
      <c r="O3537">
        <v>0</v>
      </c>
      <c r="P3537">
        <v>2</v>
      </c>
      <c r="Q3537">
        <v>0</v>
      </c>
      <c r="R3537">
        <v>9</v>
      </c>
      <c r="S3537">
        <v>0</v>
      </c>
      <c r="T3537">
        <v>2</v>
      </c>
      <c r="U3537">
        <v>0</v>
      </c>
      <c r="V3537">
        <v>0</v>
      </c>
      <c r="W3537">
        <v>0</v>
      </c>
      <c r="X3537">
        <v>5.6005733465471476E-2</v>
      </c>
      <c r="Y3537">
        <v>0</v>
      </c>
      <c r="Z3537">
        <v>16.297949235287902</v>
      </c>
      <c r="AA3537">
        <v>0</v>
      </c>
      <c r="AB3537">
        <v>2.5812850462970318</v>
      </c>
      <c r="AC3537">
        <v>0</v>
      </c>
      <c r="AD3537">
        <v>0</v>
      </c>
      <c r="AE3537">
        <v>18.935240015050407</v>
      </c>
    </row>
    <row r="3538" spans="1:31" x14ac:dyDescent="0.3">
      <c r="A3538">
        <v>2662455</v>
      </c>
      <c r="B3538">
        <v>1</v>
      </c>
      <c r="C3538" t="s">
        <v>80</v>
      </c>
      <c r="D3538" t="s">
        <v>108</v>
      </c>
      <c r="E3538" t="s">
        <v>147</v>
      </c>
      <c r="F3538" t="s">
        <v>6041</v>
      </c>
      <c r="G3538" t="s">
        <v>149</v>
      </c>
      <c r="H3538" t="s">
        <v>144</v>
      </c>
      <c r="I3538" t="s">
        <v>136</v>
      </c>
      <c r="J3538" t="s">
        <v>137</v>
      </c>
      <c r="K3538" t="s">
        <v>138</v>
      </c>
      <c r="L3538" t="s">
        <v>10021</v>
      </c>
      <c r="M3538" t="s">
        <v>10022</v>
      </c>
      <c r="N3538">
        <v>0.230555555</v>
      </c>
      <c r="O3538">
        <v>0</v>
      </c>
      <c r="P3538">
        <v>694</v>
      </c>
      <c r="Q3538">
        <v>0</v>
      </c>
      <c r="R3538">
        <v>238</v>
      </c>
      <c r="S3538">
        <v>3</v>
      </c>
      <c r="T3538">
        <v>146</v>
      </c>
      <c r="U3538">
        <v>0</v>
      </c>
      <c r="V3538">
        <v>0</v>
      </c>
      <c r="W3538">
        <v>0</v>
      </c>
      <c r="X3538">
        <v>24.908499866296189</v>
      </c>
      <c r="Y3538">
        <v>0</v>
      </c>
      <c r="Z3538">
        <v>83.449235040506039</v>
      </c>
      <c r="AA3538">
        <v>0.88258688158738507</v>
      </c>
      <c r="AB3538">
        <v>23.841922999531086</v>
      </c>
      <c r="AC3538">
        <v>0</v>
      </c>
      <c r="AD3538">
        <v>0</v>
      </c>
      <c r="AE3538">
        <v>133.0822447879207</v>
      </c>
    </row>
    <row r="3539" spans="1:31" x14ac:dyDescent="0.3">
      <c r="A3539">
        <v>2662647</v>
      </c>
      <c r="B3539">
        <v>1</v>
      </c>
      <c r="C3539" t="s">
        <v>80</v>
      </c>
      <c r="D3539" t="s">
        <v>83</v>
      </c>
      <c r="E3539" t="s">
        <v>132</v>
      </c>
      <c r="F3539" t="s">
        <v>10023</v>
      </c>
      <c r="G3539" t="s">
        <v>268</v>
      </c>
      <c r="H3539" t="s">
        <v>135</v>
      </c>
      <c r="I3539" t="s">
        <v>136</v>
      </c>
      <c r="J3539" t="s">
        <v>137</v>
      </c>
      <c r="K3539" t="s">
        <v>138</v>
      </c>
      <c r="L3539" t="s">
        <v>10024</v>
      </c>
      <c r="M3539" t="s">
        <v>10025</v>
      </c>
      <c r="N3539">
        <v>1.425</v>
      </c>
      <c r="O3539">
        <v>0</v>
      </c>
      <c r="P3539">
        <v>43</v>
      </c>
      <c r="Q3539">
        <v>0</v>
      </c>
      <c r="R3539">
        <v>0</v>
      </c>
      <c r="S3539">
        <v>0</v>
      </c>
      <c r="T3539">
        <v>2</v>
      </c>
      <c r="U3539">
        <v>0</v>
      </c>
      <c r="V3539">
        <v>0</v>
      </c>
      <c r="W3539">
        <v>0</v>
      </c>
      <c r="X3539">
        <v>24.993935629672414</v>
      </c>
      <c r="Y3539">
        <v>0</v>
      </c>
      <c r="Z3539">
        <v>0</v>
      </c>
      <c r="AA3539">
        <v>0</v>
      </c>
      <c r="AB3539">
        <v>3.245508170238026</v>
      </c>
      <c r="AC3539">
        <v>0</v>
      </c>
      <c r="AD3539">
        <v>0</v>
      </c>
      <c r="AE3539">
        <v>28.23944379991044</v>
      </c>
    </row>
    <row r="3540" spans="1:31" x14ac:dyDescent="0.3">
      <c r="A3540">
        <v>2662890</v>
      </c>
      <c r="B3540">
        <v>1</v>
      </c>
      <c r="C3540" t="s">
        <v>80</v>
      </c>
      <c r="D3540" t="s">
        <v>83</v>
      </c>
      <c r="E3540" t="s">
        <v>132</v>
      </c>
      <c r="F3540" t="s">
        <v>10026</v>
      </c>
      <c r="G3540" t="s">
        <v>268</v>
      </c>
      <c r="H3540" t="s">
        <v>135</v>
      </c>
      <c r="I3540" t="s">
        <v>136</v>
      </c>
      <c r="J3540" t="s">
        <v>137</v>
      </c>
      <c r="K3540" t="s">
        <v>138</v>
      </c>
      <c r="L3540" t="s">
        <v>10027</v>
      </c>
      <c r="M3540" t="s">
        <v>10028</v>
      </c>
      <c r="N3540">
        <v>1.433333333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</row>
    <row r="3541" spans="1:31" x14ac:dyDescent="0.3">
      <c r="A3541">
        <v>2662835</v>
      </c>
      <c r="B3541">
        <v>2</v>
      </c>
      <c r="C3541" t="s">
        <v>80</v>
      </c>
      <c r="D3541" t="s">
        <v>94</v>
      </c>
      <c r="E3541" t="s">
        <v>152</v>
      </c>
      <c r="F3541" t="s">
        <v>10029</v>
      </c>
      <c r="G3541" t="s">
        <v>224</v>
      </c>
      <c r="H3541" t="s">
        <v>135</v>
      </c>
      <c r="I3541" t="s">
        <v>136</v>
      </c>
      <c r="J3541" t="s">
        <v>137</v>
      </c>
      <c r="K3541" t="s">
        <v>138</v>
      </c>
      <c r="L3541" t="s">
        <v>9875</v>
      </c>
      <c r="M3541" t="s">
        <v>10030</v>
      </c>
      <c r="N3541">
        <v>7.3611111000000007E-2</v>
      </c>
      <c r="O3541">
        <v>0</v>
      </c>
      <c r="P3541">
        <v>24</v>
      </c>
      <c r="Q3541">
        <v>0</v>
      </c>
      <c r="R3541">
        <v>53</v>
      </c>
      <c r="S3541">
        <v>0</v>
      </c>
      <c r="T3541">
        <v>9</v>
      </c>
      <c r="U3541">
        <v>0</v>
      </c>
      <c r="V3541">
        <v>0</v>
      </c>
      <c r="W3541">
        <v>0</v>
      </c>
      <c r="X3541">
        <v>0.5060432097100438</v>
      </c>
      <c r="Y3541">
        <v>0</v>
      </c>
      <c r="Z3541">
        <v>2.9970311403781316</v>
      </c>
      <c r="AA3541">
        <v>0</v>
      </c>
      <c r="AB3541">
        <v>0.63940717874446495</v>
      </c>
      <c r="AC3541">
        <v>0</v>
      </c>
      <c r="AD3541">
        <v>0</v>
      </c>
      <c r="AE3541">
        <v>4.14248152883264</v>
      </c>
    </row>
    <row r="3542" spans="1:31" x14ac:dyDescent="0.3">
      <c r="A3542">
        <v>2662622</v>
      </c>
      <c r="B3542">
        <v>1</v>
      </c>
      <c r="C3542" t="s">
        <v>80</v>
      </c>
      <c r="D3542" t="s">
        <v>94</v>
      </c>
      <c r="E3542" t="s">
        <v>132</v>
      </c>
      <c r="F3542" t="s">
        <v>10031</v>
      </c>
      <c r="G3542" t="s">
        <v>268</v>
      </c>
      <c r="H3542" t="s">
        <v>135</v>
      </c>
      <c r="I3542" t="s">
        <v>136</v>
      </c>
      <c r="J3542" t="s">
        <v>137</v>
      </c>
      <c r="K3542" t="s">
        <v>138</v>
      </c>
      <c r="L3542" t="s">
        <v>10032</v>
      </c>
      <c r="M3542" t="s">
        <v>10033</v>
      </c>
      <c r="N3542">
        <v>2.4230555549999999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0.79444093715362052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0.79444093715362052</v>
      </c>
    </row>
    <row r="3543" spans="1:31" x14ac:dyDescent="0.3">
      <c r="A3543">
        <v>2662482</v>
      </c>
      <c r="B3543">
        <v>1</v>
      </c>
      <c r="C3543" t="s">
        <v>80</v>
      </c>
      <c r="D3543" t="s">
        <v>104</v>
      </c>
      <c r="E3543" t="s">
        <v>194</v>
      </c>
      <c r="F3543" t="s">
        <v>10034</v>
      </c>
      <c r="G3543" t="s">
        <v>149</v>
      </c>
      <c r="H3543" t="s">
        <v>144</v>
      </c>
      <c r="I3543" t="s">
        <v>136</v>
      </c>
      <c r="J3543" t="s">
        <v>137</v>
      </c>
      <c r="K3543" t="s">
        <v>138</v>
      </c>
      <c r="L3543" t="s">
        <v>10035</v>
      </c>
      <c r="M3543" t="s">
        <v>10036</v>
      </c>
      <c r="N3543">
        <v>0.63888888799999999</v>
      </c>
      <c r="O3543">
        <v>37</v>
      </c>
      <c r="P3543">
        <v>2079</v>
      </c>
      <c r="Q3543">
        <v>118</v>
      </c>
      <c r="R3543">
        <v>159</v>
      </c>
      <c r="S3543">
        <v>40</v>
      </c>
      <c r="T3543">
        <v>224</v>
      </c>
      <c r="U3543">
        <v>2</v>
      </c>
      <c r="V3543">
        <v>1</v>
      </c>
      <c r="W3543">
        <v>25.186267602609998</v>
      </c>
      <c r="X3543">
        <v>276.6333756675071</v>
      </c>
      <c r="Y3543">
        <v>112.06311291637741</v>
      </c>
      <c r="Z3543">
        <v>115.26612240427421</v>
      </c>
      <c r="AA3543">
        <v>109.1345244556471</v>
      </c>
      <c r="AB3543">
        <v>119.88992215459231</v>
      </c>
      <c r="AC3543">
        <v>1.6365404012241642</v>
      </c>
      <c r="AD3543">
        <v>1.6606874716274334</v>
      </c>
      <c r="AE3543">
        <v>761.47055307385972</v>
      </c>
    </row>
    <row r="3544" spans="1:31" x14ac:dyDescent="0.3">
      <c r="A3544">
        <v>2662837</v>
      </c>
      <c r="B3544">
        <v>1</v>
      </c>
      <c r="C3544" t="s">
        <v>80</v>
      </c>
      <c r="D3544" t="s">
        <v>99</v>
      </c>
      <c r="E3544" t="s">
        <v>132</v>
      </c>
      <c r="F3544" t="s">
        <v>10037</v>
      </c>
      <c r="G3544" t="s">
        <v>134</v>
      </c>
      <c r="H3544" t="s">
        <v>135</v>
      </c>
      <c r="I3544" t="s">
        <v>136</v>
      </c>
      <c r="J3544" t="s">
        <v>137</v>
      </c>
      <c r="K3544" t="s">
        <v>138</v>
      </c>
      <c r="L3544" t="s">
        <v>10038</v>
      </c>
      <c r="M3544" t="s">
        <v>10039</v>
      </c>
      <c r="N3544">
        <v>1.891388888</v>
      </c>
      <c r="O3544">
        <v>0</v>
      </c>
      <c r="P3544">
        <v>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0.26733333349455074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0.26733333349455074</v>
      </c>
    </row>
    <row r="3545" spans="1:31" x14ac:dyDescent="0.3">
      <c r="A3545">
        <v>2662416</v>
      </c>
      <c r="B3545">
        <v>1</v>
      </c>
      <c r="C3545" t="s">
        <v>80</v>
      </c>
      <c r="D3545" t="s">
        <v>88</v>
      </c>
      <c r="E3545" t="s">
        <v>141</v>
      </c>
      <c r="F3545" t="s">
        <v>5341</v>
      </c>
      <c r="G3545" t="s">
        <v>149</v>
      </c>
      <c r="H3545" t="s">
        <v>144</v>
      </c>
      <c r="I3545" t="s">
        <v>136</v>
      </c>
      <c r="J3545" t="s">
        <v>137</v>
      </c>
      <c r="K3545" t="s">
        <v>138</v>
      </c>
      <c r="L3545" t="s">
        <v>10040</v>
      </c>
      <c r="M3545" t="s">
        <v>10041</v>
      </c>
      <c r="N3545">
        <v>0.71666666599999995</v>
      </c>
      <c r="O3545">
        <v>1</v>
      </c>
      <c r="P3545">
        <v>900</v>
      </c>
      <c r="Q3545">
        <v>0</v>
      </c>
      <c r="R3545">
        <v>1</v>
      </c>
      <c r="S3545">
        <v>15</v>
      </c>
      <c r="T3545">
        <v>150</v>
      </c>
      <c r="U3545">
        <v>4</v>
      </c>
      <c r="V3545">
        <v>1</v>
      </c>
      <c r="W3545">
        <v>6.5282546004496851</v>
      </c>
      <c r="X3545">
        <v>237.58784135675486</v>
      </c>
      <c r="Y3545">
        <v>0</v>
      </c>
      <c r="Z3545">
        <v>1.694460683195</v>
      </c>
      <c r="AA3545">
        <v>84.576246270814622</v>
      </c>
      <c r="AB3545">
        <v>120.90655288657427</v>
      </c>
      <c r="AC3545">
        <v>365.37848875926079</v>
      </c>
      <c r="AD3545">
        <v>4.7443514825675983</v>
      </c>
      <c r="AE3545">
        <v>821.41619603961681</v>
      </c>
    </row>
    <row r="3546" spans="1:31" x14ac:dyDescent="0.3">
      <c r="A3546">
        <v>2662980</v>
      </c>
      <c r="B3546">
        <v>1</v>
      </c>
      <c r="C3546" t="s">
        <v>80</v>
      </c>
      <c r="D3546" t="s">
        <v>103</v>
      </c>
      <c r="E3546" t="s">
        <v>132</v>
      </c>
      <c r="F3546" t="s">
        <v>10042</v>
      </c>
      <c r="G3546" t="s">
        <v>268</v>
      </c>
      <c r="H3546" t="s">
        <v>135</v>
      </c>
      <c r="I3546" t="s">
        <v>136</v>
      </c>
      <c r="J3546" t="s">
        <v>137</v>
      </c>
      <c r="K3546" t="s">
        <v>138</v>
      </c>
      <c r="L3546" t="s">
        <v>10043</v>
      </c>
      <c r="M3546" t="s">
        <v>10044</v>
      </c>
      <c r="N3546">
        <v>1.46</v>
      </c>
      <c r="O3546">
        <v>0</v>
      </c>
      <c r="P3546">
        <v>2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0.88394399612933505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0.88394399612933505</v>
      </c>
    </row>
    <row r="3547" spans="1:31" x14ac:dyDescent="0.3">
      <c r="A3547">
        <v>2662608</v>
      </c>
      <c r="B3547">
        <v>1</v>
      </c>
      <c r="C3547" t="s">
        <v>80</v>
      </c>
      <c r="D3547" t="s">
        <v>83</v>
      </c>
      <c r="E3547" t="s">
        <v>165</v>
      </c>
      <c r="F3547" t="s">
        <v>10045</v>
      </c>
      <c r="G3547" t="s">
        <v>161</v>
      </c>
      <c r="H3547" t="s">
        <v>135</v>
      </c>
      <c r="I3547" t="s">
        <v>136</v>
      </c>
      <c r="J3547" t="s">
        <v>137</v>
      </c>
      <c r="K3547" t="s">
        <v>162</v>
      </c>
      <c r="L3547" t="s">
        <v>10046</v>
      </c>
      <c r="M3547" t="s">
        <v>10047</v>
      </c>
      <c r="N3547">
        <v>7</v>
      </c>
      <c r="O3547">
        <v>0</v>
      </c>
      <c r="P3547">
        <v>75</v>
      </c>
      <c r="Q3547">
        <v>0</v>
      </c>
      <c r="R3547">
        <v>1</v>
      </c>
      <c r="S3547">
        <v>0</v>
      </c>
      <c r="T3547">
        <v>10</v>
      </c>
      <c r="U3547">
        <v>0</v>
      </c>
      <c r="V3547">
        <v>0</v>
      </c>
      <c r="W3547">
        <v>0</v>
      </c>
      <c r="X3547">
        <v>166.6764705236555</v>
      </c>
      <c r="Y3547">
        <v>0</v>
      </c>
      <c r="Z3547">
        <v>1.1964759236588833</v>
      </c>
      <c r="AA3547">
        <v>0</v>
      </c>
      <c r="AB3547">
        <v>46.59083204343824</v>
      </c>
      <c r="AC3547">
        <v>0</v>
      </c>
      <c r="AD3547">
        <v>0</v>
      </c>
      <c r="AE3547">
        <v>214.46377849075262</v>
      </c>
    </row>
    <row r="3548" spans="1:31" x14ac:dyDescent="0.3">
      <c r="A3548">
        <v>2662448</v>
      </c>
      <c r="B3548">
        <v>1</v>
      </c>
      <c r="C3548" t="s">
        <v>80</v>
      </c>
      <c r="D3548" t="s">
        <v>105</v>
      </c>
      <c r="E3548" t="s">
        <v>194</v>
      </c>
      <c r="F3548" t="s">
        <v>10048</v>
      </c>
      <c r="G3548" t="s">
        <v>613</v>
      </c>
      <c r="H3548" t="s">
        <v>144</v>
      </c>
      <c r="I3548" t="s">
        <v>136</v>
      </c>
      <c r="J3548" t="s">
        <v>137</v>
      </c>
      <c r="K3548" t="s">
        <v>138</v>
      </c>
      <c r="L3548" t="s">
        <v>10049</v>
      </c>
      <c r="M3548" t="s">
        <v>10050</v>
      </c>
      <c r="N3548">
        <v>1.7836111109999999</v>
      </c>
      <c r="O3548">
        <v>0</v>
      </c>
      <c r="P3548">
        <v>202</v>
      </c>
      <c r="Q3548">
        <v>0</v>
      </c>
      <c r="R3548">
        <v>0</v>
      </c>
      <c r="S3548">
        <v>0</v>
      </c>
      <c r="T3548">
        <v>13</v>
      </c>
      <c r="U3548">
        <v>0</v>
      </c>
      <c r="V3548">
        <v>0</v>
      </c>
      <c r="W3548">
        <v>0</v>
      </c>
      <c r="X3548">
        <v>69.772811333904926</v>
      </c>
      <c r="Y3548">
        <v>0</v>
      </c>
      <c r="Z3548">
        <v>0</v>
      </c>
      <c r="AA3548">
        <v>0</v>
      </c>
      <c r="AB3548">
        <v>11.8264217260518</v>
      </c>
      <c r="AC3548">
        <v>0</v>
      </c>
      <c r="AD3548">
        <v>0</v>
      </c>
      <c r="AE3548">
        <v>81.599233059956731</v>
      </c>
    </row>
    <row r="3549" spans="1:31" x14ac:dyDescent="0.3">
      <c r="A3549">
        <v>2662803</v>
      </c>
      <c r="B3549">
        <v>1</v>
      </c>
      <c r="C3549" t="s">
        <v>81</v>
      </c>
      <c r="D3549" t="s">
        <v>128</v>
      </c>
      <c r="E3549" t="s">
        <v>165</v>
      </c>
      <c r="F3549" t="s">
        <v>10051</v>
      </c>
      <c r="G3549" t="s">
        <v>300</v>
      </c>
      <c r="H3549" t="s">
        <v>135</v>
      </c>
      <c r="I3549" t="s">
        <v>136</v>
      </c>
      <c r="J3549" t="s">
        <v>137</v>
      </c>
      <c r="K3549" t="s">
        <v>138</v>
      </c>
      <c r="L3549" t="s">
        <v>10052</v>
      </c>
      <c r="M3549" t="s">
        <v>10053</v>
      </c>
      <c r="N3549">
        <v>1.6975</v>
      </c>
      <c r="O3549">
        <v>0</v>
      </c>
      <c r="P3549">
        <v>114</v>
      </c>
      <c r="Q3549">
        <v>0</v>
      </c>
      <c r="R3549">
        <v>0</v>
      </c>
      <c r="S3549">
        <v>0</v>
      </c>
      <c r="T3549">
        <v>6</v>
      </c>
      <c r="U3549">
        <v>0</v>
      </c>
      <c r="V3549">
        <v>0</v>
      </c>
      <c r="W3549">
        <v>0</v>
      </c>
      <c r="X3549">
        <v>58.329349216828568</v>
      </c>
      <c r="Y3549">
        <v>0</v>
      </c>
      <c r="Z3549">
        <v>0</v>
      </c>
      <c r="AA3549">
        <v>0</v>
      </c>
      <c r="AB3549">
        <v>12.173935626438398</v>
      </c>
      <c r="AC3549">
        <v>0</v>
      </c>
      <c r="AD3549">
        <v>0</v>
      </c>
      <c r="AE3549">
        <v>70.503284843266968</v>
      </c>
    </row>
    <row r="3550" spans="1:31" x14ac:dyDescent="0.3">
      <c r="A3550">
        <v>2662495</v>
      </c>
      <c r="B3550">
        <v>2</v>
      </c>
      <c r="C3550" t="s">
        <v>80</v>
      </c>
      <c r="D3550" t="s">
        <v>83</v>
      </c>
      <c r="E3550" t="s">
        <v>141</v>
      </c>
      <c r="F3550" t="s">
        <v>10054</v>
      </c>
      <c r="G3550" t="s">
        <v>149</v>
      </c>
      <c r="H3550" t="s">
        <v>144</v>
      </c>
      <c r="I3550" t="s">
        <v>136</v>
      </c>
      <c r="J3550" t="s">
        <v>137</v>
      </c>
      <c r="K3550" t="s">
        <v>138</v>
      </c>
      <c r="L3550" t="s">
        <v>9998</v>
      </c>
      <c r="M3550" t="s">
        <v>10055</v>
      </c>
      <c r="N3550">
        <v>0.320833333</v>
      </c>
      <c r="O3550">
        <v>0</v>
      </c>
      <c r="P3550">
        <v>12</v>
      </c>
      <c r="Q3550">
        <v>0</v>
      </c>
      <c r="R3550">
        <v>23</v>
      </c>
      <c r="S3550">
        <v>4</v>
      </c>
      <c r="T3550">
        <v>45</v>
      </c>
      <c r="U3550">
        <v>4</v>
      </c>
      <c r="V3550">
        <v>4</v>
      </c>
      <c r="W3550">
        <v>0</v>
      </c>
      <c r="X3550">
        <v>0.84872753766935471</v>
      </c>
      <c r="Y3550">
        <v>0</v>
      </c>
      <c r="Z3550">
        <v>3.9319769687199839</v>
      </c>
      <c r="AA3550">
        <v>16.554741660930294</v>
      </c>
      <c r="AB3550">
        <v>42.51911083078793</v>
      </c>
      <c r="AC3550">
        <v>52.826873122307866</v>
      </c>
      <c r="AD3550">
        <v>35.776176138283432</v>
      </c>
      <c r="AE3550">
        <v>152.45760625869886</v>
      </c>
    </row>
    <row r="3551" spans="1:31" x14ac:dyDescent="0.3">
      <c r="A3551">
        <v>2662588</v>
      </c>
      <c r="B3551">
        <v>1</v>
      </c>
      <c r="C3551" t="s">
        <v>80</v>
      </c>
      <c r="D3551" t="s">
        <v>93</v>
      </c>
      <c r="E3551" t="s">
        <v>165</v>
      </c>
      <c r="F3551" t="s">
        <v>10056</v>
      </c>
      <c r="G3551" t="s">
        <v>224</v>
      </c>
      <c r="H3551" t="s">
        <v>135</v>
      </c>
      <c r="I3551" t="s">
        <v>136</v>
      </c>
      <c r="J3551" t="s">
        <v>137</v>
      </c>
      <c r="K3551" t="s">
        <v>138</v>
      </c>
      <c r="L3551" t="s">
        <v>10057</v>
      </c>
      <c r="M3551" t="s">
        <v>10058</v>
      </c>
      <c r="N3551">
        <v>3.4280555549999998</v>
      </c>
      <c r="O3551">
        <v>0</v>
      </c>
      <c r="P3551">
        <v>36</v>
      </c>
      <c r="Q3551">
        <v>0</v>
      </c>
      <c r="R3551">
        <v>2</v>
      </c>
      <c r="S3551">
        <v>0</v>
      </c>
      <c r="T3551">
        <v>4</v>
      </c>
      <c r="U3551">
        <v>0</v>
      </c>
      <c r="V3551">
        <v>0</v>
      </c>
      <c r="W3551">
        <v>0</v>
      </c>
      <c r="X3551">
        <v>34.883063652079194</v>
      </c>
      <c r="Y3551">
        <v>0</v>
      </c>
      <c r="Z3551">
        <v>11.08368726123687</v>
      </c>
      <c r="AA3551">
        <v>0</v>
      </c>
      <c r="AB3551">
        <v>11.930555092180802</v>
      </c>
      <c r="AC3551">
        <v>0</v>
      </c>
      <c r="AD3551">
        <v>0</v>
      </c>
      <c r="AE3551">
        <v>57.897306005496866</v>
      </c>
    </row>
    <row r="3552" spans="1:31" x14ac:dyDescent="0.3">
      <c r="A3552">
        <v>2662757</v>
      </c>
      <c r="B3552">
        <v>1</v>
      </c>
      <c r="C3552" t="s">
        <v>80</v>
      </c>
      <c r="D3552" t="s">
        <v>104</v>
      </c>
      <c r="E3552" t="s">
        <v>194</v>
      </c>
      <c r="F3552" t="s">
        <v>10059</v>
      </c>
      <c r="G3552" t="s">
        <v>149</v>
      </c>
      <c r="H3552" t="s">
        <v>144</v>
      </c>
      <c r="I3552" t="s">
        <v>136</v>
      </c>
      <c r="J3552" t="s">
        <v>137</v>
      </c>
      <c r="K3552" t="s">
        <v>138</v>
      </c>
      <c r="L3552" t="s">
        <v>10060</v>
      </c>
      <c r="M3552" t="s">
        <v>10061</v>
      </c>
      <c r="N3552">
        <v>0.51944444400000001</v>
      </c>
      <c r="O3552">
        <v>36</v>
      </c>
      <c r="P3552">
        <v>1353</v>
      </c>
      <c r="Q3552">
        <v>217</v>
      </c>
      <c r="R3552">
        <v>478</v>
      </c>
      <c r="S3552">
        <v>99</v>
      </c>
      <c r="T3552">
        <v>369</v>
      </c>
      <c r="U3552">
        <v>19</v>
      </c>
      <c r="V3552">
        <v>0</v>
      </c>
      <c r="W3552">
        <v>8.3378237679435365</v>
      </c>
      <c r="X3552">
        <v>213.92851287276875</v>
      </c>
      <c r="Y3552">
        <v>435.3523493463934</v>
      </c>
      <c r="Z3552">
        <v>520.15776939173224</v>
      </c>
      <c r="AA3552">
        <v>344.24782643264672</v>
      </c>
      <c r="AB3552">
        <v>154.11091697892448</v>
      </c>
      <c r="AC3552">
        <v>732.2705270272503</v>
      </c>
      <c r="AD3552">
        <v>0</v>
      </c>
      <c r="AE3552">
        <v>2408.4057258176595</v>
      </c>
    </row>
    <row r="3553" spans="1:31" x14ac:dyDescent="0.3">
      <c r="A3553">
        <v>2662880</v>
      </c>
      <c r="B3553">
        <v>1</v>
      </c>
      <c r="C3553" t="s">
        <v>81</v>
      </c>
      <c r="D3553" t="s">
        <v>118</v>
      </c>
      <c r="E3553" t="s">
        <v>165</v>
      </c>
      <c r="F3553" t="s">
        <v>10062</v>
      </c>
      <c r="G3553" t="s">
        <v>224</v>
      </c>
      <c r="H3553" t="s">
        <v>135</v>
      </c>
      <c r="I3553" t="s">
        <v>136</v>
      </c>
      <c r="J3553" t="s">
        <v>137</v>
      </c>
      <c r="K3553" t="s">
        <v>138</v>
      </c>
      <c r="L3553" t="s">
        <v>10063</v>
      </c>
      <c r="M3553" t="s">
        <v>10064</v>
      </c>
      <c r="N3553">
        <v>1.154722222</v>
      </c>
      <c r="O3553">
        <v>0</v>
      </c>
      <c r="P3553">
        <v>41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12.916138828671944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12.916138828671944</v>
      </c>
    </row>
    <row r="3554" spans="1:31" x14ac:dyDescent="0.3">
      <c r="A3554">
        <v>2662717</v>
      </c>
      <c r="B3554">
        <v>1</v>
      </c>
      <c r="C3554" t="s">
        <v>81</v>
      </c>
      <c r="D3554" t="s">
        <v>124</v>
      </c>
      <c r="E3554" t="s">
        <v>152</v>
      </c>
      <c r="F3554" t="s">
        <v>10065</v>
      </c>
      <c r="G3554" t="s">
        <v>191</v>
      </c>
      <c r="H3554" t="s">
        <v>135</v>
      </c>
      <c r="I3554" t="s">
        <v>136</v>
      </c>
      <c r="J3554" t="s">
        <v>137</v>
      </c>
      <c r="K3554" t="s">
        <v>138</v>
      </c>
      <c r="L3554" t="s">
        <v>10066</v>
      </c>
      <c r="M3554" t="s">
        <v>10067</v>
      </c>
      <c r="N3554">
        <v>1.0083333329999999</v>
      </c>
      <c r="O3554">
        <v>0</v>
      </c>
      <c r="P3554">
        <v>163</v>
      </c>
      <c r="Q3554">
        <v>0</v>
      </c>
      <c r="R3554">
        <v>16</v>
      </c>
      <c r="S3554">
        <v>0</v>
      </c>
      <c r="T3554">
        <v>10</v>
      </c>
      <c r="U3554">
        <v>0</v>
      </c>
      <c r="V3554">
        <v>0</v>
      </c>
      <c r="W3554">
        <v>0</v>
      </c>
      <c r="X3554">
        <v>26.777373074287759</v>
      </c>
      <c r="Y3554">
        <v>0</v>
      </c>
      <c r="Z3554">
        <v>17.130176461746444</v>
      </c>
      <c r="AA3554">
        <v>0</v>
      </c>
      <c r="AB3554">
        <v>11.15042384263198</v>
      </c>
      <c r="AC3554">
        <v>0</v>
      </c>
      <c r="AD3554">
        <v>0</v>
      </c>
      <c r="AE3554">
        <v>55.057973378666183</v>
      </c>
    </row>
    <row r="3555" spans="1:31" x14ac:dyDescent="0.3">
      <c r="A3555">
        <v>2662671</v>
      </c>
      <c r="B3555">
        <v>1</v>
      </c>
      <c r="C3555" t="s">
        <v>80</v>
      </c>
      <c r="D3555" t="s">
        <v>83</v>
      </c>
      <c r="E3555" t="s">
        <v>152</v>
      </c>
      <c r="F3555" t="s">
        <v>10068</v>
      </c>
      <c r="G3555" t="s">
        <v>191</v>
      </c>
      <c r="H3555" t="s">
        <v>135</v>
      </c>
      <c r="I3555" t="s">
        <v>136</v>
      </c>
      <c r="J3555" t="s">
        <v>137</v>
      </c>
      <c r="K3555" t="s">
        <v>138</v>
      </c>
      <c r="L3555" t="s">
        <v>10069</v>
      </c>
      <c r="M3555" t="s">
        <v>10070</v>
      </c>
      <c r="N3555">
        <v>1.1672222219999999</v>
      </c>
      <c r="O3555">
        <v>0</v>
      </c>
      <c r="P3555">
        <v>184</v>
      </c>
      <c r="Q3555">
        <v>0</v>
      </c>
      <c r="R3555">
        <v>0</v>
      </c>
      <c r="S3555">
        <v>0</v>
      </c>
      <c r="T3555">
        <v>30</v>
      </c>
      <c r="U3555">
        <v>0</v>
      </c>
      <c r="V3555">
        <v>0</v>
      </c>
      <c r="W3555">
        <v>0</v>
      </c>
      <c r="X3555">
        <v>77.259516099235981</v>
      </c>
      <c r="Y3555">
        <v>0</v>
      </c>
      <c r="Z3555">
        <v>0</v>
      </c>
      <c r="AA3555">
        <v>0</v>
      </c>
      <c r="AB3555">
        <v>22.468617922739611</v>
      </c>
      <c r="AC3555">
        <v>0</v>
      </c>
      <c r="AD3555">
        <v>0</v>
      </c>
      <c r="AE3555">
        <v>99.728134021975592</v>
      </c>
    </row>
    <row r="3556" spans="1:31" x14ac:dyDescent="0.3">
      <c r="A3556">
        <v>2662840</v>
      </c>
      <c r="B3556">
        <v>1</v>
      </c>
      <c r="C3556" t="s">
        <v>80</v>
      </c>
      <c r="D3556" t="s">
        <v>95</v>
      </c>
      <c r="E3556" t="s">
        <v>152</v>
      </c>
      <c r="F3556" t="s">
        <v>10071</v>
      </c>
      <c r="G3556" t="s">
        <v>154</v>
      </c>
      <c r="H3556" t="s">
        <v>135</v>
      </c>
      <c r="I3556" t="s">
        <v>136</v>
      </c>
      <c r="J3556" t="s">
        <v>137</v>
      </c>
      <c r="K3556" t="s">
        <v>138</v>
      </c>
      <c r="L3556" t="s">
        <v>10072</v>
      </c>
      <c r="M3556" t="s">
        <v>10073</v>
      </c>
      <c r="N3556">
        <v>0.71916666600000001</v>
      </c>
      <c r="O3556">
        <v>0</v>
      </c>
      <c r="P3556">
        <v>13</v>
      </c>
      <c r="Q3556">
        <v>0</v>
      </c>
      <c r="R3556">
        <v>1</v>
      </c>
      <c r="S3556">
        <v>0</v>
      </c>
      <c r="T3556">
        <v>2</v>
      </c>
      <c r="U3556">
        <v>0</v>
      </c>
      <c r="V3556">
        <v>0</v>
      </c>
      <c r="W3556">
        <v>0</v>
      </c>
      <c r="X3556">
        <v>0.86772919555474393</v>
      </c>
      <c r="Y3556">
        <v>0</v>
      </c>
      <c r="Z3556">
        <v>0.12796328461610459</v>
      </c>
      <c r="AA3556">
        <v>0</v>
      </c>
      <c r="AB3556">
        <v>0.35117569914833197</v>
      </c>
      <c r="AC3556">
        <v>0</v>
      </c>
      <c r="AD3556">
        <v>0</v>
      </c>
      <c r="AE3556">
        <v>1.3468681793191806</v>
      </c>
    </row>
    <row r="3557" spans="1:31" x14ac:dyDescent="0.3">
      <c r="A3557">
        <v>2662505</v>
      </c>
      <c r="B3557">
        <v>1</v>
      </c>
      <c r="C3557" t="s">
        <v>81</v>
      </c>
      <c r="D3557" t="s">
        <v>127</v>
      </c>
      <c r="E3557" t="s">
        <v>152</v>
      </c>
      <c r="F3557" t="s">
        <v>9421</v>
      </c>
      <c r="G3557" t="s">
        <v>161</v>
      </c>
      <c r="H3557" t="s">
        <v>135</v>
      </c>
      <c r="I3557" t="s">
        <v>136</v>
      </c>
      <c r="J3557" t="s">
        <v>137</v>
      </c>
      <c r="K3557" t="s">
        <v>162</v>
      </c>
      <c r="L3557" t="s">
        <v>10074</v>
      </c>
      <c r="M3557" t="s">
        <v>10075</v>
      </c>
      <c r="N3557">
        <v>8.9944444440000009</v>
      </c>
      <c r="O3557">
        <v>0</v>
      </c>
      <c r="P3557">
        <v>146</v>
      </c>
      <c r="Q3557">
        <v>0</v>
      </c>
      <c r="R3557">
        <v>4</v>
      </c>
      <c r="S3557">
        <v>0</v>
      </c>
      <c r="T3557">
        <v>10</v>
      </c>
      <c r="U3557">
        <v>0</v>
      </c>
      <c r="V3557">
        <v>0</v>
      </c>
      <c r="W3557">
        <v>0</v>
      </c>
      <c r="X3557">
        <v>246.94159512994597</v>
      </c>
      <c r="Y3557">
        <v>0</v>
      </c>
      <c r="Z3557">
        <v>45.66061815318578</v>
      </c>
      <c r="AA3557">
        <v>0</v>
      </c>
      <c r="AB3557">
        <v>76.509566084718088</v>
      </c>
      <c r="AC3557">
        <v>0</v>
      </c>
      <c r="AD3557">
        <v>0</v>
      </c>
      <c r="AE3557">
        <v>369.11177936784981</v>
      </c>
    </row>
    <row r="3558" spans="1:31" x14ac:dyDescent="0.3">
      <c r="A3558">
        <v>2662883</v>
      </c>
      <c r="B3558">
        <v>1</v>
      </c>
      <c r="C3558" t="s">
        <v>81</v>
      </c>
      <c r="D3558" t="s">
        <v>113</v>
      </c>
      <c r="E3558" t="s">
        <v>147</v>
      </c>
      <c r="F3558" t="s">
        <v>10076</v>
      </c>
      <c r="G3558" t="s">
        <v>149</v>
      </c>
      <c r="H3558" t="s">
        <v>144</v>
      </c>
      <c r="I3558" t="s">
        <v>136</v>
      </c>
      <c r="J3558" t="s">
        <v>137</v>
      </c>
      <c r="K3558" t="s">
        <v>138</v>
      </c>
      <c r="L3558" t="s">
        <v>10077</v>
      </c>
      <c r="M3558" t="s">
        <v>10078</v>
      </c>
      <c r="N3558">
        <v>0.78027777700000001</v>
      </c>
      <c r="O3558">
        <v>4</v>
      </c>
      <c r="P3558">
        <v>1478</v>
      </c>
      <c r="Q3558">
        <v>30</v>
      </c>
      <c r="R3558">
        <v>288</v>
      </c>
      <c r="S3558">
        <v>9</v>
      </c>
      <c r="T3558">
        <v>46</v>
      </c>
      <c r="U3558">
        <v>1</v>
      </c>
      <c r="V3558">
        <v>0</v>
      </c>
      <c r="W3558">
        <v>0.89995357948777788</v>
      </c>
      <c r="X3558">
        <v>266.70810750935874</v>
      </c>
      <c r="Y3558">
        <v>78.873198846835308</v>
      </c>
      <c r="Z3558">
        <v>306.03991266279161</v>
      </c>
      <c r="AA3558">
        <v>237.01633716777118</v>
      </c>
      <c r="AB3558">
        <v>51.850159167604993</v>
      </c>
      <c r="AC3558">
        <v>103.43594661211051</v>
      </c>
      <c r="AD3558">
        <v>0</v>
      </c>
      <c r="AE3558">
        <v>1044.8236155459601</v>
      </c>
    </row>
    <row r="3559" spans="1:31" x14ac:dyDescent="0.3">
      <c r="A3559">
        <v>2662654</v>
      </c>
      <c r="B3559">
        <v>1</v>
      </c>
      <c r="C3559" t="s">
        <v>80</v>
      </c>
      <c r="D3559" t="s">
        <v>107</v>
      </c>
      <c r="E3559" t="s">
        <v>214</v>
      </c>
      <c r="F3559" t="s">
        <v>10079</v>
      </c>
      <c r="G3559" t="s">
        <v>224</v>
      </c>
      <c r="H3559" t="s">
        <v>135</v>
      </c>
      <c r="I3559" t="s">
        <v>136</v>
      </c>
      <c r="J3559" t="s">
        <v>137</v>
      </c>
      <c r="K3559" t="s">
        <v>138</v>
      </c>
      <c r="L3559" t="s">
        <v>10080</v>
      </c>
      <c r="M3559" t="s">
        <v>10081</v>
      </c>
      <c r="N3559">
        <v>2.7344444440000002</v>
      </c>
      <c r="O3559">
        <v>0</v>
      </c>
      <c r="P3559">
        <v>44</v>
      </c>
      <c r="Q3559">
        <v>0</v>
      </c>
      <c r="R3559">
        <v>0</v>
      </c>
      <c r="S3559">
        <v>0</v>
      </c>
      <c r="T3559">
        <v>3</v>
      </c>
      <c r="U3559">
        <v>0</v>
      </c>
      <c r="V3559">
        <v>0</v>
      </c>
      <c r="W3559">
        <v>0</v>
      </c>
      <c r="X3559">
        <v>51.855658135388474</v>
      </c>
      <c r="Y3559">
        <v>0</v>
      </c>
      <c r="Z3559">
        <v>0</v>
      </c>
      <c r="AA3559">
        <v>0</v>
      </c>
      <c r="AB3559">
        <v>7.1931550698179771</v>
      </c>
      <c r="AC3559">
        <v>0</v>
      </c>
      <c r="AD3559">
        <v>0</v>
      </c>
      <c r="AE3559">
        <v>59.04881320520645</v>
      </c>
    </row>
    <row r="3560" spans="1:31" x14ac:dyDescent="0.3">
      <c r="A3560">
        <v>2662491</v>
      </c>
      <c r="B3560">
        <v>1</v>
      </c>
      <c r="C3560" t="s">
        <v>81</v>
      </c>
      <c r="D3560" t="s">
        <v>114</v>
      </c>
      <c r="E3560" t="s">
        <v>147</v>
      </c>
      <c r="F3560" t="s">
        <v>5246</v>
      </c>
      <c r="G3560" t="s">
        <v>149</v>
      </c>
      <c r="H3560" t="s">
        <v>144</v>
      </c>
      <c r="I3560" t="s">
        <v>136</v>
      </c>
      <c r="J3560" t="s">
        <v>137</v>
      </c>
      <c r="K3560" t="s">
        <v>138</v>
      </c>
      <c r="L3560" t="s">
        <v>10082</v>
      </c>
      <c r="M3560" t="s">
        <v>10083</v>
      </c>
      <c r="N3560">
        <v>0.53055555499999996</v>
      </c>
      <c r="O3560">
        <v>0</v>
      </c>
      <c r="P3560">
        <v>928</v>
      </c>
      <c r="Q3560">
        <v>0</v>
      </c>
      <c r="R3560">
        <v>65</v>
      </c>
      <c r="S3560">
        <v>3</v>
      </c>
      <c r="T3560">
        <v>103</v>
      </c>
      <c r="U3560">
        <v>0</v>
      </c>
      <c r="V3560">
        <v>0</v>
      </c>
      <c r="W3560">
        <v>0</v>
      </c>
      <c r="X3560">
        <v>54.560551166241147</v>
      </c>
      <c r="Y3560">
        <v>0</v>
      </c>
      <c r="Z3560">
        <v>3.1809468599010562</v>
      </c>
      <c r="AA3560">
        <v>2.5425791926791668</v>
      </c>
      <c r="AB3560">
        <v>19.463313011349207</v>
      </c>
      <c r="AC3560">
        <v>0</v>
      </c>
      <c r="AD3560">
        <v>0</v>
      </c>
      <c r="AE3560">
        <v>79.747390230170566</v>
      </c>
    </row>
    <row r="3561" spans="1:31" x14ac:dyDescent="0.3">
      <c r="A3561">
        <v>2662637</v>
      </c>
      <c r="B3561">
        <v>1</v>
      </c>
      <c r="C3561" t="s">
        <v>80</v>
      </c>
      <c r="D3561" t="s">
        <v>82</v>
      </c>
      <c r="E3561" t="s">
        <v>214</v>
      </c>
      <c r="F3561" t="s">
        <v>10084</v>
      </c>
      <c r="G3561" t="s">
        <v>300</v>
      </c>
      <c r="H3561" t="s">
        <v>135</v>
      </c>
      <c r="I3561" t="s">
        <v>136</v>
      </c>
      <c r="J3561" t="s">
        <v>137</v>
      </c>
      <c r="K3561" t="s">
        <v>138</v>
      </c>
      <c r="L3561" t="s">
        <v>10085</v>
      </c>
      <c r="M3561" t="s">
        <v>10086</v>
      </c>
      <c r="N3561">
        <v>0.771666666</v>
      </c>
      <c r="O3561">
        <v>0</v>
      </c>
      <c r="P3561">
        <v>55</v>
      </c>
      <c r="Q3561">
        <v>0</v>
      </c>
      <c r="R3561">
        <v>0</v>
      </c>
      <c r="S3561">
        <v>0</v>
      </c>
      <c r="T3561">
        <v>30</v>
      </c>
      <c r="U3561">
        <v>0</v>
      </c>
      <c r="V3561">
        <v>1</v>
      </c>
      <c r="W3561">
        <v>0</v>
      </c>
      <c r="X3561">
        <v>14.801832797853473</v>
      </c>
      <c r="Y3561">
        <v>0</v>
      </c>
      <c r="Z3561">
        <v>0</v>
      </c>
      <c r="AA3561">
        <v>0</v>
      </c>
      <c r="AB3561">
        <v>67.739065514667374</v>
      </c>
      <c r="AC3561">
        <v>0</v>
      </c>
      <c r="AD3561">
        <v>10.284799463470726</v>
      </c>
      <c r="AE3561">
        <v>92.825697775991586</v>
      </c>
    </row>
    <row r="3562" spans="1:31" x14ac:dyDescent="0.3">
      <c r="A3562">
        <v>2662969</v>
      </c>
      <c r="B3562">
        <v>1</v>
      </c>
      <c r="C3562" t="s">
        <v>80</v>
      </c>
      <c r="D3562" t="s">
        <v>82</v>
      </c>
      <c r="E3562" t="s">
        <v>132</v>
      </c>
      <c r="F3562" t="s">
        <v>10087</v>
      </c>
      <c r="G3562" t="s">
        <v>268</v>
      </c>
      <c r="H3562" t="s">
        <v>135</v>
      </c>
      <c r="I3562" t="s">
        <v>136</v>
      </c>
      <c r="J3562" t="s">
        <v>137</v>
      </c>
      <c r="K3562" t="s">
        <v>138</v>
      </c>
      <c r="L3562" t="s">
        <v>10088</v>
      </c>
      <c r="M3562" t="s">
        <v>10089</v>
      </c>
      <c r="N3562">
        <v>2.0261111110000001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0.7339820142009319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0.7339820142009319</v>
      </c>
    </row>
    <row r="3563" spans="1:31" x14ac:dyDescent="0.3">
      <c r="A3563">
        <v>2662923</v>
      </c>
      <c r="B3563">
        <v>1</v>
      </c>
      <c r="C3563" t="s">
        <v>81</v>
      </c>
      <c r="D3563" t="s">
        <v>121</v>
      </c>
      <c r="E3563" t="s">
        <v>141</v>
      </c>
      <c r="F3563" t="s">
        <v>10090</v>
      </c>
      <c r="G3563" t="s">
        <v>143</v>
      </c>
      <c r="H3563" t="s">
        <v>144</v>
      </c>
      <c r="I3563" t="s">
        <v>136</v>
      </c>
      <c r="J3563" t="s">
        <v>137</v>
      </c>
      <c r="K3563" t="s">
        <v>138</v>
      </c>
      <c r="L3563" t="s">
        <v>10091</v>
      </c>
      <c r="M3563" t="s">
        <v>10092</v>
      </c>
      <c r="N3563">
        <v>1.1358333329999999</v>
      </c>
      <c r="O3563">
        <v>1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0.35038793336000007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0.35038793336000007</v>
      </c>
    </row>
    <row r="3564" spans="1:31" x14ac:dyDescent="0.3">
      <c r="A3564">
        <v>2662760</v>
      </c>
      <c r="B3564">
        <v>1</v>
      </c>
      <c r="C3564" t="s">
        <v>80</v>
      </c>
      <c r="D3564" t="s">
        <v>107</v>
      </c>
      <c r="E3564" t="s">
        <v>141</v>
      </c>
      <c r="F3564" t="s">
        <v>10093</v>
      </c>
      <c r="G3564" t="s">
        <v>143</v>
      </c>
      <c r="H3564" t="s">
        <v>144</v>
      </c>
      <c r="I3564" t="s">
        <v>136</v>
      </c>
      <c r="J3564" t="s">
        <v>137</v>
      </c>
      <c r="K3564" t="s">
        <v>138</v>
      </c>
      <c r="L3564" t="s">
        <v>10094</v>
      </c>
      <c r="M3564" t="s">
        <v>10095</v>
      </c>
      <c r="N3564">
        <v>1.126944444</v>
      </c>
      <c r="O3564">
        <v>0</v>
      </c>
      <c r="P3564">
        <v>3</v>
      </c>
      <c r="Q3564">
        <v>0</v>
      </c>
      <c r="R3564">
        <v>17</v>
      </c>
      <c r="S3564">
        <v>0</v>
      </c>
      <c r="T3564">
        <v>3</v>
      </c>
      <c r="U3564">
        <v>0</v>
      </c>
      <c r="V3564">
        <v>0</v>
      </c>
      <c r="W3564">
        <v>0</v>
      </c>
      <c r="X3564">
        <v>1.6357925812335712</v>
      </c>
      <c r="Y3564">
        <v>0</v>
      </c>
      <c r="Z3564">
        <v>5.7727953512137775</v>
      </c>
      <c r="AA3564">
        <v>0</v>
      </c>
      <c r="AB3564">
        <v>12.234675329754515</v>
      </c>
      <c r="AC3564">
        <v>0</v>
      </c>
      <c r="AD3564">
        <v>0</v>
      </c>
      <c r="AE3564">
        <v>19.643263262201863</v>
      </c>
    </row>
    <row r="3565" spans="1:31" x14ac:dyDescent="0.3">
      <c r="A3565">
        <v>2662963</v>
      </c>
      <c r="B3565">
        <v>1</v>
      </c>
      <c r="C3565" t="s">
        <v>81</v>
      </c>
      <c r="D3565" t="s">
        <v>119</v>
      </c>
      <c r="E3565" t="s">
        <v>132</v>
      </c>
      <c r="F3565" t="s">
        <v>10096</v>
      </c>
      <c r="G3565" t="s">
        <v>268</v>
      </c>
      <c r="H3565" t="s">
        <v>135</v>
      </c>
      <c r="I3565" t="s">
        <v>136</v>
      </c>
      <c r="J3565" t="s">
        <v>137</v>
      </c>
      <c r="K3565" t="s">
        <v>138</v>
      </c>
      <c r="L3565" t="s">
        <v>10097</v>
      </c>
      <c r="M3565" t="s">
        <v>10098</v>
      </c>
      <c r="N3565">
        <v>0.83222222199999996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0.2944617095558385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0.2944617095558385</v>
      </c>
    </row>
    <row r="3566" spans="1:31" x14ac:dyDescent="0.3">
      <c r="A3566">
        <v>2662823</v>
      </c>
      <c r="B3566">
        <v>1</v>
      </c>
      <c r="C3566" t="s">
        <v>80</v>
      </c>
      <c r="D3566" t="s">
        <v>83</v>
      </c>
      <c r="E3566" t="s">
        <v>132</v>
      </c>
      <c r="F3566" t="s">
        <v>10099</v>
      </c>
      <c r="G3566" t="s">
        <v>134</v>
      </c>
      <c r="H3566" t="s">
        <v>135</v>
      </c>
      <c r="I3566" t="s">
        <v>136</v>
      </c>
      <c r="J3566" t="s">
        <v>137</v>
      </c>
      <c r="K3566" t="s">
        <v>138</v>
      </c>
      <c r="L3566" t="s">
        <v>10100</v>
      </c>
      <c r="M3566" t="s">
        <v>10101</v>
      </c>
      <c r="N3566">
        <v>1.1016666660000001</v>
      </c>
      <c r="O3566">
        <v>0</v>
      </c>
      <c r="P3566">
        <v>3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1.0566264330670441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1.0566264330670441</v>
      </c>
    </row>
    <row r="3567" spans="1:31" x14ac:dyDescent="0.3">
      <c r="A3567">
        <v>2662714</v>
      </c>
      <c r="B3567">
        <v>1</v>
      </c>
      <c r="C3567" t="s">
        <v>81</v>
      </c>
      <c r="D3567" t="s">
        <v>112</v>
      </c>
      <c r="E3567" t="s">
        <v>165</v>
      </c>
      <c r="F3567" t="s">
        <v>8805</v>
      </c>
      <c r="G3567" t="s">
        <v>224</v>
      </c>
      <c r="H3567" t="s">
        <v>135</v>
      </c>
      <c r="I3567" t="s">
        <v>136</v>
      </c>
      <c r="J3567" t="s">
        <v>137</v>
      </c>
      <c r="K3567" t="s">
        <v>138</v>
      </c>
      <c r="L3567" t="s">
        <v>10102</v>
      </c>
      <c r="M3567" t="s">
        <v>10103</v>
      </c>
      <c r="N3567">
        <v>2.2894444439999999</v>
      </c>
      <c r="O3567">
        <v>0</v>
      </c>
      <c r="P3567">
        <v>59</v>
      </c>
      <c r="Q3567">
        <v>0</v>
      </c>
      <c r="R3567">
        <v>0</v>
      </c>
      <c r="S3567">
        <v>0</v>
      </c>
      <c r="T3567">
        <v>19</v>
      </c>
      <c r="U3567">
        <v>0</v>
      </c>
      <c r="V3567">
        <v>0</v>
      </c>
      <c r="W3567">
        <v>0</v>
      </c>
      <c r="X3567">
        <v>32.227489001165047</v>
      </c>
      <c r="Y3567">
        <v>0</v>
      </c>
      <c r="Z3567">
        <v>0</v>
      </c>
      <c r="AA3567">
        <v>0</v>
      </c>
      <c r="AB3567">
        <v>52.282157214838577</v>
      </c>
      <c r="AC3567">
        <v>0</v>
      </c>
      <c r="AD3567">
        <v>0</v>
      </c>
      <c r="AE3567">
        <v>84.509646216003631</v>
      </c>
    </row>
    <row r="3568" spans="1:31" x14ac:dyDescent="0.3">
      <c r="A3568">
        <v>2662468</v>
      </c>
      <c r="B3568">
        <v>1</v>
      </c>
      <c r="C3568" t="s">
        <v>81</v>
      </c>
      <c r="D3568" t="s">
        <v>116</v>
      </c>
      <c r="E3568" t="s">
        <v>194</v>
      </c>
      <c r="F3568" t="s">
        <v>5425</v>
      </c>
      <c r="G3568" t="s">
        <v>149</v>
      </c>
      <c r="H3568" t="s">
        <v>144</v>
      </c>
      <c r="I3568" t="s">
        <v>136</v>
      </c>
      <c r="J3568" t="s">
        <v>137</v>
      </c>
      <c r="K3568" t="s">
        <v>138</v>
      </c>
      <c r="L3568" t="s">
        <v>10104</v>
      </c>
      <c r="M3568" t="s">
        <v>10105</v>
      </c>
      <c r="N3568">
        <v>0.12583333299999999</v>
      </c>
      <c r="O3568">
        <v>3</v>
      </c>
      <c r="P3568">
        <v>434</v>
      </c>
      <c r="Q3568">
        <v>19</v>
      </c>
      <c r="R3568">
        <v>23</v>
      </c>
      <c r="S3568">
        <v>14</v>
      </c>
      <c r="T3568">
        <v>27</v>
      </c>
      <c r="U3568">
        <v>1</v>
      </c>
      <c r="V3568">
        <v>0</v>
      </c>
      <c r="W3568">
        <v>8.3222450799411762E-2</v>
      </c>
      <c r="X3568">
        <v>6.7972877143668811</v>
      </c>
      <c r="Y3568">
        <v>17.544137985515032</v>
      </c>
      <c r="Z3568">
        <v>1.2544066194274421</v>
      </c>
      <c r="AA3568">
        <v>13.277067518673677</v>
      </c>
      <c r="AB3568">
        <v>0.60805159884732074</v>
      </c>
      <c r="AC3568">
        <v>0.11138526932303125</v>
      </c>
      <c r="AD3568">
        <v>0</v>
      </c>
      <c r="AE3568">
        <v>39.675559156952794</v>
      </c>
    </row>
    <row r="3569" spans="1:31" x14ac:dyDescent="0.3">
      <c r="A3569">
        <v>2662677</v>
      </c>
      <c r="B3569">
        <v>1</v>
      </c>
      <c r="C3569" t="s">
        <v>81</v>
      </c>
      <c r="D3569" t="s">
        <v>120</v>
      </c>
      <c r="E3569" t="s">
        <v>152</v>
      </c>
      <c r="F3569" t="s">
        <v>10106</v>
      </c>
      <c r="G3569" t="s">
        <v>161</v>
      </c>
      <c r="H3569" t="s">
        <v>135</v>
      </c>
      <c r="I3569" t="s">
        <v>136</v>
      </c>
      <c r="J3569" t="s">
        <v>137</v>
      </c>
      <c r="K3569" t="s">
        <v>162</v>
      </c>
      <c r="L3569" t="s">
        <v>10107</v>
      </c>
      <c r="M3569" t="s">
        <v>10108</v>
      </c>
      <c r="N3569">
        <v>4.0141666660000004</v>
      </c>
      <c r="O3569">
        <v>0</v>
      </c>
      <c r="P3569">
        <v>186</v>
      </c>
      <c r="Q3569">
        <v>0</v>
      </c>
      <c r="R3569">
        <v>11</v>
      </c>
      <c r="S3569">
        <v>0</v>
      </c>
      <c r="T3569">
        <v>23</v>
      </c>
      <c r="U3569">
        <v>0</v>
      </c>
      <c r="V3569">
        <v>0</v>
      </c>
      <c r="W3569">
        <v>0</v>
      </c>
      <c r="X3569">
        <v>181.46058036348589</v>
      </c>
      <c r="Y3569">
        <v>0</v>
      </c>
      <c r="Z3569">
        <v>288.02426234841903</v>
      </c>
      <c r="AA3569">
        <v>0</v>
      </c>
      <c r="AB3569">
        <v>94.101361563617886</v>
      </c>
      <c r="AC3569">
        <v>0</v>
      </c>
      <c r="AD3569">
        <v>0</v>
      </c>
      <c r="AE3569">
        <v>563.58620427552273</v>
      </c>
    </row>
    <row r="3570" spans="1:31" x14ac:dyDescent="0.3">
      <c r="A3570">
        <v>2662531</v>
      </c>
      <c r="B3570">
        <v>1</v>
      </c>
      <c r="C3570" t="s">
        <v>80</v>
      </c>
      <c r="D3570" t="s">
        <v>96</v>
      </c>
      <c r="E3570" t="s">
        <v>165</v>
      </c>
      <c r="F3570" t="s">
        <v>10109</v>
      </c>
      <c r="G3570" t="s">
        <v>224</v>
      </c>
      <c r="H3570" t="s">
        <v>135</v>
      </c>
      <c r="I3570" t="s">
        <v>136</v>
      </c>
      <c r="J3570" t="s">
        <v>137</v>
      </c>
      <c r="K3570" t="s">
        <v>138</v>
      </c>
      <c r="L3570" t="s">
        <v>10110</v>
      </c>
      <c r="M3570" t="s">
        <v>10111</v>
      </c>
      <c r="N3570">
        <v>1.1230555550000001</v>
      </c>
      <c r="O3570">
        <v>0</v>
      </c>
      <c r="P3570">
        <v>68</v>
      </c>
      <c r="Q3570">
        <v>0</v>
      </c>
      <c r="R3570">
        <v>0</v>
      </c>
      <c r="S3570">
        <v>0</v>
      </c>
      <c r="T3570">
        <v>10</v>
      </c>
      <c r="U3570">
        <v>0</v>
      </c>
      <c r="V3570">
        <v>0</v>
      </c>
      <c r="W3570">
        <v>0</v>
      </c>
      <c r="X3570">
        <v>51.608451732862989</v>
      </c>
      <c r="Y3570">
        <v>0</v>
      </c>
      <c r="Z3570">
        <v>0</v>
      </c>
      <c r="AA3570">
        <v>0</v>
      </c>
      <c r="AB3570">
        <v>16.115631468265512</v>
      </c>
      <c r="AC3570">
        <v>0</v>
      </c>
      <c r="AD3570">
        <v>0</v>
      </c>
      <c r="AE3570">
        <v>67.724083201128508</v>
      </c>
    </row>
    <row r="3571" spans="1:31" x14ac:dyDescent="0.3">
      <c r="A3571">
        <v>2662863</v>
      </c>
      <c r="B3571">
        <v>1</v>
      </c>
      <c r="C3571" t="s">
        <v>80</v>
      </c>
      <c r="D3571" t="s">
        <v>97</v>
      </c>
      <c r="E3571" t="s">
        <v>214</v>
      </c>
      <c r="F3571" t="s">
        <v>10112</v>
      </c>
      <c r="G3571" t="s">
        <v>224</v>
      </c>
      <c r="H3571" t="s">
        <v>135</v>
      </c>
      <c r="I3571" t="s">
        <v>136</v>
      </c>
      <c r="J3571" t="s">
        <v>137</v>
      </c>
      <c r="K3571" t="s">
        <v>138</v>
      </c>
      <c r="L3571" t="s">
        <v>10113</v>
      </c>
      <c r="M3571" t="s">
        <v>10114</v>
      </c>
      <c r="N3571">
        <v>0.35361111099999998</v>
      </c>
      <c r="O3571">
        <v>0</v>
      </c>
      <c r="P3571">
        <v>1</v>
      </c>
      <c r="Q3571">
        <v>0</v>
      </c>
      <c r="R3571">
        <v>0</v>
      </c>
      <c r="S3571">
        <v>0</v>
      </c>
      <c r="T3571">
        <v>8</v>
      </c>
      <c r="U3571">
        <v>0</v>
      </c>
      <c r="V3571">
        <v>0</v>
      </c>
      <c r="W3571">
        <v>0</v>
      </c>
      <c r="X3571">
        <v>4.7688074879113786E-2</v>
      </c>
      <c r="Y3571">
        <v>0</v>
      </c>
      <c r="Z3571">
        <v>0</v>
      </c>
      <c r="AA3571">
        <v>0</v>
      </c>
      <c r="AB3571">
        <v>5.0105337621915478</v>
      </c>
      <c r="AC3571">
        <v>0</v>
      </c>
      <c r="AD3571">
        <v>0</v>
      </c>
      <c r="AE3571">
        <v>5.0582218370706613</v>
      </c>
    </row>
    <row r="3572" spans="1:31" x14ac:dyDescent="0.3">
      <c r="A3572">
        <v>2662508</v>
      </c>
      <c r="B3572">
        <v>1</v>
      </c>
      <c r="C3572" t="s">
        <v>81</v>
      </c>
      <c r="D3572" t="s">
        <v>123</v>
      </c>
      <c r="E3572" t="s">
        <v>152</v>
      </c>
      <c r="F3572" t="s">
        <v>10115</v>
      </c>
      <c r="G3572" t="s">
        <v>161</v>
      </c>
      <c r="H3572" t="s">
        <v>135</v>
      </c>
      <c r="I3572" t="s">
        <v>136</v>
      </c>
      <c r="J3572" t="s">
        <v>137</v>
      </c>
      <c r="K3572" t="s">
        <v>162</v>
      </c>
      <c r="L3572" t="s">
        <v>10116</v>
      </c>
      <c r="M3572" t="s">
        <v>10117</v>
      </c>
      <c r="N3572">
        <v>7.915</v>
      </c>
      <c r="O3572">
        <v>0</v>
      </c>
      <c r="P3572">
        <v>101</v>
      </c>
      <c r="Q3572">
        <v>0</v>
      </c>
      <c r="R3572">
        <v>0</v>
      </c>
      <c r="S3572">
        <v>0</v>
      </c>
      <c r="T3572">
        <v>18</v>
      </c>
      <c r="U3572">
        <v>0</v>
      </c>
      <c r="V3572">
        <v>0</v>
      </c>
      <c r="W3572">
        <v>0</v>
      </c>
      <c r="X3572">
        <v>202.73039904668235</v>
      </c>
      <c r="Y3572">
        <v>0</v>
      </c>
      <c r="Z3572">
        <v>0</v>
      </c>
      <c r="AA3572">
        <v>0</v>
      </c>
      <c r="AB3572">
        <v>75.216428671753775</v>
      </c>
      <c r="AC3572">
        <v>0</v>
      </c>
      <c r="AD3572">
        <v>0</v>
      </c>
      <c r="AE3572">
        <v>277.94682771843611</v>
      </c>
    </row>
    <row r="3573" spans="1:31" x14ac:dyDescent="0.3">
      <c r="A3573">
        <v>2662651</v>
      </c>
      <c r="B3573">
        <v>1</v>
      </c>
      <c r="C3573" t="s">
        <v>81</v>
      </c>
      <c r="D3573" t="s">
        <v>127</v>
      </c>
      <c r="E3573" t="s">
        <v>147</v>
      </c>
      <c r="F3573" t="s">
        <v>10118</v>
      </c>
      <c r="G3573" t="s">
        <v>149</v>
      </c>
      <c r="H3573" t="s">
        <v>144</v>
      </c>
      <c r="I3573" t="s">
        <v>136</v>
      </c>
      <c r="J3573" t="s">
        <v>137</v>
      </c>
      <c r="K3573" t="s">
        <v>138</v>
      </c>
      <c r="L3573" t="s">
        <v>10119</v>
      </c>
      <c r="M3573" t="s">
        <v>10120</v>
      </c>
      <c r="N3573">
        <v>1.747777777</v>
      </c>
      <c r="O3573">
        <v>9</v>
      </c>
      <c r="P3573">
        <v>1343</v>
      </c>
      <c r="Q3573">
        <v>37</v>
      </c>
      <c r="R3573">
        <v>79</v>
      </c>
      <c r="S3573">
        <v>6</v>
      </c>
      <c r="T3573">
        <v>117</v>
      </c>
      <c r="U3573">
        <v>1</v>
      </c>
      <c r="V3573">
        <v>0</v>
      </c>
      <c r="W3573">
        <v>4.9553930247812321</v>
      </c>
      <c r="X3573">
        <v>446.18980051363405</v>
      </c>
      <c r="Y3573">
        <v>238.62091346030383</v>
      </c>
      <c r="Z3573">
        <v>196.85067251775368</v>
      </c>
      <c r="AA3573">
        <v>70.8047303486765</v>
      </c>
      <c r="AB3573">
        <v>147.70411770583638</v>
      </c>
      <c r="AC3573">
        <v>3.2239065731862149</v>
      </c>
      <c r="AD3573">
        <v>0</v>
      </c>
      <c r="AE3573">
        <v>1108.3495341441719</v>
      </c>
    </row>
    <row r="3574" spans="1:31" x14ac:dyDescent="0.3">
      <c r="A3574">
        <v>2662737</v>
      </c>
      <c r="B3574">
        <v>1</v>
      </c>
      <c r="C3574" t="s">
        <v>80</v>
      </c>
      <c r="D3574" t="s">
        <v>96</v>
      </c>
      <c r="E3574" t="s">
        <v>132</v>
      </c>
      <c r="F3574" t="s">
        <v>10121</v>
      </c>
      <c r="G3574" t="s">
        <v>228</v>
      </c>
      <c r="H3574" t="s">
        <v>135</v>
      </c>
      <c r="I3574" t="s">
        <v>136</v>
      </c>
      <c r="J3574" t="s">
        <v>137</v>
      </c>
      <c r="K3574" t="s">
        <v>138</v>
      </c>
      <c r="L3574" t="s">
        <v>10122</v>
      </c>
      <c r="M3574" t="s">
        <v>10123</v>
      </c>
      <c r="N3574">
        <v>2.0463888880000001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3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10.964647027895385</v>
      </c>
      <c r="AC3574">
        <v>0</v>
      </c>
      <c r="AD3574">
        <v>0</v>
      </c>
      <c r="AE3574">
        <v>10.964647027895385</v>
      </c>
    </row>
    <row r="3575" spans="1:31" x14ac:dyDescent="0.3">
      <c r="A3575">
        <v>2662445</v>
      </c>
      <c r="B3575">
        <v>1</v>
      </c>
      <c r="C3575" t="s">
        <v>80</v>
      </c>
      <c r="D3575" t="s">
        <v>95</v>
      </c>
      <c r="E3575" t="s">
        <v>194</v>
      </c>
      <c r="F3575" t="s">
        <v>7065</v>
      </c>
      <c r="G3575" t="s">
        <v>149</v>
      </c>
      <c r="H3575" t="s">
        <v>144</v>
      </c>
      <c r="I3575" t="s">
        <v>136</v>
      </c>
      <c r="J3575" t="s">
        <v>137</v>
      </c>
      <c r="K3575" t="s">
        <v>138</v>
      </c>
      <c r="L3575" t="s">
        <v>10124</v>
      </c>
      <c r="M3575" t="s">
        <v>10125</v>
      </c>
      <c r="N3575">
        <v>0.891666666</v>
      </c>
      <c r="O3575">
        <v>0</v>
      </c>
      <c r="P3575">
        <v>32</v>
      </c>
      <c r="Q3575">
        <v>0</v>
      </c>
      <c r="R3575">
        <v>19</v>
      </c>
      <c r="S3575">
        <v>14</v>
      </c>
      <c r="T3575">
        <v>26</v>
      </c>
      <c r="U3575">
        <v>2</v>
      </c>
      <c r="V3575">
        <v>0</v>
      </c>
      <c r="W3575">
        <v>0</v>
      </c>
      <c r="X3575">
        <v>6.5320957158947435</v>
      </c>
      <c r="Y3575">
        <v>0</v>
      </c>
      <c r="Z3575">
        <v>7.7220138078933322</v>
      </c>
      <c r="AA3575">
        <v>194.6327263056582</v>
      </c>
      <c r="AB3575">
        <v>32.148591939682333</v>
      </c>
      <c r="AC3575">
        <v>4.478596895428959</v>
      </c>
      <c r="AD3575">
        <v>0</v>
      </c>
      <c r="AE3575">
        <v>245.51402466455755</v>
      </c>
    </row>
    <row r="3576" spans="1:31" x14ac:dyDescent="0.3">
      <c r="A3576">
        <v>2662943</v>
      </c>
      <c r="B3576">
        <v>1</v>
      </c>
      <c r="C3576" t="s">
        <v>80</v>
      </c>
      <c r="D3576" t="s">
        <v>84</v>
      </c>
      <c r="E3576" t="s">
        <v>165</v>
      </c>
      <c r="F3576" t="s">
        <v>10126</v>
      </c>
      <c r="G3576" t="s">
        <v>224</v>
      </c>
      <c r="H3576" t="s">
        <v>135</v>
      </c>
      <c r="I3576" t="s">
        <v>136</v>
      </c>
      <c r="J3576" t="s">
        <v>137</v>
      </c>
      <c r="K3576" t="s">
        <v>138</v>
      </c>
      <c r="L3576" t="s">
        <v>10127</v>
      </c>
      <c r="M3576" t="s">
        <v>10128</v>
      </c>
      <c r="N3576">
        <v>0.86055555500000003</v>
      </c>
      <c r="O3576">
        <v>0</v>
      </c>
      <c r="P3576">
        <v>134</v>
      </c>
      <c r="Q3576">
        <v>0</v>
      </c>
      <c r="R3576">
        <v>0</v>
      </c>
      <c r="S3576">
        <v>0</v>
      </c>
      <c r="T3576">
        <v>9</v>
      </c>
      <c r="U3576">
        <v>0</v>
      </c>
      <c r="V3576">
        <v>0</v>
      </c>
      <c r="W3576">
        <v>0</v>
      </c>
      <c r="X3576">
        <v>37.043858141536255</v>
      </c>
      <c r="Y3576">
        <v>0</v>
      </c>
      <c r="Z3576">
        <v>0</v>
      </c>
      <c r="AA3576">
        <v>0</v>
      </c>
      <c r="AB3576">
        <v>3.2947430874694343</v>
      </c>
      <c r="AC3576">
        <v>0</v>
      </c>
      <c r="AD3576">
        <v>0</v>
      </c>
      <c r="AE3576">
        <v>40.33860122900569</v>
      </c>
    </row>
    <row r="3577" spans="1:31" x14ac:dyDescent="0.3">
      <c r="A3577">
        <v>2662686</v>
      </c>
      <c r="B3577">
        <v>1</v>
      </c>
      <c r="C3577" t="s">
        <v>80</v>
      </c>
      <c r="D3577" t="s">
        <v>87</v>
      </c>
      <c r="E3577" t="s">
        <v>214</v>
      </c>
      <c r="F3577" t="s">
        <v>10129</v>
      </c>
      <c r="G3577" t="s">
        <v>300</v>
      </c>
      <c r="H3577" t="s">
        <v>135</v>
      </c>
      <c r="I3577" t="s">
        <v>136</v>
      </c>
      <c r="J3577" t="s">
        <v>137</v>
      </c>
      <c r="K3577" t="s">
        <v>138</v>
      </c>
      <c r="L3577" t="s">
        <v>10130</v>
      </c>
      <c r="M3577" t="s">
        <v>10131</v>
      </c>
      <c r="N3577">
        <v>1.9666666660000001</v>
      </c>
      <c r="O3577">
        <v>0</v>
      </c>
      <c r="P3577">
        <v>77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42.4107093095583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42.4107093095583</v>
      </c>
    </row>
    <row r="3578" spans="1:31" x14ac:dyDescent="0.3">
      <c r="A3578">
        <v>2662517</v>
      </c>
      <c r="B3578">
        <v>1</v>
      </c>
      <c r="C3578" t="s">
        <v>80</v>
      </c>
      <c r="D3578" t="s">
        <v>85</v>
      </c>
      <c r="E3578" t="s">
        <v>165</v>
      </c>
      <c r="F3578" t="s">
        <v>10132</v>
      </c>
      <c r="G3578" t="s">
        <v>224</v>
      </c>
      <c r="H3578" t="s">
        <v>135</v>
      </c>
      <c r="I3578" t="s">
        <v>136</v>
      </c>
      <c r="J3578" t="s">
        <v>137</v>
      </c>
      <c r="K3578" t="s">
        <v>138</v>
      </c>
      <c r="L3578" t="s">
        <v>10133</v>
      </c>
      <c r="M3578" t="s">
        <v>10134</v>
      </c>
      <c r="N3578">
        <v>4.1613888880000003</v>
      </c>
      <c r="O3578">
        <v>0</v>
      </c>
      <c r="P3578">
        <v>9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9.3354968825100961</v>
      </c>
      <c r="Y3578">
        <v>0</v>
      </c>
      <c r="Z3578">
        <v>0</v>
      </c>
      <c r="AA3578">
        <v>0</v>
      </c>
      <c r="AB3578">
        <v>7.9862658212180557</v>
      </c>
      <c r="AC3578">
        <v>0</v>
      </c>
      <c r="AD3578">
        <v>0</v>
      </c>
      <c r="AE3578">
        <v>17.321762703728151</v>
      </c>
    </row>
    <row r="3579" spans="1:31" x14ac:dyDescent="0.3">
      <c r="A3579">
        <v>2662640</v>
      </c>
      <c r="B3579">
        <v>1</v>
      </c>
      <c r="C3579" t="s">
        <v>80</v>
      </c>
      <c r="D3579" t="s">
        <v>103</v>
      </c>
      <c r="E3579" t="s">
        <v>214</v>
      </c>
      <c r="F3579" t="s">
        <v>10135</v>
      </c>
      <c r="G3579" t="s">
        <v>228</v>
      </c>
      <c r="H3579" t="s">
        <v>135</v>
      </c>
      <c r="I3579" t="s">
        <v>136</v>
      </c>
      <c r="J3579" t="s">
        <v>137</v>
      </c>
      <c r="K3579" t="s">
        <v>138</v>
      </c>
      <c r="L3579" t="s">
        <v>10136</v>
      </c>
      <c r="M3579" t="s">
        <v>10137</v>
      </c>
      <c r="N3579">
        <v>6.8952777770000004</v>
      </c>
      <c r="O3579">
        <v>0</v>
      </c>
      <c r="P3579">
        <v>107</v>
      </c>
      <c r="Q3579">
        <v>0</v>
      </c>
      <c r="R3579">
        <v>0</v>
      </c>
      <c r="S3579">
        <v>0</v>
      </c>
      <c r="T3579">
        <v>7</v>
      </c>
      <c r="U3579">
        <v>0</v>
      </c>
      <c r="V3579">
        <v>0</v>
      </c>
      <c r="W3579">
        <v>0</v>
      </c>
      <c r="X3579">
        <v>261.57533012675356</v>
      </c>
      <c r="Y3579">
        <v>0</v>
      </c>
      <c r="Z3579">
        <v>0</v>
      </c>
      <c r="AA3579">
        <v>0</v>
      </c>
      <c r="AB3579">
        <v>53.179725203354998</v>
      </c>
      <c r="AC3579">
        <v>0</v>
      </c>
      <c r="AD3579">
        <v>0</v>
      </c>
      <c r="AE3579">
        <v>314.75505533010858</v>
      </c>
    </row>
    <row r="3580" spans="1:31" x14ac:dyDescent="0.3">
      <c r="A3580">
        <v>2662679</v>
      </c>
      <c r="B3580">
        <v>2</v>
      </c>
      <c r="C3580" t="s">
        <v>81</v>
      </c>
      <c r="D3580" t="s">
        <v>127</v>
      </c>
      <c r="E3580" t="s">
        <v>141</v>
      </c>
      <c r="F3580" t="s">
        <v>10138</v>
      </c>
      <c r="G3580" t="s">
        <v>448</v>
      </c>
      <c r="H3580" t="s">
        <v>144</v>
      </c>
      <c r="I3580" t="s">
        <v>136</v>
      </c>
      <c r="J3580" t="s">
        <v>137</v>
      </c>
      <c r="K3580" t="s">
        <v>138</v>
      </c>
      <c r="L3580" t="s">
        <v>9759</v>
      </c>
      <c r="M3580" t="s">
        <v>10139</v>
      </c>
      <c r="N3580">
        <v>0.82666666600000005</v>
      </c>
      <c r="O3580">
        <v>1</v>
      </c>
      <c r="P3580">
        <v>0</v>
      </c>
      <c r="Q3580">
        <v>27</v>
      </c>
      <c r="R3580">
        <v>8</v>
      </c>
      <c r="S3580">
        <v>2</v>
      </c>
      <c r="T3580">
        <v>3</v>
      </c>
      <c r="U3580">
        <v>0</v>
      </c>
      <c r="V3580">
        <v>0</v>
      </c>
      <c r="W3580">
        <v>1.9725965153523684</v>
      </c>
      <c r="X3580">
        <v>0</v>
      </c>
      <c r="Y3580">
        <v>150.65217410672872</v>
      </c>
      <c r="Z3580">
        <v>35.30285536253767</v>
      </c>
      <c r="AA3580">
        <v>1.4577706510984534</v>
      </c>
      <c r="AB3580">
        <v>2.6747629070271923</v>
      </c>
      <c r="AC3580">
        <v>0</v>
      </c>
      <c r="AD3580">
        <v>0</v>
      </c>
      <c r="AE3580">
        <v>192.06015954274443</v>
      </c>
    </row>
    <row r="3581" spans="1:31" x14ac:dyDescent="0.3">
      <c r="A3581">
        <v>2663012</v>
      </c>
      <c r="B3581">
        <v>1</v>
      </c>
      <c r="C3581" t="s">
        <v>80</v>
      </c>
      <c r="D3581" t="s">
        <v>105</v>
      </c>
      <c r="E3581" t="s">
        <v>194</v>
      </c>
      <c r="F3581" t="s">
        <v>10140</v>
      </c>
      <c r="G3581" t="s">
        <v>154</v>
      </c>
      <c r="H3581" t="s">
        <v>144</v>
      </c>
      <c r="I3581" t="s">
        <v>136</v>
      </c>
      <c r="J3581" t="s">
        <v>137</v>
      </c>
      <c r="K3581" t="s">
        <v>138</v>
      </c>
      <c r="L3581" t="s">
        <v>10141</v>
      </c>
      <c r="M3581" t="s">
        <v>10142</v>
      </c>
      <c r="N3581">
        <v>8.6111111000000004E-2</v>
      </c>
      <c r="O3581">
        <v>0</v>
      </c>
      <c r="P3581">
        <v>7160</v>
      </c>
      <c r="Q3581">
        <v>0</v>
      </c>
      <c r="R3581">
        <v>0</v>
      </c>
      <c r="S3581">
        <v>4</v>
      </c>
      <c r="T3581">
        <v>302</v>
      </c>
      <c r="U3581">
        <v>0</v>
      </c>
      <c r="V3581">
        <v>1</v>
      </c>
      <c r="W3581">
        <v>0</v>
      </c>
      <c r="X3581">
        <v>174.03153893083879</v>
      </c>
      <c r="Y3581">
        <v>0</v>
      </c>
      <c r="Z3581">
        <v>0</v>
      </c>
      <c r="AA3581">
        <v>12.90379224756105</v>
      </c>
      <c r="AB3581">
        <v>27.699092626593188</v>
      </c>
      <c r="AC3581">
        <v>0</v>
      </c>
      <c r="AD3581">
        <v>5.0899057006173615E-2</v>
      </c>
      <c r="AE3581">
        <v>214.68532286199923</v>
      </c>
    </row>
    <row r="3582" spans="1:31" x14ac:dyDescent="0.3">
      <c r="A3582">
        <v>2662431</v>
      </c>
      <c r="B3582">
        <v>1</v>
      </c>
      <c r="C3582" t="s">
        <v>80</v>
      </c>
      <c r="D3582" t="s">
        <v>85</v>
      </c>
      <c r="E3582" t="s">
        <v>214</v>
      </c>
      <c r="F3582" t="s">
        <v>9930</v>
      </c>
      <c r="G3582" t="s">
        <v>224</v>
      </c>
      <c r="H3582" t="s">
        <v>135</v>
      </c>
      <c r="I3582" t="s">
        <v>136</v>
      </c>
      <c r="J3582" t="s">
        <v>137</v>
      </c>
      <c r="K3582" t="s">
        <v>138</v>
      </c>
      <c r="L3582" t="s">
        <v>10143</v>
      </c>
      <c r="M3582" t="s">
        <v>10144</v>
      </c>
      <c r="N3582">
        <v>1.1105555549999999</v>
      </c>
      <c r="O3582">
        <v>0</v>
      </c>
      <c r="P3582">
        <v>123</v>
      </c>
      <c r="Q3582">
        <v>0</v>
      </c>
      <c r="R3582">
        <v>0</v>
      </c>
      <c r="S3582">
        <v>0</v>
      </c>
      <c r="T3582">
        <v>43</v>
      </c>
      <c r="U3582">
        <v>0</v>
      </c>
      <c r="V3582">
        <v>0</v>
      </c>
      <c r="W3582">
        <v>0</v>
      </c>
      <c r="X3582">
        <v>38.118386225777449</v>
      </c>
      <c r="Y3582">
        <v>0</v>
      </c>
      <c r="Z3582">
        <v>0</v>
      </c>
      <c r="AA3582">
        <v>0</v>
      </c>
      <c r="AB3582">
        <v>61.731604486483334</v>
      </c>
      <c r="AC3582">
        <v>0</v>
      </c>
      <c r="AD3582">
        <v>0</v>
      </c>
      <c r="AE3582">
        <v>99.849990712260791</v>
      </c>
    </row>
    <row r="3583" spans="1:31" x14ac:dyDescent="0.3">
      <c r="A3583">
        <v>2662617</v>
      </c>
      <c r="B3583">
        <v>1</v>
      </c>
      <c r="C3583" t="s">
        <v>80</v>
      </c>
      <c r="D3583" t="s">
        <v>88</v>
      </c>
      <c r="E3583" t="s">
        <v>194</v>
      </c>
      <c r="F3583" t="s">
        <v>5363</v>
      </c>
      <c r="G3583" t="s">
        <v>220</v>
      </c>
      <c r="H3583" t="s">
        <v>144</v>
      </c>
      <c r="I3583" t="s">
        <v>136</v>
      </c>
      <c r="J3583" t="s">
        <v>137</v>
      </c>
      <c r="K3583" t="s">
        <v>162</v>
      </c>
      <c r="L3583" t="s">
        <v>10145</v>
      </c>
      <c r="M3583" t="s">
        <v>10146</v>
      </c>
      <c r="N3583">
        <v>4.5180555550000001</v>
      </c>
      <c r="O3583">
        <v>0</v>
      </c>
      <c r="P3583">
        <v>1645</v>
      </c>
      <c r="Q3583">
        <v>0</v>
      </c>
      <c r="R3583">
        <v>0</v>
      </c>
      <c r="S3583">
        <v>0</v>
      </c>
      <c r="T3583">
        <v>192</v>
      </c>
      <c r="U3583">
        <v>0</v>
      </c>
      <c r="V3583">
        <v>0</v>
      </c>
      <c r="W3583">
        <v>0</v>
      </c>
      <c r="X3583">
        <v>2390.4316530848582</v>
      </c>
      <c r="Y3583">
        <v>0</v>
      </c>
      <c r="Z3583">
        <v>0</v>
      </c>
      <c r="AA3583">
        <v>0</v>
      </c>
      <c r="AB3583">
        <v>1323.6326423756195</v>
      </c>
      <c r="AC3583">
        <v>0</v>
      </c>
      <c r="AD3583">
        <v>0</v>
      </c>
      <c r="AE3583">
        <v>3714.0642954604778</v>
      </c>
    </row>
    <row r="3584" spans="1:31" x14ac:dyDescent="0.3">
      <c r="A3584">
        <v>2662872</v>
      </c>
      <c r="B3584">
        <v>1</v>
      </c>
      <c r="C3584" t="s">
        <v>80</v>
      </c>
      <c r="D3584" t="s">
        <v>97</v>
      </c>
      <c r="E3584" t="s">
        <v>152</v>
      </c>
      <c r="F3584" t="s">
        <v>10147</v>
      </c>
      <c r="G3584" t="s">
        <v>191</v>
      </c>
      <c r="H3584" t="s">
        <v>135</v>
      </c>
      <c r="I3584" t="s">
        <v>136</v>
      </c>
      <c r="J3584" t="s">
        <v>137</v>
      </c>
      <c r="K3584" t="s">
        <v>138</v>
      </c>
      <c r="L3584" t="s">
        <v>10148</v>
      </c>
      <c r="M3584" t="s">
        <v>10149</v>
      </c>
      <c r="N3584">
        <v>0.701944444</v>
      </c>
      <c r="O3584">
        <v>0</v>
      </c>
      <c r="P3584">
        <v>37</v>
      </c>
      <c r="Q3584">
        <v>0</v>
      </c>
      <c r="R3584">
        <v>18</v>
      </c>
      <c r="S3584">
        <v>0</v>
      </c>
      <c r="T3584">
        <v>11</v>
      </c>
      <c r="U3584">
        <v>0</v>
      </c>
      <c r="V3584">
        <v>0</v>
      </c>
      <c r="W3584">
        <v>0</v>
      </c>
      <c r="X3584">
        <v>15.201457758109703</v>
      </c>
      <c r="Y3584">
        <v>0</v>
      </c>
      <c r="Z3584">
        <v>10.4922223605857</v>
      </c>
      <c r="AA3584">
        <v>0</v>
      </c>
      <c r="AB3584">
        <v>7.1710420941356121</v>
      </c>
      <c r="AC3584">
        <v>0</v>
      </c>
      <c r="AD3584">
        <v>0</v>
      </c>
      <c r="AE3584">
        <v>32.864722212831019</v>
      </c>
    </row>
    <row r="3585" spans="1:31" x14ac:dyDescent="0.3">
      <c r="A3585">
        <v>2662554</v>
      </c>
      <c r="B3585">
        <v>1</v>
      </c>
      <c r="C3585" t="s">
        <v>80</v>
      </c>
      <c r="D3585" t="s">
        <v>84</v>
      </c>
      <c r="E3585" t="s">
        <v>214</v>
      </c>
      <c r="F3585" t="s">
        <v>10150</v>
      </c>
      <c r="G3585" t="s">
        <v>216</v>
      </c>
      <c r="H3585" t="s">
        <v>135</v>
      </c>
      <c r="I3585" t="s">
        <v>136</v>
      </c>
      <c r="J3585" t="s">
        <v>137</v>
      </c>
      <c r="K3585" t="s">
        <v>138</v>
      </c>
      <c r="L3585" t="s">
        <v>10151</v>
      </c>
      <c r="M3585" t="s">
        <v>10152</v>
      </c>
      <c r="N3585">
        <v>4.5686111110000001</v>
      </c>
      <c r="O3585">
        <v>0</v>
      </c>
      <c r="P3585">
        <v>40</v>
      </c>
      <c r="Q3585">
        <v>0</v>
      </c>
      <c r="R3585">
        <v>2</v>
      </c>
      <c r="S3585">
        <v>0</v>
      </c>
      <c r="T3585">
        <v>13</v>
      </c>
      <c r="U3585">
        <v>0</v>
      </c>
      <c r="V3585">
        <v>0</v>
      </c>
      <c r="W3585">
        <v>0</v>
      </c>
      <c r="X3585">
        <v>40.812256671243709</v>
      </c>
      <c r="Y3585">
        <v>0</v>
      </c>
      <c r="Z3585">
        <v>20.293878042221557</v>
      </c>
      <c r="AA3585">
        <v>0</v>
      </c>
      <c r="AB3585">
        <v>71.39034268085193</v>
      </c>
      <c r="AC3585">
        <v>0</v>
      </c>
      <c r="AD3585">
        <v>0</v>
      </c>
      <c r="AE3585">
        <v>132.4964773943172</v>
      </c>
    </row>
    <row r="3586" spans="1:31" x14ac:dyDescent="0.3">
      <c r="A3586">
        <v>2662434</v>
      </c>
      <c r="B3586">
        <v>1</v>
      </c>
      <c r="C3586" t="s">
        <v>80</v>
      </c>
      <c r="D3586" t="s">
        <v>96</v>
      </c>
      <c r="E3586" t="s">
        <v>165</v>
      </c>
      <c r="F3586" t="s">
        <v>10153</v>
      </c>
      <c r="G3586" t="s">
        <v>183</v>
      </c>
      <c r="H3586" t="s">
        <v>135</v>
      </c>
      <c r="I3586" t="s">
        <v>136</v>
      </c>
      <c r="J3586" t="s">
        <v>3</v>
      </c>
      <c r="K3586" t="s">
        <v>138</v>
      </c>
      <c r="L3586" t="s">
        <v>10154</v>
      </c>
      <c r="M3586" t="s">
        <v>10155</v>
      </c>
      <c r="N3586">
        <v>5.971944444</v>
      </c>
      <c r="O3586">
        <v>0</v>
      </c>
      <c r="P3586">
        <v>84</v>
      </c>
      <c r="Q3586">
        <v>0</v>
      </c>
      <c r="R3586">
        <v>0</v>
      </c>
      <c r="S3586">
        <v>0</v>
      </c>
      <c r="T3586">
        <v>6</v>
      </c>
      <c r="U3586">
        <v>0</v>
      </c>
      <c r="V3586">
        <v>0</v>
      </c>
      <c r="W3586">
        <v>0</v>
      </c>
      <c r="X3586">
        <v>400.7210795998347</v>
      </c>
      <c r="Y3586">
        <v>0</v>
      </c>
      <c r="Z3586">
        <v>0</v>
      </c>
      <c r="AA3586">
        <v>0</v>
      </c>
      <c r="AB3586">
        <v>76.39717224999464</v>
      </c>
      <c r="AC3586">
        <v>0</v>
      </c>
      <c r="AD3586">
        <v>0</v>
      </c>
      <c r="AE3586">
        <v>477.11825184982933</v>
      </c>
    </row>
    <row r="3587" spans="1:31" x14ac:dyDescent="0.3">
      <c r="A3587">
        <v>2662703</v>
      </c>
      <c r="B3587">
        <v>1</v>
      </c>
      <c r="C3587" t="s">
        <v>81</v>
      </c>
      <c r="D3587" t="s">
        <v>118</v>
      </c>
      <c r="E3587" t="s">
        <v>147</v>
      </c>
      <c r="F3587" t="s">
        <v>10156</v>
      </c>
      <c r="G3587" t="s">
        <v>149</v>
      </c>
      <c r="H3587" t="s">
        <v>144</v>
      </c>
      <c r="I3587" t="s">
        <v>136</v>
      </c>
      <c r="J3587" t="s">
        <v>137</v>
      </c>
      <c r="K3587" t="s">
        <v>138</v>
      </c>
      <c r="L3587" t="s">
        <v>10157</v>
      </c>
      <c r="M3587" t="s">
        <v>10158</v>
      </c>
      <c r="N3587">
        <v>0.60805555499999997</v>
      </c>
      <c r="O3587">
        <v>14</v>
      </c>
      <c r="P3587">
        <v>3125</v>
      </c>
      <c r="Q3587">
        <v>83</v>
      </c>
      <c r="R3587">
        <v>156</v>
      </c>
      <c r="S3587">
        <v>8</v>
      </c>
      <c r="T3587">
        <v>227</v>
      </c>
      <c r="U3587">
        <v>0</v>
      </c>
      <c r="V3587">
        <v>0</v>
      </c>
      <c r="W3587">
        <v>3.529764629213668</v>
      </c>
      <c r="X3587">
        <v>431.37977869473809</v>
      </c>
      <c r="Y3587">
        <v>232.90217847539637</v>
      </c>
      <c r="Z3587">
        <v>258.24235597304926</v>
      </c>
      <c r="AA3587">
        <v>28.040109490459493</v>
      </c>
      <c r="AB3587">
        <v>88.364925350008164</v>
      </c>
      <c r="AC3587">
        <v>0</v>
      </c>
      <c r="AD3587">
        <v>0</v>
      </c>
      <c r="AE3587">
        <v>1042.4591126128651</v>
      </c>
    </row>
    <row r="3588" spans="1:31" x14ac:dyDescent="0.3">
      <c r="A3588">
        <v>2662789</v>
      </c>
      <c r="B3588">
        <v>1</v>
      </c>
      <c r="C3588" t="s">
        <v>81</v>
      </c>
      <c r="D3588" t="s">
        <v>120</v>
      </c>
      <c r="E3588" t="s">
        <v>152</v>
      </c>
      <c r="F3588" t="s">
        <v>10159</v>
      </c>
      <c r="G3588" t="s">
        <v>406</v>
      </c>
      <c r="H3588" t="s">
        <v>135</v>
      </c>
      <c r="I3588" t="s">
        <v>136</v>
      </c>
      <c r="J3588" t="s">
        <v>137</v>
      </c>
      <c r="K3588" t="s">
        <v>138</v>
      </c>
      <c r="L3588" t="s">
        <v>10160</v>
      </c>
      <c r="M3588" t="s">
        <v>10161</v>
      </c>
      <c r="N3588">
        <v>2.4452777769999998</v>
      </c>
      <c r="O3588">
        <v>0</v>
      </c>
      <c r="P3588">
        <v>0</v>
      </c>
      <c r="Q3588">
        <v>0</v>
      </c>
      <c r="R3588">
        <v>10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250.99591220396795</v>
      </c>
      <c r="AA3588">
        <v>0</v>
      </c>
      <c r="AB3588">
        <v>0</v>
      </c>
      <c r="AC3588">
        <v>0</v>
      </c>
      <c r="AD3588">
        <v>0</v>
      </c>
      <c r="AE3588">
        <v>250.99591220396795</v>
      </c>
    </row>
    <row r="3589" spans="1:31" x14ac:dyDescent="0.3">
      <c r="A3589">
        <v>2662497</v>
      </c>
      <c r="B3589">
        <v>1</v>
      </c>
      <c r="C3589" t="s">
        <v>81</v>
      </c>
      <c r="D3589" t="s">
        <v>117</v>
      </c>
      <c r="E3589" t="s">
        <v>141</v>
      </c>
      <c r="F3589" t="s">
        <v>10162</v>
      </c>
      <c r="G3589" t="s">
        <v>143</v>
      </c>
      <c r="H3589" t="s">
        <v>144</v>
      </c>
      <c r="I3589" t="s">
        <v>136</v>
      </c>
      <c r="J3589" t="s">
        <v>137</v>
      </c>
      <c r="K3589" t="s">
        <v>138</v>
      </c>
      <c r="L3589" t="s">
        <v>10163</v>
      </c>
      <c r="M3589" t="s">
        <v>10164</v>
      </c>
      <c r="N3589">
        <v>3.3202777769999998</v>
      </c>
      <c r="O3589">
        <v>0</v>
      </c>
      <c r="P3589">
        <v>28</v>
      </c>
      <c r="Q3589">
        <v>0</v>
      </c>
      <c r="R3589">
        <v>3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11.426192064751678</v>
      </c>
      <c r="Y3589">
        <v>0</v>
      </c>
      <c r="Z3589">
        <v>9.1561523792692903</v>
      </c>
      <c r="AA3589">
        <v>0</v>
      </c>
      <c r="AB3589">
        <v>0</v>
      </c>
      <c r="AC3589">
        <v>0</v>
      </c>
      <c r="AD3589">
        <v>0</v>
      </c>
      <c r="AE3589">
        <v>20.582344444020968</v>
      </c>
    </row>
    <row r="3590" spans="1:31" x14ac:dyDescent="0.3">
      <c r="A3590">
        <v>2662852</v>
      </c>
      <c r="B3590">
        <v>1</v>
      </c>
      <c r="C3590" t="s">
        <v>80</v>
      </c>
      <c r="D3590" t="s">
        <v>105</v>
      </c>
      <c r="E3590" t="s">
        <v>165</v>
      </c>
      <c r="F3590" t="s">
        <v>10165</v>
      </c>
      <c r="G3590" t="s">
        <v>406</v>
      </c>
      <c r="H3590" t="s">
        <v>135</v>
      </c>
      <c r="I3590" t="s">
        <v>136</v>
      </c>
      <c r="J3590" t="s">
        <v>137</v>
      </c>
      <c r="K3590" t="s">
        <v>138</v>
      </c>
      <c r="L3590" t="s">
        <v>10166</v>
      </c>
      <c r="M3590" t="s">
        <v>10167</v>
      </c>
      <c r="N3590">
        <v>4.4283333330000003</v>
      </c>
      <c r="O3590">
        <v>0</v>
      </c>
      <c r="P3590">
        <v>13</v>
      </c>
      <c r="Q3590">
        <v>0</v>
      </c>
      <c r="R3590">
        <v>15</v>
      </c>
      <c r="S3590">
        <v>0</v>
      </c>
      <c r="T3590">
        <v>3</v>
      </c>
      <c r="U3590">
        <v>0</v>
      </c>
      <c r="V3590">
        <v>0</v>
      </c>
      <c r="W3590">
        <v>0</v>
      </c>
      <c r="X3590">
        <v>37.131819719327709</v>
      </c>
      <c r="Y3590">
        <v>0</v>
      </c>
      <c r="Z3590">
        <v>40.986001118226966</v>
      </c>
      <c r="AA3590">
        <v>0</v>
      </c>
      <c r="AB3590">
        <v>65.4717034023287</v>
      </c>
      <c r="AC3590">
        <v>0</v>
      </c>
      <c r="AD3590">
        <v>0</v>
      </c>
      <c r="AE3590">
        <v>143.58952423988336</v>
      </c>
    </row>
    <row r="3591" spans="1:31" x14ac:dyDescent="0.3">
      <c r="A3591">
        <v>2662520</v>
      </c>
      <c r="B3591">
        <v>1</v>
      </c>
      <c r="C3591" t="s">
        <v>81</v>
      </c>
      <c r="D3591" t="s">
        <v>112</v>
      </c>
      <c r="E3591" t="s">
        <v>132</v>
      </c>
      <c r="F3591" t="s">
        <v>10168</v>
      </c>
      <c r="G3591" t="s">
        <v>268</v>
      </c>
      <c r="H3591" t="s">
        <v>135</v>
      </c>
      <c r="I3591" t="s">
        <v>136</v>
      </c>
      <c r="J3591" t="s">
        <v>137</v>
      </c>
      <c r="K3591" t="s">
        <v>138</v>
      </c>
      <c r="L3591" t="s">
        <v>10169</v>
      </c>
      <c r="M3591" t="s">
        <v>10170</v>
      </c>
      <c r="N3591">
        <v>4.0422222220000004</v>
      </c>
      <c r="O3591">
        <v>0</v>
      </c>
      <c r="P3591">
        <v>7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4.2254605123256708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4.2254605123256708</v>
      </c>
    </row>
    <row r="3592" spans="1:31" x14ac:dyDescent="0.3">
      <c r="A3592">
        <v>2662806</v>
      </c>
      <c r="B3592">
        <v>1</v>
      </c>
      <c r="C3592" t="s">
        <v>80</v>
      </c>
      <c r="D3592" t="s">
        <v>105</v>
      </c>
      <c r="E3592" t="s">
        <v>165</v>
      </c>
      <c r="F3592" t="s">
        <v>10171</v>
      </c>
      <c r="G3592" t="s">
        <v>187</v>
      </c>
      <c r="H3592" t="s">
        <v>135</v>
      </c>
      <c r="I3592" t="s">
        <v>136</v>
      </c>
      <c r="J3592" t="s">
        <v>137</v>
      </c>
      <c r="K3592" t="s">
        <v>138</v>
      </c>
      <c r="L3592" t="s">
        <v>10172</v>
      </c>
      <c r="M3592" t="s">
        <v>10173</v>
      </c>
      <c r="N3592">
        <v>4.4730555550000002</v>
      </c>
      <c r="O3592">
        <v>0</v>
      </c>
      <c r="P3592">
        <v>23</v>
      </c>
      <c r="Q3592">
        <v>0</v>
      </c>
      <c r="R3592">
        <v>0</v>
      </c>
      <c r="S3592">
        <v>0</v>
      </c>
      <c r="T3592">
        <v>5</v>
      </c>
      <c r="U3592">
        <v>0</v>
      </c>
      <c r="V3592">
        <v>0</v>
      </c>
      <c r="W3592">
        <v>0</v>
      </c>
      <c r="X3592">
        <v>28.249020125769697</v>
      </c>
      <c r="Y3592">
        <v>0</v>
      </c>
      <c r="Z3592">
        <v>0</v>
      </c>
      <c r="AA3592">
        <v>0</v>
      </c>
      <c r="AB3592">
        <v>12.164767547596195</v>
      </c>
      <c r="AC3592">
        <v>0</v>
      </c>
      <c r="AD3592">
        <v>0</v>
      </c>
      <c r="AE3592">
        <v>40.413787673365889</v>
      </c>
    </row>
    <row r="3593" spans="1:31" x14ac:dyDescent="0.3">
      <c r="A3593">
        <v>2662683</v>
      </c>
      <c r="B3593">
        <v>1</v>
      </c>
      <c r="C3593" t="s">
        <v>80</v>
      </c>
      <c r="D3593" t="s">
        <v>90</v>
      </c>
      <c r="E3593" t="s">
        <v>132</v>
      </c>
      <c r="F3593" t="s">
        <v>10174</v>
      </c>
      <c r="G3593" t="s">
        <v>134</v>
      </c>
      <c r="H3593" t="s">
        <v>135</v>
      </c>
      <c r="I3593" t="s">
        <v>136</v>
      </c>
      <c r="J3593" t="s">
        <v>137</v>
      </c>
      <c r="K3593" t="s">
        <v>138</v>
      </c>
      <c r="L3593" t="s">
        <v>10175</v>
      </c>
      <c r="M3593" t="s">
        <v>10176</v>
      </c>
      <c r="N3593">
        <v>2.2855555550000002</v>
      </c>
      <c r="O3593">
        <v>0</v>
      </c>
      <c r="P3593">
        <v>6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3.5938516766106989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3.5938516766106989</v>
      </c>
    </row>
    <row r="3594" spans="1:31" x14ac:dyDescent="0.3">
      <c r="A3594">
        <v>2662723</v>
      </c>
      <c r="B3594">
        <v>1</v>
      </c>
      <c r="C3594" t="s">
        <v>80</v>
      </c>
      <c r="D3594" t="s">
        <v>92</v>
      </c>
      <c r="E3594" t="s">
        <v>165</v>
      </c>
      <c r="F3594" t="s">
        <v>10177</v>
      </c>
      <c r="G3594" t="s">
        <v>187</v>
      </c>
      <c r="H3594" t="s">
        <v>135</v>
      </c>
      <c r="I3594" t="s">
        <v>136</v>
      </c>
      <c r="J3594" t="s">
        <v>137</v>
      </c>
      <c r="K3594" t="s">
        <v>138</v>
      </c>
      <c r="L3594" t="s">
        <v>10178</v>
      </c>
      <c r="M3594" t="s">
        <v>10179</v>
      </c>
      <c r="N3594">
        <v>2.213055555</v>
      </c>
      <c r="O3594">
        <v>0</v>
      </c>
      <c r="P3594">
        <v>16</v>
      </c>
      <c r="Q3594">
        <v>0</v>
      </c>
      <c r="R3594">
        <v>5</v>
      </c>
      <c r="S3594">
        <v>0</v>
      </c>
      <c r="T3594">
        <v>4</v>
      </c>
      <c r="U3594">
        <v>0</v>
      </c>
      <c r="V3594">
        <v>0</v>
      </c>
      <c r="W3594">
        <v>0</v>
      </c>
      <c r="X3594">
        <v>8.7692949967784877</v>
      </c>
      <c r="Y3594">
        <v>0</v>
      </c>
      <c r="Z3594">
        <v>15.770256414302509</v>
      </c>
      <c r="AA3594">
        <v>0</v>
      </c>
      <c r="AB3594">
        <v>6.7803833425507056</v>
      </c>
      <c r="AC3594">
        <v>0</v>
      </c>
      <c r="AD3594">
        <v>0</v>
      </c>
      <c r="AE3594">
        <v>31.319934753631703</v>
      </c>
    </row>
    <row r="3595" spans="1:31" x14ac:dyDescent="0.3">
      <c r="A3595">
        <v>2662474</v>
      </c>
      <c r="B3595">
        <v>1</v>
      </c>
      <c r="C3595" t="s">
        <v>80</v>
      </c>
      <c r="D3595" t="s">
        <v>93</v>
      </c>
      <c r="E3595" t="s">
        <v>132</v>
      </c>
      <c r="F3595" t="s">
        <v>9772</v>
      </c>
      <c r="G3595" t="s">
        <v>134</v>
      </c>
      <c r="H3595" t="s">
        <v>135</v>
      </c>
      <c r="I3595" t="s">
        <v>136</v>
      </c>
      <c r="J3595" t="s">
        <v>137</v>
      </c>
      <c r="K3595" t="s">
        <v>138</v>
      </c>
      <c r="L3595" t="s">
        <v>10180</v>
      </c>
      <c r="M3595" t="s">
        <v>10181</v>
      </c>
      <c r="N3595">
        <v>1.9827777769999999</v>
      </c>
      <c r="O3595">
        <v>0</v>
      </c>
      <c r="P3595">
        <v>7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3.6443025196299614</v>
      </c>
      <c r="Y3595">
        <v>0</v>
      </c>
      <c r="Z3595">
        <v>0</v>
      </c>
      <c r="AA3595">
        <v>0</v>
      </c>
      <c r="AB3595">
        <v>6.5819238335557593</v>
      </c>
      <c r="AC3595">
        <v>0</v>
      </c>
      <c r="AD3595">
        <v>0</v>
      </c>
      <c r="AE3595">
        <v>10.226226353185721</v>
      </c>
    </row>
    <row r="3596" spans="1:31" x14ac:dyDescent="0.3">
      <c r="A3596">
        <v>2662769</v>
      </c>
      <c r="B3596">
        <v>1</v>
      </c>
      <c r="C3596" t="s">
        <v>81</v>
      </c>
      <c r="D3596" t="s">
        <v>128</v>
      </c>
      <c r="E3596" t="s">
        <v>214</v>
      </c>
      <c r="F3596" t="s">
        <v>10182</v>
      </c>
      <c r="G3596" t="s">
        <v>300</v>
      </c>
      <c r="H3596" t="s">
        <v>135</v>
      </c>
      <c r="I3596" t="s">
        <v>136</v>
      </c>
      <c r="J3596" t="s">
        <v>137</v>
      </c>
      <c r="K3596" t="s">
        <v>138</v>
      </c>
      <c r="L3596" t="s">
        <v>10183</v>
      </c>
      <c r="M3596" t="s">
        <v>10184</v>
      </c>
      <c r="N3596">
        <v>1.568333333</v>
      </c>
      <c r="O3596">
        <v>0</v>
      </c>
      <c r="P3596">
        <v>60</v>
      </c>
      <c r="Q3596">
        <v>0</v>
      </c>
      <c r="R3596">
        <v>0</v>
      </c>
      <c r="S3596">
        <v>0</v>
      </c>
      <c r="T3596">
        <v>3</v>
      </c>
      <c r="U3596">
        <v>0</v>
      </c>
      <c r="V3596">
        <v>0</v>
      </c>
      <c r="W3596">
        <v>0</v>
      </c>
      <c r="X3596">
        <v>28.281810739898571</v>
      </c>
      <c r="Y3596">
        <v>0</v>
      </c>
      <c r="Z3596">
        <v>0</v>
      </c>
      <c r="AA3596">
        <v>0</v>
      </c>
      <c r="AB3596">
        <v>3.2819133774370748</v>
      </c>
      <c r="AC3596">
        <v>0</v>
      </c>
      <c r="AD3596">
        <v>0</v>
      </c>
      <c r="AE3596">
        <v>31.563724117335646</v>
      </c>
    </row>
    <row r="3597" spans="1:31" x14ac:dyDescent="0.3">
      <c r="A3597">
        <v>2662935</v>
      </c>
      <c r="B3597">
        <v>1</v>
      </c>
      <c r="C3597" t="s">
        <v>80</v>
      </c>
      <c r="D3597" t="s">
        <v>94</v>
      </c>
      <c r="E3597" t="s">
        <v>165</v>
      </c>
      <c r="F3597" t="s">
        <v>10185</v>
      </c>
      <c r="G3597" t="s">
        <v>406</v>
      </c>
      <c r="H3597" t="s">
        <v>135</v>
      </c>
      <c r="I3597" t="s">
        <v>136</v>
      </c>
      <c r="J3597" t="s">
        <v>137</v>
      </c>
      <c r="K3597" t="s">
        <v>138</v>
      </c>
      <c r="L3597" t="s">
        <v>10186</v>
      </c>
      <c r="M3597" t="s">
        <v>10187</v>
      </c>
      <c r="N3597">
        <v>1.484722222</v>
      </c>
      <c r="O3597">
        <v>0</v>
      </c>
      <c r="P3597">
        <v>13</v>
      </c>
      <c r="Q3597">
        <v>0</v>
      </c>
      <c r="R3597">
        <v>1</v>
      </c>
      <c r="S3597">
        <v>0</v>
      </c>
      <c r="T3597">
        <v>3</v>
      </c>
      <c r="U3597">
        <v>0</v>
      </c>
      <c r="V3597">
        <v>0</v>
      </c>
      <c r="W3597">
        <v>0</v>
      </c>
      <c r="X3597">
        <v>4.2143046881158615</v>
      </c>
      <c r="Y3597">
        <v>0</v>
      </c>
      <c r="Z3597">
        <v>0.42793196520077031</v>
      </c>
      <c r="AA3597">
        <v>0</v>
      </c>
      <c r="AB3597">
        <v>3.5531712680591272</v>
      </c>
      <c r="AC3597">
        <v>0</v>
      </c>
      <c r="AD3597">
        <v>0</v>
      </c>
      <c r="AE3597">
        <v>8.1954079213757591</v>
      </c>
    </row>
    <row r="3598" spans="1:31" x14ac:dyDescent="0.3">
      <c r="A3598">
        <v>2662880</v>
      </c>
      <c r="B3598">
        <v>2</v>
      </c>
      <c r="C3598" t="s">
        <v>81</v>
      </c>
      <c r="D3598" t="s">
        <v>118</v>
      </c>
      <c r="E3598" t="s">
        <v>152</v>
      </c>
      <c r="F3598" t="s">
        <v>10188</v>
      </c>
      <c r="G3598" t="s">
        <v>224</v>
      </c>
      <c r="H3598" t="s">
        <v>135</v>
      </c>
      <c r="I3598" t="s">
        <v>136</v>
      </c>
      <c r="J3598" t="s">
        <v>137</v>
      </c>
      <c r="K3598" t="s">
        <v>138</v>
      </c>
      <c r="L3598" t="s">
        <v>10064</v>
      </c>
      <c r="M3598" t="s">
        <v>10189</v>
      </c>
      <c r="N3598">
        <v>0.215277777</v>
      </c>
      <c r="O3598">
        <v>0</v>
      </c>
      <c r="P3598">
        <v>51</v>
      </c>
      <c r="Q3598">
        <v>0</v>
      </c>
      <c r="R3598">
        <v>3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3.2226985060372191</v>
      </c>
      <c r="Y3598">
        <v>0</v>
      </c>
      <c r="Z3598">
        <v>0.41264887327356675</v>
      </c>
      <c r="AA3598">
        <v>0</v>
      </c>
      <c r="AB3598">
        <v>0</v>
      </c>
      <c r="AC3598">
        <v>0</v>
      </c>
      <c r="AD3598">
        <v>0</v>
      </c>
      <c r="AE3598">
        <v>3.6353473793107858</v>
      </c>
    </row>
    <row r="3599" spans="1:31" x14ac:dyDescent="0.3">
      <c r="A3599">
        <v>2662643</v>
      </c>
      <c r="B3599">
        <v>1</v>
      </c>
      <c r="C3599" t="s">
        <v>81</v>
      </c>
      <c r="D3599" t="s">
        <v>112</v>
      </c>
      <c r="E3599" t="s">
        <v>194</v>
      </c>
      <c r="F3599" t="s">
        <v>3245</v>
      </c>
      <c r="G3599" t="s">
        <v>161</v>
      </c>
      <c r="H3599" t="s">
        <v>144</v>
      </c>
      <c r="I3599" t="s">
        <v>136</v>
      </c>
      <c r="J3599" t="s">
        <v>137</v>
      </c>
      <c r="K3599" t="s">
        <v>162</v>
      </c>
      <c r="L3599" t="s">
        <v>10190</v>
      </c>
      <c r="M3599" t="s">
        <v>10191</v>
      </c>
      <c r="N3599">
        <v>5.341111111</v>
      </c>
      <c r="O3599">
        <v>1</v>
      </c>
      <c r="P3599">
        <v>3</v>
      </c>
      <c r="Q3599">
        <v>55</v>
      </c>
      <c r="R3599">
        <v>90</v>
      </c>
      <c r="S3599">
        <v>5</v>
      </c>
      <c r="T3599">
        <v>1</v>
      </c>
      <c r="U3599">
        <v>0</v>
      </c>
      <c r="V3599">
        <v>0</v>
      </c>
      <c r="W3599">
        <v>8.1830118721534841</v>
      </c>
      <c r="X3599">
        <v>5.062260483632552</v>
      </c>
      <c r="Y3599">
        <v>1797.4116714489974</v>
      </c>
      <c r="Z3599">
        <v>2608.2440888068522</v>
      </c>
      <c r="AA3599">
        <v>30.15405961577963</v>
      </c>
      <c r="AB3599">
        <v>36.325882739251533</v>
      </c>
      <c r="AC3599">
        <v>0</v>
      </c>
      <c r="AD3599">
        <v>0</v>
      </c>
      <c r="AE3599">
        <v>4485.3809749666671</v>
      </c>
    </row>
    <row r="3600" spans="1:31" x14ac:dyDescent="0.3">
      <c r="A3600">
        <v>2662749</v>
      </c>
      <c r="B3600">
        <v>1</v>
      </c>
      <c r="C3600" t="s">
        <v>80</v>
      </c>
      <c r="D3600" t="s">
        <v>106</v>
      </c>
      <c r="E3600" t="s">
        <v>152</v>
      </c>
      <c r="F3600" t="s">
        <v>10192</v>
      </c>
      <c r="G3600" t="s">
        <v>187</v>
      </c>
      <c r="H3600" t="s">
        <v>135</v>
      </c>
      <c r="I3600" t="s">
        <v>136</v>
      </c>
      <c r="J3600" t="s">
        <v>137</v>
      </c>
      <c r="K3600" t="s">
        <v>138</v>
      </c>
      <c r="L3600" t="s">
        <v>10193</v>
      </c>
      <c r="M3600" t="s">
        <v>10194</v>
      </c>
      <c r="N3600">
        <v>1.7152777770000001</v>
      </c>
      <c r="O3600">
        <v>0</v>
      </c>
      <c r="P3600">
        <v>605</v>
      </c>
      <c r="Q3600">
        <v>0</v>
      </c>
      <c r="R3600">
        <v>0</v>
      </c>
      <c r="S3600">
        <v>0</v>
      </c>
      <c r="T3600">
        <v>17</v>
      </c>
      <c r="U3600">
        <v>0</v>
      </c>
      <c r="V3600">
        <v>0</v>
      </c>
      <c r="W3600">
        <v>0</v>
      </c>
      <c r="X3600">
        <v>296.07254298680556</v>
      </c>
      <c r="Y3600">
        <v>0</v>
      </c>
      <c r="Z3600">
        <v>0</v>
      </c>
      <c r="AA3600">
        <v>0</v>
      </c>
      <c r="AB3600">
        <v>28.903386572621073</v>
      </c>
      <c r="AC3600">
        <v>0</v>
      </c>
      <c r="AD3600">
        <v>0</v>
      </c>
      <c r="AE3600">
        <v>324.97592955942662</v>
      </c>
    </row>
    <row r="3601" spans="1:31" x14ac:dyDescent="0.3">
      <c r="A3601">
        <v>2662709</v>
      </c>
      <c r="B3601">
        <v>1</v>
      </c>
      <c r="C3601" t="s">
        <v>80</v>
      </c>
      <c r="D3601" t="s">
        <v>83</v>
      </c>
      <c r="E3601" t="s">
        <v>165</v>
      </c>
      <c r="F3601" t="s">
        <v>10195</v>
      </c>
      <c r="G3601" t="s">
        <v>300</v>
      </c>
      <c r="H3601" t="s">
        <v>135</v>
      </c>
      <c r="I3601" t="s">
        <v>136</v>
      </c>
      <c r="J3601" t="s">
        <v>137</v>
      </c>
      <c r="K3601" t="s">
        <v>138</v>
      </c>
      <c r="L3601" t="s">
        <v>10196</v>
      </c>
      <c r="M3601" t="s">
        <v>10197</v>
      </c>
      <c r="N3601">
        <v>1.4827777769999999</v>
      </c>
      <c r="O3601">
        <v>0</v>
      </c>
      <c r="P3601">
        <v>2</v>
      </c>
      <c r="Q3601">
        <v>0</v>
      </c>
      <c r="R3601">
        <v>1</v>
      </c>
      <c r="S3601">
        <v>0</v>
      </c>
      <c r="T3601">
        <v>9</v>
      </c>
      <c r="U3601">
        <v>0</v>
      </c>
      <c r="V3601">
        <v>2</v>
      </c>
      <c r="W3601">
        <v>0</v>
      </c>
      <c r="X3601">
        <v>0.51731191599720494</v>
      </c>
      <c r="Y3601">
        <v>0</v>
      </c>
      <c r="Z3601">
        <v>1.0022485588765162</v>
      </c>
      <c r="AA3601">
        <v>0</v>
      </c>
      <c r="AB3601">
        <v>66.864655989177024</v>
      </c>
      <c r="AC3601">
        <v>0</v>
      </c>
      <c r="AD3601">
        <v>35.919848536857543</v>
      </c>
      <c r="AE3601">
        <v>104.3040650009083</v>
      </c>
    </row>
    <row r="3602" spans="1:31" x14ac:dyDescent="0.3">
      <c r="A3602">
        <v>2662901</v>
      </c>
      <c r="B3602">
        <v>1</v>
      </c>
      <c r="C3602" t="s">
        <v>81</v>
      </c>
      <c r="D3602" t="s">
        <v>128</v>
      </c>
      <c r="E3602" t="s">
        <v>165</v>
      </c>
      <c r="F3602" t="s">
        <v>10198</v>
      </c>
      <c r="G3602" t="s">
        <v>224</v>
      </c>
      <c r="H3602" t="s">
        <v>135</v>
      </c>
      <c r="I3602" t="s">
        <v>136</v>
      </c>
      <c r="J3602" t="s">
        <v>137</v>
      </c>
      <c r="K3602" t="s">
        <v>138</v>
      </c>
      <c r="L3602" t="s">
        <v>10199</v>
      </c>
      <c r="M3602" t="s">
        <v>10200</v>
      </c>
      <c r="N3602">
        <v>2.301388888</v>
      </c>
      <c r="O3602">
        <v>0</v>
      </c>
      <c r="P3602">
        <v>51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38.674525923499111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38.674525923499111</v>
      </c>
    </row>
    <row r="3603" spans="1:31" x14ac:dyDescent="0.3">
      <c r="A3603">
        <v>2662755</v>
      </c>
      <c r="B3603">
        <v>1</v>
      </c>
      <c r="C3603" t="s">
        <v>80</v>
      </c>
      <c r="D3603" t="s">
        <v>93</v>
      </c>
      <c r="E3603" t="s">
        <v>194</v>
      </c>
      <c r="F3603" t="s">
        <v>10201</v>
      </c>
      <c r="G3603" t="s">
        <v>149</v>
      </c>
      <c r="H3603" t="s">
        <v>144</v>
      </c>
      <c r="I3603" t="s">
        <v>136</v>
      </c>
      <c r="J3603" t="s">
        <v>137</v>
      </c>
      <c r="K3603" t="s">
        <v>138</v>
      </c>
      <c r="L3603" t="s">
        <v>10202</v>
      </c>
      <c r="M3603" t="s">
        <v>10203</v>
      </c>
      <c r="N3603">
        <v>0.70833333300000001</v>
      </c>
      <c r="O3603">
        <v>2</v>
      </c>
      <c r="P3603">
        <v>267</v>
      </c>
      <c r="Q3603">
        <v>37</v>
      </c>
      <c r="R3603">
        <v>34</v>
      </c>
      <c r="S3603">
        <v>5</v>
      </c>
      <c r="T3603">
        <v>39</v>
      </c>
      <c r="U3603">
        <v>0</v>
      </c>
      <c r="V3603">
        <v>0</v>
      </c>
      <c r="W3603">
        <v>1.2362842945528065</v>
      </c>
      <c r="X3603">
        <v>54.958462470478857</v>
      </c>
      <c r="Y3603">
        <v>113.75355395630014</v>
      </c>
      <c r="Z3603">
        <v>90.744192286643695</v>
      </c>
      <c r="AA3603">
        <v>17.237611681998111</v>
      </c>
      <c r="AB3603">
        <v>33.097977074682476</v>
      </c>
      <c r="AC3603">
        <v>0</v>
      </c>
      <c r="AD3603">
        <v>0</v>
      </c>
      <c r="AE3603">
        <v>311.02808176465606</v>
      </c>
    </row>
    <row r="3604" spans="1:31" x14ac:dyDescent="0.3">
      <c r="A3604">
        <v>2662715</v>
      </c>
      <c r="B3604">
        <v>1</v>
      </c>
      <c r="C3604" t="s">
        <v>80</v>
      </c>
      <c r="D3604" t="s">
        <v>83</v>
      </c>
      <c r="E3604" t="s">
        <v>165</v>
      </c>
      <c r="F3604" t="s">
        <v>10204</v>
      </c>
      <c r="G3604" t="s">
        <v>1456</v>
      </c>
      <c r="H3604" t="s">
        <v>135</v>
      </c>
      <c r="I3604" t="s">
        <v>136</v>
      </c>
      <c r="J3604" t="s">
        <v>137</v>
      </c>
      <c r="K3604" t="s">
        <v>138</v>
      </c>
      <c r="L3604" t="s">
        <v>10205</v>
      </c>
      <c r="M3604" t="s">
        <v>10206</v>
      </c>
      <c r="N3604">
        <v>1.4075</v>
      </c>
      <c r="O3604">
        <v>0</v>
      </c>
      <c r="P3604">
        <v>264</v>
      </c>
      <c r="Q3604">
        <v>0</v>
      </c>
      <c r="R3604">
        <v>0</v>
      </c>
      <c r="S3604">
        <v>0</v>
      </c>
      <c r="T3604">
        <v>11</v>
      </c>
      <c r="U3604">
        <v>0</v>
      </c>
      <c r="V3604">
        <v>0</v>
      </c>
      <c r="W3604">
        <v>0</v>
      </c>
      <c r="X3604">
        <v>97.529514731684884</v>
      </c>
      <c r="Y3604">
        <v>0</v>
      </c>
      <c r="Z3604">
        <v>0</v>
      </c>
      <c r="AA3604">
        <v>0</v>
      </c>
      <c r="AB3604">
        <v>18.656128412149041</v>
      </c>
      <c r="AC3604">
        <v>0</v>
      </c>
      <c r="AD3604">
        <v>0</v>
      </c>
      <c r="AE3604">
        <v>116.18564314383393</v>
      </c>
    </row>
    <row r="3605" spans="1:31" x14ac:dyDescent="0.3">
      <c r="A3605">
        <v>2662772</v>
      </c>
      <c r="B3605">
        <v>1</v>
      </c>
      <c r="C3605" t="s">
        <v>80</v>
      </c>
      <c r="D3605" t="s">
        <v>89</v>
      </c>
      <c r="E3605" t="s">
        <v>214</v>
      </c>
      <c r="F3605" t="s">
        <v>10207</v>
      </c>
      <c r="G3605" t="s">
        <v>300</v>
      </c>
      <c r="H3605" t="s">
        <v>135</v>
      </c>
      <c r="I3605" t="s">
        <v>136</v>
      </c>
      <c r="J3605" t="s">
        <v>137</v>
      </c>
      <c r="K3605" t="s">
        <v>138</v>
      </c>
      <c r="L3605" t="s">
        <v>10208</v>
      </c>
      <c r="M3605" t="s">
        <v>10209</v>
      </c>
      <c r="N3605">
        <v>1.559722222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1.4740211150899327</v>
      </c>
      <c r="AC3605">
        <v>0</v>
      </c>
      <c r="AD3605">
        <v>0</v>
      </c>
      <c r="AE3605">
        <v>1.4740211150899327</v>
      </c>
    </row>
    <row r="3606" spans="1:31" x14ac:dyDescent="0.3">
      <c r="A3606">
        <v>2662669</v>
      </c>
      <c r="B3606">
        <v>1</v>
      </c>
      <c r="C3606" t="s">
        <v>80</v>
      </c>
      <c r="D3606" t="s">
        <v>83</v>
      </c>
      <c r="E3606" t="s">
        <v>147</v>
      </c>
      <c r="F3606" t="s">
        <v>10210</v>
      </c>
      <c r="G3606" t="s">
        <v>2078</v>
      </c>
      <c r="H3606" t="s">
        <v>144</v>
      </c>
      <c r="I3606" t="s">
        <v>136</v>
      </c>
      <c r="J3606" t="s">
        <v>3</v>
      </c>
      <c r="K3606" t="s">
        <v>138</v>
      </c>
      <c r="L3606" t="s">
        <v>10211</v>
      </c>
      <c r="M3606" t="s">
        <v>10212</v>
      </c>
      <c r="N3606">
        <v>2.636666666</v>
      </c>
      <c r="O3606">
        <v>4</v>
      </c>
      <c r="P3606">
        <v>31</v>
      </c>
      <c r="Q3606">
        <v>0</v>
      </c>
      <c r="R3606">
        <v>0</v>
      </c>
      <c r="S3606">
        <v>7</v>
      </c>
      <c r="T3606">
        <v>3</v>
      </c>
      <c r="U3606">
        <v>0</v>
      </c>
      <c r="V3606">
        <v>0</v>
      </c>
      <c r="W3606">
        <v>158.11950486679612</v>
      </c>
      <c r="X3606">
        <v>125.20712553298117</v>
      </c>
      <c r="Y3606">
        <v>0</v>
      </c>
      <c r="Z3606">
        <v>0</v>
      </c>
      <c r="AA3606">
        <v>330.37383907822704</v>
      </c>
      <c r="AB3606">
        <v>5.9850564453661406</v>
      </c>
      <c r="AC3606">
        <v>0</v>
      </c>
      <c r="AD3606">
        <v>0</v>
      </c>
      <c r="AE3606">
        <v>619.68552592337051</v>
      </c>
    </row>
    <row r="3607" spans="1:31" x14ac:dyDescent="0.3">
      <c r="A3607">
        <v>2662918</v>
      </c>
      <c r="B3607">
        <v>1</v>
      </c>
      <c r="C3607" t="s">
        <v>81</v>
      </c>
      <c r="D3607" t="s">
        <v>112</v>
      </c>
      <c r="E3607" t="s">
        <v>147</v>
      </c>
      <c r="F3607" t="s">
        <v>10213</v>
      </c>
      <c r="G3607" t="s">
        <v>149</v>
      </c>
      <c r="H3607" t="s">
        <v>144</v>
      </c>
      <c r="I3607" t="s">
        <v>136</v>
      </c>
      <c r="J3607" t="s">
        <v>137</v>
      </c>
      <c r="K3607" t="s">
        <v>138</v>
      </c>
      <c r="L3607" t="s">
        <v>10214</v>
      </c>
      <c r="M3607" t="s">
        <v>10215</v>
      </c>
      <c r="N3607">
        <v>0.41166666600000001</v>
      </c>
      <c r="O3607">
        <v>8</v>
      </c>
      <c r="P3607">
        <v>2129</v>
      </c>
      <c r="Q3607">
        <v>124</v>
      </c>
      <c r="R3607">
        <v>392</v>
      </c>
      <c r="S3607">
        <v>32</v>
      </c>
      <c r="T3607">
        <v>185</v>
      </c>
      <c r="U3607">
        <v>3</v>
      </c>
      <c r="V3607">
        <v>0</v>
      </c>
      <c r="W3607">
        <v>4.5528021469347992</v>
      </c>
      <c r="X3607">
        <v>193.89418252934928</v>
      </c>
      <c r="Y3607">
        <v>305.73185911130111</v>
      </c>
      <c r="Z3607">
        <v>175.66544278772307</v>
      </c>
      <c r="AA3607">
        <v>29.553622598111229</v>
      </c>
      <c r="AB3607">
        <v>27.608942747081159</v>
      </c>
      <c r="AC3607">
        <v>0.99209084146541193</v>
      </c>
      <c r="AD3607">
        <v>0</v>
      </c>
      <c r="AE3607">
        <v>737.99894276196596</v>
      </c>
    </row>
    <row r="3608" spans="1:31" x14ac:dyDescent="0.3">
      <c r="A3608">
        <v>2662423</v>
      </c>
      <c r="B3608">
        <v>1</v>
      </c>
      <c r="C3608" t="s">
        <v>80</v>
      </c>
      <c r="D3608" t="s">
        <v>95</v>
      </c>
      <c r="E3608" t="s">
        <v>132</v>
      </c>
      <c r="F3608" t="s">
        <v>10216</v>
      </c>
      <c r="G3608" t="s">
        <v>228</v>
      </c>
      <c r="H3608" t="s">
        <v>135</v>
      </c>
      <c r="I3608" t="s">
        <v>136</v>
      </c>
      <c r="J3608" t="s">
        <v>137</v>
      </c>
      <c r="K3608" t="s">
        <v>138</v>
      </c>
      <c r="L3608" t="s">
        <v>10217</v>
      </c>
      <c r="M3608" t="s">
        <v>10218</v>
      </c>
      <c r="N3608">
        <v>0.99583333299999999</v>
      </c>
      <c r="O3608">
        <v>0</v>
      </c>
      <c r="P3608">
        <v>5</v>
      </c>
      <c r="Q3608">
        <v>0</v>
      </c>
      <c r="R3608">
        <v>0</v>
      </c>
      <c r="S3608">
        <v>0</v>
      </c>
      <c r="T3608">
        <v>4</v>
      </c>
      <c r="U3608">
        <v>0</v>
      </c>
      <c r="V3608">
        <v>0</v>
      </c>
      <c r="W3608">
        <v>0</v>
      </c>
      <c r="X3608">
        <v>0.77035063084254707</v>
      </c>
      <c r="Y3608">
        <v>0</v>
      </c>
      <c r="Z3608">
        <v>0</v>
      </c>
      <c r="AA3608">
        <v>0</v>
      </c>
      <c r="AB3608">
        <v>1.2973038570340827</v>
      </c>
      <c r="AC3608">
        <v>0</v>
      </c>
      <c r="AD3608">
        <v>0</v>
      </c>
      <c r="AE3608">
        <v>2.0676544878766299</v>
      </c>
    </row>
    <row r="3609" spans="1:31" x14ac:dyDescent="0.3">
      <c r="A3609">
        <v>2662523</v>
      </c>
      <c r="B3609">
        <v>1</v>
      </c>
      <c r="C3609" t="s">
        <v>80</v>
      </c>
      <c r="D3609" t="s">
        <v>105</v>
      </c>
      <c r="E3609" t="s">
        <v>181</v>
      </c>
      <c r="F3609" t="s">
        <v>10219</v>
      </c>
      <c r="G3609" t="s">
        <v>149</v>
      </c>
      <c r="H3609" t="s">
        <v>144</v>
      </c>
      <c r="I3609" t="s">
        <v>136</v>
      </c>
      <c r="J3609" t="s">
        <v>137</v>
      </c>
      <c r="K3609" t="s">
        <v>138</v>
      </c>
      <c r="L3609" t="s">
        <v>10220</v>
      </c>
      <c r="M3609" t="s">
        <v>10221</v>
      </c>
      <c r="N3609">
        <v>0.29472222199999998</v>
      </c>
      <c r="O3609">
        <v>0</v>
      </c>
      <c r="P3609">
        <v>1892</v>
      </c>
      <c r="Q3609">
        <v>0</v>
      </c>
      <c r="R3609">
        <v>0</v>
      </c>
      <c r="S3609">
        <v>1</v>
      </c>
      <c r="T3609">
        <v>189</v>
      </c>
      <c r="U3609">
        <v>0</v>
      </c>
      <c r="V3609">
        <v>0</v>
      </c>
      <c r="W3609">
        <v>0</v>
      </c>
      <c r="X3609">
        <v>185.26538823996705</v>
      </c>
      <c r="Y3609">
        <v>0</v>
      </c>
      <c r="Z3609">
        <v>0</v>
      </c>
      <c r="AA3609">
        <v>456.28741489119005</v>
      </c>
      <c r="AB3609">
        <v>141.39406712050388</v>
      </c>
      <c r="AC3609">
        <v>0</v>
      </c>
      <c r="AD3609">
        <v>0</v>
      </c>
      <c r="AE3609">
        <v>782.94687025166104</v>
      </c>
    </row>
    <row r="3610" spans="1:31" x14ac:dyDescent="0.3">
      <c r="A3610">
        <v>2662460</v>
      </c>
      <c r="B3610">
        <v>1</v>
      </c>
      <c r="C3610" t="s">
        <v>81</v>
      </c>
      <c r="D3610" t="s">
        <v>119</v>
      </c>
      <c r="E3610" t="s">
        <v>152</v>
      </c>
      <c r="F3610" t="s">
        <v>10222</v>
      </c>
      <c r="G3610" t="s">
        <v>1575</v>
      </c>
      <c r="H3610" t="s">
        <v>135</v>
      </c>
      <c r="I3610" t="s">
        <v>136</v>
      </c>
      <c r="J3610" t="s">
        <v>137</v>
      </c>
      <c r="K3610" t="s">
        <v>138</v>
      </c>
      <c r="L3610" t="s">
        <v>10223</v>
      </c>
      <c r="M3610" t="s">
        <v>10224</v>
      </c>
      <c r="N3610">
        <v>2.2083333330000001</v>
      </c>
      <c r="O3610">
        <v>0</v>
      </c>
      <c r="P3610">
        <v>5</v>
      </c>
      <c r="Q3610">
        <v>0</v>
      </c>
      <c r="R3610">
        <v>12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0.3167542168050439</v>
      </c>
      <c r="Y3610">
        <v>0</v>
      </c>
      <c r="Z3610">
        <v>98.746835433226835</v>
      </c>
      <c r="AA3610">
        <v>0</v>
      </c>
      <c r="AB3610">
        <v>4.6118408988174195</v>
      </c>
      <c r="AC3610">
        <v>0</v>
      </c>
      <c r="AD3610">
        <v>0</v>
      </c>
      <c r="AE3610">
        <v>103.67543054884929</v>
      </c>
    </row>
    <row r="3611" spans="1:31" x14ac:dyDescent="0.3">
      <c r="A3611">
        <v>2662626</v>
      </c>
      <c r="B3611">
        <v>1</v>
      </c>
      <c r="C3611" t="s">
        <v>80</v>
      </c>
      <c r="D3611" t="s">
        <v>107</v>
      </c>
      <c r="E3611" t="s">
        <v>141</v>
      </c>
      <c r="F3611" t="s">
        <v>10225</v>
      </c>
      <c r="G3611" t="s">
        <v>154</v>
      </c>
      <c r="H3611" t="s">
        <v>144</v>
      </c>
      <c r="I3611" t="s">
        <v>136</v>
      </c>
      <c r="J3611" t="s">
        <v>137</v>
      </c>
      <c r="K3611" t="s">
        <v>138</v>
      </c>
      <c r="L3611" t="s">
        <v>10226</v>
      </c>
      <c r="M3611" t="s">
        <v>10227</v>
      </c>
      <c r="N3611">
        <v>0.27805555500000001</v>
      </c>
      <c r="O3611">
        <v>0</v>
      </c>
      <c r="P3611">
        <v>143</v>
      </c>
      <c r="Q3611">
        <v>0</v>
      </c>
      <c r="R3611">
        <v>0</v>
      </c>
      <c r="S3611">
        <v>0</v>
      </c>
      <c r="T3611">
        <v>6</v>
      </c>
      <c r="U3611">
        <v>0</v>
      </c>
      <c r="V3611">
        <v>0</v>
      </c>
      <c r="W3611">
        <v>0</v>
      </c>
      <c r="X3611">
        <v>9.7669833605921212</v>
      </c>
      <c r="Y3611">
        <v>0</v>
      </c>
      <c r="Z3611">
        <v>0</v>
      </c>
      <c r="AA3611">
        <v>0</v>
      </c>
      <c r="AB3611">
        <v>1.7563410721246668</v>
      </c>
      <c r="AC3611">
        <v>0</v>
      </c>
      <c r="AD3611">
        <v>0</v>
      </c>
      <c r="AE3611">
        <v>11.523324432716787</v>
      </c>
    </row>
    <row r="3612" spans="1:31" x14ac:dyDescent="0.3">
      <c r="A3612">
        <v>2662790</v>
      </c>
      <c r="B3612">
        <v>1</v>
      </c>
      <c r="C3612" t="s">
        <v>80</v>
      </c>
      <c r="D3612" t="s">
        <v>97</v>
      </c>
      <c r="E3612" t="s">
        <v>165</v>
      </c>
      <c r="F3612" t="s">
        <v>10228</v>
      </c>
      <c r="G3612" t="s">
        <v>224</v>
      </c>
      <c r="H3612" t="s">
        <v>135</v>
      </c>
      <c r="I3612" t="s">
        <v>136</v>
      </c>
      <c r="J3612" t="s">
        <v>137</v>
      </c>
      <c r="K3612" t="s">
        <v>138</v>
      </c>
      <c r="L3612" t="s">
        <v>10229</v>
      </c>
      <c r="M3612" t="s">
        <v>10230</v>
      </c>
      <c r="N3612">
        <v>0.82444444400000005</v>
      </c>
      <c r="O3612">
        <v>0</v>
      </c>
      <c r="P3612">
        <v>10</v>
      </c>
      <c r="Q3612">
        <v>0</v>
      </c>
      <c r="R3612">
        <v>8</v>
      </c>
      <c r="S3612">
        <v>0</v>
      </c>
      <c r="T3612">
        <v>6</v>
      </c>
      <c r="U3612">
        <v>0</v>
      </c>
      <c r="V3612">
        <v>0</v>
      </c>
      <c r="W3612">
        <v>0</v>
      </c>
      <c r="X3612">
        <v>7.9518072762755088</v>
      </c>
      <c r="Y3612">
        <v>0</v>
      </c>
      <c r="Z3612">
        <v>4.7443044359254394</v>
      </c>
      <c r="AA3612">
        <v>0</v>
      </c>
      <c r="AB3612">
        <v>44.105075903464389</v>
      </c>
      <c r="AC3612">
        <v>0</v>
      </c>
      <c r="AD3612">
        <v>0</v>
      </c>
      <c r="AE3612">
        <v>56.801187615665341</v>
      </c>
    </row>
    <row r="3613" spans="1:31" x14ac:dyDescent="0.3">
      <c r="A3613">
        <v>2662498</v>
      </c>
      <c r="B3613">
        <v>1</v>
      </c>
      <c r="C3613" t="s">
        <v>80</v>
      </c>
      <c r="D3613" t="s">
        <v>83</v>
      </c>
      <c r="E3613" t="s">
        <v>152</v>
      </c>
      <c r="F3613" t="s">
        <v>10231</v>
      </c>
      <c r="G3613" t="s">
        <v>161</v>
      </c>
      <c r="H3613" t="s">
        <v>135</v>
      </c>
      <c r="I3613" t="s">
        <v>136</v>
      </c>
      <c r="J3613" t="s">
        <v>137</v>
      </c>
      <c r="K3613" t="s">
        <v>162</v>
      </c>
      <c r="L3613" t="s">
        <v>10232</v>
      </c>
      <c r="M3613" t="s">
        <v>10233</v>
      </c>
      <c r="N3613">
        <v>0.34916666600000001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46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27.716506297791643</v>
      </c>
      <c r="AC3613">
        <v>0</v>
      </c>
      <c r="AD3613">
        <v>0</v>
      </c>
      <c r="AE3613">
        <v>27.716506297791643</v>
      </c>
    </row>
    <row r="3614" spans="1:31" x14ac:dyDescent="0.3">
      <c r="A3614">
        <v>2662899</v>
      </c>
      <c r="B3614">
        <v>1</v>
      </c>
      <c r="C3614" t="s">
        <v>80</v>
      </c>
      <c r="D3614" t="s">
        <v>96</v>
      </c>
      <c r="E3614" t="s">
        <v>214</v>
      </c>
      <c r="F3614" t="s">
        <v>6213</v>
      </c>
      <c r="G3614" t="s">
        <v>224</v>
      </c>
      <c r="H3614" t="s">
        <v>135</v>
      </c>
      <c r="I3614" t="s">
        <v>136</v>
      </c>
      <c r="J3614" t="s">
        <v>137</v>
      </c>
      <c r="K3614" t="s">
        <v>138</v>
      </c>
      <c r="L3614" t="s">
        <v>10234</v>
      </c>
      <c r="M3614" t="s">
        <v>10235</v>
      </c>
      <c r="N3614">
        <v>1.390833333</v>
      </c>
      <c r="O3614">
        <v>0</v>
      </c>
      <c r="P3614">
        <v>55</v>
      </c>
      <c r="Q3614">
        <v>0</v>
      </c>
      <c r="R3614">
        <v>0</v>
      </c>
      <c r="S3614">
        <v>0</v>
      </c>
      <c r="T3614">
        <v>13</v>
      </c>
      <c r="U3614">
        <v>0</v>
      </c>
      <c r="V3614">
        <v>0</v>
      </c>
      <c r="W3614">
        <v>0</v>
      </c>
      <c r="X3614">
        <v>49.675586233714249</v>
      </c>
      <c r="Y3614">
        <v>0</v>
      </c>
      <c r="Z3614">
        <v>0</v>
      </c>
      <c r="AA3614">
        <v>0</v>
      </c>
      <c r="AB3614">
        <v>43.479387794085575</v>
      </c>
      <c r="AC3614">
        <v>0</v>
      </c>
      <c r="AD3614">
        <v>0</v>
      </c>
      <c r="AE3614">
        <v>93.154974027799824</v>
      </c>
    </row>
    <row r="3615" spans="1:31" x14ac:dyDescent="0.3">
      <c r="A3615">
        <v>2662613</v>
      </c>
      <c r="B3615">
        <v>1</v>
      </c>
      <c r="C3615" t="s">
        <v>81</v>
      </c>
      <c r="D3615" t="s">
        <v>112</v>
      </c>
      <c r="E3615" t="s">
        <v>141</v>
      </c>
      <c r="F3615" t="s">
        <v>10236</v>
      </c>
      <c r="G3615" t="s">
        <v>154</v>
      </c>
      <c r="H3615" t="s">
        <v>144</v>
      </c>
      <c r="I3615" t="s">
        <v>136</v>
      </c>
      <c r="J3615" t="s">
        <v>137</v>
      </c>
      <c r="K3615" t="s">
        <v>138</v>
      </c>
      <c r="L3615" t="s">
        <v>10237</v>
      </c>
      <c r="M3615" t="s">
        <v>10238</v>
      </c>
      <c r="N3615">
        <v>8.0555555000000001E-2</v>
      </c>
      <c r="O3615">
        <v>9</v>
      </c>
      <c r="P3615">
        <v>1096</v>
      </c>
      <c r="Q3615">
        <v>6</v>
      </c>
      <c r="R3615">
        <v>207</v>
      </c>
      <c r="S3615">
        <v>3</v>
      </c>
      <c r="T3615">
        <v>47</v>
      </c>
      <c r="U3615">
        <v>1</v>
      </c>
      <c r="V3615">
        <v>0</v>
      </c>
      <c r="W3615">
        <v>0.18984629797500005</v>
      </c>
      <c r="X3615">
        <v>11.859735219851864</v>
      </c>
      <c r="Y3615">
        <v>4.5445635277705367</v>
      </c>
      <c r="Z3615">
        <v>7.4456700378735903</v>
      </c>
      <c r="AA3615">
        <v>0.21466985285059167</v>
      </c>
      <c r="AB3615">
        <v>1.3345188916156128</v>
      </c>
      <c r="AC3615">
        <v>11.478026039142765</v>
      </c>
      <c r="AD3615">
        <v>0</v>
      </c>
      <c r="AE3615">
        <v>37.06702986707996</v>
      </c>
    </row>
    <row r="3616" spans="1:31" x14ac:dyDescent="0.3">
      <c r="A3616">
        <v>2662859</v>
      </c>
      <c r="B3616">
        <v>1</v>
      </c>
      <c r="C3616" t="s">
        <v>80</v>
      </c>
      <c r="D3616" t="s">
        <v>94</v>
      </c>
      <c r="E3616" t="s">
        <v>132</v>
      </c>
      <c r="F3616" t="s">
        <v>10239</v>
      </c>
      <c r="G3616" t="s">
        <v>228</v>
      </c>
      <c r="H3616" t="s">
        <v>135</v>
      </c>
      <c r="I3616" t="s">
        <v>136</v>
      </c>
      <c r="J3616" t="s">
        <v>137</v>
      </c>
      <c r="K3616" t="s">
        <v>138</v>
      </c>
      <c r="L3616" t="s">
        <v>10240</v>
      </c>
      <c r="M3616" t="s">
        <v>10241</v>
      </c>
      <c r="N3616">
        <v>2.293055555</v>
      </c>
      <c r="O3616">
        <v>0</v>
      </c>
      <c r="P3616">
        <v>9</v>
      </c>
      <c r="Q3616">
        <v>0</v>
      </c>
      <c r="R3616">
        <v>0</v>
      </c>
      <c r="S3616">
        <v>0</v>
      </c>
      <c r="T3616">
        <v>2</v>
      </c>
      <c r="U3616">
        <v>0</v>
      </c>
      <c r="V3616">
        <v>0</v>
      </c>
      <c r="W3616">
        <v>0</v>
      </c>
      <c r="X3616">
        <v>6.9767531480358951</v>
      </c>
      <c r="Y3616">
        <v>0</v>
      </c>
      <c r="Z3616">
        <v>0</v>
      </c>
      <c r="AA3616">
        <v>0</v>
      </c>
      <c r="AB3616">
        <v>17.651650488292567</v>
      </c>
      <c r="AC3616">
        <v>0</v>
      </c>
      <c r="AD3616">
        <v>0</v>
      </c>
      <c r="AE3616">
        <v>24.628403636328464</v>
      </c>
    </row>
    <row r="3617" spans="1:31" x14ac:dyDescent="0.3">
      <c r="A3617">
        <v>2662776</v>
      </c>
      <c r="B3617">
        <v>1</v>
      </c>
      <c r="C3617" t="s">
        <v>80</v>
      </c>
      <c r="D3617" t="s">
        <v>84</v>
      </c>
      <c r="E3617" t="s">
        <v>132</v>
      </c>
      <c r="F3617" t="s">
        <v>10242</v>
      </c>
      <c r="G3617" t="s">
        <v>268</v>
      </c>
      <c r="H3617" t="s">
        <v>135</v>
      </c>
      <c r="I3617" t="s">
        <v>136</v>
      </c>
      <c r="J3617" t="s">
        <v>137</v>
      </c>
      <c r="K3617" t="s">
        <v>138</v>
      </c>
      <c r="L3617" t="s">
        <v>10243</v>
      </c>
      <c r="M3617" t="s">
        <v>10244</v>
      </c>
      <c r="N3617">
        <v>1.888055555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0.35144772975874466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0.35144772975874466</v>
      </c>
    </row>
    <row r="3618" spans="1:31" x14ac:dyDescent="0.3">
      <c r="A3618">
        <v>2662467</v>
      </c>
      <c r="B3618">
        <v>1</v>
      </c>
      <c r="C3618" t="s">
        <v>80</v>
      </c>
      <c r="D3618" t="s">
        <v>96</v>
      </c>
      <c r="E3618" t="s">
        <v>147</v>
      </c>
      <c r="F3618" t="s">
        <v>10245</v>
      </c>
      <c r="G3618" t="s">
        <v>149</v>
      </c>
      <c r="H3618" t="s">
        <v>144</v>
      </c>
      <c r="I3618" t="s">
        <v>136</v>
      </c>
      <c r="J3618" t="s">
        <v>137</v>
      </c>
      <c r="K3618" t="s">
        <v>138</v>
      </c>
      <c r="L3618" t="s">
        <v>10246</v>
      </c>
      <c r="M3618" t="s">
        <v>10247</v>
      </c>
      <c r="N3618">
        <v>0.105555555</v>
      </c>
      <c r="O3618">
        <v>2</v>
      </c>
      <c r="P3618">
        <v>952</v>
      </c>
      <c r="Q3618">
        <v>5</v>
      </c>
      <c r="R3618">
        <v>0</v>
      </c>
      <c r="S3618">
        <v>16</v>
      </c>
      <c r="T3618">
        <v>18</v>
      </c>
      <c r="U3618">
        <v>1</v>
      </c>
      <c r="V3618">
        <v>0</v>
      </c>
      <c r="W3618">
        <v>8.28549398758887</v>
      </c>
      <c r="X3618">
        <v>26.681774755685076</v>
      </c>
      <c r="Y3618">
        <v>5.5479604626742809</v>
      </c>
      <c r="Z3618">
        <v>0</v>
      </c>
      <c r="AA3618">
        <v>20.584361074059405</v>
      </c>
      <c r="AB3618">
        <v>4.0320848855986462</v>
      </c>
      <c r="AC3618">
        <v>1.5432871205710419</v>
      </c>
      <c r="AD3618">
        <v>0</v>
      </c>
      <c r="AE3618">
        <v>66.674962286177319</v>
      </c>
    </row>
    <row r="3619" spans="1:31" x14ac:dyDescent="0.3">
      <c r="A3619">
        <v>2662962</v>
      </c>
      <c r="B3619">
        <v>1</v>
      </c>
      <c r="C3619" t="s">
        <v>81</v>
      </c>
      <c r="D3619" t="s">
        <v>128</v>
      </c>
      <c r="E3619" t="s">
        <v>147</v>
      </c>
      <c r="F3619" t="s">
        <v>4137</v>
      </c>
      <c r="G3619" t="s">
        <v>149</v>
      </c>
      <c r="H3619" t="s">
        <v>144</v>
      </c>
      <c r="I3619" t="s">
        <v>136</v>
      </c>
      <c r="J3619" t="s">
        <v>137</v>
      </c>
      <c r="K3619" t="s">
        <v>138</v>
      </c>
      <c r="L3619" t="s">
        <v>10248</v>
      </c>
      <c r="M3619" t="s">
        <v>10249</v>
      </c>
      <c r="N3619">
        <v>0.52500000000000002</v>
      </c>
      <c r="O3619">
        <v>3</v>
      </c>
      <c r="P3619">
        <v>1</v>
      </c>
      <c r="Q3619">
        <v>26</v>
      </c>
      <c r="R3619">
        <v>6</v>
      </c>
      <c r="S3619">
        <v>8</v>
      </c>
      <c r="T3619">
        <v>1</v>
      </c>
      <c r="U3619">
        <v>0</v>
      </c>
      <c r="V3619">
        <v>0</v>
      </c>
      <c r="W3619">
        <v>12.322840119094314</v>
      </c>
      <c r="X3619">
        <v>6.6258267599666992E-2</v>
      </c>
      <c r="Y3619">
        <v>63.782677893302434</v>
      </c>
      <c r="Z3619">
        <v>1.8179551302318337</v>
      </c>
      <c r="AA3619">
        <v>28.974558019090704</v>
      </c>
      <c r="AB3619">
        <v>9.4059313966912503E-3</v>
      </c>
      <c r="AC3619">
        <v>0</v>
      </c>
      <c r="AD3619">
        <v>0</v>
      </c>
      <c r="AE3619">
        <v>106.97369536071564</v>
      </c>
    </row>
    <row r="3620" spans="1:31" x14ac:dyDescent="0.3">
      <c r="A3620">
        <v>2662421</v>
      </c>
      <c r="B3620">
        <v>1</v>
      </c>
      <c r="C3620" t="s">
        <v>81</v>
      </c>
      <c r="D3620" t="s">
        <v>123</v>
      </c>
      <c r="E3620" t="s">
        <v>147</v>
      </c>
      <c r="F3620" t="s">
        <v>10250</v>
      </c>
      <c r="G3620" t="s">
        <v>149</v>
      </c>
      <c r="H3620" t="s">
        <v>144</v>
      </c>
      <c r="I3620" t="s">
        <v>136</v>
      </c>
      <c r="J3620" t="s">
        <v>137</v>
      </c>
      <c r="K3620" t="s">
        <v>138</v>
      </c>
      <c r="L3620" t="s">
        <v>10251</v>
      </c>
      <c r="M3620" t="s">
        <v>10252</v>
      </c>
      <c r="N3620">
        <v>1.0194444439999999</v>
      </c>
      <c r="O3620">
        <v>3</v>
      </c>
      <c r="P3620">
        <v>216</v>
      </c>
      <c r="Q3620">
        <v>25</v>
      </c>
      <c r="R3620">
        <v>53</v>
      </c>
      <c r="S3620">
        <v>0</v>
      </c>
      <c r="T3620">
        <v>19</v>
      </c>
      <c r="U3620">
        <v>1</v>
      </c>
      <c r="V3620">
        <v>0</v>
      </c>
      <c r="W3620">
        <v>29.913981069476108</v>
      </c>
      <c r="X3620">
        <v>78.541877313689255</v>
      </c>
      <c r="Y3620">
        <v>241.84889491130477</v>
      </c>
      <c r="Z3620">
        <v>237.65138379158603</v>
      </c>
      <c r="AA3620">
        <v>0</v>
      </c>
      <c r="AB3620">
        <v>14.61889022215853</v>
      </c>
      <c r="AC3620">
        <v>17.571750464017995</v>
      </c>
      <c r="AD3620">
        <v>0</v>
      </c>
      <c r="AE3620">
        <v>620.14677777223267</v>
      </c>
    </row>
    <row r="3621" spans="1:31" x14ac:dyDescent="0.3">
      <c r="A3621">
        <v>2662650</v>
      </c>
      <c r="B3621">
        <v>1</v>
      </c>
      <c r="C3621" t="s">
        <v>81</v>
      </c>
      <c r="D3621" t="s">
        <v>115</v>
      </c>
      <c r="E3621" t="s">
        <v>165</v>
      </c>
      <c r="F3621" t="s">
        <v>10253</v>
      </c>
      <c r="G3621" t="s">
        <v>187</v>
      </c>
      <c r="H3621" t="s">
        <v>135</v>
      </c>
      <c r="I3621" t="s">
        <v>136</v>
      </c>
      <c r="J3621" t="s">
        <v>137</v>
      </c>
      <c r="K3621" t="s">
        <v>138</v>
      </c>
      <c r="L3621" t="s">
        <v>10254</v>
      </c>
      <c r="M3621" t="s">
        <v>10255</v>
      </c>
      <c r="N3621">
        <v>2.5505555549999999</v>
      </c>
      <c r="O3621">
        <v>0</v>
      </c>
      <c r="P3621">
        <v>61</v>
      </c>
      <c r="Q3621">
        <v>0</v>
      </c>
      <c r="R3621">
        <v>5</v>
      </c>
      <c r="S3621">
        <v>0</v>
      </c>
      <c r="T3621">
        <v>3</v>
      </c>
      <c r="U3621">
        <v>0</v>
      </c>
      <c r="V3621">
        <v>0</v>
      </c>
      <c r="W3621">
        <v>0</v>
      </c>
      <c r="X3621">
        <v>12.124201126278296</v>
      </c>
      <c r="Y3621">
        <v>0</v>
      </c>
      <c r="Z3621">
        <v>0.61240377356936471</v>
      </c>
      <c r="AA3621">
        <v>0</v>
      </c>
      <c r="AB3621">
        <v>0.13019998245363318</v>
      </c>
      <c r="AC3621">
        <v>0</v>
      </c>
      <c r="AD3621">
        <v>0</v>
      </c>
      <c r="AE3621">
        <v>12.866804882301293</v>
      </c>
    </row>
    <row r="3622" spans="1:31" x14ac:dyDescent="0.3">
      <c r="A3622">
        <v>2663005</v>
      </c>
      <c r="B3622">
        <v>1</v>
      </c>
      <c r="C3622" t="s">
        <v>80</v>
      </c>
      <c r="D3622" t="s">
        <v>105</v>
      </c>
      <c r="E3622" t="s">
        <v>141</v>
      </c>
      <c r="F3622" t="s">
        <v>10256</v>
      </c>
      <c r="G3622" t="s">
        <v>562</v>
      </c>
      <c r="H3622" t="s">
        <v>144</v>
      </c>
      <c r="I3622" t="s">
        <v>136</v>
      </c>
      <c r="J3622" t="s">
        <v>137</v>
      </c>
      <c r="K3622" t="s">
        <v>138</v>
      </c>
      <c r="L3622" t="s">
        <v>10257</v>
      </c>
      <c r="M3622" t="s">
        <v>10258</v>
      </c>
      <c r="N3622">
        <v>0.161111111</v>
      </c>
      <c r="O3622">
        <v>0</v>
      </c>
      <c r="P3622">
        <v>1648</v>
      </c>
      <c r="Q3622">
        <v>0</v>
      </c>
      <c r="R3622">
        <v>0</v>
      </c>
      <c r="S3622">
        <v>0</v>
      </c>
      <c r="T3622">
        <v>165</v>
      </c>
      <c r="U3622">
        <v>0</v>
      </c>
      <c r="V3622">
        <v>0</v>
      </c>
      <c r="W3622">
        <v>0</v>
      </c>
      <c r="X3622">
        <v>78.608220358282878</v>
      </c>
      <c r="Y3622">
        <v>0</v>
      </c>
      <c r="Z3622">
        <v>0</v>
      </c>
      <c r="AA3622">
        <v>0</v>
      </c>
      <c r="AB3622">
        <v>24.530368061387986</v>
      </c>
      <c r="AC3622">
        <v>0</v>
      </c>
      <c r="AD3622">
        <v>0</v>
      </c>
      <c r="AE3622">
        <v>103.13858841967087</v>
      </c>
    </row>
    <row r="3623" spans="1:31" x14ac:dyDescent="0.3">
      <c r="A3623">
        <v>2662673</v>
      </c>
      <c r="B3623">
        <v>1</v>
      </c>
      <c r="C3623" t="s">
        <v>81</v>
      </c>
      <c r="D3623" t="s">
        <v>112</v>
      </c>
      <c r="E3623" t="s">
        <v>165</v>
      </c>
      <c r="F3623" t="s">
        <v>10259</v>
      </c>
      <c r="G3623" t="s">
        <v>187</v>
      </c>
      <c r="H3623" t="s">
        <v>135</v>
      </c>
      <c r="I3623" t="s">
        <v>136</v>
      </c>
      <c r="J3623" t="s">
        <v>137</v>
      </c>
      <c r="K3623" t="s">
        <v>138</v>
      </c>
      <c r="L3623" t="s">
        <v>10260</v>
      </c>
      <c r="M3623" t="s">
        <v>10261</v>
      </c>
      <c r="N3623">
        <v>0.81638888799999998</v>
      </c>
      <c r="O3623">
        <v>0</v>
      </c>
      <c r="P3623">
        <v>76</v>
      </c>
      <c r="Q3623">
        <v>0</v>
      </c>
      <c r="R3623">
        <v>0</v>
      </c>
      <c r="S3623">
        <v>0</v>
      </c>
      <c r="T3623">
        <v>29</v>
      </c>
      <c r="U3623">
        <v>0</v>
      </c>
      <c r="V3623">
        <v>0</v>
      </c>
      <c r="W3623">
        <v>0</v>
      </c>
      <c r="X3623">
        <v>8.8943278699230657</v>
      </c>
      <c r="Y3623">
        <v>0</v>
      </c>
      <c r="Z3623">
        <v>0</v>
      </c>
      <c r="AA3623">
        <v>0</v>
      </c>
      <c r="AB3623">
        <v>6.8008586340727808</v>
      </c>
      <c r="AC3623">
        <v>0</v>
      </c>
      <c r="AD3623">
        <v>0</v>
      </c>
      <c r="AE3623">
        <v>15.695186503995846</v>
      </c>
    </row>
    <row r="3624" spans="1:31" x14ac:dyDescent="0.3">
      <c r="A3624">
        <v>2662507</v>
      </c>
      <c r="B3624">
        <v>1</v>
      </c>
      <c r="C3624" t="s">
        <v>80</v>
      </c>
      <c r="D3624" t="s">
        <v>83</v>
      </c>
      <c r="E3624" t="s">
        <v>152</v>
      </c>
      <c r="F3624" t="s">
        <v>1944</v>
      </c>
      <c r="G3624" t="s">
        <v>161</v>
      </c>
      <c r="H3624" t="s">
        <v>135</v>
      </c>
      <c r="I3624" t="s">
        <v>136</v>
      </c>
      <c r="J3624" t="s">
        <v>137</v>
      </c>
      <c r="K3624" t="s">
        <v>162</v>
      </c>
      <c r="L3624" t="s">
        <v>10262</v>
      </c>
      <c r="M3624" t="s">
        <v>10263</v>
      </c>
      <c r="N3624">
        <v>7.4466666659999996</v>
      </c>
      <c r="O3624">
        <v>0</v>
      </c>
      <c r="P3624">
        <v>25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51.807822634166776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51.807822634166776</v>
      </c>
    </row>
    <row r="3625" spans="1:31" x14ac:dyDescent="0.3">
      <c r="A3625">
        <v>2662862</v>
      </c>
      <c r="B3625">
        <v>1</v>
      </c>
      <c r="C3625" t="s">
        <v>80</v>
      </c>
      <c r="D3625" t="s">
        <v>89</v>
      </c>
      <c r="E3625" t="s">
        <v>132</v>
      </c>
      <c r="F3625" t="s">
        <v>10264</v>
      </c>
      <c r="G3625" t="s">
        <v>134</v>
      </c>
      <c r="H3625" t="s">
        <v>135</v>
      </c>
      <c r="I3625" t="s">
        <v>136</v>
      </c>
      <c r="J3625" t="s">
        <v>137</v>
      </c>
      <c r="K3625" t="s">
        <v>138</v>
      </c>
      <c r="L3625" t="s">
        <v>10139</v>
      </c>
      <c r="M3625" t="s">
        <v>10265</v>
      </c>
      <c r="N3625">
        <v>2.2483333330000002</v>
      </c>
      <c r="O3625">
        <v>0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</row>
    <row r="3626" spans="1:31" x14ac:dyDescent="0.3">
      <c r="A3626">
        <v>2662530</v>
      </c>
      <c r="B3626">
        <v>1</v>
      </c>
      <c r="C3626" t="s">
        <v>81</v>
      </c>
      <c r="D3626" t="s">
        <v>114</v>
      </c>
      <c r="E3626" t="s">
        <v>152</v>
      </c>
      <c r="F3626" t="s">
        <v>10266</v>
      </c>
      <c r="G3626" t="s">
        <v>161</v>
      </c>
      <c r="H3626" t="s">
        <v>135</v>
      </c>
      <c r="I3626" t="s">
        <v>136</v>
      </c>
      <c r="J3626" t="s">
        <v>137</v>
      </c>
      <c r="K3626" t="s">
        <v>162</v>
      </c>
      <c r="L3626" t="s">
        <v>10267</v>
      </c>
      <c r="M3626" t="s">
        <v>10268</v>
      </c>
      <c r="N3626">
        <v>2.8133333330000001</v>
      </c>
      <c r="O3626">
        <v>0</v>
      </c>
      <c r="P3626">
        <v>272</v>
      </c>
      <c r="Q3626">
        <v>0</v>
      </c>
      <c r="R3626">
        <v>0</v>
      </c>
      <c r="S3626">
        <v>0</v>
      </c>
      <c r="T3626">
        <v>13</v>
      </c>
      <c r="U3626">
        <v>0</v>
      </c>
      <c r="V3626">
        <v>0</v>
      </c>
      <c r="W3626">
        <v>0</v>
      </c>
      <c r="X3626">
        <v>106.36660457025663</v>
      </c>
      <c r="Y3626">
        <v>0</v>
      </c>
      <c r="Z3626">
        <v>0</v>
      </c>
      <c r="AA3626">
        <v>0</v>
      </c>
      <c r="AB3626">
        <v>29.66032521667951</v>
      </c>
      <c r="AC3626">
        <v>0</v>
      </c>
      <c r="AD3626">
        <v>0</v>
      </c>
      <c r="AE3626">
        <v>136.02692978693614</v>
      </c>
    </row>
    <row r="3627" spans="1:31" x14ac:dyDescent="0.3">
      <c r="A3627">
        <v>2662487</v>
      </c>
      <c r="B3627">
        <v>1</v>
      </c>
      <c r="C3627" t="s">
        <v>80</v>
      </c>
      <c r="D3627" t="s">
        <v>103</v>
      </c>
      <c r="E3627" t="s">
        <v>141</v>
      </c>
      <c r="F3627" t="s">
        <v>10269</v>
      </c>
      <c r="G3627" t="s">
        <v>149</v>
      </c>
      <c r="H3627" t="s">
        <v>144</v>
      </c>
      <c r="I3627" t="s">
        <v>241</v>
      </c>
      <c r="J3627" t="s">
        <v>137</v>
      </c>
      <c r="K3627" t="s">
        <v>138</v>
      </c>
      <c r="L3627" t="s">
        <v>10270</v>
      </c>
      <c r="M3627" t="s">
        <v>10271</v>
      </c>
      <c r="N3627">
        <v>2.5000000000000001E-2</v>
      </c>
      <c r="O3627">
        <v>0</v>
      </c>
      <c r="P3627">
        <v>6605</v>
      </c>
      <c r="Q3627">
        <v>0</v>
      </c>
      <c r="R3627">
        <v>41</v>
      </c>
      <c r="S3627">
        <v>1</v>
      </c>
      <c r="T3627">
        <v>457</v>
      </c>
      <c r="U3627">
        <v>0</v>
      </c>
      <c r="V3627">
        <v>1</v>
      </c>
      <c r="W3627">
        <v>0</v>
      </c>
      <c r="X3627">
        <v>39.983880102909467</v>
      </c>
      <c r="Y3627">
        <v>0</v>
      </c>
      <c r="Z3627">
        <v>4.8648673585830151</v>
      </c>
      <c r="AA3627">
        <v>0.89170122567668997</v>
      </c>
      <c r="AB3627">
        <v>18.817605915923579</v>
      </c>
      <c r="AC3627">
        <v>0</v>
      </c>
      <c r="AD3627">
        <v>0.47595574918074501</v>
      </c>
      <c r="AE3627">
        <v>65.034010352273498</v>
      </c>
    </row>
    <row r="3628" spans="1:31" x14ac:dyDescent="0.3">
      <c r="A3628">
        <v>2662464</v>
      </c>
      <c r="B3628">
        <v>1</v>
      </c>
      <c r="C3628" t="s">
        <v>80</v>
      </c>
      <c r="D3628" t="s">
        <v>94</v>
      </c>
      <c r="E3628" t="s">
        <v>147</v>
      </c>
      <c r="F3628" t="s">
        <v>5618</v>
      </c>
      <c r="G3628" t="s">
        <v>149</v>
      </c>
      <c r="H3628" t="s">
        <v>144</v>
      </c>
      <c r="I3628" t="s">
        <v>136</v>
      </c>
      <c r="J3628" t="s">
        <v>137</v>
      </c>
      <c r="K3628" t="s">
        <v>138</v>
      </c>
      <c r="L3628" t="s">
        <v>10272</v>
      </c>
      <c r="M3628" t="s">
        <v>10273</v>
      </c>
      <c r="N3628">
        <v>1.089722222</v>
      </c>
      <c r="O3628">
        <v>2</v>
      </c>
      <c r="P3628">
        <v>0</v>
      </c>
      <c r="Q3628">
        <v>35</v>
      </c>
      <c r="R3628">
        <v>0</v>
      </c>
      <c r="S3628">
        <v>6</v>
      </c>
      <c r="T3628">
        <v>0</v>
      </c>
      <c r="U3628">
        <v>0</v>
      </c>
      <c r="V3628">
        <v>0</v>
      </c>
      <c r="W3628">
        <v>2.8230856966624227</v>
      </c>
      <c r="X3628">
        <v>0</v>
      </c>
      <c r="Y3628">
        <v>148.02032672697823</v>
      </c>
      <c r="Z3628">
        <v>0</v>
      </c>
      <c r="AA3628">
        <v>10.389095392294816</v>
      </c>
      <c r="AB3628">
        <v>0</v>
      </c>
      <c r="AC3628">
        <v>0</v>
      </c>
      <c r="AD3628">
        <v>0</v>
      </c>
      <c r="AE3628">
        <v>161.23250781593546</v>
      </c>
    </row>
    <row r="3629" spans="1:31" x14ac:dyDescent="0.3">
      <c r="A3629">
        <v>2662550</v>
      </c>
      <c r="B3629">
        <v>1</v>
      </c>
      <c r="C3629" t="s">
        <v>80</v>
      </c>
      <c r="D3629" t="s">
        <v>105</v>
      </c>
      <c r="E3629" t="s">
        <v>141</v>
      </c>
      <c r="F3629" t="s">
        <v>10256</v>
      </c>
      <c r="G3629" t="s">
        <v>149</v>
      </c>
      <c r="H3629" t="s">
        <v>144</v>
      </c>
      <c r="I3629" t="s">
        <v>136</v>
      </c>
      <c r="J3629" t="s">
        <v>137</v>
      </c>
      <c r="K3629" t="s">
        <v>138</v>
      </c>
      <c r="L3629" t="s">
        <v>10274</v>
      </c>
      <c r="M3629" t="s">
        <v>10275</v>
      </c>
      <c r="N3629">
        <v>0.90222222200000002</v>
      </c>
      <c r="O3629">
        <v>0</v>
      </c>
      <c r="P3629">
        <v>1648</v>
      </c>
      <c r="Q3629">
        <v>0</v>
      </c>
      <c r="R3629">
        <v>0</v>
      </c>
      <c r="S3629">
        <v>0</v>
      </c>
      <c r="T3629">
        <v>165</v>
      </c>
      <c r="U3629">
        <v>0</v>
      </c>
      <c r="V3629">
        <v>0</v>
      </c>
      <c r="W3629">
        <v>0</v>
      </c>
      <c r="X3629">
        <v>450.70990816734491</v>
      </c>
      <c r="Y3629">
        <v>0</v>
      </c>
      <c r="Z3629">
        <v>0</v>
      </c>
      <c r="AA3629">
        <v>0</v>
      </c>
      <c r="AB3629">
        <v>209.69549316178214</v>
      </c>
      <c r="AC3629">
        <v>0</v>
      </c>
      <c r="AD3629">
        <v>0</v>
      </c>
      <c r="AE3629">
        <v>660.40540132912702</v>
      </c>
    </row>
    <row r="3630" spans="1:31" x14ac:dyDescent="0.3">
      <c r="A3630">
        <v>2662852</v>
      </c>
      <c r="B3630">
        <v>2</v>
      </c>
      <c r="C3630" t="s">
        <v>80</v>
      </c>
      <c r="D3630" t="s">
        <v>105</v>
      </c>
      <c r="E3630" t="s">
        <v>152</v>
      </c>
      <c r="F3630" t="s">
        <v>10276</v>
      </c>
      <c r="G3630" t="s">
        <v>406</v>
      </c>
      <c r="H3630" t="s">
        <v>135</v>
      </c>
      <c r="I3630" t="s">
        <v>136</v>
      </c>
      <c r="J3630" t="s">
        <v>137</v>
      </c>
      <c r="K3630" t="s">
        <v>138</v>
      </c>
      <c r="L3630" t="s">
        <v>10167</v>
      </c>
      <c r="M3630" t="s">
        <v>10277</v>
      </c>
      <c r="N3630">
        <v>0.15527777700000001</v>
      </c>
      <c r="O3630">
        <v>0</v>
      </c>
      <c r="P3630">
        <v>22</v>
      </c>
      <c r="Q3630">
        <v>0</v>
      </c>
      <c r="R3630">
        <v>25</v>
      </c>
      <c r="S3630">
        <v>0</v>
      </c>
      <c r="T3630">
        <v>6</v>
      </c>
      <c r="U3630">
        <v>0</v>
      </c>
      <c r="V3630">
        <v>0</v>
      </c>
      <c r="W3630">
        <v>0</v>
      </c>
      <c r="X3630">
        <v>1.7086114788460771</v>
      </c>
      <c r="Y3630">
        <v>0</v>
      </c>
      <c r="Z3630">
        <v>2.230929997415013</v>
      </c>
      <c r="AA3630">
        <v>0</v>
      </c>
      <c r="AB3630">
        <v>2.4762156110179676</v>
      </c>
      <c r="AC3630">
        <v>0</v>
      </c>
      <c r="AD3630">
        <v>0</v>
      </c>
      <c r="AE3630">
        <v>6.4157570872790579</v>
      </c>
    </row>
    <row r="3631" spans="1:31" x14ac:dyDescent="0.3">
      <c r="A3631">
        <v>2662633</v>
      </c>
      <c r="B3631">
        <v>1</v>
      </c>
      <c r="C3631" t="s">
        <v>81</v>
      </c>
      <c r="D3631" t="s">
        <v>121</v>
      </c>
      <c r="E3631" t="s">
        <v>141</v>
      </c>
      <c r="F3631" t="s">
        <v>10278</v>
      </c>
      <c r="G3631" t="s">
        <v>143</v>
      </c>
      <c r="H3631" t="s">
        <v>144</v>
      </c>
      <c r="I3631" t="s">
        <v>136</v>
      </c>
      <c r="J3631" t="s">
        <v>137</v>
      </c>
      <c r="K3631" t="s">
        <v>138</v>
      </c>
      <c r="L3631" t="s">
        <v>10279</v>
      </c>
      <c r="M3631" t="s">
        <v>10280</v>
      </c>
      <c r="N3631">
        <v>0.42777777700000003</v>
      </c>
      <c r="O3631">
        <v>0</v>
      </c>
      <c r="P3631">
        <v>101</v>
      </c>
      <c r="Q3631">
        <v>0</v>
      </c>
      <c r="R3631">
        <v>5</v>
      </c>
      <c r="S3631">
        <v>0</v>
      </c>
      <c r="T3631">
        <v>6</v>
      </c>
      <c r="U3631">
        <v>0</v>
      </c>
      <c r="V3631">
        <v>0</v>
      </c>
      <c r="W3631">
        <v>0</v>
      </c>
      <c r="X3631">
        <v>6.2606440197302717</v>
      </c>
      <c r="Y3631">
        <v>0</v>
      </c>
      <c r="Z3631">
        <v>10.563731275487562</v>
      </c>
      <c r="AA3631">
        <v>0</v>
      </c>
      <c r="AB3631">
        <v>0.92109843493479771</v>
      </c>
      <c r="AC3631">
        <v>0</v>
      </c>
      <c r="AD3631">
        <v>0</v>
      </c>
      <c r="AE3631">
        <v>17.745473730152632</v>
      </c>
    </row>
    <row r="3632" spans="1:31" x14ac:dyDescent="0.3">
      <c r="A3632">
        <v>2662879</v>
      </c>
      <c r="B3632">
        <v>1</v>
      </c>
      <c r="C3632" t="s">
        <v>81</v>
      </c>
      <c r="D3632" t="s">
        <v>128</v>
      </c>
      <c r="E3632" t="s">
        <v>194</v>
      </c>
      <c r="F3632" t="s">
        <v>10281</v>
      </c>
      <c r="G3632" t="s">
        <v>149</v>
      </c>
      <c r="H3632" t="s">
        <v>144</v>
      </c>
      <c r="I3632" t="s">
        <v>136</v>
      </c>
      <c r="J3632" t="s">
        <v>137</v>
      </c>
      <c r="K3632" t="s">
        <v>138</v>
      </c>
      <c r="L3632" t="s">
        <v>10282</v>
      </c>
      <c r="M3632" t="s">
        <v>10283</v>
      </c>
      <c r="N3632">
        <v>0.64722222200000001</v>
      </c>
      <c r="O3632">
        <v>0</v>
      </c>
      <c r="P3632">
        <v>0</v>
      </c>
      <c r="Q3632">
        <v>0</v>
      </c>
      <c r="R3632">
        <v>0</v>
      </c>
      <c r="S3632">
        <v>2</v>
      </c>
      <c r="T3632">
        <v>326</v>
      </c>
      <c r="U3632">
        <v>0</v>
      </c>
      <c r="V3632">
        <v>4</v>
      </c>
      <c r="W3632">
        <v>0</v>
      </c>
      <c r="X3632">
        <v>0</v>
      </c>
      <c r="Y3632">
        <v>0</v>
      </c>
      <c r="Z3632">
        <v>0</v>
      </c>
      <c r="AA3632">
        <v>7.3226099397883058</v>
      </c>
      <c r="AB3632">
        <v>143.23363226434634</v>
      </c>
      <c r="AC3632">
        <v>0</v>
      </c>
      <c r="AD3632">
        <v>105.42462657210228</v>
      </c>
      <c r="AE3632">
        <v>255.98086877623692</v>
      </c>
    </row>
    <row r="3633" spans="1:31" x14ac:dyDescent="0.3">
      <c r="A3633">
        <v>2662716</v>
      </c>
      <c r="B3633">
        <v>1</v>
      </c>
      <c r="C3633" t="s">
        <v>80</v>
      </c>
      <c r="D3633" t="s">
        <v>88</v>
      </c>
      <c r="E3633" t="s">
        <v>194</v>
      </c>
      <c r="F3633" t="s">
        <v>10284</v>
      </c>
      <c r="G3633" t="s">
        <v>220</v>
      </c>
      <c r="H3633" t="s">
        <v>144</v>
      </c>
      <c r="I3633" t="s">
        <v>136</v>
      </c>
      <c r="J3633" t="s">
        <v>137</v>
      </c>
      <c r="K3633" t="s">
        <v>162</v>
      </c>
      <c r="L3633" t="s">
        <v>10285</v>
      </c>
      <c r="M3633" t="s">
        <v>10286</v>
      </c>
      <c r="N3633">
        <v>5.7194444439999996</v>
      </c>
      <c r="O3633">
        <v>0</v>
      </c>
      <c r="P3633">
        <v>309</v>
      </c>
      <c r="Q3633">
        <v>0</v>
      </c>
      <c r="R3633">
        <v>0</v>
      </c>
      <c r="S3633">
        <v>0</v>
      </c>
      <c r="T3633">
        <v>16</v>
      </c>
      <c r="U3633">
        <v>0</v>
      </c>
      <c r="V3633">
        <v>0</v>
      </c>
      <c r="W3633">
        <v>0</v>
      </c>
      <c r="X3633">
        <v>583.24964327838654</v>
      </c>
      <c r="Y3633">
        <v>0</v>
      </c>
      <c r="Z3633">
        <v>0</v>
      </c>
      <c r="AA3633">
        <v>0</v>
      </c>
      <c r="AB3633">
        <v>231.06563820061106</v>
      </c>
      <c r="AC3633">
        <v>0</v>
      </c>
      <c r="AD3633">
        <v>0</v>
      </c>
      <c r="AE3633">
        <v>814.31528147899758</v>
      </c>
    </row>
    <row r="3634" spans="1:31" x14ac:dyDescent="0.3">
      <c r="A3634">
        <v>2662670</v>
      </c>
      <c r="B3634">
        <v>1</v>
      </c>
      <c r="C3634" t="s">
        <v>80</v>
      </c>
      <c r="D3634" t="s">
        <v>85</v>
      </c>
      <c r="E3634" t="s">
        <v>214</v>
      </c>
      <c r="F3634" t="s">
        <v>10287</v>
      </c>
      <c r="G3634" t="s">
        <v>300</v>
      </c>
      <c r="H3634" t="s">
        <v>135</v>
      </c>
      <c r="I3634" t="s">
        <v>136</v>
      </c>
      <c r="J3634" t="s">
        <v>137</v>
      </c>
      <c r="K3634" t="s">
        <v>138</v>
      </c>
      <c r="L3634" t="s">
        <v>10288</v>
      </c>
      <c r="M3634" t="s">
        <v>10289</v>
      </c>
      <c r="N3634">
        <v>2.7688888880000002</v>
      </c>
      <c r="O3634">
        <v>0</v>
      </c>
      <c r="P3634">
        <v>12</v>
      </c>
      <c r="Q3634">
        <v>0</v>
      </c>
      <c r="R3634">
        <v>0</v>
      </c>
      <c r="S3634">
        <v>0</v>
      </c>
      <c r="T3634">
        <v>7</v>
      </c>
      <c r="U3634">
        <v>0</v>
      </c>
      <c r="V3634">
        <v>0</v>
      </c>
      <c r="W3634">
        <v>0</v>
      </c>
      <c r="X3634">
        <v>9.0827838166330377</v>
      </c>
      <c r="Y3634">
        <v>0</v>
      </c>
      <c r="Z3634">
        <v>0</v>
      </c>
      <c r="AA3634">
        <v>0</v>
      </c>
      <c r="AB3634">
        <v>57.701641046696203</v>
      </c>
      <c r="AC3634">
        <v>0</v>
      </c>
      <c r="AD3634">
        <v>0</v>
      </c>
      <c r="AE3634">
        <v>66.784424863329235</v>
      </c>
    </row>
    <row r="3635" spans="1:31" x14ac:dyDescent="0.3">
      <c r="A3635">
        <v>2662484</v>
      </c>
      <c r="B3635">
        <v>1</v>
      </c>
      <c r="C3635" t="s">
        <v>80</v>
      </c>
      <c r="D3635" t="s">
        <v>99</v>
      </c>
      <c r="E3635" t="s">
        <v>165</v>
      </c>
      <c r="F3635" t="s">
        <v>10290</v>
      </c>
      <c r="G3635" t="s">
        <v>224</v>
      </c>
      <c r="H3635" t="s">
        <v>135</v>
      </c>
      <c r="I3635" t="s">
        <v>136</v>
      </c>
      <c r="J3635" t="s">
        <v>137</v>
      </c>
      <c r="K3635" t="s">
        <v>138</v>
      </c>
      <c r="L3635" t="s">
        <v>10291</v>
      </c>
      <c r="M3635" t="s">
        <v>10292</v>
      </c>
      <c r="N3635">
        <v>3.576944444</v>
      </c>
      <c r="O3635">
        <v>0</v>
      </c>
      <c r="P3635">
        <v>17</v>
      </c>
      <c r="Q3635">
        <v>0</v>
      </c>
      <c r="R3635">
        <v>0</v>
      </c>
      <c r="S3635">
        <v>0</v>
      </c>
      <c r="T3635">
        <v>2</v>
      </c>
      <c r="U3635">
        <v>0</v>
      </c>
      <c r="V3635">
        <v>0</v>
      </c>
      <c r="W3635">
        <v>0</v>
      </c>
      <c r="X3635">
        <v>3.6018926120844794</v>
      </c>
      <c r="Y3635">
        <v>0</v>
      </c>
      <c r="Z3635">
        <v>0</v>
      </c>
      <c r="AA3635">
        <v>0</v>
      </c>
      <c r="AB3635">
        <v>6.6600500213347225</v>
      </c>
      <c r="AC3635">
        <v>0</v>
      </c>
      <c r="AD3635">
        <v>0</v>
      </c>
      <c r="AE3635">
        <v>10.261942633419203</v>
      </c>
    </row>
    <row r="3636" spans="1:31" x14ac:dyDescent="0.3">
      <c r="A3636">
        <v>2662627</v>
      </c>
      <c r="B3636">
        <v>1</v>
      </c>
      <c r="C3636" t="s">
        <v>80</v>
      </c>
      <c r="D3636" t="s">
        <v>108</v>
      </c>
      <c r="E3636" t="s">
        <v>165</v>
      </c>
      <c r="F3636" t="s">
        <v>10293</v>
      </c>
      <c r="G3636" t="s">
        <v>467</v>
      </c>
      <c r="H3636" t="s">
        <v>135</v>
      </c>
      <c r="I3636" t="s">
        <v>136</v>
      </c>
      <c r="J3636" t="s">
        <v>137</v>
      </c>
      <c r="K3636" t="s">
        <v>138</v>
      </c>
      <c r="L3636" t="s">
        <v>10294</v>
      </c>
      <c r="M3636" t="s">
        <v>10295</v>
      </c>
      <c r="N3636">
        <v>1.4569444439999999</v>
      </c>
      <c r="O3636">
        <v>0</v>
      </c>
      <c r="P3636">
        <v>15</v>
      </c>
      <c r="Q3636">
        <v>0</v>
      </c>
      <c r="R3636">
        <v>9</v>
      </c>
      <c r="S3636">
        <v>0</v>
      </c>
      <c r="T3636">
        <v>3</v>
      </c>
      <c r="U3636">
        <v>0</v>
      </c>
      <c r="V3636">
        <v>0</v>
      </c>
      <c r="W3636">
        <v>0</v>
      </c>
      <c r="X3636">
        <v>5.5811862578392937</v>
      </c>
      <c r="Y3636">
        <v>0</v>
      </c>
      <c r="Z3636">
        <v>55.191690887176861</v>
      </c>
      <c r="AA3636">
        <v>0</v>
      </c>
      <c r="AB3636">
        <v>3.4025578076332161</v>
      </c>
      <c r="AC3636">
        <v>0</v>
      </c>
      <c r="AD3636">
        <v>0</v>
      </c>
      <c r="AE3636">
        <v>64.175434952649368</v>
      </c>
    </row>
    <row r="3637" spans="1:31" x14ac:dyDescent="0.3">
      <c r="A3637">
        <v>2662676</v>
      </c>
      <c r="B3637">
        <v>1</v>
      </c>
      <c r="C3637" t="s">
        <v>81</v>
      </c>
      <c r="D3637" t="s">
        <v>127</v>
      </c>
      <c r="E3637" t="s">
        <v>214</v>
      </c>
      <c r="F3637" t="s">
        <v>10296</v>
      </c>
      <c r="G3637" t="s">
        <v>224</v>
      </c>
      <c r="H3637" t="s">
        <v>135</v>
      </c>
      <c r="I3637" t="s">
        <v>136</v>
      </c>
      <c r="J3637" t="s">
        <v>137</v>
      </c>
      <c r="K3637" t="s">
        <v>138</v>
      </c>
      <c r="L3637" t="s">
        <v>10297</v>
      </c>
      <c r="M3637" t="s">
        <v>10298</v>
      </c>
      <c r="N3637">
        <v>0.60805555499999997</v>
      </c>
      <c r="O3637">
        <v>0</v>
      </c>
      <c r="P3637">
        <v>75</v>
      </c>
      <c r="Q3637">
        <v>0</v>
      </c>
      <c r="R3637">
        <v>0</v>
      </c>
      <c r="S3637">
        <v>0</v>
      </c>
      <c r="T3637">
        <v>15</v>
      </c>
      <c r="U3637">
        <v>0</v>
      </c>
      <c r="V3637">
        <v>0</v>
      </c>
      <c r="W3637">
        <v>0</v>
      </c>
      <c r="X3637">
        <v>11.89825691716859</v>
      </c>
      <c r="Y3637">
        <v>0</v>
      </c>
      <c r="Z3637">
        <v>0</v>
      </c>
      <c r="AA3637">
        <v>0</v>
      </c>
      <c r="AB3637">
        <v>24.019452711802284</v>
      </c>
      <c r="AC3637">
        <v>0</v>
      </c>
      <c r="AD3637">
        <v>0</v>
      </c>
      <c r="AE3637">
        <v>35.917709628970876</v>
      </c>
    </row>
    <row r="3638" spans="1:31" x14ac:dyDescent="0.3">
      <c r="A3638">
        <v>2662690</v>
      </c>
      <c r="B3638">
        <v>1</v>
      </c>
      <c r="C3638" t="s">
        <v>80</v>
      </c>
      <c r="D3638" t="s">
        <v>93</v>
      </c>
      <c r="E3638" t="s">
        <v>132</v>
      </c>
      <c r="F3638" t="s">
        <v>10299</v>
      </c>
      <c r="G3638" t="s">
        <v>134</v>
      </c>
      <c r="H3638" t="s">
        <v>135</v>
      </c>
      <c r="I3638" t="s">
        <v>136</v>
      </c>
      <c r="J3638" t="s">
        <v>137</v>
      </c>
      <c r="K3638" t="s">
        <v>138</v>
      </c>
      <c r="L3638" t="s">
        <v>10300</v>
      </c>
      <c r="M3638" t="s">
        <v>10301</v>
      </c>
      <c r="N3638">
        <v>2.4449999999999998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1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2.1813309305530555</v>
      </c>
      <c r="AC3638">
        <v>0</v>
      </c>
      <c r="AD3638">
        <v>0</v>
      </c>
      <c r="AE3638">
        <v>2.1813309305530555</v>
      </c>
    </row>
    <row r="3639" spans="1:31" x14ac:dyDescent="0.3">
      <c r="A3639">
        <v>2662504</v>
      </c>
      <c r="B3639">
        <v>1</v>
      </c>
      <c r="C3639" t="s">
        <v>81</v>
      </c>
      <c r="D3639" t="s">
        <v>124</v>
      </c>
      <c r="E3639" t="s">
        <v>132</v>
      </c>
      <c r="F3639" t="s">
        <v>10302</v>
      </c>
      <c r="G3639" t="s">
        <v>268</v>
      </c>
      <c r="H3639" t="s">
        <v>135</v>
      </c>
      <c r="I3639" t="s">
        <v>136</v>
      </c>
      <c r="J3639" t="s">
        <v>137</v>
      </c>
      <c r="K3639" t="s">
        <v>138</v>
      </c>
      <c r="L3639" t="s">
        <v>10303</v>
      </c>
      <c r="M3639" t="s">
        <v>9717</v>
      </c>
      <c r="N3639">
        <v>4.3983333330000001</v>
      </c>
      <c r="O3639">
        <v>0</v>
      </c>
      <c r="P3639">
        <v>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0.94863876637017008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0.94863876637017008</v>
      </c>
    </row>
    <row r="3640" spans="1:31" x14ac:dyDescent="0.3">
      <c r="A3640">
        <v>2663160</v>
      </c>
      <c r="B3640">
        <v>1</v>
      </c>
      <c r="C3640" t="s">
        <v>80</v>
      </c>
      <c r="D3640" t="s">
        <v>95</v>
      </c>
      <c r="E3640" t="s">
        <v>141</v>
      </c>
      <c r="F3640" t="s">
        <v>2955</v>
      </c>
      <c r="G3640" t="s">
        <v>143</v>
      </c>
      <c r="H3640" t="s">
        <v>144</v>
      </c>
      <c r="I3640" t="s">
        <v>136</v>
      </c>
      <c r="J3640" t="s">
        <v>137</v>
      </c>
      <c r="K3640" t="s">
        <v>138</v>
      </c>
      <c r="L3640" t="s">
        <v>10304</v>
      </c>
      <c r="M3640" t="s">
        <v>10305</v>
      </c>
      <c r="N3640">
        <v>2.6911111110000001</v>
      </c>
      <c r="O3640">
        <v>0</v>
      </c>
      <c r="P3640">
        <v>188</v>
      </c>
      <c r="Q3640">
        <v>0</v>
      </c>
      <c r="R3640">
        <v>2</v>
      </c>
      <c r="S3640">
        <v>0</v>
      </c>
      <c r="T3640">
        <v>18</v>
      </c>
      <c r="U3640">
        <v>0</v>
      </c>
      <c r="V3640">
        <v>0</v>
      </c>
      <c r="W3640">
        <v>0</v>
      </c>
      <c r="X3640">
        <v>94.153454045548614</v>
      </c>
      <c r="Y3640">
        <v>0</v>
      </c>
      <c r="Z3640">
        <v>0.52477231795081614</v>
      </c>
      <c r="AA3640">
        <v>0</v>
      </c>
      <c r="AB3640">
        <v>46.36894263450715</v>
      </c>
      <c r="AC3640">
        <v>0</v>
      </c>
      <c r="AD3640">
        <v>0</v>
      </c>
      <c r="AE3640">
        <v>141.04716899800658</v>
      </c>
    </row>
    <row r="3641" spans="1:31" x14ac:dyDescent="0.3">
      <c r="A3641">
        <v>2663323</v>
      </c>
      <c r="B3641">
        <v>1</v>
      </c>
      <c r="C3641" t="s">
        <v>80</v>
      </c>
      <c r="D3641" t="s">
        <v>105</v>
      </c>
      <c r="E3641" t="s">
        <v>152</v>
      </c>
      <c r="F3641" t="s">
        <v>10306</v>
      </c>
      <c r="G3641" t="s">
        <v>154</v>
      </c>
      <c r="H3641" t="s">
        <v>135</v>
      </c>
      <c r="I3641" t="s">
        <v>136</v>
      </c>
      <c r="J3641" t="s">
        <v>137</v>
      </c>
      <c r="K3641" t="s">
        <v>138</v>
      </c>
      <c r="L3641" t="s">
        <v>10307</v>
      </c>
      <c r="M3641" t="s">
        <v>10308</v>
      </c>
      <c r="N3641">
        <v>0.72861111099999998</v>
      </c>
      <c r="O3641">
        <v>0</v>
      </c>
      <c r="P3641">
        <v>463</v>
      </c>
      <c r="Q3641">
        <v>0</v>
      </c>
      <c r="R3641">
        <v>0</v>
      </c>
      <c r="S3641">
        <v>0</v>
      </c>
      <c r="T3641">
        <v>29</v>
      </c>
      <c r="U3641">
        <v>0</v>
      </c>
      <c r="V3641">
        <v>0</v>
      </c>
      <c r="W3641">
        <v>0</v>
      </c>
      <c r="X3641">
        <v>96.997229588617785</v>
      </c>
      <c r="Y3641">
        <v>0</v>
      </c>
      <c r="Z3641">
        <v>0</v>
      </c>
      <c r="AA3641">
        <v>0</v>
      </c>
      <c r="AB3641">
        <v>28.412173050251948</v>
      </c>
      <c r="AC3641">
        <v>0</v>
      </c>
      <c r="AD3641">
        <v>0</v>
      </c>
      <c r="AE3641">
        <v>125.40940263886974</v>
      </c>
    </row>
    <row r="3642" spans="1:31" x14ac:dyDescent="0.3">
      <c r="A3642">
        <v>2663260</v>
      </c>
      <c r="B3642">
        <v>1</v>
      </c>
      <c r="C3642" t="s">
        <v>81</v>
      </c>
      <c r="D3642" t="s">
        <v>117</v>
      </c>
      <c r="E3642" t="s">
        <v>152</v>
      </c>
      <c r="F3642" t="s">
        <v>10309</v>
      </c>
      <c r="G3642" t="s">
        <v>191</v>
      </c>
      <c r="H3642" t="s">
        <v>135</v>
      </c>
      <c r="I3642" t="s">
        <v>136</v>
      </c>
      <c r="J3642" t="s">
        <v>137</v>
      </c>
      <c r="K3642" t="s">
        <v>138</v>
      </c>
      <c r="L3642" t="s">
        <v>10310</v>
      </c>
      <c r="M3642" t="s">
        <v>10311</v>
      </c>
      <c r="N3642">
        <v>0.82416666599999999</v>
      </c>
      <c r="O3642">
        <v>0</v>
      </c>
      <c r="P3642">
        <v>31</v>
      </c>
      <c r="Q3642">
        <v>0</v>
      </c>
      <c r="R3642">
        <v>1</v>
      </c>
      <c r="S3642">
        <v>0</v>
      </c>
      <c r="T3642">
        <v>3</v>
      </c>
      <c r="U3642">
        <v>0</v>
      </c>
      <c r="V3642">
        <v>0</v>
      </c>
      <c r="W3642">
        <v>0</v>
      </c>
      <c r="X3642">
        <v>4.4254898009236481</v>
      </c>
      <c r="Y3642">
        <v>0</v>
      </c>
      <c r="Z3642">
        <v>3.3594441276945004E-2</v>
      </c>
      <c r="AA3642">
        <v>0</v>
      </c>
      <c r="AB3642">
        <v>1.9856358310045836</v>
      </c>
      <c r="AC3642">
        <v>0</v>
      </c>
      <c r="AD3642">
        <v>0</v>
      </c>
      <c r="AE3642">
        <v>6.4447200732051764</v>
      </c>
    </row>
    <row r="3643" spans="1:31" x14ac:dyDescent="0.3">
      <c r="A3643">
        <v>2663615</v>
      </c>
      <c r="B3643">
        <v>1</v>
      </c>
      <c r="C3643" t="s">
        <v>80</v>
      </c>
      <c r="D3643" t="s">
        <v>103</v>
      </c>
      <c r="E3643" t="s">
        <v>132</v>
      </c>
      <c r="F3643" t="s">
        <v>10312</v>
      </c>
      <c r="G3643" t="s">
        <v>268</v>
      </c>
      <c r="H3643" t="s">
        <v>135</v>
      </c>
      <c r="I3643" t="s">
        <v>136</v>
      </c>
      <c r="J3643" t="s">
        <v>137</v>
      </c>
      <c r="K3643" t="s">
        <v>138</v>
      </c>
      <c r="L3643" t="s">
        <v>10313</v>
      </c>
      <c r="M3643" t="s">
        <v>10314</v>
      </c>
      <c r="N3643">
        <v>2.0724999999999998</v>
      </c>
      <c r="O3643">
        <v>0</v>
      </c>
      <c r="P3643">
        <v>3</v>
      </c>
      <c r="Q3643">
        <v>0</v>
      </c>
      <c r="R3643">
        <v>0</v>
      </c>
      <c r="S3643">
        <v>0</v>
      </c>
      <c r="T3643">
        <v>2</v>
      </c>
      <c r="U3643">
        <v>0</v>
      </c>
      <c r="V3643">
        <v>0</v>
      </c>
      <c r="W3643">
        <v>0</v>
      </c>
      <c r="X3643">
        <v>0.932483671095101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0.932483671095101</v>
      </c>
    </row>
    <row r="3644" spans="1:31" x14ac:dyDescent="0.3">
      <c r="A3644">
        <v>2663306</v>
      </c>
      <c r="B3644">
        <v>1</v>
      </c>
      <c r="C3644" t="s">
        <v>80</v>
      </c>
      <c r="D3644" t="s">
        <v>101</v>
      </c>
      <c r="E3644" t="s">
        <v>214</v>
      </c>
      <c r="F3644" t="s">
        <v>10315</v>
      </c>
      <c r="G3644" t="s">
        <v>154</v>
      </c>
      <c r="H3644" t="s">
        <v>135</v>
      </c>
      <c r="I3644" t="s">
        <v>136</v>
      </c>
      <c r="J3644" t="s">
        <v>137</v>
      </c>
      <c r="K3644" t="s">
        <v>138</v>
      </c>
      <c r="L3644" t="s">
        <v>10316</v>
      </c>
      <c r="M3644" t="s">
        <v>10317</v>
      </c>
      <c r="N3644">
        <v>1.561666666</v>
      </c>
      <c r="O3644">
        <v>0</v>
      </c>
      <c r="P3644">
        <v>97</v>
      </c>
      <c r="Q3644">
        <v>0</v>
      </c>
      <c r="R3644">
        <v>0</v>
      </c>
      <c r="S3644">
        <v>0</v>
      </c>
      <c r="T3644">
        <v>51</v>
      </c>
      <c r="U3644">
        <v>0</v>
      </c>
      <c r="V3644">
        <v>0</v>
      </c>
      <c r="W3644">
        <v>0</v>
      </c>
      <c r="X3644">
        <v>45.581868279198559</v>
      </c>
      <c r="Y3644">
        <v>0</v>
      </c>
      <c r="Z3644">
        <v>0</v>
      </c>
      <c r="AA3644">
        <v>0</v>
      </c>
      <c r="AB3644">
        <v>196.84636678605159</v>
      </c>
      <c r="AC3644">
        <v>0</v>
      </c>
      <c r="AD3644">
        <v>0</v>
      </c>
      <c r="AE3644">
        <v>242.42823506525013</v>
      </c>
    </row>
    <row r="3645" spans="1:31" x14ac:dyDescent="0.3">
      <c r="A3645">
        <v>2663120</v>
      </c>
      <c r="B3645">
        <v>1</v>
      </c>
      <c r="C3645" t="s">
        <v>80</v>
      </c>
      <c r="D3645" t="s">
        <v>84</v>
      </c>
      <c r="E3645" t="s">
        <v>152</v>
      </c>
      <c r="F3645" t="s">
        <v>10318</v>
      </c>
      <c r="G3645" t="s">
        <v>161</v>
      </c>
      <c r="H3645" t="s">
        <v>135</v>
      </c>
      <c r="I3645" t="s">
        <v>136</v>
      </c>
      <c r="J3645" t="s">
        <v>137</v>
      </c>
      <c r="K3645" t="s">
        <v>162</v>
      </c>
      <c r="L3645" t="s">
        <v>10319</v>
      </c>
      <c r="M3645" t="s">
        <v>10320</v>
      </c>
      <c r="N3645">
        <v>7.7536111109999997</v>
      </c>
      <c r="O3645">
        <v>0</v>
      </c>
      <c r="P3645">
        <v>529</v>
      </c>
      <c r="Q3645">
        <v>0</v>
      </c>
      <c r="R3645">
        <v>0</v>
      </c>
      <c r="S3645">
        <v>0</v>
      </c>
      <c r="T3645">
        <v>23</v>
      </c>
      <c r="U3645">
        <v>0</v>
      </c>
      <c r="V3645">
        <v>0</v>
      </c>
      <c r="W3645">
        <v>0</v>
      </c>
      <c r="X3645">
        <v>1118.0730204660481</v>
      </c>
      <c r="Y3645">
        <v>0</v>
      </c>
      <c r="Z3645">
        <v>0</v>
      </c>
      <c r="AA3645">
        <v>0</v>
      </c>
      <c r="AB3645">
        <v>118.84358244003722</v>
      </c>
      <c r="AC3645">
        <v>0</v>
      </c>
      <c r="AD3645">
        <v>0</v>
      </c>
      <c r="AE3645">
        <v>1236.9166029060852</v>
      </c>
    </row>
    <row r="3646" spans="1:31" x14ac:dyDescent="0.3">
      <c r="A3646">
        <v>2663452</v>
      </c>
      <c r="B3646">
        <v>1</v>
      </c>
      <c r="C3646" t="s">
        <v>80</v>
      </c>
      <c r="D3646" t="s">
        <v>104</v>
      </c>
      <c r="E3646" t="s">
        <v>141</v>
      </c>
      <c r="F3646" t="s">
        <v>10321</v>
      </c>
      <c r="G3646" t="s">
        <v>875</v>
      </c>
      <c r="H3646" t="s">
        <v>144</v>
      </c>
      <c r="I3646" t="s">
        <v>136</v>
      </c>
      <c r="J3646" t="s">
        <v>137</v>
      </c>
      <c r="K3646" t="s">
        <v>138</v>
      </c>
      <c r="L3646" t="s">
        <v>10322</v>
      </c>
      <c r="M3646" t="s">
        <v>10323</v>
      </c>
      <c r="N3646">
        <v>1.098333333</v>
      </c>
      <c r="O3646">
        <v>0</v>
      </c>
      <c r="P3646">
        <v>471</v>
      </c>
      <c r="Q3646">
        <v>0</v>
      </c>
      <c r="R3646">
        <v>0</v>
      </c>
      <c r="S3646">
        <v>0</v>
      </c>
      <c r="T3646">
        <v>36</v>
      </c>
      <c r="U3646">
        <v>0</v>
      </c>
      <c r="V3646">
        <v>0</v>
      </c>
      <c r="W3646">
        <v>0</v>
      </c>
      <c r="X3646">
        <v>105.48030266462125</v>
      </c>
      <c r="Y3646">
        <v>0</v>
      </c>
      <c r="Z3646">
        <v>0</v>
      </c>
      <c r="AA3646">
        <v>0</v>
      </c>
      <c r="AB3646">
        <v>60.030433239740546</v>
      </c>
      <c r="AC3646">
        <v>0</v>
      </c>
      <c r="AD3646">
        <v>0</v>
      </c>
      <c r="AE3646">
        <v>165.51073590436181</v>
      </c>
    </row>
    <row r="3647" spans="1:31" x14ac:dyDescent="0.3">
      <c r="A3647">
        <v>2663114</v>
      </c>
      <c r="B3647">
        <v>1</v>
      </c>
      <c r="C3647" t="s">
        <v>81</v>
      </c>
      <c r="D3647" t="s">
        <v>113</v>
      </c>
      <c r="E3647" t="s">
        <v>141</v>
      </c>
      <c r="F3647" t="s">
        <v>10324</v>
      </c>
      <c r="G3647" t="s">
        <v>149</v>
      </c>
      <c r="H3647" t="s">
        <v>144</v>
      </c>
      <c r="I3647" t="s">
        <v>241</v>
      </c>
      <c r="J3647" t="s">
        <v>137</v>
      </c>
      <c r="K3647" t="s">
        <v>138</v>
      </c>
      <c r="L3647" t="s">
        <v>10325</v>
      </c>
      <c r="M3647" t="s">
        <v>10326</v>
      </c>
      <c r="N3647">
        <v>4.4444444E-2</v>
      </c>
      <c r="O3647">
        <v>18</v>
      </c>
      <c r="P3647">
        <v>264</v>
      </c>
      <c r="Q3647">
        <v>100</v>
      </c>
      <c r="R3647">
        <v>28</v>
      </c>
      <c r="S3647">
        <v>11</v>
      </c>
      <c r="T3647">
        <v>19</v>
      </c>
      <c r="U3647">
        <v>0</v>
      </c>
      <c r="V3647">
        <v>0</v>
      </c>
      <c r="W3647">
        <v>0.21034690631445774</v>
      </c>
      <c r="X3647">
        <v>2.7999334888024081</v>
      </c>
      <c r="Y3647">
        <v>12.182520354451761</v>
      </c>
      <c r="Z3647">
        <v>1.9058625369057605</v>
      </c>
      <c r="AA3647">
        <v>2.0090666560668757</v>
      </c>
      <c r="AB3647">
        <v>0.59441066498755557</v>
      </c>
      <c r="AC3647">
        <v>0</v>
      </c>
      <c r="AD3647">
        <v>0</v>
      </c>
      <c r="AE3647">
        <v>19.702140607528818</v>
      </c>
    </row>
    <row r="3648" spans="1:31" x14ac:dyDescent="0.3">
      <c r="A3648">
        <v>2663220</v>
      </c>
      <c r="B3648">
        <v>1</v>
      </c>
      <c r="C3648" t="s">
        <v>81</v>
      </c>
      <c r="D3648" t="s">
        <v>115</v>
      </c>
      <c r="E3648" t="s">
        <v>147</v>
      </c>
      <c r="F3648" t="s">
        <v>10327</v>
      </c>
      <c r="G3648" t="s">
        <v>149</v>
      </c>
      <c r="H3648" t="s">
        <v>144</v>
      </c>
      <c r="I3648" t="s">
        <v>136</v>
      </c>
      <c r="J3648" t="s">
        <v>137</v>
      </c>
      <c r="K3648" t="s">
        <v>138</v>
      </c>
      <c r="L3648" t="s">
        <v>10328</v>
      </c>
      <c r="M3648" t="s">
        <v>10329</v>
      </c>
      <c r="N3648">
        <v>6.7222221999999998E-2</v>
      </c>
      <c r="O3648">
        <v>4</v>
      </c>
      <c r="P3648">
        <v>1195</v>
      </c>
      <c r="Q3648">
        <v>3</v>
      </c>
      <c r="R3648">
        <v>143</v>
      </c>
      <c r="S3648">
        <v>3</v>
      </c>
      <c r="T3648">
        <v>76</v>
      </c>
      <c r="U3648">
        <v>0</v>
      </c>
      <c r="V3648">
        <v>0</v>
      </c>
      <c r="W3648">
        <v>7.295269617777779E-2</v>
      </c>
      <c r="X3648">
        <v>9.3675555593465347</v>
      </c>
      <c r="Y3648">
        <v>0.60948656312920579</v>
      </c>
      <c r="Z3648">
        <v>7.0203006313246599</v>
      </c>
      <c r="AA3648">
        <v>0.51253809989370391</v>
      </c>
      <c r="AB3648">
        <v>1.7249843250061836</v>
      </c>
      <c r="AC3648">
        <v>0</v>
      </c>
      <c r="AD3648">
        <v>0</v>
      </c>
      <c r="AE3648">
        <v>19.307817874878065</v>
      </c>
    </row>
    <row r="3649" spans="1:31" x14ac:dyDescent="0.3">
      <c r="A3649">
        <v>2663595</v>
      </c>
      <c r="B3649">
        <v>1</v>
      </c>
      <c r="C3649" t="s">
        <v>80</v>
      </c>
      <c r="D3649" t="s">
        <v>96</v>
      </c>
      <c r="E3649" t="s">
        <v>214</v>
      </c>
      <c r="F3649" t="s">
        <v>10330</v>
      </c>
      <c r="G3649" t="s">
        <v>224</v>
      </c>
      <c r="H3649" t="s">
        <v>135</v>
      </c>
      <c r="I3649" t="s">
        <v>136</v>
      </c>
      <c r="J3649" t="s">
        <v>137</v>
      </c>
      <c r="K3649" t="s">
        <v>138</v>
      </c>
      <c r="L3649" t="s">
        <v>10331</v>
      </c>
      <c r="M3649" t="s">
        <v>10332</v>
      </c>
      <c r="N3649">
        <v>1.589444444</v>
      </c>
      <c r="O3649">
        <v>0</v>
      </c>
      <c r="P3649">
        <v>57</v>
      </c>
      <c r="Q3649">
        <v>0</v>
      </c>
      <c r="R3649">
        <v>0</v>
      </c>
      <c r="S3649">
        <v>0</v>
      </c>
      <c r="T3649">
        <v>3</v>
      </c>
      <c r="U3649">
        <v>0</v>
      </c>
      <c r="V3649">
        <v>0</v>
      </c>
      <c r="W3649">
        <v>0</v>
      </c>
      <c r="X3649">
        <v>28.433815479112958</v>
      </c>
      <c r="Y3649">
        <v>0</v>
      </c>
      <c r="Z3649">
        <v>0</v>
      </c>
      <c r="AA3649">
        <v>0</v>
      </c>
      <c r="AB3649">
        <v>3.3294577658167968</v>
      </c>
      <c r="AC3649">
        <v>0</v>
      </c>
      <c r="AD3649">
        <v>0</v>
      </c>
      <c r="AE3649">
        <v>31.763273244929756</v>
      </c>
    </row>
    <row r="3650" spans="1:31" x14ac:dyDescent="0.3">
      <c r="A3650">
        <v>2663197</v>
      </c>
      <c r="B3650">
        <v>1</v>
      </c>
      <c r="C3650" t="s">
        <v>80</v>
      </c>
      <c r="D3650" t="s">
        <v>82</v>
      </c>
      <c r="E3650" t="s">
        <v>132</v>
      </c>
      <c r="F3650" t="s">
        <v>2008</v>
      </c>
      <c r="G3650" t="s">
        <v>134</v>
      </c>
      <c r="H3650" t="s">
        <v>135</v>
      </c>
      <c r="I3650" t="s">
        <v>136</v>
      </c>
      <c r="J3650" t="s">
        <v>137</v>
      </c>
      <c r="K3650" t="s">
        <v>138</v>
      </c>
      <c r="L3650" t="s">
        <v>10333</v>
      </c>
      <c r="M3650" t="s">
        <v>10334</v>
      </c>
      <c r="N3650">
        <v>2.0441666660000002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2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15.100596410923906</v>
      </c>
      <c r="AC3650">
        <v>0</v>
      </c>
      <c r="AD3650">
        <v>0</v>
      </c>
      <c r="AE3650">
        <v>15.100596410923906</v>
      </c>
    </row>
    <row r="3651" spans="1:31" x14ac:dyDescent="0.3">
      <c r="A3651">
        <v>2663618</v>
      </c>
      <c r="B3651">
        <v>1</v>
      </c>
      <c r="C3651" t="s">
        <v>81</v>
      </c>
      <c r="D3651" t="s">
        <v>116</v>
      </c>
      <c r="E3651" t="s">
        <v>141</v>
      </c>
      <c r="F3651" t="s">
        <v>10335</v>
      </c>
      <c r="G3651" t="s">
        <v>154</v>
      </c>
      <c r="H3651" t="s">
        <v>144</v>
      </c>
      <c r="I3651" t="s">
        <v>136</v>
      </c>
      <c r="J3651" t="s">
        <v>137</v>
      </c>
      <c r="K3651" t="s">
        <v>138</v>
      </c>
      <c r="L3651" t="s">
        <v>10336</v>
      </c>
      <c r="M3651" t="s">
        <v>10337</v>
      </c>
      <c r="N3651">
        <v>0.247777777</v>
      </c>
      <c r="O3651">
        <v>0</v>
      </c>
      <c r="P3651">
        <v>82</v>
      </c>
      <c r="Q3651">
        <v>0</v>
      </c>
      <c r="R3651">
        <v>11</v>
      </c>
      <c r="S3651">
        <v>0</v>
      </c>
      <c r="T3651">
        <v>10</v>
      </c>
      <c r="U3651">
        <v>0</v>
      </c>
      <c r="V3651">
        <v>0</v>
      </c>
      <c r="W3651">
        <v>0</v>
      </c>
      <c r="X3651">
        <v>2.8707646392489856</v>
      </c>
      <c r="Y3651">
        <v>0</v>
      </c>
      <c r="Z3651">
        <v>1.6426130938160497</v>
      </c>
      <c r="AA3651">
        <v>0</v>
      </c>
      <c r="AB3651">
        <v>6.1335951526655011E-2</v>
      </c>
      <c r="AC3651">
        <v>0</v>
      </c>
      <c r="AD3651">
        <v>0</v>
      </c>
      <c r="AE3651">
        <v>4.5747136845916909</v>
      </c>
    </row>
    <row r="3652" spans="1:31" x14ac:dyDescent="0.3">
      <c r="A3652">
        <v>2663034</v>
      </c>
      <c r="B3652">
        <v>1</v>
      </c>
      <c r="C3652" t="s">
        <v>81</v>
      </c>
      <c r="D3652" t="s">
        <v>128</v>
      </c>
      <c r="E3652" t="s">
        <v>147</v>
      </c>
      <c r="F3652" t="s">
        <v>2699</v>
      </c>
      <c r="G3652" t="s">
        <v>149</v>
      </c>
      <c r="H3652" t="s">
        <v>144</v>
      </c>
      <c r="I3652" t="s">
        <v>136</v>
      </c>
      <c r="J3652" t="s">
        <v>137</v>
      </c>
      <c r="K3652" t="s">
        <v>138</v>
      </c>
      <c r="L3652" t="s">
        <v>10338</v>
      </c>
      <c r="M3652" t="s">
        <v>10339</v>
      </c>
      <c r="N3652">
        <v>1.3811111110000001</v>
      </c>
      <c r="O3652">
        <v>6</v>
      </c>
      <c r="P3652">
        <v>583</v>
      </c>
      <c r="Q3652">
        <v>5</v>
      </c>
      <c r="R3652">
        <v>8</v>
      </c>
      <c r="S3652">
        <v>21</v>
      </c>
      <c r="T3652">
        <v>60</v>
      </c>
      <c r="U3652">
        <v>7</v>
      </c>
      <c r="V3652">
        <v>0</v>
      </c>
      <c r="W3652">
        <v>1.8731425041613701</v>
      </c>
      <c r="X3652">
        <v>155.26702522233001</v>
      </c>
      <c r="Y3652">
        <v>29.65952159424652</v>
      </c>
      <c r="Z3652">
        <v>2.6044492114616444</v>
      </c>
      <c r="AA3652">
        <v>108.89416698885513</v>
      </c>
      <c r="AB3652">
        <v>49.048334827939257</v>
      </c>
      <c r="AC3652">
        <v>942.51172330273982</v>
      </c>
      <c r="AD3652">
        <v>0</v>
      </c>
      <c r="AE3652">
        <v>1289.8583636517337</v>
      </c>
    </row>
    <row r="3653" spans="1:31" x14ac:dyDescent="0.3">
      <c r="A3653">
        <v>2663240</v>
      </c>
      <c r="B3653">
        <v>1</v>
      </c>
      <c r="C3653" t="s">
        <v>81</v>
      </c>
      <c r="D3653" t="s">
        <v>112</v>
      </c>
      <c r="E3653" t="s">
        <v>194</v>
      </c>
      <c r="F3653" t="s">
        <v>10340</v>
      </c>
      <c r="G3653" t="s">
        <v>562</v>
      </c>
      <c r="H3653" t="s">
        <v>144</v>
      </c>
      <c r="I3653" t="s">
        <v>136</v>
      </c>
      <c r="J3653" t="s">
        <v>137</v>
      </c>
      <c r="K3653" t="s">
        <v>138</v>
      </c>
      <c r="L3653" t="s">
        <v>10341</v>
      </c>
      <c r="M3653" t="s">
        <v>10342</v>
      </c>
      <c r="N3653">
        <v>1.1030555550000001</v>
      </c>
      <c r="O3653">
        <v>0</v>
      </c>
      <c r="P3653">
        <v>354</v>
      </c>
      <c r="Q3653">
        <v>0</v>
      </c>
      <c r="R3653">
        <v>17</v>
      </c>
      <c r="S3653">
        <v>0</v>
      </c>
      <c r="T3653">
        <v>44</v>
      </c>
      <c r="U3653">
        <v>0</v>
      </c>
      <c r="V3653">
        <v>0</v>
      </c>
      <c r="W3653">
        <v>0</v>
      </c>
      <c r="X3653">
        <v>114.40540170436702</v>
      </c>
      <c r="Y3653">
        <v>0</v>
      </c>
      <c r="Z3653">
        <v>156.4950406759308</v>
      </c>
      <c r="AA3653">
        <v>0</v>
      </c>
      <c r="AB3653">
        <v>32.070221118985195</v>
      </c>
      <c r="AC3653">
        <v>0</v>
      </c>
      <c r="AD3653">
        <v>0</v>
      </c>
      <c r="AE3653">
        <v>302.97066349928303</v>
      </c>
    </row>
    <row r="3654" spans="1:31" x14ac:dyDescent="0.3">
      <c r="A3654">
        <v>2663658</v>
      </c>
      <c r="B3654">
        <v>1</v>
      </c>
      <c r="C3654" t="s">
        <v>81</v>
      </c>
      <c r="D3654" t="s">
        <v>116</v>
      </c>
      <c r="E3654" t="s">
        <v>141</v>
      </c>
      <c r="F3654" t="s">
        <v>10343</v>
      </c>
      <c r="G3654" t="s">
        <v>149</v>
      </c>
      <c r="H3654" t="s">
        <v>144</v>
      </c>
      <c r="I3654" t="s">
        <v>136</v>
      </c>
      <c r="J3654" t="s">
        <v>137</v>
      </c>
      <c r="K3654" t="s">
        <v>138</v>
      </c>
      <c r="L3654" t="s">
        <v>10344</v>
      </c>
      <c r="M3654" t="s">
        <v>10345</v>
      </c>
      <c r="N3654">
        <v>0.56722222200000005</v>
      </c>
      <c r="O3654">
        <v>1</v>
      </c>
      <c r="P3654">
        <v>1655</v>
      </c>
      <c r="Q3654">
        <v>0</v>
      </c>
      <c r="R3654">
        <v>5</v>
      </c>
      <c r="S3654">
        <v>4</v>
      </c>
      <c r="T3654">
        <v>186</v>
      </c>
      <c r="U3654">
        <v>1</v>
      </c>
      <c r="V3654">
        <v>0</v>
      </c>
      <c r="W3654">
        <v>0.18599756038277776</v>
      </c>
      <c r="X3654">
        <v>184.37868367162102</v>
      </c>
      <c r="Y3654">
        <v>0</v>
      </c>
      <c r="Z3654">
        <v>8.5469497700171306</v>
      </c>
      <c r="AA3654">
        <v>10.439706783046187</v>
      </c>
      <c r="AB3654">
        <v>78.55680079851669</v>
      </c>
      <c r="AC3654">
        <v>10.75265167582671</v>
      </c>
      <c r="AD3654">
        <v>0</v>
      </c>
      <c r="AE3654">
        <v>292.86079025941052</v>
      </c>
    </row>
    <row r="3655" spans="1:31" x14ac:dyDescent="0.3">
      <c r="A3655">
        <v>2663280</v>
      </c>
      <c r="B3655">
        <v>1</v>
      </c>
      <c r="C3655" t="s">
        <v>80</v>
      </c>
      <c r="D3655" t="s">
        <v>98</v>
      </c>
      <c r="E3655" t="s">
        <v>165</v>
      </c>
      <c r="F3655" t="s">
        <v>10346</v>
      </c>
      <c r="G3655" t="s">
        <v>224</v>
      </c>
      <c r="H3655" t="s">
        <v>135</v>
      </c>
      <c r="I3655" t="s">
        <v>136</v>
      </c>
      <c r="J3655" t="s">
        <v>137</v>
      </c>
      <c r="K3655" t="s">
        <v>138</v>
      </c>
      <c r="L3655" t="s">
        <v>10347</v>
      </c>
      <c r="M3655" t="s">
        <v>10348</v>
      </c>
      <c r="N3655">
        <v>3.531666666</v>
      </c>
      <c r="O3655">
        <v>0</v>
      </c>
      <c r="P3655">
        <v>39</v>
      </c>
      <c r="Q3655">
        <v>0</v>
      </c>
      <c r="R3655">
        <v>0</v>
      </c>
      <c r="S3655">
        <v>0</v>
      </c>
      <c r="T3655">
        <v>2</v>
      </c>
      <c r="U3655">
        <v>0</v>
      </c>
      <c r="V3655">
        <v>0</v>
      </c>
      <c r="W3655">
        <v>0</v>
      </c>
      <c r="X3655">
        <v>37.490040679549757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37.490040679549757</v>
      </c>
    </row>
    <row r="3656" spans="1:31" x14ac:dyDescent="0.3">
      <c r="A3656">
        <v>2663157</v>
      </c>
      <c r="B3656">
        <v>1</v>
      </c>
      <c r="C3656" t="s">
        <v>80</v>
      </c>
      <c r="D3656" t="s">
        <v>111</v>
      </c>
      <c r="E3656" t="s">
        <v>132</v>
      </c>
      <c r="F3656" t="s">
        <v>10349</v>
      </c>
      <c r="G3656" t="s">
        <v>228</v>
      </c>
      <c r="H3656" t="s">
        <v>135</v>
      </c>
      <c r="I3656" t="s">
        <v>136</v>
      </c>
      <c r="J3656" t="s">
        <v>137</v>
      </c>
      <c r="K3656" t="s">
        <v>138</v>
      </c>
      <c r="L3656" t="s">
        <v>10350</v>
      </c>
      <c r="M3656" t="s">
        <v>10351</v>
      </c>
      <c r="N3656">
        <v>2.5377777770000001</v>
      </c>
      <c r="O3656">
        <v>0</v>
      </c>
      <c r="P3656">
        <v>7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4.218492144130412</v>
      </c>
      <c r="Y3656">
        <v>0</v>
      </c>
      <c r="Z3656">
        <v>0</v>
      </c>
      <c r="AA3656">
        <v>0</v>
      </c>
      <c r="AB3656">
        <v>1.5933055949891011</v>
      </c>
      <c r="AC3656">
        <v>0</v>
      </c>
      <c r="AD3656">
        <v>0</v>
      </c>
      <c r="AE3656">
        <v>5.8117977391195126</v>
      </c>
    </row>
    <row r="3657" spans="1:31" x14ac:dyDescent="0.3">
      <c r="A3657">
        <v>2663489</v>
      </c>
      <c r="B3657">
        <v>1</v>
      </c>
      <c r="C3657" t="s">
        <v>80</v>
      </c>
      <c r="D3657" t="s">
        <v>95</v>
      </c>
      <c r="E3657" t="s">
        <v>165</v>
      </c>
      <c r="F3657" t="s">
        <v>9592</v>
      </c>
      <c r="G3657" t="s">
        <v>154</v>
      </c>
      <c r="H3657" t="s">
        <v>135</v>
      </c>
      <c r="I3657" t="s">
        <v>136</v>
      </c>
      <c r="J3657" t="s">
        <v>137</v>
      </c>
      <c r="K3657" t="s">
        <v>138</v>
      </c>
      <c r="L3657" t="s">
        <v>10352</v>
      </c>
      <c r="M3657" t="s">
        <v>10353</v>
      </c>
      <c r="N3657">
        <v>0.57999999999999996</v>
      </c>
      <c r="O3657">
        <v>0</v>
      </c>
      <c r="P3657">
        <v>16</v>
      </c>
      <c r="Q3657">
        <v>0</v>
      </c>
      <c r="R3657">
        <v>0</v>
      </c>
      <c r="S3657">
        <v>0</v>
      </c>
      <c r="T3657">
        <v>2</v>
      </c>
      <c r="U3657">
        <v>0</v>
      </c>
      <c r="V3657">
        <v>0</v>
      </c>
      <c r="W3657">
        <v>0</v>
      </c>
      <c r="X3657">
        <v>1.4718917106200156</v>
      </c>
      <c r="Y3657">
        <v>0</v>
      </c>
      <c r="Z3657">
        <v>0</v>
      </c>
      <c r="AA3657">
        <v>0</v>
      </c>
      <c r="AB3657">
        <v>1.0440826414914001E-2</v>
      </c>
      <c r="AC3657">
        <v>0</v>
      </c>
      <c r="AD3657">
        <v>0</v>
      </c>
      <c r="AE3657">
        <v>1.4823325370349296</v>
      </c>
    </row>
    <row r="3658" spans="1:31" x14ac:dyDescent="0.3">
      <c r="A3658">
        <v>2663203</v>
      </c>
      <c r="B3658">
        <v>1</v>
      </c>
      <c r="C3658" t="s">
        <v>80</v>
      </c>
      <c r="D3658" t="s">
        <v>105</v>
      </c>
      <c r="E3658" t="s">
        <v>194</v>
      </c>
      <c r="F3658" t="s">
        <v>10354</v>
      </c>
      <c r="G3658" t="s">
        <v>220</v>
      </c>
      <c r="H3658" t="s">
        <v>144</v>
      </c>
      <c r="I3658" t="s">
        <v>136</v>
      </c>
      <c r="J3658" t="s">
        <v>137</v>
      </c>
      <c r="K3658" t="s">
        <v>162</v>
      </c>
      <c r="L3658" t="s">
        <v>10355</v>
      </c>
      <c r="M3658" t="s">
        <v>10356</v>
      </c>
      <c r="N3658">
        <v>5.8311111110000002</v>
      </c>
      <c r="O3658">
        <v>0</v>
      </c>
      <c r="P3658">
        <v>17147</v>
      </c>
      <c r="Q3658">
        <v>0</v>
      </c>
      <c r="R3658">
        <v>1</v>
      </c>
      <c r="S3658">
        <v>4</v>
      </c>
      <c r="T3658">
        <v>904</v>
      </c>
      <c r="U3658">
        <v>0</v>
      </c>
      <c r="V3658">
        <v>1</v>
      </c>
      <c r="W3658">
        <v>0</v>
      </c>
      <c r="X3658">
        <v>35006.856799526984</v>
      </c>
      <c r="Y3658">
        <v>0</v>
      </c>
      <c r="Z3658">
        <v>3.2901228756502894</v>
      </c>
      <c r="AA3658">
        <v>1439.8377077518744</v>
      </c>
      <c r="AB3658">
        <v>12752.698302387847</v>
      </c>
      <c r="AC3658">
        <v>0</v>
      </c>
      <c r="AD3658">
        <v>11.932060978806826</v>
      </c>
      <c r="AE3658">
        <v>49214.614993521165</v>
      </c>
    </row>
    <row r="3659" spans="1:31" x14ac:dyDescent="0.3">
      <c r="A3659">
        <v>2663472</v>
      </c>
      <c r="B3659">
        <v>1</v>
      </c>
      <c r="C3659" t="s">
        <v>80</v>
      </c>
      <c r="D3659" t="s">
        <v>97</v>
      </c>
      <c r="E3659" t="s">
        <v>194</v>
      </c>
      <c r="F3659" t="s">
        <v>758</v>
      </c>
      <c r="G3659" t="s">
        <v>149</v>
      </c>
      <c r="H3659" t="s">
        <v>144</v>
      </c>
      <c r="I3659" t="s">
        <v>136</v>
      </c>
      <c r="J3659" t="s">
        <v>137</v>
      </c>
      <c r="K3659" t="s">
        <v>138</v>
      </c>
      <c r="L3659" t="s">
        <v>10357</v>
      </c>
      <c r="M3659" t="s">
        <v>10358</v>
      </c>
      <c r="N3659">
        <v>0.16055555499999999</v>
      </c>
      <c r="O3659">
        <v>21</v>
      </c>
      <c r="P3659">
        <v>132</v>
      </c>
      <c r="Q3659">
        <v>4</v>
      </c>
      <c r="R3659">
        <v>38</v>
      </c>
      <c r="S3659">
        <v>4</v>
      </c>
      <c r="T3659">
        <v>21</v>
      </c>
      <c r="U3659">
        <v>0</v>
      </c>
      <c r="V3659">
        <v>0</v>
      </c>
      <c r="W3659">
        <v>13.074850848529419</v>
      </c>
      <c r="X3659">
        <v>35.507461483910134</v>
      </c>
      <c r="Y3659">
        <v>0.73525514842969453</v>
      </c>
      <c r="Z3659">
        <v>4.8462190888936805</v>
      </c>
      <c r="AA3659">
        <v>4.4733830866259865</v>
      </c>
      <c r="AB3659">
        <v>3.7352987303258898</v>
      </c>
      <c r="AC3659">
        <v>0</v>
      </c>
      <c r="AD3659">
        <v>0</v>
      </c>
      <c r="AE3659">
        <v>62.372468386714807</v>
      </c>
    </row>
    <row r="3660" spans="1:31" x14ac:dyDescent="0.3">
      <c r="A3660">
        <v>2663495</v>
      </c>
      <c r="B3660">
        <v>1</v>
      </c>
      <c r="C3660" t="s">
        <v>80</v>
      </c>
      <c r="D3660" t="s">
        <v>88</v>
      </c>
      <c r="E3660" t="s">
        <v>132</v>
      </c>
      <c r="F3660" t="s">
        <v>10359</v>
      </c>
      <c r="G3660" t="s">
        <v>183</v>
      </c>
      <c r="H3660" t="s">
        <v>135</v>
      </c>
      <c r="I3660" t="s">
        <v>136</v>
      </c>
      <c r="J3660" t="s">
        <v>3</v>
      </c>
      <c r="K3660" t="s">
        <v>138</v>
      </c>
      <c r="L3660" t="s">
        <v>10360</v>
      </c>
      <c r="M3660" t="s">
        <v>10361</v>
      </c>
      <c r="N3660">
        <v>0.84555555500000001</v>
      </c>
      <c r="O3660">
        <v>0</v>
      </c>
      <c r="P3660">
        <v>20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8.0197409859170783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8.0197409859170783</v>
      </c>
    </row>
    <row r="3661" spans="1:31" x14ac:dyDescent="0.3">
      <c r="A3661">
        <v>2663117</v>
      </c>
      <c r="B3661">
        <v>1</v>
      </c>
      <c r="C3661" t="s">
        <v>80</v>
      </c>
      <c r="D3661" t="s">
        <v>93</v>
      </c>
      <c r="E3661" t="s">
        <v>181</v>
      </c>
      <c r="F3661" t="s">
        <v>6747</v>
      </c>
      <c r="G3661" t="s">
        <v>220</v>
      </c>
      <c r="H3661" t="s">
        <v>144</v>
      </c>
      <c r="I3661" t="s">
        <v>136</v>
      </c>
      <c r="J3661" t="s">
        <v>137</v>
      </c>
      <c r="K3661" t="s">
        <v>162</v>
      </c>
      <c r="L3661" t="s">
        <v>10362</v>
      </c>
      <c r="M3661" t="s">
        <v>10363</v>
      </c>
      <c r="N3661">
        <v>0.49445555499999999</v>
      </c>
      <c r="O3661">
        <v>1</v>
      </c>
      <c r="P3661">
        <v>4</v>
      </c>
      <c r="Q3661">
        <v>13</v>
      </c>
      <c r="R3661">
        <v>14</v>
      </c>
      <c r="S3661">
        <v>10</v>
      </c>
      <c r="T3661">
        <v>41</v>
      </c>
      <c r="U3661">
        <v>2</v>
      </c>
      <c r="V3661">
        <v>0</v>
      </c>
      <c r="W3661">
        <v>0.28263643644071335</v>
      </c>
      <c r="X3661">
        <v>0.78349615126618333</v>
      </c>
      <c r="Y3661">
        <v>54.813290159116278</v>
      </c>
      <c r="Z3661">
        <v>23.519111623644061</v>
      </c>
      <c r="AA3661">
        <v>388.77649206959677</v>
      </c>
      <c r="AB3661">
        <v>31.779019217651008</v>
      </c>
      <c r="AC3661">
        <v>41.705257666414177</v>
      </c>
      <c r="AD3661">
        <v>0</v>
      </c>
      <c r="AE3661">
        <v>541.65930332412916</v>
      </c>
    </row>
    <row r="3662" spans="1:31" x14ac:dyDescent="0.3">
      <c r="A3662">
        <v>2663057</v>
      </c>
      <c r="B3662">
        <v>1</v>
      </c>
      <c r="C3662" t="s">
        <v>81</v>
      </c>
      <c r="D3662" t="s">
        <v>118</v>
      </c>
      <c r="E3662" t="s">
        <v>132</v>
      </c>
      <c r="F3662" t="s">
        <v>10364</v>
      </c>
      <c r="G3662" t="s">
        <v>183</v>
      </c>
      <c r="H3662" t="s">
        <v>135</v>
      </c>
      <c r="I3662" t="s">
        <v>136</v>
      </c>
      <c r="J3662" t="s">
        <v>137</v>
      </c>
      <c r="K3662" t="s">
        <v>138</v>
      </c>
      <c r="L3662" t="s">
        <v>10365</v>
      </c>
      <c r="M3662" t="s">
        <v>10366</v>
      </c>
      <c r="N3662">
        <v>1.2050000000000001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0.60103933380661001</v>
      </c>
      <c r="AC3662">
        <v>0</v>
      </c>
      <c r="AD3662">
        <v>0</v>
      </c>
      <c r="AE3662">
        <v>0.60103933380661001</v>
      </c>
    </row>
    <row r="3663" spans="1:31" x14ac:dyDescent="0.3">
      <c r="A3663">
        <v>2663558</v>
      </c>
      <c r="B3663">
        <v>1</v>
      </c>
      <c r="C3663" t="s">
        <v>81</v>
      </c>
      <c r="D3663" t="s">
        <v>126</v>
      </c>
      <c r="E3663" t="s">
        <v>132</v>
      </c>
      <c r="F3663" t="s">
        <v>10367</v>
      </c>
      <c r="G3663" t="s">
        <v>268</v>
      </c>
      <c r="H3663" t="s">
        <v>135</v>
      </c>
      <c r="I3663" t="s">
        <v>136</v>
      </c>
      <c r="J3663" t="s">
        <v>137</v>
      </c>
      <c r="K3663" t="s">
        <v>138</v>
      </c>
      <c r="L3663" t="s">
        <v>10368</v>
      </c>
      <c r="M3663" t="s">
        <v>10369</v>
      </c>
      <c r="N3663">
        <v>1.2366666660000001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1</v>
      </c>
      <c r="U3663">
        <v>0</v>
      </c>
      <c r="V3663">
        <v>0</v>
      </c>
      <c r="W3663">
        <v>0</v>
      </c>
      <c r="X3663">
        <v>0.27328078059326572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0.27328078059326572</v>
      </c>
    </row>
    <row r="3664" spans="1:31" x14ac:dyDescent="0.3">
      <c r="A3664">
        <v>2663100</v>
      </c>
      <c r="B3664">
        <v>1</v>
      </c>
      <c r="C3664" t="s">
        <v>81</v>
      </c>
      <c r="D3664" t="s">
        <v>120</v>
      </c>
      <c r="E3664" t="s">
        <v>152</v>
      </c>
      <c r="F3664" t="s">
        <v>10106</v>
      </c>
      <c r="G3664" t="s">
        <v>161</v>
      </c>
      <c r="H3664" t="s">
        <v>135</v>
      </c>
      <c r="I3664" t="s">
        <v>136</v>
      </c>
      <c r="J3664" t="s">
        <v>137</v>
      </c>
      <c r="K3664" t="s">
        <v>162</v>
      </c>
      <c r="L3664" t="s">
        <v>10370</v>
      </c>
      <c r="M3664" t="s">
        <v>10371</v>
      </c>
      <c r="N3664">
        <v>7.1688888879999997</v>
      </c>
      <c r="O3664">
        <v>0</v>
      </c>
      <c r="P3664">
        <v>186</v>
      </c>
      <c r="Q3664">
        <v>0</v>
      </c>
      <c r="R3664">
        <v>11</v>
      </c>
      <c r="S3664">
        <v>0</v>
      </c>
      <c r="T3664">
        <v>23</v>
      </c>
      <c r="U3664">
        <v>0</v>
      </c>
      <c r="V3664">
        <v>0</v>
      </c>
      <c r="W3664">
        <v>0</v>
      </c>
      <c r="X3664">
        <v>322.35469974463837</v>
      </c>
      <c r="Y3664">
        <v>0</v>
      </c>
      <c r="Z3664">
        <v>486.75211371363406</v>
      </c>
      <c r="AA3664">
        <v>0</v>
      </c>
      <c r="AB3664">
        <v>201.33761327276238</v>
      </c>
      <c r="AC3664">
        <v>0</v>
      </c>
      <c r="AD3664">
        <v>0</v>
      </c>
      <c r="AE3664">
        <v>1010.4444267310348</v>
      </c>
    </row>
    <row r="3665" spans="1:31" x14ac:dyDescent="0.3">
      <c r="A3665">
        <v>2663598</v>
      </c>
      <c r="B3665">
        <v>1</v>
      </c>
      <c r="C3665" t="s">
        <v>80</v>
      </c>
      <c r="D3665" t="s">
        <v>89</v>
      </c>
      <c r="E3665" t="s">
        <v>152</v>
      </c>
      <c r="F3665" t="s">
        <v>10372</v>
      </c>
      <c r="G3665" t="s">
        <v>154</v>
      </c>
      <c r="H3665" t="s">
        <v>135</v>
      </c>
      <c r="I3665" t="s">
        <v>136</v>
      </c>
      <c r="J3665" t="s">
        <v>137</v>
      </c>
      <c r="K3665" t="s">
        <v>138</v>
      </c>
      <c r="L3665" t="s">
        <v>10373</v>
      </c>
      <c r="M3665" t="s">
        <v>10374</v>
      </c>
      <c r="N3665">
        <v>0.25694444399999999</v>
      </c>
      <c r="O3665">
        <v>0</v>
      </c>
      <c r="P3665">
        <v>406</v>
      </c>
      <c r="Q3665">
        <v>0</v>
      </c>
      <c r="R3665">
        <v>0</v>
      </c>
      <c r="S3665">
        <v>0</v>
      </c>
      <c r="T3665">
        <v>34</v>
      </c>
      <c r="U3665">
        <v>0</v>
      </c>
      <c r="V3665">
        <v>0</v>
      </c>
      <c r="W3665">
        <v>0</v>
      </c>
      <c r="X3665">
        <v>29.839439005319189</v>
      </c>
      <c r="Y3665">
        <v>0</v>
      </c>
      <c r="Z3665">
        <v>0</v>
      </c>
      <c r="AA3665">
        <v>0</v>
      </c>
      <c r="AB3665">
        <v>44.769818660953391</v>
      </c>
      <c r="AC3665">
        <v>0</v>
      </c>
      <c r="AD3665">
        <v>0</v>
      </c>
      <c r="AE3665">
        <v>74.609257666272583</v>
      </c>
    </row>
    <row r="3666" spans="1:31" x14ac:dyDescent="0.3">
      <c r="A3666">
        <v>2663572</v>
      </c>
      <c r="B3666">
        <v>1</v>
      </c>
      <c r="C3666" t="s">
        <v>80</v>
      </c>
      <c r="D3666" t="s">
        <v>103</v>
      </c>
      <c r="E3666" t="s">
        <v>141</v>
      </c>
      <c r="F3666" t="s">
        <v>10375</v>
      </c>
      <c r="G3666" t="s">
        <v>613</v>
      </c>
      <c r="H3666" t="s">
        <v>144</v>
      </c>
      <c r="I3666" t="s">
        <v>136</v>
      </c>
      <c r="J3666" t="s">
        <v>137</v>
      </c>
      <c r="K3666" t="s">
        <v>138</v>
      </c>
      <c r="L3666" t="s">
        <v>10376</v>
      </c>
      <c r="M3666" t="s">
        <v>10377</v>
      </c>
      <c r="N3666">
        <v>2.449166666</v>
      </c>
      <c r="O3666">
        <v>0</v>
      </c>
      <c r="P3666">
        <v>427</v>
      </c>
      <c r="Q3666">
        <v>0</v>
      </c>
      <c r="R3666">
        <v>0</v>
      </c>
      <c r="S3666">
        <v>0</v>
      </c>
      <c r="T3666">
        <v>22</v>
      </c>
      <c r="U3666">
        <v>0</v>
      </c>
      <c r="V3666">
        <v>0</v>
      </c>
      <c r="W3666">
        <v>0</v>
      </c>
      <c r="X3666">
        <v>370.15163459966891</v>
      </c>
      <c r="Y3666">
        <v>0</v>
      </c>
      <c r="Z3666">
        <v>0</v>
      </c>
      <c r="AA3666">
        <v>0</v>
      </c>
      <c r="AB3666">
        <v>390.95626807197237</v>
      </c>
      <c r="AC3666">
        <v>0</v>
      </c>
      <c r="AD3666">
        <v>0</v>
      </c>
      <c r="AE3666">
        <v>761.10790267164134</v>
      </c>
    </row>
    <row r="3667" spans="1:31" x14ac:dyDescent="0.3">
      <c r="A3667">
        <v>2663051</v>
      </c>
      <c r="B3667">
        <v>1</v>
      </c>
      <c r="C3667" t="s">
        <v>81</v>
      </c>
      <c r="D3667" t="s">
        <v>118</v>
      </c>
      <c r="E3667" t="s">
        <v>147</v>
      </c>
      <c r="F3667" t="s">
        <v>1478</v>
      </c>
      <c r="G3667" t="s">
        <v>149</v>
      </c>
      <c r="H3667" t="s">
        <v>144</v>
      </c>
      <c r="I3667" t="s">
        <v>241</v>
      </c>
      <c r="J3667" t="s">
        <v>137</v>
      </c>
      <c r="K3667" t="s">
        <v>138</v>
      </c>
      <c r="L3667" t="s">
        <v>10378</v>
      </c>
      <c r="M3667" t="s">
        <v>10379</v>
      </c>
      <c r="N3667">
        <v>2.2222219999999998E-3</v>
      </c>
      <c r="O3667">
        <v>6</v>
      </c>
      <c r="P3667">
        <v>412</v>
      </c>
      <c r="Q3667">
        <v>50</v>
      </c>
      <c r="R3667">
        <v>41</v>
      </c>
      <c r="S3667">
        <v>9</v>
      </c>
      <c r="T3667">
        <v>33</v>
      </c>
      <c r="U3667">
        <v>0</v>
      </c>
      <c r="V3667">
        <v>0</v>
      </c>
      <c r="W3667">
        <v>2.6820944651526667E-3</v>
      </c>
      <c r="X3667">
        <v>0.10400021553675833</v>
      </c>
      <c r="Y3667">
        <v>1.2776524128510496</v>
      </c>
      <c r="Z3667">
        <v>0.17264270155536199</v>
      </c>
      <c r="AA3667">
        <v>6.0317428489533552E-2</v>
      </c>
      <c r="AB3667">
        <v>2.2146092122024001E-2</v>
      </c>
      <c r="AC3667">
        <v>0</v>
      </c>
      <c r="AD3667">
        <v>0</v>
      </c>
      <c r="AE3667">
        <v>1.6394409450198801</v>
      </c>
    </row>
    <row r="3668" spans="1:31" x14ac:dyDescent="0.3">
      <c r="A3668">
        <v>2663223</v>
      </c>
      <c r="B3668">
        <v>1</v>
      </c>
      <c r="C3668" t="s">
        <v>80</v>
      </c>
      <c r="D3668" t="s">
        <v>100</v>
      </c>
      <c r="E3668" t="s">
        <v>194</v>
      </c>
      <c r="F3668" t="s">
        <v>10380</v>
      </c>
      <c r="G3668" t="s">
        <v>220</v>
      </c>
      <c r="H3668" t="s">
        <v>144</v>
      </c>
      <c r="I3668" t="s">
        <v>136</v>
      </c>
      <c r="J3668" t="s">
        <v>137</v>
      </c>
      <c r="K3668" t="s">
        <v>162</v>
      </c>
      <c r="L3668" t="s">
        <v>10381</v>
      </c>
      <c r="M3668" t="s">
        <v>10382</v>
      </c>
      <c r="N3668">
        <v>1.081388888</v>
      </c>
      <c r="O3668">
        <v>7</v>
      </c>
      <c r="P3668">
        <v>1086</v>
      </c>
      <c r="Q3668">
        <v>25</v>
      </c>
      <c r="R3668">
        <v>384</v>
      </c>
      <c r="S3668">
        <v>12</v>
      </c>
      <c r="T3668">
        <v>216</v>
      </c>
      <c r="U3668">
        <v>3</v>
      </c>
      <c r="V3668">
        <v>0</v>
      </c>
      <c r="W3668">
        <v>5.51806806545311</v>
      </c>
      <c r="X3668">
        <v>314.14799154194725</v>
      </c>
      <c r="Y3668">
        <v>19.120942103431318</v>
      </c>
      <c r="Z3668">
        <v>191.92089046255981</v>
      </c>
      <c r="AA3668">
        <v>162.96843780658094</v>
      </c>
      <c r="AB3668">
        <v>235.00045025470004</v>
      </c>
      <c r="AC3668">
        <v>430.51224024173257</v>
      </c>
      <c r="AD3668">
        <v>0</v>
      </c>
      <c r="AE3668">
        <v>1359.1890204764049</v>
      </c>
    </row>
    <row r="3669" spans="1:31" x14ac:dyDescent="0.3">
      <c r="A3669">
        <v>2663200</v>
      </c>
      <c r="B3669">
        <v>1</v>
      </c>
      <c r="C3669" t="s">
        <v>80</v>
      </c>
      <c r="D3669" t="s">
        <v>83</v>
      </c>
      <c r="E3669" t="s">
        <v>132</v>
      </c>
      <c r="F3669" t="s">
        <v>10383</v>
      </c>
      <c r="G3669" t="s">
        <v>134</v>
      </c>
      <c r="H3669" t="s">
        <v>135</v>
      </c>
      <c r="I3669" t="s">
        <v>136</v>
      </c>
      <c r="J3669" t="s">
        <v>137</v>
      </c>
      <c r="K3669" t="s">
        <v>138</v>
      </c>
      <c r="L3669" t="s">
        <v>10384</v>
      </c>
      <c r="M3669" t="s">
        <v>10385</v>
      </c>
      <c r="N3669">
        <v>1.362777777</v>
      </c>
      <c r="O3669">
        <v>0</v>
      </c>
      <c r="P3669">
        <v>15</v>
      </c>
      <c r="Q3669">
        <v>0</v>
      </c>
      <c r="R3669">
        <v>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4.6648909258852305</v>
      </c>
      <c r="Y3669">
        <v>0</v>
      </c>
      <c r="Z3669">
        <v>0</v>
      </c>
      <c r="AA3669">
        <v>0</v>
      </c>
      <c r="AB3669">
        <v>1.4628594891542701</v>
      </c>
      <c r="AC3669">
        <v>0</v>
      </c>
      <c r="AD3669">
        <v>0</v>
      </c>
      <c r="AE3669">
        <v>6.1277504150395004</v>
      </c>
    </row>
    <row r="3670" spans="1:31" x14ac:dyDescent="0.3">
      <c r="A3670">
        <v>2663343</v>
      </c>
      <c r="B3670">
        <v>1</v>
      </c>
      <c r="C3670" t="s">
        <v>81</v>
      </c>
      <c r="D3670" t="s">
        <v>113</v>
      </c>
      <c r="E3670" t="s">
        <v>132</v>
      </c>
      <c r="F3670" t="s">
        <v>10386</v>
      </c>
      <c r="G3670" t="s">
        <v>268</v>
      </c>
      <c r="H3670" t="s">
        <v>135</v>
      </c>
      <c r="I3670" t="s">
        <v>136</v>
      </c>
      <c r="J3670" t="s">
        <v>137</v>
      </c>
      <c r="K3670" t="s">
        <v>138</v>
      </c>
      <c r="L3670" t="s">
        <v>10387</v>
      </c>
      <c r="M3670" t="s">
        <v>10388</v>
      </c>
      <c r="N3670">
        <v>2.735833333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0.60199668488615343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0.60199668488615343</v>
      </c>
    </row>
    <row r="3671" spans="1:31" x14ac:dyDescent="0.3">
      <c r="A3671">
        <v>2663094</v>
      </c>
      <c r="B3671">
        <v>1</v>
      </c>
      <c r="C3671" t="s">
        <v>80</v>
      </c>
      <c r="D3671" t="s">
        <v>82</v>
      </c>
      <c r="E3671" t="s">
        <v>132</v>
      </c>
      <c r="F3671" t="s">
        <v>10389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10390</v>
      </c>
      <c r="M3671" t="s">
        <v>10391</v>
      </c>
      <c r="N3671">
        <v>1.143333333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2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0.26657451124271642</v>
      </c>
      <c r="AC3671">
        <v>0</v>
      </c>
      <c r="AD3671">
        <v>0</v>
      </c>
      <c r="AE3671">
        <v>0.26657451124271642</v>
      </c>
    </row>
    <row r="3672" spans="1:31" x14ac:dyDescent="0.3">
      <c r="A3672">
        <v>2663578</v>
      </c>
      <c r="B3672">
        <v>1</v>
      </c>
      <c r="C3672" t="s">
        <v>81</v>
      </c>
      <c r="D3672" t="s">
        <v>122</v>
      </c>
      <c r="E3672" t="s">
        <v>141</v>
      </c>
      <c r="F3672" t="s">
        <v>5679</v>
      </c>
      <c r="G3672" t="s">
        <v>149</v>
      </c>
      <c r="H3672" t="s">
        <v>144</v>
      </c>
      <c r="I3672" t="s">
        <v>136</v>
      </c>
      <c r="J3672" t="s">
        <v>137</v>
      </c>
      <c r="K3672" t="s">
        <v>138</v>
      </c>
      <c r="L3672" t="s">
        <v>10392</v>
      </c>
      <c r="M3672" t="s">
        <v>10393</v>
      </c>
      <c r="N3672">
        <v>0.21305555500000001</v>
      </c>
      <c r="O3672">
        <v>2</v>
      </c>
      <c r="P3672">
        <v>291</v>
      </c>
      <c r="Q3672">
        <v>1</v>
      </c>
      <c r="R3672">
        <v>0</v>
      </c>
      <c r="S3672">
        <v>0</v>
      </c>
      <c r="T3672">
        <v>7</v>
      </c>
      <c r="U3672">
        <v>0</v>
      </c>
      <c r="V3672">
        <v>0</v>
      </c>
      <c r="W3672">
        <v>0.12488113764666668</v>
      </c>
      <c r="X3672">
        <v>6.3005551640111799</v>
      </c>
      <c r="Y3672">
        <v>1.8421317986546835</v>
      </c>
      <c r="Z3672">
        <v>0</v>
      </c>
      <c r="AA3672">
        <v>0</v>
      </c>
      <c r="AB3672">
        <v>0.94836659014472557</v>
      </c>
      <c r="AC3672">
        <v>0</v>
      </c>
      <c r="AD3672">
        <v>0</v>
      </c>
      <c r="AE3672">
        <v>9.2159346904572566</v>
      </c>
    </row>
    <row r="3673" spans="1:31" x14ac:dyDescent="0.3">
      <c r="A3673">
        <v>2663561</v>
      </c>
      <c r="B3673">
        <v>1</v>
      </c>
      <c r="C3673" t="s">
        <v>81</v>
      </c>
      <c r="D3673" t="s">
        <v>127</v>
      </c>
      <c r="E3673" t="s">
        <v>141</v>
      </c>
      <c r="F3673" t="s">
        <v>10394</v>
      </c>
      <c r="G3673" t="s">
        <v>149</v>
      </c>
      <c r="H3673" t="s">
        <v>144</v>
      </c>
      <c r="I3673" t="s">
        <v>136</v>
      </c>
      <c r="J3673" t="s">
        <v>137</v>
      </c>
      <c r="K3673" t="s">
        <v>138</v>
      </c>
      <c r="L3673" t="s">
        <v>10395</v>
      </c>
      <c r="M3673" t="s">
        <v>10396</v>
      </c>
      <c r="N3673">
        <v>1.1074999999999999</v>
      </c>
      <c r="O3673">
        <v>0</v>
      </c>
      <c r="P3673">
        <v>243</v>
      </c>
      <c r="Q3673">
        <v>0</v>
      </c>
      <c r="R3673">
        <v>7</v>
      </c>
      <c r="S3673">
        <v>0</v>
      </c>
      <c r="T3673">
        <v>23</v>
      </c>
      <c r="U3673">
        <v>0</v>
      </c>
      <c r="V3673">
        <v>1</v>
      </c>
      <c r="W3673">
        <v>0</v>
      </c>
      <c r="X3673">
        <v>80.821200306056284</v>
      </c>
      <c r="Y3673">
        <v>0</v>
      </c>
      <c r="Z3673">
        <v>1.6529176285561022</v>
      </c>
      <c r="AA3673">
        <v>0</v>
      </c>
      <c r="AB3673">
        <v>12.941254677834227</v>
      </c>
      <c r="AC3673">
        <v>0</v>
      </c>
      <c r="AD3673">
        <v>12.848516733983608</v>
      </c>
      <c r="AE3673">
        <v>108.2638893464302</v>
      </c>
    </row>
    <row r="3674" spans="1:31" x14ac:dyDescent="0.3">
      <c r="A3674">
        <v>2663206</v>
      </c>
      <c r="B3674">
        <v>1</v>
      </c>
      <c r="C3674" t="s">
        <v>81</v>
      </c>
      <c r="D3674" t="s">
        <v>113</v>
      </c>
      <c r="E3674" t="s">
        <v>194</v>
      </c>
      <c r="F3674" t="s">
        <v>1550</v>
      </c>
      <c r="G3674" t="s">
        <v>540</v>
      </c>
      <c r="H3674" t="s">
        <v>144</v>
      </c>
      <c r="I3674" t="s">
        <v>136</v>
      </c>
      <c r="J3674" t="s">
        <v>137</v>
      </c>
      <c r="K3674" t="s">
        <v>162</v>
      </c>
      <c r="L3674" t="s">
        <v>10397</v>
      </c>
      <c r="M3674" t="s">
        <v>10398</v>
      </c>
      <c r="N3674">
        <v>4.8674999999999997</v>
      </c>
      <c r="O3674">
        <v>20</v>
      </c>
      <c r="P3674">
        <v>377</v>
      </c>
      <c r="Q3674">
        <v>153</v>
      </c>
      <c r="R3674">
        <v>183</v>
      </c>
      <c r="S3674">
        <v>19</v>
      </c>
      <c r="T3674">
        <v>33</v>
      </c>
      <c r="U3674">
        <v>1</v>
      </c>
      <c r="V3674">
        <v>0</v>
      </c>
      <c r="W3674">
        <v>28.793499647826433</v>
      </c>
      <c r="X3674">
        <v>568.94330416572302</v>
      </c>
      <c r="Y3674">
        <v>2482.6712097411241</v>
      </c>
      <c r="Z3674">
        <v>2242.0317696647371</v>
      </c>
      <c r="AA3674">
        <v>350.46486689218085</v>
      </c>
      <c r="AB3674">
        <v>172.74043408107644</v>
      </c>
      <c r="AC3674">
        <v>865.3281019643473</v>
      </c>
      <c r="AD3674">
        <v>0</v>
      </c>
      <c r="AE3674">
        <v>6710.9731861570153</v>
      </c>
    </row>
    <row r="3675" spans="1:31" x14ac:dyDescent="0.3">
      <c r="A3675">
        <v>2663538</v>
      </c>
      <c r="B3675">
        <v>1</v>
      </c>
      <c r="C3675" t="s">
        <v>80</v>
      </c>
      <c r="D3675" t="s">
        <v>96</v>
      </c>
      <c r="E3675" t="s">
        <v>165</v>
      </c>
      <c r="F3675" t="s">
        <v>7861</v>
      </c>
      <c r="G3675" t="s">
        <v>187</v>
      </c>
      <c r="H3675" t="s">
        <v>135</v>
      </c>
      <c r="I3675" t="s">
        <v>136</v>
      </c>
      <c r="J3675" t="s">
        <v>137</v>
      </c>
      <c r="K3675" t="s">
        <v>138</v>
      </c>
      <c r="L3675" t="s">
        <v>10399</v>
      </c>
      <c r="M3675" t="s">
        <v>10400</v>
      </c>
      <c r="N3675">
        <v>2.4088888879999999</v>
      </c>
      <c r="O3675">
        <v>0</v>
      </c>
      <c r="P3675">
        <v>41</v>
      </c>
      <c r="Q3675">
        <v>0</v>
      </c>
      <c r="R3675">
        <v>1</v>
      </c>
      <c r="S3675">
        <v>0</v>
      </c>
      <c r="T3675">
        <v>12</v>
      </c>
      <c r="U3675">
        <v>0</v>
      </c>
      <c r="V3675">
        <v>0</v>
      </c>
      <c r="W3675">
        <v>0</v>
      </c>
      <c r="X3675">
        <v>143.94927044261587</v>
      </c>
      <c r="Y3675">
        <v>0</v>
      </c>
      <c r="Z3675">
        <v>1.3695223833553052</v>
      </c>
      <c r="AA3675">
        <v>0</v>
      </c>
      <c r="AB3675">
        <v>126.49463200193478</v>
      </c>
      <c r="AC3675">
        <v>0</v>
      </c>
      <c r="AD3675">
        <v>0</v>
      </c>
      <c r="AE3675">
        <v>271.81342482790592</v>
      </c>
    </row>
    <row r="3676" spans="1:31" x14ac:dyDescent="0.3">
      <c r="A3676">
        <v>2663352</v>
      </c>
      <c r="B3676">
        <v>1</v>
      </c>
      <c r="C3676" t="s">
        <v>81</v>
      </c>
      <c r="D3676" t="s">
        <v>127</v>
      </c>
      <c r="E3676" t="s">
        <v>141</v>
      </c>
      <c r="F3676" t="s">
        <v>10401</v>
      </c>
      <c r="G3676" t="s">
        <v>143</v>
      </c>
      <c r="H3676" t="s">
        <v>144</v>
      </c>
      <c r="I3676" t="s">
        <v>136</v>
      </c>
      <c r="J3676" t="s">
        <v>137</v>
      </c>
      <c r="K3676" t="s">
        <v>138</v>
      </c>
      <c r="L3676" t="s">
        <v>10402</v>
      </c>
      <c r="M3676" t="s">
        <v>10403</v>
      </c>
      <c r="N3676">
        <v>1.2849999999999999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13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106.4449698357607</v>
      </c>
      <c r="AC3676">
        <v>0</v>
      </c>
      <c r="AD3676">
        <v>0</v>
      </c>
      <c r="AE3676">
        <v>106.4449698357607</v>
      </c>
    </row>
    <row r="3677" spans="1:31" x14ac:dyDescent="0.3">
      <c r="A3677">
        <v>2663544</v>
      </c>
      <c r="B3677">
        <v>1</v>
      </c>
      <c r="C3677" t="s">
        <v>80</v>
      </c>
      <c r="D3677" t="s">
        <v>95</v>
      </c>
      <c r="E3677" t="s">
        <v>194</v>
      </c>
      <c r="F3677" t="s">
        <v>7495</v>
      </c>
      <c r="G3677" t="s">
        <v>149</v>
      </c>
      <c r="H3677" t="s">
        <v>144</v>
      </c>
      <c r="I3677" t="s">
        <v>241</v>
      </c>
      <c r="J3677" t="s">
        <v>137</v>
      </c>
      <c r="K3677" t="s">
        <v>138</v>
      </c>
      <c r="L3677" t="s">
        <v>10404</v>
      </c>
      <c r="M3677" t="s">
        <v>10405</v>
      </c>
      <c r="N3677">
        <v>2.2777776999999999E-2</v>
      </c>
      <c r="O3677">
        <v>0</v>
      </c>
      <c r="P3677">
        <v>2133</v>
      </c>
      <c r="Q3677">
        <v>0</v>
      </c>
      <c r="R3677">
        <v>21</v>
      </c>
      <c r="S3677">
        <v>16</v>
      </c>
      <c r="T3677">
        <v>194</v>
      </c>
      <c r="U3677">
        <v>5</v>
      </c>
      <c r="V3677">
        <v>3</v>
      </c>
      <c r="W3677">
        <v>0</v>
      </c>
      <c r="X3677">
        <v>13.32221947304922</v>
      </c>
      <c r="Y3677">
        <v>0</v>
      </c>
      <c r="Z3677">
        <v>0.22476438066253773</v>
      </c>
      <c r="AA3677">
        <v>9.7617927402012352</v>
      </c>
      <c r="AB3677">
        <v>7.6581298318993936</v>
      </c>
      <c r="AC3677">
        <v>1.3591416754592338</v>
      </c>
      <c r="AD3677">
        <v>4.6238625243526696</v>
      </c>
      <c r="AE3677">
        <v>36.949910625624291</v>
      </c>
    </row>
    <row r="3678" spans="1:31" x14ac:dyDescent="0.3">
      <c r="A3678">
        <v>2663166</v>
      </c>
      <c r="B3678">
        <v>1</v>
      </c>
      <c r="C3678" t="s">
        <v>80</v>
      </c>
      <c r="D3678" t="s">
        <v>94</v>
      </c>
      <c r="E3678" t="s">
        <v>165</v>
      </c>
      <c r="F3678" t="s">
        <v>10406</v>
      </c>
      <c r="G3678" t="s">
        <v>220</v>
      </c>
      <c r="H3678" t="s">
        <v>135</v>
      </c>
      <c r="I3678" t="s">
        <v>136</v>
      </c>
      <c r="J3678" t="s">
        <v>137</v>
      </c>
      <c r="K3678" t="s">
        <v>162</v>
      </c>
      <c r="L3678" t="s">
        <v>10407</v>
      </c>
      <c r="M3678" t="s">
        <v>10408</v>
      </c>
      <c r="N3678">
        <v>0.59888888799999995</v>
      </c>
      <c r="O3678">
        <v>0</v>
      </c>
      <c r="P3678">
        <v>68</v>
      </c>
      <c r="Q3678">
        <v>0</v>
      </c>
      <c r="R3678">
        <v>1</v>
      </c>
      <c r="S3678">
        <v>0</v>
      </c>
      <c r="T3678">
        <v>4</v>
      </c>
      <c r="U3678">
        <v>0</v>
      </c>
      <c r="V3678">
        <v>0</v>
      </c>
      <c r="W3678">
        <v>0</v>
      </c>
      <c r="X3678">
        <v>7.8725934235856974</v>
      </c>
      <c r="Y3678">
        <v>0</v>
      </c>
      <c r="Z3678">
        <v>5.5598792151915077</v>
      </c>
      <c r="AA3678">
        <v>0</v>
      </c>
      <c r="AB3678">
        <v>1.3898793020291667</v>
      </c>
      <c r="AC3678">
        <v>0</v>
      </c>
      <c r="AD3678">
        <v>0</v>
      </c>
      <c r="AE3678">
        <v>14.822351940806373</v>
      </c>
    </row>
    <row r="3679" spans="1:31" x14ac:dyDescent="0.3">
      <c r="A3679">
        <v>2663498</v>
      </c>
      <c r="B3679">
        <v>1</v>
      </c>
      <c r="C3679" t="s">
        <v>81</v>
      </c>
      <c r="D3679" t="s">
        <v>115</v>
      </c>
      <c r="E3679" t="s">
        <v>141</v>
      </c>
      <c r="F3679" t="s">
        <v>10409</v>
      </c>
      <c r="G3679" t="s">
        <v>149</v>
      </c>
      <c r="H3679" t="s">
        <v>144</v>
      </c>
      <c r="I3679" t="s">
        <v>136</v>
      </c>
      <c r="J3679" t="s">
        <v>137</v>
      </c>
      <c r="K3679" t="s">
        <v>138</v>
      </c>
      <c r="L3679" t="s">
        <v>10410</v>
      </c>
      <c r="M3679" t="s">
        <v>10411</v>
      </c>
      <c r="N3679">
        <v>0.139444444</v>
      </c>
      <c r="O3679">
        <v>2</v>
      </c>
      <c r="P3679">
        <v>139</v>
      </c>
      <c r="Q3679">
        <v>1</v>
      </c>
      <c r="R3679">
        <v>53</v>
      </c>
      <c r="S3679">
        <v>0</v>
      </c>
      <c r="T3679">
        <v>8</v>
      </c>
      <c r="U3679">
        <v>0</v>
      </c>
      <c r="V3679">
        <v>0</v>
      </c>
      <c r="W3679">
        <v>7.9611818281111121E-2</v>
      </c>
      <c r="X3679">
        <v>3.0356963243084842</v>
      </c>
      <c r="Y3679">
        <v>0.5817919387392203</v>
      </c>
      <c r="Z3679">
        <v>6.7527988235586323</v>
      </c>
      <c r="AA3679">
        <v>0</v>
      </c>
      <c r="AB3679">
        <v>0.76478864004595182</v>
      </c>
      <c r="AC3679">
        <v>0</v>
      </c>
      <c r="AD3679">
        <v>0</v>
      </c>
      <c r="AE3679">
        <v>11.214687544933399</v>
      </c>
    </row>
    <row r="3680" spans="1:31" x14ac:dyDescent="0.3">
      <c r="A3680">
        <v>2663607</v>
      </c>
      <c r="B3680">
        <v>1</v>
      </c>
      <c r="C3680" t="s">
        <v>81</v>
      </c>
      <c r="D3680" t="s">
        <v>118</v>
      </c>
      <c r="E3680" t="s">
        <v>147</v>
      </c>
      <c r="F3680" t="s">
        <v>3919</v>
      </c>
      <c r="G3680" t="s">
        <v>149</v>
      </c>
      <c r="H3680" t="s">
        <v>144</v>
      </c>
      <c r="I3680" t="s">
        <v>136</v>
      </c>
      <c r="J3680" t="s">
        <v>137</v>
      </c>
      <c r="K3680" t="s">
        <v>138</v>
      </c>
      <c r="L3680" t="s">
        <v>10412</v>
      </c>
      <c r="M3680" t="s">
        <v>10413</v>
      </c>
      <c r="N3680">
        <v>1.6244444440000001</v>
      </c>
      <c r="O3680">
        <v>2</v>
      </c>
      <c r="P3680">
        <v>125</v>
      </c>
      <c r="Q3680">
        <v>27</v>
      </c>
      <c r="R3680">
        <v>4</v>
      </c>
      <c r="S3680">
        <v>6</v>
      </c>
      <c r="T3680">
        <v>4</v>
      </c>
      <c r="U3680">
        <v>0</v>
      </c>
      <c r="V3680">
        <v>0</v>
      </c>
      <c r="W3680">
        <v>7.2000063166584845</v>
      </c>
      <c r="X3680">
        <v>30.834930718502214</v>
      </c>
      <c r="Y3680">
        <v>143.58960264949761</v>
      </c>
      <c r="Z3680">
        <v>6.8223629553019114</v>
      </c>
      <c r="AA3680">
        <v>14.760550651367168</v>
      </c>
      <c r="AB3680">
        <v>1.9912459207455204</v>
      </c>
      <c r="AC3680">
        <v>0</v>
      </c>
      <c r="AD3680">
        <v>0</v>
      </c>
      <c r="AE3680">
        <v>205.19869921207291</v>
      </c>
    </row>
    <row r="3681" spans="1:31" x14ac:dyDescent="0.3">
      <c r="A3681">
        <v>2663624</v>
      </c>
      <c r="B3681">
        <v>1</v>
      </c>
      <c r="C3681" t="s">
        <v>80</v>
      </c>
      <c r="D3681" t="s">
        <v>84</v>
      </c>
      <c r="E3681" t="s">
        <v>165</v>
      </c>
      <c r="F3681" t="s">
        <v>10414</v>
      </c>
      <c r="G3681" t="s">
        <v>187</v>
      </c>
      <c r="H3681" t="s">
        <v>135</v>
      </c>
      <c r="I3681" t="s">
        <v>136</v>
      </c>
      <c r="J3681" t="s">
        <v>137</v>
      </c>
      <c r="K3681" t="s">
        <v>138</v>
      </c>
      <c r="L3681" t="s">
        <v>10415</v>
      </c>
      <c r="M3681" t="s">
        <v>10416</v>
      </c>
      <c r="N3681">
        <v>1.6725000000000001</v>
      </c>
      <c r="O3681">
        <v>0</v>
      </c>
      <c r="P3681">
        <v>134</v>
      </c>
      <c r="Q3681">
        <v>0</v>
      </c>
      <c r="R3681">
        <v>0</v>
      </c>
      <c r="S3681">
        <v>0</v>
      </c>
      <c r="T3681">
        <v>8</v>
      </c>
      <c r="U3681">
        <v>0</v>
      </c>
      <c r="V3681">
        <v>0</v>
      </c>
      <c r="W3681">
        <v>0</v>
      </c>
      <c r="X3681">
        <v>62.668740962278207</v>
      </c>
      <c r="Y3681">
        <v>0</v>
      </c>
      <c r="Z3681">
        <v>0</v>
      </c>
      <c r="AA3681">
        <v>0</v>
      </c>
      <c r="AB3681">
        <v>9.2031546111952629</v>
      </c>
      <c r="AC3681">
        <v>0</v>
      </c>
      <c r="AD3681">
        <v>0</v>
      </c>
      <c r="AE3681">
        <v>71.871895573473466</v>
      </c>
    </row>
    <row r="3682" spans="1:31" x14ac:dyDescent="0.3">
      <c r="A3682">
        <v>2663169</v>
      </c>
      <c r="B3682">
        <v>1</v>
      </c>
      <c r="C3682" t="s">
        <v>81</v>
      </c>
      <c r="D3682" t="s">
        <v>124</v>
      </c>
      <c r="E3682" t="s">
        <v>194</v>
      </c>
      <c r="F3682" t="s">
        <v>10417</v>
      </c>
      <c r="G3682" t="s">
        <v>149</v>
      </c>
      <c r="H3682" t="s">
        <v>144</v>
      </c>
      <c r="I3682" t="s">
        <v>136</v>
      </c>
      <c r="J3682" t="s">
        <v>137</v>
      </c>
      <c r="K3682" t="s">
        <v>138</v>
      </c>
      <c r="L3682" t="s">
        <v>10418</v>
      </c>
      <c r="M3682" t="s">
        <v>10419</v>
      </c>
      <c r="N3682">
        <v>0.33333333300000001</v>
      </c>
      <c r="O3682">
        <v>5</v>
      </c>
      <c r="P3682">
        <v>5410</v>
      </c>
      <c r="Q3682">
        <v>22</v>
      </c>
      <c r="R3682">
        <v>127</v>
      </c>
      <c r="S3682">
        <v>16</v>
      </c>
      <c r="T3682">
        <v>884</v>
      </c>
      <c r="U3682">
        <v>4</v>
      </c>
      <c r="V3682">
        <v>1</v>
      </c>
      <c r="W3682">
        <v>1.3224024943507739</v>
      </c>
      <c r="X3682">
        <v>363.37297796817597</v>
      </c>
      <c r="Y3682">
        <v>62.314723699966159</v>
      </c>
      <c r="Z3682">
        <v>62.552397290510548</v>
      </c>
      <c r="AA3682">
        <v>43.299072064796206</v>
      </c>
      <c r="AB3682">
        <v>263.66400507244094</v>
      </c>
      <c r="AC3682">
        <v>163.99159658484396</v>
      </c>
      <c r="AD3682">
        <v>0.56487046890007719</v>
      </c>
      <c r="AE3682">
        <v>961.08204564398466</v>
      </c>
    </row>
    <row r="3683" spans="1:31" x14ac:dyDescent="0.3">
      <c r="A3683">
        <v>2663246</v>
      </c>
      <c r="B3683">
        <v>1</v>
      </c>
      <c r="C3683" t="s">
        <v>81</v>
      </c>
      <c r="D3683" t="s">
        <v>115</v>
      </c>
      <c r="E3683" t="s">
        <v>141</v>
      </c>
      <c r="F3683" t="s">
        <v>10420</v>
      </c>
      <c r="G3683" t="s">
        <v>143</v>
      </c>
      <c r="H3683" t="s">
        <v>144</v>
      </c>
      <c r="I3683" t="s">
        <v>136</v>
      </c>
      <c r="J3683" t="s">
        <v>137</v>
      </c>
      <c r="K3683" t="s">
        <v>138</v>
      </c>
      <c r="L3683" t="s">
        <v>10421</v>
      </c>
      <c r="M3683" t="s">
        <v>10422</v>
      </c>
      <c r="N3683">
        <v>4.5258333329999996</v>
      </c>
      <c r="O3683">
        <v>1</v>
      </c>
      <c r="P3683">
        <v>68</v>
      </c>
      <c r="Q3683">
        <v>1</v>
      </c>
      <c r="R3683">
        <v>32</v>
      </c>
      <c r="S3683">
        <v>0</v>
      </c>
      <c r="T3683">
        <v>2</v>
      </c>
      <c r="U3683">
        <v>0</v>
      </c>
      <c r="V3683">
        <v>0</v>
      </c>
      <c r="W3683">
        <v>1.2737539722341669</v>
      </c>
      <c r="X3683">
        <v>35.393013003466073</v>
      </c>
      <c r="Y3683">
        <v>18.831624445717313</v>
      </c>
      <c r="Z3683">
        <v>97.736158491936294</v>
      </c>
      <c r="AA3683">
        <v>0</v>
      </c>
      <c r="AB3683">
        <v>1.975794057847375E-2</v>
      </c>
      <c r="AC3683">
        <v>0</v>
      </c>
      <c r="AD3683">
        <v>0</v>
      </c>
      <c r="AE3683">
        <v>153.25430785393232</v>
      </c>
    </row>
    <row r="3684" spans="1:31" x14ac:dyDescent="0.3">
      <c r="A3684">
        <v>2663667</v>
      </c>
      <c r="B3684">
        <v>1</v>
      </c>
      <c r="C3684" t="s">
        <v>80</v>
      </c>
      <c r="D3684" t="s">
        <v>105</v>
      </c>
      <c r="E3684" t="s">
        <v>214</v>
      </c>
      <c r="F3684" t="s">
        <v>10423</v>
      </c>
      <c r="G3684" t="s">
        <v>406</v>
      </c>
      <c r="H3684" t="s">
        <v>135</v>
      </c>
      <c r="I3684" t="s">
        <v>136</v>
      </c>
      <c r="J3684" t="s">
        <v>137</v>
      </c>
      <c r="K3684" t="s">
        <v>138</v>
      </c>
      <c r="L3684" t="s">
        <v>10424</v>
      </c>
      <c r="M3684" t="s">
        <v>10425</v>
      </c>
      <c r="N3684">
        <v>1.6930555549999999</v>
      </c>
      <c r="O3684">
        <v>0</v>
      </c>
      <c r="P3684">
        <v>77</v>
      </c>
      <c r="Q3684">
        <v>0</v>
      </c>
      <c r="R3684">
        <v>0</v>
      </c>
      <c r="S3684">
        <v>0</v>
      </c>
      <c r="T3684">
        <v>3</v>
      </c>
      <c r="U3684">
        <v>0</v>
      </c>
      <c r="V3684">
        <v>0</v>
      </c>
      <c r="W3684">
        <v>0</v>
      </c>
      <c r="X3684">
        <v>42.397336475949871</v>
      </c>
      <c r="Y3684">
        <v>0</v>
      </c>
      <c r="Z3684">
        <v>0</v>
      </c>
      <c r="AA3684">
        <v>0</v>
      </c>
      <c r="AB3684">
        <v>15.80657763978058</v>
      </c>
      <c r="AC3684">
        <v>0</v>
      </c>
      <c r="AD3684">
        <v>0</v>
      </c>
      <c r="AE3684">
        <v>58.203914115730448</v>
      </c>
    </row>
    <row r="3685" spans="1:31" x14ac:dyDescent="0.3">
      <c r="A3685">
        <v>2663126</v>
      </c>
      <c r="B3685">
        <v>1</v>
      </c>
      <c r="C3685" t="s">
        <v>80</v>
      </c>
      <c r="D3685" t="s">
        <v>90</v>
      </c>
      <c r="E3685" t="s">
        <v>152</v>
      </c>
      <c r="F3685" t="s">
        <v>10426</v>
      </c>
      <c r="G3685" t="s">
        <v>540</v>
      </c>
      <c r="H3685" t="s">
        <v>135</v>
      </c>
      <c r="I3685" t="s">
        <v>136</v>
      </c>
      <c r="J3685" t="s">
        <v>137</v>
      </c>
      <c r="K3685" t="s">
        <v>162</v>
      </c>
      <c r="L3685" t="s">
        <v>10427</v>
      </c>
      <c r="M3685" t="s">
        <v>10428</v>
      </c>
      <c r="N3685">
        <v>3.2516666660000002</v>
      </c>
      <c r="O3685">
        <v>0</v>
      </c>
      <c r="P3685">
        <v>1076</v>
      </c>
      <c r="Q3685">
        <v>0</v>
      </c>
      <c r="R3685">
        <v>0</v>
      </c>
      <c r="S3685">
        <v>0</v>
      </c>
      <c r="T3685">
        <v>69</v>
      </c>
      <c r="U3685">
        <v>0</v>
      </c>
      <c r="V3685">
        <v>1</v>
      </c>
      <c r="W3685">
        <v>0</v>
      </c>
      <c r="X3685">
        <v>849.90721226829703</v>
      </c>
      <c r="Y3685">
        <v>0</v>
      </c>
      <c r="Z3685">
        <v>0</v>
      </c>
      <c r="AA3685">
        <v>0</v>
      </c>
      <c r="AB3685">
        <v>353.6571824178634</v>
      </c>
      <c r="AC3685">
        <v>0</v>
      </c>
      <c r="AD3685">
        <v>23.402292337020356</v>
      </c>
      <c r="AE3685">
        <v>1226.9666870231808</v>
      </c>
    </row>
    <row r="3686" spans="1:31" x14ac:dyDescent="0.3">
      <c r="A3686">
        <v>2663687</v>
      </c>
      <c r="B3686">
        <v>1</v>
      </c>
      <c r="C3686" t="s">
        <v>80</v>
      </c>
      <c r="D3686" t="s">
        <v>98</v>
      </c>
      <c r="E3686" t="s">
        <v>165</v>
      </c>
      <c r="F3686" t="s">
        <v>10429</v>
      </c>
      <c r="G3686" t="s">
        <v>224</v>
      </c>
      <c r="H3686" t="s">
        <v>135</v>
      </c>
      <c r="I3686" t="s">
        <v>136</v>
      </c>
      <c r="J3686" t="s">
        <v>137</v>
      </c>
      <c r="K3686" t="s">
        <v>138</v>
      </c>
      <c r="L3686" t="s">
        <v>10430</v>
      </c>
      <c r="M3686" t="s">
        <v>10431</v>
      </c>
      <c r="N3686">
        <v>2.3877777770000002</v>
      </c>
      <c r="O3686">
        <v>0</v>
      </c>
      <c r="P3686">
        <v>6</v>
      </c>
      <c r="Q3686">
        <v>0</v>
      </c>
      <c r="R3686">
        <v>15</v>
      </c>
      <c r="S3686">
        <v>0</v>
      </c>
      <c r="T3686">
        <v>2</v>
      </c>
      <c r="U3686">
        <v>0</v>
      </c>
      <c r="V3686">
        <v>0</v>
      </c>
      <c r="W3686">
        <v>0</v>
      </c>
      <c r="X3686">
        <v>11.77145260105762</v>
      </c>
      <c r="Y3686">
        <v>0</v>
      </c>
      <c r="Z3686">
        <v>63.542876603283396</v>
      </c>
      <c r="AA3686">
        <v>0</v>
      </c>
      <c r="AB3686">
        <v>7.7004612574329192</v>
      </c>
      <c r="AC3686">
        <v>0</v>
      </c>
      <c r="AD3686">
        <v>0</v>
      </c>
      <c r="AE3686">
        <v>83.014790461773941</v>
      </c>
    </row>
    <row r="3687" spans="1:31" x14ac:dyDescent="0.3">
      <c r="A3687">
        <v>2663332</v>
      </c>
      <c r="B3687">
        <v>1</v>
      </c>
      <c r="C3687" t="s">
        <v>80</v>
      </c>
      <c r="D3687" t="s">
        <v>106</v>
      </c>
      <c r="E3687" t="s">
        <v>152</v>
      </c>
      <c r="F3687" t="s">
        <v>10432</v>
      </c>
      <c r="G3687" t="s">
        <v>154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10433</v>
      </c>
      <c r="M3687" t="s">
        <v>10434</v>
      </c>
      <c r="N3687">
        <v>0.32500000000000001</v>
      </c>
      <c r="O3687">
        <v>0</v>
      </c>
      <c r="P3687">
        <v>52</v>
      </c>
      <c r="Q3687">
        <v>0</v>
      </c>
      <c r="R3687">
        <v>5</v>
      </c>
      <c r="S3687">
        <v>0</v>
      </c>
      <c r="T3687">
        <v>13</v>
      </c>
      <c r="U3687">
        <v>0</v>
      </c>
      <c r="V3687">
        <v>0</v>
      </c>
      <c r="W3687">
        <v>0</v>
      </c>
      <c r="X3687">
        <v>7.7275583821127274</v>
      </c>
      <c r="Y3687">
        <v>0</v>
      </c>
      <c r="Z3687">
        <v>13.2037711154349</v>
      </c>
      <c r="AA3687">
        <v>0</v>
      </c>
      <c r="AB3687">
        <v>5.9977554423508801</v>
      </c>
      <c r="AC3687">
        <v>0</v>
      </c>
      <c r="AD3687">
        <v>0</v>
      </c>
      <c r="AE3687">
        <v>26.929084939898509</v>
      </c>
    </row>
    <row r="3688" spans="1:31" x14ac:dyDescent="0.3">
      <c r="A3688">
        <v>2663295</v>
      </c>
      <c r="B3688">
        <v>1</v>
      </c>
      <c r="C3688" t="s">
        <v>81</v>
      </c>
      <c r="D3688" t="s">
        <v>113</v>
      </c>
      <c r="E3688" t="s">
        <v>141</v>
      </c>
      <c r="F3688" t="s">
        <v>10435</v>
      </c>
      <c r="G3688" t="s">
        <v>220</v>
      </c>
      <c r="H3688" t="s">
        <v>144</v>
      </c>
      <c r="I3688" t="s">
        <v>136</v>
      </c>
      <c r="J3688" t="s">
        <v>137</v>
      </c>
      <c r="K3688" t="s">
        <v>162</v>
      </c>
      <c r="L3688" t="s">
        <v>10436</v>
      </c>
      <c r="M3688" t="s">
        <v>10437</v>
      </c>
      <c r="N3688">
        <v>1.7669444439999999</v>
      </c>
      <c r="O3688">
        <v>0</v>
      </c>
      <c r="P3688">
        <v>32</v>
      </c>
      <c r="Q3688">
        <v>0</v>
      </c>
      <c r="R3688">
        <v>0</v>
      </c>
      <c r="S3688">
        <v>0</v>
      </c>
      <c r="T3688">
        <v>412</v>
      </c>
      <c r="U3688">
        <v>0</v>
      </c>
      <c r="V3688">
        <v>1</v>
      </c>
      <c r="W3688">
        <v>0</v>
      </c>
      <c r="X3688">
        <v>14.886675164894637</v>
      </c>
      <c r="Y3688">
        <v>0</v>
      </c>
      <c r="Z3688">
        <v>0</v>
      </c>
      <c r="AA3688">
        <v>0</v>
      </c>
      <c r="AB3688">
        <v>589.4528802743356</v>
      </c>
      <c r="AC3688">
        <v>0</v>
      </c>
      <c r="AD3688">
        <v>19.250345512345771</v>
      </c>
      <c r="AE3688">
        <v>623.58990095157606</v>
      </c>
    </row>
    <row r="3689" spans="1:31" x14ac:dyDescent="0.3">
      <c r="A3689">
        <v>2663581</v>
      </c>
      <c r="B3689">
        <v>1</v>
      </c>
      <c r="C3689" t="s">
        <v>80</v>
      </c>
      <c r="D3689" t="s">
        <v>103</v>
      </c>
      <c r="E3689" t="s">
        <v>141</v>
      </c>
      <c r="F3689" t="s">
        <v>10438</v>
      </c>
      <c r="G3689" t="s">
        <v>154</v>
      </c>
      <c r="H3689" t="s">
        <v>144</v>
      </c>
      <c r="I3689" t="s">
        <v>241</v>
      </c>
      <c r="J3689" t="s">
        <v>137</v>
      </c>
      <c r="K3689" t="s">
        <v>138</v>
      </c>
      <c r="L3689" t="s">
        <v>10439</v>
      </c>
      <c r="M3689" t="s">
        <v>10440</v>
      </c>
      <c r="N3689">
        <v>1.0277777E-2</v>
      </c>
      <c r="O3689">
        <v>0</v>
      </c>
      <c r="P3689">
        <v>6460</v>
      </c>
      <c r="Q3689">
        <v>0</v>
      </c>
      <c r="R3689">
        <v>13</v>
      </c>
      <c r="S3689">
        <v>4</v>
      </c>
      <c r="T3689">
        <v>418</v>
      </c>
      <c r="U3689">
        <v>0</v>
      </c>
      <c r="V3689">
        <v>0</v>
      </c>
      <c r="W3689">
        <v>0</v>
      </c>
      <c r="X3689">
        <v>21.991062333829507</v>
      </c>
      <c r="Y3689">
        <v>0</v>
      </c>
      <c r="Z3689">
        <v>0.68798457437926719</v>
      </c>
      <c r="AA3689">
        <v>0.99006383404818232</v>
      </c>
      <c r="AB3689">
        <v>10.323147316944594</v>
      </c>
      <c r="AC3689">
        <v>0</v>
      </c>
      <c r="AD3689">
        <v>0</v>
      </c>
      <c r="AE3689">
        <v>33.992258059201554</v>
      </c>
    </row>
    <row r="3690" spans="1:31" x14ac:dyDescent="0.3">
      <c r="A3690">
        <v>2663518</v>
      </c>
      <c r="B3690">
        <v>1</v>
      </c>
      <c r="C3690" t="s">
        <v>80</v>
      </c>
      <c r="D3690" t="s">
        <v>96</v>
      </c>
      <c r="E3690" t="s">
        <v>152</v>
      </c>
      <c r="F3690" t="s">
        <v>10441</v>
      </c>
      <c r="G3690" t="s">
        <v>191</v>
      </c>
      <c r="H3690" t="s">
        <v>135</v>
      </c>
      <c r="I3690" t="s">
        <v>136</v>
      </c>
      <c r="J3690" t="s">
        <v>137</v>
      </c>
      <c r="K3690" t="s">
        <v>138</v>
      </c>
      <c r="L3690" t="s">
        <v>10442</v>
      </c>
      <c r="M3690" t="s">
        <v>10443</v>
      </c>
      <c r="N3690">
        <v>1.4588888879999999</v>
      </c>
      <c r="O3690">
        <v>0</v>
      </c>
      <c r="P3690">
        <v>206</v>
      </c>
      <c r="Q3690">
        <v>0</v>
      </c>
      <c r="R3690">
        <v>2</v>
      </c>
      <c r="S3690">
        <v>0</v>
      </c>
      <c r="T3690">
        <v>17</v>
      </c>
      <c r="U3690">
        <v>0</v>
      </c>
      <c r="V3690">
        <v>0</v>
      </c>
      <c r="W3690">
        <v>0</v>
      </c>
      <c r="X3690">
        <v>93.910409684075887</v>
      </c>
      <c r="Y3690">
        <v>0</v>
      </c>
      <c r="Z3690">
        <v>0.200418081014484</v>
      </c>
      <c r="AA3690">
        <v>0</v>
      </c>
      <c r="AB3690">
        <v>65.58256442781618</v>
      </c>
      <c r="AC3690">
        <v>0</v>
      </c>
      <c r="AD3690">
        <v>0</v>
      </c>
      <c r="AE3690">
        <v>159.69339219290657</v>
      </c>
    </row>
    <row r="3691" spans="1:31" x14ac:dyDescent="0.3">
      <c r="A3691">
        <v>2663226</v>
      </c>
      <c r="B3691">
        <v>1</v>
      </c>
      <c r="C3691" t="s">
        <v>80</v>
      </c>
      <c r="D3691" t="s">
        <v>92</v>
      </c>
      <c r="E3691" t="s">
        <v>194</v>
      </c>
      <c r="F3691" t="s">
        <v>5387</v>
      </c>
      <c r="G3691" t="s">
        <v>220</v>
      </c>
      <c r="H3691" t="s">
        <v>144</v>
      </c>
      <c r="I3691" t="s">
        <v>136</v>
      </c>
      <c r="J3691" t="s">
        <v>137</v>
      </c>
      <c r="K3691" t="s">
        <v>162</v>
      </c>
      <c r="L3691" t="s">
        <v>10444</v>
      </c>
      <c r="M3691" t="s">
        <v>10445</v>
      </c>
      <c r="N3691">
        <v>0.99166666599999997</v>
      </c>
      <c r="O3691">
        <v>0</v>
      </c>
      <c r="P3691">
        <v>913</v>
      </c>
      <c r="Q3691">
        <v>1</v>
      </c>
      <c r="R3691">
        <v>290</v>
      </c>
      <c r="S3691">
        <v>6</v>
      </c>
      <c r="T3691">
        <v>82</v>
      </c>
      <c r="U3691">
        <v>0</v>
      </c>
      <c r="V3691">
        <v>1</v>
      </c>
      <c r="W3691">
        <v>0</v>
      </c>
      <c r="X3691">
        <v>240.46258825088705</v>
      </c>
      <c r="Y3691">
        <v>0.45040648971378383</v>
      </c>
      <c r="Z3691">
        <v>146.13044537229266</v>
      </c>
      <c r="AA3691">
        <v>14.649093586675503</v>
      </c>
      <c r="AB3691">
        <v>117.58563036866428</v>
      </c>
      <c r="AC3691">
        <v>0</v>
      </c>
      <c r="AD3691">
        <v>0.17670522102452083</v>
      </c>
      <c r="AE3691">
        <v>519.45486928925789</v>
      </c>
    </row>
    <row r="3692" spans="1:31" x14ac:dyDescent="0.3">
      <c r="A3692">
        <v>2663249</v>
      </c>
      <c r="B3692">
        <v>1</v>
      </c>
      <c r="C3692" t="s">
        <v>80</v>
      </c>
      <c r="D3692" t="s">
        <v>88</v>
      </c>
      <c r="E3692" t="s">
        <v>141</v>
      </c>
      <c r="F3692" t="s">
        <v>5341</v>
      </c>
      <c r="G3692" t="s">
        <v>149</v>
      </c>
      <c r="H3692" t="s">
        <v>144</v>
      </c>
      <c r="I3692" t="s">
        <v>136</v>
      </c>
      <c r="J3692" t="s">
        <v>137</v>
      </c>
      <c r="K3692" t="s">
        <v>138</v>
      </c>
      <c r="L3692" t="s">
        <v>10446</v>
      </c>
      <c r="M3692" t="s">
        <v>10447</v>
      </c>
      <c r="N3692">
        <v>0.86444444399999998</v>
      </c>
      <c r="O3692">
        <v>1</v>
      </c>
      <c r="P3692">
        <v>746</v>
      </c>
      <c r="Q3692">
        <v>0</v>
      </c>
      <c r="R3692">
        <v>1</v>
      </c>
      <c r="S3692">
        <v>15</v>
      </c>
      <c r="T3692">
        <v>145</v>
      </c>
      <c r="U3692">
        <v>4</v>
      </c>
      <c r="V3692">
        <v>1</v>
      </c>
      <c r="W3692">
        <v>9.7023052769705913</v>
      </c>
      <c r="X3692">
        <v>213.17076986851129</v>
      </c>
      <c r="Y3692">
        <v>0</v>
      </c>
      <c r="Z3692">
        <v>2.513555582095</v>
      </c>
      <c r="AA3692">
        <v>177.04537562434626</v>
      </c>
      <c r="AB3692">
        <v>300.79544352024931</v>
      </c>
      <c r="AC3692">
        <v>781.5358651688241</v>
      </c>
      <c r="AD3692">
        <v>18.760580003624327</v>
      </c>
      <c r="AE3692">
        <v>1503.5238950446208</v>
      </c>
    </row>
    <row r="3693" spans="1:31" x14ac:dyDescent="0.3">
      <c r="A3693">
        <v>2663023</v>
      </c>
      <c r="B3693">
        <v>1</v>
      </c>
      <c r="C3693" t="s">
        <v>80</v>
      </c>
      <c r="D3693" t="s">
        <v>104</v>
      </c>
      <c r="E3693" t="s">
        <v>194</v>
      </c>
      <c r="F3693" t="s">
        <v>3406</v>
      </c>
      <c r="G3693" t="s">
        <v>432</v>
      </c>
      <c r="H3693" t="s">
        <v>144</v>
      </c>
      <c r="I3693" t="s">
        <v>136</v>
      </c>
      <c r="J3693" t="s">
        <v>137</v>
      </c>
      <c r="K3693" t="s">
        <v>138</v>
      </c>
      <c r="L3693" t="s">
        <v>10448</v>
      </c>
      <c r="M3693" t="s">
        <v>10449</v>
      </c>
      <c r="N3693">
        <v>1.1625000000000001</v>
      </c>
      <c r="O3693">
        <v>10</v>
      </c>
      <c r="P3693">
        <v>0</v>
      </c>
      <c r="Q3693">
        <v>74</v>
      </c>
      <c r="R3693">
        <v>0</v>
      </c>
      <c r="S3693">
        <v>25</v>
      </c>
      <c r="T3693">
        <v>2</v>
      </c>
      <c r="U3693">
        <v>0</v>
      </c>
      <c r="V3693">
        <v>0</v>
      </c>
      <c r="W3693">
        <v>32.971698334204852</v>
      </c>
      <c r="X3693">
        <v>0</v>
      </c>
      <c r="Y3693">
        <v>533.80651531858155</v>
      </c>
      <c r="Z3693">
        <v>0</v>
      </c>
      <c r="AA3693">
        <v>204.03666155166403</v>
      </c>
      <c r="AB3693">
        <v>22.554121395241289</v>
      </c>
      <c r="AC3693">
        <v>0</v>
      </c>
      <c r="AD3693">
        <v>0</v>
      </c>
      <c r="AE3693">
        <v>793.36899659969163</v>
      </c>
    </row>
    <row r="3694" spans="1:31" x14ac:dyDescent="0.3">
      <c r="A3694">
        <v>2663272</v>
      </c>
      <c r="B3694">
        <v>1</v>
      </c>
      <c r="C3694" t="s">
        <v>80</v>
      </c>
      <c r="D3694" t="s">
        <v>98</v>
      </c>
      <c r="E3694" t="s">
        <v>194</v>
      </c>
      <c r="F3694" t="s">
        <v>10450</v>
      </c>
      <c r="G3694" t="s">
        <v>220</v>
      </c>
      <c r="H3694" t="s">
        <v>144</v>
      </c>
      <c r="I3694" t="s">
        <v>136</v>
      </c>
      <c r="J3694" t="s">
        <v>137</v>
      </c>
      <c r="K3694" t="s">
        <v>162</v>
      </c>
      <c r="L3694" t="s">
        <v>10451</v>
      </c>
      <c r="M3694" t="s">
        <v>10452</v>
      </c>
      <c r="N3694">
        <v>0.77222222200000001</v>
      </c>
      <c r="O3694">
        <v>0</v>
      </c>
      <c r="P3694">
        <v>217</v>
      </c>
      <c r="Q3694">
        <v>37</v>
      </c>
      <c r="R3694">
        <v>39</v>
      </c>
      <c r="S3694">
        <v>5</v>
      </c>
      <c r="T3694">
        <v>50</v>
      </c>
      <c r="U3694">
        <v>1</v>
      </c>
      <c r="V3694">
        <v>0</v>
      </c>
      <c r="W3694">
        <v>0</v>
      </c>
      <c r="X3694">
        <v>77.368388338428716</v>
      </c>
      <c r="Y3694">
        <v>195.24500682082152</v>
      </c>
      <c r="Z3694">
        <v>156.2619937555128</v>
      </c>
      <c r="AA3694">
        <v>13.070389516614574</v>
      </c>
      <c r="AB3694">
        <v>105.12034950276953</v>
      </c>
      <c r="AC3694">
        <v>3.3590943830935931</v>
      </c>
      <c r="AD3694">
        <v>0</v>
      </c>
      <c r="AE3694">
        <v>550.4252223172407</v>
      </c>
    </row>
    <row r="3695" spans="1:31" x14ac:dyDescent="0.3">
      <c r="A3695">
        <v>2663604</v>
      </c>
      <c r="B3695">
        <v>1</v>
      </c>
      <c r="C3695" t="s">
        <v>80</v>
      </c>
      <c r="D3695" t="s">
        <v>98</v>
      </c>
      <c r="E3695" t="s">
        <v>141</v>
      </c>
      <c r="F3695" t="s">
        <v>10453</v>
      </c>
      <c r="G3695" t="s">
        <v>562</v>
      </c>
      <c r="H3695" t="s">
        <v>144</v>
      </c>
      <c r="I3695" t="s">
        <v>136</v>
      </c>
      <c r="J3695" t="s">
        <v>137</v>
      </c>
      <c r="K3695" t="s">
        <v>162</v>
      </c>
      <c r="L3695" t="s">
        <v>10454</v>
      </c>
      <c r="M3695" t="s">
        <v>10455</v>
      </c>
      <c r="N3695">
        <v>0.25916666599999999</v>
      </c>
      <c r="O3695">
        <v>0</v>
      </c>
      <c r="P3695">
        <v>131</v>
      </c>
      <c r="Q3695">
        <v>1</v>
      </c>
      <c r="R3695">
        <v>297</v>
      </c>
      <c r="S3695">
        <v>0</v>
      </c>
      <c r="T3695">
        <v>91</v>
      </c>
      <c r="U3695">
        <v>0</v>
      </c>
      <c r="V3695">
        <v>0</v>
      </c>
      <c r="W3695">
        <v>0</v>
      </c>
      <c r="X3695">
        <v>15.476971895342931</v>
      </c>
      <c r="Y3695">
        <v>1.6007659686779159</v>
      </c>
      <c r="Z3695">
        <v>246.3761835993744</v>
      </c>
      <c r="AA3695">
        <v>0</v>
      </c>
      <c r="AB3695">
        <v>59.330458692407198</v>
      </c>
      <c r="AC3695">
        <v>0</v>
      </c>
      <c r="AD3695">
        <v>0</v>
      </c>
      <c r="AE3695">
        <v>322.78438015580247</v>
      </c>
    </row>
    <row r="3696" spans="1:31" x14ac:dyDescent="0.3">
      <c r="A3696">
        <v>2663209</v>
      </c>
      <c r="B3696">
        <v>1</v>
      </c>
      <c r="C3696" t="s">
        <v>80</v>
      </c>
      <c r="D3696" t="s">
        <v>93</v>
      </c>
      <c r="E3696" t="s">
        <v>165</v>
      </c>
      <c r="F3696" t="s">
        <v>10456</v>
      </c>
      <c r="G3696" t="s">
        <v>224</v>
      </c>
      <c r="H3696" t="s">
        <v>135</v>
      </c>
      <c r="I3696" t="s">
        <v>136</v>
      </c>
      <c r="J3696" t="s">
        <v>137</v>
      </c>
      <c r="K3696" t="s">
        <v>138</v>
      </c>
      <c r="L3696" t="s">
        <v>10457</v>
      </c>
      <c r="M3696" t="s">
        <v>10458</v>
      </c>
      <c r="N3696">
        <v>5.7961111110000001</v>
      </c>
      <c r="O3696">
        <v>0</v>
      </c>
      <c r="P3696">
        <v>0</v>
      </c>
      <c r="Q3696">
        <v>0</v>
      </c>
      <c r="R3696">
        <v>25</v>
      </c>
      <c r="S3696">
        <v>0</v>
      </c>
      <c r="T3696">
        <v>4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1475.8251414553554</v>
      </c>
      <c r="AA3696">
        <v>0</v>
      </c>
      <c r="AB3696">
        <v>191.5311271752775</v>
      </c>
      <c r="AC3696">
        <v>0</v>
      </c>
      <c r="AD3696">
        <v>0</v>
      </c>
      <c r="AE3696">
        <v>1667.3562686306329</v>
      </c>
    </row>
    <row r="3697" spans="1:31" x14ac:dyDescent="0.3">
      <c r="A3697">
        <v>2663621</v>
      </c>
      <c r="B3697">
        <v>1</v>
      </c>
      <c r="C3697" t="s">
        <v>80</v>
      </c>
      <c r="D3697" t="s">
        <v>104</v>
      </c>
      <c r="E3697" t="s">
        <v>194</v>
      </c>
      <c r="F3697" t="s">
        <v>10459</v>
      </c>
      <c r="G3697" t="s">
        <v>154</v>
      </c>
      <c r="H3697" t="s">
        <v>144</v>
      </c>
      <c r="I3697" t="s">
        <v>136</v>
      </c>
      <c r="J3697" t="s">
        <v>137</v>
      </c>
      <c r="K3697" t="s">
        <v>138</v>
      </c>
      <c r="L3697" t="s">
        <v>10460</v>
      </c>
      <c r="M3697" t="s">
        <v>10461</v>
      </c>
      <c r="N3697">
        <v>0.64916666599999995</v>
      </c>
      <c r="O3697">
        <v>1</v>
      </c>
      <c r="P3697">
        <v>447</v>
      </c>
      <c r="Q3697">
        <v>3</v>
      </c>
      <c r="R3697">
        <v>16</v>
      </c>
      <c r="S3697">
        <v>0</v>
      </c>
      <c r="T3697">
        <v>33</v>
      </c>
      <c r="U3697">
        <v>0</v>
      </c>
      <c r="V3697">
        <v>0</v>
      </c>
      <c r="W3697">
        <v>1.0583729583610315</v>
      </c>
      <c r="X3697">
        <v>87.694013446753161</v>
      </c>
      <c r="Y3697">
        <v>2.1138419752924871</v>
      </c>
      <c r="Z3697">
        <v>4.8884530341813548</v>
      </c>
      <c r="AA3697">
        <v>0</v>
      </c>
      <c r="AB3697">
        <v>12.527708878746527</v>
      </c>
      <c r="AC3697">
        <v>0</v>
      </c>
      <c r="AD3697">
        <v>0</v>
      </c>
      <c r="AE3697">
        <v>108.28239029333456</v>
      </c>
    </row>
    <row r="3698" spans="1:31" x14ac:dyDescent="0.3">
      <c r="A3698">
        <v>2663647</v>
      </c>
      <c r="B3698">
        <v>1</v>
      </c>
      <c r="C3698" t="s">
        <v>80</v>
      </c>
      <c r="D3698" t="s">
        <v>85</v>
      </c>
      <c r="E3698" t="s">
        <v>214</v>
      </c>
      <c r="F3698" t="s">
        <v>10462</v>
      </c>
      <c r="G3698" t="s">
        <v>216</v>
      </c>
      <c r="H3698" t="s">
        <v>135</v>
      </c>
      <c r="I3698" t="s">
        <v>136</v>
      </c>
      <c r="J3698" t="s">
        <v>137</v>
      </c>
      <c r="K3698" t="s">
        <v>138</v>
      </c>
      <c r="L3698" t="s">
        <v>10463</v>
      </c>
      <c r="M3698" t="s">
        <v>10464</v>
      </c>
      <c r="N3698">
        <v>8.25</v>
      </c>
      <c r="O3698">
        <v>0</v>
      </c>
      <c r="P3698">
        <v>72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213.36180580708441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213.36180580708441</v>
      </c>
    </row>
    <row r="3699" spans="1:31" x14ac:dyDescent="0.3">
      <c r="A3699">
        <v>2663690</v>
      </c>
      <c r="B3699">
        <v>1</v>
      </c>
      <c r="C3699" t="s">
        <v>80</v>
      </c>
      <c r="D3699" t="s">
        <v>105</v>
      </c>
      <c r="E3699" t="s">
        <v>214</v>
      </c>
      <c r="F3699" t="s">
        <v>10465</v>
      </c>
      <c r="G3699" t="s">
        <v>224</v>
      </c>
      <c r="H3699" t="s">
        <v>135</v>
      </c>
      <c r="I3699" t="s">
        <v>136</v>
      </c>
      <c r="J3699" t="s">
        <v>137</v>
      </c>
      <c r="K3699" t="s">
        <v>138</v>
      </c>
      <c r="L3699" t="s">
        <v>10466</v>
      </c>
      <c r="M3699" t="s">
        <v>10467</v>
      </c>
      <c r="N3699">
        <v>0.85027777699999996</v>
      </c>
      <c r="O3699">
        <v>0</v>
      </c>
      <c r="P3699">
        <v>40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8.0300540383710075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8.0300540383710075</v>
      </c>
    </row>
    <row r="3700" spans="1:31" x14ac:dyDescent="0.3">
      <c r="A3700">
        <v>2663080</v>
      </c>
      <c r="B3700">
        <v>1</v>
      </c>
      <c r="C3700" t="s">
        <v>80</v>
      </c>
      <c r="D3700" t="s">
        <v>82</v>
      </c>
      <c r="E3700" t="s">
        <v>132</v>
      </c>
      <c r="F3700" t="s">
        <v>10468</v>
      </c>
      <c r="G3700" t="s">
        <v>268</v>
      </c>
      <c r="H3700" t="s">
        <v>135</v>
      </c>
      <c r="I3700" t="s">
        <v>136</v>
      </c>
      <c r="J3700" t="s">
        <v>137</v>
      </c>
      <c r="K3700" t="s">
        <v>138</v>
      </c>
      <c r="L3700" t="s">
        <v>10469</v>
      </c>
      <c r="M3700" t="s">
        <v>10470</v>
      </c>
      <c r="N3700">
        <v>3.153611111</v>
      </c>
      <c r="O3700">
        <v>0</v>
      </c>
      <c r="P3700">
        <v>2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1.852356948828269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1.852356948828269</v>
      </c>
    </row>
    <row r="3701" spans="1:31" x14ac:dyDescent="0.3">
      <c r="A3701">
        <v>2663521</v>
      </c>
      <c r="B3701">
        <v>1</v>
      </c>
      <c r="C3701" t="s">
        <v>80</v>
      </c>
      <c r="D3701" t="s">
        <v>103</v>
      </c>
      <c r="E3701" t="s">
        <v>194</v>
      </c>
      <c r="F3701" t="s">
        <v>10471</v>
      </c>
      <c r="G3701" t="s">
        <v>149</v>
      </c>
      <c r="H3701" t="s">
        <v>144</v>
      </c>
      <c r="I3701" t="s">
        <v>136</v>
      </c>
      <c r="J3701" t="s">
        <v>137</v>
      </c>
      <c r="K3701" t="s">
        <v>138</v>
      </c>
      <c r="L3701" t="s">
        <v>10472</v>
      </c>
      <c r="M3701" t="s">
        <v>10473</v>
      </c>
      <c r="N3701">
        <v>0.21944444399999999</v>
      </c>
      <c r="O3701">
        <v>0</v>
      </c>
      <c r="P3701">
        <v>11697</v>
      </c>
      <c r="Q3701">
        <v>0</v>
      </c>
      <c r="R3701">
        <v>58</v>
      </c>
      <c r="S3701">
        <v>4</v>
      </c>
      <c r="T3701">
        <v>817</v>
      </c>
      <c r="U3701">
        <v>0</v>
      </c>
      <c r="V3701">
        <v>0</v>
      </c>
      <c r="W3701">
        <v>0</v>
      </c>
      <c r="X3701">
        <v>860.01375273584767</v>
      </c>
      <c r="Y3701">
        <v>0</v>
      </c>
      <c r="Z3701">
        <v>65.211232776331002</v>
      </c>
      <c r="AA3701">
        <v>34.377871283296663</v>
      </c>
      <c r="AB3701">
        <v>403.91431826626905</v>
      </c>
      <c r="AC3701">
        <v>0</v>
      </c>
      <c r="AD3701">
        <v>0</v>
      </c>
      <c r="AE3701">
        <v>1363.5171750617444</v>
      </c>
    </row>
    <row r="3702" spans="1:31" x14ac:dyDescent="0.3">
      <c r="A3702">
        <v>2663392</v>
      </c>
      <c r="B3702">
        <v>1</v>
      </c>
      <c r="C3702" t="s">
        <v>81</v>
      </c>
      <c r="D3702" t="s">
        <v>126</v>
      </c>
      <c r="E3702" t="s">
        <v>165</v>
      </c>
      <c r="F3702" t="s">
        <v>10474</v>
      </c>
      <c r="G3702" t="s">
        <v>187</v>
      </c>
      <c r="H3702" t="s">
        <v>135</v>
      </c>
      <c r="I3702" t="s">
        <v>136</v>
      </c>
      <c r="J3702" t="s">
        <v>137</v>
      </c>
      <c r="K3702" t="s">
        <v>138</v>
      </c>
      <c r="L3702" t="s">
        <v>10475</v>
      </c>
      <c r="M3702" t="s">
        <v>10476</v>
      </c>
      <c r="N3702">
        <v>2.7436111109999999</v>
      </c>
      <c r="O3702">
        <v>0</v>
      </c>
      <c r="P3702">
        <v>256</v>
      </c>
      <c r="Q3702">
        <v>0</v>
      </c>
      <c r="R3702">
        <v>2</v>
      </c>
      <c r="S3702">
        <v>0</v>
      </c>
      <c r="T3702">
        <v>18</v>
      </c>
      <c r="U3702">
        <v>0</v>
      </c>
      <c r="V3702">
        <v>0</v>
      </c>
      <c r="W3702">
        <v>0</v>
      </c>
      <c r="X3702">
        <v>124.00093275922113</v>
      </c>
      <c r="Y3702">
        <v>0</v>
      </c>
      <c r="Z3702">
        <v>1.1391597653093404</v>
      </c>
      <c r="AA3702">
        <v>0</v>
      </c>
      <c r="AB3702">
        <v>57.138381600296427</v>
      </c>
      <c r="AC3702">
        <v>0</v>
      </c>
      <c r="AD3702">
        <v>0</v>
      </c>
      <c r="AE3702">
        <v>182.27847412482691</v>
      </c>
    </row>
    <row r="3703" spans="1:31" x14ac:dyDescent="0.3">
      <c r="A3703">
        <v>2663684</v>
      </c>
      <c r="B3703">
        <v>1</v>
      </c>
      <c r="C3703" t="s">
        <v>80</v>
      </c>
      <c r="D3703" t="s">
        <v>105</v>
      </c>
      <c r="E3703" t="s">
        <v>165</v>
      </c>
      <c r="F3703" t="s">
        <v>10477</v>
      </c>
      <c r="G3703" t="s">
        <v>154</v>
      </c>
      <c r="H3703" t="s">
        <v>135</v>
      </c>
      <c r="I3703" t="s">
        <v>136</v>
      </c>
      <c r="J3703" t="s">
        <v>137</v>
      </c>
      <c r="K3703" t="s">
        <v>138</v>
      </c>
      <c r="L3703" t="s">
        <v>10478</v>
      </c>
      <c r="M3703" t="s">
        <v>10479</v>
      </c>
      <c r="N3703">
        <v>1.2094444440000001</v>
      </c>
      <c r="O3703">
        <v>0</v>
      </c>
      <c r="P3703">
        <v>3</v>
      </c>
      <c r="Q3703">
        <v>0</v>
      </c>
      <c r="R3703">
        <v>3</v>
      </c>
      <c r="S3703">
        <v>0</v>
      </c>
      <c r="T3703">
        <v>2</v>
      </c>
      <c r="U3703">
        <v>0</v>
      </c>
      <c r="V3703">
        <v>0</v>
      </c>
      <c r="W3703">
        <v>0</v>
      </c>
      <c r="X3703">
        <v>1.007410232055</v>
      </c>
      <c r="Y3703">
        <v>0</v>
      </c>
      <c r="Z3703">
        <v>5.6235558536772556</v>
      </c>
      <c r="AA3703">
        <v>0</v>
      </c>
      <c r="AB3703">
        <v>6.9320308669822444</v>
      </c>
      <c r="AC3703">
        <v>0</v>
      </c>
      <c r="AD3703">
        <v>0</v>
      </c>
      <c r="AE3703">
        <v>13.562996952714499</v>
      </c>
    </row>
    <row r="3704" spans="1:31" x14ac:dyDescent="0.3">
      <c r="A3704">
        <v>2663584</v>
      </c>
      <c r="B3704">
        <v>1</v>
      </c>
      <c r="C3704" t="s">
        <v>80</v>
      </c>
      <c r="D3704" t="s">
        <v>100</v>
      </c>
      <c r="E3704" t="s">
        <v>194</v>
      </c>
      <c r="F3704" t="s">
        <v>1523</v>
      </c>
      <c r="G3704" t="s">
        <v>149</v>
      </c>
      <c r="H3704" t="s">
        <v>144</v>
      </c>
      <c r="I3704" t="s">
        <v>136</v>
      </c>
      <c r="J3704" t="s">
        <v>137</v>
      </c>
      <c r="K3704" t="s">
        <v>138</v>
      </c>
      <c r="L3704" t="s">
        <v>10480</v>
      </c>
      <c r="M3704" t="s">
        <v>10481</v>
      </c>
      <c r="N3704">
        <v>8.8055554999999994E-2</v>
      </c>
      <c r="O3704">
        <v>0</v>
      </c>
      <c r="P3704">
        <v>4124</v>
      </c>
      <c r="Q3704">
        <v>0</v>
      </c>
      <c r="R3704">
        <v>25</v>
      </c>
      <c r="S3704">
        <v>5</v>
      </c>
      <c r="T3704">
        <v>515</v>
      </c>
      <c r="U3704">
        <v>0</v>
      </c>
      <c r="V3704">
        <v>0</v>
      </c>
      <c r="W3704">
        <v>0</v>
      </c>
      <c r="X3704">
        <v>114.92549180351392</v>
      </c>
      <c r="Y3704">
        <v>0</v>
      </c>
      <c r="Z3704">
        <v>1.1868200032007628</v>
      </c>
      <c r="AA3704">
        <v>7.3190920250805043</v>
      </c>
      <c r="AB3704">
        <v>68.713438468262538</v>
      </c>
      <c r="AC3704">
        <v>0</v>
      </c>
      <c r="AD3704">
        <v>0</v>
      </c>
      <c r="AE3704">
        <v>192.14484230005775</v>
      </c>
    </row>
    <row r="3705" spans="1:31" x14ac:dyDescent="0.3">
      <c r="A3705">
        <v>2663112</v>
      </c>
      <c r="B3705">
        <v>1</v>
      </c>
      <c r="C3705" t="s">
        <v>80</v>
      </c>
      <c r="D3705" t="s">
        <v>103</v>
      </c>
      <c r="E3705" t="s">
        <v>147</v>
      </c>
      <c r="F3705" t="s">
        <v>2952</v>
      </c>
      <c r="G3705" t="s">
        <v>220</v>
      </c>
      <c r="H3705" t="s">
        <v>144</v>
      </c>
      <c r="I3705" t="s">
        <v>136</v>
      </c>
      <c r="J3705" t="s">
        <v>137</v>
      </c>
      <c r="K3705" t="s">
        <v>162</v>
      </c>
      <c r="L3705" t="s">
        <v>10482</v>
      </c>
      <c r="M3705" t="s">
        <v>10483</v>
      </c>
      <c r="N3705">
        <v>6.5941666659999996</v>
      </c>
      <c r="O3705">
        <v>24</v>
      </c>
      <c r="P3705">
        <v>2699</v>
      </c>
      <c r="Q3705">
        <v>35</v>
      </c>
      <c r="R3705">
        <v>210</v>
      </c>
      <c r="S3705">
        <v>65</v>
      </c>
      <c r="T3705">
        <v>811</v>
      </c>
      <c r="U3705">
        <v>6</v>
      </c>
      <c r="V3705">
        <v>1</v>
      </c>
      <c r="W3705">
        <v>128.65751440927107</v>
      </c>
      <c r="X3705">
        <v>3648.4831968658805</v>
      </c>
      <c r="Y3705">
        <v>1141.4628564223019</v>
      </c>
      <c r="Z3705">
        <v>934.30028483747617</v>
      </c>
      <c r="AA3705">
        <v>2297.5087599798894</v>
      </c>
      <c r="AB3705">
        <v>4003.8432977065972</v>
      </c>
      <c r="AC3705">
        <v>3320.1139485827734</v>
      </c>
      <c r="AD3705">
        <v>268.17555858939676</v>
      </c>
      <c r="AE3705">
        <v>15742.545417393587</v>
      </c>
    </row>
    <row r="3706" spans="1:31" x14ac:dyDescent="0.3">
      <c r="A3706">
        <v>2663490</v>
      </c>
      <c r="B3706">
        <v>1</v>
      </c>
      <c r="C3706" t="s">
        <v>80</v>
      </c>
      <c r="D3706" t="s">
        <v>97</v>
      </c>
      <c r="E3706" t="s">
        <v>141</v>
      </c>
      <c r="F3706" t="s">
        <v>10484</v>
      </c>
      <c r="G3706" t="s">
        <v>540</v>
      </c>
      <c r="H3706" t="s">
        <v>144</v>
      </c>
      <c r="I3706" t="s">
        <v>136</v>
      </c>
      <c r="J3706" t="s">
        <v>137</v>
      </c>
      <c r="K3706" t="s">
        <v>162</v>
      </c>
      <c r="L3706" t="s">
        <v>10485</v>
      </c>
      <c r="M3706" t="s">
        <v>10486</v>
      </c>
      <c r="N3706">
        <v>0.80027777700000002</v>
      </c>
      <c r="O3706">
        <v>0</v>
      </c>
      <c r="P3706">
        <v>0</v>
      </c>
      <c r="Q3706">
        <v>0</v>
      </c>
      <c r="R3706">
        <v>0</v>
      </c>
      <c r="S3706">
        <v>2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4.4037327401145205</v>
      </c>
      <c r="AB3706">
        <v>0</v>
      </c>
      <c r="AC3706">
        <v>0</v>
      </c>
      <c r="AD3706">
        <v>0</v>
      </c>
      <c r="AE3706">
        <v>4.4037327401145205</v>
      </c>
    </row>
    <row r="3707" spans="1:31" x14ac:dyDescent="0.3">
      <c r="A3707">
        <v>2663636</v>
      </c>
      <c r="B3707">
        <v>1</v>
      </c>
      <c r="C3707" t="s">
        <v>80</v>
      </c>
      <c r="D3707" t="s">
        <v>94</v>
      </c>
      <c r="E3707" t="s">
        <v>194</v>
      </c>
      <c r="F3707" t="s">
        <v>10487</v>
      </c>
      <c r="G3707" t="s">
        <v>149</v>
      </c>
      <c r="H3707" t="s">
        <v>144</v>
      </c>
      <c r="I3707" t="s">
        <v>136</v>
      </c>
      <c r="J3707" t="s">
        <v>137</v>
      </c>
      <c r="K3707" t="s">
        <v>138</v>
      </c>
      <c r="L3707" t="s">
        <v>10488</v>
      </c>
      <c r="M3707" t="s">
        <v>10489</v>
      </c>
      <c r="N3707">
        <v>0.752222222</v>
      </c>
      <c r="O3707">
        <v>0</v>
      </c>
      <c r="P3707">
        <v>1042</v>
      </c>
      <c r="Q3707">
        <v>0</v>
      </c>
      <c r="R3707">
        <v>1</v>
      </c>
      <c r="S3707">
        <v>7</v>
      </c>
      <c r="T3707">
        <v>68</v>
      </c>
      <c r="U3707">
        <v>0</v>
      </c>
      <c r="V3707">
        <v>0</v>
      </c>
      <c r="W3707">
        <v>0</v>
      </c>
      <c r="X3707">
        <v>76.639397123851595</v>
      </c>
      <c r="Y3707">
        <v>0</v>
      </c>
      <c r="Z3707">
        <v>0.14028105047689055</v>
      </c>
      <c r="AA3707">
        <v>8.2383179002093776</v>
      </c>
      <c r="AB3707">
        <v>19.589628101745756</v>
      </c>
      <c r="AC3707">
        <v>0</v>
      </c>
      <c r="AD3707">
        <v>0</v>
      </c>
      <c r="AE3707">
        <v>104.60762417628362</v>
      </c>
    </row>
    <row r="3708" spans="1:31" x14ac:dyDescent="0.3">
      <c r="A3708">
        <v>2663298</v>
      </c>
      <c r="B3708">
        <v>1</v>
      </c>
      <c r="C3708" t="s">
        <v>80</v>
      </c>
      <c r="D3708" t="s">
        <v>106</v>
      </c>
      <c r="E3708" t="s">
        <v>165</v>
      </c>
      <c r="F3708" t="s">
        <v>10490</v>
      </c>
      <c r="G3708" t="s">
        <v>224</v>
      </c>
      <c r="H3708" t="s">
        <v>135</v>
      </c>
      <c r="I3708" t="s">
        <v>136</v>
      </c>
      <c r="J3708" t="s">
        <v>137</v>
      </c>
      <c r="K3708" t="s">
        <v>138</v>
      </c>
      <c r="L3708" t="s">
        <v>10491</v>
      </c>
      <c r="M3708" t="s">
        <v>10492</v>
      </c>
      <c r="N3708">
        <v>1.511111111</v>
      </c>
      <c r="O3708">
        <v>0</v>
      </c>
      <c r="P3708">
        <v>149</v>
      </c>
      <c r="Q3708">
        <v>0</v>
      </c>
      <c r="R3708">
        <v>1</v>
      </c>
      <c r="S3708">
        <v>0</v>
      </c>
      <c r="T3708">
        <v>5</v>
      </c>
      <c r="U3708">
        <v>0</v>
      </c>
      <c r="V3708">
        <v>0</v>
      </c>
      <c r="W3708">
        <v>0</v>
      </c>
      <c r="X3708">
        <v>58.876257779492832</v>
      </c>
      <c r="Y3708">
        <v>0</v>
      </c>
      <c r="Z3708">
        <v>5.3829365915222232E-3</v>
      </c>
      <c r="AA3708">
        <v>0</v>
      </c>
      <c r="AB3708">
        <v>15.083253399058098</v>
      </c>
      <c r="AC3708">
        <v>0</v>
      </c>
      <c r="AD3708">
        <v>0</v>
      </c>
      <c r="AE3708">
        <v>73.964894115142457</v>
      </c>
    </row>
    <row r="3709" spans="1:31" x14ac:dyDescent="0.3">
      <c r="A3709">
        <v>2677075</v>
      </c>
      <c r="B3709">
        <v>1</v>
      </c>
      <c r="C3709" t="s">
        <v>81</v>
      </c>
      <c r="D3709" t="s">
        <v>122</v>
      </c>
      <c r="E3709" t="s">
        <v>152</v>
      </c>
      <c r="F3709" t="s">
        <v>10493</v>
      </c>
      <c r="G3709" t="s">
        <v>154</v>
      </c>
      <c r="H3709" t="s">
        <v>135</v>
      </c>
      <c r="I3709" t="s">
        <v>136</v>
      </c>
      <c r="J3709" t="s">
        <v>137</v>
      </c>
      <c r="K3709" t="s">
        <v>138</v>
      </c>
      <c r="L3709" t="s">
        <v>10494</v>
      </c>
      <c r="M3709" t="s">
        <v>10495</v>
      </c>
      <c r="N3709">
        <v>0.18222222199999999</v>
      </c>
      <c r="O3709">
        <v>0</v>
      </c>
      <c r="P3709">
        <v>25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0.57576179365853397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0.57576179365853397</v>
      </c>
    </row>
    <row r="3710" spans="1:31" x14ac:dyDescent="0.3">
      <c r="A3710">
        <v>2663653</v>
      </c>
      <c r="B3710">
        <v>1</v>
      </c>
      <c r="C3710" t="s">
        <v>80</v>
      </c>
      <c r="D3710" t="s">
        <v>108</v>
      </c>
      <c r="E3710" t="s">
        <v>165</v>
      </c>
      <c r="F3710" t="s">
        <v>10496</v>
      </c>
      <c r="G3710" t="s">
        <v>224</v>
      </c>
      <c r="H3710" t="s">
        <v>135</v>
      </c>
      <c r="I3710" t="s">
        <v>136</v>
      </c>
      <c r="J3710" t="s">
        <v>137</v>
      </c>
      <c r="K3710" t="s">
        <v>138</v>
      </c>
      <c r="L3710" t="s">
        <v>10497</v>
      </c>
      <c r="M3710" t="s">
        <v>10498</v>
      </c>
      <c r="N3710">
        <v>1.132222222</v>
      </c>
      <c r="O3710">
        <v>0</v>
      </c>
      <c r="P3710">
        <v>32</v>
      </c>
      <c r="Q3710">
        <v>0</v>
      </c>
      <c r="R3710">
        <v>5</v>
      </c>
      <c r="S3710">
        <v>0</v>
      </c>
      <c r="T3710">
        <v>5</v>
      </c>
      <c r="U3710">
        <v>0</v>
      </c>
      <c r="V3710">
        <v>0</v>
      </c>
      <c r="W3710">
        <v>0</v>
      </c>
      <c r="X3710">
        <v>8.0987994755697947</v>
      </c>
      <c r="Y3710">
        <v>0</v>
      </c>
      <c r="Z3710">
        <v>3.5992206569275678</v>
      </c>
      <c r="AA3710">
        <v>0</v>
      </c>
      <c r="AB3710">
        <v>1.374637303230156</v>
      </c>
      <c r="AC3710">
        <v>0</v>
      </c>
      <c r="AD3710">
        <v>0</v>
      </c>
      <c r="AE3710">
        <v>13.072657435727518</v>
      </c>
    </row>
    <row r="3711" spans="1:31" x14ac:dyDescent="0.3">
      <c r="A3711">
        <v>2663507</v>
      </c>
      <c r="B3711">
        <v>1</v>
      </c>
      <c r="C3711" t="s">
        <v>80</v>
      </c>
      <c r="D3711" t="s">
        <v>95</v>
      </c>
      <c r="E3711" t="s">
        <v>181</v>
      </c>
      <c r="F3711" t="s">
        <v>10499</v>
      </c>
      <c r="G3711" t="s">
        <v>149</v>
      </c>
      <c r="H3711" t="s">
        <v>144</v>
      </c>
      <c r="I3711" t="s">
        <v>136</v>
      </c>
      <c r="J3711" t="s">
        <v>137</v>
      </c>
      <c r="K3711" t="s">
        <v>138</v>
      </c>
      <c r="L3711" t="s">
        <v>10500</v>
      </c>
      <c r="M3711" t="s">
        <v>10501</v>
      </c>
      <c r="N3711">
        <v>0.145277777</v>
      </c>
      <c r="O3711">
        <v>4</v>
      </c>
      <c r="P3711">
        <v>2238</v>
      </c>
      <c r="Q3711">
        <v>7</v>
      </c>
      <c r="R3711">
        <v>86</v>
      </c>
      <c r="S3711">
        <v>40</v>
      </c>
      <c r="T3711">
        <v>227</v>
      </c>
      <c r="U3711">
        <v>7</v>
      </c>
      <c r="V3711">
        <v>3</v>
      </c>
      <c r="W3711">
        <v>0.30565058574066495</v>
      </c>
      <c r="X3711">
        <v>90.893925392122512</v>
      </c>
      <c r="Y3711">
        <v>21.188616475984414</v>
      </c>
      <c r="Z3711">
        <v>8.8700395172036828</v>
      </c>
      <c r="AA3711">
        <v>121.85188452320989</v>
      </c>
      <c r="AB3711">
        <v>59.233107974138591</v>
      </c>
      <c r="AC3711">
        <v>16.42251521075934</v>
      </c>
      <c r="AD3711">
        <v>29.535869997894807</v>
      </c>
      <c r="AE3711">
        <v>348.30160967705388</v>
      </c>
    </row>
    <row r="3712" spans="1:31" x14ac:dyDescent="0.3">
      <c r="A3712">
        <v>2663195</v>
      </c>
      <c r="B3712">
        <v>1</v>
      </c>
      <c r="C3712" t="s">
        <v>80</v>
      </c>
      <c r="D3712" t="s">
        <v>99</v>
      </c>
      <c r="E3712" t="s">
        <v>152</v>
      </c>
      <c r="F3712" t="s">
        <v>10502</v>
      </c>
      <c r="G3712" t="s">
        <v>161</v>
      </c>
      <c r="H3712" t="s">
        <v>135</v>
      </c>
      <c r="I3712" t="s">
        <v>136</v>
      </c>
      <c r="J3712" t="s">
        <v>137</v>
      </c>
      <c r="K3712" t="s">
        <v>162</v>
      </c>
      <c r="L3712" t="s">
        <v>10503</v>
      </c>
      <c r="M3712" t="s">
        <v>10504</v>
      </c>
      <c r="N3712">
        <v>1.4850000000000001</v>
      </c>
      <c r="O3712">
        <v>0</v>
      </c>
      <c r="P3712">
        <v>21</v>
      </c>
      <c r="Q3712">
        <v>0</v>
      </c>
      <c r="R3712">
        <v>11</v>
      </c>
      <c r="S3712">
        <v>0</v>
      </c>
      <c r="T3712">
        <v>3</v>
      </c>
      <c r="U3712">
        <v>0</v>
      </c>
      <c r="V3712">
        <v>0</v>
      </c>
      <c r="W3712">
        <v>0</v>
      </c>
      <c r="X3712">
        <v>15.067955747660175</v>
      </c>
      <c r="Y3712">
        <v>0</v>
      </c>
      <c r="Z3712">
        <v>12.465705230619117</v>
      </c>
      <c r="AA3712">
        <v>0</v>
      </c>
      <c r="AB3712">
        <v>0.73216846795350787</v>
      </c>
      <c r="AC3712">
        <v>0</v>
      </c>
      <c r="AD3712">
        <v>0</v>
      </c>
      <c r="AE3712">
        <v>28.2658294462328</v>
      </c>
    </row>
    <row r="3713" spans="1:31" x14ac:dyDescent="0.3">
      <c r="A3713">
        <v>2663338</v>
      </c>
      <c r="B3713">
        <v>1</v>
      </c>
      <c r="C3713" t="s">
        <v>81</v>
      </c>
      <c r="D3713" t="s">
        <v>112</v>
      </c>
      <c r="E3713" t="s">
        <v>194</v>
      </c>
      <c r="F3713" t="s">
        <v>1277</v>
      </c>
      <c r="G3713" t="s">
        <v>161</v>
      </c>
      <c r="H3713" t="s">
        <v>144</v>
      </c>
      <c r="I3713" t="s">
        <v>136</v>
      </c>
      <c r="J3713" t="s">
        <v>137</v>
      </c>
      <c r="K3713" t="s">
        <v>162</v>
      </c>
      <c r="L3713" t="s">
        <v>10505</v>
      </c>
      <c r="M3713" t="s">
        <v>10506</v>
      </c>
      <c r="N3713">
        <v>6.0852777769999999</v>
      </c>
      <c r="O3713">
        <v>0</v>
      </c>
      <c r="P3713">
        <v>1</v>
      </c>
      <c r="Q3713">
        <v>33</v>
      </c>
      <c r="R3713">
        <v>23</v>
      </c>
      <c r="S3713">
        <v>1</v>
      </c>
      <c r="T3713">
        <v>0</v>
      </c>
      <c r="U3713">
        <v>1</v>
      </c>
      <c r="V3713">
        <v>0</v>
      </c>
      <c r="W3713">
        <v>0</v>
      </c>
      <c r="X3713">
        <v>22.060079292614894</v>
      </c>
      <c r="Y3713">
        <v>3139.629987613298</v>
      </c>
      <c r="Z3713">
        <v>3359.0402761486639</v>
      </c>
      <c r="AA3713">
        <v>51.723465526693531</v>
      </c>
      <c r="AB3713">
        <v>0</v>
      </c>
      <c r="AC3713">
        <v>1085.5094243757221</v>
      </c>
      <c r="AD3713">
        <v>0</v>
      </c>
      <c r="AE3713">
        <v>7657.9632329569922</v>
      </c>
    </row>
    <row r="3714" spans="1:31" x14ac:dyDescent="0.3">
      <c r="A3714">
        <v>2663573</v>
      </c>
      <c r="B3714">
        <v>1</v>
      </c>
      <c r="C3714" t="s">
        <v>80</v>
      </c>
      <c r="D3714" t="s">
        <v>100</v>
      </c>
      <c r="E3714" t="s">
        <v>165</v>
      </c>
      <c r="F3714" t="s">
        <v>10507</v>
      </c>
      <c r="G3714" t="s">
        <v>187</v>
      </c>
      <c r="H3714" t="s">
        <v>135</v>
      </c>
      <c r="I3714" t="s">
        <v>136</v>
      </c>
      <c r="J3714" t="s">
        <v>137</v>
      </c>
      <c r="K3714" t="s">
        <v>138</v>
      </c>
      <c r="L3714" t="s">
        <v>10508</v>
      </c>
      <c r="M3714" t="s">
        <v>10509</v>
      </c>
      <c r="N3714">
        <v>6.1655555550000001</v>
      </c>
      <c r="O3714">
        <v>0</v>
      </c>
      <c r="P3714">
        <v>4</v>
      </c>
      <c r="Q3714">
        <v>0</v>
      </c>
      <c r="R3714">
        <v>0</v>
      </c>
      <c r="S3714">
        <v>0</v>
      </c>
      <c r="T3714">
        <v>2</v>
      </c>
      <c r="U3714">
        <v>0</v>
      </c>
      <c r="V3714">
        <v>0</v>
      </c>
      <c r="W3714">
        <v>0</v>
      </c>
      <c r="X3714">
        <v>7.7057008992144231</v>
      </c>
      <c r="Y3714">
        <v>0</v>
      </c>
      <c r="Z3714">
        <v>0</v>
      </c>
      <c r="AA3714">
        <v>0</v>
      </c>
      <c r="AB3714">
        <v>11.653880917868346</v>
      </c>
      <c r="AC3714">
        <v>0</v>
      </c>
      <c r="AD3714">
        <v>0</v>
      </c>
      <c r="AE3714">
        <v>19.35958181708277</v>
      </c>
    </row>
    <row r="3715" spans="1:31" x14ac:dyDescent="0.3">
      <c r="A3715">
        <v>2663550</v>
      </c>
      <c r="B3715">
        <v>1</v>
      </c>
      <c r="C3715" t="s">
        <v>80</v>
      </c>
      <c r="D3715" t="s">
        <v>105</v>
      </c>
      <c r="E3715" t="s">
        <v>132</v>
      </c>
      <c r="F3715" t="s">
        <v>10510</v>
      </c>
      <c r="G3715" t="s">
        <v>134</v>
      </c>
      <c r="H3715" t="s">
        <v>135</v>
      </c>
      <c r="I3715" t="s">
        <v>136</v>
      </c>
      <c r="J3715" t="s">
        <v>137</v>
      </c>
      <c r="K3715" t="s">
        <v>138</v>
      </c>
      <c r="L3715" t="s">
        <v>10511</v>
      </c>
      <c r="M3715" t="s">
        <v>10512</v>
      </c>
      <c r="N3715">
        <v>1.7908333329999999</v>
      </c>
      <c r="O3715">
        <v>0</v>
      </c>
      <c r="P3715">
        <v>29</v>
      </c>
      <c r="Q3715">
        <v>0</v>
      </c>
      <c r="R3715">
        <v>0</v>
      </c>
      <c r="S3715">
        <v>0</v>
      </c>
      <c r="T3715">
        <v>1</v>
      </c>
      <c r="U3715">
        <v>0</v>
      </c>
      <c r="V3715">
        <v>0</v>
      </c>
      <c r="W3715">
        <v>0</v>
      </c>
      <c r="X3715">
        <v>13.097184093741083</v>
      </c>
      <c r="Y3715">
        <v>0</v>
      </c>
      <c r="Z3715">
        <v>0</v>
      </c>
      <c r="AA3715">
        <v>0</v>
      </c>
      <c r="AB3715">
        <v>3.9107944905333332</v>
      </c>
      <c r="AC3715">
        <v>0</v>
      </c>
      <c r="AD3715">
        <v>0</v>
      </c>
      <c r="AE3715">
        <v>17.007978584274415</v>
      </c>
    </row>
    <row r="3716" spans="1:31" x14ac:dyDescent="0.3">
      <c r="A3716">
        <v>2663052</v>
      </c>
      <c r="B3716">
        <v>1</v>
      </c>
      <c r="C3716" t="s">
        <v>81</v>
      </c>
      <c r="D3716" t="s">
        <v>128</v>
      </c>
      <c r="E3716" t="s">
        <v>147</v>
      </c>
      <c r="F3716" t="s">
        <v>1544</v>
      </c>
      <c r="G3716" t="s">
        <v>149</v>
      </c>
      <c r="H3716" t="s">
        <v>144</v>
      </c>
      <c r="I3716" t="s">
        <v>136</v>
      </c>
      <c r="J3716" t="s">
        <v>137</v>
      </c>
      <c r="K3716" t="s">
        <v>138</v>
      </c>
      <c r="L3716" t="s">
        <v>10513</v>
      </c>
      <c r="M3716" t="s">
        <v>10514</v>
      </c>
      <c r="N3716">
        <v>1.206388888</v>
      </c>
      <c r="O3716">
        <v>3</v>
      </c>
      <c r="P3716">
        <v>220</v>
      </c>
      <c r="Q3716">
        <v>1</v>
      </c>
      <c r="R3716">
        <v>3</v>
      </c>
      <c r="S3716">
        <v>3</v>
      </c>
      <c r="T3716">
        <v>23</v>
      </c>
      <c r="U3716">
        <v>2</v>
      </c>
      <c r="V3716">
        <v>0</v>
      </c>
      <c r="W3716">
        <v>0.7211745817841666</v>
      </c>
      <c r="X3716">
        <v>54.470181707381457</v>
      </c>
      <c r="Y3716">
        <v>0.13708311123530001</v>
      </c>
      <c r="Z3716">
        <v>1.8660127458750653</v>
      </c>
      <c r="AA3716">
        <v>54.174618878318839</v>
      </c>
      <c r="AB3716">
        <v>15.142968329134272</v>
      </c>
      <c r="AC3716">
        <v>39.794644671962693</v>
      </c>
      <c r="AD3716">
        <v>0</v>
      </c>
      <c r="AE3716">
        <v>166.30668402569179</v>
      </c>
    </row>
    <row r="3717" spans="1:31" x14ac:dyDescent="0.3">
      <c r="A3717">
        <v>2663175</v>
      </c>
      <c r="B3717">
        <v>1</v>
      </c>
      <c r="C3717" t="s">
        <v>81</v>
      </c>
      <c r="D3717" t="s">
        <v>126</v>
      </c>
      <c r="E3717" t="s">
        <v>165</v>
      </c>
      <c r="F3717" t="s">
        <v>10515</v>
      </c>
      <c r="G3717" t="s">
        <v>161</v>
      </c>
      <c r="H3717" t="s">
        <v>135</v>
      </c>
      <c r="I3717" t="s">
        <v>136</v>
      </c>
      <c r="J3717" t="s">
        <v>137</v>
      </c>
      <c r="K3717" t="s">
        <v>162</v>
      </c>
      <c r="L3717" t="s">
        <v>10516</v>
      </c>
      <c r="M3717" t="s">
        <v>10517</v>
      </c>
      <c r="N3717">
        <v>6.6416666659999999</v>
      </c>
      <c r="O3717">
        <v>0</v>
      </c>
      <c r="P3717">
        <v>1</v>
      </c>
      <c r="Q3717">
        <v>0</v>
      </c>
      <c r="R3717">
        <v>40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1.8275008070750003</v>
      </c>
      <c r="Y3717">
        <v>0</v>
      </c>
      <c r="Z3717">
        <v>69.068183756156557</v>
      </c>
      <c r="AA3717">
        <v>0</v>
      </c>
      <c r="AB3717">
        <v>0</v>
      </c>
      <c r="AC3717">
        <v>0</v>
      </c>
      <c r="AD3717">
        <v>0</v>
      </c>
      <c r="AE3717">
        <v>70.895684563231555</v>
      </c>
    </row>
    <row r="3718" spans="1:31" x14ac:dyDescent="0.3">
      <c r="A3718">
        <v>2663487</v>
      </c>
      <c r="B3718">
        <v>1</v>
      </c>
      <c r="C3718" t="s">
        <v>81</v>
      </c>
      <c r="D3718" t="s">
        <v>113</v>
      </c>
      <c r="E3718" t="s">
        <v>141</v>
      </c>
      <c r="F3718" t="s">
        <v>5639</v>
      </c>
      <c r="G3718" t="s">
        <v>10518</v>
      </c>
      <c r="H3718" t="s">
        <v>144</v>
      </c>
      <c r="I3718" t="s">
        <v>136</v>
      </c>
      <c r="J3718" t="s">
        <v>137</v>
      </c>
      <c r="K3718" t="s">
        <v>162</v>
      </c>
      <c r="L3718" t="s">
        <v>10519</v>
      </c>
      <c r="M3718" t="s">
        <v>10520</v>
      </c>
      <c r="N3718">
        <v>0.42694444399999998</v>
      </c>
      <c r="O3718">
        <v>0</v>
      </c>
      <c r="P3718">
        <v>360</v>
      </c>
      <c r="Q3718">
        <v>0</v>
      </c>
      <c r="R3718">
        <v>1</v>
      </c>
      <c r="S3718">
        <v>0</v>
      </c>
      <c r="T3718">
        <v>152</v>
      </c>
      <c r="U3718">
        <v>0</v>
      </c>
      <c r="V3718">
        <v>2</v>
      </c>
      <c r="W3718">
        <v>0</v>
      </c>
      <c r="X3718">
        <v>39.992338426221693</v>
      </c>
      <c r="Y3718">
        <v>0</v>
      </c>
      <c r="Z3718">
        <v>0.35353648771701451</v>
      </c>
      <c r="AA3718">
        <v>0</v>
      </c>
      <c r="AB3718">
        <v>128.08592851409367</v>
      </c>
      <c r="AC3718">
        <v>0</v>
      </c>
      <c r="AD3718">
        <v>4.085625539761625</v>
      </c>
      <c r="AE3718">
        <v>172.51742896779399</v>
      </c>
    </row>
    <row r="3719" spans="1:31" x14ac:dyDescent="0.3">
      <c r="A3719">
        <v>2663046</v>
      </c>
      <c r="B3719">
        <v>1</v>
      </c>
      <c r="C3719" t="s">
        <v>80</v>
      </c>
      <c r="D3719" t="s">
        <v>105</v>
      </c>
      <c r="E3719" t="s">
        <v>147</v>
      </c>
      <c r="F3719" t="s">
        <v>10521</v>
      </c>
      <c r="G3719" t="s">
        <v>149</v>
      </c>
      <c r="H3719" t="s">
        <v>144</v>
      </c>
      <c r="I3719" t="s">
        <v>136</v>
      </c>
      <c r="J3719" t="s">
        <v>137</v>
      </c>
      <c r="K3719" t="s">
        <v>138</v>
      </c>
      <c r="L3719" t="s">
        <v>10522</v>
      </c>
      <c r="M3719" t="s">
        <v>10523</v>
      </c>
      <c r="N3719">
        <v>0.402777777</v>
      </c>
      <c r="O3719">
        <v>12</v>
      </c>
      <c r="P3719">
        <v>35</v>
      </c>
      <c r="Q3719">
        <v>5</v>
      </c>
      <c r="R3719">
        <v>72</v>
      </c>
      <c r="S3719">
        <v>15</v>
      </c>
      <c r="T3719">
        <v>22</v>
      </c>
      <c r="U3719">
        <v>2</v>
      </c>
      <c r="V3719">
        <v>0</v>
      </c>
      <c r="W3719">
        <v>1.0147027336427918</v>
      </c>
      <c r="X3719">
        <v>4.511487920318098</v>
      </c>
      <c r="Y3719">
        <v>2.4548937670036044</v>
      </c>
      <c r="Z3719">
        <v>27.662600297143648</v>
      </c>
      <c r="AA3719">
        <v>90.955987290446103</v>
      </c>
      <c r="AB3719">
        <v>3.9383032400760447</v>
      </c>
      <c r="AC3719">
        <v>124.2029681073688</v>
      </c>
      <c r="AD3719">
        <v>0</v>
      </c>
      <c r="AE3719">
        <v>254.74094335599909</v>
      </c>
    </row>
    <row r="3720" spans="1:31" x14ac:dyDescent="0.3">
      <c r="A3720">
        <v>2663381</v>
      </c>
      <c r="B3720">
        <v>1</v>
      </c>
      <c r="C3720" t="s">
        <v>81</v>
      </c>
      <c r="D3720" t="s">
        <v>113</v>
      </c>
      <c r="E3720" t="s">
        <v>147</v>
      </c>
      <c r="F3720" t="s">
        <v>10524</v>
      </c>
      <c r="G3720" t="s">
        <v>149</v>
      </c>
      <c r="H3720" t="s">
        <v>144</v>
      </c>
      <c r="I3720" t="s">
        <v>136</v>
      </c>
      <c r="J3720" t="s">
        <v>137</v>
      </c>
      <c r="K3720" t="s">
        <v>138</v>
      </c>
      <c r="L3720" t="s">
        <v>10525</v>
      </c>
      <c r="M3720" t="s">
        <v>10526</v>
      </c>
      <c r="N3720">
        <v>1.4522222220000001</v>
      </c>
      <c r="O3720">
        <v>4</v>
      </c>
      <c r="P3720">
        <v>1066</v>
      </c>
      <c r="Q3720">
        <v>2</v>
      </c>
      <c r="R3720">
        <v>122</v>
      </c>
      <c r="S3720">
        <v>2</v>
      </c>
      <c r="T3720">
        <v>22</v>
      </c>
      <c r="U3720">
        <v>0</v>
      </c>
      <c r="V3720">
        <v>0</v>
      </c>
      <c r="W3720">
        <v>1.6594699631377776</v>
      </c>
      <c r="X3720">
        <v>281.61265395458975</v>
      </c>
      <c r="Y3720">
        <v>18.401993396792385</v>
      </c>
      <c r="Z3720">
        <v>198.09388066949435</v>
      </c>
      <c r="AA3720">
        <v>6.9837132351250002</v>
      </c>
      <c r="AB3720">
        <v>32.213234539350893</v>
      </c>
      <c r="AC3720">
        <v>0</v>
      </c>
      <c r="AD3720">
        <v>0</v>
      </c>
      <c r="AE3720">
        <v>538.9649457584901</v>
      </c>
    </row>
    <row r="3721" spans="1:31" x14ac:dyDescent="0.3">
      <c r="A3721">
        <v>2663238</v>
      </c>
      <c r="B3721">
        <v>1</v>
      </c>
      <c r="C3721" t="s">
        <v>80</v>
      </c>
      <c r="D3721" t="s">
        <v>84</v>
      </c>
      <c r="E3721" t="s">
        <v>152</v>
      </c>
      <c r="F3721" t="s">
        <v>10527</v>
      </c>
      <c r="G3721" t="s">
        <v>161</v>
      </c>
      <c r="H3721" t="s">
        <v>135</v>
      </c>
      <c r="I3721" t="s">
        <v>136</v>
      </c>
      <c r="J3721" t="s">
        <v>137</v>
      </c>
      <c r="K3721" t="s">
        <v>162</v>
      </c>
      <c r="L3721" t="s">
        <v>10528</v>
      </c>
      <c r="M3721" t="s">
        <v>10529</v>
      </c>
      <c r="N3721">
        <v>6.6305555549999999</v>
      </c>
      <c r="O3721">
        <v>0</v>
      </c>
      <c r="P3721">
        <v>141</v>
      </c>
      <c r="Q3721">
        <v>0</v>
      </c>
      <c r="R3721">
        <v>2</v>
      </c>
      <c r="S3721">
        <v>0</v>
      </c>
      <c r="T3721">
        <v>5</v>
      </c>
      <c r="U3721">
        <v>0</v>
      </c>
      <c r="V3721">
        <v>0</v>
      </c>
      <c r="W3721">
        <v>0</v>
      </c>
      <c r="X3721">
        <v>270.41497038831722</v>
      </c>
      <c r="Y3721">
        <v>0</v>
      </c>
      <c r="Z3721">
        <v>33.922183154658804</v>
      </c>
      <c r="AA3721">
        <v>0</v>
      </c>
      <c r="AB3721">
        <v>61.758549540652531</v>
      </c>
      <c r="AC3721">
        <v>0</v>
      </c>
      <c r="AD3721">
        <v>0</v>
      </c>
      <c r="AE3721">
        <v>366.09570308362856</v>
      </c>
    </row>
    <row r="3722" spans="1:31" x14ac:dyDescent="0.3">
      <c r="A3722">
        <v>2663630</v>
      </c>
      <c r="B3722">
        <v>1</v>
      </c>
      <c r="C3722" t="s">
        <v>80</v>
      </c>
      <c r="D3722" t="s">
        <v>88</v>
      </c>
      <c r="E3722" t="s">
        <v>132</v>
      </c>
      <c r="F3722" t="s">
        <v>10530</v>
      </c>
      <c r="G3722" t="s">
        <v>268</v>
      </c>
      <c r="H3722" t="s">
        <v>135</v>
      </c>
      <c r="I3722" t="s">
        <v>136</v>
      </c>
      <c r="J3722" t="s">
        <v>137</v>
      </c>
      <c r="K3722" t="s">
        <v>138</v>
      </c>
      <c r="L3722" t="s">
        <v>10531</v>
      </c>
      <c r="M3722" t="s">
        <v>10532</v>
      </c>
      <c r="N3722">
        <v>0.91583333300000003</v>
      </c>
      <c r="O3722">
        <v>0</v>
      </c>
      <c r="P3722">
        <v>11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3.5839777916378281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3.5839777916378281</v>
      </c>
    </row>
    <row r="3723" spans="1:31" x14ac:dyDescent="0.3">
      <c r="A3723">
        <v>2663610</v>
      </c>
      <c r="B3723">
        <v>1</v>
      </c>
      <c r="C3723" t="s">
        <v>81</v>
      </c>
      <c r="D3723" t="s">
        <v>118</v>
      </c>
      <c r="E3723" t="s">
        <v>141</v>
      </c>
      <c r="F3723" t="s">
        <v>7498</v>
      </c>
      <c r="G3723" t="s">
        <v>149</v>
      </c>
      <c r="H3723" t="s">
        <v>144</v>
      </c>
      <c r="I3723" t="s">
        <v>241</v>
      </c>
      <c r="J3723" t="s">
        <v>137</v>
      </c>
      <c r="K3723" t="s">
        <v>138</v>
      </c>
      <c r="L3723" t="s">
        <v>10533</v>
      </c>
      <c r="M3723" t="s">
        <v>10534</v>
      </c>
      <c r="N3723">
        <v>9.1666660000000004E-3</v>
      </c>
      <c r="O3723">
        <v>4</v>
      </c>
      <c r="P3723">
        <v>267</v>
      </c>
      <c r="Q3723">
        <v>86</v>
      </c>
      <c r="R3723">
        <v>112</v>
      </c>
      <c r="S3723">
        <v>7</v>
      </c>
      <c r="T3723">
        <v>17</v>
      </c>
      <c r="U3723">
        <v>2</v>
      </c>
      <c r="V3723">
        <v>0</v>
      </c>
      <c r="W3723">
        <v>6.4512524236050011E-3</v>
      </c>
      <c r="X3723">
        <v>0.46537109272677479</v>
      </c>
      <c r="Y3723">
        <v>5.0159426531611668</v>
      </c>
      <c r="Z3723">
        <v>3.5922588564280633</v>
      </c>
      <c r="AA3723">
        <v>0.14366451756654799</v>
      </c>
      <c r="AB3723">
        <v>8.5284366962754654E-2</v>
      </c>
      <c r="AC3723">
        <v>1.2844419376049159</v>
      </c>
      <c r="AD3723">
        <v>0</v>
      </c>
      <c r="AE3723">
        <v>10.593414676873827</v>
      </c>
    </row>
    <row r="3724" spans="1:31" x14ac:dyDescent="0.3">
      <c r="A3724">
        <v>2663633</v>
      </c>
      <c r="B3724">
        <v>1</v>
      </c>
      <c r="C3724" t="s">
        <v>80</v>
      </c>
      <c r="D3724" t="s">
        <v>104</v>
      </c>
      <c r="E3724" t="s">
        <v>132</v>
      </c>
      <c r="F3724" t="s">
        <v>10535</v>
      </c>
      <c r="G3724" t="s">
        <v>134</v>
      </c>
      <c r="H3724" t="s">
        <v>135</v>
      </c>
      <c r="I3724" t="s">
        <v>136</v>
      </c>
      <c r="J3724" t="s">
        <v>137</v>
      </c>
      <c r="K3724" t="s">
        <v>138</v>
      </c>
      <c r="L3724" t="s">
        <v>10536</v>
      </c>
      <c r="M3724" t="s">
        <v>10537</v>
      </c>
      <c r="N3724">
        <v>2.7233333329999998</v>
      </c>
      <c r="O3724">
        <v>0</v>
      </c>
      <c r="P3724">
        <v>4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1.6262959216142503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1.6262959216142503</v>
      </c>
    </row>
    <row r="3725" spans="1:31" x14ac:dyDescent="0.3">
      <c r="A3725">
        <v>2663587</v>
      </c>
      <c r="B3725">
        <v>1</v>
      </c>
      <c r="C3725" t="s">
        <v>80</v>
      </c>
      <c r="D3725" t="s">
        <v>100</v>
      </c>
      <c r="E3725" t="s">
        <v>141</v>
      </c>
      <c r="F3725" t="s">
        <v>10538</v>
      </c>
      <c r="G3725" t="s">
        <v>149</v>
      </c>
      <c r="H3725" t="s">
        <v>144</v>
      </c>
      <c r="I3725" t="s">
        <v>136</v>
      </c>
      <c r="J3725" t="s">
        <v>137</v>
      </c>
      <c r="K3725" t="s">
        <v>138</v>
      </c>
      <c r="L3725" t="s">
        <v>10539</v>
      </c>
      <c r="M3725" t="s">
        <v>10540</v>
      </c>
      <c r="N3725">
        <v>7.4166666000000006E-2</v>
      </c>
      <c r="O3725">
        <v>0</v>
      </c>
      <c r="P3725">
        <v>180</v>
      </c>
      <c r="Q3725">
        <v>0</v>
      </c>
      <c r="R3725">
        <v>2</v>
      </c>
      <c r="S3725">
        <v>0</v>
      </c>
      <c r="T3725">
        <v>21</v>
      </c>
      <c r="U3725">
        <v>0</v>
      </c>
      <c r="V3725">
        <v>0</v>
      </c>
      <c r="W3725">
        <v>0</v>
      </c>
      <c r="X3725">
        <v>4.5470479777373374</v>
      </c>
      <c r="Y3725">
        <v>0</v>
      </c>
      <c r="Z3725">
        <v>2.2463737976106669E-2</v>
      </c>
      <c r="AA3725">
        <v>0</v>
      </c>
      <c r="AB3725">
        <v>6.5120544263230462</v>
      </c>
      <c r="AC3725">
        <v>0</v>
      </c>
      <c r="AD3725">
        <v>0</v>
      </c>
      <c r="AE3725">
        <v>11.08156614203649</v>
      </c>
    </row>
    <row r="3726" spans="1:31" x14ac:dyDescent="0.3">
      <c r="A3726">
        <v>2663441</v>
      </c>
      <c r="B3726">
        <v>1</v>
      </c>
      <c r="C3726" t="s">
        <v>81</v>
      </c>
      <c r="D3726" t="s">
        <v>112</v>
      </c>
      <c r="E3726" t="s">
        <v>165</v>
      </c>
      <c r="F3726" t="s">
        <v>10541</v>
      </c>
      <c r="G3726" t="s">
        <v>224</v>
      </c>
      <c r="H3726" t="s">
        <v>135</v>
      </c>
      <c r="I3726" t="s">
        <v>136</v>
      </c>
      <c r="J3726" t="s">
        <v>137</v>
      </c>
      <c r="K3726" t="s">
        <v>138</v>
      </c>
      <c r="L3726" t="s">
        <v>10542</v>
      </c>
      <c r="M3726" t="s">
        <v>10543</v>
      </c>
      <c r="N3726">
        <v>1.300277777</v>
      </c>
      <c r="O3726">
        <v>0</v>
      </c>
      <c r="P3726">
        <v>0</v>
      </c>
      <c r="Q3726">
        <v>0</v>
      </c>
      <c r="R3726">
        <v>4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8.8353970193070808</v>
      </c>
      <c r="AA3726">
        <v>0</v>
      </c>
      <c r="AB3726">
        <v>0</v>
      </c>
      <c r="AC3726">
        <v>0</v>
      </c>
      <c r="AD3726">
        <v>0</v>
      </c>
      <c r="AE3726">
        <v>8.8353970193070808</v>
      </c>
    </row>
    <row r="3727" spans="1:31" x14ac:dyDescent="0.3">
      <c r="A3727">
        <v>2663650</v>
      </c>
      <c r="B3727">
        <v>1</v>
      </c>
      <c r="C3727" t="s">
        <v>80</v>
      </c>
      <c r="D3727" t="s">
        <v>94</v>
      </c>
      <c r="E3727" t="s">
        <v>194</v>
      </c>
      <c r="F3727" t="s">
        <v>10544</v>
      </c>
      <c r="G3727" t="s">
        <v>676</v>
      </c>
      <c r="H3727" t="s">
        <v>144</v>
      </c>
      <c r="I3727" t="s">
        <v>136</v>
      </c>
      <c r="J3727" t="s">
        <v>137</v>
      </c>
      <c r="K3727" t="s">
        <v>138</v>
      </c>
      <c r="L3727" t="s">
        <v>10545</v>
      </c>
      <c r="M3727" t="s">
        <v>10546</v>
      </c>
      <c r="N3727">
        <v>0.43777777699999998</v>
      </c>
      <c r="O3727">
        <v>0</v>
      </c>
      <c r="P3727">
        <v>94</v>
      </c>
      <c r="Q3727">
        <v>0</v>
      </c>
      <c r="R3727">
        <v>0</v>
      </c>
      <c r="S3727">
        <v>0</v>
      </c>
      <c r="T3727">
        <v>15</v>
      </c>
      <c r="U3727">
        <v>0</v>
      </c>
      <c r="V3727">
        <v>0</v>
      </c>
      <c r="W3727">
        <v>0</v>
      </c>
      <c r="X3727">
        <v>3.5652610507006957</v>
      </c>
      <c r="Y3727">
        <v>0</v>
      </c>
      <c r="Z3727">
        <v>0</v>
      </c>
      <c r="AA3727">
        <v>0</v>
      </c>
      <c r="AB3727">
        <v>1.4712192322832842</v>
      </c>
      <c r="AC3727">
        <v>0</v>
      </c>
      <c r="AD3727">
        <v>0</v>
      </c>
      <c r="AE3727">
        <v>5.0364802829839803</v>
      </c>
    </row>
    <row r="3728" spans="1:31" x14ac:dyDescent="0.3">
      <c r="A3728">
        <v>2663155</v>
      </c>
      <c r="B3728">
        <v>1</v>
      </c>
      <c r="C3728" t="s">
        <v>80</v>
      </c>
      <c r="D3728" t="s">
        <v>104</v>
      </c>
      <c r="E3728" t="s">
        <v>141</v>
      </c>
      <c r="F3728" t="s">
        <v>5451</v>
      </c>
      <c r="G3728" t="s">
        <v>149</v>
      </c>
      <c r="H3728" t="s">
        <v>144</v>
      </c>
      <c r="I3728" t="s">
        <v>136</v>
      </c>
      <c r="J3728" t="s">
        <v>137</v>
      </c>
      <c r="K3728" t="s">
        <v>138</v>
      </c>
      <c r="L3728" t="s">
        <v>10547</v>
      </c>
      <c r="M3728" t="s">
        <v>10548</v>
      </c>
      <c r="N3728">
        <v>1.9127777770000001</v>
      </c>
      <c r="O3728">
        <v>0</v>
      </c>
      <c r="P3728">
        <v>495</v>
      </c>
      <c r="Q3728">
        <v>0</v>
      </c>
      <c r="R3728">
        <v>18</v>
      </c>
      <c r="S3728">
        <v>0</v>
      </c>
      <c r="T3728">
        <v>59</v>
      </c>
      <c r="U3728">
        <v>0</v>
      </c>
      <c r="V3728">
        <v>0</v>
      </c>
      <c r="W3728">
        <v>0</v>
      </c>
      <c r="X3728">
        <v>225.79441876706801</v>
      </c>
      <c r="Y3728">
        <v>0</v>
      </c>
      <c r="Z3728">
        <v>16.736584413106279</v>
      </c>
      <c r="AA3728">
        <v>0</v>
      </c>
      <c r="AB3728">
        <v>169.54150925050649</v>
      </c>
      <c r="AC3728">
        <v>0</v>
      </c>
      <c r="AD3728">
        <v>0</v>
      </c>
      <c r="AE3728">
        <v>412.07251243068077</v>
      </c>
    </row>
    <row r="3729" spans="1:31" x14ac:dyDescent="0.3">
      <c r="A3729">
        <v>2663109</v>
      </c>
      <c r="B3729">
        <v>1</v>
      </c>
      <c r="C3729" t="s">
        <v>81</v>
      </c>
      <c r="D3729" t="s">
        <v>114</v>
      </c>
      <c r="E3729" t="s">
        <v>152</v>
      </c>
      <c r="F3729" t="s">
        <v>10549</v>
      </c>
      <c r="G3729" t="s">
        <v>161</v>
      </c>
      <c r="H3729" t="s">
        <v>135</v>
      </c>
      <c r="I3729" t="s">
        <v>136</v>
      </c>
      <c r="J3729" t="s">
        <v>137</v>
      </c>
      <c r="K3729" t="s">
        <v>162</v>
      </c>
      <c r="L3729" t="s">
        <v>10550</v>
      </c>
      <c r="M3729" t="s">
        <v>10551</v>
      </c>
      <c r="N3729">
        <v>1.7036111110000001</v>
      </c>
      <c r="O3729">
        <v>0</v>
      </c>
      <c r="P3729">
        <v>80</v>
      </c>
      <c r="Q3729">
        <v>0</v>
      </c>
      <c r="R3729">
        <v>0</v>
      </c>
      <c r="S3729">
        <v>0</v>
      </c>
      <c r="T3729">
        <v>5</v>
      </c>
      <c r="U3729">
        <v>0</v>
      </c>
      <c r="V3729">
        <v>0</v>
      </c>
      <c r="W3729">
        <v>0</v>
      </c>
      <c r="X3729">
        <v>20.145847158133797</v>
      </c>
      <c r="Y3729">
        <v>0</v>
      </c>
      <c r="Z3729">
        <v>0</v>
      </c>
      <c r="AA3729">
        <v>0</v>
      </c>
      <c r="AB3729">
        <v>20.164855878921291</v>
      </c>
      <c r="AC3729">
        <v>0</v>
      </c>
      <c r="AD3729">
        <v>0</v>
      </c>
      <c r="AE3729">
        <v>40.310703037055092</v>
      </c>
    </row>
    <row r="3730" spans="1:31" x14ac:dyDescent="0.3">
      <c r="A3730">
        <v>2663115</v>
      </c>
      <c r="B3730">
        <v>1</v>
      </c>
      <c r="C3730" t="s">
        <v>80</v>
      </c>
      <c r="D3730" t="s">
        <v>88</v>
      </c>
      <c r="E3730" t="s">
        <v>132</v>
      </c>
      <c r="F3730" t="s">
        <v>10552</v>
      </c>
      <c r="G3730" t="s">
        <v>134</v>
      </c>
      <c r="H3730" t="s">
        <v>135</v>
      </c>
      <c r="I3730" t="s">
        <v>136</v>
      </c>
      <c r="J3730" t="s">
        <v>137</v>
      </c>
      <c r="K3730" t="s">
        <v>138</v>
      </c>
      <c r="L3730" t="s">
        <v>10553</v>
      </c>
      <c r="M3730" t="s">
        <v>10554</v>
      </c>
      <c r="N3730">
        <v>1.903333333</v>
      </c>
      <c r="O3730">
        <v>0</v>
      </c>
      <c r="P3730">
        <v>20</v>
      </c>
      <c r="Q3730">
        <v>0</v>
      </c>
      <c r="R3730">
        <v>0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9.2430428305615671</v>
      </c>
      <c r="Y3730">
        <v>0</v>
      </c>
      <c r="Z3730">
        <v>0</v>
      </c>
      <c r="AA3730">
        <v>0</v>
      </c>
      <c r="AB3730">
        <v>4.3303675600625002</v>
      </c>
      <c r="AC3730">
        <v>0</v>
      </c>
      <c r="AD3730">
        <v>0</v>
      </c>
      <c r="AE3730">
        <v>13.573410390624067</v>
      </c>
    </row>
    <row r="3731" spans="1:31" x14ac:dyDescent="0.3">
      <c r="A3731">
        <v>2663563</v>
      </c>
      <c r="B3731">
        <v>2</v>
      </c>
      <c r="C3731" t="s">
        <v>81</v>
      </c>
      <c r="D3731" t="s">
        <v>128</v>
      </c>
      <c r="E3731" t="s">
        <v>147</v>
      </c>
      <c r="F3731" t="s">
        <v>2358</v>
      </c>
      <c r="G3731" t="s">
        <v>448</v>
      </c>
      <c r="H3731" t="s">
        <v>144</v>
      </c>
      <c r="I3731" t="s">
        <v>136</v>
      </c>
      <c r="J3731" t="s">
        <v>137</v>
      </c>
      <c r="K3731" t="s">
        <v>138</v>
      </c>
      <c r="L3731" t="s">
        <v>10555</v>
      </c>
      <c r="M3731" t="s">
        <v>10556</v>
      </c>
      <c r="N3731">
        <v>0.83805555499999995</v>
      </c>
      <c r="O3731">
        <v>5</v>
      </c>
      <c r="P3731">
        <v>0</v>
      </c>
      <c r="Q3731">
        <v>98</v>
      </c>
      <c r="R3731">
        <v>0</v>
      </c>
      <c r="S3731">
        <v>5</v>
      </c>
      <c r="T3731">
        <v>0</v>
      </c>
      <c r="U3731">
        <v>0</v>
      </c>
      <c r="V3731">
        <v>0</v>
      </c>
      <c r="W3731">
        <v>1.8770021013469698</v>
      </c>
      <c r="X3731">
        <v>0</v>
      </c>
      <c r="Y3731">
        <v>105.22749754979243</v>
      </c>
      <c r="Z3731">
        <v>0</v>
      </c>
      <c r="AA3731">
        <v>18.677779460186049</v>
      </c>
      <c r="AB3731">
        <v>0</v>
      </c>
      <c r="AC3731">
        <v>0</v>
      </c>
      <c r="AD3731">
        <v>0</v>
      </c>
      <c r="AE3731">
        <v>125.78227911132545</v>
      </c>
    </row>
    <row r="3732" spans="1:31" x14ac:dyDescent="0.3">
      <c r="A3732">
        <v>2663029</v>
      </c>
      <c r="B3732">
        <v>1</v>
      </c>
      <c r="C3732" t="s">
        <v>81</v>
      </c>
      <c r="D3732" t="s">
        <v>113</v>
      </c>
      <c r="E3732" t="s">
        <v>141</v>
      </c>
      <c r="F3732" t="s">
        <v>10557</v>
      </c>
      <c r="G3732" t="s">
        <v>562</v>
      </c>
      <c r="H3732" t="s">
        <v>144</v>
      </c>
      <c r="I3732" t="s">
        <v>136</v>
      </c>
      <c r="J3732" t="s">
        <v>137</v>
      </c>
      <c r="K3732" t="s">
        <v>162</v>
      </c>
      <c r="L3732" t="s">
        <v>10558</v>
      </c>
      <c r="M3732" t="s">
        <v>10559</v>
      </c>
      <c r="N3732">
        <v>0.16166666599999999</v>
      </c>
      <c r="O3732">
        <v>0</v>
      </c>
      <c r="P3732">
        <v>1409</v>
      </c>
      <c r="Q3732">
        <v>0</v>
      </c>
      <c r="R3732">
        <v>0</v>
      </c>
      <c r="S3732">
        <v>1</v>
      </c>
      <c r="T3732">
        <v>493</v>
      </c>
      <c r="U3732">
        <v>0</v>
      </c>
      <c r="V3732">
        <v>0</v>
      </c>
      <c r="W3732">
        <v>0</v>
      </c>
      <c r="X3732">
        <v>47.656506055994285</v>
      </c>
      <c r="Y3732">
        <v>0</v>
      </c>
      <c r="Z3732">
        <v>0</v>
      </c>
      <c r="AA3732">
        <v>3.0420273229167663</v>
      </c>
      <c r="AB3732">
        <v>49.646322250537338</v>
      </c>
      <c r="AC3732">
        <v>0</v>
      </c>
      <c r="AD3732">
        <v>0</v>
      </c>
      <c r="AE3732">
        <v>100.34485562944839</v>
      </c>
    </row>
    <row r="3733" spans="1:31" x14ac:dyDescent="0.3">
      <c r="A3733">
        <v>2663172</v>
      </c>
      <c r="B3733">
        <v>1</v>
      </c>
      <c r="C3733" t="s">
        <v>81</v>
      </c>
      <c r="D3733" t="s">
        <v>113</v>
      </c>
      <c r="E3733" t="s">
        <v>141</v>
      </c>
      <c r="F3733" t="s">
        <v>10560</v>
      </c>
      <c r="G3733" t="s">
        <v>161</v>
      </c>
      <c r="H3733" t="s">
        <v>144</v>
      </c>
      <c r="I3733" t="s">
        <v>136</v>
      </c>
      <c r="J3733" t="s">
        <v>137</v>
      </c>
      <c r="K3733" t="s">
        <v>162</v>
      </c>
      <c r="L3733" t="s">
        <v>10561</v>
      </c>
      <c r="M3733" t="s">
        <v>10562</v>
      </c>
      <c r="N3733">
        <v>6.0780555549999997</v>
      </c>
      <c r="O3733">
        <v>0</v>
      </c>
      <c r="P3733">
        <v>269</v>
      </c>
      <c r="Q3733">
        <v>1</v>
      </c>
      <c r="R3733">
        <v>3</v>
      </c>
      <c r="S3733">
        <v>1</v>
      </c>
      <c r="T3733">
        <v>2</v>
      </c>
      <c r="U3733">
        <v>0</v>
      </c>
      <c r="V3733">
        <v>0</v>
      </c>
      <c r="W3733">
        <v>0</v>
      </c>
      <c r="X3733">
        <v>330.67886385525367</v>
      </c>
      <c r="Y3733">
        <v>7.4826828719731084</v>
      </c>
      <c r="Z3733">
        <v>74.844699232125379</v>
      </c>
      <c r="AA3733">
        <v>0</v>
      </c>
      <c r="AB3733">
        <v>1.7280499565758169</v>
      </c>
      <c r="AC3733">
        <v>0</v>
      </c>
      <c r="AD3733">
        <v>0</v>
      </c>
      <c r="AE3733">
        <v>414.73429591592799</v>
      </c>
    </row>
    <row r="3734" spans="1:31" x14ac:dyDescent="0.3">
      <c r="A3734">
        <v>2663504</v>
      </c>
      <c r="B3734">
        <v>1</v>
      </c>
      <c r="C3734" t="s">
        <v>80</v>
      </c>
      <c r="D3734" t="s">
        <v>105</v>
      </c>
      <c r="E3734" t="s">
        <v>141</v>
      </c>
      <c r="F3734" t="s">
        <v>10563</v>
      </c>
      <c r="G3734" t="s">
        <v>149</v>
      </c>
      <c r="H3734" t="s">
        <v>144</v>
      </c>
      <c r="I3734" t="s">
        <v>241</v>
      </c>
      <c r="J3734" t="s">
        <v>137</v>
      </c>
      <c r="K3734" t="s">
        <v>138</v>
      </c>
      <c r="L3734" t="s">
        <v>10564</v>
      </c>
      <c r="M3734" t="s">
        <v>10565</v>
      </c>
      <c r="N3734">
        <v>1.8888888E-2</v>
      </c>
      <c r="O3734">
        <v>0</v>
      </c>
      <c r="P3734">
        <v>3397</v>
      </c>
      <c r="Q3734">
        <v>0</v>
      </c>
      <c r="R3734">
        <v>0</v>
      </c>
      <c r="S3734">
        <v>1</v>
      </c>
      <c r="T3734">
        <v>248</v>
      </c>
      <c r="U3734">
        <v>0</v>
      </c>
      <c r="V3734">
        <v>1</v>
      </c>
      <c r="W3734">
        <v>0</v>
      </c>
      <c r="X3734">
        <v>21.462850681100974</v>
      </c>
      <c r="Y3734">
        <v>0</v>
      </c>
      <c r="Z3734">
        <v>0</v>
      </c>
      <c r="AA3734">
        <v>0.3501008113104</v>
      </c>
      <c r="AB3734">
        <v>10.589512443998265</v>
      </c>
      <c r="AC3734">
        <v>0</v>
      </c>
      <c r="AD3734">
        <v>0.16142936334777</v>
      </c>
      <c r="AE3734">
        <v>32.56389329975741</v>
      </c>
    </row>
    <row r="3735" spans="1:31" x14ac:dyDescent="0.3">
      <c r="A3735">
        <v>2663198</v>
      </c>
      <c r="B3735">
        <v>1</v>
      </c>
      <c r="C3735" t="s">
        <v>80</v>
      </c>
      <c r="D3735" t="s">
        <v>95</v>
      </c>
      <c r="E3735" t="s">
        <v>194</v>
      </c>
      <c r="F3735" t="s">
        <v>10566</v>
      </c>
      <c r="G3735" t="s">
        <v>149</v>
      </c>
      <c r="H3735" t="s">
        <v>144</v>
      </c>
      <c r="I3735" t="s">
        <v>136</v>
      </c>
      <c r="J3735" t="s">
        <v>137</v>
      </c>
      <c r="K3735" t="s">
        <v>138</v>
      </c>
      <c r="L3735" t="s">
        <v>10567</v>
      </c>
      <c r="M3735" t="s">
        <v>10568</v>
      </c>
      <c r="N3735">
        <v>0.85833333300000003</v>
      </c>
      <c r="O3735">
        <v>2</v>
      </c>
      <c r="P3735">
        <v>1062</v>
      </c>
      <c r="Q3735">
        <v>15</v>
      </c>
      <c r="R3735">
        <v>15</v>
      </c>
      <c r="S3735">
        <v>15</v>
      </c>
      <c r="T3735">
        <v>68</v>
      </c>
      <c r="U3735">
        <v>1</v>
      </c>
      <c r="V3735">
        <v>0</v>
      </c>
      <c r="W3735">
        <v>1.4973247935862206</v>
      </c>
      <c r="X3735">
        <v>216.77065271742725</v>
      </c>
      <c r="Y3735">
        <v>29.295659807110926</v>
      </c>
      <c r="Z3735">
        <v>6.1438123246373273</v>
      </c>
      <c r="AA3735">
        <v>112.82580865841535</v>
      </c>
      <c r="AB3735">
        <v>68.676419384382356</v>
      </c>
      <c r="AC3735">
        <v>2.2281239846773051</v>
      </c>
      <c r="AD3735">
        <v>0</v>
      </c>
      <c r="AE3735">
        <v>437.43780167023675</v>
      </c>
    </row>
    <row r="3736" spans="1:31" x14ac:dyDescent="0.3">
      <c r="A3736">
        <v>2663570</v>
      </c>
      <c r="B3736">
        <v>1</v>
      </c>
      <c r="C3736" t="s">
        <v>80</v>
      </c>
      <c r="D3736" t="s">
        <v>100</v>
      </c>
      <c r="E3736" t="s">
        <v>165</v>
      </c>
      <c r="F3736" t="s">
        <v>7723</v>
      </c>
      <c r="G3736" t="s">
        <v>224</v>
      </c>
      <c r="H3736" t="s">
        <v>135</v>
      </c>
      <c r="I3736" t="s">
        <v>136</v>
      </c>
      <c r="J3736" t="s">
        <v>137</v>
      </c>
      <c r="K3736" t="s">
        <v>138</v>
      </c>
      <c r="L3736" t="s">
        <v>10569</v>
      </c>
      <c r="M3736" t="s">
        <v>10570</v>
      </c>
      <c r="N3736">
        <v>0.72888888799999996</v>
      </c>
      <c r="O3736">
        <v>0</v>
      </c>
      <c r="P3736">
        <v>235</v>
      </c>
      <c r="Q3736">
        <v>0</v>
      </c>
      <c r="R3736">
        <v>0</v>
      </c>
      <c r="S3736">
        <v>0</v>
      </c>
      <c r="T3736">
        <v>24</v>
      </c>
      <c r="U3736">
        <v>0</v>
      </c>
      <c r="V3736">
        <v>0</v>
      </c>
      <c r="W3736">
        <v>0</v>
      </c>
      <c r="X3736">
        <v>45.860315891033508</v>
      </c>
      <c r="Y3736">
        <v>0</v>
      </c>
      <c r="Z3736">
        <v>0</v>
      </c>
      <c r="AA3736">
        <v>0</v>
      </c>
      <c r="AB3736">
        <v>25.20004669296701</v>
      </c>
      <c r="AC3736">
        <v>0</v>
      </c>
      <c r="AD3736">
        <v>0</v>
      </c>
      <c r="AE3736">
        <v>71.060362584000515</v>
      </c>
    </row>
    <row r="3737" spans="1:31" x14ac:dyDescent="0.3">
      <c r="A3737">
        <v>2663129</v>
      </c>
      <c r="B3737">
        <v>1</v>
      </c>
      <c r="C3737" t="s">
        <v>80</v>
      </c>
      <c r="D3737" t="s">
        <v>93</v>
      </c>
      <c r="E3737" t="s">
        <v>152</v>
      </c>
      <c r="F3737" t="s">
        <v>10571</v>
      </c>
      <c r="G3737" t="s">
        <v>220</v>
      </c>
      <c r="H3737" t="s">
        <v>135</v>
      </c>
      <c r="I3737" t="s">
        <v>136</v>
      </c>
      <c r="J3737" t="s">
        <v>137</v>
      </c>
      <c r="K3737" t="s">
        <v>162</v>
      </c>
      <c r="L3737" t="s">
        <v>10572</v>
      </c>
      <c r="M3737" t="s">
        <v>10573</v>
      </c>
      <c r="N3737">
        <v>6.5030555550000004</v>
      </c>
      <c r="O3737">
        <v>0</v>
      </c>
      <c r="P3737">
        <v>30</v>
      </c>
      <c r="Q3737">
        <v>0</v>
      </c>
      <c r="R3737">
        <v>1</v>
      </c>
      <c r="S3737">
        <v>0</v>
      </c>
      <c r="T3737">
        <v>2</v>
      </c>
      <c r="U3737">
        <v>0</v>
      </c>
      <c r="V3737">
        <v>0</v>
      </c>
      <c r="W3737">
        <v>0</v>
      </c>
      <c r="X3737">
        <v>22.88697356430335</v>
      </c>
      <c r="Y3737">
        <v>0</v>
      </c>
      <c r="Z3737">
        <v>18.805172150259999</v>
      </c>
      <c r="AA3737">
        <v>0</v>
      </c>
      <c r="AB3737">
        <v>15.935497549170831</v>
      </c>
      <c r="AC3737">
        <v>0</v>
      </c>
      <c r="AD3737">
        <v>0</v>
      </c>
      <c r="AE3737">
        <v>57.627643263734186</v>
      </c>
    </row>
    <row r="3738" spans="1:31" x14ac:dyDescent="0.3">
      <c r="A3738">
        <v>2663178</v>
      </c>
      <c r="B3738">
        <v>1</v>
      </c>
      <c r="C3738" t="s">
        <v>80</v>
      </c>
      <c r="D3738" t="s">
        <v>85</v>
      </c>
      <c r="E3738" t="s">
        <v>165</v>
      </c>
      <c r="F3738" t="s">
        <v>10574</v>
      </c>
      <c r="G3738" t="s">
        <v>161</v>
      </c>
      <c r="H3738" t="s">
        <v>135</v>
      </c>
      <c r="I3738" t="s">
        <v>136</v>
      </c>
      <c r="J3738" t="s">
        <v>137</v>
      </c>
      <c r="K3738" t="s">
        <v>162</v>
      </c>
      <c r="L3738" t="s">
        <v>10575</v>
      </c>
      <c r="M3738" t="s">
        <v>10576</v>
      </c>
      <c r="N3738">
        <v>0.89472222199999996</v>
      </c>
      <c r="O3738">
        <v>0</v>
      </c>
      <c r="P3738">
        <v>119</v>
      </c>
      <c r="Q3738">
        <v>0</v>
      </c>
      <c r="R3738">
        <v>0</v>
      </c>
      <c r="S3738">
        <v>0</v>
      </c>
      <c r="T3738">
        <v>21</v>
      </c>
      <c r="U3738">
        <v>0</v>
      </c>
      <c r="V3738">
        <v>0</v>
      </c>
      <c r="W3738">
        <v>0</v>
      </c>
      <c r="X3738">
        <v>36.714104358914327</v>
      </c>
      <c r="Y3738">
        <v>0</v>
      </c>
      <c r="Z3738">
        <v>0</v>
      </c>
      <c r="AA3738">
        <v>0</v>
      </c>
      <c r="AB3738">
        <v>18.42276621905291</v>
      </c>
      <c r="AC3738">
        <v>0</v>
      </c>
      <c r="AD3738">
        <v>0</v>
      </c>
      <c r="AE3738">
        <v>55.136870577967237</v>
      </c>
    </row>
    <row r="3739" spans="1:31" x14ac:dyDescent="0.3">
      <c r="A3739">
        <v>2663427</v>
      </c>
      <c r="B3739">
        <v>1</v>
      </c>
      <c r="C3739" t="s">
        <v>80</v>
      </c>
      <c r="D3739" t="s">
        <v>104</v>
      </c>
      <c r="E3739" t="s">
        <v>152</v>
      </c>
      <c r="F3739" t="s">
        <v>10577</v>
      </c>
      <c r="G3739" t="s">
        <v>161</v>
      </c>
      <c r="H3739" t="s">
        <v>135</v>
      </c>
      <c r="I3739" t="s">
        <v>136</v>
      </c>
      <c r="J3739" t="s">
        <v>137</v>
      </c>
      <c r="K3739" t="s">
        <v>162</v>
      </c>
      <c r="L3739" t="s">
        <v>10578</v>
      </c>
      <c r="M3739" t="s">
        <v>10579</v>
      </c>
      <c r="N3739">
        <v>10.4975</v>
      </c>
      <c r="O3739">
        <v>0</v>
      </c>
      <c r="P3739">
        <v>311</v>
      </c>
      <c r="Q3739">
        <v>0</v>
      </c>
      <c r="R3739">
        <v>0</v>
      </c>
      <c r="S3739">
        <v>0</v>
      </c>
      <c r="T3739">
        <v>37</v>
      </c>
      <c r="U3739">
        <v>0</v>
      </c>
      <c r="V3739">
        <v>0</v>
      </c>
      <c r="W3739">
        <v>0</v>
      </c>
      <c r="X3739">
        <v>954.58683837205706</v>
      </c>
      <c r="Y3739">
        <v>0</v>
      </c>
      <c r="Z3739">
        <v>0</v>
      </c>
      <c r="AA3739">
        <v>0</v>
      </c>
      <c r="AB3739">
        <v>863.45380136885819</v>
      </c>
      <c r="AC3739">
        <v>0</v>
      </c>
      <c r="AD3739">
        <v>0</v>
      </c>
      <c r="AE3739">
        <v>1818.0406397409151</v>
      </c>
    </row>
    <row r="3740" spans="1:31" x14ac:dyDescent="0.3">
      <c r="A3740">
        <v>2663192</v>
      </c>
      <c r="B3740">
        <v>1</v>
      </c>
      <c r="C3740" t="s">
        <v>81</v>
      </c>
      <c r="D3740" t="s">
        <v>120</v>
      </c>
      <c r="E3740" t="s">
        <v>147</v>
      </c>
      <c r="F3740" t="s">
        <v>3109</v>
      </c>
      <c r="G3740" t="s">
        <v>149</v>
      </c>
      <c r="H3740" t="s">
        <v>144</v>
      </c>
      <c r="I3740" t="s">
        <v>136</v>
      </c>
      <c r="J3740" t="s">
        <v>137</v>
      </c>
      <c r="K3740" t="s">
        <v>138</v>
      </c>
      <c r="L3740" t="s">
        <v>10580</v>
      </c>
      <c r="M3740" t="s">
        <v>10581</v>
      </c>
      <c r="N3740">
        <v>0.42499999999999999</v>
      </c>
      <c r="O3740">
        <v>1</v>
      </c>
      <c r="P3740">
        <v>0</v>
      </c>
      <c r="Q3740">
        <v>39</v>
      </c>
      <c r="R3740">
        <v>44</v>
      </c>
      <c r="S3740">
        <v>4</v>
      </c>
      <c r="T3740">
        <v>0</v>
      </c>
      <c r="U3740">
        <v>0</v>
      </c>
      <c r="V3740">
        <v>0</v>
      </c>
      <c r="W3740">
        <v>0.11530746399999998</v>
      </c>
      <c r="X3740">
        <v>0</v>
      </c>
      <c r="Y3740">
        <v>123.30755509143589</v>
      </c>
      <c r="Z3740">
        <v>85.188064602551648</v>
      </c>
      <c r="AA3740">
        <v>6.3901393768357737</v>
      </c>
      <c r="AB3740">
        <v>0</v>
      </c>
      <c r="AC3740">
        <v>0</v>
      </c>
      <c r="AD3740">
        <v>0</v>
      </c>
      <c r="AE3740">
        <v>215.00106653482331</v>
      </c>
    </row>
    <row r="3741" spans="1:31" x14ac:dyDescent="0.3">
      <c r="A3741">
        <v>2663373</v>
      </c>
      <c r="B3741">
        <v>1</v>
      </c>
      <c r="C3741" t="s">
        <v>80</v>
      </c>
      <c r="D3741" t="s">
        <v>94</v>
      </c>
      <c r="E3741" t="s">
        <v>152</v>
      </c>
      <c r="F3741" t="s">
        <v>10582</v>
      </c>
      <c r="G3741" t="s">
        <v>154</v>
      </c>
      <c r="H3741" t="s">
        <v>135</v>
      </c>
      <c r="I3741" t="s">
        <v>136</v>
      </c>
      <c r="J3741" t="s">
        <v>137</v>
      </c>
      <c r="K3741" t="s">
        <v>138</v>
      </c>
      <c r="L3741" t="s">
        <v>10583</v>
      </c>
      <c r="M3741" t="s">
        <v>10584</v>
      </c>
      <c r="N3741">
        <v>0.55555555499999998</v>
      </c>
      <c r="O3741">
        <v>0</v>
      </c>
      <c r="P3741">
        <v>11</v>
      </c>
      <c r="Q3741">
        <v>0</v>
      </c>
      <c r="R3741">
        <v>32</v>
      </c>
      <c r="S3741">
        <v>0</v>
      </c>
      <c r="T3741">
        <v>8</v>
      </c>
      <c r="U3741">
        <v>0</v>
      </c>
      <c r="V3741">
        <v>0</v>
      </c>
      <c r="W3741">
        <v>0</v>
      </c>
      <c r="X3741">
        <v>0.93877291071111113</v>
      </c>
      <c r="Y3741">
        <v>0</v>
      </c>
      <c r="Z3741">
        <v>15.48610811601533</v>
      </c>
      <c r="AA3741">
        <v>0</v>
      </c>
      <c r="AB3741">
        <v>38.103949243740551</v>
      </c>
      <c r="AC3741">
        <v>0</v>
      </c>
      <c r="AD3741">
        <v>0</v>
      </c>
      <c r="AE3741">
        <v>54.528830270466997</v>
      </c>
    </row>
    <row r="3742" spans="1:31" x14ac:dyDescent="0.3">
      <c r="A3742">
        <v>2663682</v>
      </c>
      <c r="B3742">
        <v>1</v>
      </c>
      <c r="C3742" t="s">
        <v>80</v>
      </c>
      <c r="D3742" t="s">
        <v>100</v>
      </c>
      <c r="E3742" t="s">
        <v>194</v>
      </c>
      <c r="F3742" t="s">
        <v>10585</v>
      </c>
      <c r="G3742" t="s">
        <v>613</v>
      </c>
      <c r="H3742" t="s">
        <v>144</v>
      </c>
      <c r="I3742" t="s">
        <v>136</v>
      </c>
      <c r="J3742" t="s">
        <v>137</v>
      </c>
      <c r="K3742" t="s">
        <v>138</v>
      </c>
      <c r="L3742" t="s">
        <v>10586</v>
      </c>
      <c r="M3742" t="s">
        <v>10587</v>
      </c>
      <c r="N3742">
        <v>1.0205555550000001</v>
      </c>
      <c r="O3742">
        <v>0</v>
      </c>
      <c r="P3742">
        <v>487</v>
      </c>
      <c r="Q3742">
        <v>0</v>
      </c>
      <c r="R3742">
        <v>0</v>
      </c>
      <c r="S3742">
        <v>0</v>
      </c>
      <c r="T3742">
        <v>46</v>
      </c>
      <c r="U3742">
        <v>0</v>
      </c>
      <c r="V3742">
        <v>0</v>
      </c>
      <c r="W3742">
        <v>0</v>
      </c>
      <c r="X3742">
        <v>159.93419069519672</v>
      </c>
      <c r="Y3742">
        <v>0</v>
      </c>
      <c r="Z3742">
        <v>0</v>
      </c>
      <c r="AA3742">
        <v>0</v>
      </c>
      <c r="AB3742">
        <v>44.981795140500239</v>
      </c>
      <c r="AC3742">
        <v>0</v>
      </c>
      <c r="AD3742">
        <v>0</v>
      </c>
      <c r="AE3742">
        <v>204.91598583569697</v>
      </c>
    </row>
    <row r="3743" spans="1:31" x14ac:dyDescent="0.3">
      <c r="A3743">
        <v>2663350</v>
      </c>
      <c r="B3743">
        <v>1</v>
      </c>
      <c r="C3743" t="s">
        <v>81</v>
      </c>
      <c r="D3743" t="s">
        <v>118</v>
      </c>
      <c r="E3743" t="s">
        <v>132</v>
      </c>
      <c r="F3743" t="s">
        <v>10588</v>
      </c>
      <c r="G3743" t="s">
        <v>268</v>
      </c>
      <c r="H3743" t="s">
        <v>135</v>
      </c>
      <c r="I3743" t="s">
        <v>136</v>
      </c>
      <c r="J3743" t="s">
        <v>137</v>
      </c>
      <c r="K3743" t="s">
        <v>138</v>
      </c>
      <c r="L3743" t="s">
        <v>10589</v>
      </c>
      <c r="M3743" t="s">
        <v>10590</v>
      </c>
      <c r="N3743">
        <v>1.060277777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0.16340973258387917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0.16340973258387917</v>
      </c>
    </row>
    <row r="3744" spans="1:31" x14ac:dyDescent="0.3">
      <c r="A3744">
        <v>2663659</v>
      </c>
      <c r="B3744">
        <v>1</v>
      </c>
      <c r="C3744" t="s">
        <v>80</v>
      </c>
      <c r="D3744" t="s">
        <v>99</v>
      </c>
      <c r="E3744" t="s">
        <v>165</v>
      </c>
      <c r="F3744" t="s">
        <v>10591</v>
      </c>
      <c r="G3744" t="s">
        <v>224</v>
      </c>
      <c r="H3744" t="s">
        <v>135</v>
      </c>
      <c r="I3744" t="s">
        <v>136</v>
      </c>
      <c r="J3744" t="s">
        <v>137</v>
      </c>
      <c r="K3744" t="s">
        <v>138</v>
      </c>
      <c r="L3744" t="s">
        <v>10592</v>
      </c>
      <c r="M3744" t="s">
        <v>10593</v>
      </c>
      <c r="N3744">
        <v>2.0583333330000002</v>
      </c>
      <c r="O3744">
        <v>0</v>
      </c>
      <c r="P3744">
        <v>35</v>
      </c>
      <c r="Q3744">
        <v>0</v>
      </c>
      <c r="R3744">
        <v>0</v>
      </c>
      <c r="S3744">
        <v>0</v>
      </c>
      <c r="T3744">
        <v>6</v>
      </c>
      <c r="U3744">
        <v>0</v>
      </c>
      <c r="V3744">
        <v>0</v>
      </c>
      <c r="W3744">
        <v>0</v>
      </c>
      <c r="X3744">
        <v>28.787149631761928</v>
      </c>
      <c r="Y3744">
        <v>0</v>
      </c>
      <c r="Z3744">
        <v>0</v>
      </c>
      <c r="AA3744">
        <v>0</v>
      </c>
      <c r="AB3744">
        <v>11.385305320858434</v>
      </c>
      <c r="AC3744">
        <v>0</v>
      </c>
      <c r="AD3744">
        <v>0</v>
      </c>
      <c r="AE3744">
        <v>40.172454952620363</v>
      </c>
    </row>
    <row r="3745" spans="1:31" x14ac:dyDescent="0.3">
      <c r="A3745">
        <v>2663327</v>
      </c>
      <c r="B3745">
        <v>1</v>
      </c>
      <c r="C3745" t="s">
        <v>81</v>
      </c>
      <c r="D3745" t="s">
        <v>121</v>
      </c>
      <c r="E3745" t="s">
        <v>165</v>
      </c>
      <c r="F3745" t="s">
        <v>10594</v>
      </c>
      <c r="G3745" t="s">
        <v>224</v>
      </c>
      <c r="H3745" t="s">
        <v>135</v>
      </c>
      <c r="I3745" t="s">
        <v>136</v>
      </c>
      <c r="J3745" t="s">
        <v>137</v>
      </c>
      <c r="K3745" t="s">
        <v>138</v>
      </c>
      <c r="L3745" t="s">
        <v>10595</v>
      </c>
      <c r="M3745" t="s">
        <v>10596</v>
      </c>
      <c r="N3745">
        <v>1.021666666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8.528247280118223E-2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8.528247280118223E-2</v>
      </c>
    </row>
    <row r="3746" spans="1:31" x14ac:dyDescent="0.3">
      <c r="A3746">
        <v>2663513</v>
      </c>
      <c r="B3746">
        <v>1</v>
      </c>
      <c r="C3746" t="s">
        <v>80</v>
      </c>
      <c r="D3746" t="s">
        <v>88</v>
      </c>
      <c r="E3746" t="s">
        <v>141</v>
      </c>
      <c r="F3746" t="s">
        <v>10597</v>
      </c>
      <c r="G3746" t="s">
        <v>220</v>
      </c>
      <c r="H3746" t="s">
        <v>144</v>
      </c>
      <c r="I3746" t="s">
        <v>136</v>
      </c>
      <c r="J3746" t="s">
        <v>137</v>
      </c>
      <c r="K3746" t="s">
        <v>162</v>
      </c>
      <c r="L3746" t="s">
        <v>10598</v>
      </c>
      <c r="M3746" t="s">
        <v>10599</v>
      </c>
      <c r="N3746">
        <v>2.2966666660000001</v>
      </c>
      <c r="O3746">
        <v>2</v>
      </c>
      <c r="P3746">
        <v>378</v>
      </c>
      <c r="Q3746">
        <v>0</v>
      </c>
      <c r="R3746">
        <v>0</v>
      </c>
      <c r="S3746">
        <v>4</v>
      </c>
      <c r="T3746">
        <v>35</v>
      </c>
      <c r="U3746">
        <v>0</v>
      </c>
      <c r="V3746">
        <v>0</v>
      </c>
      <c r="W3746">
        <v>736.47568999587452</v>
      </c>
      <c r="X3746">
        <v>581.00492691252668</v>
      </c>
      <c r="Y3746">
        <v>0</v>
      </c>
      <c r="Z3746">
        <v>0</v>
      </c>
      <c r="AA3746">
        <v>8518.4336106226001</v>
      </c>
      <c r="AB3746">
        <v>470.77579005614109</v>
      </c>
      <c r="AC3746">
        <v>0</v>
      </c>
      <c r="AD3746">
        <v>0</v>
      </c>
      <c r="AE3746">
        <v>10306.690017587141</v>
      </c>
    </row>
    <row r="3747" spans="1:31" x14ac:dyDescent="0.3">
      <c r="A3747">
        <v>2663204</v>
      </c>
      <c r="B3747">
        <v>1</v>
      </c>
      <c r="C3747" t="s">
        <v>80</v>
      </c>
      <c r="D3747" t="s">
        <v>100</v>
      </c>
      <c r="E3747" t="s">
        <v>165</v>
      </c>
      <c r="F3747" t="s">
        <v>7723</v>
      </c>
      <c r="G3747" t="s">
        <v>161</v>
      </c>
      <c r="H3747" t="s">
        <v>135</v>
      </c>
      <c r="I3747" t="s">
        <v>136</v>
      </c>
      <c r="J3747" t="s">
        <v>137</v>
      </c>
      <c r="K3747" t="s">
        <v>162</v>
      </c>
      <c r="L3747" t="s">
        <v>10600</v>
      </c>
      <c r="M3747" t="s">
        <v>10601</v>
      </c>
      <c r="N3747">
        <v>6.0102777769999998</v>
      </c>
      <c r="O3747">
        <v>0</v>
      </c>
      <c r="P3747">
        <v>235</v>
      </c>
      <c r="Q3747">
        <v>0</v>
      </c>
      <c r="R3747">
        <v>0</v>
      </c>
      <c r="S3747">
        <v>0</v>
      </c>
      <c r="T3747">
        <v>24</v>
      </c>
      <c r="U3747">
        <v>0</v>
      </c>
      <c r="V3747">
        <v>0</v>
      </c>
      <c r="W3747">
        <v>0</v>
      </c>
      <c r="X3747">
        <v>374.03530994884375</v>
      </c>
      <c r="Y3747">
        <v>0</v>
      </c>
      <c r="Z3747">
        <v>0</v>
      </c>
      <c r="AA3747">
        <v>0</v>
      </c>
      <c r="AB3747">
        <v>236.2670481037583</v>
      </c>
      <c r="AC3747">
        <v>0</v>
      </c>
      <c r="AD3747">
        <v>0</v>
      </c>
      <c r="AE3747">
        <v>610.30235805260202</v>
      </c>
    </row>
    <row r="3748" spans="1:31" x14ac:dyDescent="0.3">
      <c r="A3748">
        <v>2663118</v>
      </c>
      <c r="B3748">
        <v>1</v>
      </c>
      <c r="C3748" t="s">
        <v>80</v>
      </c>
      <c r="D3748" t="s">
        <v>95</v>
      </c>
      <c r="E3748" t="s">
        <v>152</v>
      </c>
      <c r="F3748" t="s">
        <v>10602</v>
      </c>
      <c r="G3748" t="s">
        <v>220</v>
      </c>
      <c r="H3748" t="s">
        <v>135</v>
      </c>
      <c r="I3748" t="s">
        <v>136</v>
      </c>
      <c r="J3748" t="s">
        <v>137</v>
      </c>
      <c r="K3748" t="s">
        <v>162</v>
      </c>
      <c r="L3748" t="s">
        <v>10603</v>
      </c>
      <c r="M3748" t="s">
        <v>10604</v>
      </c>
      <c r="N3748">
        <v>0.51249999999999996</v>
      </c>
      <c r="O3748">
        <v>0</v>
      </c>
      <c r="P3748">
        <v>68</v>
      </c>
      <c r="Q3748">
        <v>0</v>
      </c>
      <c r="R3748">
        <v>0</v>
      </c>
      <c r="S3748">
        <v>0</v>
      </c>
      <c r="T3748">
        <v>4</v>
      </c>
      <c r="U3748">
        <v>0</v>
      </c>
      <c r="V3748">
        <v>0</v>
      </c>
      <c r="W3748">
        <v>0</v>
      </c>
      <c r="X3748">
        <v>7.9388626520317125</v>
      </c>
      <c r="Y3748">
        <v>0</v>
      </c>
      <c r="Z3748">
        <v>0</v>
      </c>
      <c r="AA3748">
        <v>0</v>
      </c>
      <c r="AB3748">
        <v>7.4720228133625</v>
      </c>
      <c r="AC3748">
        <v>0</v>
      </c>
      <c r="AD3748">
        <v>0</v>
      </c>
      <c r="AE3748">
        <v>15.410885465394212</v>
      </c>
    </row>
    <row r="3749" spans="1:31" x14ac:dyDescent="0.3">
      <c r="A3749">
        <v>2663058</v>
      </c>
      <c r="B3749">
        <v>1</v>
      </c>
      <c r="C3749" t="s">
        <v>81</v>
      </c>
      <c r="D3749" t="s">
        <v>115</v>
      </c>
      <c r="E3749" t="s">
        <v>141</v>
      </c>
      <c r="F3749" t="s">
        <v>10605</v>
      </c>
      <c r="G3749" t="s">
        <v>143</v>
      </c>
      <c r="H3749" t="s">
        <v>144</v>
      </c>
      <c r="I3749" t="s">
        <v>136</v>
      </c>
      <c r="J3749" t="s">
        <v>137</v>
      </c>
      <c r="K3749" t="s">
        <v>138</v>
      </c>
      <c r="L3749" t="s">
        <v>10606</v>
      </c>
      <c r="M3749" t="s">
        <v>10607</v>
      </c>
      <c r="N3749">
        <v>2.247222222</v>
      </c>
      <c r="O3749">
        <v>1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0.50213215267833333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0.50213215267833333</v>
      </c>
    </row>
    <row r="3750" spans="1:31" x14ac:dyDescent="0.3">
      <c r="A3750">
        <v>2663553</v>
      </c>
      <c r="B3750">
        <v>1</v>
      </c>
      <c r="C3750" t="s">
        <v>80</v>
      </c>
      <c r="D3750" t="s">
        <v>95</v>
      </c>
      <c r="E3750" t="s">
        <v>141</v>
      </c>
      <c r="F3750" t="s">
        <v>10608</v>
      </c>
      <c r="G3750" t="s">
        <v>676</v>
      </c>
      <c r="H3750" t="s">
        <v>144</v>
      </c>
      <c r="I3750" t="s">
        <v>136</v>
      </c>
      <c r="J3750" t="s">
        <v>137</v>
      </c>
      <c r="K3750" t="s">
        <v>138</v>
      </c>
      <c r="L3750" t="s">
        <v>10609</v>
      </c>
      <c r="M3750" t="s">
        <v>10610</v>
      </c>
      <c r="N3750">
        <v>4.6230555549999997</v>
      </c>
      <c r="O3750">
        <v>4</v>
      </c>
      <c r="P3750">
        <v>0</v>
      </c>
      <c r="Q3750">
        <v>3</v>
      </c>
      <c r="R3750">
        <v>0</v>
      </c>
      <c r="S3750">
        <v>1</v>
      </c>
      <c r="T3750">
        <v>0</v>
      </c>
      <c r="U3750">
        <v>1</v>
      </c>
      <c r="V3750">
        <v>0</v>
      </c>
      <c r="W3750">
        <v>12.689348549876671</v>
      </c>
      <c r="X3750">
        <v>0</v>
      </c>
      <c r="Y3750">
        <v>165.82908148576448</v>
      </c>
      <c r="Z3750">
        <v>0</v>
      </c>
      <c r="AA3750">
        <v>161.42200743616303</v>
      </c>
      <c r="AB3750">
        <v>0</v>
      </c>
      <c r="AC3750">
        <v>977.90119601384788</v>
      </c>
      <c r="AD3750">
        <v>0</v>
      </c>
      <c r="AE3750">
        <v>1317.841633485652</v>
      </c>
    </row>
    <row r="3751" spans="1:31" x14ac:dyDescent="0.3">
      <c r="A3751">
        <v>2663599</v>
      </c>
      <c r="B3751">
        <v>1</v>
      </c>
      <c r="C3751" t="s">
        <v>80</v>
      </c>
      <c r="D3751" t="s">
        <v>103</v>
      </c>
      <c r="E3751" t="s">
        <v>132</v>
      </c>
      <c r="F3751" t="s">
        <v>10611</v>
      </c>
      <c r="G3751" t="s">
        <v>268</v>
      </c>
      <c r="H3751" t="s">
        <v>135</v>
      </c>
      <c r="I3751" t="s">
        <v>136</v>
      </c>
      <c r="J3751" t="s">
        <v>137</v>
      </c>
      <c r="K3751" t="s">
        <v>138</v>
      </c>
      <c r="L3751" t="s">
        <v>10612</v>
      </c>
      <c r="M3751" t="s">
        <v>10613</v>
      </c>
      <c r="N3751">
        <v>2.298888888</v>
      </c>
      <c r="O3751">
        <v>0</v>
      </c>
      <c r="P3751">
        <v>3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1.1670155945071272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1.1670155945071272</v>
      </c>
    </row>
    <row r="3752" spans="1:31" x14ac:dyDescent="0.3">
      <c r="A3752">
        <v>2663101</v>
      </c>
      <c r="B3752">
        <v>1</v>
      </c>
      <c r="C3752" t="s">
        <v>81</v>
      </c>
      <c r="D3752" t="s">
        <v>122</v>
      </c>
      <c r="E3752" t="s">
        <v>152</v>
      </c>
      <c r="F3752" t="s">
        <v>10614</v>
      </c>
      <c r="G3752" t="s">
        <v>220</v>
      </c>
      <c r="H3752" t="s">
        <v>135</v>
      </c>
      <c r="I3752" t="s">
        <v>136</v>
      </c>
      <c r="J3752" t="s">
        <v>137</v>
      </c>
      <c r="K3752" t="s">
        <v>162</v>
      </c>
      <c r="L3752" t="s">
        <v>10615</v>
      </c>
      <c r="M3752" t="s">
        <v>10616</v>
      </c>
      <c r="N3752">
        <v>2.19</v>
      </c>
      <c r="O3752">
        <v>0</v>
      </c>
      <c r="P3752">
        <v>510</v>
      </c>
      <c r="Q3752">
        <v>0</v>
      </c>
      <c r="R3752">
        <v>0</v>
      </c>
      <c r="S3752">
        <v>0</v>
      </c>
      <c r="T3752">
        <v>32</v>
      </c>
      <c r="U3752">
        <v>0</v>
      </c>
      <c r="V3752">
        <v>0</v>
      </c>
      <c r="W3752">
        <v>0</v>
      </c>
      <c r="X3752">
        <v>221.10867970306887</v>
      </c>
      <c r="Y3752">
        <v>0</v>
      </c>
      <c r="Z3752">
        <v>0</v>
      </c>
      <c r="AA3752">
        <v>0</v>
      </c>
      <c r="AB3752">
        <v>85.054885801422117</v>
      </c>
      <c r="AC3752">
        <v>0</v>
      </c>
      <c r="AD3752">
        <v>0</v>
      </c>
      <c r="AE3752">
        <v>306.16356550449098</v>
      </c>
    </row>
    <row r="3753" spans="1:31" x14ac:dyDescent="0.3">
      <c r="A3753">
        <v>2663473</v>
      </c>
      <c r="B3753">
        <v>1</v>
      </c>
      <c r="C3753" t="s">
        <v>80</v>
      </c>
      <c r="D3753" t="s">
        <v>93</v>
      </c>
      <c r="E3753" t="s">
        <v>165</v>
      </c>
      <c r="F3753" t="s">
        <v>10617</v>
      </c>
      <c r="G3753" t="s">
        <v>224</v>
      </c>
      <c r="H3753" t="s">
        <v>135</v>
      </c>
      <c r="I3753" t="s">
        <v>136</v>
      </c>
      <c r="J3753" t="s">
        <v>137</v>
      </c>
      <c r="K3753" t="s">
        <v>138</v>
      </c>
      <c r="L3753" t="s">
        <v>10618</v>
      </c>
      <c r="M3753" t="s">
        <v>10619</v>
      </c>
      <c r="N3753">
        <v>5.6105555550000004</v>
      </c>
      <c r="O3753">
        <v>0</v>
      </c>
      <c r="P3753">
        <v>7</v>
      </c>
      <c r="Q3753">
        <v>0</v>
      </c>
      <c r="R3753">
        <v>11</v>
      </c>
      <c r="S3753">
        <v>0</v>
      </c>
      <c r="T3753">
        <v>13</v>
      </c>
      <c r="U3753">
        <v>0</v>
      </c>
      <c r="V3753">
        <v>0</v>
      </c>
      <c r="W3753">
        <v>0</v>
      </c>
      <c r="X3753">
        <v>17.909553264776225</v>
      </c>
      <c r="Y3753">
        <v>0</v>
      </c>
      <c r="Z3753">
        <v>96.198939376970557</v>
      </c>
      <c r="AA3753">
        <v>0</v>
      </c>
      <c r="AB3753">
        <v>30.16449201049263</v>
      </c>
      <c r="AC3753">
        <v>0</v>
      </c>
      <c r="AD3753">
        <v>0</v>
      </c>
      <c r="AE3753">
        <v>144.27298465223942</v>
      </c>
    </row>
    <row r="3754" spans="1:31" x14ac:dyDescent="0.3">
      <c r="A3754">
        <v>2663081</v>
      </c>
      <c r="B3754">
        <v>1</v>
      </c>
      <c r="C3754" t="s">
        <v>81</v>
      </c>
      <c r="D3754" t="s">
        <v>127</v>
      </c>
      <c r="E3754" t="s">
        <v>147</v>
      </c>
      <c r="F3754" t="s">
        <v>8591</v>
      </c>
      <c r="G3754" t="s">
        <v>149</v>
      </c>
      <c r="H3754" t="s">
        <v>144</v>
      </c>
      <c r="I3754" t="s">
        <v>136</v>
      </c>
      <c r="J3754" t="s">
        <v>137</v>
      </c>
      <c r="K3754" t="s">
        <v>138</v>
      </c>
      <c r="L3754" t="s">
        <v>10620</v>
      </c>
      <c r="M3754" t="s">
        <v>10621</v>
      </c>
      <c r="N3754">
        <v>0.61055555500000003</v>
      </c>
      <c r="O3754">
        <v>9</v>
      </c>
      <c r="P3754">
        <v>3</v>
      </c>
      <c r="Q3754">
        <v>287</v>
      </c>
      <c r="R3754">
        <v>46</v>
      </c>
      <c r="S3754">
        <v>17</v>
      </c>
      <c r="T3754">
        <v>2</v>
      </c>
      <c r="U3754">
        <v>0</v>
      </c>
      <c r="V3754">
        <v>0</v>
      </c>
      <c r="W3754">
        <v>2.6822048357401305</v>
      </c>
      <c r="X3754">
        <v>1.0826686799003167</v>
      </c>
      <c r="Y3754">
        <v>1005.3599742894448</v>
      </c>
      <c r="Z3754">
        <v>352.35858846003362</v>
      </c>
      <c r="AA3754">
        <v>42.799625586564417</v>
      </c>
      <c r="AB3754">
        <v>2.4957420802190997</v>
      </c>
      <c r="AC3754">
        <v>0</v>
      </c>
      <c r="AD3754">
        <v>0</v>
      </c>
      <c r="AE3754">
        <v>1406.7788039319025</v>
      </c>
    </row>
    <row r="3755" spans="1:31" x14ac:dyDescent="0.3">
      <c r="A3755">
        <v>2663059</v>
      </c>
      <c r="B3755">
        <v>2</v>
      </c>
      <c r="C3755" t="s">
        <v>80</v>
      </c>
      <c r="D3755" t="s">
        <v>108</v>
      </c>
      <c r="E3755" t="s">
        <v>141</v>
      </c>
      <c r="F3755" t="s">
        <v>10622</v>
      </c>
      <c r="G3755" t="s">
        <v>199</v>
      </c>
      <c r="H3755" t="s">
        <v>144</v>
      </c>
      <c r="I3755" t="s">
        <v>136</v>
      </c>
      <c r="J3755" t="s">
        <v>3</v>
      </c>
      <c r="K3755" t="s">
        <v>138</v>
      </c>
      <c r="L3755" t="s">
        <v>10623</v>
      </c>
      <c r="M3755" t="s">
        <v>10624</v>
      </c>
      <c r="N3755">
        <v>7.7302777770000004</v>
      </c>
      <c r="O3755">
        <v>0</v>
      </c>
      <c r="P3755">
        <v>8</v>
      </c>
      <c r="Q3755">
        <v>0</v>
      </c>
      <c r="R3755">
        <v>2</v>
      </c>
      <c r="S3755">
        <v>0</v>
      </c>
      <c r="T3755">
        <v>4</v>
      </c>
      <c r="U3755">
        <v>0</v>
      </c>
      <c r="V3755">
        <v>0</v>
      </c>
      <c r="W3755">
        <v>0</v>
      </c>
      <c r="X3755">
        <v>51.092446774542701</v>
      </c>
      <c r="Y3755">
        <v>0</v>
      </c>
      <c r="Z3755">
        <v>32.531455538671416</v>
      </c>
      <c r="AA3755">
        <v>0</v>
      </c>
      <c r="AB3755">
        <v>64.36809913246708</v>
      </c>
      <c r="AC3755">
        <v>0</v>
      </c>
      <c r="AD3755">
        <v>0</v>
      </c>
      <c r="AE3755">
        <v>147.99200144568118</v>
      </c>
    </row>
    <row r="3756" spans="1:31" x14ac:dyDescent="0.3">
      <c r="A3756">
        <v>2653546</v>
      </c>
      <c r="B3756">
        <v>1</v>
      </c>
      <c r="C3756" t="s">
        <v>80</v>
      </c>
      <c r="D3756" t="s">
        <v>102</v>
      </c>
      <c r="E3756" t="s">
        <v>147</v>
      </c>
      <c r="F3756" t="s">
        <v>10625</v>
      </c>
      <c r="G3756" t="s">
        <v>149</v>
      </c>
      <c r="H3756" t="s">
        <v>144</v>
      </c>
      <c r="I3756" t="s">
        <v>136</v>
      </c>
      <c r="J3756" t="s">
        <v>137</v>
      </c>
      <c r="K3756" t="s">
        <v>138</v>
      </c>
      <c r="L3756" t="s">
        <v>10626</v>
      </c>
      <c r="M3756" t="s">
        <v>10627</v>
      </c>
      <c r="N3756">
        <v>0.58444444399999995</v>
      </c>
      <c r="O3756">
        <v>0</v>
      </c>
      <c r="P3756">
        <v>38</v>
      </c>
      <c r="Q3756">
        <v>37</v>
      </c>
      <c r="R3756">
        <v>439</v>
      </c>
      <c r="S3756">
        <v>4</v>
      </c>
      <c r="T3756">
        <v>104</v>
      </c>
      <c r="U3756">
        <v>1</v>
      </c>
      <c r="V3756">
        <v>0</v>
      </c>
      <c r="W3756">
        <v>0</v>
      </c>
      <c r="X3756">
        <v>22.591020452518581</v>
      </c>
      <c r="Y3756">
        <v>86.113390904387813</v>
      </c>
      <c r="Z3756">
        <v>640.06571314252244</v>
      </c>
      <c r="AA3756">
        <v>8.6864520977287167</v>
      </c>
      <c r="AB3756">
        <v>138.13611847292631</v>
      </c>
      <c r="AC3756">
        <v>134.11390832906869</v>
      </c>
      <c r="AD3756">
        <v>0</v>
      </c>
      <c r="AE3756">
        <v>1029.7066033991525</v>
      </c>
    </row>
    <row r="3757" spans="1:31" x14ac:dyDescent="0.3">
      <c r="A3757">
        <v>2653795</v>
      </c>
      <c r="B3757">
        <v>1</v>
      </c>
      <c r="C3757" t="s">
        <v>80</v>
      </c>
      <c r="D3757" t="s">
        <v>103</v>
      </c>
      <c r="E3757" t="s">
        <v>152</v>
      </c>
      <c r="F3757" t="s">
        <v>10628</v>
      </c>
      <c r="G3757" t="s">
        <v>191</v>
      </c>
      <c r="H3757" t="s">
        <v>135</v>
      </c>
      <c r="I3757" t="s">
        <v>136</v>
      </c>
      <c r="J3757" t="s">
        <v>137</v>
      </c>
      <c r="K3757" t="s">
        <v>138</v>
      </c>
      <c r="L3757" t="s">
        <v>10629</v>
      </c>
      <c r="M3757" t="s">
        <v>10630</v>
      </c>
      <c r="N3757">
        <v>1.948611111</v>
      </c>
      <c r="O3757">
        <v>0</v>
      </c>
      <c r="P3757">
        <v>1</v>
      </c>
      <c r="Q3757">
        <v>0</v>
      </c>
      <c r="R3757">
        <v>4</v>
      </c>
      <c r="S3757">
        <v>0</v>
      </c>
      <c r="T3757">
        <v>1</v>
      </c>
      <c r="U3757">
        <v>0</v>
      </c>
      <c r="V3757">
        <v>0</v>
      </c>
      <c r="W3757">
        <v>0</v>
      </c>
      <c r="X3757">
        <v>1.3006151073452361</v>
      </c>
      <c r="Y3757">
        <v>0</v>
      </c>
      <c r="Z3757">
        <v>70.753689553204964</v>
      </c>
      <c r="AA3757">
        <v>0</v>
      </c>
      <c r="AB3757">
        <v>4.1045450307321776</v>
      </c>
      <c r="AC3757">
        <v>0</v>
      </c>
      <c r="AD3757">
        <v>0</v>
      </c>
      <c r="AE3757">
        <v>76.158849691282384</v>
      </c>
    </row>
    <row r="3758" spans="1:31" x14ac:dyDescent="0.3">
      <c r="A3758">
        <v>2653297</v>
      </c>
      <c r="B3758">
        <v>1</v>
      </c>
      <c r="C3758" t="s">
        <v>81</v>
      </c>
      <c r="D3758" t="s">
        <v>120</v>
      </c>
      <c r="E3758" t="s">
        <v>132</v>
      </c>
      <c r="F3758" t="s">
        <v>10631</v>
      </c>
      <c r="G3758" t="s">
        <v>228</v>
      </c>
      <c r="H3758" t="s">
        <v>135</v>
      </c>
      <c r="I3758" t="s">
        <v>136</v>
      </c>
      <c r="J3758" t="s">
        <v>137</v>
      </c>
      <c r="K3758" t="s">
        <v>138</v>
      </c>
      <c r="L3758" t="s">
        <v>10632</v>
      </c>
      <c r="M3758" t="s">
        <v>10633</v>
      </c>
      <c r="N3758">
        <v>1.0291666660000001</v>
      </c>
      <c r="O3758">
        <v>0</v>
      </c>
      <c r="P3758">
        <v>4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1.4113483061660337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1.4113483061660337</v>
      </c>
    </row>
    <row r="3759" spans="1:31" x14ac:dyDescent="0.3">
      <c r="A3759">
        <v>2653446</v>
      </c>
      <c r="B3759">
        <v>1</v>
      </c>
      <c r="C3759" t="s">
        <v>80</v>
      </c>
      <c r="D3759" t="s">
        <v>108</v>
      </c>
      <c r="E3759" t="s">
        <v>147</v>
      </c>
      <c r="F3759" t="s">
        <v>10634</v>
      </c>
      <c r="G3759" t="s">
        <v>432</v>
      </c>
      <c r="H3759" t="s">
        <v>144</v>
      </c>
      <c r="I3759" t="s">
        <v>136</v>
      </c>
      <c r="J3759" t="s">
        <v>137</v>
      </c>
      <c r="K3759" t="s">
        <v>138</v>
      </c>
      <c r="L3759" t="s">
        <v>10635</v>
      </c>
      <c r="M3759" t="s">
        <v>10636</v>
      </c>
      <c r="N3759">
        <v>1.243333333</v>
      </c>
      <c r="O3759">
        <v>0</v>
      </c>
      <c r="P3759">
        <v>1140</v>
      </c>
      <c r="Q3759">
        <v>4</v>
      </c>
      <c r="R3759">
        <v>463</v>
      </c>
      <c r="S3759">
        <v>7</v>
      </c>
      <c r="T3759">
        <v>245</v>
      </c>
      <c r="U3759">
        <v>1</v>
      </c>
      <c r="V3759">
        <v>0</v>
      </c>
      <c r="W3759">
        <v>0</v>
      </c>
      <c r="X3759">
        <v>356.53863277434635</v>
      </c>
      <c r="Y3759">
        <v>44.864388044887178</v>
      </c>
      <c r="Z3759">
        <v>1766.8566121884603</v>
      </c>
      <c r="AA3759">
        <v>81.296183156709759</v>
      </c>
      <c r="AB3759">
        <v>577.98923221675773</v>
      </c>
      <c r="AC3759">
        <v>119.47921894160889</v>
      </c>
      <c r="AD3759">
        <v>0</v>
      </c>
      <c r="AE3759">
        <v>2947.0242673227708</v>
      </c>
    </row>
    <row r="3760" spans="1:31" x14ac:dyDescent="0.3">
      <c r="A3760">
        <v>2653169</v>
      </c>
      <c r="B3760">
        <v>3</v>
      </c>
      <c r="C3760" t="s">
        <v>81</v>
      </c>
      <c r="D3760" t="s">
        <v>118</v>
      </c>
      <c r="E3760" t="s">
        <v>165</v>
      </c>
      <c r="F3760" t="s">
        <v>10637</v>
      </c>
      <c r="G3760" t="s">
        <v>1575</v>
      </c>
      <c r="H3760" t="s">
        <v>135</v>
      </c>
      <c r="I3760" t="s">
        <v>136</v>
      </c>
      <c r="J3760" t="s">
        <v>137</v>
      </c>
      <c r="K3760" t="s">
        <v>138</v>
      </c>
      <c r="L3760" t="s">
        <v>10638</v>
      </c>
      <c r="M3760" t="s">
        <v>10639</v>
      </c>
      <c r="N3760">
        <v>1.855</v>
      </c>
      <c r="O3760">
        <v>0</v>
      </c>
      <c r="P3760">
        <v>249</v>
      </c>
      <c r="Q3760">
        <v>0</v>
      </c>
      <c r="R3760">
        <v>0</v>
      </c>
      <c r="S3760">
        <v>0</v>
      </c>
      <c r="T3760">
        <v>8</v>
      </c>
      <c r="U3760">
        <v>0</v>
      </c>
      <c r="V3760">
        <v>0</v>
      </c>
      <c r="W3760">
        <v>0</v>
      </c>
      <c r="X3760">
        <v>93.223768797554925</v>
      </c>
      <c r="Y3760">
        <v>0</v>
      </c>
      <c r="Z3760">
        <v>0</v>
      </c>
      <c r="AA3760">
        <v>0</v>
      </c>
      <c r="AB3760">
        <v>13.12932713461538</v>
      </c>
      <c r="AC3760">
        <v>0</v>
      </c>
      <c r="AD3760">
        <v>0</v>
      </c>
      <c r="AE3760">
        <v>106.35309593217031</v>
      </c>
    </row>
    <row r="3761" spans="1:31" x14ac:dyDescent="0.3">
      <c r="A3761">
        <v>2653223</v>
      </c>
      <c r="B3761">
        <v>1</v>
      </c>
      <c r="C3761" t="s">
        <v>80</v>
      </c>
      <c r="D3761" t="s">
        <v>83</v>
      </c>
      <c r="E3761" t="s">
        <v>152</v>
      </c>
      <c r="F3761" t="s">
        <v>5822</v>
      </c>
      <c r="G3761" t="s">
        <v>161</v>
      </c>
      <c r="H3761" t="s">
        <v>135</v>
      </c>
      <c r="I3761" t="s">
        <v>136</v>
      </c>
      <c r="J3761" t="s">
        <v>137</v>
      </c>
      <c r="K3761" t="s">
        <v>162</v>
      </c>
      <c r="L3761" t="s">
        <v>10640</v>
      </c>
      <c r="M3761" t="s">
        <v>10641</v>
      </c>
      <c r="N3761">
        <v>7.4316666659999999</v>
      </c>
      <c r="O3761">
        <v>0</v>
      </c>
      <c r="P3761">
        <v>99</v>
      </c>
      <c r="Q3761">
        <v>0</v>
      </c>
      <c r="R3761">
        <v>0</v>
      </c>
      <c r="S3761">
        <v>0</v>
      </c>
      <c r="T3761">
        <v>64</v>
      </c>
      <c r="U3761">
        <v>0</v>
      </c>
      <c r="V3761">
        <v>7</v>
      </c>
      <c r="W3761">
        <v>0</v>
      </c>
      <c r="X3761">
        <v>262.81798482753351</v>
      </c>
      <c r="Y3761">
        <v>0</v>
      </c>
      <c r="Z3761">
        <v>0</v>
      </c>
      <c r="AA3761">
        <v>0</v>
      </c>
      <c r="AB3761">
        <v>1067.3179012164389</v>
      </c>
      <c r="AC3761">
        <v>0</v>
      </c>
      <c r="AD3761">
        <v>582.98019734523109</v>
      </c>
      <c r="AE3761">
        <v>1913.1160833892036</v>
      </c>
    </row>
    <row r="3762" spans="1:31" x14ac:dyDescent="0.3">
      <c r="A3762">
        <v>2653555</v>
      </c>
      <c r="B3762">
        <v>1</v>
      </c>
      <c r="C3762" t="s">
        <v>80</v>
      </c>
      <c r="D3762" t="s">
        <v>103</v>
      </c>
      <c r="E3762" t="s">
        <v>214</v>
      </c>
      <c r="F3762" t="s">
        <v>10642</v>
      </c>
      <c r="G3762" t="s">
        <v>300</v>
      </c>
      <c r="H3762" t="s">
        <v>135</v>
      </c>
      <c r="I3762" t="s">
        <v>136</v>
      </c>
      <c r="J3762" t="s">
        <v>137</v>
      </c>
      <c r="K3762" t="s">
        <v>138</v>
      </c>
      <c r="L3762" t="s">
        <v>10643</v>
      </c>
      <c r="M3762" t="s">
        <v>10644</v>
      </c>
      <c r="N3762">
        <v>1.1016666660000001</v>
      </c>
      <c r="O3762">
        <v>0</v>
      </c>
      <c r="P3762">
        <v>36</v>
      </c>
      <c r="Q3762">
        <v>0</v>
      </c>
      <c r="R3762">
        <v>0</v>
      </c>
      <c r="S3762">
        <v>0</v>
      </c>
      <c r="T3762">
        <v>3</v>
      </c>
      <c r="U3762">
        <v>0</v>
      </c>
      <c r="V3762">
        <v>0</v>
      </c>
      <c r="W3762">
        <v>0</v>
      </c>
      <c r="X3762">
        <v>11.749956304913287</v>
      </c>
      <c r="Y3762">
        <v>0</v>
      </c>
      <c r="Z3762">
        <v>0</v>
      </c>
      <c r="AA3762">
        <v>0</v>
      </c>
      <c r="AB3762">
        <v>11.507583649113883</v>
      </c>
      <c r="AC3762">
        <v>0</v>
      </c>
      <c r="AD3762">
        <v>0</v>
      </c>
      <c r="AE3762">
        <v>23.25753995402717</v>
      </c>
    </row>
    <row r="3763" spans="1:31" x14ac:dyDescent="0.3">
      <c r="A3763">
        <v>2653386</v>
      </c>
      <c r="B3763">
        <v>1</v>
      </c>
      <c r="C3763" t="s">
        <v>81</v>
      </c>
      <c r="D3763" t="s">
        <v>128</v>
      </c>
      <c r="E3763" t="s">
        <v>214</v>
      </c>
      <c r="F3763" t="s">
        <v>10645</v>
      </c>
      <c r="G3763" t="s">
        <v>822</v>
      </c>
      <c r="H3763" t="s">
        <v>135</v>
      </c>
      <c r="I3763" t="s">
        <v>136</v>
      </c>
      <c r="J3763" t="s">
        <v>137</v>
      </c>
      <c r="K3763" t="s">
        <v>138</v>
      </c>
      <c r="L3763" t="s">
        <v>10646</v>
      </c>
      <c r="M3763" t="s">
        <v>10647</v>
      </c>
      <c r="N3763">
        <v>6.3486111110000003</v>
      </c>
      <c r="O3763">
        <v>0</v>
      </c>
      <c r="P3763">
        <v>198</v>
      </c>
      <c r="Q3763">
        <v>0</v>
      </c>
      <c r="R3763">
        <v>0</v>
      </c>
      <c r="S3763">
        <v>0</v>
      </c>
      <c r="T3763">
        <v>7</v>
      </c>
      <c r="U3763">
        <v>0</v>
      </c>
      <c r="V3763">
        <v>0</v>
      </c>
      <c r="W3763">
        <v>0</v>
      </c>
      <c r="X3763">
        <v>275.82240656392764</v>
      </c>
      <c r="Y3763">
        <v>0</v>
      </c>
      <c r="Z3763">
        <v>0</v>
      </c>
      <c r="AA3763">
        <v>0</v>
      </c>
      <c r="AB3763">
        <v>62.985510853453853</v>
      </c>
      <c r="AC3763">
        <v>0</v>
      </c>
      <c r="AD3763">
        <v>0</v>
      </c>
      <c r="AE3763">
        <v>338.80791741738147</v>
      </c>
    </row>
    <row r="3764" spans="1:31" x14ac:dyDescent="0.3">
      <c r="A3764">
        <v>2653392</v>
      </c>
      <c r="B3764">
        <v>1</v>
      </c>
      <c r="C3764" t="s">
        <v>81</v>
      </c>
      <c r="D3764" t="s">
        <v>127</v>
      </c>
      <c r="E3764" t="s">
        <v>214</v>
      </c>
      <c r="F3764" t="s">
        <v>10648</v>
      </c>
      <c r="G3764" t="s">
        <v>300</v>
      </c>
      <c r="H3764" t="s">
        <v>135</v>
      </c>
      <c r="I3764" t="s">
        <v>136</v>
      </c>
      <c r="J3764" t="s">
        <v>137</v>
      </c>
      <c r="K3764" t="s">
        <v>138</v>
      </c>
      <c r="L3764" t="s">
        <v>10649</v>
      </c>
      <c r="M3764" t="s">
        <v>10650</v>
      </c>
      <c r="N3764">
        <v>0.62944444399999999</v>
      </c>
      <c r="O3764">
        <v>0</v>
      </c>
      <c r="P3764">
        <v>50</v>
      </c>
      <c r="Q3764">
        <v>0</v>
      </c>
      <c r="R3764">
        <v>0</v>
      </c>
      <c r="S3764">
        <v>0</v>
      </c>
      <c r="T3764">
        <v>7</v>
      </c>
      <c r="U3764">
        <v>0</v>
      </c>
      <c r="V3764">
        <v>0</v>
      </c>
      <c r="W3764">
        <v>0</v>
      </c>
      <c r="X3764">
        <v>8.1961055403910876</v>
      </c>
      <c r="Y3764">
        <v>0</v>
      </c>
      <c r="Z3764">
        <v>0</v>
      </c>
      <c r="AA3764">
        <v>0</v>
      </c>
      <c r="AB3764">
        <v>22.435044864049093</v>
      </c>
      <c r="AC3764">
        <v>0</v>
      </c>
      <c r="AD3764">
        <v>0</v>
      </c>
      <c r="AE3764">
        <v>30.631150404440181</v>
      </c>
    </row>
    <row r="3765" spans="1:31" x14ac:dyDescent="0.3">
      <c r="A3765">
        <v>2653182</v>
      </c>
      <c r="B3765">
        <v>2</v>
      </c>
      <c r="C3765" t="s">
        <v>80</v>
      </c>
      <c r="D3765" t="s">
        <v>82</v>
      </c>
      <c r="E3765" t="s">
        <v>214</v>
      </c>
      <c r="F3765" t="s">
        <v>10651</v>
      </c>
      <c r="G3765" t="s">
        <v>228</v>
      </c>
      <c r="H3765" t="s">
        <v>135</v>
      </c>
      <c r="I3765" t="s">
        <v>136</v>
      </c>
      <c r="J3765" t="s">
        <v>137</v>
      </c>
      <c r="K3765" t="s">
        <v>138</v>
      </c>
      <c r="L3765" t="s">
        <v>9171</v>
      </c>
      <c r="M3765" t="s">
        <v>10652</v>
      </c>
      <c r="N3765">
        <v>0.81</v>
      </c>
      <c r="O3765">
        <v>0</v>
      </c>
      <c r="P3765">
        <v>52</v>
      </c>
      <c r="Q3765">
        <v>0</v>
      </c>
      <c r="R3765">
        <v>0</v>
      </c>
      <c r="S3765">
        <v>0</v>
      </c>
      <c r="T3765">
        <v>1</v>
      </c>
      <c r="U3765">
        <v>0</v>
      </c>
      <c r="V3765">
        <v>0</v>
      </c>
      <c r="W3765">
        <v>0</v>
      </c>
      <c r="X3765">
        <v>9.1654024759676815</v>
      </c>
      <c r="Y3765">
        <v>0</v>
      </c>
      <c r="Z3765">
        <v>0</v>
      </c>
      <c r="AA3765">
        <v>0</v>
      </c>
      <c r="AB3765">
        <v>6.0350806412022784E-2</v>
      </c>
      <c r="AC3765">
        <v>0</v>
      </c>
      <c r="AD3765">
        <v>0</v>
      </c>
      <c r="AE3765">
        <v>9.2257532823797046</v>
      </c>
    </row>
    <row r="3766" spans="1:31" x14ac:dyDescent="0.3">
      <c r="A3766">
        <v>2653824</v>
      </c>
      <c r="B3766">
        <v>1</v>
      </c>
      <c r="C3766" t="s">
        <v>81</v>
      </c>
      <c r="D3766" t="s">
        <v>123</v>
      </c>
      <c r="E3766" t="s">
        <v>165</v>
      </c>
      <c r="F3766" t="s">
        <v>10653</v>
      </c>
      <c r="G3766" t="s">
        <v>1575</v>
      </c>
      <c r="H3766" t="s">
        <v>135</v>
      </c>
      <c r="I3766" t="s">
        <v>136</v>
      </c>
      <c r="J3766" t="s">
        <v>137</v>
      </c>
      <c r="K3766" t="s">
        <v>138</v>
      </c>
      <c r="L3766" t="s">
        <v>10654</v>
      </c>
      <c r="M3766" t="s">
        <v>10655</v>
      </c>
      <c r="N3766">
        <v>4.6119444439999997</v>
      </c>
      <c r="O3766">
        <v>0</v>
      </c>
      <c r="P3766">
        <v>32</v>
      </c>
      <c r="Q3766">
        <v>0</v>
      </c>
      <c r="R3766">
        <v>0</v>
      </c>
      <c r="S3766">
        <v>0</v>
      </c>
      <c r="T3766">
        <v>10</v>
      </c>
      <c r="U3766">
        <v>0</v>
      </c>
      <c r="V3766">
        <v>0</v>
      </c>
      <c r="W3766">
        <v>0</v>
      </c>
      <c r="X3766">
        <v>23.348898457739548</v>
      </c>
      <c r="Y3766">
        <v>0</v>
      </c>
      <c r="Z3766">
        <v>0</v>
      </c>
      <c r="AA3766">
        <v>0</v>
      </c>
      <c r="AB3766">
        <v>26.165846164566606</v>
      </c>
      <c r="AC3766">
        <v>0</v>
      </c>
      <c r="AD3766">
        <v>0</v>
      </c>
      <c r="AE3766">
        <v>49.514744622306154</v>
      </c>
    </row>
    <row r="3767" spans="1:31" x14ac:dyDescent="0.3">
      <c r="A3767">
        <v>2653718</v>
      </c>
      <c r="B3767">
        <v>1</v>
      </c>
      <c r="C3767" t="s">
        <v>80</v>
      </c>
      <c r="D3767" t="s">
        <v>83</v>
      </c>
      <c r="E3767" t="s">
        <v>147</v>
      </c>
      <c r="F3767" t="s">
        <v>10656</v>
      </c>
      <c r="G3767" t="s">
        <v>149</v>
      </c>
      <c r="H3767" t="s">
        <v>144</v>
      </c>
      <c r="I3767" t="s">
        <v>136</v>
      </c>
      <c r="J3767" t="s">
        <v>137</v>
      </c>
      <c r="K3767" t="s">
        <v>138</v>
      </c>
      <c r="L3767" t="s">
        <v>10657</v>
      </c>
      <c r="M3767" t="s">
        <v>10658</v>
      </c>
      <c r="N3767">
        <v>0.215</v>
      </c>
      <c r="O3767">
        <v>0</v>
      </c>
      <c r="P3767">
        <v>857</v>
      </c>
      <c r="Q3767">
        <v>0</v>
      </c>
      <c r="R3767">
        <v>0</v>
      </c>
      <c r="S3767">
        <v>1</v>
      </c>
      <c r="T3767">
        <v>234</v>
      </c>
      <c r="U3767">
        <v>5</v>
      </c>
      <c r="V3767">
        <v>9</v>
      </c>
      <c r="W3767">
        <v>0</v>
      </c>
      <c r="X3767">
        <v>60.460742676728408</v>
      </c>
      <c r="Y3767">
        <v>0</v>
      </c>
      <c r="Z3767">
        <v>0</v>
      </c>
      <c r="AA3767">
        <v>2.856274457398523</v>
      </c>
      <c r="AB3767">
        <v>85.294557484074531</v>
      </c>
      <c r="AC3767">
        <v>50.251390892512902</v>
      </c>
      <c r="AD3767">
        <v>7.9181611080501657</v>
      </c>
      <c r="AE3767">
        <v>206.78112661876455</v>
      </c>
    </row>
    <row r="3768" spans="1:31" x14ac:dyDescent="0.3">
      <c r="A3768">
        <v>2653469</v>
      </c>
      <c r="B3768">
        <v>1</v>
      </c>
      <c r="C3768" t="s">
        <v>81</v>
      </c>
      <c r="D3768" t="s">
        <v>123</v>
      </c>
      <c r="E3768" t="s">
        <v>165</v>
      </c>
      <c r="F3768" t="s">
        <v>10659</v>
      </c>
      <c r="G3768" t="s">
        <v>183</v>
      </c>
      <c r="H3768" t="s">
        <v>135</v>
      </c>
      <c r="I3768" t="s">
        <v>136</v>
      </c>
      <c r="J3768" t="s">
        <v>3</v>
      </c>
      <c r="K3768" t="s">
        <v>138</v>
      </c>
      <c r="L3768" t="s">
        <v>10660</v>
      </c>
      <c r="M3768" t="s">
        <v>10661</v>
      </c>
      <c r="N3768">
        <v>1.4350000000000001</v>
      </c>
      <c r="O3768">
        <v>0</v>
      </c>
      <c r="P3768">
        <v>484</v>
      </c>
      <c r="Q3768">
        <v>0</v>
      </c>
      <c r="R3768">
        <v>0</v>
      </c>
      <c r="S3768">
        <v>0</v>
      </c>
      <c r="T3768">
        <v>21</v>
      </c>
      <c r="U3768">
        <v>0</v>
      </c>
      <c r="V3768">
        <v>0</v>
      </c>
      <c r="W3768">
        <v>0</v>
      </c>
      <c r="X3768">
        <v>160.20042081327358</v>
      </c>
      <c r="Y3768">
        <v>0</v>
      </c>
      <c r="Z3768">
        <v>0</v>
      </c>
      <c r="AA3768">
        <v>0</v>
      </c>
      <c r="AB3768">
        <v>25.494786161017831</v>
      </c>
      <c r="AC3768">
        <v>0</v>
      </c>
      <c r="AD3768">
        <v>0</v>
      </c>
      <c r="AE3768">
        <v>185.69520697429141</v>
      </c>
    </row>
    <row r="3769" spans="1:31" x14ac:dyDescent="0.3">
      <c r="A3769">
        <v>2653077</v>
      </c>
      <c r="B3769">
        <v>1</v>
      </c>
      <c r="C3769" t="s">
        <v>80</v>
      </c>
      <c r="D3769" t="s">
        <v>88</v>
      </c>
      <c r="E3769" t="s">
        <v>147</v>
      </c>
      <c r="F3769" t="s">
        <v>10662</v>
      </c>
      <c r="G3769" t="s">
        <v>149</v>
      </c>
      <c r="H3769" t="s">
        <v>144</v>
      </c>
      <c r="I3769" t="s">
        <v>136</v>
      </c>
      <c r="J3769" t="s">
        <v>137</v>
      </c>
      <c r="K3769" t="s">
        <v>138</v>
      </c>
      <c r="L3769" t="s">
        <v>10663</v>
      </c>
      <c r="M3769" t="s">
        <v>10664</v>
      </c>
      <c r="N3769">
        <v>0.112777777</v>
      </c>
      <c r="O3769">
        <v>0</v>
      </c>
      <c r="P3769">
        <v>0</v>
      </c>
      <c r="Q3769">
        <v>0</v>
      </c>
      <c r="R3769">
        <v>0</v>
      </c>
      <c r="S3769">
        <v>5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6.2138354421485964</v>
      </c>
      <c r="AB3769">
        <v>0</v>
      </c>
      <c r="AC3769">
        <v>0</v>
      </c>
      <c r="AD3769">
        <v>0</v>
      </c>
      <c r="AE3769">
        <v>6.2138354421485964</v>
      </c>
    </row>
    <row r="3770" spans="1:31" x14ac:dyDescent="0.3">
      <c r="A3770">
        <v>2653618</v>
      </c>
      <c r="B3770">
        <v>1</v>
      </c>
      <c r="C3770" t="s">
        <v>81</v>
      </c>
      <c r="D3770" t="s">
        <v>128</v>
      </c>
      <c r="E3770" t="s">
        <v>132</v>
      </c>
      <c r="F3770" t="s">
        <v>10665</v>
      </c>
      <c r="G3770" t="s">
        <v>183</v>
      </c>
      <c r="H3770" t="s">
        <v>135</v>
      </c>
      <c r="I3770" t="s">
        <v>136</v>
      </c>
      <c r="J3770" t="s">
        <v>3</v>
      </c>
      <c r="K3770" t="s">
        <v>138</v>
      </c>
      <c r="L3770" t="s">
        <v>10666</v>
      </c>
      <c r="M3770" t="s">
        <v>10667</v>
      </c>
      <c r="N3770">
        <v>4.4436111110000001</v>
      </c>
      <c r="O3770">
        <v>0</v>
      </c>
      <c r="P3770">
        <v>9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8.9722372644939234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8.9722372644939234</v>
      </c>
    </row>
    <row r="3771" spans="1:31" x14ac:dyDescent="0.3">
      <c r="A3771">
        <v>2653177</v>
      </c>
      <c r="B3771">
        <v>1</v>
      </c>
      <c r="C3771" t="s">
        <v>81</v>
      </c>
      <c r="D3771" t="s">
        <v>127</v>
      </c>
      <c r="E3771" t="s">
        <v>214</v>
      </c>
      <c r="F3771" t="s">
        <v>10668</v>
      </c>
      <c r="G3771" t="s">
        <v>224</v>
      </c>
      <c r="H3771" t="s">
        <v>135</v>
      </c>
      <c r="I3771" t="s">
        <v>136</v>
      </c>
      <c r="J3771" t="s">
        <v>137</v>
      </c>
      <c r="K3771" t="s">
        <v>138</v>
      </c>
      <c r="L3771" t="s">
        <v>10669</v>
      </c>
      <c r="M3771" t="s">
        <v>10670</v>
      </c>
      <c r="N3771">
        <v>1.3930555549999999</v>
      </c>
      <c r="O3771">
        <v>0</v>
      </c>
      <c r="P3771">
        <v>210</v>
      </c>
      <c r="Q3771">
        <v>0</v>
      </c>
      <c r="R3771">
        <v>0</v>
      </c>
      <c r="S3771">
        <v>0</v>
      </c>
      <c r="T3771">
        <v>29</v>
      </c>
      <c r="U3771">
        <v>0</v>
      </c>
      <c r="V3771">
        <v>0</v>
      </c>
      <c r="W3771">
        <v>0</v>
      </c>
      <c r="X3771">
        <v>64.308217365717738</v>
      </c>
      <c r="Y3771">
        <v>0</v>
      </c>
      <c r="Z3771">
        <v>0</v>
      </c>
      <c r="AA3771">
        <v>0</v>
      </c>
      <c r="AB3771">
        <v>13.98851630421863</v>
      </c>
      <c r="AC3771">
        <v>0</v>
      </c>
      <c r="AD3771">
        <v>0</v>
      </c>
      <c r="AE3771">
        <v>78.296733669936373</v>
      </c>
    </row>
    <row r="3772" spans="1:31" x14ac:dyDescent="0.3">
      <c r="A3772">
        <v>2653661</v>
      </c>
      <c r="B3772">
        <v>1</v>
      </c>
      <c r="C3772" t="s">
        <v>80</v>
      </c>
      <c r="D3772" t="s">
        <v>105</v>
      </c>
      <c r="E3772" t="s">
        <v>152</v>
      </c>
      <c r="F3772" t="s">
        <v>6038</v>
      </c>
      <c r="G3772" t="s">
        <v>191</v>
      </c>
      <c r="H3772" t="s">
        <v>135</v>
      </c>
      <c r="I3772" t="s">
        <v>136</v>
      </c>
      <c r="J3772" t="s">
        <v>137</v>
      </c>
      <c r="K3772" t="s">
        <v>138</v>
      </c>
      <c r="L3772" t="s">
        <v>10671</v>
      </c>
      <c r="M3772" t="s">
        <v>10672</v>
      </c>
      <c r="N3772">
        <v>0.76027777699999999</v>
      </c>
      <c r="O3772">
        <v>0</v>
      </c>
      <c r="P3772">
        <v>87</v>
      </c>
      <c r="Q3772">
        <v>0</v>
      </c>
      <c r="R3772">
        <v>81</v>
      </c>
      <c r="S3772">
        <v>0</v>
      </c>
      <c r="T3772">
        <v>18</v>
      </c>
      <c r="U3772">
        <v>0</v>
      </c>
      <c r="V3772">
        <v>0</v>
      </c>
      <c r="W3772">
        <v>0</v>
      </c>
      <c r="X3772">
        <v>18.294829252384307</v>
      </c>
      <c r="Y3772">
        <v>0</v>
      </c>
      <c r="Z3772">
        <v>36.041186917754032</v>
      </c>
      <c r="AA3772">
        <v>0</v>
      </c>
      <c r="AB3772">
        <v>9.5342681334481743</v>
      </c>
      <c r="AC3772">
        <v>0</v>
      </c>
      <c r="AD3772">
        <v>0</v>
      </c>
      <c r="AE3772">
        <v>63.870284303586509</v>
      </c>
    </row>
    <row r="3773" spans="1:31" x14ac:dyDescent="0.3">
      <c r="A3773">
        <v>2653827</v>
      </c>
      <c r="B3773">
        <v>1</v>
      </c>
      <c r="C3773" t="s">
        <v>81</v>
      </c>
      <c r="D3773" t="s">
        <v>123</v>
      </c>
      <c r="E3773" t="s">
        <v>165</v>
      </c>
      <c r="F3773" t="s">
        <v>10673</v>
      </c>
      <c r="G3773" t="s">
        <v>224</v>
      </c>
      <c r="H3773" t="s">
        <v>135</v>
      </c>
      <c r="I3773" t="s">
        <v>136</v>
      </c>
      <c r="J3773" t="s">
        <v>137</v>
      </c>
      <c r="K3773" t="s">
        <v>138</v>
      </c>
      <c r="L3773" t="s">
        <v>10674</v>
      </c>
      <c r="M3773" t="s">
        <v>10675</v>
      </c>
      <c r="N3773">
        <v>0.86</v>
      </c>
      <c r="O3773">
        <v>0</v>
      </c>
      <c r="P3773">
        <v>318</v>
      </c>
      <c r="Q3773">
        <v>0</v>
      </c>
      <c r="R3773">
        <v>0</v>
      </c>
      <c r="S3773">
        <v>0</v>
      </c>
      <c r="T3773">
        <v>25</v>
      </c>
      <c r="U3773">
        <v>0</v>
      </c>
      <c r="V3773">
        <v>0</v>
      </c>
      <c r="W3773">
        <v>0</v>
      </c>
      <c r="X3773">
        <v>53.377633203940391</v>
      </c>
      <c r="Y3773">
        <v>0</v>
      </c>
      <c r="Z3773">
        <v>0</v>
      </c>
      <c r="AA3773">
        <v>0</v>
      </c>
      <c r="AB3773">
        <v>8.7135268059013669</v>
      </c>
      <c r="AC3773">
        <v>0</v>
      </c>
      <c r="AD3773">
        <v>0</v>
      </c>
      <c r="AE3773">
        <v>62.091160009841758</v>
      </c>
    </row>
    <row r="3774" spans="1:31" x14ac:dyDescent="0.3">
      <c r="A3774">
        <v>2653163</v>
      </c>
      <c r="B3774">
        <v>1</v>
      </c>
      <c r="C3774" t="s">
        <v>81</v>
      </c>
      <c r="D3774" t="s">
        <v>116</v>
      </c>
      <c r="E3774" t="s">
        <v>141</v>
      </c>
      <c r="F3774" t="s">
        <v>9619</v>
      </c>
      <c r="G3774" t="s">
        <v>448</v>
      </c>
      <c r="H3774" t="s">
        <v>144</v>
      </c>
      <c r="I3774" t="s">
        <v>136</v>
      </c>
      <c r="J3774" t="s">
        <v>137</v>
      </c>
      <c r="K3774" t="s">
        <v>138</v>
      </c>
      <c r="L3774" t="s">
        <v>10676</v>
      </c>
      <c r="M3774" t="s">
        <v>10677</v>
      </c>
      <c r="N3774">
        <v>2.4305555550000002</v>
      </c>
      <c r="O3774">
        <v>0</v>
      </c>
      <c r="P3774">
        <v>131</v>
      </c>
      <c r="Q3774">
        <v>0</v>
      </c>
      <c r="R3774">
        <v>0</v>
      </c>
      <c r="S3774">
        <v>1</v>
      </c>
      <c r="T3774">
        <v>0</v>
      </c>
      <c r="U3774">
        <v>0</v>
      </c>
      <c r="V3774">
        <v>0</v>
      </c>
      <c r="W3774">
        <v>0</v>
      </c>
      <c r="X3774">
        <v>23.427333599117592</v>
      </c>
      <c r="Y3774">
        <v>0</v>
      </c>
      <c r="Z3774">
        <v>0</v>
      </c>
      <c r="AA3774">
        <v>3.7574938140055556</v>
      </c>
      <c r="AB3774">
        <v>0</v>
      </c>
      <c r="AC3774">
        <v>0</v>
      </c>
      <c r="AD3774">
        <v>0</v>
      </c>
      <c r="AE3774">
        <v>27.184827413123148</v>
      </c>
    </row>
    <row r="3775" spans="1:31" x14ac:dyDescent="0.3">
      <c r="A3775">
        <v>2653635</v>
      </c>
      <c r="B3775">
        <v>1</v>
      </c>
      <c r="C3775" t="s">
        <v>80</v>
      </c>
      <c r="D3775" t="s">
        <v>107</v>
      </c>
      <c r="E3775" t="s">
        <v>141</v>
      </c>
      <c r="F3775" t="s">
        <v>10678</v>
      </c>
      <c r="G3775" t="s">
        <v>143</v>
      </c>
      <c r="H3775" t="s">
        <v>144</v>
      </c>
      <c r="I3775" t="s">
        <v>136</v>
      </c>
      <c r="J3775" t="s">
        <v>137</v>
      </c>
      <c r="K3775" t="s">
        <v>138</v>
      </c>
      <c r="L3775" t="s">
        <v>10679</v>
      </c>
      <c r="M3775" t="s">
        <v>10680</v>
      </c>
      <c r="N3775">
        <v>2.6244444439999999</v>
      </c>
      <c r="O3775">
        <v>0</v>
      </c>
      <c r="P3775">
        <v>0</v>
      </c>
      <c r="Q3775">
        <v>0</v>
      </c>
      <c r="R3775">
        <v>2</v>
      </c>
      <c r="S3775">
        <v>0</v>
      </c>
      <c r="T3775">
        <v>2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38.352422044050797</v>
      </c>
      <c r="AA3775">
        <v>0</v>
      </c>
      <c r="AB3775">
        <v>53.640679418541865</v>
      </c>
      <c r="AC3775">
        <v>0</v>
      </c>
      <c r="AD3775">
        <v>0</v>
      </c>
      <c r="AE3775">
        <v>91.993101462592662</v>
      </c>
    </row>
    <row r="3776" spans="1:31" x14ac:dyDescent="0.3">
      <c r="A3776">
        <v>2653120</v>
      </c>
      <c r="B3776">
        <v>1</v>
      </c>
      <c r="C3776" t="s">
        <v>80</v>
      </c>
      <c r="D3776" t="s">
        <v>82</v>
      </c>
      <c r="E3776" t="s">
        <v>194</v>
      </c>
      <c r="F3776" t="s">
        <v>10681</v>
      </c>
      <c r="G3776" t="s">
        <v>562</v>
      </c>
      <c r="H3776" t="s">
        <v>1793</v>
      </c>
      <c r="I3776" t="s">
        <v>136</v>
      </c>
      <c r="J3776" t="s">
        <v>137</v>
      </c>
      <c r="K3776" t="s">
        <v>162</v>
      </c>
      <c r="L3776" t="s">
        <v>10682</v>
      </c>
      <c r="M3776" t="s">
        <v>10683</v>
      </c>
      <c r="N3776">
        <v>0.258611111</v>
      </c>
      <c r="O3776">
        <v>0</v>
      </c>
      <c r="P3776">
        <v>8122</v>
      </c>
      <c r="Q3776">
        <v>0</v>
      </c>
      <c r="R3776">
        <v>0</v>
      </c>
      <c r="S3776">
        <v>7</v>
      </c>
      <c r="T3776">
        <v>815</v>
      </c>
      <c r="U3776">
        <v>2</v>
      </c>
      <c r="V3776">
        <v>12</v>
      </c>
      <c r="W3776">
        <v>0</v>
      </c>
      <c r="X3776">
        <v>540.04156517898389</v>
      </c>
      <c r="Y3776">
        <v>0</v>
      </c>
      <c r="Z3776">
        <v>0</v>
      </c>
      <c r="AA3776">
        <v>390.61398602652321</v>
      </c>
      <c r="AB3776">
        <v>124.64529366901138</v>
      </c>
      <c r="AC3776">
        <v>22.244971224344795</v>
      </c>
      <c r="AD3776">
        <v>47.193378470090906</v>
      </c>
      <c r="AE3776">
        <v>1124.7391945689542</v>
      </c>
    </row>
    <row r="3777" spans="1:31" x14ac:dyDescent="0.3">
      <c r="A3777">
        <v>2653784</v>
      </c>
      <c r="B3777">
        <v>1</v>
      </c>
      <c r="C3777" t="s">
        <v>81</v>
      </c>
      <c r="D3777" t="s">
        <v>123</v>
      </c>
      <c r="E3777" t="s">
        <v>165</v>
      </c>
      <c r="F3777" t="s">
        <v>10684</v>
      </c>
      <c r="G3777" t="s">
        <v>224</v>
      </c>
      <c r="H3777" t="s">
        <v>135</v>
      </c>
      <c r="I3777" t="s">
        <v>136</v>
      </c>
      <c r="J3777" t="s">
        <v>137</v>
      </c>
      <c r="K3777" t="s">
        <v>138</v>
      </c>
      <c r="L3777" t="s">
        <v>10685</v>
      </c>
      <c r="M3777" t="s">
        <v>10686</v>
      </c>
      <c r="N3777">
        <v>3.4016666660000001</v>
      </c>
      <c r="O3777">
        <v>0</v>
      </c>
      <c r="P3777">
        <v>235</v>
      </c>
      <c r="Q3777">
        <v>0</v>
      </c>
      <c r="R3777">
        <v>1</v>
      </c>
      <c r="S3777">
        <v>0</v>
      </c>
      <c r="T3777">
        <v>8</v>
      </c>
      <c r="U3777">
        <v>0</v>
      </c>
      <c r="V3777">
        <v>0</v>
      </c>
      <c r="W3777">
        <v>0</v>
      </c>
      <c r="X3777">
        <v>191.90120442644695</v>
      </c>
      <c r="Y3777">
        <v>0</v>
      </c>
      <c r="Z3777">
        <v>8.7606691714850022</v>
      </c>
      <c r="AA3777">
        <v>0</v>
      </c>
      <c r="AB3777">
        <v>8.5448534822849869</v>
      </c>
      <c r="AC3777">
        <v>0</v>
      </c>
      <c r="AD3777">
        <v>0</v>
      </c>
      <c r="AE3777">
        <v>209.20672708021695</v>
      </c>
    </row>
    <row r="3778" spans="1:31" x14ac:dyDescent="0.3">
      <c r="A3778">
        <v>2653286</v>
      </c>
      <c r="B3778">
        <v>1</v>
      </c>
      <c r="C3778" t="s">
        <v>80</v>
      </c>
      <c r="D3778" t="s">
        <v>96</v>
      </c>
      <c r="E3778" t="s">
        <v>165</v>
      </c>
      <c r="F3778" t="s">
        <v>10687</v>
      </c>
      <c r="G3778" t="s">
        <v>6104</v>
      </c>
      <c r="H3778" t="s">
        <v>135</v>
      </c>
      <c r="I3778" t="s">
        <v>136</v>
      </c>
      <c r="J3778" t="s">
        <v>3</v>
      </c>
      <c r="K3778" t="s">
        <v>138</v>
      </c>
      <c r="L3778" t="s">
        <v>10688</v>
      </c>
      <c r="M3778" t="s">
        <v>10689</v>
      </c>
      <c r="N3778">
        <v>5.7983333330000004</v>
      </c>
      <c r="O3778">
        <v>0</v>
      </c>
      <c r="P3778">
        <v>26</v>
      </c>
      <c r="Q3778">
        <v>0</v>
      </c>
      <c r="R3778">
        <v>0</v>
      </c>
      <c r="S3778">
        <v>0</v>
      </c>
      <c r="T3778">
        <v>3</v>
      </c>
      <c r="U3778">
        <v>0</v>
      </c>
      <c r="V3778">
        <v>0</v>
      </c>
      <c r="W3778">
        <v>0</v>
      </c>
      <c r="X3778">
        <v>27.974559170664083</v>
      </c>
      <c r="Y3778">
        <v>0</v>
      </c>
      <c r="Z3778">
        <v>0</v>
      </c>
      <c r="AA3778">
        <v>0</v>
      </c>
      <c r="AB3778">
        <v>83.825995982349326</v>
      </c>
      <c r="AC3778">
        <v>0</v>
      </c>
      <c r="AD3778">
        <v>0</v>
      </c>
      <c r="AE3778">
        <v>111.80055515301341</v>
      </c>
    </row>
    <row r="3779" spans="1:31" x14ac:dyDescent="0.3">
      <c r="A3779">
        <v>2653157</v>
      </c>
      <c r="B3779">
        <v>1</v>
      </c>
      <c r="C3779" t="s">
        <v>80</v>
      </c>
      <c r="D3779" t="s">
        <v>93</v>
      </c>
      <c r="E3779" t="s">
        <v>194</v>
      </c>
      <c r="F3779" t="s">
        <v>352</v>
      </c>
      <c r="G3779" t="s">
        <v>149</v>
      </c>
      <c r="H3779" t="s">
        <v>144</v>
      </c>
      <c r="I3779" t="s">
        <v>241</v>
      </c>
      <c r="J3779" t="s">
        <v>137</v>
      </c>
      <c r="K3779" t="s">
        <v>138</v>
      </c>
      <c r="L3779" t="s">
        <v>10690</v>
      </c>
      <c r="M3779" t="s">
        <v>10691</v>
      </c>
      <c r="N3779">
        <v>3.7222221999999999E-2</v>
      </c>
      <c r="O3779">
        <v>0</v>
      </c>
      <c r="P3779">
        <v>585</v>
      </c>
      <c r="Q3779">
        <v>2</v>
      </c>
      <c r="R3779">
        <v>126</v>
      </c>
      <c r="S3779">
        <v>6</v>
      </c>
      <c r="T3779">
        <v>112</v>
      </c>
      <c r="U3779">
        <v>1</v>
      </c>
      <c r="V3779">
        <v>0</v>
      </c>
      <c r="W3779">
        <v>0</v>
      </c>
      <c r="X3779">
        <v>3.0134630290322968</v>
      </c>
      <c r="Y3779">
        <v>0.93408474031353905</v>
      </c>
      <c r="Z3779">
        <v>8.2681428123699128</v>
      </c>
      <c r="AA3779">
        <v>0.51277951293644963</v>
      </c>
      <c r="AB3779">
        <v>2.4192132778721875</v>
      </c>
      <c r="AC3779">
        <v>7.9777558426955997E-2</v>
      </c>
      <c r="AD3779">
        <v>0</v>
      </c>
      <c r="AE3779">
        <v>15.22746093095134</v>
      </c>
    </row>
    <row r="3780" spans="1:31" x14ac:dyDescent="0.3">
      <c r="A3780">
        <v>2653704</v>
      </c>
      <c r="B3780">
        <v>1</v>
      </c>
      <c r="C3780" t="s">
        <v>80</v>
      </c>
      <c r="D3780" t="s">
        <v>85</v>
      </c>
      <c r="E3780" t="s">
        <v>165</v>
      </c>
      <c r="F3780" t="s">
        <v>10692</v>
      </c>
      <c r="G3780" t="s">
        <v>224</v>
      </c>
      <c r="H3780" t="s">
        <v>135</v>
      </c>
      <c r="I3780" t="s">
        <v>136</v>
      </c>
      <c r="J3780" t="s">
        <v>137</v>
      </c>
      <c r="K3780" t="s">
        <v>138</v>
      </c>
      <c r="L3780" t="s">
        <v>10693</v>
      </c>
      <c r="M3780" t="s">
        <v>10694</v>
      </c>
      <c r="N3780">
        <v>1.3858333329999999</v>
      </c>
      <c r="O3780">
        <v>0</v>
      </c>
      <c r="P3780">
        <v>12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3.7115065652980981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3.7115065652980981</v>
      </c>
    </row>
    <row r="3781" spans="1:31" x14ac:dyDescent="0.3">
      <c r="A3781">
        <v>2653492</v>
      </c>
      <c r="B3781">
        <v>1</v>
      </c>
      <c r="C3781" t="s">
        <v>81</v>
      </c>
      <c r="D3781" t="s">
        <v>123</v>
      </c>
      <c r="E3781" t="s">
        <v>165</v>
      </c>
      <c r="F3781" t="s">
        <v>10695</v>
      </c>
      <c r="G3781" t="s">
        <v>822</v>
      </c>
      <c r="H3781" t="s">
        <v>135</v>
      </c>
      <c r="I3781" t="s">
        <v>136</v>
      </c>
      <c r="J3781" t="s">
        <v>137</v>
      </c>
      <c r="K3781" t="s">
        <v>138</v>
      </c>
      <c r="L3781" t="s">
        <v>10696</v>
      </c>
      <c r="M3781" t="s">
        <v>10697</v>
      </c>
      <c r="N3781">
        <v>3.2658333329999998</v>
      </c>
      <c r="O3781">
        <v>0</v>
      </c>
      <c r="P3781">
        <v>86</v>
      </c>
      <c r="Q3781">
        <v>0</v>
      </c>
      <c r="R3781">
        <v>0</v>
      </c>
      <c r="S3781">
        <v>0</v>
      </c>
      <c r="T3781">
        <v>3</v>
      </c>
      <c r="U3781">
        <v>0</v>
      </c>
      <c r="V3781">
        <v>0</v>
      </c>
      <c r="W3781">
        <v>0</v>
      </c>
      <c r="X3781">
        <v>64.078923960033094</v>
      </c>
      <c r="Y3781">
        <v>0</v>
      </c>
      <c r="Z3781">
        <v>0</v>
      </c>
      <c r="AA3781">
        <v>0</v>
      </c>
      <c r="AB3781">
        <v>6.4797238454715682</v>
      </c>
      <c r="AC3781">
        <v>0</v>
      </c>
      <c r="AD3781">
        <v>0</v>
      </c>
      <c r="AE3781">
        <v>70.558647805504663</v>
      </c>
    </row>
    <row r="3782" spans="1:31" x14ac:dyDescent="0.3">
      <c r="A3782">
        <v>2653449</v>
      </c>
      <c r="B3782">
        <v>1</v>
      </c>
      <c r="C3782" t="s">
        <v>81</v>
      </c>
      <c r="D3782" t="s">
        <v>112</v>
      </c>
      <c r="E3782" t="s">
        <v>165</v>
      </c>
      <c r="F3782" t="s">
        <v>10698</v>
      </c>
      <c r="G3782" t="s">
        <v>428</v>
      </c>
      <c r="H3782" t="s">
        <v>135</v>
      </c>
      <c r="I3782" t="s">
        <v>136</v>
      </c>
      <c r="J3782" t="s">
        <v>137</v>
      </c>
      <c r="K3782" t="s">
        <v>138</v>
      </c>
      <c r="L3782" t="s">
        <v>10699</v>
      </c>
      <c r="M3782" t="s">
        <v>10700</v>
      </c>
      <c r="N3782">
        <v>1.5974999999999999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6</v>
      </c>
      <c r="U3782">
        <v>0</v>
      </c>
      <c r="V3782">
        <v>1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10.912735407697753</v>
      </c>
      <c r="AC3782">
        <v>0</v>
      </c>
      <c r="AD3782">
        <v>35.857583010582978</v>
      </c>
      <c r="AE3782">
        <v>46.770318418280731</v>
      </c>
    </row>
    <row r="3783" spans="1:31" x14ac:dyDescent="0.3">
      <c r="A3783">
        <v>2653243</v>
      </c>
      <c r="B3783">
        <v>1</v>
      </c>
      <c r="C3783" t="s">
        <v>80</v>
      </c>
      <c r="D3783" t="s">
        <v>83</v>
      </c>
      <c r="E3783" t="s">
        <v>152</v>
      </c>
      <c r="F3783" t="s">
        <v>10701</v>
      </c>
      <c r="G3783" t="s">
        <v>220</v>
      </c>
      <c r="H3783" t="s">
        <v>135</v>
      </c>
      <c r="I3783" t="s">
        <v>136</v>
      </c>
      <c r="J3783" t="s">
        <v>137</v>
      </c>
      <c r="K3783" t="s">
        <v>162</v>
      </c>
      <c r="L3783" t="s">
        <v>10702</v>
      </c>
      <c r="M3783" t="s">
        <v>10703</v>
      </c>
      <c r="N3783">
        <v>0.65833333299999997</v>
      </c>
      <c r="O3783">
        <v>0</v>
      </c>
      <c r="P3783">
        <v>291</v>
      </c>
      <c r="Q3783">
        <v>0</v>
      </c>
      <c r="R3783">
        <v>0</v>
      </c>
      <c r="S3783">
        <v>0</v>
      </c>
      <c r="T3783">
        <v>145</v>
      </c>
      <c r="U3783">
        <v>0</v>
      </c>
      <c r="V3783">
        <v>0</v>
      </c>
      <c r="W3783">
        <v>0</v>
      </c>
      <c r="X3783">
        <v>48.192172797134432</v>
      </c>
      <c r="Y3783">
        <v>0</v>
      </c>
      <c r="Z3783">
        <v>0</v>
      </c>
      <c r="AA3783">
        <v>0</v>
      </c>
      <c r="AB3783">
        <v>61.469086700925466</v>
      </c>
      <c r="AC3783">
        <v>0</v>
      </c>
      <c r="AD3783">
        <v>0</v>
      </c>
      <c r="AE3783">
        <v>109.66125949805991</v>
      </c>
    </row>
    <row r="3784" spans="1:31" x14ac:dyDescent="0.3">
      <c r="A3784">
        <v>2653512</v>
      </c>
      <c r="B3784">
        <v>1</v>
      </c>
      <c r="C3784" t="s">
        <v>81</v>
      </c>
      <c r="D3784" t="s">
        <v>118</v>
      </c>
      <c r="E3784" t="s">
        <v>165</v>
      </c>
      <c r="F3784" t="s">
        <v>10704</v>
      </c>
      <c r="G3784" t="s">
        <v>154</v>
      </c>
      <c r="H3784" t="s">
        <v>135</v>
      </c>
      <c r="I3784" t="s">
        <v>136</v>
      </c>
      <c r="J3784" t="s">
        <v>137</v>
      </c>
      <c r="K3784" t="s">
        <v>138</v>
      </c>
      <c r="L3784" t="s">
        <v>10705</v>
      </c>
      <c r="M3784" t="s">
        <v>10706</v>
      </c>
      <c r="N3784">
        <v>0.52249999999999996</v>
      </c>
      <c r="O3784">
        <v>0</v>
      </c>
      <c r="P3784">
        <v>41</v>
      </c>
      <c r="Q3784">
        <v>0</v>
      </c>
      <c r="R3784">
        <v>0</v>
      </c>
      <c r="S3784">
        <v>0</v>
      </c>
      <c r="T3784">
        <v>4</v>
      </c>
      <c r="U3784">
        <v>0</v>
      </c>
      <c r="V3784">
        <v>0</v>
      </c>
      <c r="W3784">
        <v>0</v>
      </c>
      <c r="X3784">
        <v>6.3001332225896869</v>
      </c>
      <c r="Y3784">
        <v>0</v>
      </c>
      <c r="Z3784">
        <v>0</v>
      </c>
      <c r="AA3784">
        <v>0</v>
      </c>
      <c r="AB3784">
        <v>0.45080977885960494</v>
      </c>
      <c r="AC3784">
        <v>0</v>
      </c>
      <c r="AD3784">
        <v>0</v>
      </c>
      <c r="AE3784">
        <v>6.7509430014492917</v>
      </c>
    </row>
    <row r="3785" spans="1:31" x14ac:dyDescent="0.3">
      <c r="A3785">
        <v>2653412</v>
      </c>
      <c r="B3785">
        <v>1</v>
      </c>
      <c r="C3785" t="s">
        <v>80</v>
      </c>
      <c r="D3785" t="s">
        <v>95</v>
      </c>
      <c r="E3785" t="s">
        <v>181</v>
      </c>
      <c r="F3785" t="s">
        <v>10707</v>
      </c>
      <c r="G3785" t="s">
        <v>149</v>
      </c>
      <c r="H3785" t="s">
        <v>144</v>
      </c>
      <c r="I3785" t="s">
        <v>136</v>
      </c>
      <c r="J3785" t="s">
        <v>137</v>
      </c>
      <c r="K3785" t="s">
        <v>138</v>
      </c>
      <c r="L3785" t="s">
        <v>10708</v>
      </c>
      <c r="M3785" t="s">
        <v>10709</v>
      </c>
      <c r="N3785">
        <v>0.12888888800000001</v>
      </c>
      <c r="O3785">
        <v>1</v>
      </c>
      <c r="P3785">
        <v>744</v>
      </c>
      <c r="Q3785">
        <v>6</v>
      </c>
      <c r="R3785">
        <v>21</v>
      </c>
      <c r="S3785">
        <v>10</v>
      </c>
      <c r="T3785">
        <v>41</v>
      </c>
      <c r="U3785">
        <v>0</v>
      </c>
      <c r="V3785">
        <v>0</v>
      </c>
      <c r="W3785">
        <v>3.7864899026666662E-2</v>
      </c>
      <c r="X3785">
        <v>19.714980276927033</v>
      </c>
      <c r="Y3785">
        <v>5.6772174282389436</v>
      </c>
      <c r="Z3785">
        <v>2.9294288425913044</v>
      </c>
      <c r="AA3785">
        <v>26.67741025729287</v>
      </c>
      <c r="AB3785">
        <v>4.4698803395604898</v>
      </c>
      <c r="AC3785">
        <v>0</v>
      </c>
      <c r="AD3785">
        <v>0</v>
      </c>
      <c r="AE3785">
        <v>59.506782043637301</v>
      </c>
    </row>
    <row r="3786" spans="1:31" x14ac:dyDescent="0.3">
      <c r="A3786">
        <v>2653140</v>
      </c>
      <c r="B3786">
        <v>1</v>
      </c>
      <c r="C3786" t="s">
        <v>81</v>
      </c>
      <c r="D3786" t="s">
        <v>117</v>
      </c>
      <c r="E3786" t="s">
        <v>141</v>
      </c>
      <c r="F3786" t="s">
        <v>7990</v>
      </c>
      <c r="G3786" t="s">
        <v>149</v>
      </c>
      <c r="H3786" t="s">
        <v>144</v>
      </c>
      <c r="I3786" t="s">
        <v>241</v>
      </c>
      <c r="J3786" t="s">
        <v>137</v>
      </c>
      <c r="K3786" t="s">
        <v>138</v>
      </c>
      <c r="L3786" t="s">
        <v>10710</v>
      </c>
      <c r="M3786" t="s">
        <v>10711</v>
      </c>
      <c r="N3786">
        <v>8.3333330000000001E-3</v>
      </c>
      <c r="O3786">
        <v>3</v>
      </c>
      <c r="P3786">
        <v>452</v>
      </c>
      <c r="Q3786">
        <v>38</v>
      </c>
      <c r="R3786">
        <v>49</v>
      </c>
      <c r="S3786">
        <v>9</v>
      </c>
      <c r="T3786">
        <v>29</v>
      </c>
      <c r="U3786">
        <v>2</v>
      </c>
      <c r="V3786">
        <v>0</v>
      </c>
      <c r="W3786">
        <v>4.4306961750000002E-3</v>
      </c>
      <c r="X3786">
        <v>0.45697389025412088</v>
      </c>
      <c r="Y3786">
        <v>1.2292323206013442</v>
      </c>
      <c r="Z3786">
        <v>0.52522239261398307</v>
      </c>
      <c r="AA3786">
        <v>8.0716895549037507E-2</v>
      </c>
      <c r="AB3786">
        <v>0.12349596619537499</v>
      </c>
      <c r="AC3786">
        <v>0.88195740033333325</v>
      </c>
      <c r="AD3786">
        <v>0</v>
      </c>
      <c r="AE3786">
        <v>3.3020295617221942</v>
      </c>
    </row>
    <row r="3787" spans="1:31" x14ac:dyDescent="0.3">
      <c r="A3787">
        <v>2653495</v>
      </c>
      <c r="B3787">
        <v>1</v>
      </c>
      <c r="C3787" t="s">
        <v>81</v>
      </c>
      <c r="D3787" t="s">
        <v>112</v>
      </c>
      <c r="E3787" t="s">
        <v>141</v>
      </c>
      <c r="F3787" t="s">
        <v>10712</v>
      </c>
      <c r="G3787" t="s">
        <v>143</v>
      </c>
      <c r="H3787" t="s">
        <v>144</v>
      </c>
      <c r="I3787" t="s">
        <v>136</v>
      </c>
      <c r="J3787" t="s">
        <v>137</v>
      </c>
      <c r="K3787" t="s">
        <v>138</v>
      </c>
      <c r="L3787" t="s">
        <v>10713</v>
      </c>
      <c r="M3787" t="s">
        <v>10714</v>
      </c>
      <c r="N3787">
        <v>2.6455555550000001</v>
      </c>
      <c r="O3787">
        <v>2</v>
      </c>
      <c r="P3787">
        <v>213</v>
      </c>
      <c r="Q3787">
        <v>30</v>
      </c>
      <c r="R3787">
        <v>43</v>
      </c>
      <c r="S3787">
        <v>5</v>
      </c>
      <c r="T3787">
        <v>43</v>
      </c>
      <c r="U3787">
        <v>0</v>
      </c>
      <c r="V3787">
        <v>0</v>
      </c>
      <c r="W3787">
        <v>19.519396950683383</v>
      </c>
      <c r="X3787">
        <v>122.63238618338136</v>
      </c>
      <c r="Y3787">
        <v>306.96749890177256</v>
      </c>
      <c r="Z3787">
        <v>219.88147748023755</v>
      </c>
      <c r="AA3787">
        <v>33.075874947147256</v>
      </c>
      <c r="AB3787">
        <v>32.756925360738776</v>
      </c>
      <c r="AC3787">
        <v>0</v>
      </c>
      <c r="AD3787">
        <v>0</v>
      </c>
      <c r="AE3787">
        <v>734.83355982396085</v>
      </c>
    </row>
    <row r="3788" spans="1:31" x14ac:dyDescent="0.3">
      <c r="A3788">
        <v>2653260</v>
      </c>
      <c r="B3788">
        <v>1</v>
      </c>
      <c r="C3788" t="s">
        <v>81</v>
      </c>
      <c r="D3788" t="s">
        <v>128</v>
      </c>
      <c r="E3788" t="s">
        <v>152</v>
      </c>
      <c r="F3788" t="s">
        <v>500</v>
      </c>
      <c r="G3788" t="s">
        <v>161</v>
      </c>
      <c r="H3788" t="s">
        <v>135</v>
      </c>
      <c r="I3788" t="s">
        <v>136</v>
      </c>
      <c r="J3788" t="s">
        <v>137</v>
      </c>
      <c r="K3788" t="s">
        <v>162</v>
      </c>
      <c r="L3788" t="s">
        <v>10715</v>
      </c>
      <c r="M3788" t="s">
        <v>10716</v>
      </c>
      <c r="N3788">
        <v>5.4163888880000002</v>
      </c>
      <c r="O3788">
        <v>0</v>
      </c>
      <c r="P3788">
        <v>989</v>
      </c>
      <c r="Q3788">
        <v>0</v>
      </c>
      <c r="R3788">
        <v>0</v>
      </c>
      <c r="S3788">
        <v>0</v>
      </c>
      <c r="T3788">
        <v>37</v>
      </c>
      <c r="U3788">
        <v>0</v>
      </c>
      <c r="V3788">
        <v>0</v>
      </c>
      <c r="W3788">
        <v>0</v>
      </c>
      <c r="X3788">
        <v>1305.99160228912</v>
      </c>
      <c r="Y3788">
        <v>0</v>
      </c>
      <c r="Z3788">
        <v>0</v>
      </c>
      <c r="AA3788">
        <v>0</v>
      </c>
      <c r="AB3788">
        <v>227.299811332536</v>
      </c>
      <c r="AC3788">
        <v>0</v>
      </c>
      <c r="AD3788">
        <v>0</v>
      </c>
      <c r="AE3788">
        <v>1533.2914136216559</v>
      </c>
    </row>
    <row r="3789" spans="1:31" x14ac:dyDescent="0.3">
      <c r="A3789">
        <v>2653807</v>
      </c>
      <c r="B3789">
        <v>1</v>
      </c>
      <c r="C3789" t="s">
        <v>80</v>
      </c>
      <c r="D3789" t="s">
        <v>103</v>
      </c>
      <c r="E3789" t="s">
        <v>152</v>
      </c>
      <c r="F3789" t="s">
        <v>10717</v>
      </c>
      <c r="G3789" t="s">
        <v>191</v>
      </c>
      <c r="H3789" t="s">
        <v>135</v>
      </c>
      <c r="I3789" t="s">
        <v>136</v>
      </c>
      <c r="J3789" t="s">
        <v>137</v>
      </c>
      <c r="K3789" t="s">
        <v>138</v>
      </c>
      <c r="L3789" t="s">
        <v>10718</v>
      </c>
      <c r="M3789" t="s">
        <v>10719</v>
      </c>
      <c r="N3789">
        <v>2.039722222</v>
      </c>
      <c r="O3789">
        <v>0</v>
      </c>
      <c r="P3789">
        <v>106</v>
      </c>
      <c r="Q3789">
        <v>0</v>
      </c>
      <c r="R3789">
        <v>9</v>
      </c>
      <c r="S3789">
        <v>0</v>
      </c>
      <c r="T3789">
        <v>11</v>
      </c>
      <c r="U3789">
        <v>0</v>
      </c>
      <c r="V3789">
        <v>0</v>
      </c>
      <c r="W3789">
        <v>0</v>
      </c>
      <c r="X3789">
        <v>59.295355403785436</v>
      </c>
      <c r="Y3789">
        <v>0</v>
      </c>
      <c r="Z3789">
        <v>150.4567701840088</v>
      </c>
      <c r="AA3789">
        <v>0</v>
      </c>
      <c r="AB3789">
        <v>19.023302941264919</v>
      </c>
      <c r="AC3789">
        <v>0</v>
      </c>
      <c r="AD3789">
        <v>0</v>
      </c>
      <c r="AE3789">
        <v>228.77542852905916</v>
      </c>
    </row>
    <row r="3790" spans="1:31" x14ac:dyDescent="0.3">
      <c r="A3790">
        <v>2653681</v>
      </c>
      <c r="B3790">
        <v>1</v>
      </c>
      <c r="C3790" t="s">
        <v>80</v>
      </c>
      <c r="D3790" t="s">
        <v>104</v>
      </c>
      <c r="E3790" t="s">
        <v>194</v>
      </c>
      <c r="F3790" t="s">
        <v>3406</v>
      </c>
      <c r="G3790" t="s">
        <v>149</v>
      </c>
      <c r="H3790" t="s">
        <v>144</v>
      </c>
      <c r="I3790" t="s">
        <v>136</v>
      </c>
      <c r="J3790" t="s">
        <v>137</v>
      </c>
      <c r="K3790" t="s">
        <v>138</v>
      </c>
      <c r="L3790" t="s">
        <v>10720</v>
      </c>
      <c r="M3790" t="s">
        <v>10721</v>
      </c>
      <c r="N3790">
        <v>0.26944444400000001</v>
      </c>
      <c r="O3790">
        <v>10</v>
      </c>
      <c r="P3790">
        <v>0</v>
      </c>
      <c r="Q3790">
        <v>74</v>
      </c>
      <c r="R3790">
        <v>0</v>
      </c>
      <c r="S3790">
        <v>25</v>
      </c>
      <c r="T3790">
        <v>2</v>
      </c>
      <c r="U3790">
        <v>0</v>
      </c>
      <c r="V3790">
        <v>0</v>
      </c>
      <c r="W3790">
        <v>10.367564293218589</v>
      </c>
      <c r="X3790">
        <v>0</v>
      </c>
      <c r="Y3790">
        <v>151.84399775649018</v>
      </c>
      <c r="Z3790">
        <v>0</v>
      </c>
      <c r="AA3790">
        <v>56.196066611062335</v>
      </c>
      <c r="AB3790">
        <v>8.4822113531201246</v>
      </c>
      <c r="AC3790">
        <v>0</v>
      </c>
      <c r="AD3790">
        <v>0</v>
      </c>
      <c r="AE3790">
        <v>226.88984001389122</v>
      </c>
    </row>
    <row r="3791" spans="1:31" x14ac:dyDescent="0.3">
      <c r="A3791">
        <v>2653658</v>
      </c>
      <c r="B3791">
        <v>1</v>
      </c>
      <c r="C3791" t="s">
        <v>80</v>
      </c>
      <c r="D3791" t="s">
        <v>96</v>
      </c>
      <c r="E3791" t="s">
        <v>147</v>
      </c>
      <c r="F3791" t="s">
        <v>8901</v>
      </c>
      <c r="G3791" t="s">
        <v>149</v>
      </c>
      <c r="H3791" t="s">
        <v>144</v>
      </c>
      <c r="I3791" t="s">
        <v>136</v>
      </c>
      <c r="J3791" t="s">
        <v>137</v>
      </c>
      <c r="K3791" t="s">
        <v>138</v>
      </c>
      <c r="L3791" t="s">
        <v>10722</v>
      </c>
      <c r="M3791" t="s">
        <v>10723</v>
      </c>
      <c r="N3791">
        <v>1.0833333329999999</v>
      </c>
      <c r="O3791">
        <v>0</v>
      </c>
      <c r="P3791">
        <v>34</v>
      </c>
      <c r="Q3791">
        <v>0</v>
      </c>
      <c r="R3791">
        <v>0</v>
      </c>
      <c r="S3791">
        <v>7</v>
      </c>
      <c r="T3791">
        <v>32</v>
      </c>
      <c r="U3791">
        <v>1</v>
      </c>
      <c r="V3791">
        <v>0</v>
      </c>
      <c r="W3791">
        <v>0</v>
      </c>
      <c r="X3791">
        <v>40.118059723027727</v>
      </c>
      <c r="Y3791">
        <v>0</v>
      </c>
      <c r="Z3791">
        <v>0</v>
      </c>
      <c r="AA3791">
        <v>914.31816988302319</v>
      </c>
      <c r="AB3791">
        <v>254.5056499374885</v>
      </c>
      <c r="AC3791">
        <v>160.77142446883116</v>
      </c>
      <c r="AD3791">
        <v>0</v>
      </c>
      <c r="AE3791">
        <v>1369.7133040123706</v>
      </c>
    </row>
    <row r="3792" spans="1:31" x14ac:dyDescent="0.3">
      <c r="A3792">
        <v>2653240</v>
      </c>
      <c r="B3792">
        <v>1</v>
      </c>
      <c r="C3792" t="s">
        <v>80</v>
      </c>
      <c r="D3792" t="s">
        <v>103</v>
      </c>
      <c r="E3792" t="s">
        <v>194</v>
      </c>
      <c r="F3792" t="s">
        <v>1805</v>
      </c>
      <c r="G3792" t="s">
        <v>149</v>
      </c>
      <c r="H3792" t="s">
        <v>144</v>
      </c>
      <c r="I3792" t="s">
        <v>136</v>
      </c>
      <c r="J3792" t="s">
        <v>137</v>
      </c>
      <c r="K3792" t="s">
        <v>138</v>
      </c>
      <c r="L3792" t="s">
        <v>10724</v>
      </c>
      <c r="M3792" t="s">
        <v>10725</v>
      </c>
      <c r="N3792">
        <v>0.163333333</v>
      </c>
      <c r="O3792">
        <v>0</v>
      </c>
      <c r="P3792">
        <v>4642</v>
      </c>
      <c r="Q3792">
        <v>12</v>
      </c>
      <c r="R3792">
        <v>63</v>
      </c>
      <c r="S3792">
        <v>45</v>
      </c>
      <c r="T3792">
        <v>435</v>
      </c>
      <c r="U3792">
        <v>70</v>
      </c>
      <c r="V3792">
        <v>11</v>
      </c>
      <c r="W3792">
        <v>0</v>
      </c>
      <c r="X3792">
        <v>186.29201487151593</v>
      </c>
      <c r="Y3792">
        <v>23.134288715645674</v>
      </c>
      <c r="Z3792">
        <v>21.271160257368919</v>
      </c>
      <c r="AA3792">
        <v>82.434284683780845</v>
      </c>
      <c r="AB3792">
        <v>125.80786102229868</v>
      </c>
      <c r="AC3792">
        <v>1004.9919403571591</v>
      </c>
      <c r="AD3792">
        <v>73.846331189720843</v>
      </c>
      <c r="AE3792">
        <v>1517.7778810974901</v>
      </c>
    </row>
    <row r="3793" spans="1:31" x14ac:dyDescent="0.3">
      <c r="A3793">
        <v>2653097</v>
      </c>
      <c r="B3793">
        <v>1</v>
      </c>
      <c r="C3793" t="s">
        <v>80</v>
      </c>
      <c r="D3793" t="s">
        <v>82</v>
      </c>
      <c r="E3793" t="s">
        <v>214</v>
      </c>
      <c r="F3793" t="s">
        <v>10726</v>
      </c>
      <c r="G3793" t="s">
        <v>10727</v>
      </c>
      <c r="H3793" t="s">
        <v>135</v>
      </c>
      <c r="I3793" t="s">
        <v>136</v>
      </c>
      <c r="J3793" t="s">
        <v>137</v>
      </c>
      <c r="K3793" t="s">
        <v>138</v>
      </c>
      <c r="L3793" t="s">
        <v>10728</v>
      </c>
      <c r="M3793" t="s">
        <v>10729</v>
      </c>
      <c r="N3793">
        <v>2.4247222220000002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9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26.285009547197561</v>
      </c>
      <c r="AC3793">
        <v>0</v>
      </c>
      <c r="AD3793">
        <v>0</v>
      </c>
      <c r="AE3793">
        <v>26.285009547197561</v>
      </c>
    </row>
    <row r="3794" spans="1:31" x14ac:dyDescent="0.3">
      <c r="A3794">
        <v>2653452</v>
      </c>
      <c r="B3794">
        <v>1</v>
      </c>
      <c r="C3794" t="s">
        <v>80</v>
      </c>
      <c r="D3794" t="s">
        <v>96</v>
      </c>
      <c r="E3794" t="s">
        <v>165</v>
      </c>
      <c r="F3794" t="s">
        <v>9009</v>
      </c>
      <c r="G3794" t="s">
        <v>224</v>
      </c>
      <c r="H3794" t="s">
        <v>135</v>
      </c>
      <c r="I3794" t="s">
        <v>136</v>
      </c>
      <c r="J3794" t="s">
        <v>137</v>
      </c>
      <c r="K3794" t="s">
        <v>138</v>
      </c>
      <c r="L3794" t="s">
        <v>10730</v>
      </c>
      <c r="M3794" t="s">
        <v>10731</v>
      </c>
      <c r="N3794">
        <v>6.2647222219999996</v>
      </c>
      <c r="O3794">
        <v>0</v>
      </c>
      <c r="P3794">
        <v>186</v>
      </c>
      <c r="Q3794">
        <v>0</v>
      </c>
      <c r="R3794">
        <v>0</v>
      </c>
      <c r="S3794">
        <v>0</v>
      </c>
      <c r="T3794">
        <v>21</v>
      </c>
      <c r="U3794">
        <v>0</v>
      </c>
      <c r="V3794">
        <v>0</v>
      </c>
      <c r="W3794">
        <v>0</v>
      </c>
      <c r="X3794">
        <v>436.43688946553351</v>
      </c>
      <c r="Y3794">
        <v>0</v>
      </c>
      <c r="Z3794">
        <v>0</v>
      </c>
      <c r="AA3794">
        <v>0</v>
      </c>
      <c r="AB3794">
        <v>111.81358002948969</v>
      </c>
      <c r="AC3794">
        <v>0</v>
      </c>
      <c r="AD3794">
        <v>0</v>
      </c>
      <c r="AE3794">
        <v>548.25046949502325</v>
      </c>
    </row>
    <row r="3795" spans="1:31" x14ac:dyDescent="0.3">
      <c r="A3795">
        <v>2653744</v>
      </c>
      <c r="B3795">
        <v>1</v>
      </c>
      <c r="C3795" t="s">
        <v>80</v>
      </c>
      <c r="D3795" t="s">
        <v>94</v>
      </c>
      <c r="E3795" t="s">
        <v>152</v>
      </c>
      <c r="F3795" t="s">
        <v>10732</v>
      </c>
      <c r="G3795" t="s">
        <v>406</v>
      </c>
      <c r="H3795" t="s">
        <v>135</v>
      </c>
      <c r="I3795" t="s">
        <v>136</v>
      </c>
      <c r="J3795" t="s">
        <v>137</v>
      </c>
      <c r="K3795" t="s">
        <v>138</v>
      </c>
      <c r="L3795" t="s">
        <v>10733</v>
      </c>
      <c r="M3795" t="s">
        <v>10734</v>
      </c>
      <c r="N3795">
        <v>2.62</v>
      </c>
      <c r="O3795">
        <v>0</v>
      </c>
      <c r="P3795">
        <v>6</v>
      </c>
      <c r="Q3795">
        <v>0</v>
      </c>
      <c r="R3795">
        <v>28</v>
      </c>
      <c r="S3795">
        <v>0</v>
      </c>
      <c r="T3795">
        <v>4</v>
      </c>
      <c r="U3795">
        <v>0</v>
      </c>
      <c r="V3795">
        <v>0</v>
      </c>
      <c r="W3795">
        <v>0</v>
      </c>
      <c r="X3795">
        <v>5.2442594837687544</v>
      </c>
      <c r="Y3795">
        <v>0</v>
      </c>
      <c r="Z3795">
        <v>129.14654665272622</v>
      </c>
      <c r="AA3795">
        <v>0</v>
      </c>
      <c r="AB3795">
        <v>2.7015936494590962</v>
      </c>
      <c r="AC3795">
        <v>0</v>
      </c>
      <c r="AD3795">
        <v>0</v>
      </c>
      <c r="AE3795">
        <v>137.09239978595406</v>
      </c>
    </row>
    <row r="3796" spans="1:31" x14ac:dyDescent="0.3">
      <c r="A3796">
        <v>2653816</v>
      </c>
      <c r="B3796">
        <v>1</v>
      </c>
      <c r="C3796" t="s">
        <v>81</v>
      </c>
      <c r="D3796" t="s">
        <v>123</v>
      </c>
      <c r="E3796" t="s">
        <v>165</v>
      </c>
      <c r="F3796" t="s">
        <v>10735</v>
      </c>
      <c r="G3796" t="s">
        <v>224</v>
      </c>
      <c r="H3796" t="s">
        <v>135</v>
      </c>
      <c r="I3796" t="s">
        <v>136</v>
      </c>
      <c r="J3796" t="s">
        <v>137</v>
      </c>
      <c r="K3796" t="s">
        <v>138</v>
      </c>
      <c r="L3796" t="s">
        <v>10736</v>
      </c>
      <c r="M3796" t="s">
        <v>10737</v>
      </c>
      <c r="N3796">
        <v>1.2141666659999999</v>
      </c>
      <c r="O3796">
        <v>0</v>
      </c>
      <c r="P3796">
        <v>78</v>
      </c>
      <c r="Q3796">
        <v>0</v>
      </c>
      <c r="R3796">
        <v>0</v>
      </c>
      <c r="S3796">
        <v>0</v>
      </c>
      <c r="T3796">
        <v>6</v>
      </c>
      <c r="U3796">
        <v>0</v>
      </c>
      <c r="V3796">
        <v>0</v>
      </c>
      <c r="W3796">
        <v>0</v>
      </c>
      <c r="X3796">
        <v>21.196771790736936</v>
      </c>
      <c r="Y3796">
        <v>0</v>
      </c>
      <c r="Z3796">
        <v>0</v>
      </c>
      <c r="AA3796">
        <v>0</v>
      </c>
      <c r="AB3796">
        <v>3.1436136496177238</v>
      </c>
      <c r="AC3796">
        <v>0</v>
      </c>
      <c r="AD3796">
        <v>0</v>
      </c>
      <c r="AE3796">
        <v>24.340385440354659</v>
      </c>
    </row>
    <row r="3797" spans="1:31" x14ac:dyDescent="0.3">
      <c r="A3797">
        <v>2653601</v>
      </c>
      <c r="B3797">
        <v>1</v>
      </c>
      <c r="C3797" t="s">
        <v>81</v>
      </c>
      <c r="D3797" t="s">
        <v>127</v>
      </c>
      <c r="E3797" t="s">
        <v>141</v>
      </c>
      <c r="F3797" t="s">
        <v>10738</v>
      </c>
      <c r="G3797" t="s">
        <v>149</v>
      </c>
      <c r="H3797" t="s">
        <v>144</v>
      </c>
      <c r="I3797" t="s">
        <v>136</v>
      </c>
      <c r="J3797" t="s">
        <v>137</v>
      </c>
      <c r="K3797" t="s">
        <v>138</v>
      </c>
      <c r="L3797" t="s">
        <v>10739</v>
      </c>
      <c r="M3797" t="s">
        <v>10740</v>
      </c>
      <c r="N3797">
        <v>1.1897222220000001</v>
      </c>
      <c r="O3797">
        <v>0</v>
      </c>
      <c r="P3797">
        <v>188</v>
      </c>
      <c r="Q3797">
        <v>11</v>
      </c>
      <c r="R3797">
        <v>11</v>
      </c>
      <c r="S3797">
        <v>2</v>
      </c>
      <c r="T3797">
        <v>19</v>
      </c>
      <c r="U3797">
        <v>0</v>
      </c>
      <c r="V3797">
        <v>0</v>
      </c>
      <c r="W3797">
        <v>0</v>
      </c>
      <c r="X3797">
        <v>64.509670731413323</v>
      </c>
      <c r="Y3797">
        <v>42.725756467002732</v>
      </c>
      <c r="Z3797">
        <v>49.126759271782689</v>
      </c>
      <c r="AA3797">
        <v>12.480446238084781</v>
      </c>
      <c r="AB3797">
        <v>12.37388970346772</v>
      </c>
      <c r="AC3797">
        <v>0</v>
      </c>
      <c r="AD3797">
        <v>0</v>
      </c>
      <c r="AE3797">
        <v>181.21652241175124</v>
      </c>
    </row>
    <row r="3798" spans="1:31" x14ac:dyDescent="0.3">
      <c r="A3798">
        <v>2653315</v>
      </c>
      <c r="B3798">
        <v>1</v>
      </c>
      <c r="C3798" t="s">
        <v>81</v>
      </c>
      <c r="D3798" t="s">
        <v>112</v>
      </c>
      <c r="E3798" t="s">
        <v>194</v>
      </c>
      <c r="F3798" t="s">
        <v>10340</v>
      </c>
      <c r="G3798" t="s">
        <v>149</v>
      </c>
      <c r="H3798" t="s">
        <v>144</v>
      </c>
      <c r="I3798" t="s">
        <v>136</v>
      </c>
      <c r="J3798" t="s">
        <v>137</v>
      </c>
      <c r="K3798" t="s">
        <v>138</v>
      </c>
      <c r="L3798" t="s">
        <v>10741</v>
      </c>
      <c r="M3798" t="s">
        <v>10742</v>
      </c>
      <c r="N3798">
        <v>0.25555555499999999</v>
      </c>
      <c r="O3798">
        <v>0</v>
      </c>
      <c r="P3798">
        <v>354</v>
      </c>
      <c r="Q3798">
        <v>0</v>
      </c>
      <c r="R3798">
        <v>17</v>
      </c>
      <c r="S3798">
        <v>0</v>
      </c>
      <c r="T3798">
        <v>44</v>
      </c>
      <c r="U3798">
        <v>0</v>
      </c>
      <c r="V3798">
        <v>0</v>
      </c>
      <c r="W3798">
        <v>0</v>
      </c>
      <c r="X3798">
        <v>23.733971889179696</v>
      </c>
      <c r="Y3798">
        <v>0</v>
      </c>
      <c r="Z3798">
        <v>32.937719001252191</v>
      </c>
      <c r="AA3798">
        <v>0</v>
      </c>
      <c r="AB3798">
        <v>5.7862076161492748</v>
      </c>
      <c r="AC3798">
        <v>0</v>
      </c>
      <c r="AD3798">
        <v>0</v>
      </c>
      <c r="AE3798">
        <v>62.457898506581166</v>
      </c>
    </row>
    <row r="3799" spans="1:31" x14ac:dyDescent="0.3">
      <c r="A3799">
        <v>2653292</v>
      </c>
      <c r="B3799">
        <v>1</v>
      </c>
      <c r="C3799" t="s">
        <v>81</v>
      </c>
      <c r="D3799" t="s">
        <v>117</v>
      </c>
      <c r="E3799" t="s">
        <v>152</v>
      </c>
      <c r="F3799" t="s">
        <v>10743</v>
      </c>
      <c r="G3799" t="s">
        <v>220</v>
      </c>
      <c r="H3799" t="s">
        <v>135</v>
      </c>
      <c r="I3799" t="s">
        <v>136</v>
      </c>
      <c r="J3799" t="s">
        <v>137</v>
      </c>
      <c r="K3799" t="s">
        <v>162</v>
      </c>
      <c r="L3799" t="s">
        <v>9246</v>
      </c>
      <c r="M3799" t="s">
        <v>10744</v>
      </c>
      <c r="N3799">
        <v>6.9611111110000001</v>
      </c>
      <c r="O3799">
        <v>0</v>
      </c>
      <c r="P3799">
        <v>298</v>
      </c>
      <c r="Q3799">
        <v>0</v>
      </c>
      <c r="R3799">
        <v>0</v>
      </c>
      <c r="S3799">
        <v>0</v>
      </c>
      <c r="T3799">
        <v>18</v>
      </c>
      <c r="U3799">
        <v>0</v>
      </c>
      <c r="V3799">
        <v>0</v>
      </c>
      <c r="W3799">
        <v>0</v>
      </c>
      <c r="X3799">
        <v>324.42012076145573</v>
      </c>
      <c r="Y3799">
        <v>0</v>
      </c>
      <c r="Z3799">
        <v>0</v>
      </c>
      <c r="AA3799">
        <v>0</v>
      </c>
      <c r="AB3799">
        <v>86.753221891311199</v>
      </c>
      <c r="AC3799">
        <v>0</v>
      </c>
      <c r="AD3799">
        <v>0</v>
      </c>
      <c r="AE3799">
        <v>411.17334265276691</v>
      </c>
    </row>
    <row r="3800" spans="1:31" x14ac:dyDescent="0.3">
      <c r="A3800">
        <v>2653438</v>
      </c>
      <c r="B3800">
        <v>1</v>
      </c>
      <c r="C3800" t="s">
        <v>80</v>
      </c>
      <c r="D3800" t="s">
        <v>100</v>
      </c>
      <c r="E3800" t="s">
        <v>165</v>
      </c>
      <c r="F3800" t="s">
        <v>10745</v>
      </c>
      <c r="G3800" t="s">
        <v>154</v>
      </c>
      <c r="H3800" t="s">
        <v>135</v>
      </c>
      <c r="I3800" t="s">
        <v>136</v>
      </c>
      <c r="J3800" t="s">
        <v>137</v>
      </c>
      <c r="K3800" t="s">
        <v>138</v>
      </c>
      <c r="L3800" t="s">
        <v>10746</v>
      </c>
      <c r="M3800" t="s">
        <v>10747</v>
      </c>
      <c r="N3800">
        <v>1.5280555549999999</v>
      </c>
      <c r="O3800">
        <v>0</v>
      </c>
      <c r="P3800">
        <v>110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41.768022097281765</v>
      </c>
      <c r="Y3800">
        <v>0</v>
      </c>
      <c r="Z3800">
        <v>0</v>
      </c>
      <c r="AA3800">
        <v>0</v>
      </c>
      <c r="AB3800">
        <v>4.1786023368693961</v>
      </c>
      <c r="AC3800">
        <v>0</v>
      </c>
      <c r="AD3800">
        <v>0</v>
      </c>
      <c r="AE3800">
        <v>45.946624434151161</v>
      </c>
    </row>
    <row r="3801" spans="1:31" x14ac:dyDescent="0.3">
      <c r="A3801">
        <v>2653607</v>
      </c>
      <c r="B3801">
        <v>1</v>
      </c>
      <c r="C3801" t="s">
        <v>81</v>
      </c>
      <c r="D3801" t="s">
        <v>121</v>
      </c>
      <c r="E3801" t="s">
        <v>132</v>
      </c>
      <c r="F3801" t="s">
        <v>10748</v>
      </c>
      <c r="G3801" t="s">
        <v>183</v>
      </c>
      <c r="H3801" t="s">
        <v>135</v>
      </c>
      <c r="I3801" t="s">
        <v>136</v>
      </c>
      <c r="J3801" t="s">
        <v>3</v>
      </c>
      <c r="K3801" t="s">
        <v>138</v>
      </c>
      <c r="L3801" t="s">
        <v>10749</v>
      </c>
      <c r="M3801" t="s">
        <v>10750</v>
      </c>
      <c r="N3801">
        <v>1.4941666659999999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0.15729295543872501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0.15729295543872501</v>
      </c>
    </row>
    <row r="3802" spans="1:31" x14ac:dyDescent="0.3">
      <c r="A3802">
        <v>2653478</v>
      </c>
      <c r="B3802">
        <v>1</v>
      </c>
      <c r="C3802" t="s">
        <v>80</v>
      </c>
      <c r="D3802" t="s">
        <v>93</v>
      </c>
      <c r="E3802" t="s">
        <v>152</v>
      </c>
      <c r="F3802" t="s">
        <v>485</v>
      </c>
      <c r="G3802" t="s">
        <v>161</v>
      </c>
      <c r="H3802" t="s">
        <v>135</v>
      </c>
      <c r="I3802" t="s">
        <v>136</v>
      </c>
      <c r="J3802" t="s">
        <v>137</v>
      </c>
      <c r="K3802" t="s">
        <v>162</v>
      </c>
      <c r="L3802" t="s">
        <v>10751</v>
      </c>
      <c r="M3802" t="s">
        <v>10752</v>
      </c>
      <c r="N3802">
        <v>1.0249999999999999</v>
      </c>
      <c r="O3802">
        <v>0</v>
      </c>
      <c r="P3802">
        <v>252</v>
      </c>
      <c r="Q3802">
        <v>0</v>
      </c>
      <c r="R3802">
        <v>2</v>
      </c>
      <c r="S3802">
        <v>0</v>
      </c>
      <c r="T3802">
        <v>33</v>
      </c>
      <c r="U3802">
        <v>0</v>
      </c>
      <c r="V3802">
        <v>0</v>
      </c>
      <c r="W3802">
        <v>0</v>
      </c>
      <c r="X3802">
        <v>44.062540054914734</v>
      </c>
      <c r="Y3802">
        <v>0</v>
      </c>
      <c r="Z3802">
        <v>7.9136768275584597</v>
      </c>
      <c r="AA3802">
        <v>0</v>
      </c>
      <c r="AB3802">
        <v>20.193710046739454</v>
      </c>
      <c r="AC3802">
        <v>0</v>
      </c>
      <c r="AD3802">
        <v>0</v>
      </c>
      <c r="AE3802">
        <v>72.16992692921265</v>
      </c>
    </row>
    <row r="3803" spans="1:31" x14ac:dyDescent="0.3">
      <c r="A3803">
        <v>2653169</v>
      </c>
      <c r="B3803">
        <v>1</v>
      </c>
      <c r="C3803" t="s">
        <v>81</v>
      </c>
      <c r="D3803" t="s">
        <v>118</v>
      </c>
      <c r="E3803" t="s">
        <v>165</v>
      </c>
      <c r="F3803" t="s">
        <v>10637</v>
      </c>
      <c r="G3803" t="s">
        <v>1575</v>
      </c>
      <c r="H3803" t="s">
        <v>135</v>
      </c>
      <c r="I3803" t="s">
        <v>136</v>
      </c>
      <c r="J3803" t="s">
        <v>137</v>
      </c>
      <c r="K3803" t="s">
        <v>138</v>
      </c>
      <c r="L3803" t="s">
        <v>10753</v>
      </c>
      <c r="M3803" t="s">
        <v>10754</v>
      </c>
      <c r="N3803">
        <v>1.156666666</v>
      </c>
      <c r="O3803">
        <v>0</v>
      </c>
      <c r="P3803">
        <v>249</v>
      </c>
      <c r="Q3803">
        <v>0</v>
      </c>
      <c r="R3803">
        <v>0</v>
      </c>
      <c r="S3803">
        <v>0</v>
      </c>
      <c r="T3803">
        <v>8</v>
      </c>
      <c r="U3803">
        <v>0</v>
      </c>
      <c r="V3803">
        <v>0</v>
      </c>
      <c r="W3803">
        <v>0</v>
      </c>
      <c r="X3803">
        <v>51.206815866927158</v>
      </c>
      <c r="Y3803">
        <v>0</v>
      </c>
      <c r="Z3803">
        <v>0</v>
      </c>
      <c r="AA3803">
        <v>0</v>
      </c>
      <c r="AB3803">
        <v>6.5815907344705193</v>
      </c>
      <c r="AC3803">
        <v>0</v>
      </c>
      <c r="AD3803">
        <v>0</v>
      </c>
      <c r="AE3803">
        <v>57.788406601397675</v>
      </c>
    </row>
    <row r="3804" spans="1:31" x14ac:dyDescent="0.3">
      <c r="A3804">
        <v>2653770</v>
      </c>
      <c r="B3804">
        <v>1</v>
      </c>
      <c r="C3804" t="s">
        <v>81</v>
      </c>
      <c r="D3804" t="s">
        <v>124</v>
      </c>
      <c r="E3804" t="s">
        <v>165</v>
      </c>
      <c r="F3804" t="s">
        <v>7380</v>
      </c>
      <c r="G3804" t="s">
        <v>224</v>
      </c>
      <c r="H3804" t="s">
        <v>135</v>
      </c>
      <c r="I3804" t="s">
        <v>136</v>
      </c>
      <c r="J3804" t="s">
        <v>137</v>
      </c>
      <c r="K3804" t="s">
        <v>138</v>
      </c>
      <c r="L3804" t="s">
        <v>10755</v>
      </c>
      <c r="M3804" t="s">
        <v>10756</v>
      </c>
      <c r="N3804">
        <v>7.4397222220000003</v>
      </c>
      <c r="O3804">
        <v>0</v>
      </c>
      <c r="P3804">
        <v>65</v>
      </c>
      <c r="Q3804">
        <v>0</v>
      </c>
      <c r="R3804">
        <v>0</v>
      </c>
      <c r="S3804">
        <v>0</v>
      </c>
      <c r="T3804">
        <v>2</v>
      </c>
      <c r="U3804">
        <v>0</v>
      </c>
      <c r="V3804">
        <v>0</v>
      </c>
      <c r="W3804">
        <v>0</v>
      </c>
      <c r="X3804">
        <v>131.61840791998762</v>
      </c>
      <c r="Y3804">
        <v>0</v>
      </c>
      <c r="Z3804">
        <v>0</v>
      </c>
      <c r="AA3804">
        <v>0</v>
      </c>
      <c r="AB3804">
        <v>1.3463952637268874</v>
      </c>
      <c r="AC3804">
        <v>0</v>
      </c>
      <c r="AD3804">
        <v>0</v>
      </c>
      <c r="AE3804">
        <v>132.96480318371451</v>
      </c>
    </row>
    <row r="3805" spans="1:31" x14ac:dyDescent="0.3">
      <c r="A3805">
        <v>2653375</v>
      </c>
      <c r="B3805">
        <v>1</v>
      </c>
      <c r="C3805" t="s">
        <v>80</v>
      </c>
      <c r="D3805" t="s">
        <v>107</v>
      </c>
      <c r="E3805" t="s">
        <v>147</v>
      </c>
      <c r="F3805" t="s">
        <v>10757</v>
      </c>
      <c r="G3805" t="s">
        <v>149</v>
      </c>
      <c r="H3805" t="s">
        <v>144</v>
      </c>
      <c r="I3805" t="s">
        <v>136</v>
      </c>
      <c r="J3805" t="s">
        <v>137</v>
      </c>
      <c r="K3805" t="s">
        <v>138</v>
      </c>
      <c r="L3805" t="s">
        <v>10758</v>
      </c>
      <c r="M3805" t="s">
        <v>10759</v>
      </c>
      <c r="N3805">
        <v>0.97361111099999997</v>
      </c>
      <c r="O3805">
        <v>2</v>
      </c>
      <c r="P3805">
        <v>531</v>
      </c>
      <c r="Q3805">
        <v>5</v>
      </c>
      <c r="R3805">
        <v>11</v>
      </c>
      <c r="S3805">
        <v>10</v>
      </c>
      <c r="T3805">
        <v>46</v>
      </c>
      <c r="U3805">
        <v>0</v>
      </c>
      <c r="V3805">
        <v>0</v>
      </c>
      <c r="W3805">
        <v>0.80952349409554381</v>
      </c>
      <c r="X3805">
        <v>147.39079009481327</v>
      </c>
      <c r="Y3805">
        <v>864.98772981091508</v>
      </c>
      <c r="Z3805">
        <v>6.4587833746710004</v>
      </c>
      <c r="AA3805">
        <v>128.22463932473647</v>
      </c>
      <c r="AB3805">
        <v>71.343007554209393</v>
      </c>
      <c r="AC3805">
        <v>0</v>
      </c>
      <c r="AD3805">
        <v>0</v>
      </c>
      <c r="AE3805">
        <v>1219.2144736534408</v>
      </c>
    </row>
    <row r="3806" spans="1:31" x14ac:dyDescent="0.3">
      <c r="A3806">
        <v>2653670</v>
      </c>
      <c r="B3806">
        <v>1</v>
      </c>
      <c r="C3806" t="s">
        <v>80</v>
      </c>
      <c r="D3806" t="s">
        <v>93</v>
      </c>
      <c r="E3806" t="s">
        <v>132</v>
      </c>
      <c r="F3806" t="s">
        <v>10760</v>
      </c>
      <c r="G3806" t="s">
        <v>268</v>
      </c>
      <c r="H3806" t="s">
        <v>135</v>
      </c>
      <c r="I3806" t="s">
        <v>136</v>
      </c>
      <c r="J3806" t="s">
        <v>137</v>
      </c>
      <c r="K3806" t="s">
        <v>138</v>
      </c>
      <c r="L3806" t="s">
        <v>10761</v>
      </c>
      <c r="M3806" t="s">
        <v>10762</v>
      </c>
      <c r="N3806">
        <v>5.7419444439999996</v>
      </c>
      <c r="O3806">
        <v>0</v>
      </c>
      <c r="P3806">
        <v>17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22.682563880308503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22.682563880308503</v>
      </c>
    </row>
    <row r="3807" spans="1:31" x14ac:dyDescent="0.3">
      <c r="A3807">
        <v>2653212</v>
      </c>
      <c r="B3807">
        <v>1</v>
      </c>
      <c r="C3807" t="s">
        <v>80</v>
      </c>
      <c r="D3807" t="s">
        <v>108</v>
      </c>
      <c r="E3807" t="s">
        <v>152</v>
      </c>
      <c r="F3807" t="s">
        <v>2297</v>
      </c>
      <c r="G3807" t="s">
        <v>161</v>
      </c>
      <c r="H3807" t="s">
        <v>135</v>
      </c>
      <c r="I3807" t="s">
        <v>136</v>
      </c>
      <c r="J3807" t="s">
        <v>137</v>
      </c>
      <c r="K3807" t="s">
        <v>162</v>
      </c>
      <c r="L3807" t="s">
        <v>10763</v>
      </c>
      <c r="M3807" t="s">
        <v>10764</v>
      </c>
      <c r="N3807">
        <v>6.5730555549999998</v>
      </c>
      <c r="O3807">
        <v>0</v>
      </c>
      <c r="P3807">
        <v>28</v>
      </c>
      <c r="Q3807">
        <v>0</v>
      </c>
      <c r="R3807">
        <v>6</v>
      </c>
      <c r="S3807">
        <v>0</v>
      </c>
      <c r="T3807">
        <v>5</v>
      </c>
      <c r="U3807">
        <v>0</v>
      </c>
      <c r="V3807">
        <v>0</v>
      </c>
      <c r="W3807">
        <v>0</v>
      </c>
      <c r="X3807">
        <v>53.873370803964661</v>
      </c>
      <c r="Y3807">
        <v>0</v>
      </c>
      <c r="Z3807">
        <v>75.019061349896035</v>
      </c>
      <c r="AA3807">
        <v>0</v>
      </c>
      <c r="AB3807">
        <v>111.45963413882728</v>
      </c>
      <c r="AC3807">
        <v>0</v>
      </c>
      <c r="AD3807">
        <v>0</v>
      </c>
      <c r="AE3807">
        <v>240.35206629268797</v>
      </c>
    </row>
    <row r="3808" spans="1:31" x14ac:dyDescent="0.3">
      <c r="A3808">
        <v>2653378</v>
      </c>
      <c r="B3808">
        <v>1</v>
      </c>
      <c r="C3808" t="s">
        <v>80</v>
      </c>
      <c r="D3808" t="s">
        <v>83</v>
      </c>
      <c r="E3808" t="s">
        <v>152</v>
      </c>
      <c r="F3808" t="s">
        <v>10765</v>
      </c>
      <c r="G3808" t="s">
        <v>220</v>
      </c>
      <c r="H3808" t="s">
        <v>135</v>
      </c>
      <c r="I3808" t="s">
        <v>136</v>
      </c>
      <c r="J3808" t="s">
        <v>137</v>
      </c>
      <c r="K3808" t="s">
        <v>162</v>
      </c>
      <c r="L3808" t="s">
        <v>10766</v>
      </c>
      <c r="M3808" t="s">
        <v>10767</v>
      </c>
      <c r="N3808">
        <v>1.3819444439999999</v>
      </c>
      <c r="O3808">
        <v>0</v>
      </c>
      <c r="P3808">
        <v>504</v>
      </c>
      <c r="Q3808">
        <v>0</v>
      </c>
      <c r="R3808">
        <v>0</v>
      </c>
      <c r="S3808">
        <v>0</v>
      </c>
      <c r="T3808">
        <v>59</v>
      </c>
      <c r="U3808">
        <v>0</v>
      </c>
      <c r="V3808">
        <v>1</v>
      </c>
      <c r="W3808">
        <v>0</v>
      </c>
      <c r="X3808">
        <v>182.82875463999724</v>
      </c>
      <c r="Y3808">
        <v>0</v>
      </c>
      <c r="Z3808">
        <v>0</v>
      </c>
      <c r="AA3808">
        <v>0</v>
      </c>
      <c r="AB3808">
        <v>88.402486266426038</v>
      </c>
      <c r="AC3808">
        <v>0</v>
      </c>
      <c r="AD3808">
        <v>11.309277904939178</v>
      </c>
      <c r="AE3808">
        <v>282.54051881136246</v>
      </c>
    </row>
    <row r="3809" spans="1:31" x14ac:dyDescent="0.3">
      <c r="A3809">
        <v>2653518</v>
      </c>
      <c r="B3809">
        <v>1</v>
      </c>
      <c r="C3809" t="s">
        <v>81</v>
      </c>
      <c r="D3809" t="s">
        <v>112</v>
      </c>
      <c r="E3809" t="s">
        <v>165</v>
      </c>
      <c r="F3809" t="s">
        <v>10768</v>
      </c>
      <c r="G3809" t="s">
        <v>224</v>
      </c>
      <c r="H3809" t="s">
        <v>135</v>
      </c>
      <c r="I3809" t="s">
        <v>136</v>
      </c>
      <c r="J3809" t="s">
        <v>137</v>
      </c>
      <c r="K3809" t="s">
        <v>138</v>
      </c>
      <c r="L3809" t="s">
        <v>10769</v>
      </c>
      <c r="M3809" t="s">
        <v>10770</v>
      </c>
      <c r="N3809">
        <v>2.1913888880000001</v>
      </c>
      <c r="O3809">
        <v>0</v>
      </c>
      <c r="P3809">
        <v>234</v>
      </c>
      <c r="Q3809">
        <v>0</v>
      </c>
      <c r="R3809">
        <v>0</v>
      </c>
      <c r="S3809">
        <v>0</v>
      </c>
      <c r="T3809">
        <v>5</v>
      </c>
      <c r="U3809">
        <v>0</v>
      </c>
      <c r="V3809">
        <v>0</v>
      </c>
      <c r="W3809">
        <v>0</v>
      </c>
      <c r="X3809">
        <v>116.18751608885012</v>
      </c>
      <c r="Y3809">
        <v>0</v>
      </c>
      <c r="Z3809">
        <v>0</v>
      </c>
      <c r="AA3809">
        <v>0</v>
      </c>
      <c r="AB3809">
        <v>27.062709245887405</v>
      </c>
      <c r="AC3809">
        <v>0</v>
      </c>
      <c r="AD3809">
        <v>0</v>
      </c>
      <c r="AE3809">
        <v>143.25022533473754</v>
      </c>
    </row>
    <row r="3810" spans="1:31" x14ac:dyDescent="0.3">
      <c r="A3810">
        <v>2653143</v>
      </c>
      <c r="B3810">
        <v>1</v>
      </c>
      <c r="C3810" t="s">
        <v>81</v>
      </c>
      <c r="D3810" t="s">
        <v>121</v>
      </c>
      <c r="E3810" t="s">
        <v>147</v>
      </c>
      <c r="F3810" t="s">
        <v>10771</v>
      </c>
      <c r="G3810" t="s">
        <v>149</v>
      </c>
      <c r="H3810" t="s">
        <v>144</v>
      </c>
      <c r="I3810" t="s">
        <v>136</v>
      </c>
      <c r="J3810" t="s">
        <v>137</v>
      </c>
      <c r="K3810" t="s">
        <v>138</v>
      </c>
      <c r="L3810" t="s">
        <v>10772</v>
      </c>
      <c r="M3810" t="s">
        <v>10773</v>
      </c>
      <c r="N3810">
        <v>1.975833333</v>
      </c>
      <c r="O3810">
        <v>1</v>
      </c>
      <c r="P3810">
        <v>522</v>
      </c>
      <c r="Q3810">
        <v>0</v>
      </c>
      <c r="R3810">
        <v>0</v>
      </c>
      <c r="S3810">
        <v>1</v>
      </c>
      <c r="T3810">
        <v>32</v>
      </c>
      <c r="U3810">
        <v>0</v>
      </c>
      <c r="V3810">
        <v>0</v>
      </c>
      <c r="W3810">
        <v>0.38140622027250004</v>
      </c>
      <c r="X3810">
        <v>83.303819605833084</v>
      </c>
      <c r="Y3810">
        <v>0</v>
      </c>
      <c r="Z3810">
        <v>0</v>
      </c>
      <c r="AA3810">
        <v>2.8308830412878803</v>
      </c>
      <c r="AB3810">
        <v>10.589620848543827</v>
      </c>
      <c r="AC3810">
        <v>0</v>
      </c>
      <c r="AD3810">
        <v>0</v>
      </c>
      <c r="AE3810">
        <v>97.105729715937287</v>
      </c>
    </row>
    <row r="3811" spans="1:31" x14ac:dyDescent="0.3">
      <c r="A3811">
        <v>2653685</v>
      </c>
      <c r="B3811">
        <v>2</v>
      </c>
      <c r="C3811" t="s">
        <v>80</v>
      </c>
      <c r="D3811" t="s">
        <v>96</v>
      </c>
      <c r="E3811" t="s">
        <v>152</v>
      </c>
      <c r="F3811" t="s">
        <v>10774</v>
      </c>
      <c r="G3811" t="s">
        <v>224</v>
      </c>
      <c r="H3811" t="s">
        <v>135</v>
      </c>
      <c r="I3811" t="s">
        <v>136</v>
      </c>
      <c r="J3811" t="s">
        <v>137</v>
      </c>
      <c r="K3811" t="s">
        <v>138</v>
      </c>
      <c r="L3811" t="s">
        <v>10775</v>
      </c>
      <c r="M3811" t="s">
        <v>10776</v>
      </c>
      <c r="N3811">
        <v>1.4202777769999999</v>
      </c>
      <c r="O3811">
        <v>0</v>
      </c>
      <c r="P3811">
        <v>346</v>
      </c>
      <c r="Q3811">
        <v>0</v>
      </c>
      <c r="R3811">
        <v>0</v>
      </c>
      <c r="S3811">
        <v>0</v>
      </c>
      <c r="T3811">
        <v>12</v>
      </c>
      <c r="U3811">
        <v>0</v>
      </c>
      <c r="V3811">
        <v>0</v>
      </c>
      <c r="W3811">
        <v>0</v>
      </c>
      <c r="X3811">
        <v>219.35768846176768</v>
      </c>
      <c r="Y3811">
        <v>0</v>
      </c>
      <c r="Z3811">
        <v>0</v>
      </c>
      <c r="AA3811">
        <v>0</v>
      </c>
      <c r="AB3811">
        <v>39.018343452109796</v>
      </c>
      <c r="AC3811">
        <v>0</v>
      </c>
      <c r="AD3811">
        <v>0</v>
      </c>
      <c r="AE3811">
        <v>258.37603191387745</v>
      </c>
    </row>
    <row r="3812" spans="1:31" x14ac:dyDescent="0.3">
      <c r="A3812">
        <v>2653684</v>
      </c>
      <c r="B3812">
        <v>1</v>
      </c>
      <c r="C3812" t="s">
        <v>81</v>
      </c>
      <c r="D3812" t="s">
        <v>112</v>
      </c>
      <c r="E3812" t="s">
        <v>141</v>
      </c>
      <c r="F3812" t="s">
        <v>10777</v>
      </c>
      <c r="G3812" t="s">
        <v>149</v>
      </c>
      <c r="H3812" t="s">
        <v>144</v>
      </c>
      <c r="I3812" t="s">
        <v>241</v>
      </c>
      <c r="J3812" t="s">
        <v>137</v>
      </c>
      <c r="K3812" t="s">
        <v>138</v>
      </c>
      <c r="L3812" t="s">
        <v>10778</v>
      </c>
      <c r="M3812" t="s">
        <v>10779</v>
      </c>
      <c r="N3812">
        <v>9.4444439999999998E-3</v>
      </c>
      <c r="O3812">
        <v>0</v>
      </c>
      <c r="P3812">
        <v>0</v>
      </c>
      <c r="Q3812">
        <v>18</v>
      </c>
      <c r="R3812">
        <v>0</v>
      </c>
      <c r="S3812">
        <v>1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2.1214710505437249</v>
      </c>
      <c r="Z3812">
        <v>0</v>
      </c>
      <c r="AA3812">
        <v>5.5090030291670894E-2</v>
      </c>
      <c r="AB3812">
        <v>0</v>
      </c>
      <c r="AC3812">
        <v>0</v>
      </c>
      <c r="AD3812">
        <v>0</v>
      </c>
      <c r="AE3812">
        <v>2.1765610808353957</v>
      </c>
    </row>
    <row r="3813" spans="1:31" x14ac:dyDescent="0.3">
      <c r="A3813">
        <v>2653312</v>
      </c>
      <c r="B3813">
        <v>1</v>
      </c>
      <c r="C3813" t="s">
        <v>81</v>
      </c>
      <c r="D3813" t="s">
        <v>127</v>
      </c>
      <c r="E3813" t="s">
        <v>147</v>
      </c>
      <c r="F3813" t="s">
        <v>3394</v>
      </c>
      <c r="G3813" t="s">
        <v>161</v>
      </c>
      <c r="H3813" t="s">
        <v>144</v>
      </c>
      <c r="I3813" t="s">
        <v>136</v>
      </c>
      <c r="J3813" t="s">
        <v>137</v>
      </c>
      <c r="K3813" t="s">
        <v>162</v>
      </c>
      <c r="L3813" t="s">
        <v>10780</v>
      </c>
      <c r="M3813" t="s">
        <v>10781</v>
      </c>
      <c r="N3813">
        <v>2.1377777770000002</v>
      </c>
      <c r="O3813">
        <v>3</v>
      </c>
      <c r="P3813">
        <v>142</v>
      </c>
      <c r="Q3813">
        <v>42</v>
      </c>
      <c r="R3813">
        <v>25</v>
      </c>
      <c r="S3813">
        <v>5</v>
      </c>
      <c r="T3813">
        <v>17</v>
      </c>
      <c r="U3813">
        <v>1</v>
      </c>
      <c r="V3813">
        <v>0</v>
      </c>
      <c r="W3813">
        <v>2.076067399200523</v>
      </c>
      <c r="X3813">
        <v>57.075931263393123</v>
      </c>
      <c r="Y3813">
        <v>276.1320300911616</v>
      </c>
      <c r="Z3813">
        <v>133.21727424349396</v>
      </c>
      <c r="AA3813">
        <v>4.9403972714832953</v>
      </c>
      <c r="AB3813">
        <v>37.638808252358871</v>
      </c>
      <c r="AC3813">
        <v>11.130699429396486</v>
      </c>
      <c r="AD3813">
        <v>0</v>
      </c>
      <c r="AE3813">
        <v>522.21120795048785</v>
      </c>
    </row>
    <row r="3814" spans="1:31" x14ac:dyDescent="0.3">
      <c r="A3814">
        <v>2653206</v>
      </c>
      <c r="B3814">
        <v>1</v>
      </c>
      <c r="C3814" t="s">
        <v>80</v>
      </c>
      <c r="D3814" t="s">
        <v>82</v>
      </c>
      <c r="E3814" t="s">
        <v>181</v>
      </c>
      <c r="F3814" t="s">
        <v>10782</v>
      </c>
      <c r="G3814" t="s">
        <v>220</v>
      </c>
      <c r="H3814" t="s">
        <v>144</v>
      </c>
      <c r="I3814" t="s">
        <v>136</v>
      </c>
      <c r="J3814" t="s">
        <v>137</v>
      </c>
      <c r="K3814" t="s">
        <v>162</v>
      </c>
      <c r="L3814" t="s">
        <v>10783</v>
      </c>
      <c r="M3814" t="s">
        <v>10784</v>
      </c>
      <c r="N3814">
        <v>4.1016666659999999</v>
      </c>
      <c r="O3814">
        <v>0</v>
      </c>
      <c r="P3814">
        <v>815</v>
      </c>
      <c r="Q3814">
        <v>0</v>
      </c>
      <c r="R3814">
        <v>0</v>
      </c>
      <c r="S3814">
        <v>9</v>
      </c>
      <c r="T3814">
        <v>1321</v>
      </c>
      <c r="U3814">
        <v>0</v>
      </c>
      <c r="V3814">
        <v>6</v>
      </c>
      <c r="W3814">
        <v>0</v>
      </c>
      <c r="X3814">
        <v>953.63242196945669</v>
      </c>
      <c r="Y3814">
        <v>0</v>
      </c>
      <c r="Z3814">
        <v>0</v>
      </c>
      <c r="AA3814">
        <v>4561.2059170667453</v>
      </c>
      <c r="AB3814">
        <v>5867.7764481521453</v>
      </c>
      <c r="AC3814">
        <v>0</v>
      </c>
      <c r="AD3814">
        <v>150.42371250513656</v>
      </c>
      <c r="AE3814">
        <v>11533.038499693484</v>
      </c>
    </row>
    <row r="3815" spans="1:31" x14ac:dyDescent="0.3">
      <c r="A3815">
        <v>2653833</v>
      </c>
      <c r="B3815">
        <v>1</v>
      </c>
      <c r="C3815" t="s">
        <v>81</v>
      </c>
      <c r="D3815" t="s">
        <v>123</v>
      </c>
      <c r="E3815" t="s">
        <v>165</v>
      </c>
      <c r="F3815" t="s">
        <v>10785</v>
      </c>
      <c r="G3815" t="s">
        <v>224</v>
      </c>
      <c r="H3815" t="s">
        <v>135</v>
      </c>
      <c r="I3815" t="s">
        <v>136</v>
      </c>
      <c r="J3815" t="s">
        <v>137</v>
      </c>
      <c r="K3815" t="s">
        <v>138</v>
      </c>
      <c r="L3815" t="s">
        <v>10786</v>
      </c>
      <c r="M3815" t="s">
        <v>10787</v>
      </c>
      <c r="N3815">
        <v>4.7208333329999999</v>
      </c>
      <c r="O3815">
        <v>0</v>
      </c>
      <c r="P3815">
        <v>0</v>
      </c>
      <c r="Q3815">
        <v>0</v>
      </c>
      <c r="R3815">
        <v>3</v>
      </c>
      <c r="S3815">
        <v>0</v>
      </c>
      <c r="T3815">
        <v>1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9.5961378352824802</v>
      </c>
      <c r="AA3815">
        <v>0</v>
      </c>
      <c r="AB3815">
        <v>0.31210075548228</v>
      </c>
      <c r="AC3815">
        <v>0</v>
      </c>
      <c r="AD3815">
        <v>0</v>
      </c>
      <c r="AE3815">
        <v>9.9082385907647605</v>
      </c>
    </row>
    <row r="3816" spans="1:31" x14ac:dyDescent="0.3">
      <c r="A3816">
        <v>2653690</v>
      </c>
      <c r="B3816">
        <v>1</v>
      </c>
      <c r="C3816" t="s">
        <v>81</v>
      </c>
      <c r="D3816" t="s">
        <v>128</v>
      </c>
      <c r="E3816" t="s">
        <v>214</v>
      </c>
      <c r="F3816" t="s">
        <v>10788</v>
      </c>
      <c r="G3816" t="s">
        <v>406</v>
      </c>
      <c r="H3816" t="s">
        <v>135</v>
      </c>
      <c r="I3816" t="s">
        <v>136</v>
      </c>
      <c r="J3816" t="s">
        <v>137</v>
      </c>
      <c r="K3816" t="s">
        <v>138</v>
      </c>
      <c r="L3816" t="s">
        <v>10789</v>
      </c>
      <c r="M3816" t="s">
        <v>10790</v>
      </c>
      <c r="N3816">
        <v>1.410833333</v>
      </c>
      <c r="O3816">
        <v>0</v>
      </c>
      <c r="P3816">
        <v>126</v>
      </c>
      <c r="Q3816">
        <v>0</v>
      </c>
      <c r="R3816">
        <v>0</v>
      </c>
      <c r="S3816">
        <v>0</v>
      </c>
      <c r="T3816">
        <v>6</v>
      </c>
      <c r="U3816">
        <v>0</v>
      </c>
      <c r="V3816">
        <v>0</v>
      </c>
      <c r="W3816">
        <v>0</v>
      </c>
      <c r="X3816">
        <v>44.064548098552194</v>
      </c>
      <c r="Y3816">
        <v>0</v>
      </c>
      <c r="Z3816">
        <v>0</v>
      </c>
      <c r="AA3816">
        <v>0</v>
      </c>
      <c r="AB3816">
        <v>11.75120239088996</v>
      </c>
      <c r="AC3816">
        <v>0</v>
      </c>
      <c r="AD3816">
        <v>0</v>
      </c>
      <c r="AE3816">
        <v>55.815750489442152</v>
      </c>
    </row>
    <row r="3817" spans="1:31" x14ac:dyDescent="0.3">
      <c r="A3817">
        <v>2653149</v>
      </c>
      <c r="B3817">
        <v>1</v>
      </c>
      <c r="C3817" t="s">
        <v>81</v>
      </c>
      <c r="D3817" t="s">
        <v>118</v>
      </c>
      <c r="E3817" t="s">
        <v>147</v>
      </c>
      <c r="F3817" t="s">
        <v>2662</v>
      </c>
      <c r="G3817" t="s">
        <v>149</v>
      </c>
      <c r="H3817" t="s">
        <v>144</v>
      </c>
      <c r="I3817" t="s">
        <v>136</v>
      </c>
      <c r="J3817" t="s">
        <v>137</v>
      </c>
      <c r="K3817" t="s">
        <v>138</v>
      </c>
      <c r="L3817" t="s">
        <v>10791</v>
      </c>
      <c r="M3817" t="s">
        <v>10792</v>
      </c>
      <c r="N3817">
        <v>0.95</v>
      </c>
      <c r="O3817">
        <v>4</v>
      </c>
      <c r="P3817">
        <v>798</v>
      </c>
      <c r="Q3817">
        <v>7</v>
      </c>
      <c r="R3817">
        <v>27</v>
      </c>
      <c r="S3817">
        <v>0</v>
      </c>
      <c r="T3817">
        <v>28</v>
      </c>
      <c r="U3817">
        <v>0</v>
      </c>
      <c r="V3817">
        <v>0</v>
      </c>
      <c r="W3817">
        <v>0.69830694510000013</v>
      </c>
      <c r="X3817">
        <v>89.720756521606376</v>
      </c>
      <c r="Y3817">
        <v>36.193188420175829</v>
      </c>
      <c r="Z3817">
        <v>51.794717695745241</v>
      </c>
      <c r="AA3817">
        <v>0</v>
      </c>
      <c r="AB3817">
        <v>13.287377307706656</v>
      </c>
      <c r="AC3817">
        <v>0</v>
      </c>
      <c r="AD3817">
        <v>0</v>
      </c>
      <c r="AE3817">
        <v>191.69434689033412</v>
      </c>
    </row>
    <row r="3818" spans="1:31" x14ac:dyDescent="0.3">
      <c r="A3818">
        <v>2653647</v>
      </c>
      <c r="B3818">
        <v>1</v>
      </c>
      <c r="C3818" t="s">
        <v>81</v>
      </c>
      <c r="D3818" t="s">
        <v>128</v>
      </c>
      <c r="E3818" t="s">
        <v>152</v>
      </c>
      <c r="F3818" t="s">
        <v>5332</v>
      </c>
      <c r="G3818" t="s">
        <v>191</v>
      </c>
      <c r="H3818" t="s">
        <v>135</v>
      </c>
      <c r="I3818" t="s">
        <v>136</v>
      </c>
      <c r="J3818" t="s">
        <v>137</v>
      </c>
      <c r="K3818" t="s">
        <v>138</v>
      </c>
      <c r="L3818" t="s">
        <v>10793</v>
      </c>
      <c r="M3818" t="s">
        <v>10794</v>
      </c>
      <c r="N3818">
        <v>3.815555555</v>
      </c>
      <c r="O3818">
        <v>0</v>
      </c>
      <c r="P3818">
        <v>1481</v>
      </c>
      <c r="Q3818">
        <v>0</v>
      </c>
      <c r="R3818">
        <v>0</v>
      </c>
      <c r="S3818">
        <v>0</v>
      </c>
      <c r="T3818">
        <v>70</v>
      </c>
      <c r="U3818">
        <v>0</v>
      </c>
      <c r="V3818">
        <v>1</v>
      </c>
      <c r="W3818">
        <v>0</v>
      </c>
      <c r="X3818">
        <v>1358.0958455784439</v>
      </c>
      <c r="Y3818">
        <v>0</v>
      </c>
      <c r="Z3818">
        <v>0</v>
      </c>
      <c r="AA3818">
        <v>0</v>
      </c>
      <c r="AB3818">
        <v>321.70023207490789</v>
      </c>
      <c r="AC3818">
        <v>0</v>
      </c>
      <c r="AD3818">
        <v>24.942187599031278</v>
      </c>
      <c r="AE3818">
        <v>1704.7382652523831</v>
      </c>
    </row>
    <row r="3819" spans="1:31" x14ac:dyDescent="0.3">
      <c r="A3819">
        <v>2653747</v>
      </c>
      <c r="B3819">
        <v>1</v>
      </c>
      <c r="C3819" t="s">
        <v>81</v>
      </c>
      <c r="D3819" t="s">
        <v>118</v>
      </c>
      <c r="E3819" t="s">
        <v>147</v>
      </c>
      <c r="F3819" t="s">
        <v>1478</v>
      </c>
      <c r="G3819" t="s">
        <v>149</v>
      </c>
      <c r="H3819" t="s">
        <v>144</v>
      </c>
      <c r="I3819" t="s">
        <v>136</v>
      </c>
      <c r="J3819" t="s">
        <v>137</v>
      </c>
      <c r="K3819" t="s">
        <v>138</v>
      </c>
      <c r="L3819" t="s">
        <v>10795</v>
      </c>
      <c r="M3819" t="s">
        <v>10796</v>
      </c>
      <c r="N3819">
        <v>0.29583333299999998</v>
      </c>
      <c r="O3819">
        <v>6</v>
      </c>
      <c r="P3819">
        <v>411</v>
      </c>
      <c r="Q3819">
        <v>50</v>
      </c>
      <c r="R3819">
        <v>41</v>
      </c>
      <c r="S3819">
        <v>9</v>
      </c>
      <c r="T3819">
        <v>33</v>
      </c>
      <c r="U3819">
        <v>0</v>
      </c>
      <c r="V3819">
        <v>0</v>
      </c>
      <c r="W3819">
        <v>0.69039051831360621</v>
      </c>
      <c r="X3819">
        <v>17.570435775195904</v>
      </c>
      <c r="Y3819">
        <v>200.63436178714497</v>
      </c>
      <c r="Z3819">
        <v>24.632535901214613</v>
      </c>
      <c r="AA3819">
        <v>9.7888883191916491</v>
      </c>
      <c r="AB3819">
        <v>3.974565446324013</v>
      </c>
      <c r="AC3819">
        <v>0</v>
      </c>
      <c r="AD3819">
        <v>0</v>
      </c>
      <c r="AE3819">
        <v>257.29117774738472</v>
      </c>
    </row>
    <row r="3820" spans="1:31" x14ac:dyDescent="0.3">
      <c r="A3820">
        <v>2653790</v>
      </c>
      <c r="B3820">
        <v>1</v>
      </c>
      <c r="C3820" t="s">
        <v>80</v>
      </c>
      <c r="D3820" t="s">
        <v>103</v>
      </c>
      <c r="E3820" t="s">
        <v>165</v>
      </c>
      <c r="F3820" t="s">
        <v>3070</v>
      </c>
      <c r="G3820" t="s">
        <v>224</v>
      </c>
      <c r="H3820" t="s">
        <v>135</v>
      </c>
      <c r="I3820" t="s">
        <v>136</v>
      </c>
      <c r="J3820" t="s">
        <v>137</v>
      </c>
      <c r="K3820" t="s">
        <v>138</v>
      </c>
      <c r="L3820" t="s">
        <v>10797</v>
      </c>
      <c r="M3820" t="s">
        <v>10798</v>
      </c>
      <c r="N3820">
        <v>1.358333333</v>
      </c>
      <c r="O3820">
        <v>0</v>
      </c>
      <c r="P3820">
        <v>167</v>
      </c>
      <c r="Q3820">
        <v>0</v>
      </c>
      <c r="R3820">
        <v>4</v>
      </c>
      <c r="S3820">
        <v>0</v>
      </c>
      <c r="T3820">
        <v>10</v>
      </c>
      <c r="U3820">
        <v>0</v>
      </c>
      <c r="V3820">
        <v>0</v>
      </c>
      <c r="W3820">
        <v>0</v>
      </c>
      <c r="X3820">
        <v>62.110765292915659</v>
      </c>
      <c r="Y3820">
        <v>0</v>
      </c>
      <c r="Z3820">
        <v>12.475188636313135</v>
      </c>
      <c r="AA3820">
        <v>0</v>
      </c>
      <c r="AB3820">
        <v>16.355513046728426</v>
      </c>
      <c r="AC3820">
        <v>0</v>
      </c>
      <c r="AD3820">
        <v>0</v>
      </c>
      <c r="AE3820">
        <v>90.941466975957212</v>
      </c>
    </row>
    <row r="3821" spans="1:31" x14ac:dyDescent="0.3">
      <c r="A3821">
        <v>2653106</v>
      </c>
      <c r="B3821">
        <v>1</v>
      </c>
      <c r="C3821" t="s">
        <v>80</v>
      </c>
      <c r="D3821" t="s">
        <v>101</v>
      </c>
      <c r="E3821" t="s">
        <v>165</v>
      </c>
      <c r="F3821" t="s">
        <v>10799</v>
      </c>
      <c r="G3821" t="s">
        <v>154</v>
      </c>
      <c r="H3821" t="s">
        <v>135</v>
      </c>
      <c r="I3821" t="s">
        <v>136</v>
      </c>
      <c r="J3821" t="s">
        <v>137</v>
      </c>
      <c r="K3821" t="s">
        <v>138</v>
      </c>
      <c r="L3821" t="s">
        <v>10800</v>
      </c>
      <c r="M3821" t="s">
        <v>10801</v>
      </c>
      <c r="N3821">
        <v>0.47805555500000002</v>
      </c>
      <c r="O3821">
        <v>0</v>
      </c>
      <c r="P3821">
        <v>179</v>
      </c>
      <c r="Q3821">
        <v>0</v>
      </c>
      <c r="R3821">
        <v>0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17.821582230841202</v>
      </c>
      <c r="Y3821">
        <v>0</v>
      </c>
      <c r="Z3821">
        <v>0</v>
      </c>
      <c r="AA3821">
        <v>0</v>
      </c>
      <c r="AB3821">
        <v>0.51362164116388886</v>
      </c>
      <c r="AC3821">
        <v>0</v>
      </c>
      <c r="AD3821">
        <v>0</v>
      </c>
      <c r="AE3821">
        <v>18.335203872005092</v>
      </c>
    </row>
    <row r="3822" spans="1:31" x14ac:dyDescent="0.3">
      <c r="A3822">
        <v>2653295</v>
      </c>
      <c r="B3822">
        <v>1</v>
      </c>
      <c r="C3822" t="s">
        <v>80</v>
      </c>
      <c r="D3822" t="s">
        <v>105</v>
      </c>
      <c r="E3822" t="s">
        <v>165</v>
      </c>
      <c r="F3822" t="s">
        <v>761</v>
      </c>
      <c r="G3822" t="s">
        <v>224</v>
      </c>
      <c r="H3822" t="s">
        <v>135</v>
      </c>
      <c r="I3822" t="s">
        <v>136</v>
      </c>
      <c r="J3822" t="s">
        <v>137</v>
      </c>
      <c r="K3822" t="s">
        <v>138</v>
      </c>
      <c r="L3822" t="s">
        <v>10802</v>
      </c>
      <c r="M3822" t="s">
        <v>10803</v>
      </c>
      <c r="N3822">
        <v>1.1486111109999999</v>
      </c>
      <c r="O3822">
        <v>0</v>
      </c>
      <c r="P3822">
        <v>1</v>
      </c>
      <c r="Q3822">
        <v>0</v>
      </c>
      <c r="R3822">
        <v>15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0.29680795464999998</v>
      </c>
      <c r="Y3822">
        <v>0</v>
      </c>
      <c r="Z3822">
        <v>21.59375690583807</v>
      </c>
      <c r="AA3822">
        <v>0</v>
      </c>
      <c r="AB3822">
        <v>0</v>
      </c>
      <c r="AC3822">
        <v>0</v>
      </c>
      <c r="AD3822">
        <v>0</v>
      </c>
      <c r="AE3822">
        <v>21.89056486048807</v>
      </c>
    </row>
    <row r="3823" spans="1:31" x14ac:dyDescent="0.3">
      <c r="A3823">
        <v>2653627</v>
      </c>
      <c r="B3823">
        <v>1</v>
      </c>
      <c r="C3823" t="s">
        <v>81</v>
      </c>
      <c r="D3823" t="s">
        <v>112</v>
      </c>
      <c r="E3823" t="s">
        <v>194</v>
      </c>
      <c r="F3823" t="s">
        <v>1042</v>
      </c>
      <c r="G3823" t="s">
        <v>149</v>
      </c>
      <c r="H3823" t="s">
        <v>144</v>
      </c>
      <c r="I3823" t="s">
        <v>136</v>
      </c>
      <c r="J3823" t="s">
        <v>137</v>
      </c>
      <c r="K3823" t="s">
        <v>138</v>
      </c>
      <c r="L3823" t="s">
        <v>10804</v>
      </c>
      <c r="M3823" t="s">
        <v>10805</v>
      </c>
      <c r="N3823">
        <v>0.35555555500000002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611.44115110945711</v>
      </c>
      <c r="AD3823">
        <v>0</v>
      </c>
      <c r="AE3823">
        <v>611.44115110945711</v>
      </c>
    </row>
    <row r="3824" spans="1:31" x14ac:dyDescent="0.3">
      <c r="A3824">
        <v>2653481</v>
      </c>
      <c r="B3824">
        <v>1</v>
      </c>
      <c r="C3824" t="s">
        <v>80</v>
      </c>
      <c r="D3824" t="s">
        <v>86</v>
      </c>
      <c r="E3824" t="s">
        <v>132</v>
      </c>
      <c r="F3824" t="s">
        <v>10806</v>
      </c>
      <c r="G3824" t="s">
        <v>134</v>
      </c>
      <c r="H3824" t="s">
        <v>135</v>
      </c>
      <c r="I3824" t="s">
        <v>136</v>
      </c>
      <c r="J3824" t="s">
        <v>137</v>
      </c>
      <c r="K3824" t="s">
        <v>138</v>
      </c>
      <c r="L3824" t="s">
        <v>10807</v>
      </c>
      <c r="M3824" t="s">
        <v>10808</v>
      </c>
      <c r="N3824">
        <v>3.6191666659999999</v>
      </c>
      <c r="O3824">
        <v>0</v>
      </c>
      <c r="P3824">
        <v>3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4.6064482583592525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4.6064482583592525</v>
      </c>
    </row>
    <row r="3825" spans="1:31" x14ac:dyDescent="0.3">
      <c r="A3825">
        <v>2653581</v>
      </c>
      <c r="B3825">
        <v>1</v>
      </c>
      <c r="C3825" t="s">
        <v>80</v>
      </c>
      <c r="D3825" t="s">
        <v>83</v>
      </c>
      <c r="E3825" t="s">
        <v>152</v>
      </c>
      <c r="F3825" t="s">
        <v>10809</v>
      </c>
      <c r="G3825" t="s">
        <v>161</v>
      </c>
      <c r="H3825" t="s">
        <v>135</v>
      </c>
      <c r="I3825" t="s">
        <v>136</v>
      </c>
      <c r="J3825" t="s">
        <v>137</v>
      </c>
      <c r="K3825" t="s">
        <v>162</v>
      </c>
      <c r="L3825" t="s">
        <v>10810</v>
      </c>
      <c r="M3825" t="s">
        <v>10811</v>
      </c>
      <c r="N3825">
        <v>1.673611111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24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128.4737033828149</v>
      </c>
      <c r="AC3825">
        <v>0</v>
      </c>
      <c r="AD3825">
        <v>0</v>
      </c>
      <c r="AE3825">
        <v>128.4737033828149</v>
      </c>
    </row>
    <row r="3826" spans="1:31" x14ac:dyDescent="0.3">
      <c r="A3826">
        <v>2653289</v>
      </c>
      <c r="B3826">
        <v>1</v>
      </c>
      <c r="C3826" t="s">
        <v>80</v>
      </c>
      <c r="D3826" t="s">
        <v>101</v>
      </c>
      <c r="E3826" t="s">
        <v>165</v>
      </c>
      <c r="F3826" t="s">
        <v>10812</v>
      </c>
      <c r="G3826" t="s">
        <v>161</v>
      </c>
      <c r="H3826" t="s">
        <v>135</v>
      </c>
      <c r="I3826" t="s">
        <v>136</v>
      </c>
      <c r="J3826" t="s">
        <v>137</v>
      </c>
      <c r="K3826" t="s">
        <v>162</v>
      </c>
      <c r="L3826" t="s">
        <v>10813</v>
      </c>
      <c r="M3826" t="s">
        <v>10814</v>
      </c>
      <c r="N3826">
        <v>3.090833333</v>
      </c>
      <c r="O3826">
        <v>0</v>
      </c>
      <c r="P3826">
        <v>96</v>
      </c>
      <c r="Q3826">
        <v>0</v>
      </c>
      <c r="R3826">
        <v>5</v>
      </c>
      <c r="S3826">
        <v>0</v>
      </c>
      <c r="T3826">
        <v>9</v>
      </c>
      <c r="U3826">
        <v>0</v>
      </c>
      <c r="V3826">
        <v>0</v>
      </c>
      <c r="W3826">
        <v>0</v>
      </c>
      <c r="X3826">
        <v>113.61012093623236</v>
      </c>
      <c r="Y3826">
        <v>0</v>
      </c>
      <c r="Z3826">
        <v>0.94531647812829755</v>
      </c>
      <c r="AA3826">
        <v>0</v>
      </c>
      <c r="AB3826">
        <v>14.600499864643666</v>
      </c>
      <c r="AC3826">
        <v>0</v>
      </c>
      <c r="AD3826">
        <v>0</v>
      </c>
      <c r="AE3826">
        <v>129.15593727900432</v>
      </c>
    </row>
    <row r="3827" spans="1:31" x14ac:dyDescent="0.3">
      <c r="A3827">
        <v>2653667</v>
      </c>
      <c r="B3827">
        <v>1</v>
      </c>
      <c r="C3827" t="s">
        <v>81</v>
      </c>
      <c r="D3827" t="s">
        <v>126</v>
      </c>
      <c r="E3827" t="s">
        <v>147</v>
      </c>
      <c r="F3827" t="s">
        <v>10815</v>
      </c>
      <c r="G3827" t="s">
        <v>149</v>
      </c>
      <c r="H3827" t="s">
        <v>144</v>
      </c>
      <c r="I3827" t="s">
        <v>136</v>
      </c>
      <c r="J3827" t="s">
        <v>137</v>
      </c>
      <c r="K3827" t="s">
        <v>138</v>
      </c>
      <c r="L3827" t="s">
        <v>10816</v>
      </c>
      <c r="M3827" t="s">
        <v>10817</v>
      </c>
      <c r="N3827">
        <v>1.4797222219999999</v>
      </c>
      <c r="O3827">
        <v>3</v>
      </c>
      <c r="P3827">
        <v>651</v>
      </c>
      <c r="Q3827">
        <v>23</v>
      </c>
      <c r="R3827">
        <v>201</v>
      </c>
      <c r="S3827">
        <v>8</v>
      </c>
      <c r="T3827">
        <v>47</v>
      </c>
      <c r="U3827">
        <v>0</v>
      </c>
      <c r="V3827">
        <v>0</v>
      </c>
      <c r="W3827">
        <v>1.450206808595</v>
      </c>
      <c r="X3827">
        <v>101.26985700406446</v>
      </c>
      <c r="Y3827">
        <v>425.86819350547631</v>
      </c>
      <c r="Z3827">
        <v>175.21545094263845</v>
      </c>
      <c r="AA3827">
        <v>64.535021201319537</v>
      </c>
      <c r="AB3827">
        <v>25.692696377398722</v>
      </c>
      <c r="AC3827">
        <v>0</v>
      </c>
      <c r="AD3827">
        <v>0</v>
      </c>
      <c r="AE3827">
        <v>794.0314258394925</v>
      </c>
    </row>
    <row r="3828" spans="1:31" x14ac:dyDescent="0.3">
      <c r="A3828">
        <v>2653335</v>
      </c>
      <c r="B3828">
        <v>1</v>
      </c>
      <c r="C3828" t="s">
        <v>80</v>
      </c>
      <c r="D3828" t="s">
        <v>82</v>
      </c>
      <c r="E3828" t="s">
        <v>152</v>
      </c>
      <c r="F3828" t="s">
        <v>10818</v>
      </c>
      <c r="G3828" t="s">
        <v>220</v>
      </c>
      <c r="H3828" t="s">
        <v>135</v>
      </c>
      <c r="I3828" t="s">
        <v>136</v>
      </c>
      <c r="J3828" t="s">
        <v>137</v>
      </c>
      <c r="K3828" t="s">
        <v>162</v>
      </c>
      <c r="L3828" t="s">
        <v>10819</v>
      </c>
      <c r="M3828" t="s">
        <v>10820</v>
      </c>
      <c r="N3828">
        <v>0.456666666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3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6.7269689554498751</v>
      </c>
      <c r="AC3828">
        <v>0</v>
      </c>
      <c r="AD3828">
        <v>0</v>
      </c>
      <c r="AE3828">
        <v>6.7269689554498751</v>
      </c>
    </row>
    <row r="3829" spans="1:31" x14ac:dyDescent="0.3">
      <c r="A3829">
        <v>2653372</v>
      </c>
      <c r="B3829">
        <v>1</v>
      </c>
      <c r="C3829" t="s">
        <v>81</v>
      </c>
      <c r="D3829" t="s">
        <v>113</v>
      </c>
      <c r="E3829" t="s">
        <v>165</v>
      </c>
      <c r="F3829" t="s">
        <v>10821</v>
      </c>
      <c r="G3829" t="s">
        <v>224</v>
      </c>
      <c r="H3829" t="s">
        <v>135</v>
      </c>
      <c r="I3829" t="s">
        <v>136</v>
      </c>
      <c r="J3829" t="s">
        <v>137</v>
      </c>
      <c r="K3829" t="s">
        <v>138</v>
      </c>
      <c r="L3829" t="s">
        <v>10822</v>
      </c>
      <c r="M3829" t="s">
        <v>10823</v>
      </c>
      <c r="N3829">
        <v>2.6575000000000002</v>
      </c>
      <c r="O3829">
        <v>0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6.4298040349831274</v>
      </c>
      <c r="AA3829">
        <v>0</v>
      </c>
      <c r="AB3829">
        <v>0</v>
      </c>
      <c r="AC3829">
        <v>0</v>
      </c>
      <c r="AD3829">
        <v>0</v>
      </c>
      <c r="AE3829">
        <v>6.4298040349831274</v>
      </c>
    </row>
    <row r="3830" spans="1:31" x14ac:dyDescent="0.3">
      <c r="A3830">
        <v>2653036</v>
      </c>
      <c r="B3830">
        <v>2</v>
      </c>
      <c r="C3830" t="s">
        <v>80</v>
      </c>
      <c r="D3830" t="s">
        <v>90</v>
      </c>
      <c r="E3830" t="s">
        <v>152</v>
      </c>
      <c r="F3830" t="s">
        <v>10824</v>
      </c>
      <c r="G3830" t="s">
        <v>6104</v>
      </c>
      <c r="H3830" t="s">
        <v>135</v>
      </c>
      <c r="I3830" t="s">
        <v>136</v>
      </c>
      <c r="J3830" t="s">
        <v>137</v>
      </c>
      <c r="K3830" t="s">
        <v>138</v>
      </c>
      <c r="L3830" t="s">
        <v>8253</v>
      </c>
      <c r="M3830" t="s">
        <v>10825</v>
      </c>
      <c r="N3830">
        <v>0.84944444399999997</v>
      </c>
      <c r="O3830">
        <v>0</v>
      </c>
      <c r="P3830">
        <v>633</v>
      </c>
      <c r="Q3830">
        <v>0</v>
      </c>
      <c r="R3830">
        <v>0</v>
      </c>
      <c r="S3830">
        <v>0</v>
      </c>
      <c r="T3830">
        <v>79</v>
      </c>
      <c r="U3830">
        <v>0</v>
      </c>
      <c r="V3830">
        <v>0</v>
      </c>
      <c r="W3830">
        <v>0</v>
      </c>
      <c r="X3830">
        <v>165.60893865169706</v>
      </c>
      <c r="Y3830">
        <v>0</v>
      </c>
      <c r="Z3830">
        <v>0</v>
      </c>
      <c r="AA3830">
        <v>0</v>
      </c>
      <c r="AB3830">
        <v>49.484977979521126</v>
      </c>
      <c r="AC3830">
        <v>0</v>
      </c>
      <c r="AD3830">
        <v>0</v>
      </c>
      <c r="AE3830">
        <v>215.09391663121818</v>
      </c>
    </row>
    <row r="3831" spans="1:31" x14ac:dyDescent="0.3">
      <c r="A3831">
        <v>2653226</v>
      </c>
      <c r="B3831">
        <v>1</v>
      </c>
      <c r="C3831" t="s">
        <v>80</v>
      </c>
      <c r="D3831" t="s">
        <v>94</v>
      </c>
      <c r="E3831" t="s">
        <v>165</v>
      </c>
      <c r="F3831" t="s">
        <v>10826</v>
      </c>
      <c r="G3831" t="s">
        <v>220</v>
      </c>
      <c r="H3831" t="s">
        <v>135</v>
      </c>
      <c r="I3831" t="s">
        <v>136</v>
      </c>
      <c r="J3831" t="s">
        <v>137</v>
      </c>
      <c r="K3831" t="s">
        <v>162</v>
      </c>
      <c r="L3831" t="s">
        <v>10827</v>
      </c>
      <c r="M3831" t="s">
        <v>10828</v>
      </c>
      <c r="N3831">
        <v>6.5922222220000002</v>
      </c>
      <c r="O3831">
        <v>0</v>
      </c>
      <c r="P3831">
        <v>45</v>
      </c>
      <c r="Q3831">
        <v>0</v>
      </c>
      <c r="R3831">
        <v>1</v>
      </c>
      <c r="S3831">
        <v>0</v>
      </c>
      <c r="T3831">
        <v>4</v>
      </c>
      <c r="U3831">
        <v>0</v>
      </c>
      <c r="V3831">
        <v>0</v>
      </c>
      <c r="W3831">
        <v>0</v>
      </c>
      <c r="X3831">
        <v>51.699151944547118</v>
      </c>
      <c r="Y3831">
        <v>0</v>
      </c>
      <c r="Z3831">
        <v>34.179335029358668</v>
      </c>
      <c r="AA3831">
        <v>0</v>
      </c>
      <c r="AB3831">
        <v>10.198223897432912</v>
      </c>
      <c r="AC3831">
        <v>0</v>
      </c>
      <c r="AD3831">
        <v>0</v>
      </c>
      <c r="AE3831">
        <v>96.07671087133869</v>
      </c>
    </row>
    <row r="3832" spans="1:31" x14ac:dyDescent="0.3">
      <c r="A3832">
        <v>2653126</v>
      </c>
      <c r="B3832">
        <v>1</v>
      </c>
      <c r="C3832" t="s">
        <v>80</v>
      </c>
      <c r="D3832" t="s">
        <v>82</v>
      </c>
      <c r="E3832" t="s">
        <v>214</v>
      </c>
      <c r="F3832" t="s">
        <v>10651</v>
      </c>
      <c r="G3832" t="s">
        <v>300</v>
      </c>
      <c r="H3832" t="s">
        <v>135</v>
      </c>
      <c r="I3832" t="s">
        <v>136</v>
      </c>
      <c r="J3832" t="s">
        <v>137</v>
      </c>
      <c r="K3832" t="s">
        <v>138</v>
      </c>
      <c r="L3832" t="s">
        <v>10829</v>
      </c>
      <c r="M3832" t="s">
        <v>10830</v>
      </c>
      <c r="N3832">
        <v>1.205833333</v>
      </c>
      <c r="O3832">
        <v>0</v>
      </c>
      <c r="P3832">
        <v>52</v>
      </c>
      <c r="Q3832">
        <v>0</v>
      </c>
      <c r="R3832">
        <v>0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11.013006629906975</v>
      </c>
      <c r="Y3832">
        <v>0</v>
      </c>
      <c r="Z3832">
        <v>0</v>
      </c>
      <c r="AA3832">
        <v>0</v>
      </c>
      <c r="AB3832">
        <v>4.6887569500114162E-2</v>
      </c>
      <c r="AC3832">
        <v>0</v>
      </c>
      <c r="AD3832">
        <v>0</v>
      </c>
      <c r="AE3832">
        <v>11.05989419940709</v>
      </c>
    </row>
    <row r="3833" spans="1:31" x14ac:dyDescent="0.3">
      <c r="A3833">
        <v>2683574</v>
      </c>
      <c r="B3833">
        <v>1</v>
      </c>
      <c r="C3833" t="s">
        <v>80</v>
      </c>
      <c r="D3833" t="s">
        <v>105</v>
      </c>
      <c r="E3833" t="s">
        <v>141</v>
      </c>
      <c r="F3833" t="s">
        <v>10831</v>
      </c>
      <c r="G3833" t="s">
        <v>149</v>
      </c>
      <c r="H3833" t="s">
        <v>144</v>
      </c>
      <c r="I3833" t="s">
        <v>136</v>
      </c>
      <c r="J3833" t="s">
        <v>137</v>
      </c>
      <c r="K3833" t="s">
        <v>138</v>
      </c>
      <c r="L3833" t="s">
        <v>10832</v>
      </c>
      <c r="M3833" t="s">
        <v>10833</v>
      </c>
      <c r="N3833">
        <v>0.66611111099999998</v>
      </c>
      <c r="O3833">
        <v>0</v>
      </c>
      <c r="P3833">
        <v>191</v>
      </c>
      <c r="Q3833">
        <v>0</v>
      </c>
      <c r="R3833">
        <v>0</v>
      </c>
      <c r="S3833">
        <v>0</v>
      </c>
      <c r="T3833">
        <v>5</v>
      </c>
      <c r="U3833">
        <v>0</v>
      </c>
      <c r="V3833">
        <v>0</v>
      </c>
      <c r="W3833">
        <v>0</v>
      </c>
      <c r="X3833">
        <v>32.226029608527789</v>
      </c>
      <c r="Y3833">
        <v>0</v>
      </c>
      <c r="Z3833">
        <v>0</v>
      </c>
      <c r="AA3833">
        <v>0</v>
      </c>
      <c r="AB3833">
        <v>2.4386331550781222</v>
      </c>
      <c r="AC3833">
        <v>0</v>
      </c>
      <c r="AD3833">
        <v>0</v>
      </c>
      <c r="AE3833">
        <v>34.664662763605911</v>
      </c>
    </row>
    <row r="3834" spans="1:31" x14ac:dyDescent="0.3">
      <c r="A3834">
        <v>2653767</v>
      </c>
      <c r="B3834">
        <v>1</v>
      </c>
      <c r="C3834" t="s">
        <v>80</v>
      </c>
      <c r="D3834" t="s">
        <v>104</v>
      </c>
      <c r="E3834" t="s">
        <v>165</v>
      </c>
      <c r="F3834" t="s">
        <v>10834</v>
      </c>
      <c r="G3834" t="s">
        <v>224</v>
      </c>
      <c r="H3834" t="s">
        <v>135</v>
      </c>
      <c r="I3834" t="s">
        <v>136</v>
      </c>
      <c r="J3834" t="s">
        <v>137</v>
      </c>
      <c r="K3834" t="s">
        <v>138</v>
      </c>
      <c r="L3834" t="s">
        <v>10835</v>
      </c>
      <c r="M3834" t="s">
        <v>10836</v>
      </c>
      <c r="N3834">
        <v>1.435277777</v>
      </c>
      <c r="O3834">
        <v>0</v>
      </c>
      <c r="P3834">
        <v>66</v>
      </c>
      <c r="Q3834">
        <v>0</v>
      </c>
      <c r="R3834">
        <v>0</v>
      </c>
      <c r="S3834">
        <v>0</v>
      </c>
      <c r="T3834">
        <v>4</v>
      </c>
      <c r="U3834">
        <v>0</v>
      </c>
      <c r="V3834">
        <v>0</v>
      </c>
      <c r="W3834">
        <v>0</v>
      </c>
      <c r="X3834">
        <v>14.145140247368765</v>
      </c>
      <c r="Y3834">
        <v>0</v>
      </c>
      <c r="Z3834">
        <v>0</v>
      </c>
      <c r="AA3834">
        <v>0</v>
      </c>
      <c r="AB3834">
        <v>5.0271828782043642</v>
      </c>
      <c r="AC3834">
        <v>0</v>
      </c>
      <c r="AD3834">
        <v>0</v>
      </c>
      <c r="AE3834">
        <v>19.172323125573129</v>
      </c>
    </row>
    <row r="3835" spans="1:31" x14ac:dyDescent="0.3">
      <c r="A3835">
        <v>2653621</v>
      </c>
      <c r="B3835">
        <v>1</v>
      </c>
      <c r="C3835" t="s">
        <v>81</v>
      </c>
      <c r="D3835" t="s">
        <v>123</v>
      </c>
      <c r="E3835" t="s">
        <v>194</v>
      </c>
      <c r="F3835" t="s">
        <v>10837</v>
      </c>
      <c r="G3835" t="s">
        <v>149</v>
      </c>
      <c r="H3835" t="s">
        <v>144</v>
      </c>
      <c r="I3835" t="s">
        <v>136</v>
      </c>
      <c r="J3835" t="s">
        <v>137</v>
      </c>
      <c r="K3835" t="s">
        <v>138</v>
      </c>
      <c r="L3835" t="s">
        <v>10838</v>
      </c>
      <c r="M3835" t="s">
        <v>10839</v>
      </c>
      <c r="N3835">
        <v>0.27611111100000002</v>
      </c>
      <c r="O3835">
        <v>0</v>
      </c>
      <c r="P3835">
        <v>7897</v>
      </c>
      <c r="Q3835">
        <v>0</v>
      </c>
      <c r="R3835">
        <v>1</v>
      </c>
      <c r="S3835">
        <v>3</v>
      </c>
      <c r="T3835">
        <v>1390</v>
      </c>
      <c r="U3835">
        <v>0</v>
      </c>
      <c r="V3835">
        <v>4</v>
      </c>
      <c r="W3835">
        <v>0</v>
      </c>
      <c r="X3835">
        <v>475.59082809014041</v>
      </c>
      <c r="Y3835">
        <v>0</v>
      </c>
      <c r="Z3835">
        <v>1.4630362162231807</v>
      </c>
      <c r="AA3835">
        <v>14.514395122020353</v>
      </c>
      <c r="AB3835">
        <v>318.0767723403186</v>
      </c>
      <c r="AC3835">
        <v>0</v>
      </c>
      <c r="AD3835">
        <v>6.0241701951278834</v>
      </c>
      <c r="AE3835">
        <v>815.66920196383046</v>
      </c>
    </row>
    <row r="3836" spans="1:31" x14ac:dyDescent="0.3">
      <c r="A3836">
        <v>2653080</v>
      </c>
      <c r="B3836">
        <v>1</v>
      </c>
      <c r="C3836" t="s">
        <v>80</v>
      </c>
      <c r="D3836" t="s">
        <v>110</v>
      </c>
      <c r="E3836" t="s">
        <v>181</v>
      </c>
      <c r="F3836" t="s">
        <v>10840</v>
      </c>
      <c r="G3836" t="s">
        <v>10841</v>
      </c>
      <c r="H3836" t="s">
        <v>1793</v>
      </c>
      <c r="I3836" t="s">
        <v>136</v>
      </c>
      <c r="J3836" t="s">
        <v>137</v>
      </c>
      <c r="K3836" t="s">
        <v>138</v>
      </c>
      <c r="L3836" t="s">
        <v>10842</v>
      </c>
      <c r="M3836" t="s">
        <v>10843</v>
      </c>
      <c r="N3836">
        <v>8.9722222000000004E-2</v>
      </c>
      <c r="O3836">
        <v>0</v>
      </c>
      <c r="P3836">
        <v>1776</v>
      </c>
      <c r="Q3836">
        <v>0</v>
      </c>
      <c r="R3836">
        <v>0</v>
      </c>
      <c r="S3836">
        <v>0</v>
      </c>
      <c r="T3836">
        <v>176</v>
      </c>
      <c r="U3836">
        <v>0</v>
      </c>
      <c r="V3836">
        <v>0</v>
      </c>
      <c r="W3836">
        <v>0</v>
      </c>
      <c r="X3836">
        <v>47.200227888409522</v>
      </c>
      <c r="Y3836">
        <v>0</v>
      </c>
      <c r="Z3836">
        <v>0</v>
      </c>
      <c r="AA3836">
        <v>0</v>
      </c>
      <c r="AB3836">
        <v>8.4803418851252026</v>
      </c>
      <c r="AC3836">
        <v>0</v>
      </c>
      <c r="AD3836">
        <v>0</v>
      </c>
      <c r="AE3836">
        <v>55.680569773534728</v>
      </c>
    </row>
    <row r="3837" spans="1:31" x14ac:dyDescent="0.3">
      <c r="A3837">
        <v>2653209</v>
      </c>
      <c r="B3837">
        <v>1</v>
      </c>
      <c r="C3837" t="s">
        <v>80</v>
      </c>
      <c r="D3837" t="s">
        <v>93</v>
      </c>
      <c r="E3837" t="s">
        <v>165</v>
      </c>
      <c r="F3837" t="s">
        <v>10844</v>
      </c>
      <c r="G3837" t="s">
        <v>224</v>
      </c>
      <c r="H3837" t="s">
        <v>135</v>
      </c>
      <c r="I3837" t="s">
        <v>136</v>
      </c>
      <c r="J3837" t="s">
        <v>137</v>
      </c>
      <c r="K3837" t="s">
        <v>138</v>
      </c>
      <c r="L3837" t="s">
        <v>10845</v>
      </c>
      <c r="M3837" t="s">
        <v>10846</v>
      </c>
      <c r="N3837">
        <v>1.680833333</v>
      </c>
      <c r="O3837">
        <v>0</v>
      </c>
      <c r="P3837">
        <v>0</v>
      </c>
      <c r="Q3837">
        <v>0</v>
      </c>
      <c r="R3837">
        <v>12</v>
      </c>
      <c r="S3837">
        <v>0</v>
      </c>
      <c r="T3837">
        <v>4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33.053477604303552</v>
      </c>
      <c r="AA3837">
        <v>0</v>
      </c>
      <c r="AB3837">
        <v>9.4809487759267537</v>
      </c>
      <c r="AC3837">
        <v>0</v>
      </c>
      <c r="AD3837">
        <v>0</v>
      </c>
      <c r="AE3837">
        <v>42.534426380230308</v>
      </c>
    </row>
    <row r="3838" spans="1:31" x14ac:dyDescent="0.3">
      <c r="A3838">
        <v>2653730</v>
      </c>
      <c r="B3838">
        <v>1</v>
      </c>
      <c r="C3838" t="s">
        <v>80</v>
      </c>
      <c r="D3838" t="s">
        <v>104</v>
      </c>
      <c r="E3838" t="s">
        <v>165</v>
      </c>
      <c r="F3838" t="s">
        <v>10847</v>
      </c>
      <c r="G3838" t="s">
        <v>224</v>
      </c>
      <c r="H3838" t="s">
        <v>135</v>
      </c>
      <c r="I3838" t="s">
        <v>136</v>
      </c>
      <c r="J3838" t="s">
        <v>137</v>
      </c>
      <c r="K3838" t="s">
        <v>138</v>
      </c>
      <c r="L3838" t="s">
        <v>10848</v>
      </c>
      <c r="M3838" t="s">
        <v>10849</v>
      </c>
      <c r="N3838">
        <v>3.153611111</v>
      </c>
      <c r="O3838">
        <v>0</v>
      </c>
      <c r="P3838">
        <v>23</v>
      </c>
      <c r="Q3838">
        <v>0</v>
      </c>
      <c r="R3838">
        <v>1</v>
      </c>
      <c r="S3838">
        <v>0</v>
      </c>
      <c r="T3838">
        <v>3</v>
      </c>
      <c r="U3838">
        <v>0</v>
      </c>
      <c r="V3838">
        <v>0</v>
      </c>
      <c r="W3838">
        <v>0</v>
      </c>
      <c r="X3838">
        <v>16.616077808061213</v>
      </c>
      <c r="Y3838">
        <v>0</v>
      </c>
      <c r="Z3838">
        <v>8.6897921716400006</v>
      </c>
      <c r="AA3838">
        <v>0</v>
      </c>
      <c r="AB3838">
        <v>1.4742545743106721</v>
      </c>
      <c r="AC3838">
        <v>0</v>
      </c>
      <c r="AD3838">
        <v>0</v>
      </c>
      <c r="AE3838">
        <v>26.780124554011884</v>
      </c>
    </row>
    <row r="3839" spans="1:31" x14ac:dyDescent="0.3">
      <c r="A3839">
        <v>2653309</v>
      </c>
      <c r="B3839">
        <v>1</v>
      </c>
      <c r="C3839" t="s">
        <v>80</v>
      </c>
      <c r="D3839" t="s">
        <v>94</v>
      </c>
      <c r="E3839" t="s">
        <v>194</v>
      </c>
      <c r="F3839" t="s">
        <v>10850</v>
      </c>
      <c r="G3839" t="s">
        <v>149</v>
      </c>
      <c r="H3839" t="s">
        <v>144</v>
      </c>
      <c r="I3839" t="s">
        <v>136</v>
      </c>
      <c r="J3839" t="s">
        <v>137</v>
      </c>
      <c r="K3839" t="s">
        <v>138</v>
      </c>
      <c r="L3839" t="s">
        <v>10851</v>
      </c>
      <c r="M3839" t="s">
        <v>10852</v>
      </c>
      <c r="N3839">
        <v>1.4897222219999999</v>
      </c>
      <c r="O3839">
        <v>0</v>
      </c>
      <c r="P3839">
        <v>138</v>
      </c>
      <c r="Q3839">
        <v>0</v>
      </c>
      <c r="R3839">
        <v>11</v>
      </c>
      <c r="S3839">
        <v>0</v>
      </c>
      <c r="T3839">
        <v>14</v>
      </c>
      <c r="U3839">
        <v>0</v>
      </c>
      <c r="V3839">
        <v>0</v>
      </c>
      <c r="W3839">
        <v>0</v>
      </c>
      <c r="X3839">
        <v>39.694463807126617</v>
      </c>
      <c r="Y3839">
        <v>0</v>
      </c>
      <c r="Z3839">
        <v>12.222379174664573</v>
      </c>
      <c r="AA3839">
        <v>0</v>
      </c>
      <c r="AB3839">
        <v>29.378836301225341</v>
      </c>
      <c r="AC3839">
        <v>0</v>
      </c>
      <c r="AD3839">
        <v>0</v>
      </c>
      <c r="AE3839">
        <v>81.29567928301654</v>
      </c>
    </row>
    <row r="3840" spans="1:31" x14ac:dyDescent="0.3">
      <c r="A3840">
        <v>2653587</v>
      </c>
      <c r="B3840">
        <v>1</v>
      </c>
      <c r="C3840" t="s">
        <v>81</v>
      </c>
      <c r="D3840" t="s">
        <v>128</v>
      </c>
      <c r="E3840" t="s">
        <v>194</v>
      </c>
      <c r="F3840" t="s">
        <v>3981</v>
      </c>
      <c r="G3840" t="s">
        <v>149</v>
      </c>
      <c r="H3840" t="s">
        <v>144</v>
      </c>
      <c r="I3840" t="s">
        <v>136</v>
      </c>
      <c r="J3840" t="s">
        <v>137</v>
      </c>
      <c r="K3840" t="s">
        <v>138</v>
      </c>
      <c r="L3840" t="s">
        <v>10853</v>
      </c>
      <c r="M3840" t="s">
        <v>10854</v>
      </c>
      <c r="N3840">
        <v>0.13388888800000001</v>
      </c>
      <c r="O3840">
        <v>0</v>
      </c>
      <c r="P3840">
        <v>0</v>
      </c>
      <c r="Q3840">
        <v>0</v>
      </c>
      <c r="R3840">
        <v>0</v>
      </c>
      <c r="S3840">
        <v>2</v>
      </c>
      <c r="T3840">
        <v>0</v>
      </c>
      <c r="U3840">
        <v>1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20.633174253271434</v>
      </c>
      <c r="AB3840">
        <v>0</v>
      </c>
      <c r="AC3840">
        <v>74.076418447052646</v>
      </c>
      <c r="AD3840">
        <v>0</v>
      </c>
      <c r="AE3840">
        <v>94.70959270032408</v>
      </c>
    </row>
    <row r="3841" spans="1:31" x14ac:dyDescent="0.3">
      <c r="A3841">
        <v>2653189</v>
      </c>
      <c r="B3841">
        <v>1</v>
      </c>
      <c r="C3841" t="s">
        <v>81</v>
      </c>
      <c r="D3841" t="s">
        <v>123</v>
      </c>
      <c r="E3841" t="s">
        <v>181</v>
      </c>
      <c r="F3841" t="s">
        <v>6807</v>
      </c>
      <c r="G3841" t="s">
        <v>149</v>
      </c>
      <c r="H3841" t="s">
        <v>144</v>
      </c>
      <c r="I3841" t="s">
        <v>136</v>
      </c>
      <c r="J3841" t="s">
        <v>137</v>
      </c>
      <c r="K3841" t="s">
        <v>138</v>
      </c>
      <c r="L3841" t="s">
        <v>10855</v>
      </c>
      <c r="M3841" t="s">
        <v>10856</v>
      </c>
      <c r="N3841">
        <v>2.4477777770000002</v>
      </c>
      <c r="O3841">
        <v>0</v>
      </c>
      <c r="P3841">
        <v>2612</v>
      </c>
      <c r="Q3841">
        <v>1</v>
      </c>
      <c r="R3841">
        <v>3</v>
      </c>
      <c r="S3841">
        <v>9</v>
      </c>
      <c r="T3841">
        <v>273</v>
      </c>
      <c r="U3841">
        <v>8</v>
      </c>
      <c r="V3841">
        <v>3</v>
      </c>
      <c r="W3841">
        <v>0</v>
      </c>
      <c r="X3841">
        <v>1477.7386273610337</v>
      </c>
      <c r="Y3841">
        <v>15.355427223924409</v>
      </c>
      <c r="Z3841">
        <v>0.31261749858319254</v>
      </c>
      <c r="AA3841">
        <v>1286.4089755391597</v>
      </c>
      <c r="AB3841">
        <v>722.71238149269391</v>
      </c>
      <c r="AC3841">
        <v>4120.14644773492</v>
      </c>
      <c r="AD3841">
        <v>52.534682917673841</v>
      </c>
      <c r="AE3841">
        <v>7675.2091597679891</v>
      </c>
    </row>
    <row r="3842" spans="1:31" x14ac:dyDescent="0.3">
      <c r="A3842">
        <v>2653830</v>
      </c>
      <c r="B3842">
        <v>1</v>
      </c>
      <c r="C3842" t="s">
        <v>81</v>
      </c>
      <c r="D3842" t="s">
        <v>123</v>
      </c>
      <c r="E3842" t="s">
        <v>165</v>
      </c>
      <c r="F3842" t="s">
        <v>10857</v>
      </c>
      <c r="G3842" t="s">
        <v>224</v>
      </c>
      <c r="H3842" t="s">
        <v>135</v>
      </c>
      <c r="I3842" t="s">
        <v>136</v>
      </c>
      <c r="J3842" t="s">
        <v>137</v>
      </c>
      <c r="K3842" t="s">
        <v>138</v>
      </c>
      <c r="L3842" t="s">
        <v>10858</v>
      </c>
      <c r="M3842" t="s">
        <v>10859</v>
      </c>
      <c r="N3842">
        <v>4.3377777770000003</v>
      </c>
      <c r="O3842">
        <v>0</v>
      </c>
      <c r="P3842">
        <v>73</v>
      </c>
      <c r="Q3842">
        <v>0</v>
      </c>
      <c r="R3842">
        <v>0</v>
      </c>
      <c r="S3842">
        <v>0</v>
      </c>
      <c r="T3842">
        <v>26</v>
      </c>
      <c r="U3842">
        <v>0</v>
      </c>
      <c r="V3842">
        <v>0</v>
      </c>
      <c r="W3842">
        <v>0</v>
      </c>
      <c r="X3842">
        <v>72.824605603768617</v>
      </c>
      <c r="Y3842">
        <v>0</v>
      </c>
      <c r="Z3842">
        <v>0</v>
      </c>
      <c r="AA3842">
        <v>0</v>
      </c>
      <c r="AB3842">
        <v>105.56587681079652</v>
      </c>
      <c r="AC3842">
        <v>0</v>
      </c>
      <c r="AD3842">
        <v>0</v>
      </c>
      <c r="AE3842">
        <v>178.39048241456516</v>
      </c>
    </row>
    <row r="3843" spans="1:31" x14ac:dyDescent="0.3">
      <c r="A3843">
        <v>2653358</v>
      </c>
      <c r="B3843">
        <v>1</v>
      </c>
      <c r="C3843" t="s">
        <v>80</v>
      </c>
      <c r="D3843" t="s">
        <v>95</v>
      </c>
      <c r="E3843" t="s">
        <v>141</v>
      </c>
      <c r="F3843" t="s">
        <v>10860</v>
      </c>
      <c r="G3843" t="s">
        <v>149</v>
      </c>
      <c r="H3843" t="s">
        <v>144</v>
      </c>
      <c r="I3843" t="s">
        <v>136</v>
      </c>
      <c r="J3843" t="s">
        <v>137</v>
      </c>
      <c r="K3843" t="s">
        <v>138</v>
      </c>
      <c r="L3843" t="s">
        <v>10861</v>
      </c>
      <c r="M3843" t="s">
        <v>10862</v>
      </c>
      <c r="N3843">
        <v>1.586944444</v>
      </c>
      <c r="O3843">
        <v>0</v>
      </c>
      <c r="P3843">
        <v>0</v>
      </c>
      <c r="Q3843">
        <v>0</v>
      </c>
      <c r="R3843">
        <v>0</v>
      </c>
      <c r="S3843">
        <v>47</v>
      </c>
      <c r="T3843">
        <v>0</v>
      </c>
      <c r="U3843">
        <v>1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460.97456716913626</v>
      </c>
      <c r="AB3843">
        <v>0</v>
      </c>
      <c r="AC3843">
        <v>249.80409810561599</v>
      </c>
      <c r="AD3843">
        <v>0</v>
      </c>
      <c r="AE3843">
        <v>710.77866527475226</v>
      </c>
    </row>
    <row r="3844" spans="1:31" x14ac:dyDescent="0.3">
      <c r="A3844">
        <v>2653103</v>
      </c>
      <c r="B3844">
        <v>1</v>
      </c>
      <c r="C3844" t="s">
        <v>80</v>
      </c>
      <c r="D3844" t="s">
        <v>106</v>
      </c>
      <c r="E3844" t="s">
        <v>194</v>
      </c>
      <c r="F3844" t="s">
        <v>2194</v>
      </c>
      <c r="G3844" t="s">
        <v>149</v>
      </c>
      <c r="H3844" t="s">
        <v>144</v>
      </c>
      <c r="I3844" t="s">
        <v>136</v>
      </c>
      <c r="J3844" t="s">
        <v>137</v>
      </c>
      <c r="K3844" t="s">
        <v>138</v>
      </c>
      <c r="L3844" t="s">
        <v>10863</v>
      </c>
      <c r="M3844" t="s">
        <v>10864</v>
      </c>
      <c r="N3844">
        <v>0.80027777700000002</v>
      </c>
      <c r="O3844">
        <v>5</v>
      </c>
      <c r="P3844">
        <v>11601</v>
      </c>
      <c r="Q3844">
        <v>0</v>
      </c>
      <c r="R3844">
        <v>15</v>
      </c>
      <c r="S3844">
        <v>22</v>
      </c>
      <c r="T3844">
        <v>2896</v>
      </c>
      <c r="U3844">
        <v>0</v>
      </c>
      <c r="V3844">
        <v>0</v>
      </c>
      <c r="W3844">
        <v>1.5199290319935459</v>
      </c>
      <c r="X3844">
        <v>1891.656450460571</v>
      </c>
      <c r="Y3844">
        <v>0</v>
      </c>
      <c r="Z3844">
        <v>21.147017468521902</v>
      </c>
      <c r="AA3844">
        <v>78.150833149395226</v>
      </c>
      <c r="AB3844">
        <v>1145.2867662325218</v>
      </c>
      <c r="AC3844">
        <v>0</v>
      </c>
      <c r="AD3844">
        <v>0</v>
      </c>
      <c r="AE3844">
        <v>3137.7609963430032</v>
      </c>
    </row>
    <row r="3845" spans="1:31" x14ac:dyDescent="0.3">
      <c r="A3845">
        <v>2653352</v>
      </c>
      <c r="B3845">
        <v>1</v>
      </c>
      <c r="C3845" t="s">
        <v>81</v>
      </c>
      <c r="D3845" t="s">
        <v>118</v>
      </c>
      <c r="E3845" t="s">
        <v>147</v>
      </c>
      <c r="F3845" t="s">
        <v>7692</v>
      </c>
      <c r="G3845" t="s">
        <v>149</v>
      </c>
      <c r="H3845" t="s">
        <v>144</v>
      </c>
      <c r="I3845" t="s">
        <v>241</v>
      </c>
      <c r="J3845" t="s">
        <v>137</v>
      </c>
      <c r="K3845" t="s">
        <v>138</v>
      </c>
      <c r="L3845" t="s">
        <v>10865</v>
      </c>
      <c r="M3845" t="s">
        <v>10866</v>
      </c>
      <c r="N3845">
        <v>3.1666666000000003E-2</v>
      </c>
      <c r="O3845">
        <v>0</v>
      </c>
      <c r="P3845">
        <v>354</v>
      </c>
      <c r="Q3845">
        <v>2</v>
      </c>
      <c r="R3845">
        <v>77</v>
      </c>
      <c r="S3845">
        <v>0</v>
      </c>
      <c r="T3845">
        <v>14</v>
      </c>
      <c r="U3845">
        <v>0</v>
      </c>
      <c r="V3845">
        <v>0</v>
      </c>
      <c r="W3845">
        <v>0</v>
      </c>
      <c r="X3845">
        <v>3.0481377812184429</v>
      </c>
      <c r="Y3845">
        <v>0.52402023935143605</v>
      </c>
      <c r="Z3845">
        <v>3.1180279110013833</v>
      </c>
      <c r="AA3845">
        <v>0</v>
      </c>
      <c r="AB3845">
        <v>0.2650237634399325</v>
      </c>
      <c r="AC3845">
        <v>0</v>
      </c>
      <c r="AD3845">
        <v>0</v>
      </c>
      <c r="AE3845">
        <v>6.9552096950111952</v>
      </c>
    </row>
    <row r="3846" spans="1:31" x14ac:dyDescent="0.3">
      <c r="A3846">
        <v>2653152</v>
      </c>
      <c r="B3846">
        <v>1</v>
      </c>
      <c r="C3846" t="s">
        <v>81</v>
      </c>
      <c r="D3846" t="s">
        <v>115</v>
      </c>
      <c r="E3846" t="s">
        <v>147</v>
      </c>
      <c r="F3846" t="s">
        <v>10867</v>
      </c>
      <c r="G3846" t="s">
        <v>149</v>
      </c>
      <c r="H3846" t="s">
        <v>144</v>
      </c>
      <c r="I3846" t="s">
        <v>136</v>
      </c>
      <c r="J3846" t="s">
        <v>137</v>
      </c>
      <c r="K3846" t="s">
        <v>138</v>
      </c>
      <c r="L3846" t="s">
        <v>10868</v>
      </c>
      <c r="M3846" t="s">
        <v>10869</v>
      </c>
      <c r="N3846">
        <v>1.0138888880000001</v>
      </c>
      <c r="O3846">
        <v>1</v>
      </c>
      <c r="P3846">
        <v>800</v>
      </c>
      <c r="Q3846">
        <v>1</v>
      </c>
      <c r="R3846">
        <v>43</v>
      </c>
      <c r="S3846">
        <v>1</v>
      </c>
      <c r="T3846">
        <v>38</v>
      </c>
      <c r="U3846">
        <v>2</v>
      </c>
      <c r="V3846">
        <v>0</v>
      </c>
      <c r="W3846">
        <v>0.19516454244583334</v>
      </c>
      <c r="X3846">
        <v>92.079193152029774</v>
      </c>
      <c r="Y3846">
        <v>4.6971532923685473</v>
      </c>
      <c r="Z3846">
        <v>38.162728097015496</v>
      </c>
      <c r="AA3846">
        <v>1.5830324406213041</v>
      </c>
      <c r="AB3846">
        <v>5.9082784442432095</v>
      </c>
      <c r="AC3846">
        <v>25.918581927353063</v>
      </c>
      <c r="AD3846">
        <v>0</v>
      </c>
      <c r="AE3846">
        <v>168.54413189607726</v>
      </c>
    </row>
    <row r="3847" spans="1:31" x14ac:dyDescent="0.3">
      <c r="A3847">
        <v>2653484</v>
      </c>
      <c r="B3847">
        <v>1</v>
      </c>
      <c r="C3847" t="s">
        <v>80</v>
      </c>
      <c r="D3847" t="s">
        <v>110</v>
      </c>
      <c r="E3847" t="s">
        <v>141</v>
      </c>
      <c r="F3847" t="s">
        <v>10870</v>
      </c>
      <c r="G3847" t="s">
        <v>143</v>
      </c>
      <c r="H3847" t="s">
        <v>144</v>
      </c>
      <c r="I3847" t="s">
        <v>136</v>
      </c>
      <c r="J3847" t="s">
        <v>137</v>
      </c>
      <c r="K3847" t="s">
        <v>138</v>
      </c>
      <c r="L3847" t="s">
        <v>10871</v>
      </c>
      <c r="M3847" t="s">
        <v>10872</v>
      </c>
      <c r="N3847">
        <v>2.7352777769999999</v>
      </c>
      <c r="O3847">
        <v>5</v>
      </c>
      <c r="P3847">
        <v>1</v>
      </c>
      <c r="Q3847">
        <v>2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11.191812861845849</v>
      </c>
      <c r="X3847">
        <v>0.81577052795361116</v>
      </c>
      <c r="Y3847">
        <v>6.3242981215622418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18.331881511361701</v>
      </c>
    </row>
    <row r="3848" spans="1:31" x14ac:dyDescent="0.3">
      <c r="A3848">
        <v>2653198</v>
      </c>
      <c r="B3848">
        <v>1</v>
      </c>
      <c r="C3848" t="s">
        <v>81</v>
      </c>
      <c r="D3848" t="s">
        <v>114</v>
      </c>
      <c r="E3848" t="s">
        <v>152</v>
      </c>
      <c r="F3848" t="s">
        <v>10873</v>
      </c>
      <c r="G3848" t="s">
        <v>220</v>
      </c>
      <c r="H3848" t="s">
        <v>135</v>
      </c>
      <c r="I3848" t="s">
        <v>136</v>
      </c>
      <c r="J3848" t="s">
        <v>137</v>
      </c>
      <c r="K3848" t="s">
        <v>162</v>
      </c>
      <c r="L3848" t="s">
        <v>10874</v>
      </c>
      <c r="M3848" t="s">
        <v>10875</v>
      </c>
      <c r="N3848">
        <v>3.1461111110000002</v>
      </c>
      <c r="O3848">
        <v>0</v>
      </c>
      <c r="P3848">
        <v>430</v>
      </c>
      <c r="Q3848">
        <v>0</v>
      </c>
      <c r="R3848">
        <v>0</v>
      </c>
      <c r="S3848">
        <v>0</v>
      </c>
      <c r="T3848">
        <v>288</v>
      </c>
      <c r="U3848">
        <v>0</v>
      </c>
      <c r="V3848">
        <v>0</v>
      </c>
      <c r="W3848">
        <v>0</v>
      </c>
      <c r="X3848">
        <v>170.77032967790967</v>
      </c>
      <c r="Y3848">
        <v>0</v>
      </c>
      <c r="Z3848">
        <v>0</v>
      </c>
      <c r="AA3848">
        <v>0</v>
      </c>
      <c r="AB3848">
        <v>279.5801916882852</v>
      </c>
      <c r="AC3848">
        <v>0</v>
      </c>
      <c r="AD3848">
        <v>0</v>
      </c>
      <c r="AE3848">
        <v>450.35052136619487</v>
      </c>
    </row>
    <row r="3849" spans="1:31" x14ac:dyDescent="0.3">
      <c r="A3849">
        <v>2653344</v>
      </c>
      <c r="B3849">
        <v>1</v>
      </c>
      <c r="C3849" t="s">
        <v>80</v>
      </c>
      <c r="D3849" t="s">
        <v>89</v>
      </c>
      <c r="E3849" t="s">
        <v>152</v>
      </c>
      <c r="F3849" t="s">
        <v>10876</v>
      </c>
      <c r="G3849" t="s">
        <v>161</v>
      </c>
      <c r="H3849" t="s">
        <v>135</v>
      </c>
      <c r="I3849" t="s">
        <v>136</v>
      </c>
      <c r="J3849" t="s">
        <v>137</v>
      </c>
      <c r="K3849" t="s">
        <v>162</v>
      </c>
      <c r="L3849" t="s">
        <v>10877</v>
      </c>
      <c r="M3849" t="s">
        <v>10878</v>
      </c>
      <c r="N3849">
        <v>6.5255555550000004</v>
      </c>
      <c r="O3849">
        <v>0</v>
      </c>
      <c r="P3849">
        <v>87</v>
      </c>
      <c r="Q3849">
        <v>0</v>
      </c>
      <c r="R3849">
        <v>0</v>
      </c>
      <c r="S3849">
        <v>0</v>
      </c>
      <c r="T3849">
        <v>5</v>
      </c>
      <c r="U3849">
        <v>0</v>
      </c>
      <c r="V3849">
        <v>0</v>
      </c>
      <c r="W3849">
        <v>0</v>
      </c>
      <c r="X3849">
        <v>279.90337579285853</v>
      </c>
      <c r="Y3849">
        <v>0</v>
      </c>
      <c r="Z3849">
        <v>0</v>
      </c>
      <c r="AA3849">
        <v>0</v>
      </c>
      <c r="AB3849">
        <v>62.800855998707554</v>
      </c>
      <c r="AC3849">
        <v>0</v>
      </c>
      <c r="AD3849">
        <v>0</v>
      </c>
      <c r="AE3849">
        <v>342.70423179156609</v>
      </c>
    </row>
    <row r="3850" spans="1:31" x14ac:dyDescent="0.3">
      <c r="A3850">
        <v>2653384</v>
      </c>
      <c r="B3850">
        <v>1</v>
      </c>
      <c r="C3850" t="s">
        <v>81</v>
      </c>
      <c r="D3850" t="s">
        <v>120</v>
      </c>
      <c r="E3850" t="s">
        <v>147</v>
      </c>
      <c r="F3850" t="s">
        <v>1036</v>
      </c>
      <c r="G3850" t="s">
        <v>149</v>
      </c>
      <c r="H3850" t="s">
        <v>144</v>
      </c>
      <c r="I3850" t="s">
        <v>136</v>
      </c>
      <c r="J3850" t="s">
        <v>137</v>
      </c>
      <c r="K3850" t="s">
        <v>138</v>
      </c>
      <c r="L3850" t="s">
        <v>10879</v>
      </c>
      <c r="M3850" t="s">
        <v>10880</v>
      </c>
      <c r="N3850">
        <v>0.47027777700000001</v>
      </c>
      <c r="O3850">
        <v>2</v>
      </c>
      <c r="P3850">
        <v>1</v>
      </c>
      <c r="Q3850">
        <v>64</v>
      </c>
      <c r="R3850">
        <v>29</v>
      </c>
      <c r="S3850">
        <v>6</v>
      </c>
      <c r="T3850">
        <v>2</v>
      </c>
      <c r="U3850">
        <v>1</v>
      </c>
      <c r="V3850">
        <v>0</v>
      </c>
      <c r="W3850">
        <v>0.27631583643166668</v>
      </c>
      <c r="X3850">
        <v>0</v>
      </c>
      <c r="Y3850">
        <v>169.94163792948905</v>
      </c>
      <c r="Z3850">
        <v>36.931411574559156</v>
      </c>
      <c r="AA3850">
        <v>17.534436602085432</v>
      </c>
      <c r="AB3850">
        <v>0.10840583030689435</v>
      </c>
      <c r="AC3850">
        <v>1.2886106900256304</v>
      </c>
      <c r="AD3850">
        <v>0</v>
      </c>
      <c r="AE3850">
        <v>226.08081846289784</v>
      </c>
    </row>
    <row r="3851" spans="1:31" x14ac:dyDescent="0.3">
      <c r="A3851">
        <v>2653716</v>
      </c>
      <c r="B3851">
        <v>1</v>
      </c>
      <c r="C3851" t="s">
        <v>80</v>
      </c>
      <c r="D3851" t="s">
        <v>86</v>
      </c>
      <c r="E3851" t="s">
        <v>132</v>
      </c>
      <c r="F3851" t="s">
        <v>10881</v>
      </c>
      <c r="G3851" t="s">
        <v>228</v>
      </c>
      <c r="H3851" t="s">
        <v>135</v>
      </c>
      <c r="I3851" t="s">
        <v>136</v>
      </c>
      <c r="J3851" t="s">
        <v>137</v>
      </c>
      <c r="K3851" t="s">
        <v>138</v>
      </c>
      <c r="L3851" t="s">
        <v>10882</v>
      </c>
      <c r="M3851" t="s">
        <v>10883</v>
      </c>
      <c r="N3851">
        <v>1.689444444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1.1029692568942515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1.1029692568942515</v>
      </c>
    </row>
    <row r="3852" spans="1:31" x14ac:dyDescent="0.3">
      <c r="A3852">
        <v>2653321</v>
      </c>
      <c r="B3852">
        <v>1</v>
      </c>
      <c r="C3852" t="s">
        <v>80</v>
      </c>
      <c r="D3852" t="s">
        <v>97</v>
      </c>
      <c r="E3852" t="s">
        <v>194</v>
      </c>
      <c r="F3852" t="s">
        <v>8431</v>
      </c>
      <c r="G3852" t="s">
        <v>143</v>
      </c>
      <c r="H3852" t="s">
        <v>144</v>
      </c>
      <c r="I3852" t="s">
        <v>136</v>
      </c>
      <c r="J3852" t="s">
        <v>137</v>
      </c>
      <c r="K3852" t="s">
        <v>138</v>
      </c>
      <c r="L3852" t="s">
        <v>8923</v>
      </c>
      <c r="M3852" t="s">
        <v>10884</v>
      </c>
      <c r="N3852">
        <v>1.256388888</v>
      </c>
      <c r="O3852">
        <v>0</v>
      </c>
      <c r="P3852">
        <v>90</v>
      </c>
      <c r="Q3852">
        <v>3</v>
      </c>
      <c r="R3852">
        <v>29</v>
      </c>
      <c r="S3852">
        <v>4</v>
      </c>
      <c r="T3852">
        <v>16</v>
      </c>
      <c r="U3852">
        <v>1</v>
      </c>
      <c r="V3852">
        <v>0</v>
      </c>
      <c r="W3852">
        <v>0</v>
      </c>
      <c r="X3852">
        <v>64.032111556933316</v>
      </c>
      <c r="Y3852">
        <v>22.917821994958619</v>
      </c>
      <c r="Z3852">
        <v>22.959622081524998</v>
      </c>
      <c r="AA3852">
        <v>10.577194432965619</v>
      </c>
      <c r="AB3852">
        <v>12.51821139916807</v>
      </c>
      <c r="AC3852">
        <v>96.474479098989391</v>
      </c>
      <c r="AD3852">
        <v>0</v>
      </c>
      <c r="AE3852">
        <v>229.47944056454003</v>
      </c>
    </row>
    <row r="3853" spans="1:31" x14ac:dyDescent="0.3">
      <c r="A3853">
        <v>2653421</v>
      </c>
      <c r="B3853">
        <v>1</v>
      </c>
      <c r="C3853" t="s">
        <v>80</v>
      </c>
      <c r="D3853" t="s">
        <v>85</v>
      </c>
      <c r="E3853" t="s">
        <v>165</v>
      </c>
      <c r="F3853" t="s">
        <v>10885</v>
      </c>
      <c r="G3853" t="s">
        <v>540</v>
      </c>
      <c r="H3853" t="s">
        <v>135</v>
      </c>
      <c r="I3853" t="s">
        <v>136</v>
      </c>
      <c r="J3853" t="s">
        <v>137</v>
      </c>
      <c r="K3853" t="s">
        <v>162</v>
      </c>
      <c r="L3853" t="s">
        <v>10886</v>
      </c>
      <c r="M3853" t="s">
        <v>10887</v>
      </c>
      <c r="N3853">
        <v>0.61333333300000004</v>
      </c>
      <c r="O3853">
        <v>0</v>
      </c>
      <c r="P3853">
        <v>209</v>
      </c>
      <c r="Q3853">
        <v>0</v>
      </c>
      <c r="R3853">
        <v>0</v>
      </c>
      <c r="S3853">
        <v>0</v>
      </c>
      <c r="T3853">
        <v>24</v>
      </c>
      <c r="U3853">
        <v>0</v>
      </c>
      <c r="V3853">
        <v>0</v>
      </c>
      <c r="W3853">
        <v>0</v>
      </c>
      <c r="X3853">
        <v>34.814913462913466</v>
      </c>
      <c r="Y3853">
        <v>0</v>
      </c>
      <c r="Z3853">
        <v>0</v>
      </c>
      <c r="AA3853">
        <v>0</v>
      </c>
      <c r="AB3853">
        <v>13.930294153816627</v>
      </c>
      <c r="AC3853">
        <v>0</v>
      </c>
      <c r="AD3853">
        <v>0</v>
      </c>
      <c r="AE3853">
        <v>48.745207616730092</v>
      </c>
    </row>
    <row r="3854" spans="1:31" x14ac:dyDescent="0.3">
      <c r="A3854">
        <v>2653567</v>
      </c>
      <c r="B3854">
        <v>1</v>
      </c>
      <c r="C3854" t="s">
        <v>81</v>
      </c>
      <c r="D3854" t="s">
        <v>120</v>
      </c>
      <c r="E3854" t="s">
        <v>165</v>
      </c>
      <c r="F3854" t="s">
        <v>10888</v>
      </c>
      <c r="G3854" t="s">
        <v>822</v>
      </c>
      <c r="H3854" t="s">
        <v>135</v>
      </c>
      <c r="I3854" t="s">
        <v>136</v>
      </c>
      <c r="J3854" t="s">
        <v>137</v>
      </c>
      <c r="K3854" t="s">
        <v>138</v>
      </c>
      <c r="L3854" t="s">
        <v>10889</v>
      </c>
      <c r="M3854" t="s">
        <v>10890</v>
      </c>
      <c r="N3854">
        <v>1.3816666660000001</v>
      </c>
      <c r="O3854">
        <v>0</v>
      </c>
      <c r="P3854">
        <v>25</v>
      </c>
      <c r="Q3854">
        <v>0</v>
      </c>
      <c r="R3854">
        <v>2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5.4442875895382858</v>
      </c>
      <c r="Y3854">
        <v>0</v>
      </c>
      <c r="Z3854">
        <v>17.411137959502668</v>
      </c>
      <c r="AA3854">
        <v>0</v>
      </c>
      <c r="AB3854">
        <v>0</v>
      </c>
      <c r="AC3854">
        <v>0</v>
      </c>
      <c r="AD3854">
        <v>0</v>
      </c>
      <c r="AE3854">
        <v>22.855425549040952</v>
      </c>
    </row>
    <row r="3855" spans="1:31" x14ac:dyDescent="0.3">
      <c r="A3855">
        <v>2653235</v>
      </c>
      <c r="B3855">
        <v>1</v>
      </c>
      <c r="C3855" t="s">
        <v>81</v>
      </c>
      <c r="D3855" t="s">
        <v>126</v>
      </c>
      <c r="E3855" t="s">
        <v>141</v>
      </c>
      <c r="F3855" t="s">
        <v>10891</v>
      </c>
      <c r="G3855" t="s">
        <v>149</v>
      </c>
      <c r="H3855" t="s">
        <v>144</v>
      </c>
      <c r="I3855" t="s">
        <v>136</v>
      </c>
      <c r="J3855" t="s">
        <v>137</v>
      </c>
      <c r="K3855" t="s">
        <v>138</v>
      </c>
      <c r="L3855" t="s">
        <v>10892</v>
      </c>
      <c r="M3855" t="s">
        <v>10893</v>
      </c>
      <c r="N3855">
        <v>0.21361111099999999</v>
      </c>
      <c r="O3855">
        <v>0</v>
      </c>
      <c r="P3855">
        <v>1413</v>
      </c>
      <c r="Q3855">
        <v>15</v>
      </c>
      <c r="R3855">
        <v>124</v>
      </c>
      <c r="S3855">
        <v>3</v>
      </c>
      <c r="T3855">
        <v>306</v>
      </c>
      <c r="U3855">
        <v>0</v>
      </c>
      <c r="V3855">
        <v>1</v>
      </c>
      <c r="W3855">
        <v>0</v>
      </c>
      <c r="X3855">
        <v>39.997866416627197</v>
      </c>
      <c r="Y3855">
        <v>12.979448751109885</v>
      </c>
      <c r="Z3855">
        <v>29.038714385914982</v>
      </c>
      <c r="AA3855">
        <v>2.0556755697988929</v>
      </c>
      <c r="AB3855">
        <v>44.834421940429088</v>
      </c>
      <c r="AC3855">
        <v>0</v>
      </c>
      <c r="AD3855">
        <v>0.30683192383165625</v>
      </c>
      <c r="AE3855">
        <v>129.21295898771169</v>
      </c>
    </row>
    <row r="3856" spans="1:31" x14ac:dyDescent="0.3">
      <c r="A3856">
        <v>2653733</v>
      </c>
      <c r="B3856">
        <v>1</v>
      </c>
      <c r="C3856" t="s">
        <v>80</v>
      </c>
      <c r="D3856" t="s">
        <v>82</v>
      </c>
      <c r="E3856" t="s">
        <v>132</v>
      </c>
      <c r="F3856" t="s">
        <v>10894</v>
      </c>
      <c r="G3856" t="s">
        <v>268</v>
      </c>
      <c r="H3856" t="s">
        <v>135</v>
      </c>
      <c r="I3856" t="s">
        <v>136</v>
      </c>
      <c r="J3856" t="s">
        <v>137</v>
      </c>
      <c r="K3856" t="s">
        <v>138</v>
      </c>
      <c r="L3856" t="s">
        <v>10895</v>
      </c>
      <c r="M3856" t="s">
        <v>10896</v>
      </c>
      <c r="N3856">
        <v>1.809722222</v>
      </c>
      <c r="O3856">
        <v>0</v>
      </c>
      <c r="P3856">
        <v>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0.5109753775123923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0.5109753775123923</v>
      </c>
    </row>
    <row r="3857" spans="1:31" x14ac:dyDescent="0.3">
      <c r="A3857">
        <v>2653261</v>
      </c>
      <c r="B3857">
        <v>1</v>
      </c>
      <c r="C3857" t="s">
        <v>80</v>
      </c>
      <c r="D3857" t="s">
        <v>100</v>
      </c>
      <c r="E3857" t="s">
        <v>194</v>
      </c>
      <c r="F3857" t="s">
        <v>10897</v>
      </c>
      <c r="G3857" t="s">
        <v>161</v>
      </c>
      <c r="H3857" t="s">
        <v>144</v>
      </c>
      <c r="I3857" t="s">
        <v>136</v>
      </c>
      <c r="J3857" t="s">
        <v>137</v>
      </c>
      <c r="K3857" t="s">
        <v>162</v>
      </c>
      <c r="L3857" t="s">
        <v>10898</v>
      </c>
      <c r="M3857" t="s">
        <v>10899</v>
      </c>
      <c r="N3857">
        <v>2.9558333330000002</v>
      </c>
      <c r="O3857">
        <v>7</v>
      </c>
      <c r="P3857">
        <v>1082</v>
      </c>
      <c r="Q3857">
        <v>25</v>
      </c>
      <c r="R3857">
        <v>384</v>
      </c>
      <c r="S3857">
        <v>12</v>
      </c>
      <c r="T3857">
        <v>216</v>
      </c>
      <c r="U3857">
        <v>3</v>
      </c>
      <c r="V3857">
        <v>0</v>
      </c>
      <c r="W3857">
        <v>15.823655261853149</v>
      </c>
      <c r="X3857">
        <v>797.65304674507956</v>
      </c>
      <c r="Y3857">
        <v>52.692355707595148</v>
      </c>
      <c r="Z3857">
        <v>496.15214766591231</v>
      </c>
      <c r="AA3857">
        <v>340.99455741204707</v>
      </c>
      <c r="AB3857">
        <v>517.51167961846818</v>
      </c>
      <c r="AC3857">
        <v>792.66764106230562</v>
      </c>
      <c r="AD3857">
        <v>0</v>
      </c>
      <c r="AE3857">
        <v>3013.4950834732608</v>
      </c>
    </row>
    <row r="3858" spans="1:31" x14ac:dyDescent="0.3">
      <c r="A3858">
        <v>2653802</v>
      </c>
      <c r="B3858">
        <v>1</v>
      </c>
      <c r="C3858" t="s">
        <v>81</v>
      </c>
      <c r="D3858" t="s">
        <v>118</v>
      </c>
      <c r="E3858" t="s">
        <v>132</v>
      </c>
      <c r="F3858" t="s">
        <v>10900</v>
      </c>
      <c r="G3858" t="s">
        <v>228</v>
      </c>
      <c r="H3858" t="s">
        <v>135</v>
      </c>
      <c r="I3858" t="s">
        <v>136</v>
      </c>
      <c r="J3858" t="s">
        <v>137</v>
      </c>
      <c r="K3858" t="s">
        <v>138</v>
      </c>
      <c r="L3858" t="s">
        <v>10901</v>
      </c>
      <c r="M3858" t="s">
        <v>10902</v>
      </c>
      <c r="N3858">
        <v>2.1258333330000001</v>
      </c>
      <c r="O3858">
        <v>0</v>
      </c>
      <c r="P3858">
        <v>7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3.5760530421903511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3.5760530421903511</v>
      </c>
    </row>
    <row r="3859" spans="1:31" x14ac:dyDescent="0.3">
      <c r="A3859">
        <v>2653759</v>
      </c>
      <c r="B3859">
        <v>1</v>
      </c>
      <c r="C3859" t="s">
        <v>81</v>
      </c>
      <c r="D3859" t="s">
        <v>118</v>
      </c>
      <c r="E3859" t="s">
        <v>141</v>
      </c>
      <c r="F3859" t="s">
        <v>10903</v>
      </c>
      <c r="G3859" t="s">
        <v>143</v>
      </c>
      <c r="H3859" t="s">
        <v>144</v>
      </c>
      <c r="I3859" t="s">
        <v>136</v>
      </c>
      <c r="J3859" t="s">
        <v>137</v>
      </c>
      <c r="K3859" t="s">
        <v>138</v>
      </c>
      <c r="L3859" t="s">
        <v>10904</v>
      </c>
      <c r="M3859" t="s">
        <v>10905</v>
      </c>
      <c r="N3859">
        <v>4.7238888880000003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2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296.53027427319523</v>
      </c>
      <c r="AD3859">
        <v>0</v>
      </c>
      <c r="AE3859">
        <v>296.53027427319523</v>
      </c>
    </row>
    <row r="3860" spans="1:31" x14ac:dyDescent="0.3">
      <c r="A3860">
        <v>2653092</v>
      </c>
      <c r="B3860">
        <v>1</v>
      </c>
      <c r="C3860" t="s">
        <v>80</v>
      </c>
      <c r="D3860" t="s">
        <v>88</v>
      </c>
      <c r="E3860" t="s">
        <v>214</v>
      </c>
      <c r="F3860" t="s">
        <v>10906</v>
      </c>
      <c r="G3860" t="s">
        <v>224</v>
      </c>
      <c r="H3860" t="s">
        <v>135</v>
      </c>
      <c r="I3860" t="s">
        <v>136</v>
      </c>
      <c r="J3860" t="s">
        <v>137</v>
      </c>
      <c r="K3860" t="s">
        <v>138</v>
      </c>
      <c r="L3860" t="s">
        <v>10907</v>
      </c>
      <c r="M3860" t="s">
        <v>10908</v>
      </c>
      <c r="N3860">
        <v>1.3180555549999999</v>
      </c>
      <c r="O3860">
        <v>0</v>
      </c>
      <c r="P3860">
        <v>114</v>
      </c>
      <c r="Q3860">
        <v>0</v>
      </c>
      <c r="R3860">
        <v>0</v>
      </c>
      <c r="S3860">
        <v>0</v>
      </c>
      <c r="T3860">
        <v>13</v>
      </c>
      <c r="U3860">
        <v>0</v>
      </c>
      <c r="V3860">
        <v>0</v>
      </c>
      <c r="W3860">
        <v>0</v>
      </c>
      <c r="X3860">
        <v>47.833770644096042</v>
      </c>
      <c r="Y3860">
        <v>0</v>
      </c>
      <c r="Z3860">
        <v>0</v>
      </c>
      <c r="AA3860">
        <v>0</v>
      </c>
      <c r="AB3860">
        <v>17.093942162788963</v>
      </c>
      <c r="AC3860">
        <v>0</v>
      </c>
      <c r="AD3860">
        <v>0</v>
      </c>
      <c r="AE3860">
        <v>64.927712806885012</v>
      </c>
    </row>
    <row r="3861" spans="1:31" x14ac:dyDescent="0.3">
      <c r="A3861">
        <v>2653490</v>
      </c>
      <c r="B3861">
        <v>1</v>
      </c>
      <c r="C3861" t="s">
        <v>81</v>
      </c>
      <c r="D3861" t="s">
        <v>115</v>
      </c>
      <c r="E3861" t="s">
        <v>165</v>
      </c>
      <c r="F3861" t="s">
        <v>10909</v>
      </c>
      <c r="G3861" t="s">
        <v>183</v>
      </c>
      <c r="H3861" t="s">
        <v>135</v>
      </c>
      <c r="I3861" t="s">
        <v>136</v>
      </c>
      <c r="J3861" t="s">
        <v>3</v>
      </c>
      <c r="K3861" t="s">
        <v>138</v>
      </c>
      <c r="L3861" t="s">
        <v>10910</v>
      </c>
      <c r="M3861" t="s">
        <v>10911</v>
      </c>
      <c r="N3861">
        <v>2.915</v>
      </c>
      <c r="O3861">
        <v>0</v>
      </c>
      <c r="P3861">
        <v>1</v>
      </c>
      <c r="Q3861">
        <v>0</v>
      </c>
      <c r="R3861">
        <v>4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0.11612180713613357</v>
      </c>
      <c r="Y3861">
        <v>0</v>
      </c>
      <c r="Z3861">
        <v>15.340488344721985</v>
      </c>
      <c r="AA3861">
        <v>0</v>
      </c>
      <c r="AB3861">
        <v>0</v>
      </c>
      <c r="AC3861">
        <v>0</v>
      </c>
      <c r="AD3861">
        <v>0</v>
      </c>
      <c r="AE3861">
        <v>15.456610151858118</v>
      </c>
    </row>
    <row r="3862" spans="1:31" x14ac:dyDescent="0.3">
      <c r="A3862">
        <v>2653504</v>
      </c>
      <c r="B3862">
        <v>1</v>
      </c>
      <c r="C3862" t="s">
        <v>80</v>
      </c>
      <c r="D3862" t="s">
        <v>97</v>
      </c>
      <c r="E3862" t="s">
        <v>165</v>
      </c>
      <c r="F3862" t="s">
        <v>10912</v>
      </c>
      <c r="G3862" t="s">
        <v>224</v>
      </c>
      <c r="H3862" t="s">
        <v>135</v>
      </c>
      <c r="I3862" t="s">
        <v>136</v>
      </c>
      <c r="J3862" t="s">
        <v>137</v>
      </c>
      <c r="K3862" t="s">
        <v>138</v>
      </c>
      <c r="L3862" t="s">
        <v>10913</v>
      </c>
      <c r="M3862" t="s">
        <v>10914</v>
      </c>
      <c r="N3862">
        <v>1.476111111</v>
      </c>
      <c r="O3862">
        <v>0</v>
      </c>
      <c r="P3862">
        <v>9</v>
      </c>
      <c r="Q3862">
        <v>0</v>
      </c>
      <c r="R3862">
        <v>0</v>
      </c>
      <c r="S3862">
        <v>0</v>
      </c>
      <c r="T3862">
        <v>5</v>
      </c>
      <c r="U3862">
        <v>0</v>
      </c>
      <c r="V3862">
        <v>0</v>
      </c>
      <c r="W3862">
        <v>0</v>
      </c>
      <c r="X3862">
        <v>3.3865083279622734</v>
      </c>
      <c r="Y3862">
        <v>0</v>
      </c>
      <c r="Z3862">
        <v>0</v>
      </c>
      <c r="AA3862">
        <v>0</v>
      </c>
      <c r="AB3862">
        <v>19.094249114990426</v>
      </c>
      <c r="AC3862">
        <v>0</v>
      </c>
      <c r="AD3862">
        <v>0</v>
      </c>
      <c r="AE3862">
        <v>22.480757442952701</v>
      </c>
    </row>
    <row r="3863" spans="1:31" x14ac:dyDescent="0.3">
      <c r="A3863">
        <v>2653298</v>
      </c>
      <c r="B3863">
        <v>1</v>
      </c>
      <c r="C3863" t="s">
        <v>80</v>
      </c>
      <c r="D3863" t="s">
        <v>103</v>
      </c>
      <c r="E3863" t="s">
        <v>194</v>
      </c>
      <c r="F3863" t="s">
        <v>10915</v>
      </c>
      <c r="G3863" t="s">
        <v>149</v>
      </c>
      <c r="H3863" t="s">
        <v>144</v>
      </c>
      <c r="I3863" t="s">
        <v>136</v>
      </c>
      <c r="J3863" t="s">
        <v>137</v>
      </c>
      <c r="K3863" t="s">
        <v>138</v>
      </c>
      <c r="L3863" t="s">
        <v>10916</v>
      </c>
      <c r="M3863" t="s">
        <v>10917</v>
      </c>
      <c r="N3863">
        <v>0.703333333</v>
      </c>
      <c r="O3863">
        <v>0</v>
      </c>
      <c r="P3863">
        <v>2784</v>
      </c>
      <c r="Q3863">
        <v>8</v>
      </c>
      <c r="R3863">
        <v>32</v>
      </c>
      <c r="S3863">
        <v>24</v>
      </c>
      <c r="T3863">
        <v>160</v>
      </c>
      <c r="U3863">
        <v>39</v>
      </c>
      <c r="V3863">
        <v>7</v>
      </c>
      <c r="W3863">
        <v>0</v>
      </c>
      <c r="X3863">
        <v>508.62369867541798</v>
      </c>
      <c r="Y3863">
        <v>37.082555605880991</v>
      </c>
      <c r="Z3863">
        <v>72.676803867043589</v>
      </c>
      <c r="AA3863">
        <v>224.25113105953821</v>
      </c>
      <c r="AB3863">
        <v>241.45994124733335</v>
      </c>
      <c r="AC3863">
        <v>2903.7902782864699</v>
      </c>
      <c r="AD3863">
        <v>191.19384083244182</v>
      </c>
      <c r="AE3863">
        <v>4179.0782495741259</v>
      </c>
    </row>
    <row r="3864" spans="1:31" x14ac:dyDescent="0.3">
      <c r="A3864">
        <v>2653341</v>
      </c>
      <c r="B3864">
        <v>1</v>
      </c>
      <c r="C3864" t="s">
        <v>80</v>
      </c>
      <c r="D3864" t="s">
        <v>105</v>
      </c>
      <c r="E3864" t="s">
        <v>132</v>
      </c>
      <c r="F3864" t="s">
        <v>10918</v>
      </c>
      <c r="G3864" t="s">
        <v>134</v>
      </c>
      <c r="H3864" t="s">
        <v>135</v>
      </c>
      <c r="I3864" t="s">
        <v>136</v>
      </c>
      <c r="J3864" t="s">
        <v>137</v>
      </c>
      <c r="K3864" t="s">
        <v>138</v>
      </c>
      <c r="L3864" t="s">
        <v>10919</v>
      </c>
      <c r="M3864" t="s">
        <v>10920</v>
      </c>
      <c r="N3864">
        <v>1.328333333</v>
      </c>
      <c r="O3864">
        <v>0</v>
      </c>
      <c r="P3864">
        <v>9</v>
      </c>
      <c r="Q3864">
        <v>0</v>
      </c>
      <c r="R3864">
        <v>0</v>
      </c>
      <c r="S3864">
        <v>0</v>
      </c>
      <c r="T3864">
        <v>3</v>
      </c>
      <c r="U3864">
        <v>0</v>
      </c>
      <c r="V3864">
        <v>0</v>
      </c>
      <c r="W3864">
        <v>0</v>
      </c>
      <c r="X3864">
        <v>3.6819661428166626</v>
      </c>
      <c r="Y3864">
        <v>0</v>
      </c>
      <c r="Z3864">
        <v>0</v>
      </c>
      <c r="AA3864">
        <v>0</v>
      </c>
      <c r="AB3864">
        <v>6.8125389463976234</v>
      </c>
      <c r="AC3864">
        <v>0</v>
      </c>
      <c r="AD3864">
        <v>0</v>
      </c>
      <c r="AE3864">
        <v>10.494505089214286</v>
      </c>
    </row>
    <row r="3865" spans="1:31" x14ac:dyDescent="0.3">
      <c r="A3865">
        <v>2653487</v>
      </c>
      <c r="B3865">
        <v>1</v>
      </c>
      <c r="C3865" t="s">
        <v>80</v>
      </c>
      <c r="D3865" t="s">
        <v>85</v>
      </c>
      <c r="E3865" t="s">
        <v>152</v>
      </c>
      <c r="F3865" t="s">
        <v>10921</v>
      </c>
      <c r="G3865" t="s">
        <v>154</v>
      </c>
      <c r="H3865" t="s">
        <v>135</v>
      </c>
      <c r="I3865" t="s">
        <v>136</v>
      </c>
      <c r="J3865" t="s">
        <v>137</v>
      </c>
      <c r="K3865" t="s">
        <v>138</v>
      </c>
      <c r="L3865" t="s">
        <v>10922</v>
      </c>
      <c r="M3865" t="s">
        <v>10923</v>
      </c>
      <c r="N3865">
        <v>0.98027777699999996</v>
      </c>
      <c r="O3865">
        <v>0</v>
      </c>
      <c r="P3865">
        <v>449</v>
      </c>
      <c r="Q3865">
        <v>0</v>
      </c>
      <c r="R3865">
        <v>0</v>
      </c>
      <c r="S3865">
        <v>0</v>
      </c>
      <c r="T3865">
        <v>83</v>
      </c>
      <c r="U3865">
        <v>0</v>
      </c>
      <c r="V3865">
        <v>0</v>
      </c>
      <c r="W3865">
        <v>0</v>
      </c>
      <c r="X3865">
        <v>158.22396170204615</v>
      </c>
      <c r="Y3865">
        <v>0</v>
      </c>
      <c r="Z3865">
        <v>0</v>
      </c>
      <c r="AA3865">
        <v>0</v>
      </c>
      <c r="AB3865">
        <v>297.1290982121044</v>
      </c>
      <c r="AC3865">
        <v>0</v>
      </c>
      <c r="AD3865">
        <v>0</v>
      </c>
      <c r="AE3865">
        <v>455.35305991415055</v>
      </c>
    </row>
    <row r="3866" spans="1:31" x14ac:dyDescent="0.3">
      <c r="A3866">
        <v>2653364</v>
      </c>
      <c r="B3866">
        <v>1</v>
      </c>
      <c r="C3866" t="s">
        <v>81</v>
      </c>
      <c r="D3866" t="s">
        <v>112</v>
      </c>
      <c r="E3866" t="s">
        <v>132</v>
      </c>
      <c r="F3866" t="s">
        <v>7221</v>
      </c>
      <c r="G3866" t="s">
        <v>228</v>
      </c>
      <c r="H3866" t="s">
        <v>135</v>
      </c>
      <c r="I3866" t="s">
        <v>136</v>
      </c>
      <c r="J3866" t="s">
        <v>137</v>
      </c>
      <c r="K3866" t="s">
        <v>138</v>
      </c>
      <c r="L3866" t="s">
        <v>10924</v>
      </c>
      <c r="M3866" t="s">
        <v>10925</v>
      </c>
      <c r="N3866">
        <v>2.5327777770000002</v>
      </c>
      <c r="O3866">
        <v>0</v>
      </c>
      <c r="P3866">
        <v>4</v>
      </c>
      <c r="Q3866">
        <v>0</v>
      </c>
      <c r="R3866">
        <v>0</v>
      </c>
      <c r="S3866">
        <v>0</v>
      </c>
      <c r="T3866">
        <v>3</v>
      </c>
      <c r="U3866">
        <v>0</v>
      </c>
      <c r="V3866">
        <v>0</v>
      </c>
      <c r="W3866">
        <v>0</v>
      </c>
      <c r="X3866">
        <v>1.3499858704209744</v>
      </c>
      <c r="Y3866">
        <v>0</v>
      </c>
      <c r="Z3866">
        <v>0</v>
      </c>
      <c r="AA3866">
        <v>0</v>
      </c>
      <c r="AB3866">
        <v>2.1777150510457535</v>
      </c>
      <c r="AC3866">
        <v>0</v>
      </c>
      <c r="AD3866">
        <v>0</v>
      </c>
      <c r="AE3866">
        <v>3.5277009214667281</v>
      </c>
    </row>
    <row r="3867" spans="1:31" x14ac:dyDescent="0.3">
      <c r="A3867">
        <v>2653510</v>
      </c>
      <c r="B3867">
        <v>1</v>
      </c>
      <c r="C3867" t="s">
        <v>80</v>
      </c>
      <c r="D3867" t="s">
        <v>84</v>
      </c>
      <c r="E3867" t="s">
        <v>214</v>
      </c>
      <c r="F3867" t="s">
        <v>2276</v>
      </c>
      <c r="G3867" t="s">
        <v>224</v>
      </c>
      <c r="H3867" t="s">
        <v>135</v>
      </c>
      <c r="I3867" t="s">
        <v>136</v>
      </c>
      <c r="J3867" t="s">
        <v>137</v>
      </c>
      <c r="K3867" t="s">
        <v>138</v>
      </c>
      <c r="L3867" t="s">
        <v>10926</v>
      </c>
      <c r="M3867" t="s">
        <v>10927</v>
      </c>
      <c r="N3867">
        <v>1.0872222220000001</v>
      </c>
      <c r="O3867">
        <v>0</v>
      </c>
      <c r="P3867">
        <v>174</v>
      </c>
      <c r="Q3867">
        <v>0</v>
      </c>
      <c r="R3867">
        <v>0</v>
      </c>
      <c r="S3867">
        <v>0</v>
      </c>
      <c r="T3867">
        <v>11</v>
      </c>
      <c r="U3867">
        <v>0</v>
      </c>
      <c r="V3867">
        <v>0</v>
      </c>
      <c r="W3867">
        <v>0</v>
      </c>
      <c r="X3867">
        <v>46.699401248936844</v>
      </c>
      <c r="Y3867">
        <v>0</v>
      </c>
      <c r="Z3867">
        <v>0</v>
      </c>
      <c r="AA3867">
        <v>0</v>
      </c>
      <c r="AB3867">
        <v>18.079648484850644</v>
      </c>
      <c r="AC3867">
        <v>0</v>
      </c>
      <c r="AD3867">
        <v>0</v>
      </c>
      <c r="AE3867">
        <v>64.779049733787488</v>
      </c>
    </row>
    <row r="3868" spans="1:31" x14ac:dyDescent="0.3">
      <c r="A3868">
        <v>2653169</v>
      </c>
      <c r="B3868">
        <v>2</v>
      </c>
      <c r="C3868" t="s">
        <v>81</v>
      </c>
      <c r="D3868" t="s">
        <v>118</v>
      </c>
      <c r="E3868" t="s">
        <v>152</v>
      </c>
      <c r="F3868" t="s">
        <v>9003</v>
      </c>
      <c r="G3868" t="s">
        <v>1575</v>
      </c>
      <c r="H3868" t="s">
        <v>135</v>
      </c>
      <c r="I3868" t="s">
        <v>136</v>
      </c>
      <c r="J3868" t="s">
        <v>137</v>
      </c>
      <c r="K3868" t="s">
        <v>138</v>
      </c>
      <c r="L3868" t="s">
        <v>10754</v>
      </c>
      <c r="M3868" t="s">
        <v>10638</v>
      </c>
      <c r="N3868">
        <v>0.61194444400000003</v>
      </c>
      <c r="O3868">
        <v>0</v>
      </c>
      <c r="P3868">
        <v>386</v>
      </c>
      <c r="Q3868">
        <v>0</v>
      </c>
      <c r="R3868">
        <v>0</v>
      </c>
      <c r="S3868">
        <v>0</v>
      </c>
      <c r="T3868">
        <v>8</v>
      </c>
      <c r="U3868">
        <v>0</v>
      </c>
      <c r="V3868">
        <v>0</v>
      </c>
      <c r="W3868">
        <v>0</v>
      </c>
      <c r="X3868">
        <v>45.355278987701297</v>
      </c>
      <c r="Y3868">
        <v>0</v>
      </c>
      <c r="Z3868">
        <v>0</v>
      </c>
      <c r="AA3868">
        <v>0</v>
      </c>
      <c r="AB3868">
        <v>3.9181926270210612</v>
      </c>
      <c r="AC3868">
        <v>0</v>
      </c>
      <c r="AD3868">
        <v>0</v>
      </c>
      <c r="AE3868">
        <v>49.273471614722361</v>
      </c>
    </row>
    <row r="3869" spans="1:31" x14ac:dyDescent="0.3">
      <c r="A3869">
        <v>2653381</v>
      </c>
      <c r="B3869">
        <v>1</v>
      </c>
      <c r="C3869" t="s">
        <v>81</v>
      </c>
      <c r="D3869" t="s">
        <v>118</v>
      </c>
      <c r="E3869" t="s">
        <v>181</v>
      </c>
      <c r="F3869" t="s">
        <v>10928</v>
      </c>
      <c r="G3869" t="s">
        <v>2078</v>
      </c>
      <c r="H3869" t="s">
        <v>144</v>
      </c>
      <c r="I3869" t="s">
        <v>136</v>
      </c>
      <c r="J3869" t="s">
        <v>5</v>
      </c>
      <c r="K3869" t="s">
        <v>138</v>
      </c>
      <c r="L3869" t="s">
        <v>10865</v>
      </c>
      <c r="M3869" t="s">
        <v>10929</v>
      </c>
      <c r="N3869">
        <v>2.3186111110000001</v>
      </c>
      <c r="O3869">
        <v>17</v>
      </c>
      <c r="P3869">
        <v>1151</v>
      </c>
      <c r="Q3869">
        <v>202</v>
      </c>
      <c r="R3869">
        <v>87</v>
      </c>
      <c r="S3869">
        <v>32</v>
      </c>
      <c r="T3869">
        <v>89</v>
      </c>
      <c r="U3869">
        <v>0</v>
      </c>
      <c r="V3869">
        <v>0</v>
      </c>
      <c r="W3869">
        <v>12.243424844951074</v>
      </c>
      <c r="X3869">
        <v>502.65159954753017</v>
      </c>
      <c r="Y3869">
        <v>3436.9687167729012</v>
      </c>
      <c r="Z3869">
        <v>523.79386658377655</v>
      </c>
      <c r="AA3869">
        <v>235.17702188436712</v>
      </c>
      <c r="AB3869">
        <v>139.04452223514161</v>
      </c>
      <c r="AC3869">
        <v>0</v>
      </c>
      <c r="AD3869">
        <v>0</v>
      </c>
      <c r="AE3869">
        <v>4849.8791518686676</v>
      </c>
    </row>
    <row r="3870" spans="1:31" x14ac:dyDescent="0.3">
      <c r="A3870">
        <v>2653132</v>
      </c>
      <c r="B3870">
        <v>1</v>
      </c>
      <c r="C3870" t="s">
        <v>81</v>
      </c>
      <c r="D3870" t="s">
        <v>118</v>
      </c>
      <c r="E3870" t="s">
        <v>141</v>
      </c>
      <c r="F3870" t="s">
        <v>470</v>
      </c>
      <c r="G3870" t="s">
        <v>149</v>
      </c>
      <c r="H3870" t="s">
        <v>144</v>
      </c>
      <c r="I3870" t="s">
        <v>241</v>
      </c>
      <c r="J3870" t="s">
        <v>137</v>
      </c>
      <c r="K3870" t="s">
        <v>138</v>
      </c>
      <c r="L3870" t="s">
        <v>10930</v>
      </c>
      <c r="M3870" t="s">
        <v>10931</v>
      </c>
      <c r="N3870">
        <v>9.1666660000000004E-3</v>
      </c>
      <c r="O3870">
        <v>0</v>
      </c>
      <c r="P3870">
        <v>2</v>
      </c>
      <c r="Q3870">
        <v>11</v>
      </c>
      <c r="R3870">
        <v>68</v>
      </c>
      <c r="S3870">
        <v>6</v>
      </c>
      <c r="T3870">
        <v>8</v>
      </c>
      <c r="U3870">
        <v>0</v>
      </c>
      <c r="V3870">
        <v>0</v>
      </c>
      <c r="W3870">
        <v>0</v>
      </c>
      <c r="X3870">
        <v>2.816629690991417E-3</v>
      </c>
      <c r="Y3870">
        <v>2.369477566656049</v>
      </c>
      <c r="Z3870">
        <v>1.8422429835682754</v>
      </c>
      <c r="AA3870">
        <v>0.21308353966504001</v>
      </c>
      <c r="AB3870">
        <v>5.6941100894562502E-2</v>
      </c>
      <c r="AC3870">
        <v>0</v>
      </c>
      <c r="AD3870">
        <v>0</v>
      </c>
      <c r="AE3870">
        <v>4.4845618204749185</v>
      </c>
    </row>
    <row r="3871" spans="1:31" x14ac:dyDescent="0.3">
      <c r="A3871">
        <v>2653470</v>
      </c>
      <c r="B3871">
        <v>1</v>
      </c>
      <c r="C3871" t="s">
        <v>80</v>
      </c>
      <c r="D3871" t="s">
        <v>84</v>
      </c>
      <c r="E3871" t="s">
        <v>132</v>
      </c>
      <c r="F3871" t="s">
        <v>10932</v>
      </c>
      <c r="G3871" t="s">
        <v>183</v>
      </c>
      <c r="H3871" t="s">
        <v>135</v>
      </c>
      <c r="I3871" t="s">
        <v>136</v>
      </c>
      <c r="J3871" t="s">
        <v>3</v>
      </c>
      <c r="K3871" t="s">
        <v>138</v>
      </c>
      <c r="L3871" t="s">
        <v>10933</v>
      </c>
      <c r="M3871" t="s">
        <v>10934</v>
      </c>
      <c r="N3871">
        <v>3.5611111110000002</v>
      </c>
      <c r="O3871">
        <v>0</v>
      </c>
      <c r="P3871">
        <v>11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9.7790114088514848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9.7790114088514848</v>
      </c>
    </row>
    <row r="3872" spans="1:31" x14ac:dyDescent="0.3">
      <c r="A3872">
        <v>2653424</v>
      </c>
      <c r="B3872">
        <v>1</v>
      </c>
      <c r="C3872" t="s">
        <v>80</v>
      </c>
      <c r="D3872" t="s">
        <v>105</v>
      </c>
      <c r="E3872" t="s">
        <v>165</v>
      </c>
      <c r="F3872" t="s">
        <v>761</v>
      </c>
      <c r="G3872" t="s">
        <v>224</v>
      </c>
      <c r="H3872" t="s">
        <v>135</v>
      </c>
      <c r="I3872" t="s">
        <v>136</v>
      </c>
      <c r="J3872" t="s">
        <v>137</v>
      </c>
      <c r="K3872" t="s">
        <v>138</v>
      </c>
      <c r="L3872" t="s">
        <v>10935</v>
      </c>
      <c r="M3872" t="s">
        <v>10936</v>
      </c>
      <c r="N3872">
        <v>0.71333333300000001</v>
      </c>
      <c r="O3872">
        <v>0</v>
      </c>
      <c r="P3872">
        <v>1</v>
      </c>
      <c r="Q3872">
        <v>0</v>
      </c>
      <c r="R3872">
        <v>15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0.19262110111333336</v>
      </c>
      <c r="Y3872">
        <v>0</v>
      </c>
      <c r="Z3872">
        <v>13.899499997396639</v>
      </c>
      <c r="AA3872">
        <v>0</v>
      </c>
      <c r="AB3872">
        <v>0</v>
      </c>
      <c r="AC3872">
        <v>0</v>
      </c>
      <c r="AD3872">
        <v>0</v>
      </c>
      <c r="AE3872">
        <v>14.092121098509972</v>
      </c>
    </row>
    <row r="3873" spans="1:31" x14ac:dyDescent="0.3">
      <c r="A3873">
        <v>2653719</v>
      </c>
      <c r="B3873">
        <v>1</v>
      </c>
      <c r="C3873" t="s">
        <v>80</v>
      </c>
      <c r="D3873" t="s">
        <v>100</v>
      </c>
      <c r="E3873" t="s">
        <v>152</v>
      </c>
      <c r="F3873" t="s">
        <v>1636</v>
      </c>
      <c r="G3873" t="s">
        <v>191</v>
      </c>
      <c r="H3873" t="s">
        <v>135</v>
      </c>
      <c r="I3873" t="s">
        <v>136</v>
      </c>
      <c r="J3873" t="s">
        <v>137</v>
      </c>
      <c r="K3873" t="s">
        <v>138</v>
      </c>
      <c r="L3873" t="s">
        <v>10937</v>
      </c>
      <c r="M3873" t="s">
        <v>10938</v>
      </c>
      <c r="N3873">
        <v>0.57861111099999996</v>
      </c>
      <c r="O3873">
        <v>0</v>
      </c>
      <c r="P3873">
        <v>58</v>
      </c>
      <c r="Q3873">
        <v>0</v>
      </c>
      <c r="R3873">
        <v>29</v>
      </c>
      <c r="S3873">
        <v>0</v>
      </c>
      <c r="T3873">
        <v>14</v>
      </c>
      <c r="U3873">
        <v>0</v>
      </c>
      <c r="V3873">
        <v>0</v>
      </c>
      <c r="W3873">
        <v>0</v>
      </c>
      <c r="X3873">
        <v>13.095819201254143</v>
      </c>
      <c r="Y3873">
        <v>0</v>
      </c>
      <c r="Z3873">
        <v>92.364101335575384</v>
      </c>
      <c r="AA3873">
        <v>0</v>
      </c>
      <c r="AB3873">
        <v>15.559156351188477</v>
      </c>
      <c r="AC3873">
        <v>0</v>
      </c>
      <c r="AD3873">
        <v>0</v>
      </c>
      <c r="AE3873">
        <v>121.01907688801801</v>
      </c>
    </row>
    <row r="3874" spans="1:31" x14ac:dyDescent="0.3">
      <c r="A3874">
        <v>2653238</v>
      </c>
      <c r="B3874">
        <v>1</v>
      </c>
      <c r="C3874" t="s">
        <v>80</v>
      </c>
      <c r="D3874" t="s">
        <v>110</v>
      </c>
      <c r="E3874" t="s">
        <v>165</v>
      </c>
      <c r="F3874" t="s">
        <v>10939</v>
      </c>
      <c r="G3874" t="s">
        <v>161</v>
      </c>
      <c r="H3874" t="s">
        <v>135</v>
      </c>
      <c r="I3874" t="s">
        <v>136</v>
      </c>
      <c r="J3874" t="s">
        <v>137</v>
      </c>
      <c r="K3874" t="s">
        <v>162</v>
      </c>
      <c r="L3874" t="s">
        <v>10940</v>
      </c>
      <c r="M3874" t="s">
        <v>10941</v>
      </c>
      <c r="N3874">
        <v>7.6394444439999996</v>
      </c>
      <c r="O3874">
        <v>0</v>
      </c>
      <c r="P3874">
        <v>103</v>
      </c>
      <c r="Q3874">
        <v>0</v>
      </c>
      <c r="R3874">
        <v>0</v>
      </c>
      <c r="S3874">
        <v>0</v>
      </c>
      <c r="T3874">
        <v>16</v>
      </c>
      <c r="U3874">
        <v>0</v>
      </c>
      <c r="V3874">
        <v>0</v>
      </c>
      <c r="W3874">
        <v>0</v>
      </c>
      <c r="X3874">
        <v>260.56435059348848</v>
      </c>
      <c r="Y3874">
        <v>0</v>
      </c>
      <c r="Z3874">
        <v>0</v>
      </c>
      <c r="AA3874">
        <v>0</v>
      </c>
      <c r="AB3874">
        <v>141.37558003958202</v>
      </c>
      <c r="AC3874">
        <v>0</v>
      </c>
      <c r="AD3874">
        <v>0</v>
      </c>
      <c r="AE3874">
        <v>401.9399306330705</v>
      </c>
    </row>
    <row r="3875" spans="1:31" x14ac:dyDescent="0.3">
      <c r="A3875">
        <v>2653089</v>
      </c>
      <c r="B3875">
        <v>1</v>
      </c>
      <c r="C3875" t="s">
        <v>80</v>
      </c>
      <c r="D3875" t="s">
        <v>101</v>
      </c>
      <c r="E3875" t="s">
        <v>165</v>
      </c>
      <c r="F3875" t="s">
        <v>10942</v>
      </c>
      <c r="G3875" t="s">
        <v>154</v>
      </c>
      <c r="H3875" t="s">
        <v>135</v>
      </c>
      <c r="I3875" t="s">
        <v>136</v>
      </c>
      <c r="J3875" t="s">
        <v>137</v>
      </c>
      <c r="K3875" t="s">
        <v>138</v>
      </c>
      <c r="L3875" t="s">
        <v>10943</v>
      </c>
      <c r="M3875" t="s">
        <v>10944</v>
      </c>
      <c r="N3875">
        <v>0.69</v>
      </c>
      <c r="O3875">
        <v>0</v>
      </c>
      <c r="P3875">
        <v>10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3.0406795909640998</v>
      </c>
      <c r="Y3875">
        <v>0</v>
      </c>
      <c r="Z3875">
        <v>0</v>
      </c>
      <c r="AA3875">
        <v>0</v>
      </c>
      <c r="AB3875">
        <v>0.76979085479999998</v>
      </c>
      <c r="AC3875">
        <v>0</v>
      </c>
      <c r="AD3875">
        <v>0</v>
      </c>
      <c r="AE3875">
        <v>3.8104704457640999</v>
      </c>
    </row>
    <row r="3876" spans="1:31" x14ac:dyDescent="0.3">
      <c r="A3876">
        <v>2653095</v>
      </c>
      <c r="B3876">
        <v>1</v>
      </c>
      <c r="C3876" t="s">
        <v>81</v>
      </c>
      <c r="D3876" t="s">
        <v>113</v>
      </c>
      <c r="E3876" t="s">
        <v>194</v>
      </c>
      <c r="F3876" t="s">
        <v>10945</v>
      </c>
      <c r="G3876" t="s">
        <v>149</v>
      </c>
      <c r="H3876" t="s">
        <v>144</v>
      </c>
      <c r="I3876" t="s">
        <v>136</v>
      </c>
      <c r="J3876" t="s">
        <v>137</v>
      </c>
      <c r="K3876" t="s">
        <v>138</v>
      </c>
      <c r="L3876" t="s">
        <v>10946</v>
      </c>
      <c r="M3876" t="s">
        <v>10947</v>
      </c>
      <c r="N3876">
        <v>1.533055555</v>
      </c>
      <c r="O3876">
        <v>8</v>
      </c>
      <c r="P3876">
        <v>1017</v>
      </c>
      <c r="Q3876">
        <v>54</v>
      </c>
      <c r="R3876">
        <v>381</v>
      </c>
      <c r="S3876">
        <v>30</v>
      </c>
      <c r="T3876">
        <v>482</v>
      </c>
      <c r="U3876">
        <v>21</v>
      </c>
      <c r="V3876">
        <v>4</v>
      </c>
      <c r="W3876">
        <v>4.2514170452788225</v>
      </c>
      <c r="X3876">
        <v>312.55226630347312</v>
      </c>
      <c r="Y3876">
        <v>229.78079306300648</v>
      </c>
      <c r="Z3876">
        <v>450.90635294234346</v>
      </c>
      <c r="AA3876">
        <v>650.41793068061759</v>
      </c>
      <c r="AB3876">
        <v>401.76452330245388</v>
      </c>
      <c r="AC3876">
        <v>3466.595651528201</v>
      </c>
      <c r="AD3876">
        <v>4.168485675710043</v>
      </c>
      <c r="AE3876">
        <v>5520.437420541085</v>
      </c>
    </row>
    <row r="3877" spans="1:31" x14ac:dyDescent="0.3">
      <c r="A3877">
        <v>2653636</v>
      </c>
      <c r="B3877">
        <v>1</v>
      </c>
      <c r="C3877" t="s">
        <v>81</v>
      </c>
      <c r="D3877" t="s">
        <v>123</v>
      </c>
      <c r="E3877" t="s">
        <v>141</v>
      </c>
      <c r="F3877" t="s">
        <v>10948</v>
      </c>
      <c r="G3877" t="s">
        <v>606</v>
      </c>
      <c r="H3877" t="s">
        <v>144</v>
      </c>
      <c r="I3877" t="s">
        <v>136</v>
      </c>
      <c r="J3877" t="s">
        <v>137</v>
      </c>
      <c r="K3877" t="s">
        <v>138</v>
      </c>
      <c r="L3877" t="s">
        <v>10949</v>
      </c>
      <c r="M3877" t="s">
        <v>10950</v>
      </c>
      <c r="N3877">
        <v>4.0269444439999997</v>
      </c>
      <c r="O3877">
        <v>0</v>
      </c>
      <c r="P3877">
        <v>651</v>
      </c>
      <c r="Q3877">
        <v>0</v>
      </c>
      <c r="R3877">
        <v>0</v>
      </c>
      <c r="S3877">
        <v>0</v>
      </c>
      <c r="T3877">
        <v>40</v>
      </c>
      <c r="U3877">
        <v>0</v>
      </c>
      <c r="V3877">
        <v>0</v>
      </c>
      <c r="W3877">
        <v>0</v>
      </c>
      <c r="X3877">
        <v>570.53902379246449</v>
      </c>
      <c r="Y3877">
        <v>0</v>
      </c>
      <c r="Z3877">
        <v>0</v>
      </c>
      <c r="AA3877">
        <v>0</v>
      </c>
      <c r="AB3877">
        <v>93.408234165430827</v>
      </c>
      <c r="AC3877">
        <v>0</v>
      </c>
      <c r="AD3877">
        <v>0</v>
      </c>
      <c r="AE3877">
        <v>663.94725795789532</v>
      </c>
    </row>
    <row r="3878" spans="1:31" x14ac:dyDescent="0.3">
      <c r="A3878">
        <v>2653779</v>
      </c>
      <c r="B3878">
        <v>1</v>
      </c>
      <c r="C3878" t="s">
        <v>81</v>
      </c>
      <c r="D3878" t="s">
        <v>118</v>
      </c>
      <c r="E3878" t="s">
        <v>132</v>
      </c>
      <c r="F3878" t="s">
        <v>10951</v>
      </c>
      <c r="G3878" t="s">
        <v>268</v>
      </c>
      <c r="H3878" t="s">
        <v>135</v>
      </c>
      <c r="I3878" t="s">
        <v>136</v>
      </c>
      <c r="J3878" t="s">
        <v>137</v>
      </c>
      <c r="K3878" t="s">
        <v>138</v>
      </c>
      <c r="L3878" t="s">
        <v>10952</v>
      </c>
      <c r="M3878" t="s">
        <v>10953</v>
      </c>
      <c r="N3878">
        <v>1.4855555549999999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0.62818609924229341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0.62818609924229341</v>
      </c>
    </row>
    <row r="3879" spans="1:31" x14ac:dyDescent="0.3">
      <c r="A3879">
        <v>2653444</v>
      </c>
      <c r="B3879">
        <v>1</v>
      </c>
      <c r="C3879" t="s">
        <v>80</v>
      </c>
      <c r="D3879" t="s">
        <v>82</v>
      </c>
      <c r="E3879" t="s">
        <v>181</v>
      </c>
      <c r="F3879" t="s">
        <v>10954</v>
      </c>
      <c r="G3879" t="s">
        <v>220</v>
      </c>
      <c r="H3879" t="s">
        <v>144</v>
      </c>
      <c r="I3879" t="s">
        <v>136</v>
      </c>
      <c r="J3879" t="s">
        <v>137</v>
      </c>
      <c r="K3879" t="s">
        <v>162</v>
      </c>
      <c r="L3879" t="s">
        <v>10955</v>
      </c>
      <c r="M3879" t="s">
        <v>10956</v>
      </c>
      <c r="N3879">
        <v>3.8547222219999999</v>
      </c>
      <c r="O3879">
        <v>0</v>
      </c>
      <c r="P3879">
        <v>180</v>
      </c>
      <c r="Q3879">
        <v>0</v>
      </c>
      <c r="R3879">
        <v>0</v>
      </c>
      <c r="S3879">
        <v>7</v>
      </c>
      <c r="T3879">
        <v>2244</v>
      </c>
      <c r="U3879">
        <v>0</v>
      </c>
      <c r="V3879">
        <v>8</v>
      </c>
      <c r="W3879">
        <v>0</v>
      </c>
      <c r="X3879">
        <v>199.31471013013135</v>
      </c>
      <c r="Y3879">
        <v>0</v>
      </c>
      <c r="Z3879">
        <v>0</v>
      </c>
      <c r="AA3879">
        <v>3373.0018025892577</v>
      </c>
      <c r="AB3879">
        <v>10180.267044503829</v>
      </c>
      <c r="AC3879">
        <v>0</v>
      </c>
      <c r="AD3879">
        <v>78.647359691554271</v>
      </c>
      <c r="AE3879">
        <v>13831.230916914774</v>
      </c>
    </row>
    <row r="3880" spans="1:31" x14ac:dyDescent="0.3">
      <c r="A3880">
        <v>2653195</v>
      </c>
      <c r="B3880">
        <v>1</v>
      </c>
      <c r="C3880" t="s">
        <v>80</v>
      </c>
      <c r="D3880" t="s">
        <v>107</v>
      </c>
      <c r="E3880" t="s">
        <v>141</v>
      </c>
      <c r="F3880" t="s">
        <v>10957</v>
      </c>
      <c r="G3880" t="s">
        <v>220</v>
      </c>
      <c r="H3880" t="s">
        <v>144</v>
      </c>
      <c r="I3880" t="s">
        <v>136</v>
      </c>
      <c r="J3880" t="s">
        <v>137</v>
      </c>
      <c r="K3880" t="s">
        <v>162</v>
      </c>
      <c r="L3880" t="s">
        <v>10958</v>
      </c>
      <c r="M3880" t="s">
        <v>10959</v>
      </c>
      <c r="N3880">
        <v>8.7869444439999995</v>
      </c>
      <c r="O3880">
        <v>0</v>
      </c>
      <c r="P3880">
        <v>198</v>
      </c>
      <c r="Q3880">
        <v>0</v>
      </c>
      <c r="R3880">
        <v>0</v>
      </c>
      <c r="S3880">
        <v>0</v>
      </c>
      <c r="T3880">
        <v>28</v>
      </c>
      <c r="U3880">
        <v>0</v>
      </c>
      <c r="V3880">
        <v>0</v>
      </c>
      <c r="W3880">
        <v>0</v>
      </c>
      <c r="X3880">
        <v>449.96944826082921</v>
      </c>
      <c r="Y3880">
        <v>0</v>
      </c>
      <c r="Z3880">
        <v>0</v>
      </c>
      <c r="AA3880">
        <v>0</v>
      </c>
      <c r="AB3880">
        <v>677.26460882459207</v>
      </c>
      <c r="AC3880">
        <v>0</v>
      </c>
      <c r="AD3880">
        <v>0</v>
      </c>
      <c r="AE3880">
        <v>1127.2340570854212</v>
      </c>
    </row>
    <row r="3881" spans="1:31" x14ac:dyDescent="0.3">
      <c r="A3881">
        <v>2653109</v>
      </c>
      <c r="B3881">
        <v>1</v>
      </c>
      <c r="C3881" t="s">
        <v>80</v>
      </c>
      <c r="D3881" t="s">
        <v>108</v>
      </c>
      <c r="E3881" t="s">
        <v>152</v>
      </c>
      <c r="F3881" t="s">
        <v>6408</v>
      </c>
      <c r="G3881" t="s">
        <v>154</v>
      </c>
      <c r="H3881" t="s">
        <v>135</v>
      </c>
      <c r="I3881" t="s">
        <v>136</v>
      </c>
      <c r="J3881" t="s">
        <v>137</v>
      </c>
      <c r="K3881" t="s">
        <v>138</v>
      </c>
      <c r="L3881" t="s">
        <v>10960</v>
      </c>
      <c r="M3881" t="s">
        <v>10961</v>
      </c>
      <c r="N3881">
        <v>1.099722222</v>
      </c>
      <c r="O3881">
        <v>0</v>
      </c>
      <c r="P3881">
        <v>73</v>
      </c>
      <c r="Q3881">
        <v>0</v>
      </c>
      <c r="R3881">
        <v>8</v>
      </c>
      <c r="S3881">
        <v>0</v>
      </c>
      <c r="T3881">
        <v>10</v>
      </c>
      <c r="U3881">
        <v>0</v>
      </c>
      <c r="V3881">
        <v>0</v>
      </c>
      <c r="W3881">
        <v>0</v>
      </c>
      <c r="X3881">
        <v>19.076255128568256</v>
      </c>
      <c r="Y3881">
        <v>0</v>
      </c>
      <c r="Z3881">
        <v>6.351993992700951</v>
      </c>
      <c r="AA3881">
        <v>0</v>
      </c>
      <c r="AB3881">
        <v>8.4908172101269663</v>
      </c>
      <c r="AC3881">
        <v>0</v>
      </c>
      <c r="AD3881">
        <v>0</v>
      </c>
      <c r="AE3881">
        <v>33.919066331396174</v>
      </c>
    </row>
    <row r="3882" spans="1:31" x14ac:dyDescent="0.3">
      <c r="A3882">
        <v>2653593</v>
      </c>
      <c r="B3882">
        <v>1</v>
      </c>
      <c r="C3882" t="s">
        <v>80</v>
      </c>
      <c r="D3882" t="s">
        <v>95</v>
      </c>
      <c r="E3882" t="s">
        <v>141</v>
      </c>
      <c r="F3882" t="s">
        <v>2955</v>
      </c>
      <c r="G3882" t="s">
        <v>143</v>
      </c>
      <c r="H3882" t="s">
        <v>144</v>
      </c>
      <c r="I3882" t="s">
        <v>136</v>
      </c>
      <c r="J3882" t="s">
        <v>137</v>
      </c>
      <c r="K3882" t="s">
        <v>138</v>
      </c>
      <c r="L3882" t="s">
        <v>10962</v>
      </c>
      <c r="M3882" t="s">
        <v>10963</v>
      </c>
      <c r="N3882">
        <v>2.6088888880000001</v>
      </c>
      <c r="O3882">
        <v>0</v>
      </c>
      <c r="P3882">
        <v>188</v>
      </c>
      <c r="Q3882">
        <v>0</v>
      </c>
      <c r="R3882">
        <v>2</v>
      </c>
      <c r="S3882">
        <v>0</v>
      </c>
      <c r="T3882">
        <v>18</v>
      </c>
      <c r="U3882">
        <v>0</v>
      </c>
      <c r="V3882">
        <v>0</v>
      </c>
      <c r="W3882">
        <v>0</v>
      </c>
      <c r="X3882">
        <v>86.623254200280925</v>
      </c>
      <c r="Y3882">
        <v>0</v>
      </c>
      <c r="Z3882">
        <v>0.52452375814810404</v>
      </c>
      <c r="AA3882">
        <v>0</v>
      </c>
      <c r="AB3882">
        <v>35.842395841396964</v>
      </c>
      <c r="AC3882">
        <v>0</v>
      </c>
      <c r="AD3882">
        <v>0</v>
      </c>
      <c r="AE3882">
        <v>122.990173799826</v>
      </c>
    </row>
    <row r="3883" spans="1:31" x14ac:dyDescent="0.3">
      <c r="A3883">
        <v>2653413</v>
      </c>
      <c r="B3883">
        <v>1</v>
      </c>
      <c r="C3883" t="s">
        <v>80</v>
      </c>
      <c r="D3883" t="s">
        <v>83</v>
      </c>
      <c r="E3883" t="s">
        <v>165</v>
      </c>
      <c r="F3883" t="s">
        <v>10964</v>
      </c>
      <c r="G3883" t="s">
        <v>224</v>
      </c>
      <c r="H3883" t="s">
        <v>135</v>
      </c>
      <c r="I3883" t="s">
        <v>136</v>
      </c>
      <c r="J3883" t="s">
        <v>137</v>
      </c>
      <c r="K3883" t="s">
        <v>138</v>
      </c>
      <c r="L3883" t="s">
        <v>10965</v>
      </c>
      <c r="M3883" t="s">
        <v>10966</v>
      </c>
      <c r="N3883">
        <v>1.2124999999999999</v>
      </c>
      <c r="O3883">
        <v>0</v>
      </c>
      <c r="P3883">
        <v>59</v>
      </c>
      <c r="Q3883">
        <v>0</v>
      </c>
      <c r="R3883">
        <v>0</v>
      </c>
      <c r="S3883">
        <v>0</v>
      </c>
      <c r="T3883">
        <v>19</v>
      </c>
      <c r="U3883">
        <v>0</v>
      </c>
      <c r="V3883">
        <v>0</v>
      </c>
      <c r="W3883">
        <v>0</v>
      </c>
      <c r="X3883">
        <v>21.238527121058318</v>
      </c>
      <c r="Y3883">
        <v>0</v>
      </c>
      <c r="Z3883">
        <v>0</v>
      </c>
      <c r="AA3883">
        <v>0</v>
      </c>
      <c r="AB3883">
        <v>27.860715811368667</v>
      </c>
      <c r="AC3883">
        <v>0</v>
      </c>
      <c r="AD3883">
        <v>0</v>
      </c>
      <c r="AE3883">
        <v>49.099242932426989</v>
      </c>
    </row>
    <row r="3884" spans="1:31" x14ac:dyDescent="0.3">
      <c r="A3884">
        <v>2653221</v>
      </c>
      <c r="B3884">
        <v>1</v>
      </c>
      <c r="C3884" t="s">
        <v>80</v>
      </c>
      <c r="D3884" t="s">
        <v>83</v>
      </c>
      <c r="E3884" t="s">
        <v>165</v>
      </c>
      <c r="F3884" t="s">
        <v>10967</v>
      </c>
      <c r="G3884" t="s">
        <v>161</v>
      </c>
      <c r="H3884" t="s">
        <v>135</v>
      </c>
      <c r="I3884" t="s">
        <v>136</v>
      </c>
      <c r="J3884" t="s">
        <v>137</v>
      </c>
      <c r="K3884" t="s">
        <v>162</v>
      </c>
      <c r="L3884" t="s">
        <v>10968</v>
      </c>
      <c r="M3884" t="s">
        <v>10969</v>
      </c>
      <c r="N3884">
        <v>2.6691666660000002</v>
      </c>
      <c r="O3884">
        <v>0</v>
      </c>
      <c r="P3884">
        <v>75</v>
      </c>
      <c r="Q3884">
        <v>0</v>
      </c>
      <c r="R3884">
        <v>0</v>
      </c>
      <c r="S3884">
        <v>0</v>
      </c>
      <c r="T3884">
        <v>31</v>
      </c>
      <c r="U3884">
        <v>0</v>
      </c>
      <c r="V3884">
        <v>1</v>
      </c>
      <c r="W3884">
        <v>0</v>
      </c>
      <c r="X3884">
        <v>62.264165027629268</v>
      </c>
      <c r="Y3884">
        <v>0</v>
      </c>
      <c r="Z3884">
        <v>0</v>
      </c>
      <c r="AA3884">
        <v>0</v>
      </c>
      <c r="AB3884">
        <v>63.260887668367573</v>
      </c>
      <c r="AC3884">
        <v>0</v>
      </c>
      <c r="AD3884">
        <v>23.598673128030573</v>
      </c>
      <c r="AE3884">
        <v>149.12372582402742</v>
      </c>
    </row>
    <row r="3885" spans="1:31" x14ac:dyDescent="0.3">
      <c r="A3885">
        <v>2653513</v>
      </c>
      <c r="B3885">
        <v>1</v>
      </c>
      <c r="C3885" t="s">
        <v>80</v>
      </c>
      <c r="D3885" t="s">
        <v>105</v>
      </c>
      <c r="E3885" t="s">
        <v>165</v>
      </c>
      <c r="F3885" t="s">
        <v>10970</v>
      </c>
      <c r="G3885" t="s">
        <v>224</v>
      </c>
      <c r="H3885" t="s">
        <v>135</v>
      </c>
      <c r="I3885" t="s">
        <v>136</v>
      </c>
      <c r="J3885" t="s">
        <v>137</v>
      </c>
      <c r="K3885" t="s">
        <v>138</v>
      </c>
      <c r="L3885" t="s">
        <v>10971</v>
      </c>
      <c r="M3885" t="s">
        <v>9284</v>
      </c>
      <c r="N3885">
        <v>1.493333333</v>
      </c>
      <c r="O3885">
        <v>0</v>
      </c>
      <c r="P3885">
        <v>211</v>
      </c>
      <c r="Q3885">
        <v>0</v>
      </c>
      <c r="R3885">
        <v>0</v>
      </c>
      <c r="S3885">
        <v>0</v>
      </c>
      <c r="T3885">
        <v>18</v>
      </c>
      <c r="U3885">
        <v>0</v>
      </c>
      <c r="V3885">
        <v>0</v>
      </c>
      <c r="W3885">
        <v>0</v>
      </c>
      <c r="X3885">
        <v>80.699375779235965</v>
      </c>
      <c r="Y3885">
        <v>0</v>
      </c>
      <c r="Z3885">
        <v>0</v>
      </c>
      <c r="AA3885">
        <v>0</v>
      </c>
      <c r="AB3885">
        <v>24.273279180031043</v>
      </c>
      <c r="AC3885">
        <v>0</v>
      </c>
      <c r="AD3885">
        <v>0</v>
      </c>
      <c r="AE3885">
        <v>104.972654959267</v>
      </c>
    </row>
    <row r="3886" spans="1:31" x14ac:dyDescent="0.3">
      <c r="A3886">
        <v>2653227</v>
      </c>
      <c r="B3886">
        <v>1</v>
      </c>
      <c r="C3886" t="s">
        <v>80</v>
      </c>
      <c r="D3886" t="s">
        <v>104</v>
      </c>
      <c r="E3886" t="s">
        <v>147</v>
      </c>
      <c r="F3886" t="s">
        <v>10972</v>
      </c>
      <c r="G3886" t="s">
        <v>161</v>
      </c>
      <c r="H3886" t="s">
        <v>144</v>
      </c>
      <c r="I3886" t="s">
        <v>136</v>
      </c>
      <c r="J3886" t="s">
        <v>137</v>
      </c>
      <c r="K3886" t="s">
        <v>162</v>
      </c>
      <c r="L3886" t="s">
        <v>10973</v>
      </c>
      <c r="M3886" t="s">
        <v>10974</v>
      </c>
      <c r="N3886">
        <v>6.9741666660000003</v>
      </c>
      <c r="O3886">
        <v>5</v>
      </c>
      <c r="P3886">
        <v>6579</v>
      </c>
      <c r="Q3886">
        <v>24</v>
      </c>
      <c r="R3886">
        <v>168</v>
      </c>
      <c r="S3886">
        <v>7</v>
      </c>
      <c r="T3886">
        <v>933</v>
      </c>
      <c r="U3886">
        <v>5</v>
      </c>
      <c r="V3886">
        <v>1</v>
      </c>
      <c r="W3886">
        <v>9.4810714723360316</v>
      </c>
      <c r="X3886">
        <v>10094.385942129389</v>
      </c>
      <c r="Y3886">
        <v>372.96959079156414</v>
      </c>
      <c r="Z3886">
        <v>769.56640508682642</v>
      </c>
      <c r="AA3886">
        <v>122.42107779560087</v>
      </c>
      <c r="AB3886">
        <v>4330.6197872739367</v>
      </c>
      <c r="AC3886">
        <v>2951.6274017397304</v>
      </c>
      <c r="AD3886">
        <v>0</v>
      </c>
      <c r="AE3886">
        <v>18651.071276289385</v>
      </c>
    </row>
    <row r="3887" spans="1:31" x14ac:dyDescent="0.3">
      <c r="A3887">
        <v>2653768</v>
      </c>
      <c r="B3887">
        <v>1</v>
      </c>
      <c r="C3887" t="s">
        <v>81</v>
      </c>
      <c r="D3887" t="s">
        <v>112</v>
      </c>
      <c r="E3887" t="s">
        <v>132</v>
      </c>
      <c r="F3887" t="s">
        <v>10975</v>
      </c>
      <c r="G3887" t="s">
        <v>134</v>
      </c>
      <c r="H3887" t="s">
        <v>135</v>
      </c>
      <c r="I3887" t="s">
        <v>136</v>
      </c>
      <c r="J3887" t="s">
        <v>137</v>
      </c>
      <c r="K3887" t="s">
        <v>138</v>
      </c>
      <c r="L3887" t="s">
        <v>10976</v>
      </c>
      <c r="M3887" t="s">
        <v>10977</v>
      </c>
      <c r="N3887">
        <v>3.6102777769999999</v>
      </c>
      <c r="O3887">
        <v>0</v>
      </c>
      <c r="P3887">
        <v>5</v>
      </c>
      <c r="Q3887">
        <v>0</v>
      </c>
      <c r="R3887">
        <v>0</v>
      </c>
      <c r="S3887">
        <v>0</v>
      </c>
      <c r="T3887">
        <v>3</v>
      </c>
      <c r="U3887">
        <v>0</v>
      </c>
      <c r="V3887">
        <v>0</v>
      </c>
      <c r="W3887">
        <v>0</v>
      </c>
      <c r="X3887">
        <v>3.6658421005549293</v>
      </c>
      <c r="Y3887">
        <v>0</v>
      </c>
      <c r="Z3887">
        <v>0</v>
      </c>
      <c r="AA3887">
        <v>0</v>
      </c>
      <c r="AB3887">
        <v>4.6358271553527342</v>
      </c>
      <c r="AC3887">
        <v>0</v>
      </c>
      <c r="AD3887">
        <v>0</v>
      </c>
      <c r="AE3887">
        <v>8.3016692559076635</v>
      </c>
    </row>
    <row r="3888" spans="1:31" x14ac:dyDescent="0.3">
      <c r="A3888">
        <v>2653616</v>
      </c>
      <c r="B3888">
        <v>1</v>
      </c>
      <c r="C3888" t="s">
        <v>81</v>
      </c>
      <c r="D3888" t="s">
        <v>112</v>
      </c>
      <c r="E3888" t="s">
        <v>152</v>
      </c>
      <c r="F3888" t="s">
        <v>8066</v>
      </c>
      <c r="G3888" t="s">
        <v>191</v>
      </c>
      <c r="H3888" t="s">
        <v>135</v>
      </c>
      <c r="I3888" t="s">
        <v>136</v>
      </c>
      <c r="J3888" t="s">
        <v>137</v>
      </c>
      <c r="K3888" t="s">
        <v>138</v>
      </c>
      <c r="L3888" t="s">
        <v>10978</v>
      </c>
      <c r="M3888" t="s">
        <v>10979</v>
      </c>
      <c r="N3888">
        <v>0.42027777700000002</v>
      </c>
      <c r="O3888">
        <v>0</v>
      </c>
      <c r="P3888">
        <v>664</v>
      </c>
      <c r="Q3888">
        <v>0</v>
      </c>
      <c r="R3888">
        <v>0</v>
      </c>
      <c r="S3888">
        <v>0</v>
      </c>
      <c r="T3888">
        <v>23</v>
      </c>
      <c r="U3888">
        <v>0</v>
      </c>
      <c r="V3888">
        <v>0</v>
      </c>
      <c r="W3888">
        <v>0</v>
      </c>
      <c r="X3888">
        <v>64.09374741491844</v>
      </c>
      <c r="Y3888">
        <v>0</v>
      </c>
      <c r="Z3888">
        <v>0</v>
      </c>
      <c r="AA3888">
        <v>0</v>
      </c>
      <c r="AB3888">
        <v>6.7248510161668733</v>
      </c>
      <c r="AC3888">
        <v>0</v>
      </c>
      <c r="AD3888">
        <v>0</v>
      </c>
      <c r="AE3888">
        <v>70.81859843108532</v>
      </c>
    </row>
    <row r="3889" spans="1:31" x14ac:dyDescent="0.3">
      <c r="A3889">
        <v>2653600</v>
      </c>
      <c r="B3889">
        <v>2</v>
      </c>
      <c r="C3889" t="s">
        <v>80</v>
      </c>
      <c r="D3889" t="s">
        <v>103</v>
      </c>
      <c r="E3889" t="s">
        <v>141</v>
      </c>
      <c r="F3889" t="s">
        <v>10980</v>
      </c>
      <c r="G3889" t="s">
        <v>143</v>
      </c>
      <c r="H3889" t="s">
        <v>144</v>
      </c>
      <c r="I3889" t="s">
        <v>136</v>
      </c>
      <c r="J3889" t="s">
        <v>137</v>
      </c>
      <c r="K3889" t="s">
        <v>138</v>
      </c>
      <c r="L3889" t="s">
        <v>9150</v>
      </c>
      <c r="M3889" t="s">
        <v>10981</v>
      </c>
      <c r="N3889">
        <v>1.575555555</v>
      </c>
      <c r="O3889">
        <v>0</v>
      </c>
      <c r="P3889">
        <v>106</v>
      </c>
      <c r="Q3889">
        <v>0</v>
      </c>
      <c r="R3889">
        <v>9</v>
      </c>
      <c r="S3889">
        <v>0</v>
      </c>
      <c r="T3889">
        <v>11</v>
      </c>
      <c r="U3889">
        <v>0</v>
      </c>
      <c r="V3889">
        <v>0</v>
      </c>
      <c r="W3889">
        <v>0</v>
      </c>
      <c r="X3889">
        <v>45.803419913420818</v>
      </c>
      <c r="Y3889">
        <v>0</v>
      </c>
      <c r="Z3889">
        <v>144.72306909550014</v>
      </c>
      <c r="AA3889">
        <v>0</v>
      </c>
      <c r="AB3889">
        <v>19.909286899486716</v>
      </c>
      <c r="AC3889">
        <v>0</v>
      </c>
      <c r="AD3889">
        <v>0</v>
      </c>
      <c r="AE3889">
        <v>210.43577590840766</v>
      </c>
    </row>
    <row r="3890" spans="1:31" x14ac:dyDescent="0.3">
      <c r="A3890">
        <v>2653161</v>
      </c>
      <c r="B3890">
        <v>1</v>
      </c>
      <c r="C3890" t="s">
        <v>80</v>
      </c>
      <c r="D3890" t="s">
        <v>93</v>
      </c>
      <c r="E3890" t="s">
        <v>165</v>
      </c>
      <c r="F3890" t="s">
        <v>10982</v>
      </c>
      <c r="G3890" t="s">
        <v>224</v>
      </c>
      <c r="H3890" t="s">
        <v>135</v>
      </c>
      <c r="I3890" t="s">
        <v>136</v>
      </c>
      <c r="J3890" t="s">
        <v>137</v>
      </c>
      <c r="K3890" t="s">
        <v>138</v>
      </c>
      <c r="L3890" t="s">
        <v>10983</v>
      </c>
      <c r="M3890" t="s">
        <v>8913</v>
      </c>
      <c r="N3890">
        <v>2.8369444439999998</v>
      </c>
      <c r="O3890">
        <v>0</v>
      </c>
      <c r="P3890">
        <v>9</v>
      </c>
      <c r="Q3890">
        <v>0</v>
      </c>
      <c r="R3890">
        <v>1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4.4545786424083351</v>
      </c>
      <c r="Y3890">
        <v>0</v>
      </c>
      <c r="Z3890">
        <v>7.6844134343799997</v>
      </c>
      <c r="AA3890">
        <v>0</v>
      </c>
      <c r="AB3890">
        <v>2.7280734344747146</v>
      </c>
      <c r="AC3890">
        <v>0</v>
      </c>
      <c r="AD3890">
        <v>0</v>
      </c>
      <c r="AE3890">
        <v>14.867065511263048</v>
      </c>
    </row>
    <row r="3891" spans="1:31" x14ac:dyDescent="0.3">
      <c r="A3891">
        <v>2653831</v>
      </c>
      <c r="B3891">
        <v>1</v>
      </c>
      <c r="C3891" t="s">
        <v>81</v>
      </c>
      <c r="D3891" t="s">
        <v>128</v>
      </c>
      <c r="E3891" t="s">
        <v>141</v>
      </c>
      <c r="F3891" t="s">
        <v>10984</v>
      </c>
      <c r="G3891" t="s">
        <v>143</v>
      </c>
      <c r="H3891" t="s">
        <v>144</v>
      </c>
      <c r="I3891" t="s">
        <v>136</v>
      </c>
      <c r="J3891" t="s">
        <v>137</v>
      </c>
      <c r="K3891" t="s">
        <v>138</v>
      </c>
      <c r="L3891" t="s">
        <v>10985</v>
      </c>
      <c r="M3891" t="s">
        <v>10986</v>
      </c>
      <c r="N3891">
        <v>3.2716666659999998</v>
      </c>
      <c r="O3891">
        <v>0</v>
      </c>
      <c r="P3891">
        <v>48</v>
      </c>
      <c r="Q3891">
        <v>0</v>
      </c>
      <c r="R3891">
        <v>0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17.016020001595816</v>
      </c>
      <c r="Y3891">
        <v>0</v>
      </c>
      <c r="Z3891">
        <v>0</v>
      </c>
      <c r="AA3891">
        <v>0</v>
      </c>
      <c r="AB3891">
        <v>0.25038144179271071</v>
      </c>
      <c r="AC3891">
        <v>0</v>
      </c>
      <c r="AD3891">
        <v>0</v>
      </c>
      <c r="AE3891">
        <v>17.266401443388528</v>
      </c>
    </row>
    <row r="3892" spans="1:31" x14ac:dyDescent="0.3">
      <c r="A3892">
        <v>2653347</v>
      </c>
      <c r="B3892">
        <v>1</v>
      </c>
      <c r="C3892" t="s">
        <v>80</v>
      </c>
      <c r="D3892" t="s">
        <v>86</v>
      </c>
      <c r="E3892" t="s">
        <v>132</v>
      </c>
      <c r="F3892" t="s">
        <v>10987</v>
      </c>
      <c r="G3892" t="s">
        <v>228</v>
      </c>
      <c r="H3892" t="s">
        <v>135</v>
      </c>
      <c r="I3892" t="s">
        <v>136</v>
      </c>
      <c r="J3892" t="s">
        <v>137</v>
      </c>
      <c r="K3892" t="s">
        <v>138</v>
      </c>
      <c r="L3892" t="s">
        <v>10988</v>
      </c>
      <c r="M3892" t="s">
        <v>10989</v>
      </c>
      <c r="N3892">
        <v>3.4249999999999998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1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21.653121326348305</v>
      </c>
      <c r="AC3892">
        <v>0</v>
      </c>
      <c r="AD3892">
        <v>0</v>
      </c>
      <c r="AE3892">
        <v>21.653121326348305</v>
      </c>
    </row>
    <row r="3893" spans="1:31" x14ac:dyDescent="0.3">
      <c r="A3893">
        <v>2653788</v>
      </c>
      <c r="B3893">
        <v>1</v>
      </c>
      <c r="C3893" t="s">
        <v>81</v>
      </c>
      <c r="D3893" t="s">
        <v>128</v>
      </c>
      <c r="E3893" t="s">
        <v>165</v>
      </c>
      <c r="F3893" t="s">
        <v>10990</v>
      </c>
      <c r="G3893" t="s">
        <v>224</v>
      </c>
      <c r="H3893" t="s">
        <v>135</v>
      </c>
      <c r="I3893" t="s">
        <v>136</v>
      </c>
      <c r="J3893" t="s">
        <v>137</v>
      </c>
      <c r="K3893" t="s">
        <v>138</v>
      </c>
      <c r="L3893" t="s">
        <v>10991</v>
      </c>
      <c r="M3893" t="s">
        <v>10992</v>
      </c>
      <c r="N3893">
        <v>2.6047222219999999</v>
      </c>
      <c r="O3893">
        <v>0</v>
      </c>
      <c r="P3893">
        <v>151</v>
      </c>
      <c r="Q3893">
        <v>0</v>
      </c>
      <c r="R3893">
        <v>7</v>
      </c>
      <c r="S3893">
        <v>0</v>
      </c>
      <c r="T3893">
        <v>21</v>
      </c>
      <c r="U3893">
        <v>0</v>
      </c>
      <c r="V3893">
        <v>0</v>
      </c>
      <c r="W3893">
        <v>0</v>
      </c>
      <c r="X3893">
        <v>88.052932355553992</v>
      </c>
      <c r="Y3893">
        <v>0</v>
      </c>
      <c r="Z3893">
        <v>26.389900025060374</v>
      </c>
      <c r="AA3893">
        <v>0</v>
      </c>
      <c r="AB3893">
        <v>68.510669233374529</v>
      </c>
      <c r="AC3893">
        <v>0</v>
      </c>
      <c r="AD3893">
        <v>0</v>
      </c>
      <c r="AE3893">
        <v>182.95350161398889</v>
      </c>
    </row>
    <row r="3894" spans="1:31" x14ac:dyDescent="0.3">
      <c r="A3894">
        <v>2653702</v>
      </c>
      <c r="B3894">
        <v>1</v>
      </c>
      <c r="C3894" t="s">
        <v>80</v>
      </c>
      <c r="D3894" t="s">
        <v>85</v>
      </c>
      <c r="E3894" t="s">
        <v>214</v>
      </c>
      <c r="F3894" t="s">
        <v>10993</v>
      </c>
      <c r="G3894" t="s">
        <v>224</v>
      </c>
      <c r="H3894" t="s">
        <v>135</v>
      </c>
      <c r="I3894" t="s">
        <v>136</v>
      </c>
      <c r="J3894" t="s">
        <v>137</v>
      </c>
      <c r="K3894" t="s">
        <v>138</v>
      </c>
      <c r="L3894" t="s">
        <v>10994</v>
      </c>
      <c r="M3894" t="s">
        <v>10995</v>
      </c>
      <c r="N3894">
        <v>1.033055555</v>
      </c>
      <c r="O3894">
        <v>0</v>
      </c>
      <c r="P3894">
        <v>73</v>
      </c>
      <c r="Q3894">
        <v>0</v>
      </c>
      <c r="R3894">
        <v>0</v>
      </c>
      <c r="S3894">
        <v>0</v>
      </c>
      <c r="T3894">
        <v>26</v>
      </c>
      <c r="U3894">
        <v>0</v>
      </c>
      <c r="V3894">
        <v>0</v>
      </c>
      <c r="W3894">
        <v>0</v>
      </c>
      <c r="X3894">
        <v>23.603216894200287</v>
      </c>
      <c r="Y3894">
        <v>0</v>
      </c>
      <c r="Z3894">
        <v>0</v>
      </c>
      <c r="AA3894">
        <v>0</v>
      </c>
      <c r="AB3894">
        <v>89.770824306129896</v>
      </c>
      <c r="AC3894">
        <v>0</v>
      </c>
      <c r="AD3894">
        <v>0</v>
      </c>
      <c r="AE3894">
        <v>113.37404120033018</v>
      </c>
    </row>
    <row r="3895" spans="1:31" x14ac:dyDescent="0.3">
      <c r="A3895">
        <v>2653596</v>
      </c>
      <c r="B3895">
        <v>1</v>
      </c>
      <c r="C3895" t="s">
        <v>81</v>
      </c>
      <c r="D3895" t="s">
        <v>113</v>
      </c>
      <c r="E3895" t="s">
        <v>132</v>
      </c>
      <c r="F3895" t="s">
        <v>10996</v>
      </c>
      <c r="G3895" t="s">
        <v>183</v>
      </c>
      <c r="H3895" t="s">
        <v>135</v>
      </c>
      <c r="I3895" t="s">
        <v>136</v>
      </c>
      <c r="J3895" t="s">
        <v>3</v>
      </c>
      <c r="K3895" t="s">
        <v>138</v>
      </c>
      <c r="L3895" t="s">
        <v>10997</v>
      </c>
      <c r="M3895" t="s">
        <v>10998</v>
      </c>
      <c r="N3895">
        <v>1.818333333</v>
      </c>
      <c r="O3895">
        <v>0</v>
      </c>
      <c r="P3895">
        <v>2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</row>
    <row r="3896" spans="1:31" x14ac:dyDescent="0.3">
      <c r="A3896">
        <v>2653247</v>
      </c>
      <c r="B3896">
        <v>1</v>
      </c>
      <c r="C3896" t="s">
        <v>80</v>
      </c>
      <c r="D3896" t="s">
        <v>103</v>
      </c>
      <c r="E3896" t="s">
        <v>194</v>
      </c>
      <c r="F3896" t="s">
        <v>10999</v>
      </c>
      <c r="G3896" t="s">
        <v>149</v>
      </c>
      <c r="H3896" t="s">
        <v>144</v>
      </c>
      <c r="I3896" t="s">
        <v>136</v>
      </c>
      <c r="J3896" t="s">
        <v>137</v>
      </c>
      <c r="K3896" t="s">
        <v>138</v>
      </c>
      <c r="L3896" t="s">
        <v>11000</v>
      </c>
      <c r="M3896" t="s">
        <v>11001</v>
      </c>
      <c r="N3896">
        <v>0.16388888800000001</v>
      </c>
      <c r="O3896">
        <v>5</v>
      </c>
      <c r="P3896">
        <v>5868</v>
      </c>
      <c r="Q3896">
        <v>10</v>
      </c>
      <c r="R3896">
        <v>14</v>
      </c>
      <c r="S3896">
        <v>35</v>
      </c>
      <c r="T3896">
        <v>455</v>
      </c>
      <c r="U3896">
        <v>33</v>
      </c>
      <c r="V3896">
        <v>10</v>
      </c>
      <c r="W3896">
        <v>0.57165030993944166</v>
      </c>
      <c r="X3896">
        <v>236.46961627939572</v>
      </c>
      <c r="Y3896">
        <v>53.437824790218983</v>
      </c>
      <c r="Z3896">
        <v>18.699773021917768</v>
      </c>
      <c r="AA3896">
        <v>44.516415158880193</v>
      </c>
      <c r="AB3896">
        <v>105.10698827979876</v>
      </c>
      <c r="AC3896">
        <v>379.49768011785341</v>
      </c>
      <c r="AD3896">
        <v>52.754512325982958</v>
      </c>
      <c r="AE3896">
        <v>891.05446028398728</v>
      </c>
    </row>
    <row r="3897" spans="1:31" x14ac:dyDescent="0.3">
      <c r="A3897">
        <v>2653224</v>
      </c>
      <c r="B3897">
        <v>1</v>
      </c>
      <c r="C3897" t="s">
        <v>80</v>
      </c>
      <c r="D3897" t="s">
        <v>85</v>
      </c>
      <c r="E3897" t="s">
        <v>132</v>
      </c>
      <c r="F3897" t="s">
        <v>8087</v>
      </c>
      <c r="G3897" t="s">
        <v>228</v>
      </c>
      <c r="H3897" t="s">
        <v>135</v>
      </c>
      <c r="I3897" t="s">
        <v>136</v>
      </c>
      <c r="J3897" t="s">
        <v>137</v>
      </c>
      <c r="K3897" t="s">
        <v>138</v>
      </c>
      <c r="L3897" t="s">
        <v>11002</v>
      </c>
      <c r="M3897" t="s">
        <v>11003</v>
      </c>
      <c r="N3897">
        <v>7.8255555550000002</v>
      </c>
      <c r="O3897">
        <v>0</v>
      </c>
      <c r="P3897">
        <v>19</v>
      </c>
      <c r="Q3897">
        <v>0</v>
      </c>
      <c r="R3897">
        <v>0</v>
      </c>
      <c r="S3897">
        <v>0</v>
      </c>
      <c r="T3897">
        <v>7</v>
      </c>
      <c r="U3897">
        <v>0</v>
      </c>
      <c r="V3897">
        <v>0</v>
      </c>
      <c r="W3897">
        <v>0</v>
      </c>
      <c r="X3897">
        <v>47.077259712780339</v>
      </c>
      <c r="Y3897">
        <v>0</v>
      </c>
      <c r="Z3897">
        <v>0</v>
      </c>
      <c r="AA3897">
        <v>0</v>
      </c>
      <c r="AB3897">
        <v>165.43663148984089</v>
      </c>
      <c r="AC3897">
        <v>0</v>
      </c>
      <c r="AD3897">
        <v>0</v>
      </c>
      <c r="AE3897">
        <v>212.51389120262124</v>
      </c>
    </row>
    <row r="3898" spans="1:31" x14ac:dyDescent="0.3">
      <c r="A3898">
        <v>2653602</v>
      </c>
      <c r="B3898">
        <v>1</v>
      </c>
      <c r="C3898" t="s">
        <v>80</v>
      </c>
      <c r="D3898" t="s">
        <v>82</v>
      </c>
      <c r="E3898" t="s">
        <v>132</v>
      </c>
      <c r="F3898" t="s">
        <v>11004</v>
      </c>
      <c r="G3898" t="s">
        <v>268</v>
      </c>
      <c r="H3898" t="s">
        <v>135</v>
      </c>
      <c r="I3898" t="s">
        <v>136</v>
      </c>
      <c r="J3898" t="s">
        <v>137</v>
      </c>
      <c r="K3898" t="s">
        <v>138</v>
      </c>
      <c r="L3898" t="s">
        <v>11005</v>
      </c>
      <c r="M3898" t="s">
        <v>11006</v>
      </c>
      <c r="N3898">
        <v>3.3136111110000002</v>
      </c>
      <c r="O3898">
        <v>0</v>
      </c>
      <c r="P3898">
        <v>5</v>
      </c>
      <c r="Q3898">
        <v>0</v>
      </c>
      <c r="R3898">
        <v>0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3.2456111635833138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3.2456111635833138</v>
      </c>
    </row>
    <row r="3899" spans="1:31" x14ac:dyDescent="0.3">
      <c r="A3899">
        <v>2653410</v>
      </c>
      <c r="B3899">
        <v>1</v>
      </c>
      <c r="C3899" t="s">
        <v>81</v>
      </c>
      <c r="D3899" t="s">
        <v>126</v>
      </c>
      <c r="E3899" t="s">
        <v>152</v>
      </c>
      <c r="F3899" t="s">
        <v>8320</v>
      </c>
      <c r="G3899" t="s">
        <v>191</v>
      </c>
      <c r="H3899" t="s">
        <v>135</v>
      </c>
      <c r="I3899" t="s">
        <v>136</v>
      </c>
      <c r="J3899" t="s">
        <v>137</v>
      </c>
      <c r="K3899" t="s">
        <v>138</v>
      </c>
      <c r="L3899" t="s">
        <v>11007</v>
      </c>
      <c r="M3899" t="s">
        <v>11008</v>
      </c>
      <c r="N3899">
        <v>1.561111111</v>
      </c>
      <c r="O3899">
        <v>0</v>
      </c>
      <c r="P3899">
        <v>53</v>
      </c>
      <c r="Q3899">
        <v>0</v>
      </c>
      <c r="R3899">
        <v>14</v>
      </c>
      <c r="S3899">
        <v>0</v>
      </c>
      <c r="T3899">
        <v>2</v>
      </c>
      <c r="U3899">
        <v>0</v>
      </c>
      <c r="V3899">
        <v>0</v>
      </c>
      <c r="W3899">
        <v>0</v>
      </c>
      <c r="X3899">
        <v>7.019164454074855</v>
      </c>
      <c r="Y3899">
        <v>0</v>
      </c>
      <c r="Z3899">
        <v>33.16515317485441</v>
      </c>
      <c r="AA3899">
        <v>0</v>
      </c>
      <c r="AB3899">
        <v>3.1450097199583333</v>
      </c>
      <c r="AC3899">
        <v>0</v>
      </c>
      <c r="AD3899">
        <v>0</v>
      </c>
      <c r="AE3899">
        <v>43.329327348887595</v>
      </c>
    </row>
    <row r="3900" spans="1:31" x14ac:dyDescent="0.3">
      <c r="A3900">
        <v>2653370</v>
      </c>
      <c r="B3900">
        <v>1</v>
      </c>
      <c r="C3900" t="s">
        <v>81</v>
      </c>
      <c r="D3900" t="s">
        <v>123</v>
      </c>
      <c r="E3900" t="s">
        <v>147</v>
      </c>
      <c r="F3900" t="s">
        <v>1622</v>
      </c>
      <c r="G3900" t="s">
        <v>161</v>
      </c>
      <c r="H3900" t="s">
        <v>144</v>
      </c>
      <c r="I3900" t="s">
        <v>136</v>
      </c>
      <c r="J3900" t="s">
        <v>137</v>
      </c>
      <c r="K3900" t="s">
        <v>162</v>
      </c>
      <c r="L3900" t="s">
        <v>11009</v>
      </c>
      <c r="M3900" t="s">
        <v>11010</v>
      </c>
      <c r="N3900">
        <v>8.8663888879999995</v>
      </c>
      <c r="O3900">
        <v>3</v>
      </c>
      <c r="P3900">
        <v>1</v>
      </c>
      <c r="Q3900">
        <v>112</v>
      </c>
      <c r="R3900">
        <v>48</v>
      </c>
      <c r="S3900">
        <v>8</v>
      </c>
      <c r="T3900">
        <v>5</v>
      </c>
      <c r="U3900">
        <v>0</v>
      </c>
      <c r="V3900">
        <v>0</v>
      </c>
      <c r="W3900">
        <v>58.757346867967755</v>
      </c>
      <c r="X3900">
        <v>2.3610979608844445</v>
      </c>
      <c r="Y3900">
        <v>3429.8531669896529</v>
      </c>
      <c r="Z3900">
        <v>815.65643914847419</v>
      </c>
      <c r="AA3900">
        <v>132.11859130800735</v>
      </c>
      <c r="AB3900">
        <v>62.206091467087028</v>
      </c>
      <c r="AC3900">
        <v>0</v>
      </c>
      <c r="AD3900">
        <v>0</v>
      </c>
      <c r="AE3900">
        <v>4500.9527337420741</v>
      </c>
    </row>
    <row r="3901" spans="1:31" x14ac:dyDescent="0.3">
      <c r="A3901">
        <v>2653725</v>
      </c>
      <c r="B3901">
        <v>1</v>
      </c>
      <c r="C3901" t="s">
        <v>81</v>
      </c>
      <c r="D3901" t="s">
        <v>113</v>
      </c>
      <c r="E3901" t="s">
        <v>165</v>
      </c>
      <c r="F3901" t="s">
        <v>8172</v>
      </c>
      <c r="G3901" t="s">
        <v>224</v>
      </c>
      <c r="H3901" t="s">
        <v>135</v>
      </c>
      <c r="I3901" t="s">
        <v>136</v>
      </c>
      <c r="J3901" t="s">
        <v>137</v>
      </c>
      <c r="K3901" t="s">
        <v>138</v>
      </c>
      <c r="L3901" t="s">
        <v>11011</v>
      </c>
      <c r="M3901" t="s">
        <v>11012</v>
      </c>
      <c r="N3901">
        <v>0.78666666600000001</v>
      </c>
      <c r="O3901">
        <v>0</v>
      </c>
      <c r="P3901">
        <v>127</v>
      </c>
      <c r="Q3901">
        <v>0</v>
      </c>
      <c r="R3901">
        <v>0</v>
      </c>
      <c r="S3901">
        <v>0</v>
      </c>
      <c r="T3901">
        <v>8</v>
      </c>
      <c r="U3901">
        <v>0</v>
      </c>
      <c r="V3901">
        <v>0</v>
      </c>
      <c r="W3901">
        <v>0</v>
      </c>
      <c r="X3901">
        <v>28.103874859686421</v>
      </c>
      <c r="Y3901">
        <v>0</v>
      </c>
      <c r="Z3901">
        <v>0</v>
      </c>
      <c r="AA3901">
        <v>0</v>
      </c>
      <c r="AB3901">
        <v>1.8569118994903739</v>
      </c>
      <c r="AC3901">
        <v>0</v>
      </c>
      <c r="AD3901">
        <v>0</v>
      </c>
      <c r="AE3901">
        <v>29.960786759176795</v>
      </c>
    </row>
    <row r="3902" spans="1:31" x14ac:dyDescent="0.3">
      <c r="A3902">
        <v>2653516</v>
      </c>
      <c r="B3902">
        <v>1</v>
      </c>
      <c r="C3902" t="s">
        <v>81</v>
      </c>
      <c r="D3902" t="s">
        <v>119</v>
      </c>
      <c r="E3902" t="s">
        <v>141</v>
      </c>
      <c r="F3902" t="s">
        <v>11013</v>
      </c>
      <c r="G3902" t="s">
        <v>143</v>
      </c>
      <c r="H3902" t="s">
        <v>144</v>
      </c>
      <c r="I3902" t="s">
        <v>136</v>
      </c>
      <c r="J3902" t="s">
        <v>137</v>
      </c>
      <c r="K3902" t="s">
        <v>138</v>
      </c>
      <c r="L3902" t="s">
        <v>11014</v>
      </c>
      <c r="M3902" t="s">
        <v>11015</v>
      </c>
      <c r="N3902">
        <v>2.4788888880000002</v>
      </c>
      <c r="O3902">
        <v>0</v>
      </c>
      <c r="P3902">
        <v>264</v>
      </c>
      <c r="Q3902">
        <v>16</v>
      </c>
      <c r="R3902">
        <v>32</v>
      </c>
      <c r="S3902">
        <v>0</v>
      </c>
      <c r="T3902">
        <v>18</v>
      </c>
      <c r="U3902">
        <v>0</v>
      </c>
      <c r="V3902">
        <v>0</v>
      </c>
      <c r="W3902">
        <v>0</v>
      </c>
      <c r="X3902">
        <v>165.54092025916631</v>
      </c>
      <c r="Y3902">
        <v>152.79045650965023</v>
      </c>
      <c r="Z3902">
        <v>416.87739155221186</v>
      </c>
      <c r="AA3902">
        <v>0</v>
      </c>
      <c r="AB3902">
        <v>13.530878427264707</v>
      </c>
      <c r="AC3902">
        <v>0</v>
      </c>
      <c r="AD3902">
        <v>0</v>
      </c>
      <c r="AE3902">
        <v>748.73964674829313</v>
      </c>
    </row>
    <row r="3903" spans="1:31" x14ac:dyDescent="0.3">
      <c r="A3903">
        <v>2653078</v>
      </c>
      <c r="B3903">
        <v>1</v>
      </c>
      <c r="C3903" t="s">
        <v>81</v>
      </c>
      <c r="D3903" t="s">
        <v>128</v>
      </c>
      <c r="E3903" t="s">
        <v>194</v>
      </c>
      <c r="F3903" t="s">
        <v>431</v>
      </c>
      <c r="G3903" t="s">
        <v>149</v>
      </c>
      <c r="H3903" t="s">
        <v>144</v>
      </c>
      <c r="I3903" t="s">
        <v>136</v>
      </c>
      <c r="J3903" t="s">
        <v>137</v>
      </c>
      <c r="K3903" t="s">
        <v>138</v>
      </c>
      <c r="L3903" t="s">
        <v>11016</v>
      </c>
      <c r="M3903" t="s">
        <v>11017</v>
      </c>
      <c r="N3903">
        <v>1.259166666</v>
      </c>
      <c r="O3903">
        <v>14</v>
      </c>
      <c r="P3903">
        <v>106</v>
      </c>
      <c r="Q3903">
        <v>34</v>
      </c>
      <c r="R3903">
        <v>16</v>
      </c>
      <c r="S3903">
        <v>4</v>
      </c>
      <c r="T3903">
        <v>9</v>
      </c>
      <c r="U3903">
        <v>0</v>
      </c>
      <c r="V3903">
        <v>0</v>
      </c>
      <c r="W3903">
        <v>4.6283096284514738</v>
      </c>
      <c r="X3903">
        <v>22.508067286370402</v>
      </c>
      <c r="Y3903">
        <v>21.950672919888685</v>
      </c>
      <c r="Z3903">
        <v>30.730087961062868</v>
      </c>
      <c r="AA3903">
        <v>5.8240705583215622</v>
      </c>
      <c r="AB3903">
        <v>3.9308654383624781</v>
      </c>
      <c r="AC3903">
        <v>0</v>
      </c>
      <c r="AD3903">
        <v>0</v>
      </c>
      <c r="AE3903">
        <v>89.572073792457459</v>
      </c>
    </row>
    <row r="3904" spans="1:31" x14ac:dyDescent="0.3">
      <c r="A3904">
        <v>2653665</v>
      </c>
      <c r="B3904">
        <v>1</v>
      </c>
      <c r="C3904" t="s">
        <v>81</v>
      </c>
      <c r="D3904" t="s">
        <v>123</v>
      </c>
      <c r="E3904" t="s">
        <v>165</v>
      </c>
      <c r="F3904" t="s">
        <v>11018</v>
      </c>
      <c r="G3904" t="s">
        <v>224</v>
      </c>
      <c r="H3904" t="s">
        <v>135</v>
      </c>
      <c r="I3904" t="s">
        <v>136</v>
      </c>
      <c r="J3904" t="s">
        <v>137</v>
      </c>
      <c r="K3904" t="s">
        <v>138</v>
      </c>
      <c r="L3904" t="s">
        <v>11019</v>
      </c>
      <c r="M3904" t="s">
        <v>11020</v>
      </c>
      <c r="N3904">
        <v>7.278611111</v>
      </c>
      <c r="O3904">
        <v>0</v>
      </c>
      <c r="P3904">
        <v>109</v>
      </c>
      <c r="Q3904">
        <v>0</v>
      </c>
      <c r="R3904">
        <v>0</v>
      </c>
      <c r="S3904">
        <v>0</v>
      </c>
      <c r="T3904">
        <v>2</v>
      </c>
      <c r="U3904">
        <v>0</v>
      </c>
      <c r="V3904">
        <v>0</v>
      </c>
      <c r="W3904">
        <v>0</v>
      </c>
      <c r="X3904">
        <v>199.57633647816533</v>
      </c>
      <c r="Y3904">
        <v>0</v>
      </c>
      <c r="Z3904">
        <v>0</v>
      </c>
      <c r="AA3904">
        <v>0</v>
      </c>
      <c r="AB3904">
        <v>129.51929364852978</v>
      </c>
      <c r="AC3904">
        <v>0</v>
      </c>
      <c r="AD3904">
        <v>0</v>
      </c>
      <c r="AE3904">
        <v>329.09563012669514</v>
      </c>
    </row>
    <row r="3905" spans="1:31" x14ac:dyDescent="0.3">
      <c r="A3905">
        <v>2653765</v>
      </c>
      <c r="B3905">
        <v>1</v>
      </c>
      <c r="C3905" t="s">
        <v>80</v>
      </c>
      <c r="D3905" t="s">
        <v>100</v>
      </c>
      <c r="E3905" t="s">
        <v>132</v>
      </c>
      <c r="F3905" t="s">
        <v>11021</v>
      </c>
      <c r="G3905" t="s">
        <v>268</v>
      </c>
      <c r="H3905" t="s">
        <v>135</v>
      </c>
      <c r="I3905" t="s">
        <v>136</v>
      </c>
      <c r="J3905" t="s">
        <v>137</v>
      </c>
      <c r="K3905" t="s">
        <v>138</v>
      </c>
      <c r="L3905" t="s">
        <v>11022</v>
      </c>
      <c r="M3905" t="s">
        <v>11023</v>
      </c>
      <c r="N3905">
        <v>3.1855555550000001</v>
      </c>
      <c r="O3905">
        <v>0</v>
      </c>
      <c r="P3905">
        <v>2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3.4507083029284482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3.4507083029284482</v>
      </c>
    </row>
    <row r="3906" spans="1:31" x14ac:dyDescent="0.3">
      <c r="A3906">
        <v>2653619</v>
      </c>
      <c r="B3906">
        <v>1</v>
      </c>
      <c r="C3906" t="s">
        <v>80</v>
      </c>
      <c r="D3906" t="s">
        <v>95</v>
      </c>
      <c r="E3906" t="s">
        <v>132</v>
      </c>
      <c r="F3906" t="s">
        <v>11024</v>
      </c>
      <c r="G3906" t="s">
        <v>134</v>
      </c>
      <c r="H3906" t="s">
        <v>135</v>
      </c>
      <c r="I3906" t="s">
        <v>136</v>
      </c>
      <c r="J3906" t="s">
        <v>137</v>
      </c>
      <c r="K3906" t="s">
        <v>138</v>
      </c>
      <c r="L3906" t="s">
        <v>11025</v>
      </c>
      <c r="M3906" t="s">
        <v>11026</v>
      </c>
      <c r="N3906">
        <v>3.184722222</v>
      </c>
      <c r="O3906">
        <v>0</v>
      </c>
      <c r="P3906">
        <v>13</v>
      </c>
      <c r="Q3906">
        <v>0</v>
      </c>
      <c r="R3906">
        <v>0</v>
      </c>
      <c r="S3906">
        <v>0</v>
      </c>
      <c r="T3906">
        <v>6</v>
      </c>
      <c r="U3906">
        <v>0</v>
      </c>
      <c r="V3906">
        <v>0</v>
      </c>
      <c r="W3906">
        <v>0</v>
      </c>
      <c r="X3906">
        <v>11.293785787670624</v>
      </c>
      <c r="Y3906">
        <v>0</v>
      </c>
      <c r="Z3906">
        <v>0</v>
      </c>
      <c r="AA3906">
        <v>0</v>
      </c>
      <c r="AB3906">
        <v>9.4364105338326709</v>
      </c>
      <c r="AC3906">
        <v>0</v>
      </c>
      <c r="AD3906">
        <v>0</v>
      </c>
      <c r="AE3906">
        <v>20.730196321503293</v>
      </c>
    </row>
    <row r="3907" spans="1:31" x14ac:dyDescent="0.3">
      <c r="A3907">
        <v>2653473</v>
      </c>
      <c r="B3907">
        <v>1</v>
      </c>
      <c r="C3907" t="s">
        <v>81</v>
      </c>
      <c r="D3907" t="s">
        <v>123</v>
      </c>
      <c r="E3907" t="s">
        <v>165</v>
      </c>
      <c r="F3907" t="s">
        <v>11027</v>
      </c>
      <c r="G3907" t="s">
        <v>822</v>
      </c>
      <c r="H3907" t="s">
        <v>135</v>
      </c>
      <c r="I3907" t="s">
        <v>136</v>
      </c>
      <c r="J3907" t="s">
        <v>137</v>
      </c>
      <c r="K3907" t="s">
        <v>138</v>
      </c>
      <c r="L3907" t="s">
        <v>11028</v>
      </c>
      <c r="M3907" t="s">
        <v>11029</v>
      </c>
      <c r="N3907">
        <v>2.9130555550000001</v>
      </c>
      <c r="O3907">
        <v>0</v>
      </c>
      <c r="P3907">
        <v>273</v>
      </c>
      <c r="Q3907">
        <v>0</v>
      </c>
      <c r="R3907">
        <v>0</v>
      </c>
      <c r="S3907">
        <v>0</v>
      </c>
      <c r="T3907">
        <v>24</v>
      </c>
      <c r="U3907">
        <v>0</v>
      </c>
      <c r="V3907">
        <v>0</v>
      </c>
      <c r="W3907">
        <v>0</v>
      </c>
      <c r="X3907">
        <v>165.32794341962605</v>
      </c>
      <c r="Y3907">
        <v>0</v>
      </c>
      <c r="Z3907">
        <v>0</v>
      </c>
      <c r="AA3907">
        <v>0</v>
      </c>
      <c r="AB3907">
        <v>74.841145140685242</v>
      </c>
      <c r="AC3907">
        <v>0</v>
      </c>
      <c r="AD3907">
        <v>0</v>
      </c>
      <c r="AE3907">
        <v>240.16908856031131</v>
      </c>
    </row>
    <row r="3908" spans="1:31" x14ac:dyDescent="0.3">
      <c r="A3908">
        <v>2653164</v>
      </c>
      <c r="B3908">
        <v>1</v>
      </c>
      <c r="C3908" t="s">
        <v>81</v>
      </c>
      <c r="D3908" t="s">
        <v>119</v>
      </c>
      <c r="E3908" t="s">
        <v>152</v>
      </c>
      <c r="F3908" t="s">
        <v>11030</v>
      </c>
      <c r="G3908" t="s">
        <v>154</v>
      </c>
      <c r="H3908" t="s">
        <v>135</v>
      </c>
      <c r="I3908" t="s">
        <v>136</v>
      </c>
      <c r="J3908" t="s">
        <v>137</v>
      </c>
      <c r="K3908" t="s">
        <v>138</v>
      </c>
      <c r="L3908" t="s">
        <v>11031</v>
      </c>
      <c r="M3908" t="s">
        <v>11032</v>
      </c>
      <c r="N3908">
        <v>1.966111111</v>
      </c>
      <c r="O3908">
        <v>0</v>
      </c>
      <c r="P3908">
        <v>22</v>
      </c>
      <c r="Q3908">
        <v>0</v>
      </c>
      <c r="R3908">
        <v>8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5.6365145399477719</v>
      </c>
      <c r="Y3908">
        <v>0</v>
      </c>
      <c r="Z3908">
        <v>50.177831285705281</v>
      </c>
      <c r="AA3908">
        <v>0</v>
      </c>
      <c r="AB3908">
        <v>0</v>
      </c>
      <c r="AC3908">
        <v>0</v>
      </c>
      <c r="AD3908">
        <v>0</v>
      </c>
      <c r="AE3908">
        <v>55.814345825653049</v>
      </c>
    </row>
    <row r="3909" spans="1:31" x14ac:dyDescent="0.3">
      <c r="A3909">
        <v>2653330</v>
      </c>
      <c r="B3909">
        <v>1</v>
      </c>
      <c r="C3909" t="s">
        <v>80</v>
      </c>
      <c r="D3909" t="s">
        <v>107</v>
      </c>
      <c r="E3909" t="s">
        <v>165</v>
      </c>
      <c r="F3909" t="s">
        <v>11033</v>
      </c>
      <c r="G3909" t="s">
        <v>154</v>
      </c>
      <c r="H3909" t="s">
        <v>135</v>
      </c>
      <c r="I3909" t="s">
        <v>136</v>
      </c>
      <c r="J3909" t="s">
        <v>137</v>
      </c>
      <c r="K3909" t="s">
        <v>138</v>
      </c>
      <c r="L3909" t="s">
        <v>11034</v>
      </c>
      <c r="M3909" t="s">
        <v>11035</v>
      </c>
      <c r="N3909">
        <v>0.58916666600000001</v>
      </c>
      <c r="O3909">
        <v>0</v>
      </c>
      <c r="P3909">
        <v>55</v>
      </c>
      <c r="Q3909">
        <v>0</v>
      </c>
      <c r="R3909">
        <v>0</v>
      </c>
      <c r="S3909">
        <v>0</v>
      </c>
      <c r="T3909">
        <v>5</v>
      </c>
      <c r="U3909">
        <v>0</v>
      </c>
      <c r="V3909">
        <v>0</v>
      </c>
      <c r="W3909">
        <v>0</v>
      </c>
      <c r="X3909">
        <v>6.8343818469904605</v>
      </c>
      <c r="Y3909">
        <v>0</v>
      </c>
      <c r="Z3909">
        <v>0</v>
      </c>
      <c r="AA3909">
        <v>0</v>
      </c>
      <c r="AB3909">
        <v>3.5183796025643357</v>
      </c>
      <c r="AC3909">
        <v>0</v>
      </c>
      <c r="AD3909">
        <v>0</v>
      </c>
      <c r="AE3909">
        <v>10.352761449554796</v>
      </c>
    </row>
    <row r="3910" spans="1:31" x14ac:dyDescent="0.3">
      <c r="A3910">
        <v>2653519</v>
      </c>
      <c r="B3910">
        <v>1</v>
      </c>
      <c r="C3910" t="s">
        <v>80</v>
      </c>
      <c r="D3910" t="s">
        <v>105</v>
      </c>
      <c r="E3910" t="s">
        <v>194</v>
      </c>
      <c r="F3910" t="s">
        <v>6622</v>
      </c>
      <c r="G3910" t="s">
        <v>149</v>
      </c>
      <c r="H3910" t="s">
        <v>144</v>
      </c>
      <c r="I3910" t="s">
        <v>136</v>
      </c>
      <c r="J3910" t="s">
        <v>137</v>
      </c>
      <c r="K3910" t="s">
        <v>138</v>
      </c>
      <c r="L3910" t="s">
        <v>9124</v>
      </c>
      <c r="M3910" t="s">
        <v>11036</v>
      </c>
      <c r="N3910">
        <v>0.59472222200000002</v>
      </c>
      <c r="O3910">
        <v>0</v>
      </c>
      <c r="P3910">
        <v>2295</v>
      </c>
      <c r="Q3910">
        <v>0</v>
      </c>
      <c r="R3910">
        <v>0</v>
      </c>
      <c r="S3910">
        <v>0</v>
      </c>
      <c r="T3910">
        <v>141</v>
      </c>
      <c r="U3910">
        <v>0</v>
      </c>
      <c r="V3910">
        <v>0</v>
      </c>
      <c r="W3910">
        <v>0</v>
      </c>
      <c r="X3910">
        <v>471.22183403776637</v>
      </c>
      <c r="Y3910">
        <v>0</v>
      </c>
      <c r="Z3910">
        <v>0</v>
      </c>
      <c r="AA3910">
        <v>0</v>
      </c>
      <c r="AB3910">
        <v>199.36752682055879</v>
      </c>
      <c r="AC3910">
        <v>0</v>
      </c>
      <c r="AD3910">
        <v>0</v>
      </c>
      <c r="AE3910">
        <v>670.58936085832511</v>
      </c>
    </row>
    <row r="3911" spans="1:31" x14ac:dyDescent="0.3">
      <c r="A3911">
        <v>2653685</v>
      </c>
      <c r="B3911">
        <v>1</v>
      </c>
      <c r="C3911" t="s">
        <v>80</v>
      </c>
      <c r="D3911" t="s">
        <v>96</v>
      </c>
      <c r="E3911" t="s">
        <v>165</v>
      </c>
      <c r="F3911" t="s">
        <v>11037</v>
      </c>
      <c r="G3911" t="s">
        <v>224</v>
      </c>
      <c r="H3911" t="s">
        <v>135</v>
      </c>
      <c r="I3911" t="s">
        <v>136</v>
      </c>
      <c r="J3911" t="s">
        <v>137</v>
      </c>
      <c r="K3911" t="s">
        <v>138</v>
      </c>
      <c r="L3911" t="s">
        <v>11038</v>
      </c>
      <c r="M3911" t="s">
        <v>10775</v>
      </c>
      <c r="N3911">
        <v>1.575</v>
      </c>
      <c r="O3911">
        <v>0</v>
      </c>
      <c r="P3911">
        <v>260</v>
      </c>
      <c r="Q3911">
        <v>0</v>
      </c>
      <c r="R3911">
        <v>0</v>
      </c>
      <c r="S3911">
        <v>0</v>
      </c>
      <c r="T3911">
        <v>12</v>
      </c>
      <c r="U3911">
        <v>0</v>
      </c>
      <c r="V3911">
        <v>0</v>
      </c>
      <c r="W3911">
        <v>0</v>
      </c>
      <c r="X3911">
        <v>172.12864914889147</v>
      </c>
      <c r="Y3911">
        <v>0</v>
      </c>
      <c r="Z3911">
        <v>0</v>
      </c>
      <c r="AA3911">
        <v>0</v>
      </c>
      <c r="AB3911">
        <v>46.336554541647878</v>
      </c>
      <c r="AC3911">
        <v>0</v>
      </c>
      <c r="AD3911">
        <v>0</v>
      </c>
      <c r="AE3911">
        <v>218.46520369053934</v>
      </c>
    </row>
    <row r="3912" spans="1:31" x14ac:dyDescent="0.3">
      <c r="A3912">
        <v>2653307</v>
      </c>
      <c r="B3912">
        <v>1</v>
      </c>
      <c r="C3912" t="s">
        <v>80</v>
      </c>
      <c r="D3912" t="s">
        <v>105</v>
      </c>
      <c r="E3912" t="s">
        <v>194</v>
      </c>
      <c r="F3912" t="s">
        <v>11039</v>
      </c>
      <c r="G3912" t="s">
        <v>220</v>
      </c>
      <c r="H3912" t="s">
        <v>144</v>
      </c>
      <c r="I3912" t="s">
        <v>136</v>
      </c>
      <c r="J3912" t="s">
        <v>137</v>
      </c>
      <c r="K3912" t="s">
        <v>162</v>
      </c>
      <c r="L3912" t="s">
        <v>11040</v>
      </c>
      <c r="M3912" t="s">
        <v>11041</v>
      </c>
      <c r="N3912">
        <v>2.7597222220000002</v>
      </c>
      <c r="O3912">
        <v>0</v>
      </c>
      <c r="P3912">
        <v>585</v>
      </c>
      <c r="Q3912">
        <v>0</v>
      </c>
      <c r="R3912">
        <v>0</v>
      </c>
      <c r="S3912">
        <v>0</v>
      </c>
      <c r="T3912">
        <v>64</v>
      </c>
      <c r="U3912">
        <v>0</v>
      </c>
      <c r="V3912">
        <v>0</v>
      </c>
      <c r="W3912">
        <v>0</v>
      </c>
      <c r="X3912">
        <v>646.6613242456167</v>
      </c>
      <c r="Y3912">
        <v>0</v>
      </c>
      <c r="Z3912">
        <v>0</v>
      </c>
      <c r="AA3912">
        <v>0</v>
      </c>
      <c r="AB3912">
        <v>340.88386244223267</v>
      </c>
      <c r="AC3912">
        <v>0</v>
      </c>
      <c r="AD3912">
        <v>0</v>
      </c>
      <c r="AE3912">
        <v>987.54518668784931</v>
      </c>
    </row>
    <row r="3913" spans="1:31" x14ac:dyDescent="0.3">
      <c r="A3913">
        <v>2653138</v>
      </c>
      <c r="B3913">
        <v>1</v>
      </c>
      <c r="C3913" t="s">
        <v>80</v>
      </c>
      <c r="D3913" t="s">
        <v>82</v>
      </c>
      <c r="E3913" t="s">
        <v>132</v>
      </c>
      <c r="F3913" t="s">
        <v>11042</v>
      </c>
      <c r="G3913" t="s">
        <v>134</v>
      </c>
      <c r="H3913" t="s">
        <v>135</v>
      </c>
      <c r="I3913" t="s">
        <v>136</v>
      </c>
      <c r="J3913" t="s">
        <v>137</v>
      </c>
      <c r="K3913" t="s">
        <v>138</v>
      </c>
      <c r="L3913" t="s">
        <v>11043</v>
      </c>
      <c r="M3913" t="s">
        <v>11044</v>
      </c>
      <c r="N3913">
        <v>2.1177777770000001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6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9.8023478992976809</v>
      </c>
      <c r="AC3913">
        <v>0</v>
      </c>
      <c r="AD3913">
        <v>0</v>
      </c>
      <c r="AE3913">
        <v>9.8023478992976809</v>
      </c>
    </row>
    <row r="3914" spans="1:31" x14ac:dyDescent="0.3">
      <c r="A3914">
        <v>2653287</v>
      </c>
      <c r="B3914">
        <v>1</v>
      </c>
      <c r="C3914" t="s">
        <v>80</v>
      </c>
      <c r="D3914" t="s">
        <v>91</v>
      </c>
      <c r="E3914" t="s">
        <v>132</v>
      </c>
      <c r="F3914" t="s">
        <v>11045</v>
      </c>
      <c r="G3914" t="s">
        <v>268</v>
      </c>
      <c r="H3914" t="s">
        <v>135</v>
      </c>
      <c r="I3914" t="s">
        <v>136</v>
      </c>
      <c r="J3914" t="s">
        <v>137</v>
      </c>
      <c r="K3914" t="s">
        <v>138</v>
      </c>
      <c r="L3914" t="s">
        <v>11046</v>
      </c>
      <c r="M3914" t="s">
        <v>11047</v>
      </c>
      <c r="N3914">
        <v>3.8027777770000002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1</v>
      </c>
      <c r="U3914">
        <v>0</v>
      </c>
      <c r="V3914">
        <v>0</v>
      </c>
      <c r="W3914">
        <v>0</v>
      </c>
      <c r="X3914">
        <v>1.0614946988613587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1.0614946988613587</v>
      </c>
    </row>
    <row r="3915" spans="1:31" x14ac:dyDescent="0.3">
      <c r="A3915">
        <v>2653264</v>
      </c>
      <c r="B3915">
        <v>1</v>
      </c>
      <c r="C3915" t="s">
        <v>81</v>
      </c>
      <c r="D3915" t="s">
        <v>124</v>
      </c>
      <c r="E3915" t="s">
        <v>141</v>
      </c>
      <c r="F3915" t="s">
        <v>11048</v>
      </c>
      <c r="G3915" t="s">
        <v>448</v>
      </c>
      <c r="H3915" t="s">
        <v>144</v>
      </c>
      <c r="I3915" t="s">
        <v>136</v>
      </c>
      <c r="J3915" t="s">
        <v>137</v>
      </c>
      <c r="K3915" t="s">
        <v>138</v>
      </c>
      <c r="L3915" t="s">
        <v>11049</v>
      </c>
      <c r="M3915" t="s">
        <v>9020</v>
      </c>
      <c r="N3915">
        <v>3.605555555</v>
      </c>
      <c r="O3915">
        <v>0</v>
      </c>
      <c r="P3915">
        <v>0</v>
      </c>
      <c r="Q3915">
        <v>0</v>
      </c>
      <c r="R3915">
        <v>0</v>
      </c>
      <c r="S3915">
        <v>1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6.4057267860055553</v>
      </c>
      <c r="AB3915">
        <v>0</v>
      </c>
      <c r="AC3915">
        <v>0</v>
      </c>
      <c r="AD3915">
        <v>0</v>
      </c>
      <c r="AE3915">
        <v>6.4057267860055553</v>
      </c>
    </row>
    <row r="3916" spans="1:31" x14ac:dyDescent="0.3">
      <c r="A3916">
        <v>2653748</v>
      </c>
      <c r="B3916">
        <v>1</v>
      </c>
      <c r="C3916" t="s">
        <v>81</v>
      </c>
      <c r="D3916" t="s">
        <v>112</v>
      </c>
      <c r="E3916" t="s">
        <v>165</v>
      </c>
      <c r="F3916" t="s">
        <v>7450</v>
      </c>
      <c r="G3916" t="s">
        <v>224</v>
      </c>
      <c r="H3916" t="s">
        <v>135</v>
      </c>
      <c r="I3916" t="s">
        <v>136</v>
      </c>
      <c r="J3916" t="s">
        <v>137</v>
      </c>
      <c r="K3916" t="s">
        <v>138</v>
      </c>
      <c r="L3916" t="s">
        <v>11050</v>
      </c>
      <c r="M3916" t="s">
        <v>11051</v>
      </c>
      <c r="N3916">
        <v>0.884444444</v>
      </c>
      <c r="O3916">
        <v>0</v>
      </c>
      <c r="P3916">
        <v>127</v>
      </c>
      <c r="Q3916">
        <v>0</v>
      </c>
      <c r="R3916">
        <v>46</v>
      </c>
      <c r="S3916">
        <v>0</v>
      </c>
      <c r="T3916">
        <v>27</v>
      </c>
      <c r="U3916">
        <v>0</v>
      </c>
      <c r="V3916">
        <v>0</v>
      </c>
      <c r="W3916">
        <v>0</v>
      </c>
      <c r="X3916">
        <v>24.643690122012551</v>
      </c>
      <c r="Y3916">
        <v>0</v>
      </c>
      <c r="Z3916">
        <v>22.192426970813603</v>
      </c>
      <c r="AA3916">
        <v>0</v>
      </c>
      <c r="AB3916">
        <v>20.621653769617826</v>
      </c>
      <c r="AC3916">
        <v>0</v>
      </c>
      <c r="AD3916">
        <v>0</v>
      </c>
      <c r="AE3916">
        <v>67.457770862443979</v>
      </c>
    </row>
    <row r="3917" spans="1:31" x14ac:dyDescent="0.3">
      <c r="A3917">
        <v>2653599</v>
      </c>
      <c r="B3917">
        <v>1</v>
      </c>
      <c r="C3917" t="s">
        <v>81</v>
      </c>
      <c r="D3917" t="s">
        <v>122</v>
      </c>
      <c r="E3917" t="s">
        <v>152</v>
      </c>
      <c r="F3917" t="s">
        <v>11052</v>
      </c>
      <c r="G3917" t="s">
        <v>191</v>
      </c>
      <c r="H3917" t="s">
        <v>135</v>
      </c>
      <c r="I3917" t="s">
        <v>136</v>
      </c>
      <c r="J3917" t="s">
        <v>137</v>
      </c>
      <c r="K3917" t="s">
        <v>138</v>
      </c>
      <c r="L3917" t="s">
        <v>11053</v>
      </c>
      <c r="M3917" t="s">
        <v>11054</v>
      </c>
      <c r="N3917">
        <v>0.58888888800000005</v>
      </c>
      <c r="O3917">
        <v>0</v>
      </c>
      <c r="P3917">
        <v>240</v>
      </c>
      <c r="Q3917">
        <v>0</v>
      </c>
      <c r="R3917">
        <v>5</v>
      </c>
      <c r="S3917">
        <v>0</v>
      </c>
      <c r="T3917">
        <v>49</v>
      </c>
      <c r="U3917">
        <v>0</v>
      </c>
      <c r="V3917">
        <v>0</v>
      </c>
      <c r="W3917">
        <v>0</v>
      </c>
      <c r="X3917">
        <v>22.874935099378501</v>
      </c>
      <c r="Y3917">
        <v>0</v>
      </c>
      <c r="Z3917">
        <v>2.7391016450948475</v>
      </c>
      <c r="AA3917">
        <v>0</v>
      </c>
      <c r="AB3917">
        <v>42.811618394322579</v>
      </c>
      <c r="AC3917">
        <v>0</v>
      </c>
      <c r="AD3917">
        <v>0</v>
      </c>
      <c r="AE3917">
        <v>68.425655138795932</v>
      </c>
    </row>
    <row r="3918" spans="1:31" x14ac:dyDescent="0.3">
      <c r="A3918">
        <v>2654338</v>
      </c>
      <c r="B3918">
        <v>1</v>
      </c>
      <c r="C3918" t="s">
        <v>80</v>
      </c>
      <c r="D3918" t="s">
        <v>83</v>
      </c>
      <c r="E3918" t="s">
        <v>141</v>
      </c>
      <c r="F3918" t="s">
        <v>11055</v>
      </c>
      <c r="G3918" t="s">
        <v>562</v>
      </c>
      <c r="H3918" t="s">
        <v>144</v>
      </c>
      <c r="I3918" t="s">
        <v>241</v>
      </c>
      <c r="J3918" t="s">
        <v>137</v>
      </c>
      <c r="K3918" t="s">
        <v>138</v>
      </c>
      <c r="L3918" t="s">
        <v>11056</v>
      </c>
      <c r="M3918" t="s">
        <v>11057</v>
      </c>
      <c r="N3918">
        <v>1.6666666E-2</v>
      </c>
      <c r="O3918">
        <v>0</v>
      </c>
      <c r="P3918">
        <v>25</v>
      </c>
      <c r="Q3918">
        <v>0</v>
      </c>
      <c r="R3918">
        <v>12</v>
      </c>
      <c r="S3918">
        <v>6</v>
      </c>
      <c r="T3918">
        <v>397</v>
      </c>
      <c r="U3918">
        <v>3</v>
      </c>
      <c r="V3918">
        <v>7</v>
      </c>
      <c r="W3918">
        <v>0</v>
      </c>
      <c r="X3918">
        <v>0.18446277494937163</v>
      </c>
      <c r="Y3918">
        <v>0</v>
      </c>
      <c r="Z3918">
        <v>0.27506661186306169</v>
      </c>
      <c r="AA3918">
        <v>2.2131539512788834</v>
      </c>
      <c r="AB3918">
        <v>8.0184137262278448</v>
      </c>
      <c r="AC3918">
        <v>1.9161310466153767</v>
      </c>
      <c r="AD3918">
        <v>0.7041456483142734</v>
      </c>
      <c r="AE3918">
        <v>13.311373759248813</v>
      </c>
    </row>
    <row r="3919" spans="1:31" x14ac:dyDescent="0.3">
      <c r="A3919">
        <v>2654146</v>
      </c>
      <c r="B3919">
        <v>1</v>
      </c>
      <c r="C3919" t="s">
        <v>81</v>
      </c>
      <c r="D3919" t="s">
        <v>113</v>
      </c>
      <c r="E3919" t="s">
        <v>141</v>
      </c>
      <c r="F3919" t="s">
        <v>6443</v>
      </c>
      <c r="G3919" t="s">
        <v>149</v>
      </c>
      <c r="H3919" t="s">
        <v>144</v>
      </c>
      <c r="I3919" t="s">
        <v>241</v>
      </c>
      <c r="J3919" t="s">
        <v>137</v>
      </c>
      <c r="K3919" t="s">
        <v>138</v>
      </c>
      <c r="L3919" t="s">
        <v>11058</v>
      </c>
      <c r="M3919" t="s">
        <v>11059</v>
      </c>
      <c r="N3919">
        <v>1.8333333E-2</v>
      </c>
      <c r="O3919">
        <v>0</v>
      </c>
      <c r="P3919">
        <v>282</v>
      </c>
      <c r="Q3919">
        <v>1</v>
      </c>
      <c r="R3919">
        <v>13</v>
      </c>
      <c r="S3919">
        <v>0</v>
      </c>
      <c r="T3919">
        <v>17</v>
      </c>
      <c r="U3919">
        <v>0</v>
      </c>
      <c r="V3919">
        <v>0</v>
      </c>
      <c r="W3919">
        <v>0</v>
      </c>
      <c r="X3919">
        <v>1.205973671961601</v>
      </c>
      <c r="Y3919">
        <v>3.5059985797340161E-2</v>
      </c>
      <c r="Z3919">
        <v>0.93001622533319506</v>
      </c>
      <c r="AA3919">
        <v>0</v>
      </c>
      <c r="AB3919">
        <v>0.12262340579998302</v>
      </c>
      <c r="AC3919">
        <v>0</v>
      </c>
      <c r="AD3919">
        <v>0</v>
      </c>
      <c r="AE3919">
        <v>2.2936732888921192</v>
      </c>
    </row>
    <row r="3920" spans="1:31" x14ac:dyDescent="0.3">
      <c r="A3920">
        <v>2654315</v>
      </c>
      <c r="B3920">
        <v>1</v>
      </c>
      <c r="C3920" t="s">
        <v>81</v>
      </c>
      <c r="D3920" t="s">
        <v>118</v>
      </c>
      <c r="E3920" t="s">
        <v>141</v>
      </c>
      <c r="F3920" t="s">
        <v>11060</v>
      </c>
      <c r="G3920" t="s">
        <v>149</v>
      </c>
      <c r="H3920" t="s">
        <v>144</v>
      </c>
      <c r="I3920" t="s">
        <v>136</v>
      </c>
      <c r="J3920" t="s">
        <v>137</v>
      </c>
      <c r="K3920" t="s">
        <v>138</v>
      </c>
      <c r="L3920" t="s">
        <v>11061</v>
      </c>
      <c r="M3920" t="s">
        <v>11062</v>
      </c>
      <c r="N3920">
        <v>2.0666666660000002</v>
      </c>
      <c r="O3920">
        <v>15</v>
      </c>
      <c r="P3920">
        <v>1406</v>
      </c>
      <c r="Q3920">
        <v>196</v>
      </c>
      <c r="R3920">
        <v>176</v>
      </c>
      <c r="S3920">
        <v>17</v>
      </c>
      <c r="T3920">
        <v>114</v>
      </c>
      <c r="U3920">
        <v>0</v>
      </c>
      <c r="V3920">
        <v>0</v>
      </c>
      <c r="W3920">
        <v>18.534390067076828</v>
      </c>
      <c r="X3920">
        <v>400.66511638805707</v>
      </c>
      <c r="Y3920">
        <v>1969.8734949048787</v>
      </c>
      <c r="Z3920">
        <v>751.64377042374394</v>
      </c>
      <c r="AA3920">
        <v>92.339889746224486</v>
      </c>
      <c r="AB3920">
        <v>89.868108831695153</v>
      </c>
      <c r="AC3920">
        <v>0</v>
      </c>
      <c r="AD3920">
        <v>0</v>
      </c>
      <c r="AE3920">
        <v>3322.9247703616761</v>
      </c>
    </row>
    <row r="3921" spans="1:31" x14ac:dyDescent="0.3">
      <c r="A3921">
        <v>2653837</v>
      </c>
      <c r="B3921">
        <v>1</v>
      </c>
      <c r="C3921" t="s">
        <v>81</v>
      </c>
      <c r="D3921" t="s">
        <v>127</v>
      </c>
      <c r="E3921" t="s">
        <v>141</v>
      </c>
      <c r="F3921" t="s">
        <v>11063</v>
      </c>
      <c r="G3921" t="s">
        <v>448</v>
      </c>
      <c r="H3921" t="s">
        <v>144</v>
      </c>
      <c r="I3921" t="s">
        <v>136</v>
      </c>
      <c r="J3921" t="s">
        <v>137</v>
      </c>
      <c r="K3921" t="s">
        <v>138</v>
      </c>
      <c r="L3921" t="s">
        <v>11064</v>
      </c>
      <c r="M3921" t="s">
        <v>11065</v>
      </c>
      <c r="N3921">
        <v>0.47777777700000001</v>
      </c>
      <c r="O3921">
        <v>0</v>
      </c>
      <c r="P3921">
        <v>526</v>
      </c>
      <c r="Q3921">
        <v>0</v>
      </c>
      <c r="R3921">
        <v>1</v>
      </c>
      <c r="S3921">
        <v>0</v>
      </c>
      <c r="T3921">
        <v>8</v>
      </c>
      <c r="U3921">
        <v>0</v>
      </c>
      <c r="V3921">
        <v>0</v>
      </c>
      <c r="W3921">
        <v>0</v>
      </c>
      <c r="X3921">
        <v>49.449542954270576</v>
      </c>
      <c r="Y3921">
        <v>0</v>
      </c>
      <c r="Z3921">
        <v>1.2063698689454223</v>
      </c>
      <c r="AA3921">
        <v>0</v>
      </c>
      <c r="AB3921">
        <v>3.3909849191256107</v>
      </c>
      <c r="AC3921">
        <v>0</v>
      </c>
      <c r="AD3921">
        <v>0</v>
      </c>
      <c r="AE3921">
        <v>54.046897742341613</v>
      </c>
    </row>
    <row r="3922" spans="1:31" x14ac:dyDescent="0.3">
      <c r="A3922">
        <v>2654169</v>
      </c>
      <c r="B3922">
        <v>1</v>
      </c>
      <c r="C3922" t="s">
        <v>81</v>
      </c>
      <c r="D3922" t="s">
        <v>118</v>
      </c>
      <c r="E3922" t="s">
        <v>152</v>
      </c>
      <c r="F3922" t="s">
        <v>11066</v>
      </c>
      <c r="G3922" t="s">
        <v>161</v>
      </c>
      <c r="H3922" t="s">
        <v>135</v>
      </c>
      <c r="I3922" t="s">
        <v>136</v>
      </c>
      <c r="J3922" t="s">
        <v>137</v>
      </c>
      <c r="K3922" t="s">
        <v>162</v>
      </c>
      <c r="L3922" t="s">
        <v>11067</v>
      </c>
      <c r="M3922" t="s">
        <v>11068</v>
      </c>
      <c r="N3922">
        <v>0.48805555499999997</v>
      </c>
      <c r="O3922">
        <v>0</v>
      </c>
      <c r="P3922">
        <v>65</v>
      </c>
      <c r="Q3922">
        <v>0</v>
      </c>
      <c r="R3922">
        <v>0</v>
      </c>
      <c r="S3922">
        <v>0</v>
      </c>
      <c r="T3922">
        <v>4</v>
      </c>
      <c r="U3922">
        <v>0</v>
      </c>
      <c r="V3922">
        <v>0</v>
      </c>
      <c r="W3922">
        <v>0</v>
      </c>
      <c r="X3922">
        <v>1.9932645781749037</v>
      </c>
      <c r="Y3922">
        <v>0</v>
      </c>
      <c r="Z3922">
        <v>0</v>
      </c>
      <c r="AA3922">
        <v>0</v>
      </c>
      <c r="AB3922">
        <v>6.3857002834277254E-2</v>
      </c>
      <c r="AC3922">
        <v>0</v>
      </c>
      <c r="AD3922">
        <v>0</v>
      </c>
      <c r="AE3922">
        <v>2.0571215810091807</v>
      </c>
    </row>
    <row r="3923" spans="1:31" x14ac:dyDescent="0.3">
      <c r="A3923">
        <v>2653920</v>
      </c>
      <c r="B3923">
        <v>1</v>
      </c>
      <c r="C3923" t="s">
        <v>80</v>
      </c>
      <c r="D3923" t="s">
        <v>108</v>
      </c>
      <c r="E3923" t="s">
        <v>147</v>
      </c>
      <c r="F3923" t="s">
        <v>11069</v>
      </c>
      <c r="G3923" t="s">
        <v>149</v>
      </c>
      <c r="H3923" t="s">
        <v>144</v>
      </c>
      <c r="I3923" t="s">
        <v>136</v>
      </c>
      <c r="J3923" t="s">
        <v>137</v>
      </c>
      <c r="K3923" t="s">
        <v>138</v>
      </c>
      <c r="L3923" t="s">
        <v>11070</v>
      </c>
      <c r="M3923" t="s">
        <v>11071</v>
      </c>
      <c r="N3923">
        <v>0.43888888799999998</v>
      </c>
      <c r="O3923">
        <v>0</v>
      </c>
      <c r="P3923">
        <v>564</v>
      </c>
      <c r="Q3923">
        <v>0</v>
      </c>
      <c r="R3923">
        <v>90</v>
      </c>
      <c r="S3923">
        <v>1</v>
      </c>
      <c r="T3923">
        <v>89</v>
      </c>
      <c r="U3923">
        <v>0</v>
      </c>
      <c r="V3923">
        <v>0</v>
      </c>
      <c r="W3923">
        <v>0</v>
      </c>
      <c r="X3923">
        <v>40.436945116419999</v>
      </c>
      <c r="Y3923">
        <v>0</v>
      </c>
      <c r="Z3923">
        <v>42.439699596591609</v>
      </c>
      <c r="AA3923">
        <v>0.47171749556314274</v>
      </c>
      <c r="AB3923">
        <v>27.599365166346196</v>
      </c>
      <c r="AC3923">
        <v>0</v>
      </c>
      <c r="AD3923">
        <v>0</v>
      </c>
      <c r="AE3923">
        <v>110.94772737492096</v>
      </c>
    </row>
    <row r="3924" spans="1:31" x14ac:dyDescent="0.3">
      <c r="A3924">
        <v>2653900</v>
      </c>
      <c r="B3924">
        <v>1</v>
      </c>
      <c r="C3924" t="s">
        <v>81</v>
      </c>
      <c r="D3924" t="s">
        <v>120</v>
      </c>
      <c r="E3924" t="s">
        <v>141</v>
      </c>
      <c r="F3924" t="s">
        <v>11072</v>
      </c>
      <c r="G3924" t="s">
        <v>606</v>
      </c>
      <c r="H3924" t="s">
        <v>144</v>
      </c>
      <c r="I3924" t="s">
        <v>136</v>
      </c>
      <c r="J3924" t="s">
        <v>137</v>
      </c>
      <c r="K3924" t="s">
        <v>138</v>
      </c>
      <c r="L3924" t="s">
        <v>11073</v>
      </c>
      <c r="M3924" t="s">
        <v>11074</v>
      </c>
      <c r="N3924">
        <v>2.2594444440000001</v>
      </c>
      <c r="O3924">
        <v>0</v>
      </c>
      <c r="P3924">
        <v>223</v>
      </c>
      <c r="Q3924">
        <v>0</v>
      </c>
      <c r="R3924">
        <v>0</v>
      </c>
      <c r="S3924">
        <v>0</v>
      </c>
      <c r="T3924">
        <v>12</v>
      </c>
      <c r="U3924">
        <v>0</v>
      </c>
      <c r="V3924">
        <v>0</v>
      </c>
      <c r="W3924">
        <v>0</v>
      </c>
      <c r="X3924">
        <v>110.0257958194568</v>
      </c>
      <c r="Y3924">
        <v>0</v>
      </c>
      <c r="Z3924">
        <v>0</v>
      </c>
      <c r="AA3924">
        <v>0</v>
      </c>
      <c r="AB3924">
        <v>16.717412381068144</v>
      </c>
      <c r="AC3924">
        <v>0</v>
      </c>
      <c r="AD3924">
        <v>0</v>
      </c>
      <c r="AE3924">
        <v>126.74320820052495</v>
      </c>
    </row>
    <row r="3925" spans="1:31" x14ac:dyDescent="0.3">
      <c r="A3925">
        <v>2653874</v>
      </c>
      <c r="B3925">
        <v>1</v>
      </c>
      <c r="C3925" t="s">
        <v>81</v>
      </c>
      <c r="D3925" t="s">
        <v>128</v>
      </c>
      <c r="E3925" t="s">
        <v>194</v>
      </c>
      <c r="F3925" t="s">
        <v>11075</v>
      </c>
      <c r="G3925" t="s">
        <v>154</v>
      </c>
      <c r="H3925" t="s">
        <v>144</v>
      </c>
      <c r="I3925" t="s">
        <v>136</v>
      </c>
      <c r="J3925" t="s">
        <v>137</v>
      </c>
      <c r="K3925" t="s">
        <v>138</v>
      </c>
      <c r="L3925" t="s">
        <v>11076</v>
      </c>
      <c r="M3925" t="s">
        <v>11077</v>
      </c>
      <c r="N3925">
        <v>7.3888888E-2</v>
      </c>
      <c r="O3925">
        <v>0</v>
      </c>
      <c r="P3925">
        <v>0</v>
      </c>
      <c r="Q3925">
        <v>6</v>
      </c>
      <c r="R3925">
        <v>0</v>
      </c>
      <c r="S3925">
        <v>1</v>
      </c>
      <c r="T3925">
        <v>1</v>
      </c>
      <c r="U3925">
        <v>0</v>
      </c>
      <c r="V3925">
        <v>0</v>
      </c>
      <c r="W3925">
        <v>0</v>
      </c>
      <c r="X3925">
        <v>0</v>
      </c>
      <c r="Y3925">
        <v>5.9321240010169314</v>
      </c>
      <c r="Z3925">
        <v>0</v>
      </c>
      <c r="AA3925">
        <v>0.32530945062001015</v>
      </c>
      <c r="AB3925">
        <v>7.9062978046150006E-2</v>
      </c>
      <c r="AC3925">
        <v>0</v>
      </c>
      <c r="AD3925">
        <v>0</v>
      </c>
      <c r="AE3925">
        <v>6.3364964296830921</v>
      </c>
    </row>
    <row r="3926" spans="1:31" x14ac:dyDescent="0.3">
      <c r="A3926">
        <v>2654249</v>
      </c>
      <c r="B3926">
        <v>1</v>
      </c>
      <c r="C3926" t="s">
        <v>80</v>
      </c>
      <c r="D3926" t="s">
        <v>108</v>
      </c>
      <c r="E3926" t="s">
        <v>165</v>
      </c>
      <c r="F3926" t="s">
        <v>2852</v>
      </c>
      <c r="G3926" t="s">
        <v>224</v>
      </c>
      <c r="H3926" t="s">
        <v>135</v>
      </c>
      <c r="I3926" t="s">
        <v>136</v>
      </c>
      <c r="J3926" t="s">
        <v>137</v>
      </c>
      <c r="K3926" t="s">
        <v>138</v>
      </c>
      <c r="L3926" t="s">
        <v>11078</v>
      </c>
      <c r="M3926" t="s">
        <v>11079</v>
      </c>
      <c r="N3926">
        <v>1.5291666660000001</v>
      </c>
      <c r="O3926">
        <v>0</v>
      </c>
      <c r="P3926">
        <v>10</v>
      </c>
      <c r="Q3926">
        <v>0</v>
      </c>
      <c r="R3926">
        <v>1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3.5334632175473795</v>
      </c>
      <c r="Y3926">
        <v>0</v>
      </c>
      <c r="Z3926">
        <v>1.1790049541438308</v>
      </c>
      <c r="AA3926">
        <v>0</v>
      </c>
      <c r="AB3926">
        <v>0</v>
      </c>
      <c r="AC3926">
        <v>0</v>
      </c>
      <c r="AD3926">
        <v>0</v>
      </c>
      <c r="AE3926">
        <v>4.71246817169121</v>
      </c>
    </row>
    <row r="3927" spans="1:31" x14ac:dyDescent="0.3">
      <c r="A3927">
        <v>2653880</v>
      </c>
      <c r="B3927">
        <v>1</v>
      </c>
      <c r="C3927" t="s">
        <v>81</v>
      </c>
      <c r="D3927" t="s">
        <v>127</v>
      </c>
      <c r="E3927" t="s">
        <v>147</v>
      </c>
      <c r="F3927" t="s">
        <v>9900</v>
      </c>
      <c r="G3927" t="s">
        <v>149</v>
      </c>
      <c r="H3927" t="s">
        <v>144</v>
      </c>
      <c r="I3927" t="s">
        <v>136</v>
      </c>
      <c r="J3927" t="s">
        <v>137</v>
      </c>
      <c r="K3927" t="s">
        <v>138</v>
      </c>
      <c r="L3927" t="s">
        <v>11080</v>
      </c>
      <c r="M3927" t="s">
        <v>11081</v>
      </c>
      <c r="N3927">
        <v>3.258611111</v>
      </c>
      <c r="O3927">
        <v>6</v>
      </c>
      <c r="P3927">
        <v>12</v>
      </c>
      <c r="Q3927">
        <v>193</v>
      </c>
      <c r="R3927">
        <v>121</v>
      </c>
      <c r="S3927">
        <v>15</v>
      </c>
      <c r="T3927">
        <v>8</v>
      </c>
      <c r="U3927">
        <v>0</v>
      </c>
      <c r="V3927">
        <v>0</v>
      </c>
      <c r="W3927">
        <v>8.6285204784672516</v>
      </c>
      <c r="X3927">
        <v>8.2639598319298067</v>
      </c>
      <c r="Y3927">
        <v>1903.7137826312819</v>
      </c>
      <c r="Z3927">
        <v>568.3014851763711</v>
      </c>
      <c r="AA3927">
        <v>53.791649196350214</v>
      </c>
      <c r="AB3927">
        <v>14.685016764134732</v>
      </c>
      <c r="AC3927">
        <v>0</v>
      </c>
      <c r="AD3927">
        <v>0</v>
      </c>
      <c r="AE3927">
        <v>2557.384414078535</v>
      </c>
    </row>
    <row r="3928" spans="1:31" x14ac:dyDescent="0.3">
      <c r="A3928">
        <v>2654129</v>
      </c>
      <c r="B3928">
        <v>1</v>
      </c>
      <c r="C3928" t="s">
        <v>80</v>
      </c>
      <c r="D3928" t="s">
        <v>103</v>
      </c>
      <c r="E3928" t="s">
        <v>147</v>
      </c>
      <c r="F3928" t="s">
        <v>2952</v>
      </c>
      <c r="G3928" t="s">
        <v>149</v>
      </c>
      <c r="H3928" t="s">
        <v>144</v>
      </c>
      <c r="I3928" t="s">
        <v>241</v>
      </c>
      <c r="J3928" t="s">
        <v>137</v>
      </c>
      <c r="K3928" t="s">
        <v>138</v>
      </c>
      <c r="L3928" t="s">
        <v>11082</v>
      </c>
      <c r="M3928" t="s">
        <v>11083</v>
      </c>
      <c r="N3928">
        <v>2.7777769999999999E-3</v>
      </c>
      <c r="O3928">
        <v>24</v>
      </c>
      <c r="P3928">
        <v>2693</v>
      </c>
      <c r="Q3928">
        <v>35</v>
      </c>
      <c r="R3928">
        <v>208</v>
      </c>
      <c r="S3928">
        <v>65</v>
      </c>
      <c r="T3928">
        <v>810</v>
      </c>
      <c r="U3928">
        <v>6</v>
      </c>
      <c r="V3928">
        <v>1</v>
      </c>
      <c r="W3928">
        <v>5.9658850705795297E-2</v>
      </c>
      <c r="X3928">
        <v>1.4440160986950681</v>
      </c>
      <c r="Y3928">
        <v>0.4627971219017778</v>
      </c>
      <c r="Z3928">
        <v>0.38130920123337708</v>
      </c>
      <c r="AA3928">
        <v>0.67834025372987494</v>
      </c>
      <c r="AB3928">
        <v>1.2556995834021456</v>
      </c>
      <c r="AC3928">
        <v>0.40637132219156002</v>
      </c>
      <c r="AD3928">
        <v>2.1157182647084164E-2</v>
      </c>
      <c r="AE3928">
        <v>4.7093496145066824</v>
      </c>
    </row>
    <row r="3929" spans="1:31" x14ac:dyDescent="0.3">
      <c r="A3929">
        <v>2653961</v>
      </c>
      <c r="B3929">
        <v>2</v>
      </c>
      <c r="C3929" t="s">
        <v>80</v>
      </c>
      <c r="D3929" t="s">
        <v>87</v>
      </c>
      <c r="E3929" t="s">
        <v>152</v>
      </c>
      <c r="F3929" t="s">
        <v>11084</v>
      </c>
      <c r="G3929" t="s">
        <v>224</v>
      </c>
      <c r="H3929" t="s">
        <v>135</v>
      </c>
      <c r="I3929" t="s">
        <v>136</v>
      </c>
      <c r="J3929" t="s">
        <v>137</v>
      </c>
      <c r="K3929" t="s">
        <v>138</v>
      </c>
      <c r="L3929" t="s">
        <v>11085</v>
      </c>
      <c r="M3929" t="s">
        <v>11086</v>
      </c>
      <c r="N3929">
        <v>0.320833333</v>
      </c>
      <c r="O3929">
        <v>0</v>
      </c>
      <c r="P3929">
        <v>258</v>
      </c>
      <c r="Q3929">
        <v>0</v>
      </c>
      <c r="R3929">
        <v>0</v>
      </c>
      <c r="S3929">
        <v>0</v>
      </c>
      <c r="T3929">
        <v>31</v>
      </c>
      <c r="U3929">
        <v>0</v>
      </c>
      <c r="V3929">
        <v>0</v>
      </c>
      <c r="W3929">
        <v>0</v>
      </c>
      <c r="X3929">
        <v>23.556134667797007</v>
      </c>
      <c r="Y3929">
        <v>0</v>
      </c>
      <c r="Z3929">
        <v>0</v>
      </c>
      <c r="AA3929">
        <v>0</v>
      </c>
      <c r="AB3929">
        <v>15.935754851830438</v>
      </c>
      <c r="AC3929">
        <v>0</v>
      </c>
      <c r="AD3929">
        <v>0</v>
      </c>
      <c r="AE3929">
        <v>39.491889519627449</v>
      </c>
    </row>
    <row r="3930" spans="1:31" x14ac:dyDescent="0.3">
      <c r="A3930">
        <v>2653937</v>
      </c>
      <c r="B3930">
        <v>1</v>
      </c>
      <c r="C3930" t="s">
        <v>80</v>
      </c>
      <c r="D3930" t="s">
        <v>104</v>
      </c>
      <c r="E3930" t="s">
        <v>194</v>
      </c>
      <c r="F3930" t="s">
        <v>11087</v>
      </c>
      <c r="G3930" t="s">
        <v>540</v>
      </c>
      <c r="H3930" t="s">
        <v>144</v>
      </c>
      <c r="I3930" t="s">
        <v>136</v>
      </c>
      <c r="J3930" t="s">
        <v>137</v>
      </c>
      <c r="K3930" t="s">
        <v>162</v>
      </c>
      <c r="L3930" t="s">
        <v>11088</v>
      </c>
      <c r="M3930" t="s">
        <v>11089</v>
      </c>
      <c r="N3930">
        <v>4.3916666659999999</v>
      </c>
      <c r="O3930">
        <v>1</v>
      </c>
      <c r="P3930">
        <v>475</v>
      </c>
      <c r="Q3930">
        <v>22</v>
      </c>
      <c r="R3930">
        <v>27</v>
      </c>
      <c r="S3930">
        <v>28</v>
      </c>
      <c r="T3930">
        <v>73</v>
      </c>
      <c r="U3930">
        <v>5</v>
      </c>
      <c r="V3930">
        <v>0</v>
      </c>
      <c r="W3930">
        <v>8.7495156271595</v>
      </c>
      <c r="X3930">
        <v>453.61555275945142</v>
      </c>
      <c r="Y3930">
        <v>228.96885003422653</v>
      </c>
      <c r="Z3930">
        <v>67.107447147245168</v>
      </c>
      <c r="AA3930">
        <v>1542.681456104315</v>
      </c>
      <c r="AB3930">
        <v>207.28836436802587</v>
      </c>
      <c r="AC3930">
        <v>326.94191404633727</v>
      </c>
      <c r="AD3930">
        <v>0</v>
      </c>
      <c r="AE3930">
        <v>2835.3531000867606</v>
      </c>
    </row>
    <row r="3931" spans="1:31" x14ac:dyDescent="0.3">
      <c r="A3931">
        <v>2654335</v>
      </c>
      <c r="B3931">
        <v>1</v>
      </c>
      <c r="C3931" t="s">
        <v>81</v>
      </c>
      <c r="D3931" t="s">
        <v>127</v>
      </c>
      <c r="E3931" t="s">
        <v>214</v>
      </c>
      <c r="F3931" t="s">
        <v>11090</v>
      </c>
      <c r="G3931" t="s">
        <v>300</v>
      </c>
      <c r="H3931" t="s">
        <v>135</v>
      </c>
      <c r="I3931" t="s">
        <v>136</v>
      </c>
      <c r="J3931" t="s">
        <v>137</v>
      </c>
      <c r="K3931" t="s">
        <v>138</v>
      </c>
      <c r="L3931" t="s">
        <v>11091</v>
      </c>
      <c r="M3931" t="s">
        <v>11092</v>
      </c>
      <c r="N3931">
        <v>3.5274999999999999</v>
      </c>
      <c r="O3931">
        <v>0</v>
      </c>
      <c r="P3931">
        <v>82</v>
      </c>
      <c r="Q3931">
        <v>0</v>
      </c>
      <c r="R3931">
        <v>0</v>
      </c>
      <c r="S3931">
        <v>0</v>
      </c>
      <c r="T3931">
        <v>5</v>
      </c>
      <c r="U3931">
        <v>0</v>
      </c>
      <c r="V3931">
        <v>0</v>
      </c>
      <c r="W3931">
        <v>0</v>
      </c>
      <c r="X3931">
        <v>63.222126768345596</v>
      </c>
      <c r="Y3931">
        <v>0</v>
      </c>
      <c r="Z3931">
        <v>0</v>
      </c>
      <c r="AA3931">
        <v>0</v>
      </c>
      <c r="AB3931">
        <v>13.783853429584296</v>
      </c>
      <c r="AC3931">
        <v>0</v>
      </c>
      <c r="AD3931">
        <v>0</v>
      </c>
      <c r="AE3931">
        <v>77.005980197929887</v>
      </c>
    </row>
    <row r="3932" spans="1:31" x14ac:dyDescent="0.3">
      <c r="A3932">
        <v>2653957</v>
      </c>
      <c r="B3932">
        <v>1</v>
      </c>
      <c r="C3932" t="s">
        <v>80</v>
      </c>
      <c r="D3932" t="s">
        <v>96</v>
      </c>
      <c r="E3932" t="s">
        <v>165</v>
      </c>
      <c r="F3932" t="s">
        <v>11093</v>
      </c>
      <c r="G3932" t="s">
        <v>224</v>
      </c>
      <c r="H3932" t="s">
        <v>135</v>
      </c>
      <c r="I3932" t="s">
        <v>136</v>
      </c>
      <c r="J3932" t="s">
        <v>137</v>
      </c>
      <c r="K3932" t="s">
        <v>138</v>
      </c>
      <c r="L3932" t="s">
        <v>11094</v>
      </c>
      <c r="M3932" t="s">
        <v>11095</v>
      </c>
      <c r="N3932">
        <v>1.9913888879999999</v>
      </c>
      <c r="O3932">
        <v>0</v>
      </c>
      <c r="P3932">
        <v>42</v>
      </c>
      <c r="Q3932">
        <v>0</v>
      </c>
      <c r="R3932">
        <v>0</v>
      </c>
      <c r="S3932">
        <v>0</v>
      </c>
      <c r="T3932">
        <v>1</v>
      </c>
      <c r="U3932">
        <v>0</v>
      </c>
      <c r="V3932">
        <v>0</v>
      </c>
      <c r="W3932">
        <v>0</v>
      </c>
      <c r="X3932">
        <v>114.19156476858137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114.19156476858137</v>
      </c>
    </row>
    <row r="3933" spans="1:31" x14ac:dyDescent="0.3">
      <c r="A3933">
        <v>2654126</v>
      </c>
      <c r="B3933">
        <v>1</v>
      </c>
      <c r="C3933" t="s">
        <v>81</v>
      </c>
      <c r="D3933" t="s">
        <v>118</v>
      </c>
      <c r="E3933" t="s">
        <v>194</v>
      </c>
      <c r="F3933" t="s">
        <v>8003</v>
      </c>
      <c r="G3933" t="s">
        <v>149</v>
      </c>
      <c r="H3933" t="s">
        <v>144</v>
      </c>
      <c r="I3933" t="s">
        <v>136</v>
      </c>
      <c r="J3933" t="s">
        <v>137</v>
      </c>
      <c r="K3933" t="s">
        <v>138</v>
      </c>
      <c r="L3933" t="s">
        <v>11096</v>
      </c>
      <c r="M3933" t="s">
        <v>11097</v>
      </c>
      <c r="N3933">
        <v>0.43361111099999999</v>
      </c>
      <c r="O3933">
        <v>1</v>
      </c>
      <c r="P3933">
        <v>5491</v>
      </c>
      <c r="Q3933">
        <v>3</v>
      </c>
      <c r="R3933">
        <v>73</v>
      </c>
      <c r="S3933">
        <v>65</v>
      </c>
      <c r="T3933">
        <v>279</v>
      </c>
      <c r="U3933">
        <v>2</v>
      </c>
      <c r="V3933">
        <v>2</v>
      </c>
      <c r="W3933">
        <v>0.47126470411571164</v>
      </c>
      <c r="X3933">
        <v>562.81210605839362</v>
      </c>
      <c r="Y3933">
        <v>3.7724657177295553</v>
      </c>
      <c r="Z3933">
        <v>38.717393796951853</v>
      </c>
      <c r="AA3933">
        <v>220.82405467215824</v>
      </c>
      <c r="AB3933">
        <v>186.15404655761134</v>
      </c>
      <c r="AC3933">
        <v>6.9118810360817342</v>
      </c>
      <c r="AD3933">
        <v>15.413313534135566</v>
      </c>
      <c r="AE3933">
        <v>1035.0765260771775</v>
      </c>
    </row>
    <row r="3934" spans="1:31" x14ac:dyDescent="0.3">
      <c r="A3934">
        <v>2654003</v>
      </c>
      <c r="B3934">
        <v>1</v>
      </c>
      <c r="C3934" t="s">
        <v>81</v>
      </c>
      <c r="D3934" t="s">
        <v>123</v>
      </c>
      <c r="E3934" t="s">
        <v>141</v>
      </c>
      <c r="F3934" t="s">
        <v>11098</v>
      </c>
      <c r="G3934" t="s">
        <v>149</v>
      </c>
      <c r="H3934" t="s">
        <v>144</v>
      </c>
      <c r="I3934" t="s">
        <v>136</v>
      </c>
      <c r="J3934" t="s">
        <v>137</v>
      </c>
      <c r="K3934" t="s">
        <v>138</v>
      </c>
      <c r="L3934" t="s">
        <v>11099</v>
      </c>
      <c r="M3934" t="s">
        <v>11100</v>
      </c>
      <c r="N3934">
        <v>8.0555555000000001E-2</v>
      </c>
      <c r="O3934">
        <v>0</v>
      </c>
      <c r="P3934">
        <v>3</v>
      </c>
      <c r="Q3934">
        <v>0</v>
      </c>
      <c r="R3934">
        <v>0</v>
      </c>
      <c r="S3934">
        <v>0</v>
      </c>
      <c r="T3934">
        <v>347</v>
      </c>
      <c r="U3934">
        <v>1</v>
      </c>
      <c r="V3934">
        <v>6</v>
      </c>
      <c r="W3934">
        <v>0</v>
      </c>
      <c r="X3934">
        <v>8.2552427674667514E-2</v>
      </c>
      <c r="Y3934">
        <v>0</v>
      </c>
      <c r="Z3934">
        <v>0</v>
      </c>
      <c r="AA3934">
        <v>0</v>
      </c>
      <c r="AB3934">
        <v>13.184719067928592</v>
      </c>
      <c r="AC3934">
        <v>0.79197442320037192</v>
      </c>
      <c r="AD3934">
        <v>2.7133365856183933</v>
      </c>
      <c r="AE3934">
        <v>16.772582504422026</v>
      </c>
    </row>
    <row r="3935" spans="1:31" x14ac:dyDescent="0.3">
      <c r="A3935">
        <v>2654272</v>
      </c>
      <c r="B3935">
        <v>1</v>
      </c>
      <c r="C3935" t="s">
        <v>80</v>
      </c>
      <c r="D3935" t="s">
        <v>84</v>
      </c>
      <c r="E3935" t="s">
        <v>214</v>
      </c>
      <c r="F3935" t="s">
        <v>11101</v>
      </c>
      <c r="G3935" t="s">
        <v>224</v>
      </c>
      <c r="H3935" t="s">
        <v>135</v>
      </c>
      <c r="I3935" t="s">
        <v>136</v>
      </c>
      <c r="J3935" t="s">
        <v>137</v>
      </c>
      <c r="K3935" t="s">
        <v>138</v>
      </c>
      <c r="L3935" t="s">
        <v>11102</v>
      </c>
      <c r="M3935" t="s">
        <v>11103</v>
      </c>
      <c r="N3935">
        <v>1.2483333329999999</v>
      </c>
      <c r="O3935">
        <v>0</v>
      </c>
      <c r="P3935">
        <v>22</v>
      </c>
      <c r="Q3935">
        <v>0</v>
      </c>
      <c r="R3935">
        <v>0</v>
      </c>
      <c r="S3935">
        <v>0</v>
      </c>
      <c r="T3935">
        <v>2</v>
      </c>
      <c r="U3935">
        <v>0</v>
      </c>
      <c r="V3935">
        <v>0</v>
      </c>
      <c r="W3935">
        <v>0</v>
      </c>
      <c r="X3935">
        <v>8.4270275103347725</v>
      </c>
      <c r="Y3935">
        <v>0</v>
      </c>
      <c r="Z3935">
        <v>0</v>
      </c>
      <c r="AA3935">
        <v>0</v>
      </c>
      <c r="AB3935">
        <v>2.4705367792366246</v>
      </c>
      <c r="AC3935">
        <v>0</v>
      </c>
      <c r="AD3935">
        <v>0</v>
      </c>
      <c r="AE3935">
        <v>10.897564289571397</v>
      </c>
    </row>
    <row r="3936" spans="1:31" x14ac:dyDescent="0.3">
      <c r="A3936">
        <v>2653963</v>
      </c>
      <c r="B3936">
        <v>1</v>
      </c>
      <c r="C3936" t="s">
        <v>81</v>
      </c>
      <c r="D3936" t="s">
        <v>117</v>
      </c>
      <c r="E3936" t="s">
        <v>165</v>
      </c>
      <c r="F3936" t="s">
        <v>11104</v>
      </c>
      <c r="G3936" t="s">
        <v>224</v>
      </c>
      <c r="H3936" t="s">
        <v>135</v>
      </c>
      <c r="I3936" t="s">
        <v>136</v>
      </c>
      <c r="J3936" t="s">
        <v>137</v>
      </c>
      <c r="K3936" t="s">
        <v>138</v>
      </c>
      <c r="L3936" t="s">
        <v>11105</v>
      </c>
      <c r="M3936" t="s">
        <v>11106</v>
      </c>
      <c r="N3936">
        <v>1.380833333</v>
      </c>
      <c r="O3936">
        <v>0</v>
      </c>
      <c r="P3936">
        <v>22</v>
      </c>
      <c r="Q3936">
        <v>0</v>
      </c>
      <c r="R3936">
        <v>0</v>
      </c>
      <c r="S3936">
        <v>0</v>
      </c>
      <c r="T3936">
        <v>8</v>
      </c>
      <c r="U3936">
        <v>0</v>
      </c>
      <c r="V3936">
        <v>0</v>
      </c>
      <c r="W3936">
        <v>0</v>
      </c>
      <c r="X3936">
        <v>2.6919361518887666</v>
      </c>
      <c r="Y3936">
        <v>0</v>
      </c>
      <c r="Z3936">
        <v>0</v>
      </c>
      <c r="AA3936">
        <v>0</v>
      </c>
      <c r="AB3936">
        <v>0.46122979640934625</v>
      </c>
      <c r="AC3936">
        <v>0</v>
      </c>
      <c r="AD3936">
        <v>0</v>
      </c>
      <c r="AE3936">
        <v>3.1531659482981129</v>
      </c>
    </row>
    <row r="3937" spans="1:31" x14ac:dyDescent="0.3">
      <c r="A3937">
        <v>2654166</v>
      </c>
      <c r="B3937">
        <v>1</v>
      </c>
      <c r="C3937" t="s">
        <v>81</v>
      </c>
      <c r="D3937" t="s">
        <v>118</v>
      </c>
      <c r="E3937" t="s">
        <v>141</v>
      </c>
      <c r="F3937" t="s">
        <v>11107</v>
      </c>
      <c r="G3937" t="s">
        <v>149</v>
      </c>
      <c r="H3937" t="s">
        <v>144</v>
      </c>
      <c r="I3937" t="s">
        <v>241</v>
      </c>
      <c r="J3937" t="s">
        <v>137</v>
      </c>
      <c r="K3937" t="s">
        <v>138</v>
      </c>
      <c r="L3937" t="s">
        <v>11108</v>
      </c>
      <c r="M3937" t="s">
        <v>11109</v>
      </c>
      <c r="N3937">
        <v>2.0277777E-2</v>
      </c>
      <c r="O3937">
        <v>8</v>
      </c>
      <c r="P3937">
        <v>700</v>
      </c>
      <c r="Q3937">
        <v>67</v>
      </c>
      <c r="R3937">
        <v>84</v>
      </c>
      <c r="S3937">
        <v>10</v>
      </c>
      <c r="T3937">
        <v>45</v>
      </c>
      <c r="U3937">
        <v>0</v>
      </c>
      <c r="V3937">
        <v>0</v>
      </c>
      <c r="W3937">
        <v>0.11968473530576478</v>
      </c>
      <c r="X3937">
        <v>1.7566890057932978</v>
      </c>
      <c r="Y3937">
        <v>6.4859509905414434</v>
      </c>
      <c r="Z3937">
        <v>2.4260874955153735</v>
      </c>
      <c r="AA3937">
        <v>0.43795047124578684</v>
      </c>
      <c r="AB3937">
        <v>0.51539620743651837</v>
      </c>
      <c r="AC3937">
        <v>0</v>
      </c>
      <c r="AD3937">
        <v>0</v>
      </c>
      <c r="AE3937">
        <v>11.741758905838184</v>
      </c>
    </row>
    <row r="3938" spans="1:31" x14ac:dyDescent="0.3">
      <c r="A3938">
        <v>2654280</v>
      </c>
      <c r="B3938">
        <v>2</v>
      </c>
      <c r="C3938" t="s">
        <v>80</v>
      </c>
      <c r="D3938" t="s">
        <v>98</v>
      </c>
      <c r="E3938" t="s">
        <v>194</v>
      </c>
      <c r="F3938" t="s">
        <v>10450</v>
      </c>
      <c r="G3938" t="s">
        <v>143</v>
      </c>
      <c r="H3938" t="s">
        <v>144</v>
      </c>
      <c r="I3938" t="s">
        <v>136</v>
      </c>
      <c r="J3938" t="s">
        <v>137</v>
      </c>
      <c r="K3938" t="s">
        <v>138</v>
      </c>
      <c r="L3938" t="s">
        <v>11110</v>
      </c>
      <c r="M3938" t="s">
        <v>11111</v>
      </c>
      <c r="N3938">
        <v>1.1816666659999999</v>
      </c>
      <c r="O3938">
        <v>0</v>
      </c>
      <c r="P3938">
        <v>218</v>
      </c>
      <c r="Q3938">
        <v>37</v>
      </c>
      <c r="R3938">
        <v>39</v>
      </c>
      <c r="S3938">
        <v>5</v>
      </c>
      <c r="T3938">
        <v>50</v>
      </c>
      <c r="U3938">
        <v>1</v>
      </c>
      <c r="V3938">
        <v>0</v>
      </c>
      <c r="W3938">
        <v>0</v>
      </c>
      <c r="X3938">
        <v>116.87374966494255</v>
      </c>
      <c r="Y3938">
        <v>272.76653032452293</v>
      </c>
      <c r="Z3938">
        <v>212.51675939777797</v>
      </c>
      <c r="AA3938">
        <v>13.4169932424047</v>
      </c>
      <c r="AB3938">
        <v>96.579258747109392</v>
      </c>
      <c r="AC3938">
        <v>1.2425418392201155</v>
      </c>
      <c r="AD3938">
        <v>0</v>
      </c>
      <c r="AE3938">
        <v>713.39583321597775</v>
      </c>
    </row>
    <row r="3939" spans="1:31" x14ac:dyDescent="0.3">
      <c r="A3939">
        <v>2654020</v>
      </c>
      <c r="B3939">
        <v>1</v>
      </c>
      <c r="C3939" t="s">
        <v>80</v>
      </c>
      <c r="D3939" t="s">
        <v>88</v>
      </c>
      <c r="E3939" t="s">
        <v>152</v>
      </c>
      <c r="F3939" t="s">
        <v>11112</v>
      </c>
      <c r="G3939" t="s">
        <v>191</v>
      </c>
      <c r="H3939" t="s">
        <v>135</v>
      </c>
      <c r="I3939" t="s">
        <v>136</v>
      </c>
      <c r="J3939" t="s">
        <v>137</v>
      </c>
      <c r="K3939" t="s">
        <v>138</v>
      </c>
      <c r="L3939" t="s">
        <v>11113</v>
      </c>
      <c r="M3939" t="s">
        <v>11114</v>
      </c>
      <c r="N3939">
        <v>0.76944444400000001</v>
      </c>
      <c r="O3939">
        <v>0</v>
      </c>
      <c r="P3939">
        <v>56</v>
      </c>
      <c r="Q3939">
        <v>0</v>
      </c>
      <c r="R3939">
        <v>0</v>
      </c>
      <c r="S3939">
        <v>0</v>
      </c>
      <c r="T3939">
        <v>2</v>
      </c>
      <c r="U3939">
        <v>0</v>
      </c>
      <c r="V3939">
        <v>0</v>
      </c>
      <c r="W3939">
        <v>0</v>
      </c>
      <c r="X3939">
        <v>11.977178310881186</v>
      </c>
      <c r="Y3939">
        <v>0</v>
      </c>
      <c r="Z3939">
        <v>0</v>
      </c>
      <c r="AA3939">
        <v>0</v>
      </c>
      <c r="AB3939">
        <v>0.63751591631745774</v>
      </c>
      <c r="AC3939">
        <v>0</v>
      </c>
      <c r="AD3939">
        <v>0</v>
      </c>
      <c r="AE3939">
        <v>12.614694227198644</v>
      </c>
    </row>
    <row r="3940" spans="1:31" x14ac:dyDescent="0.3">
      <c r="A3940">
        <v>2654358</v>
      </c>
      <c r="B3940">
        <v>1</v>
      </c>
      <c r="C3940" t="s">
        <v>80</v>
      </c>
      <c r="D3940" t="s">
        <v>107</v>
      </c>
      <c r="E3940" t="s">
        <v>214</v>
      </c>
      <c r="F3940" t="s">
        <v>11115</v>
      </c>
      <c r="G3940" t="s">
        <v>224</v>
      </c>
      <c r="H3940" t="s">
        <v>135</v>
      </c>
      <c r="I3940" t="s">
        <v>136</v>
      </c>
      <c r="J3940" t="s">
        <v>137</v>
      </c>
      <c r="K3940" t="s">
        <v>138</v>
      </c>
      <c r="L3940" t="s">
        <v>11116</v>
      </c>
      <c r="M3940" t="s">
        <v>11117</v>
      </c>
      <c r="N3940">
        <v>1.072777777</v>
      </c>
      <c r="O3940">
        <v>0</v>
      </c>
      <c r="P3940">
        <v>54</v>
      </c>
      <c r="Q3940">
        <v>0</v>
      </c>
      <c r="R3940">
        <v>0</v>
      </c>
      <c r="S3940">
        <v>0</v>
      </c>
      <c r="T3940">
        <v>17</v>
      </c>
      <c r="U3940">
        <v>0</v>
      </c>
      <c r="V3940">
        <v>0</v>
      </c>
      <c r="W3940">
        <v>0</v>
      </c>
      <c r="X3940">
        <v>13.948529761915884</v>
      </c>
      <c r="Y3940">
        <v>0</v>
      </c>
      <c r="Z3940">
        <v>0</v>
      </c>
      <c r="AA3940">
        <v>0</v>
      </c>
      <c r="AB3940">
        <v>8.8000974955506646</v>
      </c>
      <c r="AC3940">
        <v>0</v>
      </c>
      <c r="AD3940">
        <v>0</v>
      </c>
      <c r="AE3940">
        <v>22.748627257466548</v>
      </c>
    </row>
    <row r="3941" spans="1:31" x14ac:dyDescent="0.3">
      <c r="A3941">
        <v>2654066</v>
      </c>
      <c r="B3941">
        <v>1</v>
      </c>
      <c r="C3941" t="s">
        <v>80</v>
      </c>
      <c r="D3941" t="s">
        <v>96</v>
      </c>
      <c r="E3941" t="s">
        <v>214</v>
      </c>
      <c r="F3941" t="s">
        <v>11118</v>
      </c>
      <c r="G3941" t="s">
        <v>300</v>
      </c>
      <c r="H3941" t="s">
        <v>135</v>
      </c>
      <c r="I3941" t="s">
        <v>136</v>
      </c>
      <c r="J3941" t="s">
        <v>137</v>
      </c>
      <c r="K3941" t="s">
        <v>138</v>
      </c>
      <c r="L3941" t="s">
        <v>11119</v>
      </c>
      <c r="M3941" t="s">
        <v>11120</v>
      </c>
      <c r="N3941">
        <v>3.906666666</v>
      </c>
      <c r="O3941">
        <v>0</v>
      </c>
      <c r="P3941">
        <v>16</v>
      </c>
      <c r="Q3941">
        <v>0</v>
      </c>
      <c r="R3941">
        <v>0</v>
      </c>
      <c r="S3941">
        <v>0</v>
      </c>
      <c r="T3941">
        <v>7</v>
      </c>
      <c r="U3941">
        <v>0</v>
      </c>
      <c r="V3941">
        <v>0</v>
      </c>
      <c r="W3941">
        <v>0</v>
      </c>
      <c r="X3941">
        <v>108.57239971610608</v>
      </c>
      <c r="Y3941">
        <v>0</v>
      </c>
      <c r="Z3941">
        <v>0</v>
      </c>
      <c r="AA3941">
        <v>0</v>
      </c>
      <c r="AB3941">
        <v>252.43576917339922</v>
      </c>
      <c r="AC3941">
        <v>0</v>
      </c>
      <c r="AD3941">
        <v>0</v>
      </c>
      <c r="AE3941">
        <v>361.00816888950533</v>
      </c>
    </row>
    <row r="3942" spans="1:31" x14ac:dyDescent="0.3">
      <c r="A3942">
        <v>2653917</v>
      </c>
      <c r="B3942">
        <v>1</v>
      </c>
      <c r="C3942" t="s">
        <v>81</v>
      </c>
      <c r="D3942" t="s">
        <v>121</v>
      </c>
      <c r="E3942" t="s">
        <v>194</v>
      </c>
      <c r="F3942" t="s">
        <v>11121</v>
      </c>
      <c r="G3942" t="s">
        <v>149</v>
      </c>
      <c r="H3942" t="s">
        <v>144</v>
      </c>
      <c r="I3942" t="s">
        <v>136</v>
      </c>
      <c r="J3942" t="s">
        <v>137</v>
      </c>
      <c r="K3942" t="s">
        <v>138</v>
      </c>
      <c r="L3942" t="s">
        <v>11122</v>
      </c>
      <c r="M3942" t="s">
        <v>11123</v>
      </c>
      <c r="N3942">
        <v>0.34444444400000002</v>
      </c>
      <c r="O3942">
        <v>3</v>
      </c>
      <c r="P3942">
        <v>1236</v>
      </c>
      <c r="Q3942">
        <v>1</v>
      </c>
      <c r="R3942">
        <v>58</v>
      </c>
      <c r="S3942">
        <v>3</v>
      </c>
      <c r="T3942">
        <v>65</v>
      </c>
      <c r="U3942">
        <v>0</v>
      </c>
      <c r="V3942">
        <v>0</v>
      </c>
      <c r="W3942">
        <v>0.23191852269666666</v>
      </c>
      <c r="X3942">
        <v>43.519395465308413</v>
      </c>
      <c r="Y3942">
        <v>0.1268445206506667</v>
      </c>
      <c r="Z3942">
        <v>9.1847641261073321</v>
      </c>
      <c r="AA3942">
        <v>1.6062365052207119</v>
      </c>
      <c r="AB3942">
        <v>7.2262744832070025</v>
      </c>
      <c r="AC3942">
        <v>0</v>
      </c>
      <c r="AD3942">
        <v>0</v>
      </c>
      <c r="AE3942">
        <v>61.89543362319079</v>
      </c>
    </row>
    <row r="3943" spans="1:31" x14ac:dyDescent="0.3">
      <c r="A3943">
        <v>2654212</v>
      </c>
      <c r="B3943">
        <v>1</v>
      </c>
      <c r="C3943" t="s">
        <v>81</v>
      </c>
      <c r="D3943" t="s">
        <v>123</v>
      </c>
      <c r="E3943" t="s">
        <v>214</v>
      </c>
      <c r="F3943" t="s">
        <v>11124</v>
      </c>
      <c r="G3943" t="s">
        <v>224</v>
      </c>
      <c r="H3943" t="s">
        <v>135</v>
      </c>
      <c r="I3943" t="s">
        <v>136</v>
      </c>
      <c r="J3943" t="s">
        <v>137</v>
      </c>
      <c r="K3943" t="s">
        <v>138</v>
      </c>
      <c r="L3943" t="s">
        <v>11125</v>
      </c>
      <c r="M3943" t="s">
        <v>11126</v>
      </c>
      <c r="N3943">
        <v>1.103888888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19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28.820115717757293</v>
      </c>
      <c r="AC3943">
        <v>0</v>
      </c>
      <c r="AD3943">
        <v>0</v>
      </c>
      <c r="AE3943">
        <v>28.820115717757293</v>
      </c>
    </row>
    <row r="3944" spans="1:31" x14ac:dyDescent="0.3">
      <c r="A3944">
        <v>2654232</v>
      </c>
      <c r="B3944">
        <v>1</v>
      </c>
      <c r="C3944" t="s">
        <v>80</v>
      </c>
      <c r="D3944" t="s">
        <v>83</v>
      </c>
      <c r="E3944" t="s">
        <v>141</v>
      </c>
      <c r="F3944" t="s">
        <v>11127</v>
      </c>
      <c r="G3944" t="s">
        <v>149</v>
      </c>
      <c r="H3944" t="s">
        <v>144</v>
      </c>
      <c r="I3944" t="s">
        <v>136</v>
      </c>
      <c r="J3944" t="s">
        <v>137</v>
      </c>
      <c r="K3944" t="s">
        <v>138</v>
      </c>
      <c r="L3944" t="s">
        <v>11128</v>
      </c>
      <c r="M3944" t="s">
        <v>11129</v>
      </c>
      <c r="N3944">
        <v>0.51944444400000001</v>
      </c>
      <c r="O3944">
        <v>0</v>
      </c>
      <c r="P3944">
        <v>817</v>
      </c>
      <c r="Q3944">
        <v>1</v>
      </c>
      <c r="R3944">
        <v>12</v>
      </c>
      <c r="S3944">
        <v>13</v>
      </c>
      <c r="T3944">
        <v>2128</v>
      </c>
      <c r="U3944">
        <v>5</v>
      </c>
      <c r="V3944">
        <v>50</v>
      </c>
      <c r="W3944">
        <v>0</v>
      </c>
      <c r="X3944">
        <v>147.91372475434164</v>
      </c>
      <c r="Y3944">
        <v>0.5558831920381484</v>
      </c>
      <c r="Z3944">
        <v>9.8858798520508309</v>
      </c>
      <c r="AA3944">
        <v>81.94833063784904</v>
      </c>
      <c r="AB3944">
        <v>1322.6509018335046</v>
      </c>
      <c r="AC3944">
        <v>128.73297368978649</v>
      </c>
      <c r="AD3944">
        <v>81.53564871116717</v>
      </c>
      <c r="AE3944">
        <v>1773.223342670738</v>
      </c>
    </row>
    <row r="3945" spans="1:31" x14ac:dyDescent="0.3">
      <c r="A3945">
        <v>2654375</v>
      </c>
      <c r="B3945">
        <v>1</v>
      </c>
      <c r="C3945" t="s">
        <v>81</v>
      </c>
      <c r="D3945" t="s">
        <v>127</v>
      </c>
      <c r="E3945" t="s">
        <v>147</v>
      </c>
      <c r="F3945" t="s">
        <v>11130</v>
      </c>
      <c r="G3945" t="s">
        <v>149</v>
      </c>
      <c r="H3945" t="s">
        <v>144</v>
      </c>
      <c r="I3945" t="s">
        <v>136</v>
      </c>
      <c r="J3945" t="s">
        <v>137</v>
      </c>
      <c r="K3945" t="s">
        <v>138</v>
      </c>
      <c r="L3945" t="s">
        <v>11131</v>
      </c>
      <c r="M3945" t="s">
        <v>11132</v>
      </c>
      <c r="N3945">
        <v>0.11388888799999999</v>
      </c>
      <c r="O3945">
        <v>12</v>
      </c>
      <c r="P3945">
        <v>532</v>
      </c>
      <c r="Q3945">
        <v>81</v>
      </c>
      <c r="R3945">
        <v>86</v>
      </c>
      <c r="S3945">
        <v>17</v>
      </c>
      <c r="T3945">
        <v>40</v>
      </c>
      <c r="U3945">
        <v>4</v>
      </c>
      <c r="V3945">
        <v>0</v>
      </c>
      <c r="W3945">
        <v>0.37728464448207377</v>
      </c>
      <c r="X3945">
        <v>12.416906286048526</v>
      </c>
      <c r="Y3945">
        <v>25.890356300990199</v>
      </c>
      <c r="Z3945">
        <v>15.815225270953988</v>
      </c>
      <c r="AA3945">
        <v>11.221553000973628</v>
      </c>
      <c r="AB3945">
        <v>1.1406169418045333</v>
      </c>
      <c r="AC3945">
        <v>11.233595575957464</v>
      </c>
      <c r="AD3945">
        <v>0</v>
      </c>
      <c r="AE3945">
        <v>78.095538021210416</v>
      </c>
    </row>
    <row r="3946" spans="1:31" x14ac:dyDescent="0.3">
      <c r="A3946">
        <v>2653877</v>
      </c>
      <c r="B3946">
        <v>1</v>
      </c>
      <c r="C3946" t="s">
        <v>80</v>
      </c>
      <c r="D3946" t="s">
        <v>103</v>
      </c>
      <c r="E3946" t="s">
        <v>194</v>
      </c>
      <c r="F3946" t="s">
        <v>11133</v>
      </c>
      <c r="G3946" t="s">
        <v>149</v>
      </c>
      <c r="H3946" t="s">
        <v>144</v>
      </c>
      <c r="I3946" t="s">
        <v>136</v>
      </c>
      <c r="J3946" t="s">
        <v>137</v>
      </c>
      <c r="K3946" t="s">
        <v>138</v>
      </c>
      <c r="L3946" t="s">
        <v>11134</v>
      </c>
      <c r="M3946" t="s">
        <v>11135</v>
      </c>
      <c r="N3946">
        <v>0.83888888800000005</v>
      </c>
      <c r="O3946">
        <v>0</v>
      </c>
      <c r="P3946">
        <v>2723</v>
      </c>
      <c r="Q3946">
        <v>2</v>
      </c>
      <c r="R3946">
        <v>21</v>
      </c>
      <c r="S3946">
        <v>34</v>
      </c>
      <c r="T3946">
        <v>257</v>
      </c>
      <c r="U3946">
        <v>32</v>
      </c>
      <c r="V3946">
        <v>1</v>
      </c>
      <c r="W3946">
        <v>0</v>
      </c>
      <c r="X3946">
        <v>416.01253250330967</v>
      </c>
      <c r="Y3946">
        <v>3.8631478505999999</v>
      </c>
      <c r="Z3946">
        <v>5.2666819001147287</v>
      </c>
      <c r="AA3946">
        <v>614.04124824007067</v>
      </c>
      <c r="AB3946">
        <v>121.20554535100993</v>
      </c>
      <c r="AC3946">
        <v>1575.7253472941675</v>
      </c>
      <c r="AD3946">
        <v>2.9052704646694449</v>
      </c>
      <c r="AE3946">
        <v>2739.0197736039418</v>
      </c>
    </row>
    <row r="3947" spans="1:31" x14ac:dyDescent="0.3">
      <c r="A3947">
        <v>2653940</v>
      </c>
      <c r="B3947">
        <v>1</v>
      </c>
      <c r="C3947" t="s">
        <v>81</v>
      </c>
      <c r="D3947" t="s">
        <v>118</v>
      </c>
      <c r="E3947" t="s">
        <v>147</v>
      </c>
      <c r="F3947" t="s">
        <v>11136</v>
      </c>
      <c r="G3947" t="s">
        <v>161</v>
      </c>
      <c r="H3947" t="s">
        <v>144</v>
      </c>
      <c r="I3947" t="s">
        <v>136</v>
      </c>
      <c r="J3947" t="s">
        <v>137</v>
      </c>
      <c r="K3947" t="s">
        <v>162</v>
      </c>
      <c r="L3947" t="s">
        <v>11137</v>
      </c>
      <c r="M3947" t="s">
        <v>11138</v>
      </c>
      <c r="N3947">
        <v>3.3827777769999998</v>
      </c>
      <c r="O3947">
        <v>7</v>
      </c>
      <c r="P3947">
        <v>693</v>
      </c>
      <c r="Q3947">
        <v>95</v>
      </c>
      <c r="R3947">
        <v>253</v>
      </c>
      <c r="S3947">
        <v>29</v>
      </c>
      <c r="T3947">
        <v>81</v>
      </c>
      <c r="U3947">
        <v>4</v>
      </c>
      <c r="V3947">
        <v>0</v>
      </c>
      <c r="W3947">
        <v>21.802536636320596</v>
      </c>
      <c r="X3947">
        <v>476.83777293137587</v>
      </c>
      <c r="Y3947">
        <v>2419.6454271829498</v>
      </c>
      <c r="Z3947">
        <v>2298.1955604762852</v>
      </c>
      <c r="AA3947">
        <v>269.04445179497691</v>
      </c>
      <c r="AB3947">
        <v>250.76724635588252</v>
      </c>
      <c r="AC3947">
        <v>250.19088151960221</v>
      </c>
      <c r="AD3947">
        <v>0</v>
      </c>
      <c r="AE3947">
        <v>5986.4838768973941</v>
      </c>
    </row>
    <row r="3948" spans="1:31" x14ac:dyDescent="0.3">
      <c r="A3948">
        <v>2654189</v>
      </c>
      <c r="B3948">
        <v>1</v>
      </c>
      <c r="C3948" t="s">
        <v>81</v>
      </c>
      <c r="D3948" t="s">
        <v>112</v>
      </c>
      <c r="E3948" t="s">
        <v>152</v>
      </c>
      <c r="F3948" t="s">
        <v>11139</v>
      </c>
      <c r="G3948" t="s">
        <v>191</v>
      </c>
      <c r="H3948" t="s">
        <v>135</v>
      </c>
      <c r="I3948" t="s">
        <v>136</v>
      </c>
      <c r="J3948" t="s">
        <v>137</v>
      </c>
      <c r="K3948" t="s">
        <v>138</v>
      </c>
      <c r="L3948" t="s">
        <v>11140</v>
      </c>
      <c r="M3948" t="s">
        <v>11141</v>
      </c>
      <c r="N3948">
        <v>1.0325</v>
      </c>
      <c r="O3948">
        <v>0</v>
      </c>
      <c r="P3948">
        <v>11</v>
      </c>
      <c r="Q3948">
        <v>0</v>
      </c>
      <c r="R3948">
        <v>28</v>
      </c>
      <c r="S3948">
        <v>0</v>
      </c>
      <c r="T3948">
        <v>7</v>
      </c>
      <c r="U3948">
        <v>0</v>
      </c>
      <c r="V3948">
        <v>0</v>
      </c>
      <c r="W3948">
        <v>0</v>
      </c>
      <c r="X3948">
        <v>2.2509267783596978</v>
      </c>
      <c r="Y3948">
        <v>0</v>
      </c>
      <c r="Z3948">
        <v>23.874578445510025</v>
      </c>
      <c r="AA3948">
        <v>0</v>
      </c>
      <c r="AB3948">
        <v>6.9522333379099281</v>
      </c>
      <c r="AC3948">
        <v>0</v>
      </c>
      <c r="AD3948">
        <v>0</v>
      </c>
      <c r="AE3948">
        <v>33.077738561779654</v>
      </c>
    </row>
    <row r="3949" spans="1:31" x14ac:dyDescent="0.3">
      <c r="A3949">
        <v>2654040</v>
      </c>
      <c r="B3949">
        <v>1</v>
      </c>
      <c r="C3949" t="s">
        <v>80</v>
      </c>
      <c r="D3949" t="s">
        <v>94</v>
      </c>
      <c r="E3949" t="s">
        <v>194</v>
      </c>
      <c r="F3949" t="s">
        <v>11142</v>
      </c>
      <c r="G3949" t="s">
        <v>143</v>
      </c>
      <c r="H3949" t="s">
        <v>144</v>
      </c>
      <c r="I3949" t="s">
        <v>136</v>
      </c>
      <c r="J3949" t="s">
        <v>137</v>
      </c>
      <c r="K3949" t="s">
        <v>138</v>
      </c>
      <c r="L3949" t="s">
        <v>11143</v>
      </c>
      <c r="M3949" t="s">
        <v>11144</v>
      </c>
      <c r="N3949">
        <v>0.402777777</v>
      </c>
      <c r="O3949">
        <v>0</v>
      </c>
      <c r="P3949">
        <v>526</v>
      </c>
      <c r="Q3949">
        <v>0</v>
      </c>
      <c r="R3949">
        <v>0</v>
      </c>
      <c r="S3949">
        <v>1</v>
      </c>
      <c r="T3949">
        <v>20</v>
      </c>
      <c r="U3949">
        <v>0</v>
      </c>
      <c r="V3949">
        <v>0</v>
      </c>
      <c r="W3949">
        <v>0</v>
      </c>
      <c r="X3949">
        <v>19.066537406862359</v>
      </c>
      <c r="Y3949">
        <v>0</v>
      </c>
      <c r="Z3949">
        <v>0</v>
      </c>
      <c r="AA3949">
        <v>8.5551707810000002E-2</v>
      </c>
      <c r="AB3949">
        <v>4.7522423845168618</v>
      </c>
      <c r="AC3949">
        <v>0</v>
      </c>
      <c r="AD3949">
        <v>0</v>
      </c>
      <c r="AE3949">
        <v>23.904331499189222</v>
      </c>
    </row>
    <row r="3950" spans="1:31" x14ac:dyDescent="0.3">
      <c r="A3950">
        <v>2654006</v>
      </c>
      <c r="B3950">
        <v>1</v>
      </c>
      <c r="C3950" t="s">
        <v>81</v>
      </c>
      <c r="D3950" t="s">
        <v>117</v>
      </c>
      <c r="E3950" t="s">
        <v>194</v>
      </c>
      <c r="F3950" t="s">
        <v>2796</v>
      </c>
      <c r="G3950" t="s">
        <v>2078</v>
      </c>
      <c r="H3950" t="s">
        <v>144</v>
      </c>
      <c r="I3950" t="s">
        <v>136</v>
      </c>
      <c r="J3950" t="s">
        <v>5</v>
      </c>
      <c r="K3950" t="s">
        <v>138</v>
      </c>
      <c r="L3950" t="s">
        <v>11145</v>
      </c>
      <c r="M3950" t="s">
        <v>11146</v>
      </c>
      <c r="N3950">
        <v>2.4672222220000002</v>
      </c>
      <c r="O3950">
        <v>3</v>
      </c>
      <c r="P3950">
        <v>0</v>
      </c>
      <c r="Q3950">
        <v>3</v>
      </c>
      <c r="R3950">
        <v>0</v>
      </c>
      <c r="S3950">
        <v>5</v>
      </c>
      <c r="T3950">
        <v>0</v>
      </c>
      <c r="U3950">
        <v>1</v>
      </c>
      <c r="V3950">
        <v>0</v>
      </c>
      <c r="W3950">
        <v>2.2473984161978815</v>
      </c>
      <c r="X3950">
        <v>0</v>
      </c>
      <c r="Y3950">
        <v>39.330056107889277</v>
      </c>
      <c r="Z3950">
        <v>0</v>
      </c>
      <c r="AA3950">
        <v>121.41387852444262</v>
      </c>
      <c r="AB3950">
        <v>0</v>
      </c>
      <c r="AC3950">
        <v>19.29724737647329</v>
      </c>
      <c r="AD3950">
        <v>0</v>
      </c>
      <c r="AE3950">
        <v>182.28858042500306</v>
      </c>
    </row>
    <row r="3951" spans="1:31" x14ac:dyDescent="0.3">
      <c r="A3951">
        <v>2653883</v>
      </c>
      <c r="B3951">
        <v>1</v>
      </c>
      <c r="C3951" t="s">
        <v>80</v>
      </c>
      <c r="D3951" t="s">
        <v>106</v>
      </c>
      <c r="E3951" t="s">
        <v>147</v>
      </c>
      <c r="F3951" t="s">
        <v>11147</v>
      </c>
      <c r="G3951" t="s">
        <v>149</v>
      </c>
      <c r="H3951" t="s">
        <v>144</v>
      </c>
      <c r="I3951" t="s">
        <v>136</v>
      </c>
      <c r="J3951" t="s">
        <v>137</v>
      </c>
      <c r="K3951" t="s">
        <v>138</v>
      </c>
      <c r="L3951" t="s">
        <v>11148</v>
      </c>
      <c r="M3951" t="s">
        <v>11149</v>
      </c>
      <c r="N3951">
        <v>0.26472222200000001</v>
      </c>
      <c r="O3951">
        <v>0</v>
      </c>
      <c r="P3951">
        <v>475</v>
      </c>
      <c r="Q3951">
        <v>1</v>
      </c>
      <c r="R3951">
        <v>42</v>
      </c>
      <c r="S3951">
        <v>2</v>
      </c>
      <c r="T3951">
        <v>60</v>
      </c>
      <c r="U3951">
        <v>0</v>
      </c>
      <c r="V3951">
        <v>0</v>
      </c>
      <c r="W3951">
        <v>0</v>
      </c>
      <c r="X3951">
        <v>19.722940911899094</v>
      </c>
      <c r="Y3951">
        <v>1.9891874935600238</v>
      </c>
      <c r="Z3951">
        <v>19.89412597352111</v>
      </c>
      <c r="AA3951">
        <v>6.8901281974735024E-2</v>
      </c>
      <c r="AB3951">
        <v>6.868767539703537</v>
      </c>
      <c r="AC3951">
        <v>0</v>
      </c>
      <c r="AD3951">
        <v>0</v>
      </c>
      <c r="AE3951">
        <v>48.543923200658497</v>
      </c>
    </row>
    <row r="3952" spans="1:31" x14ac:dyDescent="0.3">
      <c r="A3952">
        <v>2654221</v>
      </c>
      <c r="B3952">
        <v>1</v>
      </c>
      <c r="C3952" t="s">
        <v>80</v>
      </c>
      <c r="D3952" t="s">
        <v>94</v>
      </c>
      <c r="E3952" t="s">
        <v>194</v>
      </c>
      <c r="F3952" t="s">
        <v>11150</v>
      </c>
      <c r="G3952" t="s">
        <v>154</v>
      </c>
      <c r="H3952" t="s">
        <v>144</v>
      </c>
      <c r="I3952" t="s">
        <v>241</v>
      </c>
      <c r="J3952" t="s">
        <v>137</v>
      </c>
      <c r="K3952" t="s">
        <v>138</v>
      </c>
      <c r="L3952" t="s">
        <v>11151</v>
      </c>
      <c r="M3952" t="s">
        <v>11152</v>
      </c>
      <c r="N3952">
        <v>2.4722221999999999E-2</v>
      </c>
      <c r="O3952">
        <v>0</v>
      </c>
      <c r="P3952">
        <v>2858</v>
      </c>
      <c r="Q3952">
        <v>0</v>
      </c>
      <c r="R3952">
        <v>15</v>
      </c>
      <c r="S3952">
        <v>1</v>
      </c>
      <c r="T3952">
        <v>988</v>
      </c>
      <c r="U3952">
        <v>0</v>
      </c>
      <c r="V3952">
        <v>0</v>
      </c>
      <c r="W3952">
        <v>0</v>
      </c>
      <c r="X3952">
        <v>12.811796268326459</v>
      </c>
      <c r="Y3952">
        <v>0</v>
      </c>
      <c r="Z3952">
        <v>0.3125419107204031</v>
      </c>
      <c r="AA3952">
        <v>3.8864216905555561E-2</v>
      </c>
      <c r="AB3952">
        <v>14.39969795881524</v>
      </c>
      <c r="AC3952">
        <v>0</v>
      </c>
      <c r="AD3952">
        <v>0</v>
      </c>
      <c r="AE3952">
        <v>27.562900354767656</v>
      </c>
    </row>
    <row r="3953" spans="1:31" x14ac:dyDescent="0.3">
      <c r="A3953">
        <v>2653906</v>
      </c>
      <c r="B3953">
        <v>1</v>
      </c>
      <c r="C3953" t="s">
        <v>81</v>
      </c>
      <c r="D3953" t="s">
        <v>113</v>
      </c>
      <c r="E3953" t="s">
        <v>165</v>
      </c>
      <c r="F3953" t="s">
        <v>11153</v>
      </c>
      <c r="G3953" t="s">
        <v>1575</v>
      </c>
      <c r="H3953" t="s">
        <v>135</v>
      </c>
      <c r="I3953" t="s">
        <v>136</v>
      </c>
      <c r="J3953" t="s">
        <v>137</v>
      </c>
      <c r="K3953" t="s">
        <v>138</v>
      </c>
      <c r="L3953" t="s">
        <v>11154</v>
      </c>
      <c r="M3953" t="s">
        <v>11155</v>
      </c>
      <c r="N3953">
        <v>4.2869444440000004</v>
      </c>
      <c r="O3953">
        <v>0</v>
      </c>
      <c r="P3953">
        <v>12</v>
      </c>
      <c r="Q3953">
        <v>0</v>
      </c>
      <c r="R3953">
        <v>33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4.7749761206353529</v>
      </c>
      <c r="Y3953">
        <v>0</v>
      </c>
      <c r="Z3953">
        <v>61.946438238278191</v>
      </c>
      <c r="AA3953">
        <v>0</v>
      </c>
      <c r="AB3953">
        <v>2.6108522212426659</v>
      </c>
      <c r="AC3953">
        <v>0</v>
      </c>
      <c r="AD3953">
        <v>0</v>
      </c>
      <c r="AE3953">
        <v>69.332266580156215</v>
      </c>
    </row>
    <row r="3954" spans="1:31" x14ac:dyDescent="0.3">
      <c r="A3954">
        <v>2654052</v>
      </c>
      <c r="B3954">
        <v>1</v>
      </c>
      <c r="C3954" t="s">
        <v>80</v>
      </c>
      <c r="D3954" t="s">
        <v>93</v>
      </c>
      <c r="E3954" t="s">
        <v>165</v>
      </c>
      <c r="F3954" t="s">
        <v>11156</v>
      </c>
      <c r="G3954" t="s">
        <v>187</v>
      </c>
      <c r="H3954" t="s">
        <v>135</v>
      </c>
      <c r="I3954" t="s">
        <v>136</v>
      </c>
      <c r="J3954" t="s">
        <v>137</v>
      </c>
      <c r="K3954" t="s">
        <v>138</v>
      </c>
      <c r="L3954" t="s">
        <v>11157</v>
      </c>
      <c r="M3954" t="s">
        <v>11158</v>
      </c>
      <c r="N3954">
        <v>4.5702777770000003</v>
      </c>
      <c r="O3954">
        <v>0</v>
      </c>
      <c r="P3954">
        <v>0</v>
      </c>
      <c r="Q3954">
        <v>0</v>
      </c>
      <c r="R3954">
        <v>2</v>
      </c>
      <c r="S3954">
        <v>0</v>
      </c>
      <c r="T3954">
        <v>3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15.027348677305696</v>
      </c>
      <c r="AA3954">
        <v>0</v>
      </c>
      <c r="AB3954">
        <v>17.58361372037119</v>
      </c>
      <c r="AC3954">
        <v>0</v>
      </c>
      <c r="AD3954">
        <v>0</v>
      </c>
      <c r="AE3954">
        <v>32.610962397676886</v>
      </c>
    </row>
    <row r="3955" spans="1:31" x14ac:dyDescent="0.3">
      <c r="A3955">
        <v>2654115</v>
      </c>
      <c r="B3955">
        <v>1</v>
      </c>
      <c r="C3955" t="s">
        <v>81</v>
      </c>
      <c r="D3955" t="s">
        <v>123</v>
      </c>
      <c r="E3955" t="s">
        <v>165</v>
      </c>
      <c r="F3955" t="s">
        <v>11159</v>
      </c>
      <c r="G3955" t="s">
        <v>224</v>
      </c>
      <c r="H3955" t="s">
        <v>135</v>
      </c>
      <c r="I3955" t="s">
        <v>136</v>
      </c>
      <c r="J3955" t="s">
        <v>137</v>
      </c>
      <c r="K3955" t="s">
        <v>138</v>
      </c>
      <c r="L3955" t="s">
        <v>11160</v>
      </c>
      <c r="M3955" t="s">
        <v>11161</v>
      </c>
      <c r="N3955">
        <v>1.0452777769999999</v>
      </c>
      <c r="O3955">
        <v>0</v>
      </c>
      <c r="P3955">
        <v>352</v>
      </c>
      <c r="Q3955">
        <v>0</v>
      </c>
      <c r="R3955">
        <v>0</v>
      </c>
      <c r="S3955">
        <v>0</v>
      </c>
      <c r="T3955">
        <v>20</v>
      </c>
      <c r="U3955">
        <v>0</v>
      </c>
      <c r="V3955">
        <v>0</v>
      </c>
      <c r="W3955">
        <v>0</v>
      </c>
      <c r="X3955">
        <v>82.422336847100809</v>
      </c>
      <c r="Y3955">
        <v>0</v>
      </c>
      <c r="Z3955">
        <v>0</v>
      </c>
      <c r="AA3955">
        <v>0</v>
      </c>
      <c r="AB3955">
        <v>16.682179156308838</v>
      </c>
      <c r="AC3955">
        <v>0</v>
      </c>
      <c r="AD3955">
        <v>0</v>
      </c>
      <c r="AE3955">
        <v>99.104516003409643</v>
      </c>
    </row>
    <row r="3956" spans="1:31" x14ac:dyDescent="0.3">
      <c r="A3956">
        <v>2654206</v>
      </c>
      <c r="B3956">
        <v>2</v>
      </c>
      <c r="C3956" t="s">
        <v>80</v>
      </c>
      <c r="D3956" t="s">
        <v>93</v>
      </c>
      <c r="E3956" t="s">
        <v>152</v>
      </c>
      <c r="F3956" t="s">
        <v>11162</v>
      </c>
      <c r="G3956" t="s">
        <v>187</v>
      </c>
      <c r="H3956" t="s">
        <v>135</v>
      </c>
      <c r="I3956" t="s">
        <v>136</v>
      </c>
      <c r="J3956" t="s">
        <v>137</v>
      </c>
      <c r="K3956" t="s">
        <v>138</v>
      </c>
      <c r="L3956" t="s">
        <v>11163</v>
      </c>
      <c r="M3956" t="s">
        <v>11164</v>
      </c>
      <c r="N3956">
        <v>0.79666666600000002</v>
      </c>
      <c r="O3956">
        <v>0</v>
      </c>
      <c r="P3956">
        <v>69</v>
      </c>
      <c r="Q3956">
        <v>0</v>
      </c>
      <c r="R3956">
        <v>3</v>
      </c>
      <c r="S3956">
        <v>0</v>
      </c>
      <c r="T3956">
        <v>10</v>
      </c>
      <c r="U3956">
        <v>0</v>
      </c>
      <c r="V3956">
        <v>0</v>
      </c>
      <c r="W3956">
        <v>0</v>
      </c>
      <c r="X3956">
        <v>14.992605024085666</v>
      </c>
      <c r="Y3956">
        <v>0</v>
      </c>
      <c r="Z3956">
        <v>8.9311198347529412</v>
      </c>
      <c r="AA3956">
        <v>0</v>
      </c>
      <c r="AB3956">
        <v>8.0028579890594997</v>
      </c>
      <c r="AC3956">
        <v>0</v>
      </c>
      <c r="AD3956">
        <v>0</v>
      </c>
      <c r="AE3956">
        <v>31.926582847898107</v>
      </c>
    </row>
    <row r="3957" spans="1:31" x14ac:dyDescent="0.3">
      <c r="A3957">
        <v>2654135</v>
      </c>
      <c r="B3957">
        <v>1</v>
      </c>
      <c r="C3957" t="s">
        <v>81</v>
      </c>
      <c r="D3957" t="s">
        <v>127</v>
      </c>
      <c r="E3957" t="s">
        <v>165</v>
      </c>
      <c r="F3957" t="s">
        <v>11165</v>
      </c>
      <c r="G3957" t="s">
        <v>224</v>
      </c>
      <c r="H3957" t="s">
        <v>135</v>
      </c>
      <c r="I3957" t="s">
        <v>136</v>
      </c>
      <c r="J3957" t="s">
        <v>137</v>
      </c>
      <c r="K3957" t="s">
        <v>138</v>
      </c>
      <c r="L3957" t="s">
        <v>11166</v>
      </c>
      <c r="M3957" t="s">
        <v>11167</v>
      </c>
      <c r="N3957">
        <v>2.457777777</v>
      </c>
      <c r="O3957">
        <v>0</v>
      </c>
      <c r="P3957">
        <v>38</v>
      </c>
      <c r="Q3957">
        <v>0</v>
      </c>
      <c r="R3957">
        <v>15</v>
      </c>
      <c r="S3957">
        <v>0</v>
      </c>
      <c r="T3957">
        <v>2</v>
      </c>
      <c r="U3957">
        <v>0</v>
      </c>
      <c r="V3957">
        <v>0</v>
      </c>
      <c r="W3957">
        <v>0</v>
      </c>
      <c r="X3957">
        <v>36.521183177722705</v>
      </c>
      <c r="Y3957">
        <v>0</v>
      </c>
      <c r="Z3957">
        <v>41.207492449494254</v>
      </c>
      <c r="AA3957">
        <v>0</v>
      </c>
      <c r="AB3957">
        <v>0</v>
      </c>
      <c r="AC3957">
        <v>0</v>
      </c>
      <c r="AD3957">
        <v>0</v>
      </c>
      <c r="AE3957">
        <v>77.728675627216958</v>
      </c>
    </row>
    <row r="3958" spans="1:31" x14ac:dyDescent="0.3">
      <c r="A3958">
        <v>2653949</v>
      </c>
      <c r="B3958">
        <v>1</v>
      </c>
      <c r="C3958" t="s">
        <v>81</v>
      </c>
      <c r="D3958" t="s">
        <v>127</v>
      </c>
      <c r="E3958" t="s">
        <v>152</v>
      </c>
      <c r="F3958" t="s">
        <v>1915</v>
      </c>
      <c r="G3958" t="s">
        <v>161</v>
      </c>
      <c r="H3958" t="s">
        <v>135</v>
      </c>
      <c r="I3958" t="s">
        <v>136</v>
      </c>
      <c r="J3958" t="s">
        <v>137</v>
      </c>
      <c r="K3958" t="s">
        <v>162</v>
      </c>
      <c r="L3958" t="s">
        <v>11168</v>
      </c>
      <c r="M3958" t="s">
        <v>11169</v>
      </c>
      <c r="N3958">
        <v>8.0649999999999995</v>
      </c>
      <c r="O3958">
        <v>0</v>
      </c>
      <c r="P3958">
        <v>107</v>
      </c>
      <c r="Q3958">
        <v>0</v>
      </c>
      <c r="R3958">
        <v>3</v>
      </c>
      <c r="S3958">
        <v>0</v>
      </c>
      <c r="T3958">
        <v>11</v>
      </c>
      <c r="U3958">
        <v>0</v>
      </c>
      <c r="V3958">
        <v>0</v>
      </c>
      <c r="W3958">
        <v>0</v>
      </c>
      <c r="X3958">
        <v>191.30223248893375</v>
      </c>
      <c r="Y3958">
        <v>0</v>
      </c>
      <c r="Z3958">
        <v>45.440354655004512</v>
      </c>
      <c r="AA3958">
        <v>0</v>
      </c>
      <c r="AB3958">
        <v>56.152237918810528</v>
      </c>
      <c r="AC3958">
        <v>0</v>
      </c>
      <c r="AD3958">
        <v>0</v>
      </c>
      <c r="AE3958">
        <v>292.89482506274879</v>
      </c>
    </row>
    <row r="3959" spans="1:31" x14ac:dyDescent="0.3">
      <c r="A3959">
        <v>2654321</v>
      </c>
      <c r="B3959">
        <v>1</v>
      </c>
      <c r="C3959" t="s">
        <v>80</v>
      </c>
      <c r="D3959" t="s">
        <v>83</v>
      </c>
      <c r="E3959" t="s">
        <v>141</v>
      </c>
      <c r="F3959" t="s">
        <v>11170</v>
      </c>
      <c r="G3959" t="s">
        <v>448</v>
      </c>
      <c r="H3959" t="s">
        <v>144</v>
      </c>
      <c r="I3959" t="s">
        <v>136</v>
      </c>
      <c r="J3959" t="s">
        <v>137</v>
      </c>
      <c r="K3959" t="s">
        <v>138</v>
      </c>
      <c r="L3959" t="s">
        <v>11171</v>
      </c>
      <c r="M3959" t="s">
        <v>11172</v>
      </c>
      <c r="N3959">
        <v>2.4624999999999999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326</v>
      </c>
      <c r="U3959">
        <v>0</v>
      </c>
      <c r="V3959">
        <v>7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732.27911365704165</v>
      </c>
      <c r="AC3959">
        <v>0</v>
      </c>
      <c r="AD3959">
        <v>77.694685470997328</v>
      </c>
      <c r="AE3959">
        <v>809.97379912803899</v>
      </c>
    </row>
    <row r="3960" spans="1:31" x14ac:dyDescent="0.3">
      <c r="A3960">
        <v>2654298</v>
      </c>
      <c r="B3960">
        <v>1</v>
      </c>
      <c r="C3960" t="s">
        <v>80</v>
      </c>
      <c r="D3960" t="s">
        <v>93</v>
      </c>
      <c r="E3960" t="s">
        <v>165</v>
      </c>
      <c r="F3960" t="s">
        <v>11173</v>
      </c>
      <c r="G3960" t="s">
        <v>224</v>
      </c>
      <c r="H3960" t="s">
        <v>135</v>
      </c>
      <c r="I3960" t="s">
        <v>136</v>
      </c>
      <c r="J3960" t="s">
        <v>137</v>
      </c>
      <c r="K3960" t="s">
        <v>138</v>
      </c>
      <c r="L3960" t="s">
        <v>11174</v>
      </c>
      <c r="M3960" t="s">
        <v>11175</v>
      </c>
      <c r="N3960">
        <v>3.713333333</v>
      </c>
      <c r="O3960">
        <v>0</v>
      </c>
      <c r="P3960">
        <v>28</v>
      </c>
      <c r="Q3960">
        <v>0</v>
      </c>
      <c r="R3960">
        <v>15</v>
      </c>
      <c r="S3960">
        <v>0</v>
      </c>
      <c r="T3960">
        <v>5</v>
      </c>
      <c r="U3960">
        <v>0</v>
      </c>
      <c r="V3960">
        <v>0</v>
      </c>
      <c r="W3960">
        <v>0</v>
      </c>
      <c r="X3960">
        <v>12.828761261035712</v>
      </c>
      <c r="Y3960">
        <v>0</v>
      </c>
      <c r="Z3960">
        <v>65.913501513381505</v>
      </c>
      <c r="AA3960">
        <v>0</v>
      </c>
      <c r="AB3960">
        <v>23.754524527242342</v>
      </c>
      <c r="AC3960">
        <v>0</v>
      </c>
      <c r="AD3960">
        <v>0</v>
      </c>
      <c r="AE3960">
        <v>102.49678730165955</v>
      </c>
    </row>
    <row r="3961" spans="1:31" x14ac:dyDescent="0.3">
      <c r="A3961">
        <v>2654284</v>
      </c>
      <c r="B3961">
        <v>1</v>
      </c>
      <c r="C3961" t="s">
        <v>81</v>
      </c>
      <c r="D3961" t="s">
        <v>113</v>
      </c>
      <c r="E3961" t="s">
        <v>147</v>
      </c>
      <c r="F3961" t="s">
        <v>11176</v>
      </c>
      <c r="G3961" t="s">
        <v>149</v>
      </c>
      <c r="H3961" t="s">
        <v>144</v>
      </c>
      <c r="I3961" t="s">
        <v>241</v>
      </c>
      <c r="J3961" t="s">
        <v>137</v>
      </c>
      <c r="K3961" t="s">
        <v>138</v>
      </c>
      <c r="L3961" t="s">
        <v>11177</v>
      </c>
      <c r="M3961" t="s">
        <v>11178</v>
      </c>
      <c r="N3961">
        <v>2.2222222E-2</v>
      </c>
      <c r="O3961">
        <v>0</v>
      </c>
      <c r="P3961">
        <v>601</v>
      </c>
      <c r="Q3961">
        <v>17</v>
      </c>
      <c r="R3961">
        <v>74</v>
      </c>
      <c r="S3961">
        <v>1</v>
      </c>
      <c r="T3961">
        <v>35</v>
      </c>
      <c r="U3961">
        <v>0</v>
      </c>
      <c r="V3961">
        <v>0</v>
      </c>
      <c r="W3961">
        <v>0</v>
      </c>
      <c r="X3961">
        <v>2.3595378070810216</v>
      </c>
      <c r="Y3961">
        <v>0.73641797492108008</v>
      </c>
      <c r="Z3961">
        <v>1.8995384477160271</v>
      </c>
      <c r="AA3961">
        <v>0</v>
      </c>
      <c r="AB3961">
        <v>0.43471329025600008</v>
      </c>
      <c r="AC3961">
        <v>0</v>
      </c>
      <c r="AD3961">
        <v>0</v>
      </c>
      <c r="AE3961">
        <v>5.4302075199741289</v>
      </c>
    </row>
    <row r="3962" spans="1:31" x14ac:dyDescent="0.3">
      <c r="A3962">
        <v>2654092</v>
      </c>
      <c r="B3962">
        <v>1</v>
      </c>
      <c r="C3962" t="s">
        <v>81</v>
      </c>
      <c r="D3962" t="s">
        <v>113</v>
      </c>
      <c r="E3962" t="s">
        <v>214</v>
      </c>
      <c r="F3962" t="s">
        <v>11179</v>
      </c>
      <c r="G3962" t="s">
        <v>406</v>
      </c>
      <c r="H3962" t="s">
        <v>135</v>
      </c>
      <c r="I3962" t="s">
        <v>136</v>
      </c>
      <c r="J3962" t="s">
        <v>137</v>
      </c>
      <c r="K3962" t="s">
        <v>138</v>
      </c>
      <c r="L3962" t="s">
        <v>11180</v>
      </c>
      <c r="M3962" t="s">
        <v>11181</v>
      </c>
      <c r="N3962">
        <v>1.3797222220000001</v>
      </c>
      <c r="O3962">
        <v>0</v>
      </c>
      <c r="P3962">
        <v>53</v>
      </c>
      <c r="Q3962">
        <v>0</v>
      </c>
      <c r="R3962">
        <v>0</v>
      </c>
      <c r="S3962">
        <v>0</v>
      </c>
      <c r="T3962">
        <v>20</v>
      </c>
      <c r="U3962">
        <v>0</v>
      </c>
      <c r="V3962">
        <v>0</v>
      </c>
      <c r="W3962">
        <v>0</v>
      </c>
      <c r="X3962">
        <v>22.265039668995076</v>
      </c>
      <c r="Y3962">
        <v>0</v>
      </c>
      <c r="Z3962">
        <v>0</v>
      </c>
      <c r="AA3962">
        <v>0</v>
      </c>
      <c r="AB3962">
        <v>20.971107216448285</v>
      </c>
      <c r="AC3962">
        <v>0</v>
      </c>
      <c r="AD3962">
        <v>0</v>
      </c>
      <c r="AE3962">
        <v>43.236146885443361</v>
      </c>
    </row>
    <row r="3963" spans="1:31" x14ac:dyDescent="0.3">
      <c r="A3963">
        <v>2653992</v>
      </c>
      <c r="B3963">
        <v>1</v>
      </c>
      <c r="C3963" t="s">
        <v>80</v>
      </c>
      <c r="D3963" t="s">
        <v>107</v>
      </c>
      <c r="E3963" t="s">
        <v>165</v>
      </c>
      <c r="F3963" t="s">
        <v>11182</v>
      </c>
      <c r="G3963" t="s">
        <v>154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11183</v>
      </c>
      <c r="M3963" t="s">
        <v>11184</v>
      </c>
      <c r="N3963">
        <v>1.6358333329999999</v>
      </c>
      <c r="O3963">
        <v>0</v>
      </c>
      <c r="P3963">
        <v>51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20.025464521399076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20.025464521399076</v>
      </c>
    </row>
    <row r="3964" spans="1:31" x14ac:dyDescent="0.3">
      <c r="A3964">
        <v>2654195</v>
      </c>
      <c r="B3964">
        <v>1</v>
      </c>
      <c r="C3964" t="s">
        <v>80</v>
      </c>
      <c r="D3964" t="s">
        <v>96</v>
      </c>
      <c r="E3964" t="s">
        <v>132</v>
      </c>
      <c r="F3964" t="s">
        <v>11185</v>
      </c>
      <c r="G3964" t="s">
        <v>228</v>
      </c>
      <c r="H3964" t="s">
        <v>135</v>
      </c>
      <c r="I3964" t="s">
        <v>136</v>
      </c>
      <c r="J3964" t="s">
        <v>137</v>
      </c>
      <c r="K3964" t="s">
        <v>138</v>
      </c>
      <c r="L3964" t="s">
        <v>11186</v>
      </c>
      <c r="M3964" t="s">
        <v>11187</v>
      </c>
      <c r="N3964">
        <v>1.7708333329999999</v>
      </c>
      <c r="O3964">
        <v>0</v>
      </c>
      <c r="P3964">
        <v>2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0.94679626283833351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0.94679626283833351</v>
      </c>
    </row>
    <row r="3965" spans="1:31" x14ac:dyDescent="0.3">
      <c r="A3965">
        <v>2653886</v>
      </c>
      <c r="B3965">
        <v>1</v>
      </c>
      <c r="C3965" t="s">
        <v>80</v>
      </c>
      <c r="D3965" t="s">
        <v>100</v>
      </c>
      <c r="E3965" t="s">
        <v>132</v>
      </c>
      <c r="F3965" t="s">
        <v>11188</v>
      </c>
      <c r="G3965" t="s">
        <v>228</v>
      </c>
      <c r="H3965" t="s">
        <v>135</v>
      </c>
      <c r="I3965" t="s">
        <v>136</v>
      </c>
      <c r="J3965" t="s">
        <v>137</v>
      </c>
      <c r="K3965" t="s">
        <v>138</v>
      </c>
      <c r="L3965" t="s">
        <v>11189</v>
      </c>
      <c r="M3965" t="s">
        <v>11190</v>
      </c>
      <c r="N3965">
        <v>6.6391666660000004</v>
      </c>
      <c r="O3965">
        <v>0</v>
      </c>
      <c r="P3965">
        <v>7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8.61191083304257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8.61191083304257</v>
      </c>
    </row>
    <row r="3966" spans="1:31" x14ac:dyDescent="0.3">
      <c r="A3966">
        <v>2654055</v>
      </c>
      <c r="B3966">
        <v>1</v>
      </c>
      <c r="C3966" t="s">
        <v>80</v>
      </c>
      <c r="D3966" t="s">
        <v>94</v>
      </c>
      <c r="E3966" t="s">
        <v>165</v>
      </c>
      <c r="F3966" t="s">
        <v>11191</v>
      </c>
      <c r="G3966" t="s">
        <v>220</v>
      </c>
      <c r="H3966" t="s">
        <v>135</v>
      </c>
      <c r="I3966" t="s">
        <v>136</v>
      </c>
      <c r="J3966" t="s">
        <v>137</v>
      </c>
      <c r="K3966" t="s">
        <v>162</v>
      </c>
      <c r="L3966" t="s">
        <v>11192</v>
      </c>
      <c r="M3966" t="s">
        <v>11193</v>
      </c>
      <c r="N3966">
        <v>4.4869444439999997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49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75.126500150041309</v>
      </c>
      <c r="AC3966">
        <v>0</v>
      </c>
      <c r="AD3966">
        <v>0</v>
      </c>
      <c r="AE3966">
        <v>75.126500150041309</v>
      </c>
    </row>
    <row r="3967" spans="1:31" x14ac:dyDescent="0.3">
      <c r="A3967">
        <v>2654009</v>
      </c>
      <c r="B3967">
        <v>1</v>
      </c>
      <c r="C3967" t="s">
        <v>80</v>
      </c>
      <c r="D3967" t="s">
        <v>103</v>
      </c>
      <c r="E3967" t="s">
        <v>152</v>
      </c>
      <c r="F3967" t="s">
        <v>11194</v>
      </c>
      <c r="G3967" t="s">
        <v>191</v>
      </c>
      <c r="H3967" t="s">
        <v>135</v>
      </c>
      <c r="I3967" t="s">
        <v>136</v>
      </c>
      <c r="J3967" t="s">
        <v>137</v>
      </c>
      <c r="K3967" t="s">
        <v>138</v>
      </c>
      <c r="L3967" t="s">
        <v>11195</v>
      </c>
      <c r="M3967" t="s">
        <v>11196</v>
      </c>
      <c r="N3967">
        <v>2.2044444439999999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26</v>
      </c>
      <c r="U3967">
        <v>0</v>
      </c>
      <c r="V3967">
        <v>3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311.82324185961818</v>
      </c>
      <c r="AC3967">
        <v>0</v>
      </c>
      <c r="AD3967">
        <v>103.9647467734539</v>
      </c>
      <c r="AE3967">
        <v>415.78798863307208</v>
      </c>
    </row>
    <row r="3968" spans="1:31" x14ac:dyDescent="0.3">
      <c r="A3968">
        <v>2654364</v>
      </c>
      <c r="B3968">
        <v>1</v>
      </c>
      <c r="C3968" t="s">
        <v>80</v>
      </c>
      <c r="D3968" t="s">
        <v>96</v>
      </c>
      <c r="E3968" t="s">
        <v>132</v>
      </c>
      <c r="F3968" t="s">
        <v>11197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11198</v>
      </c>
      <c r="M3968" t="s">
        <v>11199</v>
      </c>
      <c r="N3968">
        <v>3.1219444439999999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19.112177691868617</v>
      </c>
      <c r="AC3968">
        <v>0</v>
      </c>
      <c r="AD3968">
        <v>0</v>
      </c>
      <c r="AE3968">
        <v>19.112177691868617</v>
      </c>
    </row>
    <row r="3969" spans="1:31" x14ac:dyDescent="0.3">
      <c r="A3969">
        <v>2654258</v>
      </c>
      <c r="B3969">
        <v>1</v>
      </c>
      <c r="C3969" t="s">
        <v>80</v>
      </c>
      <c r="D3969" t="s">
        <v>82</v>
      </c>
      <c r="E3969" t="s">
        <v>152</v>
      </c>
      <c r="F3969" t="s">
        <v>7963</v>
      </c>
      <c r="G3969" t="s">
        <v>191</v>
      </c>
      <c r="H3969" t="s">
        <v>135</v>
      </c>
      <c r="I3969" t="s">
        <v>136</v>
      </c>
      <c r="J3969" t="s">
        <v>137</v>
      </c>
      <c r="K3969" t="s">
        <v>138</v>
      </c>
      <c r="L3969" t="s">
        <v>11200</v>
      </c>
      <c r="M3969" t="s">
        <v>11201</v>
      </c>
      <c r="N3969">
        <v>0.61111111100000004</v>
      </c>
      <c r="O3969">
        <v>0</v>
      </c>
      <c r="P3969">
        <v>538</v>
      </c>
      <c r="Q3969">
        <v>0</v>
      </c>
      <c r="R3969">
        <v>0</v>
      </c>
      <c r="S3969">
        <v>0</v>
      </c>
      <c r="T3969">
        <v>217</v>
      </c>
      <c r="U3969">
        <v>0</v>
      </c>
      <c r="V3969">
        <v>0</v>
      </c>
      <c r="W3969">
        <v>0</v>
      </c>
      <c r="X3969">
        <v>91.899678806944834</v>
      </c>
      <c r="Y3969">
        <v>0</v>
      </c>
      <c r="Z3969">
        <v>0</v>
      </c>
      <c r="AA3969">
        <v>0</v>
      </c>
      <c r="AB3969">
        <v>180.69176795377791</v>
      </c>
      <c r="AC3969">
        <v>0</v>
      </c>
      <c r="AD3969">
        <v>0</v>
      </c>
      <c r="AE3969">
        <v>272.59144676072276</v>
      </c>
    </row>
    <row r="3970" spans="1:31" x14ac:dyDescent="0.3">
      <c r="A3970">
        <v>2653946</v>
      </c>
      <c r="B3970">
        <v>1</v>
      </c>
      <c r="C3970" t="s">
        <v>80</v>
      </c>
      <c r="D3970" t="s">
        <v>100</v>
      </c>
      <c r="E3970" t="s">
        <v>147</v>
      </c>
      <c r="F3970" t="s">
        <v>11202</v>
      </c>
      <c r="G3970" t="s">
        <v>149</v>
      </c>
      <c r="H3970" t="s">
        <v>144</v>
      </c>
      <c r="I3970" t="s">
        <v>136</v>
      </c>
      <c r="J3970" t="s">
        <v>137</v>
      </c>
      <c r="K3970" t="s">
        <v>138</v>
      </c>
      <c r="L3970" t="s">
        <v>11203</v>
      </c>
      <c r="M3970" t="s">
        <v>11204</v>
      </c>
      <c r="N3970">
        <v>1.636666666</v>
      </c>
      <c r="O3970">
        <v>0</v>
      </c>
      <c r="P3970">
        <v>2</v>
      </c>
      <c r="Q3970">
        <v>16</v>
      </c>
      <c r="R3970">
        <v>72</v>
      </c>
      <c r="S3970">
        <v>1</v>
      </c>
      <c r="T3970">
        <v>6</v>
      </c>
      <c r="U3970">
        <v>0</v>
      </c>
      <c r="V3970">
        <v>0</v>
      </c>
      <c r="W3970">
        <v>0</v>
      </c>
      <c r="X3970">
        <v>0.76262524609222226</v>
      </c>
      <c r="Y3970">
        <v>271.07261528205203</v>
      </c>
      <c r="Z3970">
        <v>791.01765078979258</v>
      </c>
      <c r="AA3970">
        <v>4.8375980019152225</v>
      </c>
      <c r="AB3970">
        <v>21.085204428408574</v>
      </c>
      <c r="AC3970">
        <v>0</v>
      </c>
      <c r="AD3970">
        <v>0</v>
      </c>
      <c r="AE3970">
        <v>1088.7756937482607</v>
      </c>
    </row>
    <row r="3971" spans="1:31" x14ac:dyDescent="0.3">
      <c r="A3971">
        <v>2653969</v>
      </c>
      <c r="B3971">
        <v>1</v>
      </c>
      <c r="C3971" t="s">
        <v>80</v>
      </c>
      <c r="D3971" t="s">
        <v>83</v>
      </c>
      <c r="E3971" t="s">
        <v>141</v>
      </c>
      <c r="F3971" t="s">
        <v>11205</v>
      </c>
      <c r="G3971" t="s">
        <v>161</v>
      </c>
      <c r="H3971" t="s">
        <v>144</v>
      </c>
      <c r="I3971" t="s">
        <v>136</v>
      </c>
      <c r="J3971" t="s">
        <v>137</v>
      </c>
      <c r="K3971" t="s">
        <v>162</v>
      </c>
      <c r="L3971" t="s">
        <v>11206</v>
      </c>
      <c r="M3971" t="s">
        <v>11207</v>
      </c>
      <c r="N3971">
        <v>4.9497222220000001</v>
      </c>
      <c r="O3971">
        <v>0</v>
      </c>
      <c r="P3971">
        <v>0</v>
      </c>
      <c r="Q3971">
        <v>0</v>
      </c>
      <c r="R3971">
        <v>0</v>
      </c>
      <c r="S3971">
        <v>1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37.816528224883953</v>
      </c>
      <c r="AB3971">
        <v>0</v>
      </c>
      <c r="AC3971">
        <v>0</v>
      </c>
      <c r="AD3971">
        <v>0</v>
      </c>
      <c r="AE3971">
        <v>37.816528224883953</v>
      </c>
    </row>
    <row r="3972" spans="1:31" x14ac:dyDescent="0.3">
      <c r="A3972">
        <v>2654158</v>
      </c>
      <c r="B3972">
        <v>1</v>
      </c>
      <c r="C3972" t="s">
        <v>80</v>
      </c>
      <c r="D3972" t="s">
        <v>103</v>
      </c>
      <c r="E3972" t="s">
        <v>147</v>
      </c>
      <c r="F3972" t="s">
        <v>11208</v>
      </c>
      <c r="G3972" t="s">
        <v>149</v>
      </c>
      <c r="H3972" t="s">
        <v>144</v>
      </c>
      <c r="I3972" t="s">
        <v>136</v>
      </c>
      <c r="J3972" t="s">
        <v>137</v>
      </c>
      <c r="K3972" t="s">
        <v>138</v>
      </c>
      <c r="L3972" t="s">
        <v>11209</v>
      </c>
      <c r="M3972" t="s">
        <v>11210</v>
      </c>
      <c r="N3972">
        <v>1.4924999999999999</v>
      </c>
      <c r="O3972">
        <v>0</v>
      </c>
      <c r="P3972">
        <v>0</v>
      </c>
      <c r="Q3972">
        <v>0</v>
      </c>
      <c r="R3972">
        <v>0</v>
      </c>
      <c r="S3972">
        <v>15</v>
      </c>
      <c r="T3972">
        <v>4</v>
      </c>
      <c r="U3972">
        <v>15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278.31331467547051</v>
      </c>
      <c r="AB3972">
        <v>10.172732370243068</v>
      </c>
      <c r="AC3972">
        <v>579.41034130114247</v>
      </c>
      <c r="AD3972">
        <v>0</v>
      </c>
      <c r="AE3972">
        <v>867.89638834685604</v>
      </c>
    </row>
    <row r="3973" spans="1:31" x14ac:dyDescent="0.3">
      <c r="A3973">
        <v>2654324</v>
      </c>
      <c r="B3973">
        <v>1</v>
      </c>
      <c r="C3973" t="s">
        <v>81</v>
      </c>
      <c r="D3973" t="s">
        <v>126</v>
      </c>
      <c r="E3973" t="s">
        <v>165</v>
      </c>
      <c r="F3973" t="s">
        <v>11211</v>
      </c>
      <c r="G3973" t="s">
        <v>224</v>
      </c>
      <c r="H3973" t="s">
        <v>135</v>
      </c>
      <c r="I3973" t="s">
        <v>136</v>
      </c>
      <c r="J3973" t="s">
        <v>137</v>
      </c>
      <c r="K3973" t="s">
        <v>138</v>
      </c>
      <c r="L3973" t="s">
        <v>11212</v>
      </c>
      <c r="M3973" t="s">
        <v>11213</v>
      </c>
      <c r="N3973">
        <v>0.950555555</v>
      </c>
      <c r="O3973">
        <v>0</v>
      </c>
      <c r="P3973">
        <v>4</v>
      </c>
      <c r="Q3973">
        <v>0</v>
      </c>
      <c r="R3973">
        <v>0</v>
      </c>
      <c r="S3973">
        <v>0</v>
      </c>
      <c r="T3973">
        <v>3</v>
      </c>
      <c r="U3973">
        <v>0</v>
      </c>
      <c r="V3973">
        <v>0</v>
      </c>
      <c r="W3973">
        <v>0</v>
      </c>
      <c r="X3973">
        <v>0.3259438034863244</v>
      </c>
      <c r="Y3973">
        <v>0</v>
      </c>
      <c r="Z3973">
        <v>0</v>
      </c>
      <c r="AA3973">
        <v>0</v>
      </c>
      <c r="AB3973">
        <v>6.3124872500062432</v>
      </c>
      <c r="AC3973">
        <v>0</v>
      </c>
      <c r="AD3973">
        <v>0</v>
      </c>
      <c r="AE3973">
        <v>6.6384310534925675</v>
      </c>
    </row>
    <row r="3974" spans="1:31" x14ac:dyDescent="0.3">
      <c r="A3974">
        <v>2654344</v>
      </c>
      <c r="B3974">
        <v>1</v>
      </c>
      <c r="C3974" t="s">
        <v>81</v>
      </c>
      <c r="D3974" t="s">
        <v>113</v>
      </c>
      <c r="E3974" t="s">
        <v>147</v>
      </c>
      <c r="F3974" t="s">
        <v>9040</v>
      </c>
      <c r="G3974" t="s">
        <v>149</v>
      </c>
      <c r="H3974" t="s">
        <v>144</v>
      </c>
      <c r="I3974" t="s">
        <v>241</v>
      </c>
      <c r="J3974" t="s">
        <v>137</v>
      </c>
      <c r="K3974" t="s">
        <v>138</v>
      </c>
      <c r="L3974" t="s">
        <v>11214</v>
      </c>
      <c r="M3974" t="s">
        <v>11215</v>
      </c>
      <c r="N3974">
        <v>1.944444E-3</v>
      </c>
      <c r="O3974">
        <v>5</v>
      </c>
      <c r="P3974">
        <v>780</v>
      </c>
      <c r="Q3974">
        <v>32</v>
      </c>
      <c r="R3974">
        <v>284</v>
      </c>
      <c r="S3974">
        <v>4</v>
      </c>
      <c r="T3974">
        <v>35</v>
      </c>
      <c r="U3974">
        <v>1</v>
      </c>
      <c r="V3974">
        <v>0</v>
      </c>
      <c r="W3974">
        <v>3.4988095304108336E-3</v>
      </c>
      <c r="X3974">
        <v>0.34305297151425995</v>
      </c>
      <c r="Y3974">
        <v>0.24847335085711184</v>
      </c>
      <c r="Z3974">
        <v>0.59345491261524375</v>
      </c>
      <c r="AA3974">
        <v>2.2011337479532916E-2</v>
      </c>
      <c r="AB3974">
        <v>6.3567109318463724E-2</v>
      </c>
      <c r="AC3974">
        <v>0.18236118976321825</v>
      </c>
      <c r="AD3974">
        <v>0</v>
      </c>
      <c r="AE3974">
        <v>1.4564196810782413</v>
      </c>
    </row>
    <row r="3975" spans="1:31" x14ac:dyDescent="0.3">
      <c r="A3975">
        <v>2654095</v>
      </c>
      <c r="B3975">
        <v>1</v>
      </c>
      <c r="C3975" t="s">
        <v>80</v>
      </c>
      <c r="D3975" t="s">
        <v>103</v>
      </c>
      <c r="E3975" t="s">
        <v>147</v>
      </c>
      <c r="F3975" t="s">
        <v>4527</v>
      </c>
      <c r="G3975" t="s">
        <v>149</v>
      </c>
      <c r="H3975" t="s">
        <v>144</v>
      </c>
      <c r="I3975" t="s">
        <v>136</v>
      </c>
      <c r="J3975" t="s">
        <v>137</v>
      </c>
      <c r="K3975" t="s">
        <v>138</v>
      </c>
      <c r="L3975" t="s">
        <v>11216</v>
      </c>
      <c r="M3975" t="s">
        <v>11217</v>
      </c>
      <c r="N3975">
        <v>0.40833333300000002</v>
      </c>
      <c r="O3975">
        <v>0</v>
      </c>
      <c r="P3975">
        <v>270</v>
      </c>
      <c r="Q3975">
        <v>0</v>
      </c>
      <c r="R3975">
        <v>49</v>
      </c>
      <c r="S3975">
        <v>4</v>
      </c>
      <c r="T3975">
        <v>76</v>
      </c>
      <c r="U3975">
        <v>2</v>
      </c>
      <c r="V3975">
        <v>1</v>
      </c>
      <c r="W3975">
        <v>0</v>
      </c>
      <c r="X3975">
        <v>29.421623422346308</v>
      </c>
      <c r="Y3975">
        <v>0</v>
      </c>
      <c r="Z3975">
        <v>106.43317015451113</v>
      </c>
      <c r="AA3975">
        <v>3.9049735025822736</v>
      </c>
      <c r="AB3975">
        <v>82.308773047570782</v>
      </c>
      <c r="AC3975">
        <v>29.653494436429824</v>
      </c>
      <c r="AD3975">
        <v>14.948740473800001</v>
      </c>
      <c r="AE3975">
        <v>266.67077503724033</v>
      </c>
    </row>
    <row r="3976" spans="1:31" x14ac:dyDescent="0.3">
      <c r="A3976">
        <v>2654387</v>
      </c>
      <c r="B3976">
        <v>1</v>
      </c>
      <c r="C3976" t="s">
        <v>80</v>
      </c>
      <c r="D3976" t="s">
        <v>84</v>
      </c>
      <c r="E3976" t="s">
        <v>214</v>
      </c>
      <c r="F3976" t="s">
        <v>11218</v>
      </c>
      <c r="G3976" t="s">
        <v>300</v>
      </c>
      <c r="H3976" t="s">
        <v>135</v>
      </c>
      <c r="I3976" t="s">
        <v>136</v>
      </c>
      <c r="J3976" t="s">
        <v>137</v>
      </c>
      <c r="K3976" t="s">
        <v>138</v>
      </c>
      <c r="L3976" t="s">
        <v>11219</v>
      </c>
      <c r="M3976" t="s">
        <v>11220</v>
      </c>
      <c r="N3976">
        <v>1.7227777769999999</v>
      </c>
      <c r="O3976">
        <v>0</v>
      </c>
      <c r="P3976">
        <v>230</v>
      </c>
      <c r="Q3976">
        <v>0</v>
      </c>
      <c r="R3976">
        <v>0</v>
      </c>
      <c r="S3976">
        <v>0</v>
      </c>
      <c r="T3976">
        <v>11</v>
      </c>
      <c r="U3976">
        <v>0</v>
      </c>
      <c r="V3976">
        <v>0</v>
      </c>
      <c r="W3976">
        <v>0</v>
      </c>
      <c r="X3976">
        <v>102.87815780074125</v>
      </c>
      <c r="Y3976">
        <v>0</v>
      </c>
      <c r="Z3976">
        <v>0</v>
      </c>
      <c r="AA3976">
        <v>0</v>
      </c>
      <c r="AB3976">
        <v>9.094017598778473</v>
      </c>
      <c r="AC3976">
        <v>0</v>
      </c>
      <c r="AD3976">
        <v>0</v>
      </c>
      <c r="AE3976">
        <v>111.97217539951973</v>
      </c>
    </row>
    <row r="3977" spans="1:31" x14ac:dyDescent="0.3">
      <c r="A3977">
        <v>2653958</v>
      </c>
      <c r="B3977">
        <v>1</v>
      </c>
      <c r="C3977" t="s">
        <v>81</v>
      </c>
      <c r="D3977" t="s">
        <v>123</v>
      </c>
      <c r="E3977" t="s">
        <v>214</v>
      </c>
      <c r="F3977" t="s">
        <v>6465</v>
      </c>
      <c r="G3977" t="s">
        <v>300</v>
      </c>
      <c r="H3977" t="s">
        <v>135</v>
      </c>
      <c r="I3977" t="s">
        <v>136</v>
      </c>
      <c r="J3977" t="s">
        <v>137</v>
      </c>
      <c r="K3977" t="s">
        <v>138</v>
      </c>
      <c r="L3977" t="s">
        <v>11221</v>
      </c>
      <c r="M3977" t="s">
        <v>11222</v>
      </c>
      <c r="N3977">
        <v>2.8880555550000002</v>
      </c>
      <c r="O3977">
        <v>0</v>
      </c>
      <c r="P3977">
        <v>73</v>
      </c>
      <c r="Q3977">
        <v>0</v>
      </c>
      <c r="R3977">
        <v>0</v>
      </c>
      <c r="S3977">
        <v>0</v>
      </c>
      <c r="T3977">
        <v>26</v>
      </c>
      <c r="U3977">
        <v>0</v>
      </c>
      <c r="V3977">
        <v>0</v>
      </c>
      <c r="W3977">
        <v>0</v>
      </c>
      <c r="X3977">
        <v>49.726541463942958</v>
      </c>
      <c r="Y3977">
        <v>0</v>
      </c>
      <c r="Z3977">
        <v>0</v>
      </c>
      <c r="AA3977">
        <v>0</v>
      </c>
      <c r="AB3977">
        <v>104.04356753035832</v>
      </c>
      <c r="AC3977">
        <v>0</v>
      </c>
      <c r="AD3977">
        <v>0</v>
      </c>
      <c r="AE3977">
        <v>153.77010899430127</v>
      </c>
    </row>
    <row r="3978" spans="1:31" x14ac:dyDescent="0.3">
      <c r="A3978">
        <v>2653912</v>
      </c>
      <c r="B3978">
        <v>1</v>
      </c>
      <c r="C3978" t="s">
        <v>80</v>
      </c>
      <c r="D3978" t="s">
        <v>98</v>
      </c>
      <c r="E3978" t="s">
        <v>194</v>
      </c>
      <c r="F3978" t="s">
        <v>11223</v>
      </c>
      <c r="G3978" t="s">
        <v>149</v>
      </c>
      <c r="H3978" t="s">
        <v>144</v>
      </c>
      <c r="I3978" t="s">
        <v>241</v>
      </c>
      <c r="J3978" t="s">
        <v>137</v>
      </c>
      <c r="K3978" t="s">
        <v>138</v>
      </c>
      <c r="L3978" t="s">
        <v>11224</v>
      </c>
      <c r="M3978" t="s">
        <v>11225</v>
      </c>
      <c r="N3978">
        <v>4.2777777000000003E-2</v>
      </c>
      <c r="O3978">
        <v>1</v>
      </c>
      <c r="P3978">
        <v>1220</v>
      </c>
      <c r="Q3978">
        <v>26</v>
      </c>
      <c r="R3978">
        <v>251</v>
      </c>
      <c r="S3978">
        <v>16</v>
      </c>
      <c r="T3978">
        <v>356</v>
      </c>
      <c r="U3978">
        <v>0</v>
      </c>
      <c r="V3978">
        <v>0</v>
      </c>
      <c r="W3978">
        <v>1.0126623619291666E-2</v>
      </c>
      <c r="X3978">
        <v>11.271189672053664</v>
      </c>
      <c r="Y3978">
        <v>3.824507420568708</v>
      </c>
      <c r="Z3978">
        <v>18.154229237350201</v>
      </c>
      <c r="AA3978">
        <v>2.3790199487790633</v>
      </c>
      <c r="AB3978">
        <v>13.982796978003519</v>
      </c>
      <c r="AC3978">
        <v>0</v>
      </c>
      <c r="AD3978">
        <v>0</v>
      </c>
      <c r="AE3978">
        <v>49.621869880374447</v>
      </c>
    </row>
    <row r="3979" spans="1:31" x14ac:dyDescent="0.3">
      <c r="A3979">
        <v>2654244</v>
      </c>
      <c r="B3979">
        <v>1</v>
      </c>
      <c r="C3979" t="s">
        <v>80</v>
      </c>
      <c r="D3979" t="s">
        <v>100</v>
      </c>
      <c r="E3979" t="s">
        <v>214</v>
      </c>
      <c r="F3979" t="s">
        <v>11226</v>
      </c>
      <c r="G3979" t="s">
        <v>216</v>
      </c>
      <c r="H3979" t="s">
        <v>135</v>
      </c>
      <c r="I3979" t="s">
        <v>136</v>
      </c>
      <c r="J3979" t="s">
        <v>137</v>
      </c>
      <c r="K3979" t="s">
        <v>138</v>
      </c>
      <c r="L3979" t="s">
        <v>11227</v>
      </c>
      <c r="M3979" t="s">
        <v>11228</v>
      </c>
      <c r="N3979">
        <v>3.56</v>
      </c>
      <c r="O3979">
        <v>0</v>
      </c>
      <c r="P3979">
        <v>21</v>
      </c>
      <c r="Q3979">
        <v>0</v>
      </c>
      <c r="R3979">
        <v>0</v>
      </c>
      <c r="S3979">
        <v>0</v>
      </c>
      <c r="T3979">
        <v>4</v>
      </c>
      <c r="U3979">
        <v>0</v>
      </c>
      <c r="V3979">
        <v>0</v>
      </c>
      <c r="W3979">
        <v>0</v>
      </c>
      <c r="X3979">
        <v>19.769878340609271</v>
      </c>
      <c r="Y3979">
        <v>0</v>
      </c>
      <c r="Z3979">
        <v>0</v>
      </c>
      <c r="AA3979">
        <v>0</v>
      </c>
      <c r="AB3979">
        <v>31.11900754898145</v>
      </c>
      <c r="AC3979">
        <v>0</v>
      </c>
      <c r="AD3979">
        <v>0</v>
      </c>
      <c r="AE3979">
        <v>50.888885889590725</v>
      </c>
    </row>
    <row r="3980" spans="1:31" x14ac:dyDescent="0.3">
      <c r="A3980">
        <v>2654267</v>
      </c>
      <c r="B3980">
        <v>1</v>
      </c>
      <c r="C3980" t="s">
        <v>81</v>
      </c>
      <c r="D3980" t="s">
        <v>113</v>
      </c>
      <c r="E3980" t="s">
        <v>147</v>
      </c>
      <c r="F3980" t="s">
        <v>11176</v>
      </c>
      <c r="G3980" t="s">
        <v>149</v>
      </c>
      <c r="H3980" t="s">
        <v>144</v>
      </c>
      <c r="I3980" t="s">
        <v>241</v>
      </c>
      <c r="J3980" t="s">
        <v>137</v>
      </c>
      <c r="K3980" t="s">
        <v>138</v>
      </c>
      <c r="L3980" t="s">
        <v>11229</v>
      </c>
      <c r="M3980" t="s">
        <v>11230</v>
      </c>
      <c r="N3980">
        <v>8.3333330000000001E-3</v>
      </c>
      <c r="O3980">
        <v>0</v>
      </c>
      <c r="P3980">
        <v>601</v>
      </c>
      <c r="Q3980">
        <v>17</v>
      </c>
      <c r="R3980">
        <v>74</v>
      </c>
      <c r="S3980">
        <v>1</v>
      </c>
      <c r="T3980">
        <v>35</v>
      </c>
      <c r="U3980">
        <v>0</v>
      </c>
      <c r="V3980">
        <v>0</v>
      </c>
      <c r="W3980">
        <v>0</v>
      </c>
      <c r="X3980">
        <v>0.83334488897635473</v>
      </c>
      <c r="Y3980">
        <v>0.28255330332689249</v>
      </c>
      <c r="Z3980">
        <v>0.7484607284187651</v>
      </c>
      <c r="AA3980">
        <v>0</v>
      </c>
      <c r="AB3980">
        <v>0.16660997788166668</v>
      </c>
      <c r="AC3980">
        <v>0</v>
      </c>
      <c r="AD3980">
        <v>0</v>
      </c>
      <c r="AE3980">
        <v>2.0309688986036787</v>
      </c>
    </row>
    <row r="3981" spans="1:31" x14ac:dyDescent="0.3">
      <c r="A3981">
        <v>2653935</v>
      </c>
      <c r="B3981">
        <v>1</v>
      </c>
      <c r="C3981" t="s">
        <v>80</v>
      </c>
      <c r="D3981" t="s">
        <v>103</v>
      </c>
      <c r="E3981" t="s">
        <v>152</v>
      </c>
      <c r="F3981" t="s">
        <v>11231</v>
      </c>
      <c r="G3981" t="s">
        <v>161</v>
      </c>
      <c r="H3981" t="s">
        <v>135</v>
      </c>
      <c r="I3981" t="s">
        <v>136</v>
      </c>
      <c r="J3981" t="s">
        <v>137</v>
      </c>
      <c r="K3981" t="s">
        <v>162</v>
      </c>
      <c r="L3981" t="s">
        <v>11232</v>
      </c>
      <c r="M3981" t="s">
        <v>11233</v>
      </c>
      <c r="N3981">
        <v>9.3544444440000003</v>
      </c>
      <c r="O3981">
        <v>0</v>
      </c>
      <c r="P3981">
        <v>128</v>
      </c>
      <c r="Q3981">
        <v>0</v>
      </c>
      <c r="R3981">
        <v>3</v>
      </c>
      <c r="S3981">
        <v>0</v>
      </c>
      <c r="T3981">
        <v>9</v>
      </c>
      <c r="U3981">
        <v>0</v>
      </c>
      <c r="V3981">
        <v>0</v>
      </c>
      <c r="W3981">
        <v>0</v>
      </c>
      <c r="X3981">
        <v>281.41384201505832</v>
      </c>
      <c r="Y3981">
        <v>0</v>
      </c>
      <c r="Z3981">
        <v>3.9708408854097352</v>
      </c>
      <c r="AA3981">
        <v>0</v>
      </c>
      <c r="AB3981">
        <v>193.89246018518452</v>
      </c>
      <c r="AC3981">
        <v>0</v>
      </c>
      <c r="AD3981">
        <v>0</v>
      </c>
      <c r="AE3981">
        <v>479.2771430856526</v>
      </c>
    </row>
    <row r="3982" spans="1:31" x14ac:dyDescent="0.3">
      <c r="A3982">
        <v>2654121</v>
      </c>
      <c r="B3982">
        <v>1</v>
      </c>
      <c r="C3982" t="s">
        <v>81</v>
      </c>
      <c r="D3982" t="s">
        <v>128</v>
      </c>
      <c r="E3982" t="s">
        <v>165</v>
      </c>
      <c r="F3982" t="s">
        <v>9999</v>
      </c>
      <c r="G3982" t="s">
        <v>224</v>
      </c>
      <c r="H3982" t="s">
        <v>135</v>
      </c>
      <c r="I3982" t="s">
        <v>136</v>
      </c>
      <c r="J3982" t="s">
        <v>137</v>
      </c>
      <c r="K3982" t="s">
        <v>138</v>
      </c>
      <c r="L3982" t="s">
        <v>11234</v>
      </c>
      <c r="M3982" t="s">
        <v>11235</v>
      </c>
      <c r="N3982">
        <v>1.6516666659999999</v>
      </c>
      <c r="O3982">
        <v>0</v>
      </c>
      <c r="P3982">
        <v>270</v>
      </c>
      <c r="Q3982">
        <v>0</v>
      </c>
      <c r="R3982">
        <v>3</v>
      </c>
      <c r="S3982">
        <v>0</v>
      </c>
      <c r="T3982">
        <v>17</v>
      </c>
      <c r="U3982">
        <v>0</v>
      </c>
      <c r="V3982">
        <v>0</v>
      </c>
      <c r="W3982">
        <v>0</v>
      </c>
      <c r="X3982">
        <v>100.18284502851706</v>
      </c>
      <c r="Y3982">
        <v>0</v>
      </c>
      <c r="Z3982">
        <v>8.7689550237914879</v>
      </c>
      <c r="AA3982">
        <v>0</v>
      </c>
      <c r="AB3982">
        <v>35.699121889976055</v>
      </c>
      <c r="AC3982">
        <v>0</v>
      </c>
      <c r="AD3982">
        <v>0</v>
      </c>
      <c r="AE3982">
        <v>144.65092194228461</v>
      </c>
    </row>
    <row r="3983" spans="1:31" x14ac:dyDescent="0.3">
      <c r="A3983">
        <v>2654098</v>
      </c>
      <c r="B3983">
        <v>1</v>
      </c>
      <c r="C3983" t="s">
        <v>81</v>
      </c>
      <c r="D3983" t="s">
        <v>123</v>
      </c>
      <c r="E3983" t="s">
        <v>152</v>
      </c>
      <c r="F3983" t="s">
        <v>11236</v>
      </c>
      <c r="G3983" t="s">
        <v>191</v>
      </c>
      <c r="H3983" t="s">
        <v>135</v>
      </c>
      <c r="I3983" t="s">
        <v>136</v>
      </c>
      <c r="J3983" t="s">
        <v>137</v>
      </c>
      <c r="K3983" t="s">
        <v>138</v>
      </c>
      <c r="L3983" t="s">
        <v>11237</v>
      </c>
      <c r="M3983" t="s">
        <v>11238</v>
      </c>
      <c r="N3983">
        <v>2.5016666660000002</v>
      </c>
      <c r="O3983">
        <v>0</v>
      </c>
      <c r="P3983">
        <v>546</v>
      </c>
      <c r="Q3983">
        <v>0</v>
      </c>
      <c r="R3983">
        <v>0</v>
      </c>
      <c r="S3983">
        <v>0</v>
      </c>
      <c r="T3983">
        <v>32</v>
      </c>
      <c r="U3983">
        <v>0</v>
      </c>
      <c r="V3983">
        <v>0</v>
      </c>
      <c r="W3983">
        <v>0</v>
      </c>
      <c r="X3983">
        <v>318.18329195045339</v>
      </c>
      <c r="Y3983">
        <v>0</v>
      </c>
      <c r="Z3983">
        <v>0</v>
      </c>
      <c r="AA3983">
        <v>0</v>
      </c>
      <c r="AB3983">
        <v>75.971740327769908</v>
      </c>
      <c r="AC3983">
        <v>0</v>
      </c>
      <c r="AD3983">
        <v>0</v>
      </c>
      <c r="AE3983">
        <v>394.1550322782233</v>
      </c>
    </row>
    <row r="3984" spans="1:31" x14ac:dyDescent="0.3">
      <c r="A3984">
        <v>2653975</v>
      </c>
      <c r="B3984">
        <v>1</v>
      </c>
      <c r="C3984" t="s">
        <v>80</v>
      </c>
      <c r="D3984" t="s">
        <v>82</v>
      </c>
      <c r="E3984" t="s">
        <v>152</v>
      </c>
      <c r="F3984" t="s">
        <v>11239</v>
      </c>
      <c r="G3984" t="s">
        <v>220</v>
      </c>
      <c r="H3984" t="s">
        <v>135</v>
      </c>
      <c r="I3984" t="s">
        <v>136</v>
      </c>
      <c r="J3984" t="s">
        <v>137</v>
      </c>
      <c r="K3984" t="s">
        <v>162</v>
      </c>
      <c r="L3984" t="s">
        <v>11240</v>
      </c>
      <c r="M3984" t="s">
        <v>11241</v>
      </c>
      <c r="N3984">
        <v>2.5138888879999999</v>
      </c>
      <c r="O3984">
        <v>0</v>
      </c>
      <c r="P3984">
        <v>2</v>
      </c>
      <c r="Q3984">
        <v>0</v>
      </c>
      <c r="R3984">
        <v>0</v>
      </c>
      <c r="S3984">
        <v>0</v>
      </c>
      <c r="T3984">
        <v>266</v>
      </c>
      <c r="U3984">
        <v>0</v>
      </c>
      <c r="V3984">
        <v>0</v>
      </c>
      <c r="W3984">
        <v>0</v>
      </c>
      <c r="X3984">
        <v>0.73705629706494868</v>
      </c>
      <c r="Y3984">
        <v>0</v>
      </c>
      <c r="Z3984">
        <v>0</v>
      </c>
      <c r="AA3984">
        <v>0</v>
      </c>
      <c r="AB3984">
        <v>354.94938489059024</v>
      </c>
      <c r="AC3984">
        <v>0</v>
      </c>
      <c r="AD3984">
        <v>0</v>
      </c>
      <c r="AE3984">
        <v>355.68644118765519</v>
      </c>
    </row>
    <row r="3985" spans="1:31" x14ac:dyDescent="0.3">
      <c r="A3985">
        <v>2654353</v>
      </c>
      <c r="B3985">
        <v>1</v>
      </c>
      <c r="C3985" t="s">
        <v>81</v>
      </c>
      <c r="D3985" t="s">
        <v>122</v>
      </c>
      <c r="E3985" t="s">
        <v>194</v>
      </c>
      <c r="F3985" t="s">
        <v>865</v>
      </c>
      <c r="G3985" t="s">
        <v>149</v>
      </c>
      <c r="H3985" t="s">
        <v>144</v>
      </c>
      <c r="I3985" t="s">
        <v>136</v>
      </c>
      <c r="J3985" t="s">
        <v>137</v>
      </c>
      <c r="K3985" t="s">
        <v>138</v>
      </c>
      <c r="L3985" t="s">
        <v>11242</v>
      </c>
      <c r="M3985" t="s">
        <v>11243</v>
      </c>
      <c r="N3985">
        <v>0.62194444400000004</v>
      </c>
      <c r="O3985">
        <v>15</v>
      </c>
      <c r="P3985">
        <v>890</v>
      </c>
      <c r="Q3985">
        <v>2</v>
      </c>
      <c r="R3985">
        <v>25</v>
      </c>
      <c r="S3985">
        <v>4</v>
      </c>
      <c r="T3985">
        <v>65</v>
      </c>
      <c r="U3985">
        <v>0</v>
      </c>
      <c r="V3985">
        <v>0</v>
      </c>
      <c r="W3985">
        <v>2.8345431821694644</v>
      </c>
      <c r="X3985">
        <v>76.235240919938718</v>
      </c>
      <c r="Y3985">
        <v>0.9418703288592235</v>
      </c>
      <c r="Z3985">
        <v>10.550555574920249</v>
      </c>
      <c r="AA3985">
        <v>4.0026667999464269</v>
      </c>
      <c r="AB3985">
        <v>10.140830886013983</v>
      </c>
      <c r="AC3985">
        <v>0</v>
      </c>
      <c r="AD3985">
        <v>0</v>
      </c>
      <c r="AE3985">
        <v>104.70570769184808</v>
      </c>
    </row>
    <row r="3986" spans="1:31" x14ac:dyDescent="0.3">
      <c r="A3986">
        <v>2654021</v>
      </c>
      <c r="B3986">
        <v>1</v>
      </c>
      <c r="C3986" t="s">
        <v>81</v>
      </c>
      <c r="D3986" t="s">
        <v>118</v>
      </c>
      <c r="E3986" t="s">
        <v>141</v>
      </c>
      <c r="F3986" t="s">
        <v>3118</v>
      </c>
      <c r="G3986" t="s">
        <v>432</v>
      </c>
      <c r="H3986" t="s">
        <v>144</v>
      </c>
      <c r="I3986" t="s">
        <v>136</v>
      </c>
      <c r="J3986" t="s">
        <v>137</v>
      </c>
      <c r="K3986" t="s">
        <v>138</v>
      </c>
      <c r="L3986" t="s">
        <v>11244</v>
      </c>
      <c r="M3986" t="s">
        <v>11245</v>
      </c>
      <c r="N3986">
        <v>4.3388888879999996</v>
      </c>
      <c r="O3986">
        <v>0</v>
      </c>
      <c r="P3986">
        <v>265</v>
      </c>
      <c r="Q3986">
        <v>0</v>
      </c>
      <c r="R3986">
        <v>14</v>
      </c>
      <c r="S3986">
        <v>1</v>
      </c>
      <c r="T3986">
        <v>21</v>
      </c>
      <c r="U3986">
        <v>0</v>
      </c>
      <c r="V3986">
        <v>0</v>
      </c>
      <c r="W3986">
        <v>0</v>
      </c>
      <c r="X3986">
        <v>277.49596024615573</v>
      </c>
      <c r="Y3986">
        <v>0</v>
      </c>
      <c r="Z3986">
        <v>110.21574242223717</v>
      </c>
      <c r="AA3986">
        <v>4.5358477327197102</v>
      </c>
      <c r="AB3986">
        <v>39.05645219390744</v>
      </c>
      <c r="AC3986">
        <v>0</v>
      </c>
      <c r="AD3986">
        <v>0</v>
      </c>
      <c r="AE3986">
        <v>431.30400259502005</v>
      </c>
    </row>
    <row r="3987" spans="1:31" x14ac:dyDescent="0.3">
      <c r="A3987">
        <v>2653872</v>
      </c>
      <c r="B3987">
        <v>1</v>
      </c>
      <c r="C3987" t="s">
        <v>81</v>
      </c>
      <c r="D3987" t="s">
        <v>119</v>
      </c>
      <c r="E3987" t="s">
        <v>152</v>
      </c>
      <c r="F3987" t="s">
        <v>8046</v>
      </c>
      <c r="G3987" t="s">
        <v>191</v>
      </c>
      <c r="H3987" t="s">
        <v>135</v>
      </c>
      <c r="I3987" t="s">
        <v>136</v>
      </c>
      <c r="J3987" t="s">
        <v>137</v>
      </c>
      <c r="K3987" t="s">
        <v>138</v>
      </c>
      <c r="L3987" t="s">
        <v>11246</v>
      </c>
      <c r="M3987" t="s">
        <v>11247</v>
      </c>
      <c r="N3987">
        <v>2.088055555</v>
      </c>
      <c r="O3987">
        <v>0</v>
      </c>
      <c r="P3987">
        <v>159</v>
      </c>
      <c r="Q3987">
        <v>0</v>
      </c>
      <c r="R3987">
        <v>7</v>
      </c>
      <c r="S3987">
        <v>0</v>
      </c>
      <c r="T3987">
        <v>4</v>
      </c>
      <c r="U3987">
        <v>0</v>
      </c>
      <c r="V3987">
        <v>0</v>
      </c>
      <c r="W3987">
        <v>0</v>
      </c>
      <c r="X3987">
        <v>55.078208787547865</v>
      </c>
      <c r="Y3987">
        <v>0</v>
      </c>
      <c r="Z3987">
        <v>86.354902953976392</v>
      </c>
      <c r="AA3987">
        <v>0</v>
      </c>
      <c r="AB3987">
        <v>2.6362401923242276</v>
      </c>
      <c r="AC3987">
        <v>0</v>
      </c>
      <c r="AD3987">
        <v>0</v>
      </c>
      <c r="AE3987">
        <v>144.06935193384851</v>
      </c>
    </row>
    <row r="3988" spans="1:31" x14ac:dyDescent="0.3">
      <c r="A3988">
        <v>2654161</v>
      </c>
      <c r="B3988">
        <v>1</v>
      </c>
      <c r="C3988" t="s">
        <v>81</v>
      </c>
      <c r="D3988" t="s">
        <v>123</v>
      </c>
      <c r="E3988" t="s">
        <v>165</v>
      </c>
      <c r="F3988" t="s">
        <v>11248</v>
      </c>
      <c r="G3988" t="s">
        <v>224</v>
      </c>
      <c r="H3988" t="s">
        <v>135</v>
      </c>
      <c r="I3988" t="s">
        <v>136</v>
      </c>
      <c r="J3988" t="s">
        <v>137</v>
      </c>
      <c r="K3988" t="s">
        <v>138</v>
      </c>
      <c r="L3988" t="s">
        <v>11249</v>
      </c>
      <c r="M3988" t="s">
        <v>11250</v>
      </c>
      <c r="N3988">
        <v>1.371388888</v>
      </c>
      <c r="O3988">
        <v>0</v>
      </c>
      <c r="P3988">
        <v>344</v>
      </c>
      <c r="Q3988">
        <v>0</v>
      </c>
      <c r="R3988">
        <v>0</v>
      </c>
      <c r="S3988">
        <v>0</v>
      </c>
      <c r="T3988">
        <v>20</v>
      </c>
      <c r="U3988">
        <v>0</v>
      </c>
      <c r="V3988">
        <v>0</v>
      </c>
      <c r="W3988">
        <v>0</v>
      </c>
      <c r="X3988">
        <v>103.93059091314458</v>
      </c>
      <c r="Y3988">
        <v>0</v>
      </c>
      <c r="Z3988">
        <v>0</v>
      </c>
      <c r="AA3988">
        <v>0</v>
      </c>
      <c r="AB3988">
        <v>21.230511627512278</v>
      </c>
      <c r="AC3988">
        <v>0</v>
      </c>
      <c r="AD3988">
        <v>0</v>
      </c>
      <c r="AE3988">
        <v>125.16110254065686</v>
      </c>
    </row>
    <row r="3989" spans="1:31" x14ac:dyDescent="0.3">
      <c r="A3989">
        <v>2654041</v>
      </c>
      <c r="B3989">
        <v>1</v>
      </c>
      <c r="C3989" t="s">
        <v>80</v>
      </c>
      <c r="D3989" t="s">
        <v>104</v>
      </c>
      <c r="E3989" t="s">
        <v>141</v>
      </c>
      <c r="F3989" t="s">
        <v>11251</v>
      </c>
      <c r="G3989" t="s">
        <v>149</v>
      </c>
      <c r="H3989" t="s">
        <v>144</v>
      </c>
      <c r="I3989" t="s">
        <v>136</v>
      </c>
      <c r="J3989" t="s">
        <v>137</v>
      </c>
      <c r="K3989" t="s">
        <v>138</v>
      </c>
      <c r="L3989" t="s">
        <v>11252</v>
      </c>
      <c r="M3989" t="s">
        <v>11253</v>
      </c>
      <c r="N3989">
        <v>1.4469444440000001</v>
      </c>
      <c r="O3989">
        <v>0</v>
      </c>
      <c r="P3989">
        <v>176</v>
      </c>
      <c r="Q3989">
        <v>0</v>
      </c>
      <c r="R3989">
        <v>3</v>
      </c>
      <c r="S3989">
        <v>0</v>
      </c>
      <c r="T3989">
        <v>14</v>
      </c>
      <c r="U3989">
        <v>0</v>
      </c>
      <c r="V3989">
        <v>0</v>
      </c>
      <c r="W3989">
        <v>0</v>
      </c>
      <c r="X3989">
        <v>80.621931630281537</v>
      </c>
      <c r="Y3989">
        <v>0</v>
      </c>
      <c r="Z3989">
        <v>1.7048343699899156</v>
      </c>
      <c r="AA3989">
        <v>0</v>
      </c>
      <c r="AB3989">
        <v>9.7512612270104917</v>
      </c>
      <c r="AC3989">
        <v>0</v>
      </c>
      <c r="AD3989">
        <v>0</v>
      </c>
      <c r="AE3989">
        <v>92.078027227281936</v>
      </c>
    </row>
    <row r="3990" spans="1:31" x14ac:dyDescent="0.3">
      <c r="A3990">
        <v>2654164</v>
      </c>
      <c r="B3990">
        <v>2</v>
      </c>
      <c r="C3990" t="s">
        <v>80</v>
      </c>
      <c r="D3990" t="s">
        <v>105</v>
      </c>
      <c r="E3990" t="s">
        <v>152</v>
      </c>
      <c r="F3990" t="s">
        <v>9193</v>
      </c>
      <c r="G3990" t="s">
        <v>224</v>
      </c>
      <c r="H3990" t="s">
        <v>135</v>
      </c>
      <c r="I3990" t="s">
        <v>136</v>
      </c>
      <c r="J3990" t="s">
        <v>137</v>
      </c>
      <c r="K3990" t="s">
        <v>138</v>
      </c>
      <c r="L3990" t="s">
        <v>11254</v>
      </c>
      <c r="M3990" t="s">
        <v>11255</v>
      </c>
      <c r="N3990">
        <v>5.4166666000000002E-2</v>
      </c>
      <c r="O3990">
        <v>0</v>
      </c>
      <c r="P3990">
        <v>542</v>
      </c>
      <c r="Q3990">
        <v>0</v>
      </c>
      <c r="R3990">
        <v>0</v>
      </c>
      <c r="S3990">
        <v>0</v>
      </c>
      <c r="T3990">
        <v>58</v>
      </c>
      <c r="U3990">
        <v>0</v>
      </c>
      <c r="V3990">
        <v>0</v>
      </c>
      <c r="W3990">
        <v>0</v>
      </c>
      <c r="X3990">
        <v>7.7727239573141356</v>
      </c>
      <c r="Y3990">
        <v>0</v>
      </c>
      <c r="Z3990">
        <v>0</v>
      </c>
      <c r="AA3990">
        <v>0</v>
      </c>
      <c r="AB3990">
        <v>3.7957018195795258</v>
      </c>
      <c r="AC3990">
        <v>0</v>
      </c>
      <c r="AD3990">
        <v>0</v>
      </c>
      <c r="AE3990">
        <v>11.568425776893662</v>
      </c>
    </row>
    <row r="3991" spans="1:31" x14ac:dyDescent="0.3">
      <c r="A3991">
        <v>2654327</v>
      </c>
      <c r="B3991">
        <v>1</v>
      </c>
      <c r="C3991" t="s">
        <v>80</v>
      </c>
      <c r="D3991" t="s">
        <v>84</v>
      </c>
      <c r="E3991" t="s">
        <v>165</v>
      </c>
      <c r="F3991" t="s">
        <v>11256</v>
      </c>
      <c r="G3991" t="s">
        <v>224</v>
      </c>
      <c r="H3991" t="s">
        <v>135</v>
      </c>
      <c r="I3991" t="s">
        <v>136</v>
      </c>
      <c r="J3991" t="s">
        <v>137</v>
      </c>
      <c r="K3991" t="s">
        <v>138</v>
      </c>
      <c r="L3991" t="s">
        <v>11257</v>
      </c>
      <c r="M3991" t="s">
        <v>11258</v>
      </c>
      <c r="N3991">
        <v>3.560277777</v>
      </c>
      <c r="O3991">
        <v>0</v>
      </c>
      <c r="P3991">
        <v>2</v>
      </c>
      <c r="Q3991">
        <v>0</v>
      </c>
      <c r="R3991">
        <v>9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1.8272812639705835</v>
      </c>
      <c r="Y3991">
        <v>0</v>
      </c>
      <c r="Z3991">
        <v>123.7219132090902</v>
      </c>
      <c r="AA3991">
        <v>0</v>
      </c>
      <c r="AB3991">
        <v>0</v>
      </c>
      <c r="AC3991">
        <v>0</v>
      </c>
      <c r="AD3991">
        <v>0</v>
      </c>
      <c r="AE3991">
        <v>125.54919447306079</v>
      </c>
    </row>
    <row r="3992" spans="1:31" x14ac:dyDescent="0.3">
      <c r="A3992">
        <v>2653849</v>
      </c>
      <c r="B3992">
        <v>1</v>
      </c>
      <c r="C3992" t="s">
        <v>80</v>
      </c>
      <c r="D3992" t="s">
        <v>83</v>
      </c>
      <c r="E3992" t="s">
        <v>141</v>
      </c>
      <c r="F3992" t="s">
        <v>11259</v>
      </c>
      <c r="G3992" t="s">
        <v>562</v>
      </c>
      <c r="H3992" t="s">
        <v>144</v>
      </c>
      <c r="I3992" t="s">
        <v>136</v>
      </c>
      <c r="J3992" t="s">
        <v>137</v>
      </c>
      <c r="K3992" t="s">
        <v>162</v>
      </c>
      <c r="L3992" t="s">
        <v>11260</v>
      </c>
      <c r="M3992" t="s">
        <v>11261</v>
      </c>
      <c r="N3992">
        <v>7.3055554999999994E-2</v>
      </c>
      <c r="O3992">
        <v>0</v>
      </c>
      <c r="P3992">
        <v>2670</v>
      </c>
      <c r="Q3992">
        <v>0</v>
      </c>
      <c r="R3992">
        <v>0</v>
      </c>
      <c r="S3992">
        <v>0</v>
      </c>
      <c r="T3992">
        <v>316</v>
      </c>
      <c r="U3992">
        <v>0</v>
      </c>
      <c r="V3992">
        <v>3</v>
      </c>
      <c r="W3992">
        <v>0</v>
      </c>
      <c r="X3992">
        <v>54.337030413848815</v>
      </c>
      <c r="Y3992">
        <v>0</v>
      </c>
      <c r="Z3992">
        <v>0</v>
      </c>
      <c r="AA3992">
        <v>0</v>
      </c>
      <c r="AB3992">
        <v>10.7678294850654</v>
      </c>
      <c r="AC3992">
        <v>0</v>
      </c>
      <c r="AD3992">
        <v>5.3151712645355058</v>
      </c>
      <c r="AE3992">
        <v>70.420031163449721</v>
      </c>
    </row>
    <row r="3993" spans="1:31" x14ac:dyDescent="0.3">
      <c r="A3993">
        <v>2654204</v>
      </c>
      <c r="B3993">
        <v>1</v>
      </c>
      <c r="C3993" t="s">
        <v>81</v>
      </c>
      <c r="D3993" t="s">
        <v>116</v>
      </c>
      <c r="E3993" t="s">
        <v>152</v>
      </c>
      <c r="F3993" t="s">
        <v>11262</v>
      </c>
      <c r="G3993" t="s">
        <v>191</v>
      </c>
      <c r="H3993" t="s">
        <v>135</v>
      </c>
      <c r="I3993" t="s">
        <v>136</v>
      </c>
      <c r="J3993" t="s">
        <v>137</v>
      </c>
      <c r="K3993" t="s">
        <v>138</v>
      </c>
      <c r="L3993" t="s">
        <v>11263</v>
      </c>
      <c r="M3993" t="s">
        <v>11264</v>
      </c>
      <c r="N3993">
        <v>2.071666666</v>
      </c>
      <c r="O3993">
        <v>0</v>
      </c>
      <c r="P3993">
        <v>205</v>
      </c>
      <c r="Q3993">
        <v>0</v>
      </c>
      <c r="R3993">
        <v>10</v>
      </c>
      <c r="S3993">
        <v>0</v>
      </c>
      <c r="T3993">
        <v>51</v>
      </c>
      <c r="U3993">
        <v>0</v>
      </c>
      <c r="V3993">
        <v>0</v>
      </c>
      <c r="W3993">
        <v>0</v>
      </c>
      <c r="X3993">
        <v>67.9302959360854</v>
      </c>
      <c r="Y3993">
        <v>0</v>
      </c>
      <c r="Z3993">
        <v>17.311302102531798</v>
      </c>
      <c r="AA3993">
        <v>0</v>
      </c>
      <c r="AB3993">
        <v>13.440737090483138</v>
      </c>
      <c r="AC3993">
        <v>0</v>
      </c>
      <c r="AD3993">
        <v>0</v>
      </c>
      <c r="AE3993">
        <v>98.682335129100338</v>
      </c>
    </row>
    <row r="3994" spans="1:31" x14ac:dyDescent="0.3">
      <c r="A3994">
        <v>2653855</v>
      </c>
      <c r="B3994">
        <v>1</v>
      </c>
      <c r="C3994" t="s">
        <v>81</v>
      </c>
      <c r="D3994" t="s">
        <v>128</v>
      </c>
      <c r="E3994" t="s">
        <v>181</v>
      </c>
      <c r="F3994" t="s">
        <v>11265</v>
      </c>
      <c r="G3994" t="s">
        <v>220</v>
      </c>
      <c r="H3994" t="s">
        <v>144</v>
      </c>
      <c r="I3994" t="s">
        <v>136</v>
      </c>
      <c r="J3994" t="s">
        <v>137</v>
      </c>
      <c r="K3994" t="s">
        <v>162</v>
      </c>
      <c r="L3994" t="s">
        <v>11266</v>
      </c>
      <c r="M3994" t="s">
        <v>11267</v>
      </c>
      <c r="N3994">
        <v>2.5686111110000001</v>
      </c>
      <c r="O3994">
        <v>12</v>
      </c>
      <c r="P3994">
        <v>1226</v>
      </c>
      <c r="Q3994">
        <v>7</v>
      </c>
      <c r="R3994">
        <v>26</v>
      </c>
      <c r="S3994">
        <v>34</v>
      </c>
      <c r="T3994">
        <v>118</v>
      </c>
      <c r="U3994">
        <v>7</v>
      </c>
      <c r="V3994">
        <v>0</v>
      </c>
      <c r="W3994">
        <v>5.630208820276561</v>
      </c>
      <c r="X3994">
        <v>597.29109247816803</v>
      </c>
      <c r="Y3994">
        <v>56.368979882719707</v>
      </c>
      <c r="Z3994">
        <v>14.961249324417883</v>
      </c>
      <c r="AA3994">
        <v>360.9392049337788</v>
      </c>
      <c r="AB3994">
        <v>188.6478982617615</v>
      </c>
      <c r="AC3994">
        <v>1276.3999864839113</v>
      </c>
      <c r="AD3994">
        <v>0</v>
      </c>
      <c r="AE3994">
        <v>2500.2386201850341</v>
      </c>
    </row>
    <row r="3995" spans="1:31" x14ac:dyDescent="0.3">
      <c r="A3995">
        <v>2654035</v>
      </c>
      <c r="B3995">
        <v>1</v>
      </c>
      <c r="C3995" t="s">
        <v>81</v>
      </c>
      <c r="D3995" t="s">
        <v>128</v>
      </c>
      <c r="E3995" t="s">
        <v>152</v>
      </c>
      <c r="F3995" t="s">
        <v>11268</v>
      </c>
      <c r="G3995" t="s">
        <v>161</v>
      </c>
      <c r="H3995" t="s">
        <v>135</v>
      </c>
      <c r="I3995" t="s">
        <v>136</v>
      </c>
      <c r="J3995" t="s">
        <v>137</v>
      </c>
      <c r="K3995" t="s">
        <v>162</v>
      </c>
      <c r="L3995" t="s">
        <v>11269</v>
      </c>
      <c r="M3995" t="s">
        <v>11270</v>
      </c>
      <c r="N3995">
        <v>3.0166666659999999</v>
      </c>
      <c r="O3995">
        <v>0</v>
      </c>
      <c r="P3995">
        <v>315</v>
      </c>
      <c r="Q3995">
        <v>0</v>
      </c>
      <c r="R3995">
        <v>0</v>
      </c>
      <c r="S3995">
        <v>0</v>
      </c>
      <c r="T3995">
        <v>32</v>
      </c>
      <c r="U3995">
        <v>0</v>
      </c>
      <c r="V3995">
        <v>0</v>
      </c>
      <c r="W3995">
        <v>0</v>
      </c>
      <c r="X3995">
        <v>215.39596725950923</v>
      </c>
      <c r="Y3995">
        <v>0</v>
      </c>
      <c r="Z3995">
        <v>0</v>
      </c>
      <c r="AA3995">
        <v>0</v>
      </c>
      <c r="AB3995">
        <v>288.69973868341702</v>
      </c>
      <c r="AC3995">
        <v>0</v>
      </c>
      <c r="AD3995">
        <v>0</v>
      </c>
      <c r="AE3995">
        <v>504.09570594292626</v>
      </c>
    </row>
    <row r="3996" spans="1:31" x14ac:dyDescent="0.3">
      <c r="A3996">
        <v>2654084</v>
      </c>
      <c r="B3996">
        <v>1</v>
      </c>
      <c r="C3996" t="s">
        <v>80</v>
      </c>
      <c r="D3996" t="s">
        <v>84</v>
      </c>
      <c r="E3996" t="s">
        <v>132</v>
      </c>
      <c r="F3996" t="s">
        <v>11271</v>
      </c>
      <c r="G3996" t="s">
        <v>268</v>
      </c>
      <c r="H3996" t="s">
        <v>135</v>
      </c>
      <c r="I3996" t="s">
        <v>136</v>
      </c>
      <c r="J3996" t="s">
        <v>137</v>
      </c>
      <c r="K3996" t="s">
        <v>138</v>
      </c>
      <c r="L3996" t="s">
        <v>11272</v>
      </c>
      <c r="M3996" t="s">
        <v>11273</v>
      </c>
      <c r="N3996">
        <v>4.0905555549999999</v>
      </c>
      <c r="O3996">
        <v>0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2.3470265509801091</v>
      </c>
      <c r="AA3996">
        <v>0</v>
      </c>
      <c r="AB3996">
        <v>0</v>
      </c>
      <c r="AC3996">
        <v>0</v>
      </c>
      <c r="AD3996">
        <v>0</v>
      </c>
      <c r="AE3996">
        <v>2.3470265509801091</v>
      </c>
    </row>
    <row r="3997" spans="1:31" x14ac:dyDescent="0.3">
      <c r="A3997">
        <v>2653955</v>
      </c>
      <c r="B3997">
        <v>1</v>
      </c>
      <c r="C3997" t="s">
        <v>81</v>
      </c>
      <c r="D3997" t="s">
        <v>123</v>
      </c>
      <c r="E3997" t="s">
        <v>194</v>
      </c>
      <c r="F3997" t="s">
        <v>11274</v>
      </c>
      <c r="G3997" t="s">
        <v>220</v>
      </c>
      <c r="H3997" t="s">
        <v>144</v>
      </c>
      <c r="I3997" t="s">
        <v>136</v>
      </c>
      <c r="J3997" t="s">
        <v>137</v>
      </c>
      <c r="K3997" t="s">
        <v>162</v>
      </c>
      <c r="L3997" t="s">
        <v>11275</v>
      </c>
      <c r="M3997" t="s">
        <v>11276</v>
      </c>
      <c r="N3997">
        <v>2.1686111110000001</v>
      </c>
      <c r="O3997">
        <v>0</v>
      </c>
      <c r="P3997">
        <v>0</v>
      </c>
      <c r="Q3997">
        <v>3</v>
      </c>
      <c r="R3997">
        <v>1</v>
      </c>
      <c r="S3997">
        <v>8</v>
      </c>
      <c r="T3997">
        <v>0</v>
      </c>
      <c r="U3997">
        <v>2</v>
      </c>
      <c r="V3997">
        <v>0</v>
      </c>
      <c r="W3997">
        <v>0</v>
      </c>
      <c r="X3997">
        <v>0</v>
      </c>
      <c r="Y3997">
        <v>5.8945687534944007</v>
      </c>
      <c r="Z3997">
        <v>0.22123972553822008</v>
      </c>
      <c r="AA3997">
        <v>138.28104953779092</v>
      </c>
      <c r="AB3997">
        <v>0</v>
      </c>
      <c r="AC3997">
        <v>338.98960016732696</v>
      </c>
      <c r="AD3997">
        <v>0</v>
      </c>
      <c r="AE3997">
        <v>483.38645818415046</v>
      </c>
    </row>
    <row r="3998" spans="1:31" x14ac:dyDescent="0.3">
      <c r="A3998">
        <v>2653932</v>
      </c>
      <c r="B3998">
        <v>1</v>
      </c>
      <c r="C3998" t="s">
        <v>81</v>
      </c>
      <c r="D3998" t="s">
        <v>118</v>
      </c>
      <c r="E3998" t="s">
        <v>147</v>
      </c>
      <c r="F3998" t="s">
        <v>11277</v>
      </c>
      <c r="G3998" t="s">
        <v>161</v>
      </c>
      <c r="H3998" t="s">
        <v>144</v>
      </c>
      <c r="I3998" t="s">
        <v>136</v>
      </c>
      <c r="J3998" t="s">
        <v>137</v>
      </c>
      <c r="K3998" t="s">
        <v>162</v>
      </c>
      <c r="L3998" t="s">
        <v>11278</v>
      </c>
      <c r="M3998" t="s">
        <v>11279</v>
      </c>
      <c r="N3998">
        <v>6.3250000000000002</v>
      </c>
      <c r="O3998">
        <v>4</v>
      </c>
      <c r="P3998">
        <v>979</v>
      </c>
      <c r="Q3998">
        <v>53</v>
      </c>
      <c r="R3998">
        <v>152</v>
      </c>
      <c r="S3998">
        <v>7</v>
      </c>
      <c r="T3998">
        <v>80</v>
      </c>
      <c r="U3998">
        <v>0</v>
      </c>
      <c r="V3998">
        <v>0</v>
      </c>
      <c r="W3998">
        <v>8.0429643384967147</v>
      </c>
      <c r="X3998">
        <v>741.93944232081594</v>
      </c>
      <c r="Y3998">
        <v>2225.8784418145196</v>
      </c>
      <c r="Z3998">
        <v>2449.3964213027643</v>
      </c>
      <c r="AA3998">
        <v>43.100405366402342</v>
      </c>
      <c r="AB3998">
        <v>496.06819579568077</v>
      </c>
      <c r="AC3998">
        <v>0</v>
      </c>
      <c r="AD3998">
        <v>0</v>
      </c>
      <c r="AE3998">
        <v>5964.4258709386795</v>
      </c>
    </row>
    <row r="3999" spans="1:31" x14ac:dyDescent="0.3">
      <c r="A3999">
        <v>2654078</v>
      </c>
      <c r="B3999">
        <v>1</v>
      </c>
      <c r="C3999" t="s">
        <v>81</v>
      </c>
      <c r="D3999" t="s">
        <v>128</v>
      </c>
      <c r="E3999" t="s">
        <v>194</v>
      </c>
      <c r="F3999" t="s">
        <v>11280</v>
      </c>
      <c r="G3999" t="s">
        <v>149</v>
      </c>
      <c r="H3999" t="s">
        <v>144</v>
      </c>
      <c r="I3999" t="s">
        <v>136</v>
      </c>
      <c r="J3999" t="s">
        <v>137</v>
      </c>
      <c r="K3999" t="s">
        <v>138</v>
      </c>
      <c r="L3999" t="s">
        <v>11281</v>
      </c>
      <c r="M3999" t="s">
        <v>11282</v>
      </c>
      <c r="N3999">
        <v>0.94027777700000004</v>
      </c>
      <c r="O3999">
        <v>0</v>
      </c>
      <c r="P3999">
        <v>0</v>
      </c>
      <c r="Q3999">
        <v>6</v>
      </c>
      <c r="R3999">
        <v>0</v>
      </c>
      <c r="S3999">
        <v>1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97.385923169621321</v>
      </c>
      <c r="Z3999">
        <v>0</v>
      </c>
      <c r="AA3999">
        <v>6.0811372291989549</v>
      </c>
      <c r="AB3999">
        <v>1.8214976206061124</v>
      </c>
      <c r="AC3999">
        <v>0</v>
      </c>
      <c r="AD3999">
        <v>0</v>
      </c>
      <c r="AE3999">
        <v>105.28855801942639</v>
      </c>
    </row>
    <row r="4000" spans="1:31" x14ac:dyDescent="0.3">
      <c r="A4000">
        <v>2654224</v>
      </c>
      <c r="B4000">
        <v>1</v>
      </c>
      <c r="C4000" t="s">
        <v>81</v>
      </c>
      <c r="D4000" t="s">
        <v>128</v>
      </c>
      <c r="E4000" t="s">
        <v>147</v>
      </c>
      <c r="F4000" t="s">
        <v>1920</v>
      </c>
      <c r="G4000" t="s">
        <v>149</v>
      </c>
      <c r="H4000" t="s">
        <v>144</v>
      </c>
      <c r="I4000" t="s">
        <v>241</v>
      </c>
      <c r="J4000" t="s">
        <v>137</v>
      </c>
      <c r="K4000" t="s">
        <v>138</v>
      </c>
      <c r="L4000" t="s">
        <v>11283</v>
      </c>
      <c r="M4000" t="s">
        <v>11284</v>
      </c>
      <c r="N4000">
        <v>4.4999999999999998E-2</v>
      </c>
      <c r="O4000">
        <v>7</v>
      </c>
      <c r="P4000">
        <v>1150</v>
      </c>
      <c r="Q4000">
        <v>4</v>
      </c>
      <c r="R4000">
        <v>3</v>
      </c>
      <c r="S4000">
        <v>3</v>
      </c>
      <c r="T4000">
        <v>84</v>
      </c>
      <c r="U4000">
        <v>0</v>
      </c>
      <c r="V4000">
        <v>0</v>
      </c>
      <c r="W4000">
        <v>0.10007112338999999</v>
      </c>
      <c r="X4000">
        <v>6.0667214131788034</v>
      </c>
      <c r="Y4000">
        <v>0.75903530609730596</v>
      </c>
      <c r="Z4000">
        <v>0.38871898418272499</v>
      </c>
      <c r="AA4000">
        <v>1.3718424011605381</v>
      </c>
      <c r="AB4000">
        <v>0.91550306531546999</v>
      </c>
      <c r="AC4000">
        <v>0</v>
      </c>
      <c r="AD4000">
        <v>0</v>
      </c>
      <c r="AE4000">
        <v>9.601892293324843</v>
      </c>
    </row>
    <row r="4001" spans="1:31" x14ac:dyDescent="0.3">
      <c r="A4001">
        <v>2653978</v>
      </c>
      <c r="B4001">
        <v>1</v>
      </c>
      <c r="C4001" t="s">
        <v>81</v>
      </c>
      <c r="D4001" t="s">
        <v>121</v>
      </c>
      <c r="E4001" t="s">
        <v>147</v>
      </c>
      <c r="F4001" t="s">
        <v>8642</v>
      </c>
      <c r="G4001" t="s">
        <v>220</v>
      </c>
      <c r="H4001" t="s">
        <v>144</v>
      </c>
      <c r="I4001" t="s">
        <v>136</v>
      </c>
      <c r="J4001" t="s">
        <v>137</v>
      </c>
      <c r="K4001" t="s">
        <v>162</v>
      </c>
      <c r="L4001" t="s">
        <v>11285</v>
      </c>
      <c r="M4001" t="s">
        <v>11286</v>
      </c>
      <c r="N4001">
        <v>5.5972222220000001</v>
      </c>
      <c r="O4001">
        <v>3</v>
      </c>
      <c r="P4001">
        <v>291</v>
      </c>
      <c r="Q4001">
        <v>4</v>
      </c>
      <c r="R4001">
        <v>37</v>
      </c>
      <c r="S4001">
        <v>3</v>
      </c>
      <c r="T4001">
        <v>14</v>
      </c>
      <c r="U4001">
        <v>0</v>
      </c>
      <c r="V4001">
        <v>0</v>
      </c>
      <c r="W4001">
        <v>5.0821441006933332</v>
      </c>
      <c r="X4001">
        <v>262.26716849315204</v>
      </c>
      <c r="Y4001">
        <v>45.709284275072775</v>
      </c>
      <c r="Z4001">
        <v>238.51046200643518</v>
      </c>
      <c r="AA4001">
        <v>128.9048934994249</v>
      </c>
      <c r="AB4001">
        <v>56.259271957795718</v>
      </c>
      <c r="AC4001">
        <v>0</v>
      </c>
      <c r="AD4001">
        <v>0</v>
      </c>
      <c r="AE4001">
        <v>736.73322433257397</v>
      </c>
    </row>
    <row r="4002" spans="1:31" x14ac:dyDescent="0.3">
      <c r="A4002">
        <v>2653869</v>
      </c>
      <c r="B4002">
        <v>1</v>
      </c>
      <c r="C4002" t="s">
        <v>81</v>
      </c>
      <c r="D4002" t="s">
        <v>128</v>
      </c>
      <c r="E4002" t="s">
        <v>194</v>
      </c>
      <c r="F4002" t="s">
        <v>11287</v>
      </c>
      <c r="G4002" t="s">
        <v>149</v>
      </c>
      <c r="H4002" t="s">
        <v>144</v>
      </c>
      <c r="I4002" t="s">
        <v>136</v>
      </c>
      <c r="J4002" t="s">
        <v>137</v>
      </c>
      <c r="K4002" t="s">
        <v>138</v>
      </c>
      <c r="L4002" t="s">
        <v>11288</v>
      </c>
      <c r="M4002" t="s">
        <v>11289</v>
      </c>
      <c r="N4002">
        <v>0.51111111099999995</v>
      </c>
      <c r="O4002">
        <v>104</v>
      </c>
      <c r="P4002">
        <v>21264</v>
      </c>
      <c r="Q4002">
        <v>614</v>
      </c>
      <c r="R4002">
        <v>591</v>
      </c>
      <c r="S4002">
        <v>114</v>
      </c>
      <c r="T4002">
        <v>1921</v>
      </c>
      <c r="U4002">
        <v>15</v>
      </c>
      <c r="V4002">
        <v>1</v>
      </c>
      <c r="W4002">
        <v>22.230156812842036</v>
      </c>
      <c r="X4002">
        <v>1718.3525874100187</v>
      </c>
      <c r="Y4002">
        <v>692.8164436095193</v>
      </c>
      <c r="Z4002">
        <v>311.04430581899601</v>
      </c>
      <c r="AA4002">
        <v>391.03438560848372</v>
      </c>
      <c r="AB4002">
        <v>471.458145997332</v>
      </c>
      <c r="AC4002">
        <v>879.10031965671453</v>
      </c>
      <c r="AD4002">
        <v>2.4585888141883889</v>
      </c>
      <c r="AE4002">
        <v>4488.494933728095</v>
      </c>
    </row>
    <row r="4003" spans="1:31" x14ac:dyDescent="0.3">
      <c r="A4003">
        <v>2654118</v>
      </c>
      <c r="B4003">
        <v>1</v>
      </c>
      <c r="C4003" t="s">
        <v>81</v>
      </c>
      <c r="D4003" t="s">
        <v>121</v>
      </c>
      <c r="E4003" t="s">
        <v>165</v>
      </c>
      <c r="F4003" t="s">
        <v>11290</v>
      </c>
      <c r="G4003" t="s">
        <v>224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11291</v>
      </c>
      <c r="M4003" t="s">
        <v>11292</v>
      </c>
      <c r="N4003">
        <v>1.7136111110000001</v>
      </c>
      <c r="O4003">
        <v>0</v>
      </c>
      <c r="P4003">
        <v>4</v>
      </c>
      <c r="Q4003">
        <v>0</v>
      </c>
      <c r="R4003">
        <v>2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1.4526456562842691</v>
      </c>
      <c r="Y4003">
        <v>0</v>
      </c>
      <c r="Z4003">
        <v>2.7199901668210069</v>
      </c>
      <c r="AA4003">
        <v>0</v>
      </c>
      <c r="AB4003">
        <v>0</v>
      </c>
      <c r="AC4003">
        <v>0</v>
      </c>
      <c r="AD4003">
        <v>0</v>
      </c>
      <c r="AE4003">
        <v>4.172635823105276</v>
      </c>
    </row>
    <row r="4004" spans="1:31" x14ac:dyDescent="0.3">
      <c r="A4004">
        <v>2654264</v>
      </c>
      <c r="B4004">
        <v>1</v>
      </c>
      <c r="C4004" t="s">
        <v>81</v>
      </c>
      <c r="D4004" t="s">
        <v>115</v>
      </c>
      <c r="E4004" t="s">
        <v>165</v>
      </c>
      <c r="F4004" t="s">
        <v>11293</v>
      </c>
      <c r="G4004" t="s">
        <v>224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11294</v>
      </c>
      <c r="M4004" t="s">
        <v>11295</v>
      </c>
      <c r="N4004">
        <v>3.5977777770000001</v>
      </c>
      <c r="O4004">
        <v>0</v>
      </c>
      <c r="P4004">
        <v>8</v>
      </c>
      <c r="Q4004">
        <v>0</v>
      </c>
      <c r="R4004">
        <v>2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9.9737580644937207</v>
      </c>
      <c r="Y4004">
        <v>0</v>
      </c>
      <c r="Z4004">
        <v>1.5639572366843164</v>
      </c>
      <c r="AA4004">
        <v>0</v>
      </c>
      <c r="AB4004">
        <v>0</v>
      </c>
      <c r="AC4004">
        <v>0</v>
      </c>
      <c r="AD4004">
        <v>0</v>
      </c>
      <c r="AE4004">
        <v>11.537715301178038</v>
      </c>
    </row>
    <row r="4005" spans="1:31" x14ac:dyDescent="0.3">
      <c r="A4005">
        <v>2654164</v>
      </c>
      <c r="B4005">
        <v>1</v>
      </c>
      <c r="C4005" t="s">
        <v>80</v>
      </c>
      <c r="D4005" t="s">
        <v>105</v>
      </c>
      <c r="E4005" t="s">
        <v>165</v>
      </c>
      <c r="F4005" t="s">
        <v>10970</v>
      </c>
      <c r="G4005" t="s">
        <v>154</v>
      </c>
      <c r="H4005" t="s">
        <v>135</v>
      </c>
      <c r="I4005" t="s">
        <v>136</v>
      </c>
      <c r="J4005" t="s">
        <v>137</v>
      </c>
      <c r="K4005" t="s">
        <v>138</v>
      </c>
      <c r="L4005" t="s">
        <v>11296</v>
      </c>
      <c r="M4005" t="s">
        <v>11297</v>
      </c>
      <c r="N4005">
        <v>0.31555555499999999</v>
      </c>
      <c r="O4005">
        <v>0</v>
      </c>
      <c r="P4005">
        <v>211</v>
      </c>
      <c r="Q4005">
        <v>0</v>
      </c>
      <c r="R4005">
        <v>0</v>
      </c>
      <c r="S4005">
        <v>0</v>
      </c>
      <c r="T4005">
        <v>18</v>
      </c>
      <c r="U4005">
        <v>0</v>
      </c>
      <c r="V4005">
        <v>0</v>
      </c>
      <c r="W4005">
        <v>0</v>
      </c>
      <c r="X4005">
        <v>16.77288914847291</v>
      </c>
      <c r="Y4005">
        <v>0</v>
      </c>
      <c r="Z4005">
        <v>0</v>
      </c>
      <c r="AA4005">
        <v>0</v>
      </c>
      <c r="AB4005">
        <v>4.620333784404977</v>
      </c>
      <c r="AC4005">
        <v>0</v>
      </c>
      <c r="AD4005">
        <v>0</v>
      </c>
      <c r="AE4005">
        <v>21.393222932877887</v>
      </c>
    </row>
    <row r="4006" spans="1:31" x14ac:dyDescent="0.3">
      <c r="A4006">
        <v>2654310</v>
      </c>
      <c r="B4006">
        <v>1</v>
      </c>
      <c r="C4006" t="s">
        <v>80</v>
      </c>
      <c r="D4006" t="s">
        <v>83</v>
      </c>
      <c r="E4006" t="s">
        <v>141</v>
      </c>
      <c r="F4006" t="s">
        <v>11127</v>
      </c>
      <c r="G4006" t="s">
        <v>149</v>
      </c>
      <c r="H4006" t="s">
        <v>144</v>
      </c>
      <c r="I4006" t="s">
        <v>136</v>
      </c>
      <c r="J4006" t="s">
        <v>137</v>
      </c>
      <c r="K4006" t="s">
        <v>138</v>
      </c>
      <c r="L4006" t="s">
        <v>11298</v>
      </c>
      <c r="M4006" t="s">
        <v>11299</v>
      </c>
      <c r="N4006">
        <v>0.74083333299999998</v>
      </c>
      <c r="O4006">
        <v>0</v>
      </c>
      <c r="P4006">
        <v>817</v>
      </c>
      <c r="Q4006">
        <v>1</v>
      </c>
      <c r="R4006">
        <v>12</v>
      </c>
      <c r="S4006">
        <v>13</v>
      </c>
      <c r="T4006">
        <v>2642</v>
      </c>
      <c r="U4006">
        <v>5</v>
      </c>
      <c r="V4006">
        <v>49</v>
      </c>
      <c r="W4006">
        <v>0</v>
      </c>
      <c r="X4006">
        <v>227.8760577112738</v>
      </c>
      <c r="Y4006">
        <v>0.74600867500666435</v>
      </c>
      <c r="Z4006">
        <v>12.45239545706549</v>
      </c>
      <c r="AA4006">
        <v>119.09640651957423</v>
      </c>
      <c r="AB4006">
        <v>1763.3842492493106</v>
      </c>
      <c r="AC4006">
        <v>184.73778845055963</v>
      </c>
      <c r="AD4006">
        <v>107.66205545602645</v>
      </c>
      <c r="AE4006">
        <v>2415.9549615188166</v>
      </c>
    </row>
    <row r="4007" spans="1:31" x14ac:dyDescent="0.3">
      <c r="A4007">
        <v>2654015</v>
      </c>
      <c r="B4007">
        <v>1</v>
      </c>
      <c r="C4007" t="s">
        <v>81</v>
      </c>
      <c r="D4007" t="s">
        <v>116</v>
      </c>
      <c r="E4007" t="s">
        <v>141</v>
      </c>
      <c r="F4007" t="s">
        <v>11300</v>
      </c>
      <c r="G4007" t="s">
        <v>149</v>
      </c>
      <c r="H4007" t="s">
        <v>144</v>
      </c>
      <c r="I4007" t="s">
        <v>136</v>
      </c>
      <c r="J4007" t="s">
        <v>137</v>
      </c>
      <c r="K4007" t="s">
        <v>138</v>
      </c>
      <c r="L4007" t="s">
        <v>11301</v>
      </c>
      <c r="M4007" t="s">
        <v>11302</v>
      </c>
      <c r="N4007">
        <v>0.10666666599999999</v>
      </c>
      <c r="O4007">
        <v>0</v>
      </c>
      <c r="P4007">
        <v>230</v>
      </c>
      <c r="Q4007">
        <v>0</v>
      </c>
      <c r="R4007">
        <v>10</v>
      </c>
      <c r="S4007">
        <v>0</v>
      </c>
      <c r="T4007">
        <v>8</v>
      </c>
      <c r="U4007">
        <v>0</v>
      </c>
      <c r="V4007">
        <v>0</v>
      </c>
      <c r="W4007">
        <v>0</v>
      </c>
      <c r="X4007">
        <v>3.6542178331758586</v>
      </c>
      <c r="Y4007">
        <v>0</v>
      </c>
      <c r="Z4007">
        <v>1.0306157640633127</v>
      </c>
      <c r="AA4007">
        <v>0</v>
      </c>
      <c r="AB4007">
        <v>0.26350432501632398</v>
      </c>
      <c r="AC4007">
        <v>0</v>
      </c>
      <c r="AD4007">
        <v>0</v>
      </c>
      <c r="AE4007">
        <v>4.9483379222554955</v>
      </c>
    </row>
    <row r="4008" spans="1:31" x14ac:dyDescent="0.3">
      <c r="A4008">
        <v>2653875</v>
      </c>
      <c r="B4008">
        <v>1</v>
      </c>
      <c r="C4008" t="s">
        <v>80</v>
      </c>
      <c r="D4008" t="s">
        <v>93</v>
      </c>
      <c r="E4008" t="s">
        <v>194</v>
      </c>
      <c r="F4008" t="s">
        <v>11303</v>
      </c>
      <c r="G4008" t="s">
        <v>149</v>
      </c>
      <c r="H4008" t="s">
        <v>144</v>
      </c>
      <c r="I4008" t="s">
        <v>136</v>
      </c>
      <c r="J4008" t="s">
        <v>137</v>
      </c>
      <c r="K4008" t="s">
        <v>138</v>
      </c>
      <c r="L4008" t="s">
        <v>11304</v>
      </c>
      <c r="M4008" t="s">
        <v>11305</v>
      </c>
      <c r="N4008">
        <v>0.21916666600000001</v>
      </c>
      <c r="O4008">
        <v>0</v>
      </c>
      <c r="P4008">
        <v>47</v>
      </c>
      <c r="Q4008">
        <v>0</v>
      </c>
      <c r="R4008">
        <v>29</v>
      </c>
      <c r="S4008">
        <v>0</v>
      </c>
      <c r="T4008">
        <v>18</v>
      </c>
      <c r="U4008">
        <v>0</v>
      </c>
      <c r="V4008">
        <v>0</v>
      </c>
      <c r="W4008">
        <v>0</v>
      </c>
      <c r="X4008">
        <v>2.928675527703664</v>
      </c>
      <c r="Y4008">
        <v>0</v>
      </c>
      <c r="Z4008">
        <v>13.354641908150464</v>
      </c>
      <c r="AA4008">
        <v>0</v>
      </c>
      <c r="AB4008">
        <v>1.723057550210938</v>
      </c>
      <c r="AC4008">
        <v>0</v>
      </c>
      <c r="AD4008">
        <v>0</v>
      </c>
      <c r="AE4008">
        <v>18.006374986065069</v>
      </c>
    </row>
    <row r="4009" spans="1:31" x14ac:dyDescent="0.3">
      <c r="A4009">
        <v>2653852</v>
      </c>
      <c r="B4009">
        <v>1</v>
      </c>
      <c r="C4009" t="s">
        <v>80</v>
      </c>
      <c r="D4009" t="s">
        <v>83</v>
      </c>
      <c r="E4009" t="s">
        <v>141</v>
      </c>
      <c r="F4009" t="s">
        <v>11306</v>
      </c>
      <c r="G4009" t="s">
        <v>562</v>
      </c>
      <c r="H4009" t="s">
        <v>144</v>
      </c>
      <c r="I4009" t="s">
        <v>136</v>
      </c>
      <c r="J4009" t="s">
        <v>137</v>
      </c>
      <c r="K4009" t="s">
        <v>138</v>
      </c>
      <c r="L4009" t="s">
        <v>11307</v>
      </c>
      <c r="M4009" t="s">
        <v>11308</v>
      </c>
      <c r="N4009">
        <v>0.375</v>
      </c>
      <c r="O4009">
        <v>0</v>
      </c>
      <c r="P4009">
        <v>54</v>
      </c>
      <c r="Q4009">
        <v>0</v>
      </c>
      <c r="R4009">
        <v>12</v>
      </c>
      <c r="S4009">
        <v>10</v>
      </c>
      <c r="T4009">
        <v>2727</v>
      </c>
      <c r="U4009">
        <v>3</v>
      </c>
      <c r="V4009">
        <v>45</v>
      </c>
      <c r="W4009">
        <v>0</v>
      </c>
      <c r="X4009">
        <v>8.636530919312964</v>
      </c>
      <c r="Y4009">
        <v>0</v>
      </c>
      <c r="Z4009">
        <v>4.1653665620543245</v>
      </c>
      <c r="AA4009">
        <v>41.216989076073439</v>
      </c>
      <c r="AB4009">
        <v>613.25148877751201</v>
      </c>
      <c r="AC4009">
        <v>45.334896976502328</v>
      </c>
      <c r="AD4009">
        <v>67.23829084242675</v>
      </c>
      <c r="AE4009">
        <v>779.84356315388186</v>
      </c>
    </row>
    <row r="4010" spans="1:31" x14ac:dyDescent="0.3">
      <c r="A4010">
        <v>2654018</v>
      </c>
      <c r="B4010">
        <v>1</v>
      </c>
      <c r="C4010" t="s">
        <v>81</v>
      </c>
      <c r="D4010" t="s">
        <v>113</v>
      </c>
      <c r="E4010" t="s">
        <v>165</v>
      </c>
      <c r="F4010" t="s">
        <v>11309</v>
      </c>
      <c r="G4010" t="s">
        <v>183</v>
      </c>
      <c r="H4010" t="s">
        <v>135</v>
      </c>
      <c r="I4010" t="s">
        <v>136</v>
      </c>
      <c r="J4010" t="s">
        <v>3</v>
      </c>
      <c r="K4010" t="s">
        <v>138</v>
      </c>
      <c r="L4010" t="s">
        <v>11310</v>
      </c>
      <c r="M4010" t="s">
        <v>11311</v>
      </c>
      <c r="N4010">
        <v>2.6036111110000002</v>
      </c>
      <c r="O4010">
        <v>0</v>
      </c>
      <c r="P4010">
        <v>9</v>
      </c>
      <c r="Q4010">
        <v>0</v>
      </c>
      <c r="R4010">
        <v>4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3.0071834625530993</v>
      </c>
      <c r="Y4010">
        <v>0</v>
      </c>
      <c r="Z4010">
        <v>0.72357308822220168</v>
      </c>
      <c r="AA4010">
        <v>0</v>
      </c>
      <c r="AB4010">
        <v>0</v>
      </c>
      <c r="AC4010">
        <v>0</v>
      </c>
      <c r="AD4010">
        <v>0</v>
      </c>
      <c r="AE4010">
        <v>3.7307565507753009</v>
      </c>
    </row>
    <row r="4011" spans="1:31" x14ac:dyDescent="0.3">
      <c r="A4011">
        <v>2654181</v>
      </c>
      <c r="B4011">
        <v>1</v>
      </c>
      <c r="C4011" t="s">
        <v>80</v>
      </c>
      <c r="D4011" t="s">
        <v>100</v>
      </c>
      <c r="E4011" t="s">
        <v>194</v>
      </c>
      <c r="F4011" t="s">
        <v>6107</v>
      </c>
      <c r="G4011" t="s">
        <v>149</v>
      </c>
      <c r="H4011" t="s">
        <v>144</v>
      </c>
      <c r="I4011" t="s">
        <v>136</v>
      </c>
      <c r="J4011" t="s">
        <v>137</v>
      </c>
      <c r="K4011" t="s">
        <v>138</v>
      </c>
      <c r="L4011" t="s">
        <v>11312</v>
      </c>
      <c r="M4011" t="s">
        <v>11313</v>
      </c>
      <c r="N4011">
        <v>0.77861111100000002</v>
      </c>
      <c r="O4011">
        <v>1</v>
      </c>
      <c r="P4011">
        <v>479</v>
      </c>
      <c r="Q4011">
        <v>28</v>
      </c>
      <c r="R4011">
        <v>129</v>
      </c>
      <c r="S4011">
        <v>11</v>
      </c>
      <c r="T4011">
        <v>100</v>
      </c>
      <c r="U4011">
        <v>0</v>
      </c>
      <c r="V4011">
        <v>0</v>
      </c>
      <c r="W4011">
        <v>3.6118007370941592</v>
      </c>
      <c r="X4011">
        <v>118.40639959836875</v>
      </c>
      <c r="Y4011">
        <v>193.25693990431247</v>
      </c>
      <c r="Z4011">
        <v>214.77279579904695</v>
      </c>
      <c r="AA4011">
        <v>55.180760113909869</v>
      </c>
      <c r="AB4011">
        <v>67.92029654585744</v>
      </c>
      <c r="AC4011">
        <v>0</v>
      </c>
      <c r="AD4011">
        <v>0</v>
      </c>
      <c r="AE4011">
        <v>653.14899269858972</v>
      </c>
    </row>
    <row r="4012" spans="1:31" x14ac:dyDescent="0.3">
      <c r="A4012">
        <v>2653952</v>
      </c>
      <c r="B4012">
        <v>1</v>
      </c>
      <c r="C4012" t="s">
        <v>80</v>
      </c>
      <c r="D4012" t="s">
        <v>95</v>
      </c>
      <c r="E4012" t="s">
        <v>147</v>
      </c>
      <c r="F4012" t="s">
        <v>11314</v>
      </c>
      <c r="G4012" t="s">
        <v>220</v>
      </c>
      <c r="H4012" t="s">
        <v>144</v>
      </c>
      <c r="I4012" t="s">
        <v>136</v>
      </c>
      <c r="J4012" t="s">
        <v>137</v>
      </c>
      <c r="K4012" t="s">
        <v>162</v>
      </c>
      <c r="L4012" t="s">
        <v>11315</v>
      </c>
      <c r="M4012" t="s">
        <v>11316</v>
      </c>
      <c r="N4012">
        <v>4.0558333329999998</v>
      </c>
      <c r="O4012">
        <v>2</v>
      </c>
      <c r="P4012">
        <v>1058</v>
      </c>
      <c r="Q4012">
        <v>15</v>
      </c>
      <c r="R4012">
        <v>15</v>
      </c>
      <c r="S4012">
        <v>14</v>
      </c>
      <c r="T4012">
        <v>69</v>
      </c>
      <c r="U4012">
        <v>0</v>
      </c>
      <c r="V4012">
        <v>0</v>
      </c>
      <c r="W4012">
        <v>7.5616696072491383</v>
      </c>
      <c r="X4012">
        <v>910.86370501267606</v>
      </c>
      <c r="Y4012">
        <v>129.81170922141803</v>
      </c>
      <c r="Z4012">
        <v>27.812557001703734</v>
      </c>
      <c r="AA4012">
        <v>169.07590540705002</v>
      </c>
      <c r="AB4012">
        <v>234.80844539429944</v>
      </c>
      <c r="AC4012">
        <v>0</v>
      </c>
      <c r="AD4012">
        <v>0</v>
      </c>
      <c r="AE4012">
        <v>1479.9339916443962</v>
      </c>
    </row>
    <row r="4013" spans="1:31" x14ac:dyDescent="0.3">
      <c r="A4013">
        <v>2654144</v>
      </c>
      <c r="B4013">
        <v>1</v>
      </c>
      <c r="C4013" t="s">
        <v>80</v>
      </c>
      <c r="D4013" t="s">
        <v>107</v>
      </c>
      <c r="E4013" t="s">
        <v>141</v>
      </c>
      <c r="F4013" t="s">
        <v>11317</v>
      </c>
      <c r="G4013" t="s">
        <v>11318</v>
      </c>
      <c r="H4013" t="s">
        <v>144</v>
      </c>
      <c r="I4013" t="s">
        <v>136</v>
      </c>
      <c r="J4013" t="s">
        <v>137</v>
      </c>
      <c r="K4013" t="s">
        <v>138</v>
      </c>
      <c r="L4013" t="s">
        <v>11319</v>
      </c>
      <c r="M4013" t="s">
        <v>11320</v>
      </c>
      <c r="N4013">
        <v>1.5075000000000001</v>
      </c>
      <c r="O4013">
        <v>2</v>
      </c>
      <c r="P4013">
        <v>1493</v>
      </c>
      <c r="Q4013">
        <v>0</v>
      </c>
      <c r="R4013">
        <v>0</v>
      </c>
      <c r="S4013">
        <v>9</v>
      </c>
      <c r="T4013">
        <v>114</v>
      </c>
      <c r="U4013">
        <v>0</v>
      </c>
      <c r="V4013">
        <v>2</v>
      </c>
      <c r="W4013">
        <v>29.899021538753608</v>
      </c>
      <c r="X4013">
        <v>652.60005712231271</v>
      </c>
      <c r="Y4013">
        <v>0</v>
      </c>
      <c r="Z4013">
        <v>0</v>
      </c>
      <c r="AA4013">
        <v>111.71453487630401</v>
      </c>
      <c r="AB4013">
        <v>248.80909646089594</v>
      </c>
      <c r="AC4013">
        <v>0</v>
      </c>
      <c r="AD4013">
        <v>4.4293187176026647</v>
      </c>
      <c r="AE4013">
        <v>1047.4520287158689</v>
      </c>
    </row>
    <row r="4014" spans="1:31" x14ac:dyDescent="0.3">
      <c r="A4014">
        <v>2654038</v>
      </c>
      <c r="B4014">
        <v>1</v>
      </c>
      <c r="C4014" t="s">
        <v>80</v>
      </c>
      <c r="D4014" t="s">
        <v>88</v>
      </c>
      <c r="E4014" t="s">
        <v>132</v>
      </c>
      <c r="F4014" t="s">
        <v>8867</v>
      </c>
      <c r="G4014" t="s">
        <v>228</v>
      </c>
      <c r="H4014" t="s">
        <v>135</v>
      </c>
      <c r="I4014" t="s">
        <v>136</v>
      </c>
      <c r="J4014" t="s">
        <v>137</v>
      </c>
      <c r="K4014" t="s">
        <v>138</v>
      </c>
      <c r="L4014" t="s">
        <v>11321</v>
      </c>
      <c r="M4014" t="s">
        <v>11322</v>
      </c>
      <c r="N4014">
        <v>1.9088888879999999</v>
      </c>
      <c r="O4014">
        <v>0</v>
      </c>
      <c r="P4014">
        <v>7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2.2496480755409682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2.2496480755409682</v>
      </c>
    </row>
    <row r="4015" spans="1:31" x14ac:dyDescent="0.3">
      <c r="A4015">
        <v>2653895</v>
      </c>
      <c r="B4015">
        <v>1</v>
      </c>
      <c r="C4015" t="s">
        <v>81</v>
      </c>
      <c r="D4015" t="s">
        <v>116</v>
      </c>
      <c r="E4015" t="s">
        <v>147</v>
      </c>
      <c r="F4015" t="s">
        <v>11323</v>
      </c>
      <c r="G4015" t="s">
        <v>149</v>
      </c>
      <c r="H4015" t="s">
        <v>144</v>
      </c>
      <c r="I4015" t="s">
        <v>136</v>
      </c>
      <c r="J4015" t="s">
        <v>137</v>
      </c>
      <c r="K4015" t="s">
        <v>138</v>
      </c>
      <c r="L4015" t="s">
        <v>11324</v>
      </c>
      <c r="M4015" t="s">
        <v>11325</v>
      </c>
      <c r="N4015">
        <v>2.0388888879999998</v>
      </c>
      <c r="O4015">
        <v>1</v>
      </c>
      <c r="P4015">
        <v>316</v>
      </c>
      <c r="Q4015">
        <v>2</v>
      </c>
      <c r="R4015">
        <v>43</v>
      </c>
      <c r="S4015">
        <v>1</v>
      </c>
      <c r="T4015">
        <v>13</v>
      </c>
      <c r="U4015">
        <v>1</v>
      </c>
      <c r="V4015">
        <v>0</v>
      </c>
      <c r="W4015">
        <v>0.48163681071666659</v>
      </c>
      <c r="X4015">
        <v>128.43891653983707</v>
      </c>
      <c r="Y4015">
        <v>7.5847275698866072</v>
      </c>
      <c r="Z4015">
        <v>93.331687789364778</v>
      </c>
      <c r="AA4015">
        <v>0.18396513686986665</v>
      </c>
      <c r="AB4015">
        <v>14.94024026555439</v>
      </c>
      <c r="AC4015">
        <v>16.168278309829731</v>
      </c>
      <c r="AD4015">
        <v>0</v>
      </c>
      <c r="AE4015">
        <v>261.1294524220591</v>
      </c>
    </row>
    <row r="4016" spans="1:31" x14ac:dyDescent="0.3">
      <c r="A4016">
        <v>2653938</v>
      </c>
      <c r="B4016">
        <v>1</v>
      </c>
      <c r="C4016" t="s">
        <v>80</v>
      </c>
      <c r="D4016" t="s">
        <v>103</v>
      </c>
      <c r="E4016" t="s">
        <v>147</v>
      </c>
      <c r="F4016" t="s">
        <v>11326</v>
      </c>
      <c r="G4016" t="s">
        <v>161</v>
      </c>
      <c r="H4016" t="s">
        <v>144</v>
      </c>
      <c r="I4016" t="s">
        <v>136</v>
      </c>
      <c r="J4016" t="s">
        <v>137</v>
      </c>
      <c r="K4016" t="s">
        <v>162</v>
      </c>
      <c r="L4016" t="s">
        <v>11327</v>
      </c>
      <c r="M4016" t="s">
        <v>11328</v>
      </c>
      <c r="N4016">
        <v>5.6613888880000003</v>
      </c>
      <c r="O4016">
        <v>0</v>
      </c>
      <c r="P4016">
        <v>0</v>
      </c>
      <c r="Q4016">
        <v>7</v>
      </c>
      <c r="R4016">
        <v>21</v>
      </c>
      <c r="S4016">
        <v>11</v>
      </c>
      <c r="T4016">
        <v>4</v>
      </c>
      <c r="U4016">
        <v>5</v>
      </c>
      <c r="V4016">
        <v>1</v>
      </c>
      <c r="W4016">
        <v>0</v>
      </c>
      <c r="X4016">
        <v>0</v>
      </c>
      <c r="Y4016">
        <v>824.91543158046863</v>
      </c>
      <c r="Z4016">
        <v>2473.5783716007991</v>
      </c>
      <c r="AA4016">
        <v>561.9069518393851</v>
      </c>
      <c r="AB4016">
        <v>217.07764156714711</v>
      </c>
      <c r="AC4016">
        <v>429.10325077470236</v>
      </c>
      <c r="AD4016">
        <v>10.164465856974763</v>
      </c>
      <c r="AE4016">
        <v>4516.7461132194767</v>
      </c>
    </row>
    <row r="4017" spans="1:31" x14ac:dyDescent="0.3">
      <c r="A4017">
        <v>2653889</v>
      </c>
      <c r="B4017">
        <v>1</v>
      </c>
      <c r="C4017" t="s">
        <v>81</v>
      </c>
      <c r="D4017" t="s">
        <v>115</v>
      </c>
      <c r="E4017" t="s">
        <v>141</v>
      </c>
      <c r="F4017" t="s">
        <v>4375</v>
      </c>
      <c r="G4017" t="s">
        <v>149</v>
      </c>
      <c r="H4017" t="s">
        <v>144</v>
      </c>
      <c r="I4017" t="s">
        <v>241</v>
      </c>
      <c r="J4017" t="s">
        <v>137</v>
      </c>
      <c r="K4017" t="s">
        <v>138</v>
      </c>
      <c r="L4017" t="s">
        <v>11329</v>
      </c>
      <c r="M4017" t="s">
        <v>11330</v>
      </c>
      <c r="N4017">
        <v>6.6666659999999999E-3</v>
      </c>
      <c r="O4017">
        <v>0</v>
      </c>
      <c r="P4017">
        <v>336</v>
      </c>
      <c r="Q4017">
        <v>10</v>
      </c>
      <c r="R4017">
        <v>161</v>
      </c>
      <c r="S4017">
        <v>0</v>
      </c>
      <c r="T4017">
        <v>16</v>
      </c>
      <c r="U4017">
        <v>1</v>
      </c>
      <c r="V4017">
        <v>0</v>
      </c>
      <c r="W4017">
        <v>0</v>
      </c>
      <c r="X4017">
        <v>0.40267789818923355</v>
      </c>
      <c r="Y4017">
        <v>0.43270944291325397</v>
      </c>
      <c r="Z4017">
        <v>1.5753616893010924</v>
      </c>
      <c r="AA4017">
        <v>0</v>
      </c>
      <c r="AB4017">
        <v>4.4883586572126676E-2</v>
      </c>
      <c r="AC4017">
        <v>6.1146074255894668E-2</v>
      </c>
      <c r="AD4017">
        <v>0</v>
      </c>
      <c r="AE4017">
        <v>2.5167786912316017</v>
      </c>
    </row>
    <row r="4018" spans="1:31" x14ac:dyDescent="0.3">
      <c r="A4018">
        <v>2654187</v>
      </c>
      <c r="B4018">
        <v>1</v>
      </c>
      <c r="C4018" t="s">
        <v>80</v>
      </c>
      <c r="D4018" t="s">
        <v>83</v>
      </c>
      <c r="E4018" t="s">
        <v>141</v>
      </c>
      <c r="F4018" t="s">
        <v>11331</v>
      </c>
      <c r="G4018" t="s">
        <v>448</v>
      </c>
      <c r="H4018" t="s">
        <v>144</v>
      </c>
      <c r="I4018" t="s">
        <v>136</v>
      </c>
      <c r="J4018" t="s">
        <v>137</v>
      </c>
      <c r="K4018" t="s">
        <v>138</v>
      </c>
      <c r="L4018" t="s">
        <v>11332</v>
      </c>
      <c r="M4018" t="s">
        <v>11333</v>
      </c>
      <c r="N4018">
        <v>1.778611111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840</v>
      </c>
      <c r="U4018">
        <v>0</v>
      </c>
      <c r="V4018">
        <v>6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687.00690336897446</v>
      </c>
      <c r="AC4018">
        <v>0</v>
      </c>
      <c r="AD4018">
        <v>27.656982954428102</v>
      </c>
      <c r="AE4018">
        <v>714.66388632340261</v>
      </c>
    </row>
    <row r="4019" spans="1:31" x14ac:dyDescent="0.3">
      <c r="A4019">
        <v>2654313</v>
      </c>
      <c r="B4019">
        <v>1</v>
      </c>
      <c r="C4019" t="s">
        <v>81</v>
      </c>
      <c r="D4019" t="s">
        <v>127</v>
      </c>
      <c r="E4019" t="s">
        <v>214</v>
      </c>
      <c r="F4019" t="s">
        <v>11334</v>
      </c>
      <c r="G4019" t="s">
        <v>300</v>
      </c>
      <c r="H4019" t="s">
        <v>135</v>
      </c>
      <c r="I4019" t="s">
        <v>136</v>
      </c>
      <c r="J4019" t="s">
        <v>137</v>
      </c>
      <c r="K4019" t="s">
        <v>138</v>
      </c>
      <c r="L4019" t="s">
        <v>11335</v>
      </c>
      <c r="M4019" t="s">
        <v>11336</v>
      </c>
      <c r="N4019">
        <v>2.122777777</v>
      </c>
      <c r="O4019">
        <v>0</v>
      </c>
      <c r="P4019">
        <v>171</v>
      </c>
      <c r="Q4019">
        <v>0</v>
      </c>
      <c r="R4019">
        <v>0</v>
      </c>
      <c r="S4019">
        <v>0</v>
      </c>
      <c r="T4019">
        <v>26</v>
      </c>
      <c r="U4019">
        <v>0</v>
      </c>
      <c r="V4019">
        <v>0</v>
      </c>
      <c r="W4019">
        <v>0</v>
      </c>
      <c r="X4019">
        <v>95.34095099930073</v>
      </c>
      <c r="Y4019">
        <v>0</v>
      </c>
      <c r="Z4019">
        <v>0</v>
      </c>
      <c r="AA4019">
        <v>0</v>
      </c>
      <c r="AB4019">
        <v>46.5308597195191</v>
      </c>
      <c r="AC4019">
        <v>0</v>
      </c>
      <c r="AD4019">
        <v>0</v>
      </c>
      <c r="AE4019">
        <v>141.87181071881983</v>
      </c>
    </row>
    <row r="4020" spans="1:31" x14ac:dyDescent="0.3">
      <c r="A4020">
        <v>2653981</v>
      </c>
      <c r="B4020">
        <v>1</v>
      </c>
      <c r="C4020" t="s">
        <v>80</v>
      </c>
      <c r="D4020" t="s">
        <v>104</v>
      </c>
      <c r="E4020" t="s">
        <v>141</v>
      </c>
      <c r="F4020" t="s">
        <v>11337</v>
      </c>
      <c r="G4020" t="s">
        <v>143</v>
      </c>
      <c r="H4020" t="s">
        <v>144</v>
      </c>
      <c r="I4020" t="s">
        <v>136</v>
      </c>
      <c r="J4020" t="s">
        <v>137</v>
      </c>
      <c r="K4020" t="s">
        <v>138</v>
      </c>
      <c r="L4020" t="s">
        <v>11338</v>
      </c>
      <c r="M4020" t="s">
        <v>11339</v>
      </c>
      <c r="N4020">
        <v>3.5947222220000001</v>
      </c>
      <c r="O4020">
        <v>1</v>
      </c>
      <c r="P4020">
        <v>0</v>
      </c>
      <c r="Q4020">
        <v>22</v>
      </c>
      <c r="R4020">
        <v>0</v>
      </c>
      <c r="S4020">
        <v>3</v>
      </c>
      <c r="T4020">
        <v>0</v>
      </c>
      <c r="U4020">
        <v>0</v>
      </c>
      <c r="V4020">
        <v>0</v>
      </c>
      <c r="W4020">
        <v>0.75335134918154101</v>
      </c>
      <c r="X4020">
        <v>0</v>
      </c>
      <c r="Y4020">
        <v>91.44497474816653</v>
      </c>
      <c r="Z4020">
        <v>0</v>
      </c>
      <c r="AA4020">
        <v>13.232221984517766</v>
      </c>
      <c r="AB4020">
        <v>0</v>
      </c>
      <c r="AC4020">
        <v>0</v>
      </c>
      <c r="AD4020">
        <v>0</v>
      </c>
      <c r="AE4020">
        <v>105.43054808186584</v>
      </c>
    </row>
    <row r="4021" spans="1:31" x14ac:dyDescent="0.3">
      <c r="A4021">
        <v>2654050</v>
      </c>
      <c r="B4021">
        <v>1</v>
      </c>
      <c r="C4021" t="s">
        <v>80</v>
      </c>
      <c r="D4021" t="s">
        <v>110</v>
      </c>
      <c r="E4021" t="s">
        <v>132</v>
      </c>
      <c r="F4021" t="s">
        <v>11340</v>
      </c>
      <c r="G4021" t="s">
        <v>268</v>
      </c>
      <c r="H4021" t="s">
        <v>135</v>
      </c>
      <c r="I4021" t="s">
        <v>136</v>
      </c>
      <c r="J4021" t="s">
        <v>137</v>
      </c>
      <c r="K4021" t="s">
        <v>138</v>
      </c>
      <c r="L4021" t="s">
        <v>11341</v>
      </c>
      <c r="M4021" t="s">
        <v>11342</v>
      </c>
      <c r="N4021">
        <v>1.9475</v>
      </c>
      <c r="O4021">
        <v>0</v>
      </c>
      <c r="P4021">
        <v>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</row>
    <row r="4022" spans="1:31" x14ac:dyDescent="0.3">
      <c r="A4022">
        <v>2654150</v>
      </c>
      <c r="B4022">
        <v>1</v>
      </c>
      <c r="C4022" t="s">
        <v>80</v>
      </c>
      <c r="D4022" t="s">
        <v>93</v>
      </c>
      <c r="E4022" t="s">
        <v>165</v>
      </c>
      <c r="F4022" t="s">
        <v>11343</v>
      </c>
      <c r="G4022" t="s">
        <v>224</v>
      </c>
      <c r="H4022" t="s">
        <v>135</v>
      </c>
      <c r="I4022" t="s">
        <v>136</v>
      </c>
      <c r="J4022" t="s">
        <v>137</v>
      </c>
      <c r="K4022" t="s">
        <v>138</v>
      </c>
      <c r="L4022" t="s">
        <v>11344</v>
      </c>
      <c r="M4022" t="s">
        <v>11345</v>
      </c>
      <c r="N4022">
        <v>1.7375</v>
      </c>
      <c r="O4022">
        <v>0</v>
      </c>
      <c r="P4022">
        <v>5</v>
      </c>
      <c r="Q4022">
        <v>0</v>
      </c>
      <c r="R4022">
        <v>3</v>
      </c>
      <c r="S4022">
        <v>0</v>
      </c>
      <c r="T4022">
        <v>3</v>
      </c>
      <c r="U4022">
        <v>0</v>
      </c>
      <c r="V4022">
        <v>0</v>
      </c>
      <c r="W4022">
        <v>0</v>
      </c>
      <c r="X4022">
        <v>2.0093687178340782</v>
      </c>
      <c r="Y4022">
        <v>0</v>
      </c>
      <c r="Z4022">
        <v>16.52226382778143</v>
      </c>
      <c r="AA4022">
        <v>0</v>
      </c>
      <c r="AB4022">
        <v>9.2846170963275689</v>
      </c>
      <c r="AC4022">
        <v>0</v>
      </c>
      <c r="AD4022">
        <v>0</v>
      </c>
      <c r="AE4022">
        <v>27.816249641943077</v>
      </c>
    </row>
    <row r="4023" spans="1:31" x14ac:dyDescent="0.3">
      <c r="A4023">
        <v>2654213</v>
      </c>
      <c r="B4023">
        <v>1</v>
      </c>
      <c r="C4023" t="s">
        <v>80</v>
      </c>
      <c r="D4023" t="s">
        <v>104</v>
      </c>
      <c r="E4023" t="s">
        <v>152</v>
      </c>
      <c r="F4023" t="s">
        <v>11346</v>
      </c>
      <c r="G4023" t="s">
        <v>191</v>
      </c>
      <c r="H4023" t="s">
        <v>135</v>
      </c>
      <c r="I4023" t="s">
        <v>136</v>
      </c>
      <c r="J4023" t="s">
        <v>137</v>
      </c>
      <c r="K4023" t="s">
        <v>138</v>
      </c>
      <c r="L4023" t="s">
        <v>11347</v>
      </c>
      <c r="M4023" t="s">
        <v>11348</v>
      </c>
      <c r="N4023">
        <v>2.9711111109999999</v>
      </c>
      <c r="O4023">
        <v>0</v>
      </c>
      <c r="P4023">
        <v>110</v>
      </c>
      <c r="Q4023">
        <v>0</v>
      </c>
      <c r="R4023">
        <v>13</v>
      </c>
      <c r="S4023">
        <v>0</v>
      </c>
      <c r="T4023">
        <v>9</v>
      </c>
      <c r="U4023">
        <v>0</v>
      </c>
      <c r="V4023">
        <v>0</v>
      </c>
      <c r="W4023">
        <v>0</v>
      </c>
      <c r="X4023">
        <v>65.436899332263394</v>
      </c>
      <c r="Y4023">
        <v>0</v>
      </c>
      <c r="Z4023">
        <v>19.592024787049777</v>
      </c>
      <c r="AA4023">
        <v>0</v>
      </c>
      <c r="AB4023">
        <v>49.494029504261526</v>
      </c>
      <c r="AC4023">
        <v>0</v>
      </c>
      <c r="AD4023">
        <v>0</v>
      </c>
      <c r="AE4023">
        <v>134.52295362357469</v>
      </c>
    </row>
    <row r="4024" spans="1:31" x14ac:dyDescent="0.3">
      <c r="A4024">
        <v>2654067</v>
      </c>
      <c r="B4024">
        <v>1</v>
      </c>
      <c r="C4024" t="s">
        <v>81</v>
      </c>
      <c r="D4024" t="s">
        <v>112</v>
      </c>
      <c r="E4024" t="s">
        <v>152</v>
      </c>
      <c r="F4024" t="s">
        <v>5399</v>
      </c>
      <c r="G4024" t="s">
        <v>406</v>
      </c>
      <c r="H4024" t="s">
        <v>135</v>
      </c>
      <c r="I4024" t="s">
        <v>136</v>
      </c>
      <c r="J4024" t="s">
        <v>137</v>
      </c>
      <c r="K4024" t="s">
        <v>138</v>
      </c>
      <c r="L4024" t="s">
        <v>11349</v>
      </c>
      <c r="M4024" t="s">
        <v>11350</v>
      </c>
      <c r="N4024">
        <v>1.6875</v>
      </c>
      <c r="O4024">
        <v>0</v>
      </c>
      <c r="P4024">
        <v>67</v>
      </c>
      <c r="Q4024">
        <v>0</v>
      </c>
      <c r="R4024">
        <v>0</v>
      </c>
      <c r="S4024">
        <v>0</v>
      </c>
      <c r="T4024">
        <v>4</v>
      </c>
      <c r="U4024">
        <v>0</v>
      </c>
      <c r="V4024">
        <v>0</v>
      </c>
      <c r="W4024">
        <v>0</v>
      </c>
      <c r="X4024">
        <v>11.314888667204388</v>
      </c>
      <c r="Y4024">
        <v>0</v>
      </c>
      <c r="Z4024">
        <v>0</v>
      </c>
      <c r="AA4024">
        <v>0</v>
      </c>
      <c r="AB4024">
        <v>6.5644270861747499E-3</v>
      </c>
      <c r="AC4024">
        <v>0</v>
      </c>
      <c r="AD4024">
        <v>0</v>
      </c>
      <c r="AE4024">
        <v>11.321453094290563</v>
      </c>
    </row>
    <row r="4025" spans="1:31" x14ac:dyDescent="0.3">
      <c r="A4025">
        <v>2653918</v>
      </c>
      <c r="B4025">
        <v>1</v>
      </c>
      <c r="C4025" t="s">
        <v>80</v>
      </c>
      <c r="D4025" t="s">
        <v>82</v>
      </c>
      <c r="E4025" t="s">
        <v>132</v>
      </c>
      <c r="F4025" t="s">
        <v>11351</v>
      </c>
      <c r="G4025" t="s">
        <v>134</v>
      </c>
      <c r="H4025" t="s">
        <v>135</v>
      </c>
      <c r="I4025" t="s">
        <v>136</v>
      </c>
      <c r="J4025" t="s">
        <v>137</v>
      </c>
      <c r="K4025" t="s">
        <v>138</v>
      </c>
      <c r="L4025" t="s">
        <v>11352</v>
      </c>
      <c r="M4025" t="s">
        <v>11353</v>
      </c>
      <c r="N4025">
        <v>1.4341666660000001</v>
      </c>
      <c r="O4025">
        <v>0</v>
      </c>
      <c r="P4025">
        <v>7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1.1453878300169558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1.1453878300169558</v>
      </c>
    </row>
    <row r="4026" spans="1:31" x14ac:dyDescent="0.3">
      <c r="A4026">
        <v>2654359</v>
      </c>
      <c r="B4026">
        <v>1</v>
      </c>
      <c r="C4026" t="s">
        <v>80</v>
      </c>
      <c r="D4026" t="s">
        <v>98</v>
      </c>
      <c r="E4026" t="s">
        <v>165</v>
      </c>
      <c r="F4026" t="s">
        <v>11354</v>
      </c>
      <c r="G4026" t="s">
        <v>224</v>
      </c>
      <c r="H4026" t="s">
        <v>135</v>
      </c>
      <c r="I4026" t="s">
        <v>136</v>
      </c>
      <c r="J4026" t="s">
        <v>137</v>
      </c>
      <c r="K4026" t="s">
        <v>138</v>
      </c>
      <c r="L4026" t="s">
        <v>11355</v>
      </c>
      <c r="M4026" t="s">
        <v>11356</v>
      </c>
      <c r="N4026">
        <v>0.39638888799999999</v>
      </c>
      <c r="O4026">
        <v>0</v>
      </c>
      <c r="P4026">
        <v>7</v>
      </c>
      <c r="Q4026">
        <v>0</v>
      </c>
      <c r="R4026">
        <v>0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1.1563809651697616</v>
      </c>
      <c r="Y4026">
        <v>0</v>
      </c>
      <c r="Z4026">
        <v>0</v>
      </c>
      <c r="AA4026">
        <v>0</v>
      </c>
      <c r="AB4026">
        <v>0.95699820590859941</v>
      </c>
      <c r="AC4026">
        <v>0</v>
      </c>
      <c r="AD4026">
        <v>0</v>
      </c>
      <c r="AE4026">
        <v>2.1133791710783609</v>
      </c>
    </row>
    <row r="4027" spans="1:31" x14ac:dyDescent="0.3">
      <c r="A4027">
        <v>2654064</v>
      </c>
      <c r="B4027">
        <v>1</v>
      </c>
      <c r="C4027" t="s">
        <v>80</v>
      </c>
      <c r="D4027" t="s">
        <v>96</v>
      </c>
      <c r="E4027" t="s">
        <v>165</v>
      </c>
      <c r="F4027" t="s">
        <v>11357</v>
      </c>
      <c r="G4027" t="s">
        <v>224</v>
      </c>
      <c r="H4027" t="s">
        <v>135</v>
      </c>
      <c r="I4027" t="s">
        <v>136</v>
      </c>
      <c r="J4027" t="s">
        <v>137</v>
      </c>
      <c r="K4027" t="s">
        <v>138</v>
      </c>
      <c r="L4027" t="s">
        <v>11358</v>
      </c>
      <c r="M4027" t="s">
        <v>11359</v>
      </c>
      <c r="N4027">
        <v>5.29</v>
      </c>
      <c r="O4027">
        <v>0</v>
      </c>
      <c r="P4027">
        <v>15</v>
      </c>
      <c r="Q4027">
        <v>0</v>
      </c>
      <c r="R4027">
        <v>0</v>
      </c>
      <c r="S4027">
        <v>0</v>
      </c>
      <c r="T4027">
        <v>2</v>
      </c>
      <c r="U4027">
        <v>0</v>
      </c>
      <c r="V4027">
        <v>0</v>
      </c>
      <c r="W4027">
        <v>0</v>
      </c>
      <c r="X4027">
        <v>56.056656297098563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56.056656297098563</v>
      </c>
    </row>
    <row r="4028" spans="1:31" x14ac:dyDescent="0.3">
      <c r="A4028">
        <v>2653921</v>
      </c>
      <c r="B4028">
        <v>1</v>
      </c>
      <c r="C4028" t="s">
        <v>80</v>
      </c>
      <c r="D4028" t="s">
        <v>103</v>
      </c>
      <c r="E4028" t="s">
        <v>194</v>
      </c>
      <c r="F4028" t="s">
        <v>11360</v>
      </c>
      <c r="G4028" t="s">
        <v>149</v>
      </c>
      <c r="H4028" t="s">
        <v>144</v>
      </c>
      <c r="I4028" t="s">
        <v>136</v>
      </c>
      <c r="J4028" t="s">
        <v>137</v>
      </c>
      <c r="K4028" t="s">
        <v>138</v>
      </c>
      <c r="L4028" t="s">
        <v>11361</v>
      </c>
      <c r="M4028" t="s">
        <v>11362</v>
      </c>
      <c r="N4028">
        <v>1.1319444439999999</v>
      </c>
      <c r="O4028">
        <v>0</v>
      </c>
      <c r="P4028">
        <v>80</v>
      </c>
      <c r="Q4028">
        <v>0</v>
      </c>
      <c r="R4028">
        <v>2</v>
      </c>
      <c r="S4028">
        <v>0</v>
      </c>
      <c r="T4028">
        <v>18</v>
      </c>
      <c r="U4028">
        <v>0</v>
      </c>
      <c r="V4028">
        <v>0</v>
      </c>
      <c r="W4028">
        <v>0</v>
      </c>
      <c r="X4028">
        <v>25.520546157726415</v>
      </c>
      <c r="Y4028">
        <v>0</v>
      </c>
      <c r="Z4028">
        <v>3.2789701264588897</v>
      </c>
      <c r="AA4028">
        <v>0</v>
      </c>
      <c r="AB4028">
        <v>25.270784347961211</v>
      </c>
      <c r="AC4028">
        <v>0</v>
      </c>
      <c r="AD4028">
        <v>0</v>
      </c>
      <c r="AE4028">
        <v>54.070300632146512</v>
      </c>
    </row>
    <row r="4029" spans="1:31" x14ac:dyDescent="0.3">
      <c r="A4029">
        <v>2653898</v>
      </c>
      <c r="B4029">
        <v>1</v>
      </c>
      <c r="C4029" t="s">
        <v>81</v>
      </c>
      <c r="D4029" t="s">
        <v>118</v>
      </c>
      <c r="E4029" t="s">
        <v>141</v>
      </c>
      <c r="F4029" t="s">
        <v>6178</v>
      </c>
      <c r="G4029" t="s">
        <v>143</v>
      </c>
      <c r="H4029" t="s">
        <v>144</v>
      </c>
      <c r="I4029" t="s">
        <v>136</v>
      </c>
      <c r="J4029" t="s">
        <v>137</v>
      </c>
      <c r="K4029" t="s">
        <v>138</v>
      </c>
      <c r="L4029" t="s">
        <v>11363</v>
      </c>
      <c r="M4029" t="s">
        <v>11364</v>
      </c>
      <c r="N4029">
        <v>3.4816666660000002</v>
      </c>
      <c r="O4029">
        <v>0</v>
      </c>
      <c r="P4029">
        <v>479</v>
      </c>
      <c r="Q4029">
        <v>0</v>
      </c>
      <c r="R4029">
        <v>9</v>
      </c>
      <c r="S4029">
        <v>0</v>
      </c>
      <c r="T4029">
        <v>37</v>
      </c>
      <c r="U4029">
        <v>0</v>
      </c>
      <c r="V4029">
        <v>0</v>
      </c>
      <c r="W4029">
        <v>0</v>
      </c>
      <c r="X4029">
        <v>311.88726595899135</v>
      </c>
      <c r="Y4029">
        <v>0</v>
      </c>
      <c r="Z4029">
        <v>151.60820954019661</v>
      </c>
      <c r="AA4029">
        <v>0</v>
      </c>
      <c r="AB4029">
        <v>50.530537873469896</v>
      </c>
      <c r="AC4029">
        <v>0</v>
      </c>
      <c r="AD4029">
        <v>0</v>
      </c>
      <c r="AE4029">
        <v>514.02601337265787</v>
      </c>
    </row>
    <row r="4030" spans="1:31" x14ac:dyDescent="0.3">
      <c r="A4030">
        <v>2654376</v>
      </c>
      <c r="B4030">
        <v>1</v>
      </c>
      <c r="C4030" t="s">
        <v>80</v>
      </c>
      <c r="D4030" t="s">
        <v>83</v>
      </c>
      <c r="E4030" t="s">
        <v>132</v>
      </c>
      <c r="F4030" t="s">
        <v>11365</v>
      </c>
      <c r="G4030" t="s">
        <v>134</v>
      </c>
      <c r="H4030" t="s">
        <v>135</v>
      </c>
      <c r="I4030" t="s">
        <v>136</v>
      </c>
      <c r="J4030" t="s">
        <v>137</v>
      </c>
      <c r="K4030" t="s">
        <v>138</v>
      </c>
      <c r="L4030" t="s">
        <v>11366</v>
      </c>
      <c r="M4030" t="s">
        <v>11367</v>
      </c>
      <c r="N4030">
        <v>1.237777777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1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</row>
    <row r="4031" spans="1:31" x14ac:dyDescent="0.3">
      <c r="A4031">
        <v>2654296</v>
      </c>
      <c r="B4031">
        <v>1</v>
      </c>
      <c r="C4031" t="s">
        <v>80</v>
      </c>
      <c r="D4031" t="s">
        <v>107</v>
      </c>
      <c r="E4031" t="s">
        <v>194</v>
      </c>
      <c r="F4031" t="s">
        <v>11368</v>
      </c>
      <c r="G4031" t="s">
        <v>149</v>
      </c>
      <c r="H4031" t="s">
        <v>144</v>
      </c>
      <c r="I4031" t="s">
        <v>136</v>
      </c>
      <c r="J4031" t="s">
        <v>137</v>
      </c>
      <c r="K4031" t="s">
        <v>138</v>
      </c>
      <c r="L4031" t="s">
        <v>11369</v>
      </c>
      <c r="M4031" t="s">
        <v>11370</v>
      </c>
      <c r="N4031">
        <v>0.15222222199999999</v>
      </c>
      <c r="O4031">
        <v>11</v>
      </c>
      <c r="P4031">
        <v>9481</v>
      </c>
      <c r="Q4031">
        <v>22</v>
      </c>
      <c r="R4031">
        <v>89</v>
      </c>
      <c r="S4031">
        <v>29</v>
      </c>
      <c r="T4031">
        <v>596</v>
      </c>
      <c r="U4031">
        <v>0</v>
      </c>
      <c r="V4031">
        <v>11</v>
      </c>
      <c r="W4031">
        <v>53.543769031520327</v>
      </c>
      <c r="X4031">
        <v>427.75443966155973</v>
      </c>
      <c r="Y4031">
        <v>7.8663199897207452</v>
      </c>
      <c r="Z4031">
        <v>23.307322564656534</v>
      </c>
      <c r="AA4031">
        <v>66.58716697539468</v>
      </c>
      <c r="AB4031">
        <v>120.63153673059513</v>
      </c>
      <c r="AC4031">
        <v>0</v>
      </c>
      <c r="AD4031">
        <v>2.2481816042804947</v>
      </c>
      <c r="AE4031">
        <v>701.93873655772757</v>
      </c>
    </row>
    <row r="4032" spans="1:31" x14ac:dyDescent="0.3">
      <c r="A4032">
        <v>2654190</v>
      </c>
      <c r="B4032">
        <v>1</v>
      </c>
      <c r="C4032" t="s">
        <v>81</v>
      </c>
      <c r="D4032" t="s">
        <v>118</v>
      </c>
      <c r="E4032" t="s">
        <v>141</v>
      </c>
      <c r="F4032" t="s">
        <v>7158</v>
      </c>
      <c r="G4032" t="s">
        <v>143</v>
      </c>
      <c r="H4032" t="s">
        <v>144</v>
      </c>
      <c r="I4032" t="s">
        <v>136</v>
      </c>
      <c r="J4032" t="s">
        <v>137</v>
      </c>
      <c r="K4032" t="s">
        <v>138</v>
      </c>
      <c r="L4032" t="s">
        <v>11371</v>
      </c>
      <c r="M4032" t="s">
        <v>11372</v>
      </c>
      <c r="N4032">
        <v>1.5133333330000001</v>
      </c>
      <c r="O4032">
        <v>1</v>
      </c>
      <c r="P4032">
        <v>3</v>
      </c>
      <c r="Q4032">
        <v>37</v>
      </c>
      <c r="R4032">
        <v>8</v>
      </c>
      <c r="S4032">
        <v>1</v>
      </c>
      <c r="T4032">
        <v>0</v>
      </c>
      <c r="U4032">
        <v>0</v>
      </c>
      <c r="V4032">
        <v>0</v>
      </c>
      <c r="W4032">
        <v>0.48923371038444441</v>
      </c>
      <c r="X4032">
        <v>0.16195085912461094</v>
      </c>
      <c r="Y4032">
        <v>195.28886483047449</v>
      </c>
      <c r="Z4032">
        <v>41.623027494031767</v>
      </c>
      <c r="AA4032">
        <v>0.12237697574803558</v>
      </c>
      <c r="AB4032">
        <v>0</v>
      </c>
      <c r="AC4032">
        <v>0</v>
      </c>
      <c r="AD4032">
        <v>0</v>
      </c>
      <c r="AE4032">
        <v>237.68545386976334</v>
      </c>
    </row>
    <row r="4033" spans="1:31" x14ac:dyDescent="0.3">
      <c r="A4033">
        <v>2654133</v>
      </c>
      <c r="B4033">
        <v>1</v>
      </c>
      <c r="C4033" t="s">
        <v>80</v>
      </c>
      <c r="D4033" t="s">
        <v>108</v>
      </c>
      <c r="E4033" t="s">
        <v>165</v>
      </c>
      <c r="F4033" t="s">
        <v>11373</v>
      </c>
      <c r="G4033" t="s">
        <v>187</v>
      </c>
      <c r="H4033" t="s">
        <v>135</v>
      </c>
      <c r="I4033" t="s">
        <v>136</v>
      </c>
      <c r="J4033" t="s">
        <v>137</v>
      </c>
      <c r="K4033" t="s">
        <v>138</v>
      </c>
      <c r="L4033" t="s">
        <v>11374</v>
      </c>
      <c r="M4033" t="s">
        <v>11375</v>
      </c>
      <c r="N4033">
        <v>2.7769444440000002</v>
      </c>
      <c r="O4033">
        <v>0</v>
      </c>
      <c r="P4033">
        <v>5</v>
      </c>
      <c r="Q4033">
        <v>0</v>
      </c>
      <c r="R4033">
        <v>2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2.4616817865599208</v>
      </c>
      <c r="Y4033">
        <v>0</v>
      </c>
      <c r="Z4033">
        <v>0.60327234278947417</v>
      </c>
      <c r="AA4033">
        <v>0</v>
      </c>
      <c r="AB4033">
        <v>0</v>
      </c>
      <c r="AC4033">
        <v>0</v>
      </c>
      <c r="AD4033">
        <v>0</v>
      </c>
      <c r="AE4033">
        <v>3.0649541293493949</v>
      </c>
    </row>
    <row r="4034" spans="1:31" x14ac:dyDescent="0.3">
      <c r="A4034">
        <v>2654090</v>
      </c>
      <c r="B4034">
        <v>1</v>
      </c>
      <c r="C4034" t="s">
        <v>81</v>
      </c>
      <c r="D4034" t="s">
        <v>118</v>
      </c>
      <c r="E4034" t="s">
        <v>152</v>
      </c>
      <c r="F4034" t="s">
        <v>11376</v>
      </c>
      <c r="G4034" t="s">
        <v>191</v>
      </c>
      <c r="H4034" t="s">
        <v>135</v>
      </c>
      <c r="I4034" t="s">
        <v>136</v>
      </c>
      <c r="J4034" t="s">
        <v>137</v>
      </c>
      <c r="K4034" t="s">
        <v>138</v>
      </c>
      <c r="L4034" t="s">
        <v>11377</v>
      </c>
      <c r="M4034" t="s">
        <v>11378</v>
      </c>
      <c r="N4034">
        <v>1.986111111</v>
      </c>
      <c r="O4034">
        <v>0</v>
      </c>
      <c r="P4034">
        <v>113</v>
      </c>
      <c r="Q4034">
        <v>0</v>
      </c>
      <c r="R4034">
        <v>1</v>
      </c>
      <c r="S4034">
        <v>0</v>
      </c>
      <c r="T4034">
        <v>9</v>
      </c>
      <c r="U4034">
        <v>0</v>
      </c>
      <c r="V4034">
        <v>0</v>
      </c>
      <c r="W4034">
        <v>0</v>
      </c>
      <c r="X4034">
        <v>59.351612667680378</v>
      </c>
      <c r="Y4034">
        <v>0</v>
      </c>
      <c r="Z4034">
        <v>1.1654052402834965</v>
      </c>
      <c r="AA4034">
        <v>0</v>
      </c>
      <c r="AB4034">
        <v>19.859730334568564</v>
      </c>
      <c r="AC4034">
        <v>0</v>
      </c>
      <c r="AD4034">
        <v>0</v>
      </c>
      <c r="AE4034">
        <v>80.376748242532443</v>
      </c>
    </row>
    <row r="4035" spans="1:31" x14ac:dyDescent="0.3">
      <c r="A4035">
        <v>2653941</v>
      </c>
      <c r="B4035">
        <v>1</v>
      </c>
      <c r="C4035" t="s">
        <v>80</v>
      </c>
      <c r="D4035" t="s">
        <v>94</v>
      </c>
      <c r="E4035" t="s">
        <v>152</v>
      </c>
      <c r="F4035" t="s">
        <v>11379</v>
      </c>
      <c r="G4035" t="s">
        <v>154</v>
      </c>
      <c r="H4035" t="s">
        <v>135</v>
      </c>
      <c r="I4035" t="s">
        <v>136</v>
      </c>
      <c r="J4035" t="s">
        <v>137</v>
      </c>
      <c r="K4035" t="s">
        <v>138</v>
      </c>
      <c r="L4035" t="s">
        <v>11380</v>
      </c>
      <c r="M4035" t="s">
        <v>11381</v>
      </c>
      <c r="N4035">
        <v>1.058333333</v>
      </c>
      <c r="O4035">
        <v>0</v>
      </c>
      <c r="P4035">
        <v>75</v>
      </c>
      <c r="Q4035">
        <v>0</v>
      </c>
      <c r="R4035">
        <v>5</v>
      </c>
      <c r="S4035">
        <v>0</v>
      </c>
      <c r="T4035">
        <v>23</v>
      </c>
      <c r="U4035">
        <v>0</v>
      </c>
      <c r="V4035">
        <v>0</v>
      </c>
      <c r="W4035">
        <v>0</v>
      </c>
      <c r="X4035">
        <v>8.8737142029908931</v>
      </c>
      <c r="Y4035">
        <v>0</v>
      </c>
      <c r="Z4035">
        <v>8.3343329094032157</v>
      </c>
      <c r="AA4035">
        <v>0</v>
      </c>
      <c r="AB4035">
        <v>17.765359842359228</v>
      </c>
      <c r="AC4035">
        <v>0</v>
      </c>
      <c r="AD4035">
        <v>0</v>
      </c>
      <c r="AE4035">
        <v>34.973406954753337</v>
      </c>
    </row>
    <row r="4036" spans="1:31" x14ac:dyDescent="0.3">
      <c r="A4036">
        <v>2654147</v>
      </c>
      <c r="B4036">
        <v>1</v>
      </c>
      <c r="C4036" t="s">
        <v>81</v>
      </c>
      <c r="D4036" t="s">
        <v>126</v>
      </c>
      <c r="E4036" t="s">
        <v>165</v>
      </c>
      <c r="F4036" t="s">
        <v>11211</v>
      </c>
      <c r="G4036" t="s">
        <v>224</v>
      </c>
      <c r="H4036" t="s">
        <v>135</v>
      </c>
      <c r="I4036" t="s">
        <v>136</v>
      </c>
      <c r="J4036" t="s">
        <v>137</v>
      </c>
      <c r="K4036" t="s">
        <v>138</v>
      </c>
      <c r="L4036" t="s">
        <v>11382</v>
      </c>
      <c r="M4036" t="s">
        <v>11383</v>
      </c>
      <c r="N4036">
        <v>2.1522222219999998</v>
      </c>
      <c r="O4036">
        <v>0</v>
      </c>
      <c r="P4036">
        <v>4</v>
      </c>
      <c r="Q4036">
        <v>0</v>
      </c>
      <c r="R4036">
        <v>0</v>
      </c>
      <c r="S4036">
        <v>0</v>
      </c>
      <c r="T4036">
        <v>3</v>
      </c>
      <c r="U4036">
        <v>0</v>
      </c>
      <c r="V4036">
        <v>0</v>
      </c>
      <c r="W4036">
        <v>0</v>
      </c>
      <c r="X4036">
        <v>0.69312366932805036</v>
      </c>
      <c r="Y4036">
        <v>0</v>
      </c>
      <c r="Z4036">
        <v>0</v>
      </c>
      <c r="AA4036">
        <v>0</v>
      </c>
      <c r="AB4036">
        <v>16.644587344198619</v>
      </c>
      <c r="AC4036">
        <v>0</v>
      </c>
      <c r="AD4036">
        <v>0</v>
      </c>
      <c r="AE4036">
        <v>17.337711013526668</v>
      </c>
    </row>
    <row r="4037" spans="1:31" x14ac:dyDescent="0.3">
      <c r="A4037">
        <v>2654193</v>
      </c>
      <c r="B4037">
        <v>1</v>
      </c>
      <c r="C4037" t="s">
        <v>80</v>
      </c>
      <c r="D4037" t="s">
        <v>83</v>
      </c>
      <c r="E4037" t="s">
        <v>141</v>
      </c>
      <c r="F4037" t="s">
        <v>11384</v>
      </c>
      <c r="G4037" t="s">
        <v>448</v>
      </c>
      <c r="H4037" t="s">
        <v>144</v>
      </c>
      <c r="I4037" t="s">
        <v>136</v>
      </c>
      <c r="J4037" t="s">
        <v>137</v>
      </c>
      <c r="K4037" t="s">
        <v>138</v>
      </c>
      <c r="L4037" t="s">
        <v>11385</v>
      </c>
      <c r="M4037" t="s">
        <v>11386</v>
      </c>
      <c r="N4037">
        <v>2.3883333329999998</v>
      </c>
      <c r="O4037">
        <v>0</v>
      </c>
      <c r="P4037">
        <v>20</v>
      </c>
      <c r="Q4037">
        <v>0</v>
      </c>
      <c r="R4037">
        <v>5</v>
      </c>
      <c r="S4037">
        <v>0</v>
      </c>
      <c r="T4037">
        <v>14</v>
      </c>
      <c r="U4037">
        <v>0</v>
      </c>
      <c r="V4037">
        <v>0</v>
      </c>
      <c r="W4037">
        <v>0</v>
      </c>
      <c r="X4037">
        <v>17.146881560847621</v>
      </c>
      <c r="Y4037">
        <v>0</v>
      </c>
      <c r="Z4037">
        <v>7.4287502871868352</v>
      </c>
      <c r="AA4037">
        <v>0</v>
      </c>
      <c r="AB4037">
        <v>128.47443884466173</v>
      </c>
      <c r="AC4037">
        <v>0</v>
      </c>
      <c r="AD4037">
        <v>0</v>
      </c>
      <c r="AE4037">
        <v>153.05007069269618</v>
      </c>
    </row>
    <row r="4038" spans="1:31" x14ac:dyDescent="0.3">
      <c r="A4038">
        <v>2654293</v>
      </c>
      <c r="B4038">
        <v>1</v>
      </c>
      <c r="C4038" t="s">
        <v>80</v>
      </c>
      <c r="D4038" t="s">
        <v>99</v>
      </c>
      <c r="E4038" t="s">
        <v>165</v>
      </c>
      <c r="F4038" t="s">
        <v>11387</v>
      </c>
      <c r="G4038" t="s">
        <v>224</v>
      </c>
      <c r="H4038" t="s">
        <v>135</v>
      </c>
      <c r="I4038" t="s">
        <v>136</v>
      </c>
      <c r="J4038" t="s">
        <v>137</v>
      </c>
      <c r="K4038" t="s">
        <v>138</v>
      </c>
      <c r="L4038" t="s">
        <v>11388</v>
      </c>
      <c r="M4038" t="s">
        <v>11389</v>
      </c>
      <c r="N4038">
        <v>1.6644444439999999</v>
      </c>
      <c r="O4038">
        <v>0</v>
      </c>
      <c r="P4038">
        <v>88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40.840126767906348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40.840126767906348</v>
      </c>
    </row>
    <row r="4039" spans="1:31" x14ac:dyDescent="0.3">
      <c r="A4039">
        <v>2653900</v>
      </c>
      <c r="B4039">
        <v>2</v>
      </c>
      <c r="C4039" t="s">
        <v>81</v>
      </c>
      <c r="D4039" t="s">
        <v>120</v>
      </c>
      <c r="E4039" t="s">
        <v>194</v>
      </c>
      <c r="F4039" t="s">
        <v>11390</v>
      </c>
      <c r="G4039" t="s">
        <v>606</v>
      </c>
      <c r="H4039" t="s">
        <v>144</v>
      </c>
      <c r="I4039" t="s">
        <v>136</v>
      </c>
      <c r="J4039" t="s">
        <v>137</v>
      </c>
      <c r="K4039" t="s">
        <v>138</v>
      </c>
      <c r="L4039" t="s">
        <v>11074</v>
      </c>
      <c r="M4039" t="s">
        <v>11391</v>
      </c>
      <c r="N4039">
        <v>2.0208333330000001</v>
      </c>
      <c r="O4039">
        <v>1</v>
      </c>
      <c r="P4039">
        <v>1733</v>
      </c>
      <c r="Q4039">
        <v>0</v>
      </c>
      <c r="R4039">
        <v>11</v>
      </c>
      <c r="S4039">
        <v>0</v>
      </c>
      <c r="T4039">
        <v>92</v>
      </c>
      <c r="U4039">
        <v>0</v>
      </c>
      <c r="V4039">
        <v>0</v>
      </c>
      <c r="W4039">
        <v>0.60348793907333342</v>
      </c>
      <c r="X4039">
        <v>938.63346920166362</v>
      </c>
      <c r="Y4039">
        <v>0</v>
      </c>
      <c r="Z4039">
        <v>63.680136949119436</v>
      </c>
      <c r="AA4039">
        <v>0</v>
      </c>
      <c r="AB4039">
        <v>159.88163472799559</v>
      </c>
      <c r="AC4039">
        <v>0</v>
      </c>
      <c r="AD4039">
        <v>0</v>
      </c>
      <c r="AE4039">
        <v>1162.798728817852</v>
      </c>
    </row>
    <row r="4040" spans="1:31" x14ac:dyDescent="0.3">
      <c r="A4040">
        <v>2654356</v>
      </c>
      <c r="B4040">
        <v>1</v>
      </c>
      <c r="C4040" t="s">
        <v>80</v>
      </c>
      <c r="D4040" t="s">
        <v>83</v>
      </c>
      <c r="E4040" t="s">
        <v>141</v>
      </c>
      <c r="F4040" t="s">
        <v>11055</v>
      </c>
      <c r="G4040" t="s">
        <v>149</v>
      </c>
      <c r="H4040" t="s">
        <v>144</v>
      </c>
      <c r="I4040" t="s">
        <v>136</v>
      </c>
      <c r="J4040" t="s">
        <v>137</v>
      </c>
      <c r="K4040" t="s">
        <v>138</v>
      </c>
      <c r="L4040" t="s">
        <v>11392</v>
      </c>
      <c r="M4040" t="s">
        <v>11393</v>
      </c>
      <c r="N4040">
        <v>0.13055555499999999</v>
      </c>
      <c r="O4040">
        <v>0</v>
      </c>
      <c r="P4040">
        <v>25</v>
      </c>
      <c r="Q4040">
        <v>0</v>
      </c>
      <c r="R4040">
        <v>12</v>
      </c>
      <c r="S4040">
        <v>6</v>
      </c>
      <c r="T4040">
        <v>723</v>
      </c>
      <c r="U4040">
        <v>3</v>
      </c>
      <c r="V4040">
        <v>14</v>
      </c>
      <c r="W4040">
        <v>0</v>
      </c>
      <c r="X4040">
        <v>1.2748379779432162</v>
      </c>
      <c r="Y4040">
        <v>0</v>
      </c>
      <c r="Z4040">
        <v>1.7544879503967872</v>
      </c>
      <c r="AA4040">
        <v>16.50261026311961</v>
      </c>
      <c r="AB4040">
        <v>87.497455713681873</v>
      </c>
      <c r="AC4040">
        <v>14.52635112038265</v>
      </c>
      <c r="AD4040">
        <v>9.6614634882575103</v>
      </c>
      <c r="AE4040">
        <v>131.21720651378166</v>
      </c>
    </row>
    <row r="4041" spans="1:31" x14ac:dyDescent="0.3">
      <c r="A4041">
        <v>2654024</v>
      </c>
      <c r="B4041">
        <v>1</v>
      </c>
      <c r="C4041" t="s">
        <v>81</v>
      </c>
      <c r="D4041" t="s">
        <v>128</v>
      </c>
      <c r="E4041" t="s">
        <v>147</v>
      </c>
      <c r="F4041" t="s">
        <v>4137</v>
      </c>
      <c r="G4041" t="s">
        <v>149</v>
      </c>
      <c r="H4041" t="s">
        <v>144</v>
      </c>
      <c r="I4041" t="s">
        <v>136</v>
      </c>
      <c r="J4041" t="s">
        <v>137</v>
      </c>
      <c r="K4041" t="s">
        <v>138</v>
      </c>
      <c r="L4041" t="s">
        <v>11394</v>
      </c>
      <c r="M4041" t="s">
        <v>11395</v>
      </c>
      <c r="N4041">
        <v>3.4669444440000001</v>
      </c>
      <c r="O4041">
        <v>3</v>
      </c>
      <c r="P4041">
        <v>1</v>
      </c>
      <c r="Q4041">
        <v>26</v>
      </c>
      <c r="R4041">
        <v>6</v>
      </c>
      <c r="S4041">
        <v>8</v>
      </c>
      <c r="T4041">
        <v>1</v>
      </c>
      <c r="U4041">
        <v>0</v>
      </c>
      <c r="V4041">
        <v>0</v>
      </c>
      <c r="W4041">
        <v>80.354217819839633</v>
      </c>
      <c r="X4041">
        <v>0.38015845683326621</v>
      </c>
      <c r="Y4041">
        <v>446.37472285202313</v>
      </c>
      <c r="Z4041">
        <v>12.058137087121276</v>
      </c>
      <c r="AA4041">
        <v>184.99390320577183</v>
      </c>
      <c r="AB4041">
        <v>6.5316684990771146E-2</v>
      </c>
      <c r="AC4041">
        <v>0</v>
      </c>
      <c r="AD4041">
        <v>0</v>
      </c>
      <c r="AE4041">
        <v>724.22645610657992</v>
      </c>
    </row>
    <row r="4042" spans="1:31" x14ac:dyDescent="0.3">
      <c r="A4042">
        <v>2654153</v>
      </c>
      <c r="B4042">
        <v>1</v>
      </c>
      <c r="C4042" t="s">
        <v>81</v>
      </c>
      <c r="D4042" t="s">
        <v>118</v>
      </c>
      <c r="E4042" t="s">
        <v>165</v>
      </c>
      <c r="F4042" t="s">
        <v>11396</v>
      </c>
      <c r="G4042" t="s">
        <v>224</v>
      </c>
      <c r="H4042" t="s">
        <v>135</v>
      </c>
      <c r="I4042" t="s">
        <v>136</v>
      </c>
      <c r="J4042" t="s">
        <v>137</v>
      </c>
      <c r="K4042" t="s">
        <v>138</v>
      </c>
      <c r="L4042" t="s">
        <v>11397</v>
      </c>
      <c r="M4042" t="s">
        <v>11398</v>
      </c>
      <c r="N4042">
        <v>0.696111111</v>
      </c>
      <c r="O4042">
        <v>0</v>
      </c>
      <c r="P4042">
        <v>194</v>
      </c>
      <c r="Q4042">
        <v>0</v>
      </c>
      <c r="R4042">
        <v>0</v>
      </c>
      <c r="S4042">
        <v>0</v>
      </c>
      <c r="T4042">
        <v>1</v>
      </c>
      <c r="U4042">
        <v>0</v>
      </c>
      <c r="V4042">
        <v>0</v>
      </c>
      <c r="W4042">
        <v>0</v>
      </c>
      <c r="X4042">
        <v>28.487333833153972</v>
      </c>
      <c r="Y4042">
        <v>0</v>
      </c>
      <c r="Z4042">
        <v>0</v>
      </c>
      <c r="AA4042">
        <v>0</v>
      </c>
      <c r="AB4042">
        <v>0.67146873410488739</v>
      </c>
      <c r="AC4042">
        <v>0</v>
      </c>
      <c r="AD4042">
        <v>0</v>
      </c>
      <c r="AE4042">
        <v>29.15880256725886</v>
      </c>
    </row>
    <row r="4043" spans="1:31" x14ac:dyDescent="0.3">
      <c r="A4043">
        <v>2654070</v>
      </c>
      <c r="B4043">
        <v>1</v>
      </c>
      <c r="C4043" t="s">
        <v>80</v>
      </c>
      <c r="D4043" t="s">
        <v>82</v>
      </c>
      <c r="E4043" t="s">
        <v>132</v>
      </c>
      <c r="F4043" t="s">
        <v>11399</v>
      </c>
      <c r="G4043" t="s">
        <v>268</v>
      </c>
      <c r="H4043" t="s">
        <v>135</v>
      </c>
      <c r="I4043" t="s">
        <v>136</v>
      </c>
      <c r="J4043" t="s">
        <v>137</v>
      </c>
      <c r="K4043" t="s">
        <v>138</v>
      </c>
      <c r="L4043" t="s">
        <v>11400</v>
      </c>
      <c r="M4043" t="s">
        <v>11401</v>
      </c>
      <c r="N4043">
        <v>3.4869444440000001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2.1863908409960868</v>
      </c>
      <c r="AC4043">
        <v>0</v>
      </c>
      <c r="AD4043">
        <v>0</v>
      </c>
      <c r="AE4043">
        <v>2.1863908409960868</v>
      </c>
    </row>
    <row r="4044" spans="1:31" x14ac:dyDescent="0.3">
      <c r="A4044">
        <v>2653961</v>
      </c>
      <c r="B4044">
        <v>1</v>
      </c>
      <c r="C4044" t="s">
        <v>80</v>
      </c>
      <c r="D4044" t="s">
        <v>87</v>
      </c>
      <c r="E4044" t="s">
        <v>214</v>
      </c>
      <c r="F4044" t="s">
        <v>8579</v>
      </c>
      <c r="G4044" t="s">
        <v>224</v>
      </c>
      <c r="H4044" t="s">
        <v>135</v>
      </c>
      <c r="I4044" t="s">
        <v>136</v>
      </c>
      <c r="J4044" t="s">
        <v>137</v>
      </c>
      <c r="K4044" t="s">
        <v>138</v>
      </c>
      <c r="L4044" t="s">
        <v>11402</v>
      </c>
      <c r="M4044" t="s">
        <v>11085</v>
      </c>
      <c r="N4044">
        <v>1.0661111109999999</v>
      </c>
      <c r="O4044">
        <v>0</v>
      </c>
      <c r="P4044">
        <v>47</v>
      </c>
      <c r="Q4044">
        <v>0</v>
      </c>
      <c r="R4044">
        <v>0</v>
      </c>
      <c r="S4044">
        <v>0</v>
      </c>
      <c r="T4044">
        <v>4</v>
      </c>
      <c r="U4044">
        <v>0</v>
      </c>
      <c r="V4044">
        <v>0</v>
      </c>
      <c r="W4044">
        <v>0</v>
      </c>
      <c r="X4044">
        <v>18.142677764618714</v>
      </c>
      <c r="Y4044">
        <v>0</v>
      </c>
      <c r="Z4044">
        <v>0</v>
      </c>
      <c r="AA4044">
        <v>0</v>
      </c>
      <c r="AB4044">
        <v>16.091182271776834</v>
      </c>
      <c r="AC4044">
        <v>0</v>
      </c>
      <c r="AD4044">
        <v>0</v>
      </c>
      <c r="AE4044">
        <v>34.233860036395548</v>
      </c>
    </row>
    <row r="4045" spans="1:31" x14ac:dyDescent="0.3">
      <c r="A4045">
        <v>2654256</v>
      </c>
      <c r="B4045">
        <v>1</v>
      </c>
      <c r="C4045" t="s">
        <v>81</v>
      </c>
      <c r="D4045" t="s">
        <v>122</v>
      </c>
      <c r="E4045" t="s">
        <v>194</v>
      </c>
      <c r="F4045" t="s">
        <v>865</v>
      </c>
      <c r="G4045" t="s">
        <v>149</v>
      </c>
      <c r="H4045" t="s">
        <v>144</v>
      </c>
      <c r="I4045" t="s">
        <v>136</v>
      </c>
      <c r="J4045" t="s">
        <v>137</v>
      </c>
      <c r="K4045" t="s">
        <v>138</v>
      </c>
      <c r="L4045" t="s">
        <v>11403</v>
      </c>
      <c r="M4045" t="s">
        <v>11404</v>
      </c>
      <c r="N4045">
        <v>1.8744444440000001</v>
      </c>
      <c r="O4045">
        <v>15</v>
      </c>
      <c r="P4045">
        <v>890</v>
      </c>
      <c r="Q4045">
        <v>2</v>
      </c>
      <c r="R4045">
        <v>25</v>
      </c>
      <c r="S4045">
        <v>4</v>
      </c>
      <c r="T4045">
        <v>65</v>
      </c>
      <c r="U4045">
        <v>0</v>
      </c>
      <c r="V4045">
        <v>0</v>
      </c>
      <c r="W4045">
        <v>9.4030675766967775</v>
      </c>
      <c r="X4045">
        <v>231.89057825253491</v>
      </c>
      <c r="Y4045">
        <v>3.1040945760470966</v>
      </c>
      <c r="Z4045">
        <v>37.531643819021518</v>
      </c>
      <c r="AA4045">
        <v>12.787827785080619</v>
      </c>
      <c r="AB4045">
        <v>37.493749788665433</v>
      </c>
      <c r="AC4045">
        <v>0</v>
      </c>
      <c r="AD4045">
        <v>0</v>
      </c>
      <c r="AE4045">
        <v>332.2109617980463</v>
      </c>
    </row>
    <row r="4046" spans="1:31" x14ac:dyDescent="0.3">
      <c r="A4046">
        <v>2653924</v>
      </c>
      <c r="B4046">
        <v>1</v>
      </c>
      <c r="C4046" t="s">
        <v>80</v>
      </c>
      <c r="D4046" t="s">
        <v>95</v>
      </c>
      <c r="E4046" t="s">
        <v>141</v>
      </c>
      <c r="F4046" t="s">
        <v>11405</v>
      </c>
      <c r="G4046" t="s">
        <v>143</v>
      </c>
      <c r="H4046" t="s">
        <v>144</v>
      </c>
      <c r="I4046" t="s">
        <v>136</v>
      </c>
      <c r="J4046" t="s">
        <v>137</v>
      </c>
      <c r="K4046" t="s">
        <v>138</v>
      </c>
      <c r="L4046" t="s">
        <v>11406</v>
      </c>
      <c r="M4046" t="s">
        <v>11407</v>
      </c>
      <c r="N4046">
        <v>1.451944444</v>
      </c>
      <c r="O4046">
        <v>0</v>
      </c>
      <c r="P4046">
        <v>147</v>
      </c>
      <c r="Q4046">
        <v>0</v>
      </c>
      <c r="R4046">
        <v>2</v>
      </c>
      <c r="S4046">
        <v>23</v>
      </c>
      <c r="T4046">
        <v>11</v>
      </c>
      <c r="U4046">
        <v>2</v>
      </c>
      <c r="V4046">
        <v>0</v>
      </c>
      <c r="W4046">
        <v>0</v>
      </c>
      <c r="X4046">
        <v>37.970569261068945</v>
      </c>
      <c r="Y4046">
        <v>0</v>
      </c>
      <c r="Z4046">
        <v>3.7587398843500002</v>
      </c>
      <c r="AA4046">
        <v>153.1218061149859</v>
      </c>
      <c r="AB4046">
        <v>7.4563166193953521</v>
      </c>
      <c r="AC4046">
        <v>3.8013960891556362</v>
      </c>
      <c r="AD4046">
        <v>0</v>
      </c>
      <c r="AE4046">
        <v>206.10882796895584</v>
      </c>
    </row>
    <row r="4047" spans="1:31" x14ac:dyDescent="0.3">
      <c r="A4047">
        <v>2654230</v>
      </c>
      <c r="B4047">
        <v>1</v>
      </c>
      <c r="C4047" t="s">
        <v>81</v>
      </c>
      <c r="D4047" t="s">
        <v>112</v>
      </c>
      <c r="E4047" t="s">
        <v>165</v>
      </c>
      <c r="F4047" t="s">
        <v>11408</v>
      </c>
      <c r="G4047" t="s">
        <v>224</v>
      </c>
      <c r="H4047" t="s">
        <v>135</v>
      </c>
      <c r="I4047" t="s">
        <v>136</v>
      </c>
      <c r="J4047" t="s">
        <v>137</v>
      </c>
      <c r="K4047" t="s">
        <v>138</v>
      </c>
      <c r="L4047" t="s">
        <v>11409</v>
      </c>
      <c r="M4047" t="s">
        <v>11410</v>
      </c>
      <c r="N4047">
        <v>0.98055555500000002</v>
      </c>
      <c r="O4047">
        <v>0</v>
      </c>
      <c r="P4047">
        <v>57</v>
      </c>
      <c r="Q4047">
        <v>0</v>
      </c>
      <c r="R4047">
        <v>0</v>
      </c>
      <c r="S4047">
        <v>0</v>
      </c>
      <c r="T4047">
        <v>8</v>
      </c>
      <c r="U4047">
        <v>0</v>
      </c>
      <c r="V4047">
        <v>0</v>
      </c>
      <c r="W4047">
        <v>0</v>
      </c>
      <c r="X4047">
        <v>11.492098459451194</v>
      </c>
      <c r="Y4047">
        <v>0</v>
      </c>
      <c r="Z4047">
        <v>0</v>
      </c>
      <c r="AA4047">
        <v>0</v>
      </c>
      <c r="AB4047">
        <v>0.80093320582024907</v>
      </c>
      <c r="AC4047">
        <v>0</v>
      </c>
      <c r="AD4047">
        <v>0</v>
      </c>
      <c r="AE4047">
        <v>12.293031665271442</v>
      </c>
    </row>
    <row r="4048" spans="1:31" x14ac:dyDescent="0.3">
      <c r="A4048">
        <v>2654299</v>
      </c>
      <c r="B4048">
        <v>1</v>
      </c>
      <c r="C4048" t="s">
        <v>81</v>
      </c>
      <c r="D4048" t="s">
        <v>115</v>
      </c>
      <c r="E4048" t="s">
        <v>152</v>
      </c>
      <c r="F4048" t="s">
        <v>11411</v>
      </c>
      <c r="G4048" t="s">
        <v>191</v>
      </c>
      <c r="H4048" t="s">
        <v>135</v>
      </c>
      <c r="I4048" t="s">
        <v>136</v>
      </c>
      <c r="J4048" t="s">
        <v>137</v>
      </c>
      <c r="K4048" t="s">
        <v>138</v>
      </c>
      <c r="L4048" t="s">
        <v>11412</v>
      </c>
      <c r="M4048" t="s">
        <v>11413</v>
      </c>
      <c r="N4048">
        <v>5.0083333330000004</v>
      </c>
      <c r="O4048">
        <v>0</v>
      </c>
      <c r="P4048">
        <v>50</v>
      </c>
      <c r="Q4048">
        <v>0</v>
      </c>
      <c r="R4048">
        <v>1</v>
      </c>
      <c r="S4048">
        <v>0</v>
      </c>
      <c r="T4048">
        <v>2</v>
      </c>
      <c r="U4048">
        <v>0</v>
      </c>
      <c r="V4048">
        <v>0</v>
      </c>
      <c r="W4048">
        <v>0</v>
      </c>
      <c r="X4048">
        <v>49.217829878967379</v>
      </c>
      <c r="Y4048">
        <v>0</v>
      </c>
      <c r="Z4048">
        <v>0.38017575567771311</v>
      </c>
      <c r="AA4048">
        <v>0</v>
      </c>
      <c r="AB4048">
        <v>1.2515898367391565</v>
      </c>
      <c r="AC4048">
        <v>0</v>
      </c>
      <c r="AD4048">
        <v>0</v>
      </c>
      <c r="AE4048">
        <v>50.849595471384248</v>
      </c>
    </row>
    <row r="4049" spans="1:31" x14ac:dyDescent="0.3">
      <c r="A4049">
        <v>2653901</v>
      </c>
      <c r="B4049">
        <v>1</v>
      </c>
      <c r="C4049" t="s">
        <v>80</v>
      </c>
      <c r="D4049" t="s">
        <v>106</v>
      </c>
      <c r="E4049" t="s">
        <v>141</v>
      </c>
      <c r="F4049" t="s">
        <v>11414</v>
      </c>
      <c r="G4049" t="s">
        <v>149</v>
      </c>
      <c r="H4049" t="s">
        <v>144</v>
      </c>
      <c r="I4049" t="s">
        <v>136</v>
      </c>
      <c r="J4049" t="s">
        <v>137</v>
      </c>
      <c r="K4049" t="s">
        <v>138</v>
      </c>
      <c r="L4049" t="s">
        <v>11415</v>
      </c>
      <c r="M4049" t="s">
        <v>11416</v>
      </c>
      <c r="N4049">
        <v>0.50888888799999998</v>
      </c>
      <c r="O4049">
        <v>0</v>
      </c>
      <c r="P4049">
        <v>403</v>
      </c>
      <c r="Q4049">
        <v>0</v>
      </c>
      <c r="R4049">
        <v>2</v>
      </c>
      <c r="S4049">
        <v>0</v>
      </c>
      <c r="T4049">
        <v>14</v>
      </c>
      <c r="U4049">
        <v>0</v>
      </c>
      <c r="V4049">
        <v>0</v>
      </c>
      <c r="W4049">
        <v>0</v>
      </c>
      <c r="X4049">
        <v>29.311883326556806</v>
      </c>
      <c r="Y4049">
        <v>0</v>
      </c>
      <c r="Z4049">
        <v>1.3990746264199598</v>
      </c>
      <c r="AA4049">
        <v>0</v>
      </c>
      <c r="AB4049">
        <v>4.64821188518152</v>
      </c>
      <c r="AC4049">
        <v>0</v>
      </c>
      <c r="AD4049">
        <v>0</v>
      </c>
      <c r="AE4049">
        <v>35.359169838158287</v>
      </c>
    </row>
    <row r="4050" spans="1:31" x14ac:dyDescent="0.3">
      <c r="A4050">
        <v>2654379</v>
      </c>
      <c r="B4050">
        <v>1</v>
      </c>
      <c r="C4050" t="s">
        <v>80</v>
      </c>
      <c r="D4050" t="s">
        <v>84</v>
      </c>
      <c r="E4050" t="s">
        <v>152</v>
      </c>
      <c r="F4050" t="s">
        <v>8233</v>
      </c>
      <c r="G4050" t="s">
        <v>191</v>
      </c>
      <c r="H4050" t="s">
        <v>135</v>
      </c>
      <c r="I4050" t="s">
        <v>136</v>
      </c>
      <c r="J4050" t="s">
        <v>137</v>
      </c>
      <c r="K4050" t="s">
        <v>138</v>
      </c>
      <c r="L4050" t="s">
        <v>11417</v>
      </c>
      <c r="M4050" t="s">
        <v>11418</v>
      </c>
      <c r="N4050">
        <v>0.60305555499999997</v>
      </c>
      <c r="O4050">
        <v>0</v>
      </c>
      <c r="P4050">
        <v>598</v>
      </c>
      <c r="Q4050">
        <v>0</v>
      </c>
      <c r="R4050">
        <v>0</v>
      </c>
      <c r="S4050">
        <v>0</v>
      </c>
      <c r="T4050">
        <v>54</v>
      </c>
      <c r="U4050">
        <v>0</v>
      </c>
      <c r="V4050">
        <v>0</v>
      </c>
      <c r="W4050">
        <v>0</v>
      </c>
      <c r="X4050">
        <v>92.821842035377017</v>
      </c>
      <c r="Y4050">
        <v>0</v>
      </c>
      <c r="Z4050">
        <v>0</v>
      </c>
      <c r="AA4050">
        <v>0</v>
      </c>
      <c r="AB4050">
        <v>58.832786451716849</v>
      </c>
      <c r="AC4050">
        <v>0</v>
      </c>
      <c r="AD4050">
        <v>0</v>
      </c>
      <c r="AE4050">
        <v>151.65462848709387</v>
      </c>
    </row>
    <row r="4051" spans="1:31" x14ac:dyDescent="0.3">
      <c r="A4051">
        <v>2653881</v>
      </c>
      <c r="B4051">
        <v>1</v>
      </c>
      <c r="C4051" t="s">
        <v>81</v>
      </c>
      <c r="D4051" t="s">
        <v>118</v>
      </c>
      <c r="E4051" t="s">
        <v>147</v>
      </c>
      <c r="F4051" t="s">
        <v>11419</v>
      </c>
      <c r="G4051" t="s">
        <v>149</v>
      </c>
      <c r="H4051" t="s">
        <v>144</v>
      </c>
      <c r="I4051" t="s">
        <v>136</v>
      </c>
      <c r="J4051" t="s">
        <v>137</v>
      </c>
      <c r="K4051" t="s">
        <v>138</v>
      </c>
      <c r="L4051" t="s">
        <v>11420</v>
      </c>
      <c r="M4051" t="s">
        <v>11421</v>
      </c>
      <c r="N4051">
        <v>2.6524999999999999</v>
      </c>
      <c r="O4051">
        <v>0</v>
      </c>
      <c r="P4051">
        <v>1</v>
      </c>
      <c r="Q4051">
        <v>0</v>
      </c>
      <c r="R4051">
        <v>89</v>
      </c>
      <c r="S4051">
        <v>0</v>
      </c>
      <c r="T4051">
        <v>5</v>
      </c>
      <c r="U4051">
        <v>0</v>
      </c>
      <c r="V4051">
        <v>0</v>
      </c>
      <c r="W4051">
        <v>0</v>
      </c>
      <c r="X4051">
        <v>0.78546800902674008</v>
      </c>
      <c r="Y4051">
        <v>0</v>
      </c>
      <c r="Z4051">
        <v>992.26766249007653</v>
      </c>
      <c r="AA4051">
        <v>0</v>
      </c>
      <c r="AB4051">
        <v>12.572837284812636</v>
      </c>
      <c r="AC4051">
        <v>0</v>
      </c>
      <c r="AD4051">
        <v>0</v>
      </c>
      <c r="AE4051">
        <v>1005.6259677839159</v>
      </c>
    </row>
    <row r="4052" spans="1:31" x14ac:dyDescent="0.3">
      <c r="A4052">
        <v>2653987</v>
      </c>
      <c r="B4052">
        <v>1</v>
      </c>
      <c r="C4052" t="s">
        <v>81</v>
      </c>
      <c r="D4052" t="s">
        <v>120</v>
      </c>
      <c r="E4052" t="s">
        <v>141</v>
      </c>
      <c r="F4052" t="s">
        <v>11422</v>
      </c>
      <c r="G4052" t="s">
        <v>220</v>
      </c>
      <c r="H4052" t="s">
        <v>144</v>
      </c>
      <c r="I4052" t="s">
        <v>136</v>
      </c>
      <c r="J4052" t="s">
        <v>137</v>
      </c>
      <c r="K4052" t="s">
        <v>162</v>
      </c>
      <c r="L4052" t="s">
        <v>11423</v>
      </c>
      <c r="M4052" t="s">
        <v>11424</v>
      </c>
      <c r="N4052">
        <v>3.3025000000000002</v>
      </c>
      <c r="O4052">
        <v>0</v>
      </c>
      <c r="P4052">
        <v>4082</v>
      </c>
      <c r="Q4052">
        <v>0</v>
      </c>
      <c r="R4052">
        <v>16</v>
      </c>
      <c r="S4052">
        <v>0</v>
      </c>
      <c r="T4052">
        <v>725</v>
      </c>
      <c r="U4052">
        <v>0</v>
      </c>
      <c r="V4052">
        <v>0</v>
      </c>
      <c r="W4052">
        <v>0</v>
      </c>
      <c r="X4052">
        <v>3010.0969055231185</v>
      </c>
      <c r="Y4052">
        <v>0</v>
      </c>
      <c r="Z4052">
        <v>42.372091036658034</v>
      </c>
      <c r="AA4052">
        <v>0</v>
      </c>
      <c r="AB4052">
        <v>2202.3177099694167</v>
      </c>
      <c r="AC4052">
        <v>0</v>
      </c>
      <c r="AD4052">
        <v>0</v>
      </c>
      <c r="AE4052">
        <v>5254.786706529193</v>
      </c>
    </row>
    <row r="4053" spans="1:31" x14ac:dyDescent="0.3">
      <c r="A4053">
        <v>2654044</v>
      </c>
      <c r="B4053">
        <v>1</v>
      </c>
      <c r="C4053" t="s">
        <v>80</v>
      </c>
      <c r="D4053" t="s">
        <v>106</v>
      </c>
      <c r="E4053" t="s">
        <v>165</v>
      </c>
      <c r="F4053" t="s">
        <v>11425</v>
      </c>
      <c r="G4053" t="s">
        <v>224</v>
      </c>
      <c r="H4053" t="s">
        <v>135</v>
      </c>
      <c r="I4053" t="s">
        <v>136</v>
      </c>
      <c r="J4053" t="s">
        <v>137</v>
      </c>
      <c r="K4053" t="s">
        <v>138</v>
      </c>
      <c r="L4053" t="s">
        <v>11426</v>
      </c>
      <c r="M4053" t="s">
        <v>11427</v>
      </c>
      <c r="N4053">
        <v>0.42305555500000003</v>
      </c>
      <c r="O4053">
        <v>0</v>
      </c>
      <c r="P4053">
        <v>314</v>
      </c>
      <c r="Q4053">
        <v>0</v>
      </c>
      <c r="R4053">
        <v>0</v>
      </c>
      <c r="S4053">
        <v>0</v>
      </c>
      <c r="T4053">
        <v>32</v>
      </c>
      <c r="U4053">
        <v>0</v>
      </c>
      <c r="V4053">
        <v>0</v>
      </c>
      <c r="W4053">
        <v>0</v>
      </c>
      <c r="X4053">
        <v>35.226698972589936</v>
      </c>
      <c r="Y4053">
        <v>0</v>
      </c>
      <c r="Z4053">
        <v>0</v>
      </c>
      <c r="AA4053">
        <v>0</v>
      </c>
      <c r="AB4053">
        <v>16.963971829984462</v>
      </c>
      <c r="AC4053">
        <v>0</v>
      </c>
      <c r="AD4053">
        <v>0</v>
      </c>
      <c r="AE4053">
        <v>52.190670802574402</v>
      </c>
    </row>
    <row r="4054" spans="1:31" x14ac:dyDescent="0.3">
      <c r="A4054">
        <v>2654265</v>
      </c>
      <c r="B4054">
        <v>1</v>
      </c>
      <c r="C4054" t="s">
        <v>81</v>
      </c>
      <c r="D4054" t="s">
        <v>122</v>
      </c>
      <c r="E4054" t="s">
        <v>147</v>
      </c>
      <c r="F4054" t="s">
        <v>11428</v>
      </c>
      <c r="G4054" t="s">
        <v>149</v>
      </c>
      <c r="H4054" t="s">
        <v>144</v>
      </c>
      <c r="I4054" t="s">
        <v>136</v>
      </c>
      <c r="J4054" t="s">
        <v>137</v>
      </c>
      <c r="K4054" t="s">
        <v>138</v>
      </c>
      <c r="L4054" t="s">
        <v>11429</v>
      </c>
      <c r="M4054" t="s">
        <v>11430</v>
      </c>
      <c r="N4054">
        <v>4.8436111110000004</v>
      </c>
      <c r="O4054">
        <v>0</v>
      </c>
      <c r="P4054">
        <v>119</v>
      </c>
      <c r="Q4054">
        <v>0</v>
      </c>
      <c r="R4054">
        <v>0</v>
      </c>
      <c r="S4054">
        <v>0</v>
      </c>
      <c r="T4054">
        <v>13</v>
      </c>
      <c r="U4054">
        <v>0</v>
      </c>
      <c r="V4054">
        <v>0</v>
      </c>
      <c r="W4054">
        <v>0</v>
      </c>
      <c r="X4054">
        <v>73.439059668798237</v>
      </c>
      <c r="Y4054">
        <v>0</v>
      </c>
      <c r="Z4054">
        <v>0</v>
      </c>
      <c r="AA4054">
        <v>0</v>
      </c>
      <c r="AB4054">
        <v>26.113330020692231</v>
      </c>
      <c r="AC4054">
        <v>0</v>
      </c>
      <c r="AD4054">
        <v>0</v>
      </c>
      <c r="AE4054">
        <v>99.552389689490468</v>
      </c>
    </row>
    <row r="4055" spans="1:31" x14ac:dyDescent="0.3">
      <c r="A4055">
        <v>2653933</v>
      </c>
      <c r="B4055">
        <v>1</v>
      </c>
      <c r="C4055" t="s">
        <v>81</v>
      </c>
      <c r="D4055" t="s">
        <v>118</v>
      </c>
      <c r="E4055" t="s">
        <v>165</v>
      </c>
      <c r="F4055" t="s">
        <v>11431</v>
      </c>
      <c r="G4055" t="s">
        <v>161</v>
      </c>
      <c r="H4055" t="s">
        <v>135</v>
      </c>
      <c r="I4055" t="s">
        <v>136</v>
      </c>
      <c r="J4055" t="s">
        <v>137</v>
      </c>
      <c r="K4055" t="s">
        <v>162</v>
      </c>
      <c r="L4055" t="s">
        <v>11432</v>
      </c>
      <c r="M4055" t="s">
        <v>11433</v>
      </c>
      <c r="N4055">
        <v>7.5019444440000003</v>
      </c>
      <c r="O4055">
        <v>0</v>
      </c>
      <c r="P4055">
        <v>24</v>
      </c>
      <c r="Q4055">
        <v>0</v>
      </c>
      <c r="R4055">
        <v>0</v>
      </c>
      <c r="S4055">
        <v>0</v>
      </c>
      <c r="T4055">
        <v>18</v>
      </c>
      <c r="U4055">
        <v>0</v>
      </c>
      <c r="V4055">
        <v>0</v>
      </c>
      <c r="W4055">
        <v>0</v>
      </c>
      <c r="X4055">
        <v>22.761480618161258</v>
      </c>
      <c r="Y4055">
        <v>0</v>
      </c>
      <c r="Z4055">
        <v>0</v>
      </c>
      <c r="AA4055">
        <v>0</v>
      </c>
      <c r="AB4055">
        <v>217.57373529331198</v>
      </c>
      <c r="AC4055">
        <v>0</v>
      </c>
      <c r="AD4055">
        <v>0</v>
      </c>
      <c r="AE4055">
        <v>240.33521591147326</v>
      </c>
    </row>
    <row r="4056" spans="1:31" x14ac:dyDescent="0.3">
      <c r="A4056">
        <v>2654242</v>
      </c>
      <c r="B4056">
        <v>1</v>
      </c>
      <c r="C4056" t="s">
        <v>80</v>
      </c>
      <c r="D4056" t="s">
        <v>93</v>
      </c>
      <c r="E4056" t="s">
        <v>165</v>
      </c>
      <c r="F4056" t="s">
        <v>11434</v>
      </c>
      <c r="G4056" t="s">
        <v>224</v>
      </c>
      <c r="H4056" t="s">
        <v>135</v>
      </c>
      <c r="I4056" t="s">
        <v>136</v>
      </c>
      <c r="J4056" t="s">
        <v>137</v>
      </c>
      <c r="K4056" t="s">
        <v>138</v>
      </c>
      <c r="L4056" t="s">
        <v>11435</v>
      </c>
      <c r="M4056" t="s">
        <v>11436</v>
      </c>
      <c r="N4056">
        <v>3.7238888879999998</v>
      </c>
      <c r="O4056">
        <v>0</v>
      </c>
      <c r="P4056">
        <v>8</v>
      </c>
      <c r="Q4056">
        <v>0</v>
      </c>
      <c r="R4056">
        <v>6</v>
      </c>
      <c r="S4056">
        <v>0</v>
      </c>
      <c r="T4056">
        <v>5</v>
      </c>
      <c r="U4056">
        <v>0</v>
      </c>
      <c r="V4056">
        <v>0</v>
      </c>
      <c r="W4056">
        <v>0</v>
      </c>
      <c r="X4056">
        <v>12.505670147467463</v>
      </c>
      <c r="Y4056">
        <v>0</v>
      </c>
      <c r="Z4056">
        <v>16.178781476344476</v>
      </c>
      <c r="AA4056">
        <v>0</v>
      </c>
      <c r="AB4056">
        <v>16.827709127254138</v>
      </c>
      <c r="AC4056">
        <v>0</v>
      </c>
      <c r="AD4056">
        <v>0</v>
      </c>
      <c r="AE4056">
        <v>45.512160751066077</v>
      </c>
    </row>
    <row r="4057" spans="1:31" x14ac:dyDescent="0.3">
      <c r="A4057">
        <v>2653910</v>
      </c>
      <c r="B4057">
        <v>1</v>
      </c>
      <c r="C4057" t="s">
        <v>80</v>
      </c>
      <c r="D4057" t="s">
        <v>98</v>
      </c>
      <c r="E4057" t="s">
        <v>132</v>
      </c>
      <c r="F4057" t="s">
        <v>11437</v>
      </c>
      <c r="G4057" t="s">
        <v>268</v>
      </c>
      <c r="H4057" t="s">
        <v>135</v>
      </c>
      <c r="I4057" t="s">
        <v>136</v>
      </c>
      <c r="J4057" t="s">
        <v>137</v>
      </c>
      <c r="K4057" t="s">
        <v>138</v>
      </c>
      <c r="L4057" t="s">
        <v>11438</v>
      </c>
      <c r="M4057" t="s">
        <v>11439</v>
      </c>
      <c r="N4057">
        <v>1.071111111</v>
      </c>
      <c r="O4057">
        <v>0</v>
      </c>
      <c r="P4057">
        <v>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0.30212906524239702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0.30212906524239702</v>
      </c>
    </row>
    <row r="4058" spans="1:31" x14ac:dyDescent="0.3">
      <c r="A4058">
        <v>2654073</v>
      </c>
      <c r="B4058">
        <v>1</v>
      </c>
      <c r="C4058" t="s">
        <v>81</v>
      </c>
      <c r="D4058" t="s">
        <v>118</v>
      </c>
      <c r="E4058" t="s">
        <v>165</v>
      </c>
      <c r="F4058" t="s">
        <v>8489</v>
      </c>
      <c r="G4058" t="s">
        <v>224</v>
      </c>
      <c r="H4058" t="s">
        <v>135</v>
      </c>
      <c r="I4058" t="s">
        <v>136</v>
      </c>
      <c r="J4058" t="s">
        <v>137</v>
      </c>
      <c r="K4058" t="s">
        <v>138</v>
      </c>
      <c r="L4058" t="s">
        <v>11440</v>
      </c>
      <c r="M4058" t="s">
        <v>11441</v>
      </c>
      <c r="N4058">
        <v>3.480555555</v>
      </c>
      <c r="O4058">
        <v>0</v>
      </c>
      <c r="P4058">
        <v>31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35.342491336914357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35.342491336914357</v>
      </c>
    </row>
    <row r="4059" spans="1:31" x14ac:dyDescent="0.3">
      <c r="A4059">
        <v>2654016</v>
      </c>
      <c r="B4059">
        <v>1</v>
      </c>
      <c r="C4059" t="s">
        <v>81</v>
      </c>
      <c r="D4059" t="s">
        <v>122</v>
      </c>
      <c r="E4059" t="s">
        <v>194</v>
      </c>
      <c r="F4059" t="s">
        <v>11442</v>
      </c>
      <c r="G4059" t="s">
        <v>149</v>
      </c>
      <c r="H4059" t="s">
        <v>144</v>
      </c>
      <c r="I4059" t="s">
        <v>136</v>
      </c>
      <c r="J4059" t="s">
        <v>137</v>
      </c>
      <c r="K4059" t="s">
        <v>138</v>
      </c>
      <c r="L4059" t="s">
        <v>11443</v>
      </c>
      <c r="M4059" t="s">
        <v>11444</v>
      </c>
      <c r="N4059">
        <v>0.36111111099999998</v>
      </c>
      <c r="O4059">
        <v>16</v>
      </c>
      <c r="P4059">
        <v>866</v>
      </c>
      <c r="Q4059">
        <v>72</v>
      </c>
      <c r="R4059">
        <v>41</v>
      </c>
      <c r="S4059">
        <v>16</v>
      </c>
      <c r="T4059">
        <v>49</v>
      </c>
      <c r="U4059">
        <v>0</v>
      </c>
      <c r="V4059">
        <v>1</v>
      </c>
      <c r="W4059">
        <v>2.0650810130933666</v>
      </c>
      <c r="X4059">
        <v>42.122252299000039</v>
      </c>
      <c r="Y4059">
        <v>41.434851998781923</v>
      </c>
      <c r="Z4059">
        <v>13.733180765250413</v>
      </c>
      <c r="AA4059">
        <v>16.671627142823468</v>
      </c>
      <c r="AB4059">
        <v>11.251613881255762</v>
      </c>
      <c r="AC4059">
        <v>0</v>
      </c>
      <c r="AD4059">
        <v>0.66247993066262234</v>
      </c>
      <c r="AE4059">
        <v>127.94108703086759</v>
      </c>
    </row>
    <row r="4060" spans="1:31" x14ac:dyDescent="0.3">
      <c r="A4060">
        <v>2654302</v>
      </c>
      <c r="B4060">
        <v>1</v>
      </c>
      <c r="C4060" t="s">
        <v>81</v>
      </c>
      <c r="D4060" t="s">
        <v>112</v>
      </c>
      <c r="E4060" t="s">
        <v>152</v>
      </c>
      <c r="F4060" t="s">
        <v>11445</v>
      </c>
      <c r="G4060" t="s">
        <v>191</v>
      </c>
      <c r="H4060" t="s">
        <v>135</v>
      </c>
      <c r="I4060" t="s">
        <v>136</v>
      </c>
      <c r="J4060" t="s">
        <v>137</v>
      </c>
      <c r="K4060" t="s">
        <v>138</v>
      </c>
      <c r="L4060" t="s">
        <v>11446</v>
      </c>
      <c r="M4060" t="s">
        <v>11447</v>
      </c>
      <c r="N4060">
        <v>1.352777777</v>
      </c>
      <c r="O4060">
        <v>0</v>
      </c>
      <c r="P4060">
        <v>72</v>
      </c>
      <c r="Q4060">
        <v>0</v>
      </c>
      <c r="R4060">
        <v>3</v>
      </c>
      <c r="S4060">
        <v>0</v>
      </c>
      <c r="T4060">
        <v>4</v>
      </c>
      <c r="U4060">
        <v>0</v>
      </c>
      <c r="V4060">
        <v>0</v>
      </c>
      <c r="W4060">
        <v>0</v>
      </c>
      <c r="X4060">
        <v>10.558952500647869</v>
      </c>
      <c r="Y4060">
        <v>0</v>
      </c>
      <c r="Z4060">
        <v>1.7519621808359236</v>
      </c>
      <c r="AA4060">
        <v>0</v>
      </c>
      <c r="AB4060">
        <v>3.2838840890603276</v>
      </c>
      <c r="AC4060">
        <v>0</v>
      </c>
      <c r="AD4060">
        <v>0</v>
      </c>
      <c r="AE4060">
        <v>15.59479877054412</v>
      </c>
    </row>
    <row r="4061" spans="1:31" x14ac:dyDescent="0.3">
      <c r="A4061">
        <v>2654182</v>
      </c>
      <c r="B4061">
        <v>1</v>
      </c>
      <c r="C4061" t="s">
        <v>80</v>
      </c>
      <c r="D4061" t="s">
        <v>97</v>
      </c>
      <c r="E4061" t="s">
        <v>194</v>
      </c>
      <c r="F4061" t="s">
        <v>3839</v>
      </c>
      <c r="G4061" t="s">
        <v>149</v>
      </c>
      <c r="H4061" t="s">
        <v>144</v>
      </c>
      <c r="I4061" t="s">
        <v>136</v>
      </c>
      <c r="J4061" t="s">
        <v>137</v>
      </c>
      <c r="K4061" t="s">
        <v>138</v>
      </c>
      <c r="L4061" t="s">
        <v>11448</v>
      </c>
      <c r="M4061" t="s">
        <v>11449</v>
      </c>
      <c r="N4061">
        <v>0.34083333300000002</v>
      </c>
      <c r="O4061">
        <v>8</v>
      </c>
      <c r="P4061">
        <v>785</v>
      </c>
      <c r="Q4061">
        <v>10</v>
      </c>
      <c r="R4061">
        <v>360</v>
      </c>
      <c r="S4061">
        <v>17</v>
      </c>
      <c r="T4061">
        <v>199</v>
      </c>
      <c r="U4061">
        <v>1</v>
      </c>
      <c r="V4061">
        <v>2</v>
      </c>
      <c r="W4061">
        <v>27.176529044402287</v>
      </c>
      <c r="X4061">
        <v>135.82700039914241</v>
      </c>
      <c r="Y4061">
        <v>17.369621283774801</v>
      </c>
      <c r="Z4061">
        <v>96.517836082768483</v>
      </c>
      <c r="AA4061">
        <v>52.244863936862117</v>
      </c>
      <c r="AB4061">
        <v>85.335536736304945</v>
      </c>
      <c r="AC4061">
        <v>7.1427242608939725</v>
      </c>
      <c r="AD4061">
        <v>0.83159162311714618</v>
      </c>
      <c r="AE4061">
        <v>422.44570336726616</v>
      </c>
    </row>
    <row r="4062" spans="1:31" x14ac:dyDescent="0.3">
      <c r="A4062">
        <v>2653927</v>
      </c>
      <c r="B4062">
        <v>1</v>
      </c>
      <c r="C4062" t="s">
        <v>81</v>
      </c>
      <c r="D4062" t="s">
        <v>114</v>
      </c>
      <c r="E4062" t="s">
        <v>152</v>
      </c>
      <c r="F4062" t="s">
        <v>11450</v>
      </c>
      <c r="G4062" t="s">
        <v>220</v>
      </c>
      <c r="H4062" t="s">
        <v>135</v>
      </c>
      <c r="I4062" t="s">
        <v>136</v>
      </c>
      <c r="J4062" t="s">
        <v>137</v>
      </c>
      <c r="K4062" t="s">
        <v>162</v>
      </c>
      <c r="L4062" t="s">
        <v>11451</v>
      </c>
      <c r="M4062" t="s">
        <v>11452</v>
      </c>
      <c r="N4062">
        <v>4.068888888</v>
      </c>
      <c r="O4062">
        <v>0</v>
      </c>
      <c r="P4062">
        <v>599</v>
      </c>
      <c r="Q4062">
        <v>0</v>
      </c>
      <c r="R4062">
        <v>0</v>
      </c>
      <c r="S4062">
        <v>0</v>
      </c>
      <c r="T4062">
        <v>94</v>
      </c>
      <c r="U4062">
        <v>0</v>
      </c>
      <c r="V4062">
        <v>0</v>
      </c>
      <c r="W4062">
        <v>0</v>
      </c>
      <c r="X4062">
        <v>304.23474456664752</v>
      </c>
      <c r="Y4062">
        <v>0</v>
      </c>
      <c r="Z4062">
        <v>0</v>
      </c>
      <c r="AA4062">
        <v>0</v>
      </c>
      <c r="AB4062">
        <v>139.54501937096703</v>
      </c>
      <c r="AC4062">
        <v>0</v>
      </c>
      <c r="AD4062">
        <v>0</v>
      </c>
      <c r="AE4062">
        <v>443.77976393761458</v>
      </c>
    </row>
    <row r="4063" spans="1:31" x14ac:dyDescent="0.3">
      <c r="A4063">
        <v>2654017</v>
      </c>
      <c r="B4063">
        <v>2</v>
      </c>
      <c r="C4063" t="s">
        <v>80</v>
      </c>
      <c r="D4063" t="s">
        <v>94</v>
      </c>
      <c r="E4063" t="s">
        <v>152</v>
      </c>
      <c r="F4063" t="s">
        <v>11453</v>
      </c>
      <c r="G4063" t="s">
        <v>228</v>
      </c>
      <c r="H4063" t="s">
        <v>135</v>
      </c>
      <c r="I4063" t="s">
        <v>136</v>
      </c>
      <c r="J4063" t="s">
        <v>137</v>
      </c>
      <c r="K4063" t="s">
        <v>138</v>
      </c>
      <c r="L4063" t="s">
        <v>11454</v>
      </c>
      <c r="M4063" t="s">
        <v>11455</v>
      </c>
      <c r="N4063">
        <v>0.235555555</v>
      </c>
      <c r="O4063">
        <v>0</v>
      </c>
      <c r="P4063">
        <v>47</v>
      </c>
      <c r="Q4063">
        <v>0</v>
      </c>
      <c r="R4063">
        <v>33</v>
      </c>
      <c r="S4063">
        <v>0</v>
      </c>
      <c r="T4063">
        <v>3</v>
      </c>
      <c r="U4063">
        <v>0</v>
      </c>
      <c r="V4063">
        <v>0</v>
      </c>
      <c r="W4063">
        <v>0</v>
      </c>
      <c r="X4063">
        <v>2.6393300218531541</v>
      </c>
      <c r="Y4063">
        <v>0</v>
      </c>
      <c r="Z4063">
        <v>10.588981418365277</v>
      </c>
      <c r="AA4063">
        <v>0</v>
      </c>
      <c r="AB4063">
        <v>0.87745730480823125</v>
      </c>
      <c r="AC4063">
        <v>0</v>
      </c>
      <c r="AD4063">
        <v>0</v>
      </c>
      <c r="AE4063">
        <v>14.105768745026662</v>
      </c>
    </row>
    <row r="4064" spans="1:31" x14ac:dyDescent="0.3">
      <c r="A4064">
        <v>2654139</v>
      </c>
      <c r="B4064">
        <v>1</v>
      </c>
      <c r="C4064" t="s">
        <v>80</v>
      </c>
      <c r="D4064" t="s">
        <v>83</v>
      </c>
      <c r="E4064" t="s">
        <v>181</v>
      </c>
      <c r="F4064" t="s">
        <v>11456</v>
      </c>
      <c r="G4064" t="s">
        <v>149</v>
      </c>
      <c r="H4064" t="s">
        <v>144</v>
      </c>
      <c r="I4064" t="s">
        <v>136</v>
      </c>
      <c r="J4064" t="s">
        <v>137</v>
      </c>
      <c r="K4064" t="s">
        <v>138</v>
      </c>
      <c r="L4064" t="s">
        <v>11457</v>
      </c>
      <c r="M4064" t="s">
        <v>11458</v>
      </c>
      <c r="N4064">
        <v>0.105</v>
      </c>
      <c r="O4064">
        <v>2</v>
      </c>
      <c r="P4064">
        <v>4433</v>
      </c>
      <c r="Q4064">
        <v>5</v>
      </c>
      <c r="R4064">
        <v>5</v>
      </c>
      <c r="S4064">
        <v>31</v>
      </c>
      <c r="T4064">
        <v>1865</v>
      </c>
      <c r="U4064">
        <v>17</v>
      </c>
      <c r="V4064">
        <v>69</v>
      </c>
      <c r="W4064">
        <v>8.5486187407493835E-2</v>
      </c>
      <c r="X4064">
        <v>128.42978944220013</v>
      </c>
      <c r="Y4064">
        <v>25.687872644337958</v>
      </c>
      <c r="Z4064">
        <v>0.31303902590760363</v>
      </c>
      <c r="AA4064">
        <v>31.541964781004115</v>
      </c>
      <c r="AB4064">
        <v>212.63615861173963</v>
      </c>
      <c r="AC4064">
        <v>54.439488377577895</v>
      </c>
      <c r="AD4064">
        <v>55.353290191829018</v>
      </c>
      <c r="AE4064">
        <v>508.48708926200391</v>
      </c>
    </row>
    <row r="4065" spans="1:31" x14ac:dyDescent="0.3">
      <c r="A4065">
        <v>2653890</v>
      </c>
      <c r="B4065">
        <v>1</v>
      </c>
      <c r="C4065" t="s">
        <v>80</v>
      </c>
      <c r="D4065" t="s">
        <v>97</v>
      </c>
      <c r="E4065" t="s">
        <v>194</v>
      </c>
      <c r="F4065" t="s">
        <v>3796</v>
      </c>
      <c r="G4065" t="s">
        <v>149</v>
      </c>
      <c r="H4065" t="s">
        <v>144</v>
      </c>
      <c r="I4065" t="s">
        <v>241</v>
      </c>
      <c r="J4065" t="s">
        <v>137</v>
      </c>
      <c r="K4065" t="s">
        <v>138</v>
      </c>
      <c r="L4065" t="s">
        <v>11459</v>
      </c>
      <c r="M4065" t="s">
        <v>11460</v>
      </c>
      <c r="N4065">
        <v>2.7777769999999999E-3</v>
      </c>
      <c r="O4065">
        <v>2</v>
      </c>
      <c r="P4065">
        <v>992</v>
      </c>
      <c r="Q4065">
        <v>1</v>
      </c>
      <c r="R4065">
        <v>32</v>
      </c>
      <c r="S4065">
        <v>5</v>
      </c>
      <c r="T4065">
        <v>75</v>
      </c>
      <c r="U4065">
        <v>0</v>
      </c>
      <c r="V4065">
        <v>0</v>
      </c>
      <c r="W4065">
        <v>7.7804837818749167E-2</v>
      </c>
      <c r="X4065">
        <v>0.59421011206838448</v>
      </c>
      <c r="Y4065">
        <v>2.7573445651250003E-4</v>
      </c>
      <c r="Z4065">
        <v>2.9176779707707223E-2</v>
      </c>
      <c r="AA4065">
        <v>1.9711060752483335E-2</v>
      </c>
      <c r="AB4065">
        <v>0.19602806774869691</v>
      </c>
      <c r="AC4065">
        <v>0</v>
      </c>
      <c r="AD4065">
        <v>0</v>
      </c>
      <c r="AE4065">
        <v>0.91720659255253367</v>
      </c>
    </row>
    <row r="4066" spans="1:31" x14ac:dyDescent="0.3">
      <c r="A4066">
        <v>2654282</v>
      </c>
      <c r="B4066">
        <v>1</v>
      </c>
      <c r="C4066" t="s">
        <v>81</v>
      </c>
      <c r="D4066" t="s">
        <v>128</v>
      </c>
      <c r="E4066" t="s">
        <v>147</v>
      </c>
      <c r="F4066" t="s">
        <v>8955</v>
      </c>
      <c r="G4066" t="s">
        <v>149</v>
      </c>
      <c r="H4066" t="s">
        <v>144</v>
      </c>
      <c r="I4066" t="s">
        <v>136</v>
      </c>
      <c r="J4066" t="s">
        <v>137</v>
      </c>
      <c r="K4066" t="s">
        <v>138</v>
      </c>
      <c r="L4066" t="s">
        <v>11461</v>
      </c>
      <c r="M4066" t="s">
        <v>11462</v>
      </c>
      <c r="N4066">
        <v>1.0786111110000001</v>
      </c>
      <c r="O4066">
        <v>3</v>
      </c>
      <c r="P4066">
        <v>220</v>
      </c>
      <c r="Q4066">
        <v>1</v>
      </c>
      <c r="R4066">
        <v>3</v>
      </c>
      <c r="S4066">
        <v>3</v>
      </c>
      <c r="T4066">
        <v>23</v>
      </c>
      <c r="U4066">
        <v>2</v>
      </c>
      <c r="V4066">
        <v>0</v>
      </c>
      <c r="W4066">
        <v>1.1202086347775</v>
      </c>
      <c r="X4066">
        <v>60.380006253315841</v>
      </c>
      <c r="Y4066">
        <v>0.13160576324029999</v>
      </c>
      <c r="Z4066">
        <v>1.8415401897582064</v>
      </c>
      <c r="AA4066">
        <v>47.689746929175513</v>
      </c>
      <c r="AB4066">
        <v>13.959045355221642</v>
      </c>
      <c r="AC4066">
        <v>13.520072681123036</v>
      </c>
      <c r="AD4066">
        <v>0</v>
      </c>
      <c r="AE4066">
        <v>138.64222580661203</v>
      </c>
    </row>
    <row r="4067" spans="1:31" x14ac:dyDescent="0.3">
      <c r="A4067">
        <v>2654239</v>
      </c>
      <c r="B4067">
        <v>1</v>
      </c>
      <c r="C4067" t="s">
        <v>80</v>
      </c>
      <c r="D4067" t="s">
        <v>106</v>
      </c>
      <c r="E4067" t="s">
        <v>152</v>
      </c>
      <c r="F4067" t="s">
        <v>11463</v>
      </c>
      <c r="G4067" t="s">
        <v>191</v>
      </c>
      <c r="H4067" t="s">
        <v>135</v>
      </c>
      <c r="I4067" t="s">
        <v>136</v>
      </c>
      <c r="J4067" t="s">
        <v>137</v>
      </c>
      <c r="K4067" t="s">
        <v>138</v>
      </c>
      <c r="L4067" t="s">
        <v>11464</v>
      </c>
      <c r="M4067" t="s">
        <v>11465</v>
      </c>
      <c r="N4067">
        <v>0.85333333300000003</v>
      </c>
      <c r="O4067">
        <v>0</v>
      </c>
      <c r="P4067">
        <v>2</v>
      </c>
      <c r="Q4067">
        <v>0</v>
      </c>
      <c r="R4067">
        <v>15</v>
      </c>
      <c r="S4067">
        <v>0</v>
      </c>
      <c r="T4067">
        <v>5</v>
      </c>
      <c r="U4067">
        <v>0</v>
      </c>
      <c r="V4067">
        <v>0</v>
      </c>
      <c r="W4067">
        <v>0</v>
      </c>
      <c r="X4067">
        <v>0.79087421887580533</v>
      </c>
      <c r="Y4067">
        <v>0</v>
      </c>
      <c r="Z4067">
        <v>47.617076053465425</v>
      </c>
      <c r="AA4067">
        <v>0</v>
      </c>
      <c r="AB4067">
        <v>3.9136158313115623</v>
      </c>
      <c r="AC4067">
        <v>0</v>
      </c>
      <c r="AD4067">
        <v>0</v>
      </c>
      <c r="AE4067">
        <v>52.321566103652792</v>
      </c>
    </row>
    <row r="4068" spans="1:31" x14ac:dyDescent="0.3">
      <c r="A4068">
        <v>2653990</v>
      </c>
      <c r="B4068">
        <v>1</v>
      </c>
      <c r="C4068" t="s">
        <v>80</v>
      </c>
      <c r="D4068" t="s">
        <v>103</v>
      </c>
      <c r="E4068" t="s">
        <v>147</v>
      </c>
      <c r="F4068" t="s">
        <v>11208</v>
      </c>
      <c r="G4068" t="s">
        <v>220</v>
      </c>
      <c r="H4068" t="s">
        <v>144</v>
      </c>
      <c r="I4068" t="s">
        <v>136</v>
      </c>
      <c r="J4068" t="s">
        <v>137</v>
      </c>
      <c r="K4068" t="s">
        <v>162</v>
      </c>
      <c r="L4068" t="s">
        <v>11466</v>
      </c>
      <c r="M4068" t="s">
        <v>11467</v>
      </c>
      <c r="N4068">
        <v>5.0691666660000001</v>
      </c>
      <c r="O4068">
        <v>0</v>
      </c>
      <c r="P4068">
        <v>0</v>
      </c>
      <c r="Q4068">
        <v>0</v>
      </c>
      <c r="R4068">
        <v>0</v>
      </c>
      <c r="S4068">
        <v>15</v>
      </c>
      <c r="T4068">
        <v>4</v>
      </c>
      <c r="U4068">
        <v>15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945.59565553547827</v>
      </c>
      <c r="AB4068">
        <v>34.266730443808321</v>
      </c>
      <c r="AC4068">
        <v>2380.3243117044149</v>
      </c>
      <c r="AD4068">
        <v>0</v>
      </c>
      <c r="AE4068">
        <v>3360.1866976837014</v>
      </c>
    </row>
    <row r="4069" spans="1:31" x14ac:dyDescent="0.3">
      <c r="A4069">
        <v>2654030</v>
      </c>
      <c r="B4069">
        <v>1</v>
      </c>
      <c r="C4069" t="s">
        <v>80</v>
      </c>
      <c r="D4069" t="s">
        <v>107</v>
      </c>
      <c r="E4069" t="s">
        <v>165</v>
      </c>
      <c r="F4069" t="s">
        <v>11468</v>
      </c>
      <c r="G4069" t="s">
        <v>154</v>
      </c>
      <c r="H4069" t="s">
        <v>135</v>
      </c>
      <c r="I4069" t="s">
        <v>136</v>
      </c>
      <c r="J4069" t="s">
        <v>137</v>
      </c>
      <c r="K4069" t="s">
        <v>138</v>
      </c>
      <c r="L4069" t="s">
        <v>11469</v>
      </c>
      <c r="M4069" t="s">
        <v>11470</v>
      </c>
      <c r="N4069">
        <v>1.7875000000000001</v>
      </c>
      <c r="O4069">
        <v>0</v>
      </c>
      <c r="P4069">
        <v>98</v>
      </c>
      <c r="Q4069">
        <v>0</v>
      </c>
      <c r="R4069">
        <v>0</v>
      </c>
      <c r="S4069">
        <v>0</v>
      </c>
      <c r="T4069">
        <v>6</v>
      </c>
      <c r="U4069">
        <v>0</v>
      </c>
      <c r="V4069">
        <v>0</v>
      </c>
      <c r="W4069">
        <v>0</v>
      </c>
      <c r="X4069">
        <v>54.48809823783558</v>
      </c>
      <c r="Y4069">
        <v>0</v>
      </c>
      <c r="Z4069">
        <v>0</v>
      </c>
      <c r="AA4069">
        <v>0</v>
      </c>
      <c r="AB4069">
        <v>4.0301791459860823</v>
      </c>
      <c r="AC4069">
        <v>0</v>
      </c>
      <c r="AD4069">
        <v>0</v>
      </c>
      <c r="AE4069">
        <v>58.518277383821662</v>
      </c>
    </row>
    <row r="4070" spans="1:31" x14ac:dyDescent="0.3">
      <c r="A4070">
        <v>2653884</v>
      </c>
      <c r="B4070">
        <v>1</v>
      </c>
      <c r="C4070" t="s">
        <v>81</v>
      </c>
      <c r="D4070" t="s">
        <v>116</v>
      </c>
      <c r="E4070" t="s">
        <v>141</v>
      </c>
      <c r="F4070" t="s">
        <v>4555</v>
      </c>
      <c r="G4070" t="s">
        <v>149</v>
      </c>
      <c r="H4070" t="s">
        <v>144</v>
      </c>
      <c r="I4070" t="s">
        <v>241</v>
      </c>
      <c r="J4070" t="s">
        <v>137</v>
      </c>
      <c r="K4070" t="s">
        <v>138</v>
      </c>
      <c r="L4070" t="s">
        <v>11471</v>
      </c>
      <c r="M4070" t="s">
        <v>11472</v>
      </c>
      <c r="N4070">
        <v>2.0555555E-2</v>
      </c>
      <c r="O4070">
        <v>1</v>
      </c>
      <c r="P4070">
        <v>6318</v>
      </c>
      <c r="Q4070">
        <v>5</v>
      </c>
      <c r="R4070">
        <v>10</v>
      </c>
      <c r="S4070">
        <v>10</v>
      </c>
      <c r="T4070">
        <v>1202</v>
      </c>
      <c r="U4070">
        <v>2</v>
      </c>
      <c r="V4070">
        <v>1</v>
      </c>
      <c r="W4070">
        <v>3.7251859616666671E-3</v>
      </c>
      <c r="X4070">
        <v>17.995788544741782</v>
      </c>
      <c r="Y4070">
        <v>0.20289326406953298</v>
      </c>
      <c r="Z4070">
        <v>0.32660132264614</v>
      </c>
      <c r="AA4070">
        <v>1.2292360299581504</v>
      </c>
      <c r="AB4070">
        <v>9.2713122275423139</v>
      </c>
      <c r="AC4070">
        <v>0.18913064087977668</v>
      </c>
      <c r="AD4070">
        <v>1.8084546434574779E-2</v>
      </c>
      <c r="AE4070">
        <v>29.236771762233943</v>
      </c>
    </row>
    <row r="4071" spans="1:31" x14ac:dyDescent="0.3">
      <c r="A4071">
        <v>2653907</v>
      </c>
      <c r="B4071">
        <v>1</v>
      </c>
      <c r="C4071" t="s">
        <v>81</v>
      </c>
      <c r="D4071" t="s">
        <v>128</v>
      </c>
      <c r="E4071" t="s">
        <v>147</v>
      </c>
      <c r="F4071" t="s">
        <v>4137</v>
      </c>
      <c r="G4071" t="s">
        <v>149</v>
      </c>
      <c r="H4071" t="s">
        <v>144</v>
      </c>
      <c r="I4071" t="s">
        <v>136</v>
      </c>
      <c r="J4071" t="s">
        <v>137</v>
      </c>
      <c r="K4071" t="s">
        <v>138</v>
      </c>
      <c r="L4071" t="s">
        <v>11473</v>
      </c>
      <c r="M4071" t="s">
        <v>11474</v>
      </c>
      <c r="N4071">
        <v>0.36555555499999998</v>
      </c>
      <c r="O4071">
        <v>3</v>
      </c>
      <c r="P4071">
        <v>1</v>
      </c>
      <c r="Q4071">
        <v>26</v>
      </c>
      <c r="R4071">
        <v>6</v>
      </c>
      <c r="S4071">
        <v>8</v>
      </c>
      <c r="T4071">
        <v>1</v>
      </c>
      <c r="U4071">
        <v>0</v>
      </c>
      <c r="V4071">
        <v>0</v>
      </c>
      <c r="W4071">
        <v>5.8730350949569443</v>
      </c>
      <c r="X4071">
        <v>3.3406629123423112E-2</v>
      </c>
      <c r="Y4071">
        <v>43.427965341402235</v>
      </c>
      <c r="Z4071">
        <v>1.1904368966371</v>
      </c>
      <c r="AA4071">
        <v>15.497760524240823</v>
      </c>
      <c r="AB4071">
        <v>5.0120339006818893E-3</v>
      </c>
      <c r="AC4071">
        <v>0</v>
      </c>
      <c r="AD4071">
        <v>0</v>
      </c>
      <c r="AE4071">
        <v>66.027616520261205</v>
      </c>
    </row>
    <row r="4072" spans="1:31" x14ac:dyDescent="0.3">
      <c r="A4072">
        <v>2654245</v>
      </c>
      <c r="B4072">
        <v>1</v>
      </c>
      <c r="C4072" t="s">
        <v>80</v>
      </c>
      <c r="D4072" t="s">
        <v>96</v>
      </c>
      <c r="E4072" t="s">
        <v>214</v>
      </c>
      <c r="F4072" t="s">
        <v>8727</v>
      </c>
      <c r="G4072" t="s">
        <v>300</v>
      </c>
      <c r="H4072" t="s">
        <v>135</v>
      </c>
      <c r="I4072" t="s">
        <v>136</v>
      </c>
      <c r="J4072" t="s">
        <v>137</v>
      </c>
      <c r="K4072" t="s">
        <v>138</v>
      </c>
      <c r="L4072" t="s">
        <v>11475</v>
      </c>
      <c r="M4072" t="s">
        <v>11476</v>
      </c>
      <c r="N4072">
        <v>1.546944444</v>
      </c>
      <c r="O4072">
        <v>0</v>
      </c>
      <c r="P4072">
        <v>12</v>
      </c>
      <c r="Q4072">
        <v>0</v>
      </c>
      <c r="R4072">
        <v>0</v>
      </c>
      <c r="S4072">
        <v>0</v>
      </c>
      <c r="T4072">
        <v>2</v>
      </c>
      <c r="U4072">
        <v>0</v>
      </c>
      <c r="V4072">
        <v>0</v>
      </c>
      <c r="W4072">
        <v>0</v>
      </c>
      <c r="X4072">
        <v>26.208162302270555</v>
      </c>
      <c r="Y4072">
        <v>0</v>
      </c>
      <c r="Z4072">
        <v>0</v>
      </c>
      <c r="AA4072">
        <v>0</v>
      </c>
      <c r="AB4072">
        <v>6.5064633538218946</v>
      </c>
      <c r="AC4072">
        <v>0</v>
      </c>
      <c r="AD4072">
        <v>0</v>
      </c>
      <c r="AE4072">
        <v>32.714625656092451</v>
      </c>
    </row>
    <row r="4073" spans="1:31" x14ac:dyDescent="0.3">
      <c r="A4073">
        <v>2654099</v>
      </c>
      <c r="B4073">
        <v>1</v>
      </c>
      <c r="C4073" t="s">
        <v>81</v>
      </c>
      <c r="D4073" t="s">
        <v>128</v>
      </c>
      <c r="E4073" t="s">
        <v>147</v>
      </c>
      <c r="F4073" t="s">
        <v>4137</v>
      </c>
      <c r="G4073" t="s">
        <v>149</v>
      </c>
      <c r="H4073" t="s">
        <v>144</v>
      </c>
      <c r="I4073" t="s">
        <v>136</v>
      </c>
      <c r="J4073" t="s">
        <v>137</v>
      </c>
      <c r="K4073" t="s">
        <v>138</v>
      </c>
      <c r="L4073" t="s">
        <v>11282</v>
      </c>
      <c r="M4073" t="s">
        <v>11477</v>
      </c>
      <c r="N4073">
        <v>0.34555555500000001</v>
      </c>
      <c r="O4073">
        <v>3</v>
      </c>
      <c r="P4073">
        <v>1</v>
      </c>
      <c r="Q4073">
        <v>26</v>
      </c>
      <c r="R4073">
        <v>6</v>
      </c>
      <c r="S4073">
        <v>8</v>
      </c>
      <c r="T4073">
        <v>1</v>
      </c>
      <c r="U4073">
        <v>0</v>
      </c>
      <c r="V4073">
        <v>0</v>
      </c>
      <c r="W4073">
        <v>8.1015429429953336</v>
      </c>
      <c r="X4073">
        <v>3.9851636354434672E-2</v>
      </c>
      <c r="Y4073">
        <v>45.966750949210642</v>
      </c>
      <c r="Z4073">
        <v>1.2422131585962319</v>
      </c>
      <c r="AA4073">
        <v>18.959076356341548</v>
      </c>
      <c r="AB4073">
        <v>6.7482237935172227E-3</v>
      </c>
      <c r="AC4073">
        <v>0</v>
      </c>
      <c r="AD4073">
        <v>0</v>
      </c>
      <c r="AE4073">
        <v>74.316183267291706</v>
      </c>
    </row>
    <row r="4074" spans="1:31" x14ac:dyDescent="0.3">
      <c r="A4074">
        <v>2653930</v>
      </c>
      <c r="B4074">
        <v>1</v>
      </c>
      <c r="C4074" t="s">
        <v>80</v>
      </c>
      <c r="D4074" t="s">
        <v>105</v>
      </c>
      <c r="E4074" t="s">
        <v>194</v>
      </c>
      <c r="F4074" t="s">
        <v>11478</v>
      </c>
      <c r="G4074" t="s">
        <v>220</v>
      </c>
      <c r="H4074" t="s">
        <v>144</v>
      </c>
      <c r="I4074" t="s">
        <v>136</v>
      </c>
      <c r="J4074" t="s">
        <v>137</v>
      </c>
      <c r="K4074" t="s">
        <v>162</v>
      </c>
      <c r="L4074" t="s">
        <v>11479</v>
      </c>
      <c r="M4074" t="s">
        <v>11480</v>
      </c>
      <c r="N4074">
        <v>5.8425000000000002</v>
      </c>
      <c r="O4074">
        <v>0</v>
      </c>
      <c r="P4074">
        <v>3103</v>
      </c>
      <c r="Q4074">
        <v>0</v>
      </c>
      <c r="R4074">
        <v>0</v>
      </c>
      <c r="S4074">
        <v>0</v>
      </c>
      <c r="T4074">
        <v>162</v>
      </c>
      <c r="U4074">
        <v>0</v>
      </c>
      <c r="V4074">
        <v>0</v>
      </c>
      <c r="W4074">
        <v>0</v>
      </c>
      <c r="X4074">
        <v>4434.6902826948763</v>
      </c>
      <c r="Y4074">
        <v>0</v>
      </c>
      <c r="Z4074">
        <v>0</v>
      </c>
      <c r="AA4074">
        <v>0</v>
      </c>
      <c r="AB4074">
        <v>1385.2853533268224</v>
      </c>
      <c r="AC4074">
        <v>0</v>
      </c>
      <c r="AD4074">
        <v>0</v>
      </c>
      <c r="AE4074">
        <v>5819.9756360216988</v>
      </c>
    </row>
    <row r="4075" spans="1:31" x14ac:dyDescent="0.3">
      <c r="A4075">
        <v>2653953</v>
      </c>
      <c r="B4075">
        <v>1</v>
      </c>
      <c r="C4075" t="s">
        <v>80</v>
      </c>
      <c r="D4075" t="s">
        <v>98</v>
      </c>
      <c r="E4075" t="s">
        <v>132</v>
      </c>
      <c r="F4075" t="s">
        <v>11481</v>
      </c>
      <c r="G4075" t="s">
        <v>268</v>
      </c>
      <c r="H4075" t="s">
        <v>135</v>
      </c>
      <c r="I4075" t="s">
        <v>136</v>
      </c>
      <c r="J4075" t="s">
        <v>137</v>
      </c>
      <c r="K4075" t="s">
        <v>138</v>
      </c>
      <c r="L4075" t="s">
        <v>11482</v>
      </c>
      <c r="M4075" t="s">
        <v>11483</v>
      </c>
      <c r="N4075">
        <v>3.0986111109999999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0.82027659376564876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0.82027659376564876</v>
      </c>
    </row>
    <row r="4076" spans="1:31" x14ac:dyDescent="0.3">
      <c r="A4076">
        <v>2653967</v>
      </c>
      <c r="B4076">
        <v>1</v>
      </c>
      <c r="C4076" t="s">
        <v>80</v>
      </c>
      <c r="D4076" t="s">
        <v>90</v>
      </c>
      <c r="E4076" t="s">
        <v>152</v>
      </c>
      <c r="F4076" t="s">
        <v>11484</v>
      </c>
      <c r="G4076" t="s">
        <v>4863</v>
      </c>
      <c r="H4076" t="s">
        <v>135</v>
      </c>
      <c r="I4076" t="s">
        <v>136</v>
      </c>
      <c r="J4076" t="s">
        <v>137</v>
      </c>
      <c r="K4076" t="s">
        <v>138</v>
      </c>
      <c r="L4076" t="s">
        <v>11485</v>
      </c>
      <c r="M4076" t="s">
        <v>11486</v>
      </c>
      <c r="N4076">
        <v>0.97833333300000003</v>
      </c>
      <c r="O4076">
        <v>0</v>
      </c>
      <c r="P4076">
        <v>598</v>
      </c>
      <c r="Q4076">
        <v>0</v>
      </c>
      <c r="R4076">
        <v>0</v>
      </c>
      <c r="S4076">
        <v>0</v>
      </c>
      <c r="T4076">
        <v>28</v>
      </c>
      <c r="U4076">
        <v>0</v>
      </c>
      <c r="V4076">
        <v>0</v>
      </c>
      <c r="W4076">
        <v>0</v>
      </c>
      <c r="X4076">
        <v>144.45350359511221</v>
      </c>
      <c r="Y4076">
        <v>0</v>
      </c>
      <c r="Z4076">
        <v>0</v>
      </c>
      <c r="AA4076">
        <v>0</v>
      </c>
      <c r="AB4076">
        <v>18.025796483927145</v>
      </c>
      <c r="AC4076">
        <v>0</v>
      </c>
      <c r="AD4076">
        <v>0</v>
      </c>
      <c r="AE4076">
        <v>162.47930007903935</v>
      </c>
    </row>
    <row r="4077" spans="1:31" x14ac:dyDescent="0.3">
      <c r="A4077">
        <v>2654162</v>
      </c>
      <c r="B4077">
        <v>1</v>
      </c>
      <c r="C4077" t="s">
        <v>81</v>
      </c>
      <c r="D4077" t="s">
        <v>123</v>
      </c>
      <c r="E4077" t="s">
        <v>132</v>
      </c>
      <c r="F4077" t="s">
        <v>11487</v>
      </c>
      <c r="G4077" t="s">
        <v>134</v>
      </c>
      <c r="H4077" t="s">
        <v>135</v>
      </c>
      <c r="I4077" t="s">
        <v>136</v>
      </c>
      <c r="J4077" t="s">
        <v>137</v>
      </c>
      <c r="K4077" t="s">
        <v>138</v>
      </c>
      <c r="L4077" t="s">
        <v>11488</v>
      </c>
      <c r="M4077" t="s">
        <v>11489</v>
      </c>
      <c r="N4077">
        <v>1.743055555</v>
      </c>
      <c r="O4077">
        <v>0</v>
      </c>
      <c r="P4077">
        <v>5</v>
      </c>
      <c r="Q4077">
        <v>0</v>
      </c>
      <c r="R4077">
        <v>0</v>
      </c>
      <c r="S4077">
        <v>0</v>
      </c>
      <c r="T4077">
        <v>2</v>
      </c>
      <c r="U4077">
        <v>0</v>
      </c>
      <c r="V4077">
        <v>0</v>
      </c>
      <c r="W4077">
        <v>0</v>
      </c>
      <c r="X4077">
        <v>2.1648386332322653</v>
      </c>
      <c r="Y4077">
        <v>0</v>
      </c>
      <c r="Z4077">
        <v>0</v>
      </c>
      <c r="AA4077">
        <v>0</v>
      </c>
      <c r="AB4077">
        <v>3.8159691019137516</v>
      </c>
      <c r="AC4077">
        <v>0</v>
      </c>
      <c r="AD4077">
        <v>0</v>
      </c>
      <c r="AE4077">
        <v>5.9808077351460174</v>
      </c>
    </row>
    <row r="4078" spans="1:31" x14ac:dyDescent="0.3">
      <c r="A4078">
        <v>2653993</v>
      </c>
      <c r="B4078">
        <v>1</v>
      </c>
      <c r="C4078" t="s">
        <v>81</v>
      </c>
      <c r="D4078" t="s">
        <v>112</v>
      </c>
      <c r="E4078" t="s">
        <v>141</v>
      </c>
      <c r="F4078" t="s">
        <v>11490</v>
      </c>
      <c r="G4078" t="s">
        <v>161</v>
      </c>
      <c r="H4078" t="s">
        <v>144</v>
      </c>
      <c r="I4078" t="s">
        <v>136</v>
      </c>
      <c r="J4078" t="s">
        <v>137</v>
      </c>
      <c r="K4078" t="s">
        <v>162</v>
      </c>
      <c r="L4078" t="s">
        <v>11491</v>
      </c>
      <c r="M4078" t="s">
        <v>11492</v>
      </c>
      <c r="N4078">
        <v>6.3491666660000003</v>
      </c>
      <c r="O4078">
        <v>0</v>
      </c>
      <c r="P4078">
        <v>0</v>
      </c>
      <c r="Q4078">
        <v>1</v>
      </c>
      <c r="R4078">
        <v>9</v>
      </c>
      <c r="S4078">
        <v>67</v>
      </c>
      <c r="T4078">
        <v>295</v>
      </c>
      <c r="U4078">
        <v>8</v>
      </c>
      <c r="V4078">
        <v>2</v>
      </c>
      <c r="W4078">
        <v>0</v>
      </c>
      <c r="X4078">
        <v>0</v>
      </c>
      <c r="Y4078">
        <v>3.4341387680194702</v>
      </c>
      <c r="Z4078">
        <v>502.63133314897715</v>
      </c>
      <c r="AA4078">
        <v>747.18482536058855</v>
      </c>
      <c r="AB4078">
        <v>1443.9503197130102</v>
      </c>
      <c r="AC4078">
        <v>906.91135668045968</v>
      </c>
      <c r="AD4078">
        <v>56.873440031735704</v>
      </c>
      <c r="AE4078">
        <v>3660.985413702791</v>
      </c>
    </row>
    <row r="4079" spans="1:31" x14ac:dyDescent="0.3">
      <c r="A4079">
        <v>2654093</v>
      </c>
      <c r="B4079">
        <v>1</v>
      </c>
      <c r="C4079" t="s">
        <v>80</v>
      </c>
      <c r="D4079" t="s">
        <v>105</v>
      </c>
      <c r="E4079" t="s">
        <v>152</v>
      </c>
      <c r="F4079" t="s">
        <v>6038</v>
      </c>
      <c r="G4079" t="s">
        <v>191</v>
      </c>
      <c r="H4079" t="s">
        <v>135</v>
      </c>
      <c r="I4079" t="s">
        <v>136</v>
      </c>
      <c r="J4079" t="s">
        <v>137</v>
      </c>
      <c r="K4079" t="s">
        <v>138</v>
      </c>
      <c r="L4079" t="s">
        <v>11493</v>
      </c>
      <c r="M4079" t="s">
        <v>11494</v>
      </c>
      <c r="N4079">
        <v>0.48749999999999999</v>
      </c>
      <c r="O4079">
        <v>0</v>
      </c>
      <c r="P4079">
        <v>87</v>
      </c>
      <c r="Q4079">
        <v>0</v>
      </c>
      <c r="R4079">
        <v>81</v>
      </c>
      <c r="S4079">
        <v>0</v>
      </c>
      <c r="T4079">
        <v>18</v>
      </c>
      <c r="U4079">
        <v>0</v>
      </c>
      <c r="V4079">
        <v>0</v>
      </c>
      <c r="W4079">
        <v>0</v>
      </c>
      <c r="X4079">
        <v>11.939878101033958</v>
      </c>
      <c r="Y4079">
        <v>0</v>
      </c>
      <c r="Z4079">
        <v>22.203595692575412</v>
      </c>
      <c r="AA4079">
        <v>0</v>
      </c>
      <c r="AB4079">
        <v>6.0570128190285182</v>
      </c>
      <c r="AC4079">
        <v>0</v>
      </c>
      <c r="AD4079">
        <v>0</v>
      </c>
      <c r="AE4079">
        <v>40.200486612637889</v>
      </c>
    </row>
    <row r="4080" spans="1:31" x14ac:dyDescent="0.3">
      <c r="A4080">
        <v>2653979</v>
      </c>
      <c r="B4080">
        <v>1</v>
      </c>
      <c r="C4080" t="s">
        <v>80</v>
      </c>
      <c r="D4080" t="s">
        <v>86</v>
      </c>
      <c r="E4080" t="s">
        <v>152</v>
      </c>
      <c r="F4080" t="s">
        <v>11495</v>
      </c>
      <c r="G4080" t="s">
        <v>161</v>
      </c>
      <c r="H4080" t="s">
        <v>135</v>
      </c>
      <c r="I4080" t="s">
        <v>136</v>
      </c>
      <c r="J4080" t="s">
        <v>137</v>
      </c>
      <c r="K4080" t="s">
        <v>162</v>
      </c>
      <c r="L4080" t="s">
        <v>11496</v>
      </c>
      <c r="M4080" t="s">
        <v>11497</v>
      </c>
      <c r="N4080">
        <v>6.505833333</v>
      </c>
      <c r="O4080">
        <v>0</v>
      </c>
      <c r="P4080">
        <v>120</v>
      </c>
      <c r="Q4080">
        <v>0</v>
      </c>
      <c r="R4080">
        <v>2</v>
      </c>
      <c r="S4080">
        <v>0</v>
      </c>
      <c r="T4080">
        <v>15</v>
      </c>
      <c r="U4080">
        <v>0</v>
      </c>
      <c r="V4080">
        <v>0</v>
      </c>
      <c r="W4080">
        <v>0</v>
      </c>
      <c r="X4080">
        <v>464.79720407539742</v>
      </c>
      <c r="Y4080">
        <v>0</v>
      </c>
      <c r="Z4080">
        <v>3.2009530778732618</v>
      </c>
      <c r="AA4080">
        <v>0</v>
      </c>
      <c r="AB4080">
        <v>264.58198632415667</v>
      </c>
      <c r="AC4080">
        <v>0</v>
      </c>
      <c r="AD4080">
        <v>0</v>
      </c>
      <c r="AE4080">
        <v>732.58014347742733</v>
      </c>
    </row>
    <row r="4081" spans="1:31" x14ac:dyDescent="0.3">
      <c r="A4081">
        <v>2653956</v>
      </c>
      <c r="B4081">
        <v>1</v>
      </c>
      <c r="C4081" t="s">
        <v>80</v>
      </c>
      <c r="D4081" t="s">
        <v>83</v>
      </c>
      <c r="E4081" t="s">
        <v>141</v>
      </c>
      <c r="F4081" t="s">
        <v>11498</v>
      </c>
      <c r="G4081" t="s">
        <v>562</v>
      </c>
      <c r="H4081" t="s">
        <v>144</v>
      </c>
      <c r="I4081" t="s">
        <v>136</v>
      </c>
      <c r="J4081" t="s">
        <v>137</v>
      </c>
      <c r="K4081" t="s">
        <v>162</v>
      </c>
      <c r="L4081" t="s">
        <v>11499</v>
      </c>
      <c r="M4081" t="s">
        <v>11500</v>
      </c>
      <c r="N4081">
        <v>0.27194444400000001</v>
      </c>
      <c r="O4081">
        <v>0</v>
      </c>
      <c r="P4081">
        <v>145</v>
      </c>
      <c r="Q4081">
        <v>0</v>
      </c>
      <c r="R4081">
        <v>1</v>
      </c>
      <c r="S4081">
        <v>30</v>
      </c>
      <c r="T4081">
        <v>22</v>
      </c>
      <c r="U4081">
        <v>13</v>
      </c>
      <c r="V4081">
        <v>3</v>
      </c>
      <c r="W4081">
        <v>0</v>
      </c>
      <c r="X4081">
        <v>10.003561959737651</v>
      </c>
      <c r="Y4081">
        <v>0</v>
      </c>
      <c r="Z4081">
        <v>0.51880228709610732</v>
      </c>
      <c r="AA4081">
        <v>187.11764839558467</v>
      </c>
      <c r="AB4081">
        <v>11.896799199843898</v>
      </c>
      <c r="AC4081">
        <v>81.691045334377975</v>
      </c>
      <c r="AD4081">
        <v>11.35017302443805</v>
      </c>
      <c r="AE4081">
        <v>302.57803020107832</v>
      </c>
    </row>
    <row r="4082" spans="1:31" x14ac:dyDescent="0.3">
      <c r="A4082">
        <v>2654102</v>
      </c>
      <c r="B4082">
        <v>1</v>
      </c>
      <c r="C4082" t="s">
        <v>81</v>
      </c>
      <c r="D4082" t="s">
        <v>123</v>
      </c>
      <c r="E4082" t="s">
        <v>165</v>
      </c>
      <c r="F4082" t="s">
        <v>11501</v>
      </c>
      <c r="G4082" t="s">
        <v>224</v>
      </c>
      <c r="H4082" t="s">
        <v>135</v>
      </c>
      <c r="I4082" t="s">
        <v>136</v>
      </c>
      <c r="J4082" t="s">
        <v>137</v>
      </c>
      <c r="K4082" t="s">
        <v>138</v>
      </c>
      <c r="L4082" t="s">
        <v>11502</v>
      </c>
      <c r="M4082" t="s">
        <v>11503</v>
      </c>
      <c r="N4082">
        <v>3.7369444440000001</v>
      </c>
      <c r="O4082">
        <v>0</v>
      </c>
      <c r="P4082">
        <v>46</v>
      </c>
      <c r="Q4082">
        <v>0</v>
      </c>
      <c r="R4082">
        <v>0</v>
      </c>
      <c r="S4082">
        <v>0</v>
      </c>
      <c r="T4082">
        <v>5</v>
      </c>
      <c r="U4082">
        <v>0</v>
      </c>
      <c r="V4082">
        <v>0</v>
      </c>
      <c r="W4082">
        <v>0</v>
      </c>
      <c r="X4082">
        <v>24.691916889391408</v>
      </c>
      <c r="Y4082">
        <v>0</v>
      </c>
      <c r="Z4082">
        <v>0</v>
      </c>
      <c r="AA4082">
        <v>0</v>
      </c>
      <c r="AB4082">
        <v>9.9649696551969491</v>
      </c>
      <c r="AC4082">
        <v>0</v>
      </c>
      <c r="AD4082">
        <v>0</v>
      </c>
      <c r="AE4082">
        <v>34.65688654458836</v>
      </c>
    </row>
    <row r="4083" spans="1:31" x14ac:dyDescent="0.3">
      <c r="A4083">
        <v>2654248</v>
      </c>
      <c r="B4083">
        <v>1</v>
      </c>
      <c r="C4083" t="s">
        <v>81</v>
      </c>
      <c r="D4083" t="s">
        <v>115</v>
      </c>
      <c r="E4083" t="s">
        <v>141</v>
      </c>
      <c r="F4083" t="s">
        <v>11504</v>
      </c>
      <c r="G4083" t="s">
        <v>143</v>
      </c>
      <c r="H4083" t="s">
        <v>144</v>
      </c>
      <c r="I4083" t="s">
        <v>136</v>
      </c>
      <c r="J4083" t="s">
        <v>137</v>
      </c>
      <c r="K4083" t="s">
        <v>138</v>
      </c>
      <c r="L4083" t="s">
        <v>11505</v>
      </c>
      <c r="M4083" t="s">
        <v>11506</v>
      </c>
      <c r="N4083">
        <v>0.61555555500000003</v>
      </c>
      <c r="O4083">
        <v>0</v>
      </c>
      <c r="P4083">
        <v>62</v>
      </c>
      <c r="Q4083">
        <v>0</v>
      </c>
      <c r="R4083">
        <v>0</v>
      </c>
      <c r="S4083">
        <v>0</v>
      </c>
      <c r="T4083">
        <v>4</v>
      </c>
      <c r="U4083">
        <v>0</v>
      </c>
      <c r="V4083">
        <v>0</v>
      </c>
      <c r="W4083">
        <v>0</v>
      </c>
      <c r="X4083">
        <v>5.7587219922163975</v>
      </c>
      <c r="Y4083">
        <v>0</v>
      </c>
      <c r="Z4083">
        <v>0</v>
      </c>
      <c r="AA4083">
        <v>0</v>
      </c>
      <c r="AB4083">
        <v>0.27725657395430564</v>
      </c>
      <c r="AC4083">
        <v>0</v>
      </c>
      <c r="AD4083">
        <v>0</v>
      </c>
      <c r="AE4083">
        <v>6.0359785661707033</v>
      </c>
    </row>
    <row r="4084" spans="1:31" x14ac:dyDescent="0.3">
      <c r="A4084">
        <v>2654062</v>
      </c>
      <c r="B4084">
        <v>1</v>
      </c>
      <c r="C4084" t="s">
        <v>80</v>
      </c>
      <c r="D4084" t="s">
        <v>83</v>
      </c>
      <c r="E4084" t="s">
        <v>181</v>
      </c>
      <c r="F4084" t="s">
        <v>11507</v>
      </c>
      <c r="G4084" t="s">
        <v>220</v>
      </c>
      <c r="H4084" t="s">
        <v>144</v>
      </c>
      <c r="I4084" t="s">
        <v>136</v>
      </c>
      <c r="J4084" t="s">
        <v>137</v>
      </c>
      <c r="K4084" t="s">
        <v>162</v>
      </c>
      <c r="L4084" t="s">
        <v>11508</v>
      </c>
      <c r="M4084" t="s">
        <v>11509</v>
      </c>
      <c r="N4084">
        <v>4.0016666660000002</v>
      </c>
      <c r="O4084">
        <v>0</v>
      </c>
      <c r="P4084">
        <v>817</v>
      </c>
      <c r="Q4084">
        <v>1</v>
      </c>
      <c r="R4084">
        <v>12</v>
      </c>
      <c r="S4084">
        <v>13</v>
      </c>
      <c r="T4084">
        <v>2970</v>
      </c>
      <c r="U4084">
        <v>5</v>
      </c>
      <c r="V4084">
        <v>56</v>
      </c>
      <c r="W4084">
        <v>0</v>
      </c>
      <c r="X4084">
        <v>1137.6834233301684</v>
      </c>
      <c r="Y4084">
        <v>4.1860949961425877</v>
      </c>
      <c r="Z4084">
        <v>73.400954040923992</v>
      </c>
      <c r="AA4084">
        <v>658.55737250265372</v>
      </c>
      <c r="AB4084">
        <v>12511.624813293773</v>
      </c>
      <c r="AC4084">
        <v>1217.1702091699317</v>
      </c>
      <c r="AD4084">
        <v>927.95572714672028</v>
      </c>
      <c r="AE4084">
        <v>16530.578594480314</v>
      </c>
    </row>
    <row r="4085" spans="1:31" x14ac:dyDescent="0.3">
      <c r="A4085">
        <v>2654211</v>
      </c>
      <c r="B4085">
        <v>1</v>
      </c>
      <c r="C4085" t="s">
        <v>81</v>
      </c>
      <c r="D4085" t="s">
        <v>118</v>
      </c>
      <c r="E4085" t="s">
        <v>152</v>
      </c>
      <c r="F4085" t="s">
        <v>11510</v>
      </c>
      <c r="G4085" t="s">
        <v>822</v>
      </c>
      <c r="H4085" t="s">
        <v>135</v>
      </c>
      <c r="I4085" t="s">
        <v>136</v>
      </c>
      <c r="J4085" t="s">
        <v>137</v>
      </c>
      <c r="K4085" t="s">
        <v>138</v>
      </c>
      <c r="L4085" t="s">
        <v>11511</v>
      </c>
      <c r="M4085" t="s">
        <v>11512</v>
      </c>
      <c r="N4085">
        <v>0.33833333300000001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5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6.223545163030388</v>
      </c>
      <c r="AC4085">
        <v>0</v>
      </c>
      <c r="AD4085">
        <v>0</v>
      </c>
      <c r="AE4085">
        <v>6.223545163030388</v>
      </c>
    </row>
    <row r="4086" spans="1:31" x14ac:dyDescent="0.3">
      <c r="A4086">
        <v>2653876</v>
      </c>
      <c r="B4086">
        <v>1</v>
      </c>
      <c r="C4086" t="s">
        <v>81</v>
      </c>
      <c r="D4086" t="s">
        <v>120</v>
      </c>
      <c r="E4086" t="s">
        <v>194</v>
      </c>
      <c r="F4086" t="s">
        <v>11513</v>
      </c>
      <c r="G4086" t="s">
        <v>149</v>
      </c>
      <c r="H4086" t="s">
        <v>144</v>
      </c>
      <c r="I4086" t="s">
        <v>136</v>
      </c>
      <c r="J4086" t="s">
        <v>137</v>
      </c>
      <c r="K4086" t="s">
        <v>138</v>
      </c>
      <c r="L4086" t="s">
        <v>11514</v>
      </c>
      <c r="M4086" t="s">
        <v>11515</v>
      </c>
      <c r="N4086">
        <v>0.28333333300000002</v>
      </c>
      <c r="O4086">
        <v>1</v>
      </c>
      <c r="P4086">
        <v>1733</v>
      </c>
      <c r="Q4086">
        <v>0</v>
      </c>
      <c r="R4086">
        <v>11</v>
      </c>
      <c r="S4086">
        <v>0</v>
      </c>
      <c r="T4086">
        <v>92</v>
      </c>
      <c r="U4086">
        <v>0</v>
      </c>
      <c r="V4086">
        <v>0</v>
      </c>
      <c r="W4086">
        <v>5.1347157849999998E-2</v>
      </c>
      <c r="X4086">
        <v>104.7520619063812</v>
      </c>
      <c r="Y4086">
        <v>0</v>
      </c>
      <c r="Z4086">
        <v>8.4579767581319985</v>
      </c>
      <c r="AA4086">
        <v>0</v>
      </c>
      <c r="AB4086">
        <v>14.056037358204735</v>
      </c>
      <c r="AC4086">
        <v>0</v>
      </c>
      <c r="AD4086">
        <v>0</v>
      </c>
      <c r="AE4086">
        <v>127.31742318056793</v>
      </c>
    </row>
    <row r="4087" spans="1:31" x14ac:dyDescent="0.3">
      <c r="A4087">
        <v>2654351</v>
      </c>
      <c r="B4087">
        <v>1</v>
      </c>
      <c r="C4087" t="s">
        <v>81</v>
      </c>
      <c r="D4087" t="s">
        <v>127</v>
      </c>
      <c r="E4087" t="s">
        <v>165</v>
      </c>
      <c r="F4087" t="s">
        <v>11516</v>
      </c>
      <c r="G4087" t="s">
        <v>224</v>
      </c>
      <c r="H4087" t="s">
        <v>135</v>
      </c>
      <c r="I4087" t="s">
        <v>136</v>
      </c>
      <c r="J4087" t="s">
        <v>137</v>
      </c>
      <c r="K4087" t="s">
        <v>138</v>
      </c>
      <c r="L4087" t="s">
        <v>11517</v>
      </c>
      <c r="M4087" t="s">
        <v>11518</v>
      </c>
      <c r="N4087">
        <v>1.5305555550000001</v>
      </c>
      <c r="O4087">
        <v>0</v>
      </c>
      <c r="P4087">
        <v>28</v>
      </c>
      <c r="Q4087">
        <v>0</v>
      </c>
      <c r="R4087">
        <v>0</v>
      </c>
      <c r="S4087">
        <v>0</v>
      </c>
      <c r="T4087">
        <v>6</v>
      </c>
      <c r="U4087">
        <v>0</v>
      </c>
      <c r="V4087">
        <v>0</v>
      </c>
      <c r="W4087">
        <v>0</v>
      </c>
      <c r="X4087">
        <v>6.0457869965614766</v>
      </c>
      <c r="Y4087">
        <v>0</v>
      </c>
      <c r="Z4087">
        <v>0</v>
      </c>
      <c r="AA4087">
        <v>0</v>
      </c>
      <c r="AB4087">
        <v>10.227616244932484</v>
      </c>
      <c r="AC4087">
        <v>0</v>
      </c>
      <c r="AD4087">
        <v>0</v>
      </c>
      <c r="AE4087">
        <v>16.273403241493959</v>
      </c>
    </row>
    <row r="4088" spans="1:31" x14ac:dyDescent="0.3">
      <c r="A4088">
        <v>2654019</v>
      </c>
      <c r="B4088">
        <v>1</v>
      </c>
      <c r="C4088" t="s">
        <v>80</v>
      </c>
      <c r="D4088" t="s">
        <v>82</v>
      </c>
      <c r="E4088" t="s">
        <v>132</v>
      </c>
      <c r="F4088" t="s">
        <v>11519</v>
      </c>
      <c r="G4088" t="s">
        <v>228</v>
      </c>
      <c r="H4088" t="s">
        <v>135</v>
      </c>
      <c r="I4088" t="s">
        <v>136</v>
      </c>
      <c r="J4088" t="s">
        <v>137</v>
      </c>
      <c r="K4088" t="s">
        <v>138</v>
      </c>
      <c r="L4088" t="s">
        <v>11301</v>
      </c>
      <c r="M4088" t="s">
        <v>11520</v>
      </c>
      <c r="N4088">
        <v>5.45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2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6.1302977168527333</v>
      </c>
      <c r="AC4088">
        <v>0</v>
      </c>
      <c r="AD4088">
        <v>0</v>
      </c>
      <c r="AE4088">
        <v>6.1302977168527333</v>
      </c>
    </row>
    <row r="4089" spans="1:31" x14ac:dyDescent="0.3">
      <c r="A4089">
        <v>2654251</v>
      </c>
      <c r="B4089">
        <v>1</v>
      </c>
      <c r="C4089" t="s">
        <v>80</v>
      </c>
      <c r="D4089" t="s">
        <v>93</v>
      </c>
      <c r="E4089" t="s">
        <v>132</v>
      </c>
      <c r="F4089" t="s">
        <v>11521</v>
      </c>
      <c r="G4089" t="s">
        <v>228</v>
      </c>
      <c r="H4089" t="s">
        <v>135</v>
      </c>
      <c r="I4089" t="s">
        <v>136</v>
      </c>
      <c r="J4089" t="s">
        <v>137</v>
      </c>
      <c r="K4089" t="s">
        <v>138</v>
      </c>
      <c r="L4089" t="s">
        <v>11522</v>
      </c>
      <c r="M4089" t="s">
        <v>11523</v>
      </c>
      <c r="N4089">
        <v>4.227222222</v>
      </c>
      <c r="O4089">
        <v>0</v>
      </c>
      <c r="P4089">
        <v>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6.4395737757373199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6.4395737757373199</v>
      </c>
    </row>
    <row r="4090" spans="1:31" x14ac:dyDescent="0.3">
      <c r="A4090">
        <v>2654225</v>
      </c>
      <c r="B4090">
        <v>1</v>
      </c>
      <c r="C4090" t="s">
        <v>80</v>
      </c>
      <c r="D4090" t="s">
        <v>94</v>
      </c>
      <c r="E4090" t="s">
        <v>152</v>
      </c>
      <c r="F4090" t="s">
        <v>11524</v>
      </c>
      <c r="G4090" t="s">
        <v>575</v>
      </c>
      <c r="H4090" t="s">
        <v>135</v>
      </c>
      <c r="I4090" t="s">
        <v>136</v>
      </c>
      <c r="J4090" t="s">
        <v>137</v>
      </c>
      <c r="K4090" t="s">
        <v>138</v>
      </c>
      <c r="L4090" t="s">
        <v>11525</v>
      </c>
      <c r="M4090" t="s">
        <v>11526</v>
      </c>
      <c r="N4090">
        <v>8.250555555</v>
      </c>
      <c r="O4090">
        <v>0</v>
      </c>
      <c r="P4090">
        <v>12</v>
      </c>
      <c r="Q4090">
        <v>0</v>
      </c>
      <c r="R4090">
        <v>15</v>
      </c>
      <c r="S4090">
        <v>0</v>
      </c>
      <c r="T4090">
        <v>8</v>
      </c>
      <c r="U4090">
        <v>0</v>
      </c>
      <c r="V4090">
        <v>0</v>
      </c>
      <c r="W4090">
        <v>0</v>
      </c>
      <c r="X4090">
        <v>22.049484163929925</v>
      </c>
      <c r="Y4090">
        <v>0</v>
      </c>
      <c r="Z4090">
        <v>83.638467915282391</v>
      </c>
      <c r="AA4090">
        <v>0</v>
      </c>
      <c r="AB4090">
        <v>42.617145436972692</v>
      </c>
      <c r="AC4090">
        <v>0</v>
      </c>
      <c r="AD4090">
        <v>0</v>
      </c>
      <c r="AE4090">
        <v>148.30509751618501</v>
      </c>
    </row>
    <row r="4091" spans="1:31" x14ac:dyDescent="0.3">
      <c r="A4091">
        <v>2654331</v>
      </c>
      <c r="B4091">
        <v>1</v>
      </c>
      <c r="C4091" t="s">
        <v>81</v>
      </c>
      <c r="D4091" t="s">
        <v>112</v>
      </c>
      <c r="E4091" t="s">
        <v>152</v>
      </c>
      <c r="F4091" t="s">
        <v>11527</v>
      </c>
      <c r="G4091" t="s">
        <v>191</v>
      </c>
      <c r="H4091" t="s">
        <v>135</v>
      </c>
      <c r="I4091" t="s">
        <v>136</v>
      </c>
      <c r="J4091" t="s">
        <v>137</v>
      </c>
      <c r="K4091" t="s">
        <v>138</v>
      </c>
      <c r="L4091" t="s">
        <v>11528</v>
      </c>
      <c r="M4091" t="s">
        <v>11529</v>
      </c>
      <c r="N4091">
        <v>1.084166666</v>
      </c>
      <c r="O4091">
        <v>0</v>
      </c>
      <c r="P4091">
        <v>74</v>
      </c>
      <c r="Q4091">
        <v>0</v>
      </c>
      <c r="R4091">
        <v>2</v>
      </c>
      <c r="S4091">
        <v>0</v>
      </c>
      <c r="T4091">
        <v>2</v>
      </c>
      <c r="U4091">
        <v>0</v>
      </c>
      <c r="V4091">
        <v>0</v>
      </c>
      <c r="W4091">
        <v>0</v>
      </c>
      <c r="X4091">
        <v>9.2518632506303202</v>
      </c>
      <c r="Y4091">
        <v>0</v>
      </c>
      <c r="Z4091">
        <v>0.55878089329935587</v>
      </c>
      <c r="AA4091">
        <v>0</v>
      </c>
      <c r="AB4091">
        <v>5.5545094752505839E-2</v>
      </c>
      <c r="AC4091">
        <v>0</v>
      </c>
      <c r="AD4091">
        <v>0</v>
      </c>
      <c r="AE4091">
        <v>9.8661892386821819</v>
      </c>
    </row>
    <row r="4092" spans="1:31" x14ac:dyDescent="0.3">
      <c r="A4092">
        <v>2654082</v>
      </c>
      <c r="B4092">
        <v>1</v>
      </c>
      <c r="C4092" t="s">
        <v>80</v>
      </c>
      <c r="D4092" t="s">
        <v>95</v>
      </c>
      <c r="E4092" t="s">
        <v>141</v>
      </c>
      <c r="F4092" t="s">
        <v>11530</v>
      </c>
      <c r="G4092" t="s">
        <v>183</v>
      </c>
      <c r="H4092" t="s">
        <v>144</v>
      </c>
      <c r="I4092" t="s">
        <v>136</v>
      </c>
      <c r="J4092" t="s">
        <v>137</v>
      </c>
      <c r="K4092" t="s">
        <v>138</v>
      </c>
      <c r="L4092" t="s">
        <v>11531</v>
      </c>
      <c r="M4092" t="s">
        <v>11532</v>
      </c>
      <c r="N4092">
        <v>2.790277777</v>
      </c>
      <c r="O4092">
        <v>0</v>
      </c>
      <c r="P4092">
        <v>0</v>
      </c>
      <c r="Q4092">
        <v>0</v>
      </c>
      <c r="R4092">
        <v>0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14.048456041224375</v>
      </c>
      <c r="AB4092">
        <v>0</v>
      </c>
      <c r="AC4092">
        <v>0</v>
      </c>
      <c r="AD4092">
        <v>0</v>
      </c>
      <c r="AE4092">
        <v>14.048456041224375</v>
      </c>
    </row>
    <row r="4093" spans="1:31" x14ac:dyDescent="0.3">
      <c r="A4093">
        <v>2654188</v>
      </c>
      <c r="B4093">
        <v>1</v>
      </c>
      <c r="C4093" t="s">
        <v>80</v>
      </c>
      <c r="D4093" t="s">
        <v>84</v>
      </c>
      <c r="E4093" t="s">
        <v>214</v>
      </c>
      <c r="F4093" t="s">
        <v>11533</v>
      </c>
      <c r="G4093" t="s">
        <v>300</v>
      </c>
      <c r="H4093" t="s">
        <v>135</v>
      </c>
      <c r="I4093" t="s">
        <v>136</v>
      </c>
      <c r="J4093" t="s">
        <v>137</v>
      </c>
      <c r="K4093" t="s">
        <v>138</v>
      </c>
      <c r="L4093" t="s">
        <v>11534</v>
      </c>
      <c r="M4093" t="s">
        <v>11535</v>
      </c>
      <c r="N4093">
        <v>1.7649999999999999</v>
      </c>
      <c r="O4093">
        <v>0</v>
      </c>
      <c r="P4093">
        <v>71</v>
      </c>
      <c r="Q4093">
        <v>0</v>
      </c>
      <c r="R4093">
        <v>0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34.938600023977202</v>
      </c>
      <c r="Y4093">
        <v>0</v>
      </c>
      <c r="Z4093">
        <v>0</v>
      </c>
      <c r="AA4093">
        <v>0</v>
      </c>
      <c r="AB4093">
        <v>3.6753953984015202</v>
      </c>
      <c r="AC4093">
        <v>0</v>
      </c>
      <c r="AD4093">
        <v>0</v>
      </c>
      <c r="AE4093">
        <v>38.613995422378721</v>
      </c>
    </row>
    <row r="4094" spans="1:31" x14ac:dyDescent="0.3">
      <c r="A4094">
        <v>2653939</v>
      </c>
      <c r="B4094">
        <v>1</v>
      </c>
      <c r="C4094" t="s">
        <v>80</v>
      </c>
      <c r="D4094" t="s">
        <v>83</v>
      </c>
      <c r="E4094" t="s">
        <v>132</v>
      </c>
      <c r="F4094" t="s">
        <v>11536</v>
      </c>
      <c r="G4094" t="s">
        <v>228</v>
      </c>
      <c r="H4094" t="s">
        <v>135</v>
      </c>
      <c r="I4094" t="s">
        <v>136</v>
      </c>
      <c r="J4094" t="s">
        <v>137</v>
      </c>
      <c r="K4094" t="s">
        <v>138</v>
      </c>
      <c r="L4094" t="s">
        <v>11537</v>
      </c>
      <c r="M4094" t="s">
        <v>11538</v>
      </c>
      <c r="N4094">
        <v>3.7594444440000001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0.68521245358874072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0.68521245358874072</v>
      </c>
    </row>
    <row r="4095" spans="1:31" x14ac:dyDescent="0.3">
      <c r="A4095">
        <v>2653936</v>
      </c>
      <c r="B4095">
        <v>1</v>
      </c>
      <c r="C4095" t="s">
        <v>81</v>
      </c>
      <c r="D4095" t="s">
        <v>118</v>
      </c>
      <c r="E4095" t="s">
        <v>147</v>
      </c>
      <c r="F4095" t="s">
        <v>578</v>
      </c>
      <c r="G4095" t="s">
        <v>149</v>
      </c>
      <c r="H4095" t="s">
        <v>144</v>
      </c>
      <c r="I4095" t="s">
        <v>241</v>
      </c>
      <c r="J4095" t="s">
        <v>137</v>
      </c>
      <c r="K4095" t="s">
        <v>138</v>
      </c>
      <c r="L4095" t="s">
        <v>11123</v>
      </c>
      <c r="M4095" t="s">
        <v>11539</v>
      </c>
      <c r="N4095">
        <v>6.6666659999999999E-3</v>
      </c>
      <c r="O4095">
        <v>14</v>
      </c>
      <c r="P4095">
        <v>3126</v>
      </c>
      <c r="Q4095">
        <v>83</v>
      </c>
      <c r="R4095">
        <v>156</v>
      </c>
      <c r="S4095">
        <v>7</v>
      </c>
      <c r="T4095">
        <v>227</v>
      </c>
      <c r="U4095">
        <v>0</v>
      </c>
      <c r="V4095">
        <v>0</v>
      </c>
      <c r="W4095">
        <v>3.4609569712615335E-2</v>
      </c>
      <c r="X4095">
        <v>3.7350308738557971</v>
      </c>
      <c r="Y4095">
        <v>2.367561381266412</v>
      </c>
      <c r="Z4095">
        <v>2.3321922214362782</v>
      </c>
      <c r="AA4095">
        <v>0.22111564468294803</v>
      </c>
      <c r="AB4095">
        <v>0.69648126893562046</v>
      </c>
      <c r="AC4095">
        <v>0</v>
      </c>
      <c r="AD4095">
        <v>0</v>
      </c>
      <c r="AE4095">
        <v>9.3869909598896708</v>
      </c>
    </row>
    <row r="4096" spans="1:31" x14ac:dyDescent="0.3">
      <c r="A4096">
        <v>2654145</v>
      </c>
      <c r="B4096">
        <v>1</v>
      </c>
      <c r="C4096" t="s">
        <v>80</v>
      </c>
      <c r="D4096" t="s">
        <v>95</v>
      </c>
      <c r="E4096" t="s">
        <v>165</v>
      </c>
      <c r="F4096" t="s">
        <v>11540</v>
      </c>
      <c r="G4096" t="s">
        <v>224</v>
      </c>
      <c r="H4096" t="s">
        <v>135</v>
      </c>
      <c r="I4096" t="s">
        <v>136</v>
      </c>
      <c r="J4096" t="s">
        <v>137</v>
      </c>
      <c r="K4096" t="s">
        <v>138</v>
      </c>
      <c r="L4096" t="s">
        <v>11541</v>
      </c>
      <c r="M4096" t="s">
        <v>11542</v>
      </c>
      <c r="N4096">
        <v>0.60916666600000002</v>
      </c>
      <c r="O4096">
        <v>0</v>
      </c>
      <c r="P4096">
        <v>117</v>
      </c>
      <c r="Q4096">
        <v>0</v>
      </c>
      <c r="R4096">
        <v>0</v>
      </c>
      <c r="S4096">
        <v>0</v>
      </c>
      <c r="T4096">
        <v>16</v>
      </c>
      <c r="U4096">
        <v>0</v>
      </c>
      <c r="V4096">
        <v>0</v>
      </c>
      <c r="W4096">
        <v>0</v>
      </c>
      <c r="X4096">
        <v>19.933504920092819</v>
      </c>
      <c r="Y4096">
        <v>0</v>
      </c>
      <c r="Z4096">
        <v>0</v>
      </c>
      <c r="AA4096">
        <v>0</v>
      </c>
      <c r="AB4096">
        <v>16.039205870570875</v>
      </c>
      <c r="AC4096">
        <v>0</v>
      </c>
      <c r="AD4096">
        <v>0</v>
      </c>
      <c r="AE4096">
        <v>35.972710790663697</v>
      </c>
    </row>
    <row r="4097" spans="1:31" x14ac:dyDescent="0.3">
      <c r="A4097">
        <v>2653976</v>
      </c>
      <c r="B4097">
        <v>1</v>
      </c>
      <c r="C4097" t="s">
        <v>80</v>
      </c>
      <c r="D4097" t="s">
        <v>105</v>
      </c>
      <c r="E4097" t="s">
        <v>165</v>
      </c>
      <c r="F4097" t="s">
        <v>761</v>
      </c>
      <c r="G4097" t="s">
        <v>224</v>
      </c>
      <c r="H4097" t="s">
        <v>135</v>
      </c>
      <c r="I4097" t="s">
        <v>136</v>
      </c>
      <c r="J4097" t="s">
        <v>137</v>
      </c>
      <c r="K4097" t="s">
        <v>138</v>
      </c>
      <c r="L4097" t="s">
        <v>11543</v>
      </c>
      <c r="M4097" t="s">
        <v>11544</v>
      </c>
      <c r="N4097">
        <v>2.1916666660000002</v>
      </c>
      <c r="O4097">
        <v>0</v>
      </c>
      <c r="P4097">
        <v>1</v>
      </c>
      <c r="Q4097">
        <v>0</v>
      </c>
      <c r="R4097">
        <v>15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0.53680561249722225</v>
      </c>
      <c r="Y4097">
        <v>0</v>
      </c>
      <c r="Z4097">
        <v>41.258535428840062</v>
      </c>
      <c r="AA4097">
        <v>0</v>
      </c>
      <c r="AB4097">
        <v>0</v>
      </c>
      <c r="AC4097">
        <v>0</v>
      </c>
      <c r="AD4097">
        <v>0</v>
      </c>
      <c r="AE4097">
        <v>41.795341041337288</v>
      </c>
    </row>
    <row r="4098" spans="1:31" x14ac:dyDescent="0.3">
      <c r="A4098">
        <v>2654354</v>
      </c>
      <c r="B4098">
        <v>1</v>
      </c>
      <c r="C4098" t="s">
        <v>81</v>
      </c>
      <c r="D4098" t="s">
        <v>118</v>
      </c>
      <c r="E4098" t="s">
        <v>141</v>
      </c>
      <c r="F4098" t="s">
        <v>11545</v>
      </c>
      <c r="G4098" t="s">
        <v>143</v>
      </c>
      <c r="H4098" t="s">
        <v>144</v>
      </c>
      <c r="I4098" t="s">
        <v>136</v>
      </c>
      <c r="J4098" t="s">
        <v>137</v>
      </c>
      <c r="K4098" t="s">
        <v>138</v>
      </c>
      <c r="L4098" t="s">
        <v>11546</v>
      </c>
      <c r="M4098" t="s">
        <v>11547</v>
      </c>
      <c r="N4098">
        <v>1.35</v>
      </c>
      <c r="O4098">
        <v>0</v>
      </c>
      <c r="P4098">
        <v>0</v>
      </c>
      <c r="Q4098">
        <v>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2.5414838913790065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2.5414838913790065</v>
      </c>
    </row>
    <row r="4099" spans="1:31" x14ac:dyDescent="0.3">
      <c r="A4099">
        <v>2654105</v>
      </c>
      <c r="B4099">
        <v>1</v>
      </c>
      <c r="C4099" t="s">
        <v>81</v>
      </c>
      <c r="D4099" t="s">
        <v>126</v>
      </c>
      <c r="E4099" t="s">
        <v>194</v>
      </c>
      <c r="F4099" t="s">
        <v>11548</v>
      </c>
      <c r="G4099" t="s">
        <v>2078</v>
      </c>
      <c r="H4099" t="s">
        <v>144</v>
      </c>
      <c r="I4099" t="s">
        <v>136</v>
      </c>
      <c r="J4099" t="s">
        <v>5</v>
      </c>
      <c r="K4099" t="s">
        <v>138</v>
      </c>
      <c r="L4099" t="s">
        <v>11549</v>
      </c>
      <c r="M4099" t="s">
        <v>11550</v>
      </c>
      <c r="N4099">
        <v>0.31694444399999999</v>
      </c>
      <c r="O4099">
        <v>0</v>
      </c>
      <c r="P4099">
        <v>1957</v>
      </c>
      <c r="Q4099">
        <v>17</v>
      </c>
      <c r="R4099">
        <v>193</v>
      </c>
      <c r="S4099">
        <v>3</v>
      </c>
      <c r="T4099">
        <v>334</v>
      </c>
      <c r="U4099">
        <v>1</v>
      </c>
      <c r="V4099">
        <v>1</v>
      </c>
      <c r="W4099">
        <v>0</v>
      </c>
      <c r="X4099">
        <v>92.321398549737424</v>
      </c>
      <c r="Y4099">
        <v>54.582034266042797</v>
      </c>
      <c r="Z4099">
        <v>73.486570331223007</v>
      </c>
      <c r="AA4099">
        <v>3.0259328948610382</v>
      </c>
      <c r="AB4099">
        <v>86.143351073987347</v>
      </c>
      <c r="AC4099">
        <v>0.25838034684753253</v>
      </c>
      <c r="AD4099">
        <v>0.12512496771679182</v>
      </c>
      <c r="AE4099">
        <v>309.94279243041592</v>
      </c>
    </row>
    <row r="4100" spans="1:31" x14ac:dyDescent="0.3">
      <c r="A4100">
        <v>2653919</v>
      </c>
      <c r="B4100">
        <v>1</v>
      </c>
      <c r="C4100" t="s">
        <v>80</v>
      </c>
      <c r="D4100" t="s">
        <v>83</v>
      </c>
      <c r="E4100" t="s">
        <v>141</v>
      </c>
      <c r="F4100" t="s">
        <v>11127</v>
      </c>
      <c r="G4100" t="s">
        <v>220</v>
      </c>
      <c r="H4100" t="s">
        <v>144</v>
      </c>
      <c r="I4100" t="s">
        <v>136</v>
      </c>
      <c r="J4100" t="s">
        <v>137</v>
      </c>
      <c r="K4100" t="s">
        <v>162</v>
      </c>
      <c r="L4100" t="s">
        <v>11551</v>
      </c>
      <c r="M4100" t="s">
        <v>11552</v>
      </c>
      <c r="N4100">
        <v>4.2319444439999998</v>
      </c>
      <c r="O4100">
        <v>0</v>
      </c>
      <c r="P4100">
        <v>763</v>
      </c>
      <c r="Q4100">
        <v>1</v>
      </c>
      <c r="R4100">
        <v>0</v>
      </c>
      <c r="S4100">
        <v>3</v>
      </c>
      <c r="T4100">
        <v>241</v>
      </c>
      <c r="U4100">
        <v>2</v>
      </c>
      <c r="V4100">
        <v>11</v>
      </c>
      <c r="W4100">
        <v>0</v>
      </c>
      <c r="X4100">
        <v>981.80739851350336</v>
      </c>
      <c r="Y4100">
        <v>4.1519214449796173</v>
      </c>
      <c r="Z4100">
        <v>0</v>
      </c>
      <c r="AA4100">
        <v>83.485013779504825</v>
      </c>
      <c r="AB4100">
        <v>1092.9439036284309</v>
      </c>
      <c r="AC4100">
        <v>684.1534142214141</v>
      </c>
      <c r="AD4100">
        <v>197.20248200452212</v>
      </c>
      <c r="AE4100">
        <v>3043.744133592355</v>
      </c>
    </row>
    <row r="4101" spans="1:31" x14ac:dyDescent="0.3">
      <c r="A4101">
        <v>2653913</v>
      </c>
      <c r="B4101">
        <v>1</v>
      </c>
      <c r="C4101" t="s">
        <v>80</v>
      </c>
      <c r="D4101" t="s">
        <v>82</v>
      </c>
      <c r="E4101" t="s">
        <v>152</v>
      </c>
      <c r="F4101" t="s">
        <v>11553</v>
      </c>
      <c r="G4101" t="s">
        <v>220</v>
      </c>
      <c r="H4101" t="s">
        <v>135</v>
      </c>
      <c r="I4101" t="s">
        <v>136</v>
      </c>
      <c r="J4101" t="s">
        <v>137</v>
      </c>
      <c r="K4101" t="s">
        <v>162</v>
      </c>
      <c r="L4101" t="s">
        <v>11554</v>
      </c>
      <c r="M4101" t="s">
        <v>11555</v>
      </c>
      <c r="N4101">
        <v>1.426111111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119</v>
      </c>
      <c r="U4101">
        <v>0</v>
      </c>
      <c r="V4101">
        <v>0</v>
      </c>
      <c r="W4101">
        <v>0</v>
      </c>
      <c r="X4101">
        <v>6.6730885203611492E-2</v>
      </c>
      <c r="Y4101">
        <v>0</v>
      </c>
      <c r="Z4101">
        <v>0</v>
      </c>
      <c r="AA4101">
        <v>0</v>
      </c>
      <c r="AB4101">
        <v>115.278399590246</v>
      </c>
      <c r="AC4101">
        <v>0</v>
      </c>
      <c r="AD4101">
        <v>0</v>
      </c>
      <c r="AE4101">
        <v>115.34513047544961</v>
      </c>
    </row>
    <row r="4102" spans="1:31" x14ac:dyDescent="0.3">
      <c r="A4102">
        <v>2653899</v>
      </c>
      <c r="B4102">
        <v>1</v>
      </c>
      <c r="C4102" t="s">
        <v>80</v>
      </c>
      <c r="D4102" t="s">
        <v>83</v>
      </c>
      <c r="E4102" t="s">
        <v>141</v>
      </c>
      <c r="F4102" t="s">
        <v>11556</v>
      </c>
      <c r="G4102" t="s">
        <v>606</v>
      </c>
      <c r="H4102" t="s">
        <v>144</v>
      </c>
      <c r="I4102" t="s">
        <v>136</v>
      </c>
      <c r="J4102" t="s">
        <v>137</v>
      </c>
      <c r="K4102" t="s">
        <v>138</v>
      </c>
      <c r="L4102" t="s">
        <v>11557</v>
      </c>
      <c r="M4102" t="s">
        <v>11558</v>
      </c>
      <c r="N4102">
        <v>6.3250000000000002</v>
      </c>
      <c r="O4102">
        <v>0</v>
      </c>
      <c r="P4102">
        <v>664</v>
      </c>
      <c r="Q4102">
        <v>0</v>
      </c>
      <c r="R4102">
        <v>0</v>
      </c>
      <c r="S4102">
        <v>0</v>
      </c>
      <c r="T4102">
        <v>105</v>
      </c>
      <c r="U4102">
        <v>0</v>
      </c>
      <c r="V4102">
        <v>2</v>
      </c>
      <c r="W4102">
        <v>0</v>
      </c>
      <c r="X4102">
        <v>1116.9734314265611</v>
      </c>
      <c r="Y4102">
        <v>0</v>
      </c>
      <c r="Z4102">
        <v>0</v>
      </c>
      <c r="AA4102">
        <v>0</v>
      </c>
      <c r="AB4102">
        <v>797.79056951409154</v>
      </c>
      <c r="AC4102">
        <v>0</v>
      </c>
      <c r="AD4102">
        <v>33.535188024744023</v>
      </c>
      <c r="AE4102">
        <v>1948.2991889653968</v>
      </c>
    </row>
    <row r="4103" spans="1:31" x14ac:dyDescent="0.3">
      <c r="A4103">
        <v>2653856</v>
      </c>
      <c r="B4103">
        <v>1</v>
      </c>
      <c r="C4103" t="s">
        <v>81</v>
      </c>
      <c r="D4103" t="s">
        <v>120</v>
      </c>
      <c r="E4103" t="s">
        <v>194</v>
      </c>
      <c r="F4103" t="s">
        <v>11513</v>
      </c>
      <c r="G4103" t="s">
        <v>149</v>
      </c>
      <c r="H4103" t="s">
        <v>144</v>
      </c>
      <c r="I4103" t="s">
        <v>136</v>
      </c>
      <c r="J4103" t="s">
        <v>137</v>
      </c>
      <c r="K4103" t="s">
        <v>138</v>
      </c>
      <c r="L4103" t="s">
        <v>11559</v>
      </c>
      <c r="M4103" t="s">
        <v>11560</v>
      </c>
      <c r="N4103">
        <v>0.84611111100000003</v>
      </c>
      <c r="O4103">
        <v>1</v>
      </c>
      <c r="P4103">
        <v>1733</v>
      </c>
      <c r="Q4103">
        <v>0</v>
      </c>
      <c r="R4103">
        <v>11</v>
      </c>
      <c r="S4103">
        <v>0</v>
      </c>
      <c r="T4103">
        <v>92</v>
      </c>
      <c r="U4103">
        <v>0</v>
      </c>
      <c r="V4103">
        <v>0</v>
      </c>
      <c r="W4103">
        <v>0.16800295330333331</v>
      </c>
      <c r="X4103">
        <v>362.34829932727132</v>
      </c>
      <c r="Y4103">
        <v>0</v>
      </c>
      <c r="Z4103">
        <v>19.602934603555333</v>
      </c>
      <c r="AA4103">
        <v>0</v>
      </c>
      <c r="AB4103">
        <v>40.716161527235691</v>
      </c>
      <c r="AC4103">
        <v>0</v>
      </c>
      <c r="AD4103">
        <v>0</v>
      </c>
      <c r="AE4103">
        <v>422.8353984113657</v>
      </c>
    </row>
    <row r="4104" spans="1:31" x14ac:dyDescent="0.3">
      <c r="A4104">
        <v>2654242</v>
      </c>
      <c r="B4104">
        <v>2</v>
      </c>
      <c r="C4104" t="s">
        <v>80</v>
      </c>
      <c r="D4104" t="s">
        <v>93</v>
      </c>
      <c r="E4104" t="s">
        <v>152</v>
      </c>
      <c r="F4104" t="s">
        <v>11561</v>
      </c>
      <c r="G4104" t="s">
        <v>224</v>
      </c>
      <c r="H4104" t="s">
        <v>135</v>
      </c>
      <c r="I4104" t="s">
        <v>136</v>
      </c>
      <c r="J4104" t="s">
        <v>137</v>
      </c>
      <c r="K4104" t="s">
        <v>138</v>
      </c>
      <c r="L4104" t="s">
        <v>11436</v>
      </c>
      <c r="M4104" t="s">
        <v>11562</v>
      </c>
      <c r="N4104">
        <v>0.86388888799999997</v>
      </c>
      <c r="O4104">
        <v>0</v>
      </c>
      <c r="P4104">
        <v>21</v>
      </c>
      <c r="Q4104">
        <v>0</v>
      </c>
      <c r="R4104">
        <v>29</v>
      </c>
      <c r="S4104">
        <v>0</v>
      </c>
      <c r="T4104">
        <v>14</v>
      </c>
      <c r="U4104">
        <v>0</v>
      </c>
      <c r="V4104">
        <v>0</v>
      </c>
      <c r="W4104">
        <v>0</v>
      </c>
      <c r="X4104">
        <v>4.7369782562481308</v>
      </c>
      <c r="Y4104">
        <v>0</v>
      </c>
      <c r="Z4104">
        <v>58.013382321992147</v>
      </c>
      <c r="AA4104">
        <v>0</v>
      </c>
      <c r="AB4104">
        <v>11.383791659171736</v>
      </c>
      <c r="AC4104">
        <v>0</v>
      </c>
      <c r="AD4104">
        <v>0</v>
      </c>
      <c r="AE4104">
        <v>74.13415223741201</v>
      </c>
    </row>
    <row r="4105" spans="1:31" x14ac:dyDescent="0.3">
      <c r="A4105">
        <v>2653893</v>
      </c>
      <c r="B4105">
        <v>1</v>
      </c>
      <c r="C4105" t="s">
        <v>80</v>
      </c>
      <c r="D4105" t="s">
        <v>103</v>
      </c>
      <c r="E4105" t="s">
        <v>181</v>
      </c>
      <c r="F4105" t="s">
        <v>11563</v>
      </c>
      <c r="G4105" t="s">
        <v>149</v>
      </c>
      <c r="H4105" t="s">
        <v>144</v>
      </c>
      <c r="I4105" t="s">
        <v>136</v>
      </c>
      <c r="J4105" t="s">
        <v>137</v>
      </c>
      <c r="K4105" t="s">
        <v>138</v>
      </c>
      <c r="L4105" t="s">
        <v>11564</v>
      </c>
      <c r="M4105" t="s">
        <v>11565</v>
      </c>
      <c r="N4105">
        <v>0.72972222200000003</v>
      </c>
      <c r="O4105">
        <v>0</v>
      </c>
      <c r="P4105">
        <v>2723</v>
      </c>
      <c r="Q4105">
        <v>2</v>
      </c>
      <c r="R4105">
        <v>21</v>
      </c>
      <c r="S4105">
        <v>34</v>
      </c>
      <c r="T4105">
        <v>257</v>
      </c>
      <c r="U4105">
        <v>32</v>
      </c>
      <c r="V4105">
        <v>1</v>
      </c>
      <c r="W4105">
        <v>0</v>
      </c>
      <c r="X4105">
        <v>386.83959848042633</v>
      </c>
      <c r="Y4105">
        <v>3.6651825084</v>
      </c>
      <c r="Z4105">
        <v>4.6668927625916794</v>
      </c>
      <c r="AA4105">
        <v>583.20097529449492</v>
      </c>
      <c r="AB4105">
        <v>124.1547423382786</v>
      </c>
      <c r="AC4105">
        <v>1588.8830697440512</v>
      </c>
      <c r="AD4105">
        <v>2.7105030013081945</v>
      </c>
      <c r="AE4105">
        <v>2694.1209641295509</v>
      </c>
    </row>
    <row r="4106" spans="1:31" x14ac:dyDescent="0.3">
      <c r="A4106">
        <v>2653999</v>
      </c>
      <c r="B4106">
        <v>1</v>
      </c>
      <c r="C4106" t="s">
        <v>81</v>
      </c>
      <c r="D4106" t="s">
        <v>123</v>
      </c>
      <c r="E4106" t="s">
        <v>141</v>
      </c>
      <c r="F4106" t="s">
        <v>3002</v>
      </c>
      <c r="G4106" t="s">
        <v>161</v>
      </c>
      <c r="H4106" t="s">
        <v>144</v>
      </c>
      <c r="I4106" t="s">
        <v>136</v>
      </c>
      <c r="J4106" t="s">
        <v>137</v>
      </c>
      <c r="K4106" t="s">
        <v>162</v>
      </c>
      <c r="L4106" t="s">
        <v>11566</v>
      </c>
      <c r="M4106" t="s">
        <v>11567</v>
      </c>
      <c r="N4106">
        <v>9.1447222220000004</v>
      </c>
      <c r="O4106">
        <v>0</v>
      </c>
      <c r="P4106">
        <v>5</v>
      </c>
      <c r="Q4106">
        <v>0</v>
      </c>
      <c r="R4106">
        <v>0</v>
      </c>
      <c r="S4106">
        <v>0</v>
      </c>
      <c r="T4106">
        <v>635</v>
      </c>
      <c r="U4106">
        <v>1</v>
      </c>
      <c r="V4106">
        <v>9</v>
      </c>
      <c r="W4106">
        <v>0</v>
      </c>
      <c r="X4106">
        <v>20.012567374523464</v>
      </c>
      <c r="Y4106">
        <v>0</v>
      </c>
      <c r="Z4106">
        <v>0</v>
      </c>
      <c r="AA4106">
        <v>0</v>
      </c>
      <c r="AB4106">
        <v>2879.2189050088637</v>
      </c>
      <c r="AC4106">
        <v>85.968343784187553</v>
      </c>
      <c r="AD4106">
        <v>327.00048241924407</v>
      </c>
      <c r="AE4106">
        <v>3312.2002985868189</v>
      </c>
    </row>
    <row r="4107" spans="1:31" x14ac:dyDescent="0.3">
      <c r="A4107">
        <v>2654377</v>
      </c>
      <c r="B4107">
        <v>1</v>
      </c>
      <c r="C4107" t="s">
        <v>80</v>
      </c>
      <c r="D4107" t="s">
        <v>88</v>
      </c>
      <c r="E4107" t="s">
        <v>132</v>
      </c>
      <c r="F4107" t="s">
        <v>11568</v>
      </c>
      <c r="G4107" t="s">
        <v>268</v>
      </c>
      <c r="H4107" t="s">
        <v>135</v>
      </c>
      <c r="I4107" t="s">
        <v>136</v>
      </c>
      <c r="J4107" t="s">
        <v>137</v>
      </c>
      <c r="K4107" t="s">
        <v>138</v>
      </c>
      <c r="L4107" t="s">
        <v>11569</v>
      </c>
      <c r="M4107" t="s">
        <v>11570</v>
      </c>
      <c r="N4107">
        <v>5.619444444</v>
      </c>
      <c r="O4107">
        <v>0</v>
      </c>
      <c r="P4107">
        <v>12</v>
      </c>
      <c r="Q4107">
        <v>0</v>
      </c>
      <c r="R4107">
        <v>0</v>
      </c>
      <c r="S4107">
        <v>0</v>
      </c>
      <c r="T4107">
        <v>1</v>
      </c>
      <c r="U4107">
        <v>0</v>
      </c>
      <c r="V4107">
        <v>0</v>
      </c>
      <c r="W4107">
        <v>0</v>
      </c>
      <c r="X4107">
        <v>19.043709794062341</v>
      </c>
      <c r="Y4107">
        <v>0</v>
      </c>
      <c r="Z4107">
        <v>0</v>
      </c>
      <c r="AA4107">
        <v>0</v>
      </c>
      <c r="AB4107">
        <v>0.25096983808954154</v>
      </c>
      <c r="AC4107">
        <v>0</v>
      </c>
      <c r="AD4107">
        <v>0</v>
      </c>
      <c r="AE4107">
        <v>19.294679632151883</v>
      </c>
    </row>
    <row r="4108" spans="1:31" x14ac:dyDescent="0.3">
      <c r="A4108">
        <v>2654085</v>
      </c>
      <c r="B4108">
        <v>1</v>
      </c>
      <c r="C4108" t="s">
        <v>81</v>
      </c>
      <c r="D4108" t="s">
        <v>123</v>
      </c>
      <c r="E4108" t="s">
        <v>165</v>
      </c>
      <c r="F4108" t="s">
        <v>11571</v>
      </c>
      <c r="G4108" t="s">
        <v>224</v>
      </c>
      <c r="H4108" t="s">
        <v>135</v>
      </c>
      <c r="I4108" t="s">
        <v>136</v>
      </c>
      <c r="J4108" t="s">
        <v>137</v>
      </c>
      <c r="K4108" t="s">
        <v>138</v>
      </c>
      <c r="L4108" t="s">
        <v>11572</v>
      </c>
      <c r="M4108" t="s">
        <v>11573</v>
      </c>
      <c r="N4108">
        <v>1.6625000000000001</v>
      </c>
      <c r="O4108">
        <v>0</v>
      </c>
      <c r="P4108">
        <v>31</v>
      </c>
      <c r="Q4108">
        <v>0</v>
      </c>
      <c r="R4108">
        <v>7</v>
      </c>
      <c r="S4108">
        <v>0</v>
      </c>
      <c r="T4108">
        <v>9</v>
      </c>
      <c r="U4108">
        <v>0</v>
      </c>
      <c r="V4108">
        <v>0</v>
      </c>
      <c r="W4108">
        <v>0</v>
      </c>
      <c r="X4108">
        <v>9.3739080820398915</v>
      </c>
      <c r="Y4108">
        <v>0</v>
      </c>
      <c r="Z4108">
        <v>6.8091171817825487</v>
      </c>
      <c r="AA4108">
        <v>0</v>
      </c>
      <c r="AB4108">
        <v>5.2074532134955636</v>
      </c>
      <c r="AC4108">
        <v>0</v>
      </c>
      <c r="AD4108">
        <v>0</v>
      </c>
      <c r="AE4108">
        <v>21.390478477318005</v>
      </c>
    </row>
    <row r="4109" spans="1:31" x14ac:dyDescent="0.3">
      <c r="A4109">
        <v>2653839</v>
      </c>
      <c r="B4109">
        <v>1</v>
      </c>
      <c r="C4109" t="s">
        <v>81</v>
      </c>
      <c r="D4109" t="s">
        <v>123</v>
      </c>
      <c r="E4109" t="s">
        <v>165</v>
      </c>
      <c r="F4109" t="s">
        <v>11574</v>
      </c>
      <c r="G4109" t="s">
        <v>224</v>
      </c>
      <c r="H4109" t="s">
        <v>135</v>
      </c>
      <c r="I4109" t="s">
        <v>136</v>
      </c>
      <c r="J4109" t="s">
        <v>137</v>
      </c>
      <c r="K4109" t="s">
        <v>138</v>
      </c>
      <c r="L4109" t="s">
        <v>11575</v>
      </c>
      <c r="M4109" t="s">
        <v>11576</v>
      </c>
      <c r="N4109">
        <v>3.6458333330000001</v>
      </c>
      <c r="O4109">
        <v>0</v>
      </c>
      <c r="P4109">
        <v>471</v>
      </c>
      <c r="Q4109">
        <v>0</v>
      </c>
      <c r="R4109">
        <v>0</v>
      </c>
      <c r="S4109">
        <v>0</v>
      </c>
      <c r="T4109">
        <v>65</v>
      </c>
      <c r="U4109">
        <v>0</v>
      </c>
      <c r="V4109">
        <v>1</v>
      </c>
      <c r="W4109">
        <v>0</v>
      </c>
      <c r="X4109">
        <v>315.26691742831105</v>
      </c>
      <c r="Y4109">
        <v>0</v>
      </c>
      <c r="Z4109">
        <v>0</v>
      </c>
      <c r="AA4109">
        <v>0</v>
      </c>
      <c r="AB4109">
        <v>151.26754569714763</v>
      </c>
      <c r="AC4109">
        <v>0</v>
      </c>
      <c r="AD4109">
        <v>130.75806693897749</v>
      </c>
      <c r="AE4109">
        <v>597.29253006443616</v>
      </c>
    </row>
    <row r="4110" spans="1:31" x14ac:dyDescent="0.3">
      <c r="A4110">
        <v>2653862</v>
      </c>
      <c r="B4110">
        <v>1</v>
      </c>
      <c r="C4110" t="s">
        <v>81</v>
      </c>
      <c r="D4110" t="s">
        <v>127</v>
      </c>
      <c r="E4110" t="s">
        <v>147</v>
      </c>
      <c r="F4110" t="s">
        <v>11577</v>
      </c>
      <c r="G4110" t="s">
        <v>149</v>
      </c>
      <c r="H4110" t="s">
        <v>144</v>
      </c>
      <c r="I4110" t="s">
        <v>136</v>
      </c>
      <c r="J4110" t="s">
        <v>137</v>
      </c>
      <c r="K4110" t="s">
        <v>138</v>
      </c>
      <c r="L4110" t="s">
        <v>11578</v>
      </c>
      <c r="M4110" t="s">
        <v>11579</v>
      </c>
      <c r="N4110">
        <v>1.249166666</v>
      </c>
      <c r="O4110">
        <v>9</v>
      </c>
      <c r="P4110">
        <v>1488</v>
      </c>
      <c r="Q4110">
        <v>37</v>
      </c>
      <c r="R4110">
        <v>83</v>
      </c>
      <c r="S4110">
        <v>6</v>
      </c>
      <c r="T4110">
        <v>126</v>
      </c>
      <c r="U4110">
        <v>1</v>
      </c>
      <c r="V4110">
        <v>0</v>
      </c>
      <c r="W4110">
        <v>2.3258745424378269</v>
      </c>
      <c r="X4110">
        <v>265.37059605303313</v>
      </c>
      <c r="Y4110">
        <v>133.87598959710942</v>
      </c>
      <c r="Z4110">
        <v>102.90400596347382</v>
      </c>
      <c r="AA4110">
        <v>33.093438153676495</v>
      </c>
      <c r="AB4110">
        <v>56.599016171378707</v>
      </c>
      <c r="AC4110">
        <v>0.92115839682488609</v>
      </c>
      <c r="AD4110">
        <v>0</v>
      </c>
      <c r="AE4110">
        <v>595.09007887793427</v>
      </c>
    </row>
    <row r="4111" spans="1:31" x14ac:dyDescent="0.3">
      <c r="A4111">
        <v>2653885</v>
      </c>
      <c r="B4111">
        <v>1</v>
      </c>
      <c r="C4111" t="s">
        <v>80</v>
      </c>
      <c r="D4111" t="s">
        <v>91</v>
      </c>
      <c r="E4111" t="s">
        <v>194</v>
      </c>
      <c r="F4111" t="s">
        <v>3847</v>
      </c>
      <c r="G4111" t="s">
        <v>149</v>
      </c>
      <c r="H4111" t="s">
        <v>144</v>
      </c>
      <c r="I4111" t="s">
        <v>136</v>
      </c>
      <c r="J4111" t="s">
        <v>137</v>
      </c>
      <c r="K4111" t="s">
        <v>138</v>
      </c>
      <c r="L4111" t="s">
        <v>11580</v>
      </c>
      <c r="M4111" t="s">
        <v>11581</v>
      </c>
      <c r="N4111">
        <v>1.052777777</v>
      </c>
      <c r="O4111">
        <v>1</v>
      </c>
      <c r="P4111">
        <v>0</v>
      </c>
      <c r="Q4111">
        <v>52</v>
      </c>
      <c r="R4111">
        <v>19</v>
      </c>
      <c r="S4111">
        <v>35</v>
      </c>
      <c r="T4111">
        <v>9</v>
      </c>
      <c r="U4111">
        <v>1</v>
      </c>
      <c r="V4111">
        <v>0</v>
      </c>
      <c r="W4111">
        <v>0.83686803533157206</v>
      </c>
      <c r="X4111">
        <v>0</v>
      </c>
      <c r="Y4111">
        <v>828.52481614864507</v>
      </c>
      <c r="Z4111">
        <v>32.220642291552949</v>
      </c>
      <c r="AA4111">
        <v>261.4675353212761</v>
      </c>
      <c r="AB4111">
        <v>10.494816362227265</v>
      </c>
      <c r="AC4111">
        <v>44.251308495202565</v>
      </c>
      <c r="AD4111">
        <v>0</v>
      </c>
      <c r="AE4111">
        <v>1177.7959866542355</v>
      </c>
    </row>
    <row r="4112" spans="1:31" x14ac:dyDescent="0.3">
      <c r="A4112">
        <v>2654217</v>
      </c>
      <c r="B4112">
        <v>1</v>
      </c>
      <c r="C4112" t="s">
        <v>81</v>
      </c>
      <c r="D4112" t="s">
        <v>127</v>
      </c>
      <c r="E4112" t="s">
        <v>147</v>
      </c>
      <c r="F4112" t="s">
        <v>11130</v>
      </c>
      <c r="G4112" t="s">
        <v>149</v>
      </c>
      <c r="H4112" t="s">
        <v>144</v>
      </c>
      <c r="I4112" t="s">
        <v>241</v>
      </c>
      <c r="J4112" t="s">
        <v>137</v>
      </c>
      <c r="K4112" t="s">
        <v>138</v>
      </c>
      <c r="L4112" t="s">
        <v>11582</v>
      </c>
      <c r="M4112" t="s">
        <v>11583</v>
      </c>
      <c r="N4112">
        <v>2.7777769999999999E-3</v>
      </c>
      <c r="O4112">
        <v>12</v>
      </c>
      <c r="P4112">
        <v>532</v>
      </c>
      <c r="Q4112">
        <v>81</v>
      </c>
      <c r="R4112">
        <v>86</v>
      </c>
      <c r="S4112">
        <v>17</v>
      </c>
      <c r="T4112">
        <v>40</v>
      </c>
      <c r="U4112">
        <v>4</v>
      </c>
      <c r="V4112">
        <v>0</v>
      </c>
      <c r="W4112">
        <v>1.0193077591821111E-2</v>
      </c>
      <c r="X4112">
        <v>0.31493633101334917</v>
      </c>
      <c r="Y4112">
        <v>0.73575607810088006</v>
      </c>
      <c r="Z4112">
        <v>0.51434174042736147</v>
      </c>
      <c r="AA4112">
        <v>0.30167644115424336</v>
      </c>
      <c r="AB4112">
        <v>4.0007356912333335E-2</v>
      </c>
      <c r="AC4112">
        <v>0.28247734469295005</v>
      </c>
      <c r="AD4112">
        <v>0</v>
      </c>
      <c r="AE4112">
        <v>2.1993883698929388</v>
      </c>
    </row>
    <row r="4113" spans="1:31" x14ac:dyDescent="0.3">
      <c r="A4113">
        <v>2654008</v>
      </c>
      <c r="B4113">
        <v>1</v>
      </c>
      <c r="C4113" t="s">
        <v>81</v>
      </c>
      <c r="D4113" t="s">
        <v>117</v>
      </c>
      <c r="E4113" t="s">
        <v>194</v>
      </c>
      <c r="F4113" t="s">
        <v>4133</v>
      </c>
      <c r="G4113" t="s">
        <v>149</v>
      </c>
      <c r="H4113" t="s">
        <v>144</v>
      </c>
      <c r="I4113" t="s">
        <v>136</v>
      </c>
      <c r="J4113" t="s">
        <v>137</v>
      </c>
      <c r="K4113" t="s">
        <v>138</v>
      </c>
      <c r="L4113" t="s">
        <v>11584</v>
      </c>
      <c r="M4113" t="s">
        <v>11585</v>
      </c>
      <c r="N4113">
        <v>0.47722222199999997</v>
      </c>
      <c r="O4113">
        <v>2</v>
      </c>
      <c r="P4113">
        <v>236</v>
      </c>
      <c r="Q4113">
        <v>29</v>
      </c>
      <c r="R4113">
        <v>52</v>
      </c>
      <c r="S4113">
        <v>0</v>
      </c>
      <c r="T4113">
        <v>7</v>
      </c>
      <c r="U4113">
        <v>1</v>
      </c>
      <c r="V4113">
        <v>0</v>
      </c>
      <c r="W4113">
        <v>0.29822323490386399</v>
      </c>
      <c r="X4113">
        <v>15.990012687546372</v>
      </c>
      <c r="Y4113">
        <v>91.97935823895034</v>
      </c>
      <c r="Z4113">
        <v>22.785821117509329</v>
      </c>
      <c r="AA4113">
        <v>0</v>
      </c>
      <c r="AB4113">
        <v>0.58867109507216842</v>
      </c>
      <c r="AC4113">
        <v>0.36627135430133756</v>
      </c>
      <c r="AD4113">
        <v>0</v>
      </c>
      <c r="AE4113">
        <v>132.00835772828341</v>
      </c>
    </row>
    <row r="4114" spans="1:31" x14ac:dyDescent="0.3">
      <c r="A4114">
        <v>2654154</v>
      </c>
      <c r="B4114">
        <v>1</v>
      </c>
      <c r="C4114" t="s">
        <v>81</v>
      </c>
      <c r="D4114" t="s">
        <v>128</v>
      </c>
      <c r="E4114" t="s">
        <v>194</v>
      </c>
      <c r="F4114" t="s">
        <v>11586</v>
      </c>
      <c r="G4114" t="s">
        <v>149</v>
      </c>
      <c r="H4114" t="s">
        <v>144</v>
      </c>
      <c r="I4114" t="s">
        <v>136</v>
      </c>
      <c r="J4114" t="s">
        <v>137</v>
      </c>
      <c r="K4114" t="s">
        <v>138</v>
      </c>
      <c r="L4114" t="s">
        <v>11587</v>
      </c>
      <c r="M4114" t="s">
        <v>11588</v>
      </c>
      <c r="N4114">
        <v>0.61305555499999997</v>
      </c>
      <c r="O4114">
        <v>0</v>
      </c>
      <c r="P4114">
        <v>0</v>
      </c>
      <c r="Q4114">
        <v>0</v>
      </c>
      <c r="R4114">
        <v>0</v>
      </c>
      <c r="S4114">
        <v>6</v>
      </c>
      <c r="T4114">
        <v>0</v>
      </c>
      <c r="U4114">
        <v>8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15.082440163880342</v>
      </c>
      <c r="AB4114">
        <v>0</v>
      </c>
      <c r="AC4114">
        <v>51.372929163728578</v>
      </c>
      <c r="AD4114">
        <v>0</v>
      </c>
      <c r="AE4114">
        <v>66.455369327608921</v>
      </c>
    </row>
    <row r="4115" spans="1:31" x14ac:dyDescent="0.3">
      <c r="A4115">
        <v>2653962</v>
      </c>
      <c r="B4115">
        <v>1</v>
      </c>
      <c r="C4115" t="s">
        <v>80</v>
      </c>
      <c r="D4115" t="s">
        <v>94</v>
      </c>
      <c r="E4115" t="s">
        <v>194</v>
      </c>
      <c r="F4115" t="s">
        <v>11142</v>
      </c>
      <c r="G4115" t="s">
        <v>149</v>
      </c>
      <c r="H4115" t="s">
        <v>144</v>
      </c>
      <c r="I4115" t="s">
        <v>136</v>
      </c>
      <c r="J4115" t="s">
        <v>137</v>
      </c>
      <c r="K4115" t="s">
        <v>138</v>
      </c>
      <c r="L4115" t="s">
        <v>11589</v>
      </c>
      <c r="M4115" t="s">
        <v>11590</v>
      </c>
      <c r="N4115">
        <v>6.5277776999999995E-2</v>
      </c>
      <c r="O4115">
        <v>0</v>
      </c>
      <c r="P4115">
        <v>526</v>
      </c>
      <c r="Q4115">
        <v>0</v>
      </c>
      <c r="R4115">
        <v>0</v>
      </c>
      <c r="S4115">
        <v>1</v>
      </c>
      <c r="T4115">
        <v>20</v>
      </c>
      <c r="U4115">
        <v>0</v>
      </c>
      <c r="V4115">
        <v>0</v>
      </c>
      <c r="W4115">
        <v>0</v>
      </c>
      <c r="X4115">
        <v>2.8185969162548346</v>
      </c>
      <c r="Y4115">
        <v>0</v>
      </c>
      <c r="Z4115">
        <v>0</v>
      </c>
      <c r="AA4115">
        <v>1.2143783202E-2</v>
      </c>
      <c r="AB4115">
        <v>0.63653540982608892</v>
      </c>
      <c r="AC4115">
        <v>0</v>
      </c>
      <c r="AD4115">
        <v>0</v>
      </c>
      <c r="AE4115">
        <v>3.4672761092829236</v>
      </c>
    </row>
    <row r="4116" spans="1:31" x14ac:dyDescent="0.3">
      <c r="A4116">
        <v>2653968</v>
      </c>
      <c r="B4116">
        <v>1</v>
      </c>
      <c r="C4116" t="s">
        <v>81</v>
      </c>
      <c r="D4116" t="s">
        <v>123</v>
      </c>
      <c r="E4116" t="s">
        <v>152</v>
      </c>
      <c r="F4116" t="s">
        <v>6686</v>
      </c>
      <c r="G4116" t="s">
        <v>191</v>
      </c>
      <c r="H4116" t="s">
        <v>135</v>
      </c>
      <c r="I4116" t="s">
        <v>136</v>
      </c>
      <c r="J4116" t="s">
        <v>137</v>
      </c>
      <c r="K4116" t="s">
        <v>138</v>
      </c>
      <c r="L4116" t="s">
        <v>11591</v>
      </c>
      <c r="M4116" t="s">
        <v>11592</v>
      </c>
      <c r="N4116">
        <v>1.166388888</v>
      </c>
      <c r="O4116">
        <v>0</v>
      </c>
      <c r="P4116">
        <v>108</v>
      </c>
      <c r="Q4116">
        <v>0</v>
      </c>
      <c r="R4116">
        <v>8</v>
      </c>
      <c r="S4116">
        <v>0</v>
      </c>
      <c r="T4116">
        <v>17</v>
      </c>
      <c r="U4116">
        <v>0</v>
      </c>
      <c r="V4116">
        <v>0</v>
      </c>
      <c r="W4116">
        <v>0</v>
      </c>
      <c r="X4116">
        <v>39.794593516986417</v>
      </c>
      <c r="Y4116">
        <v>0</v>
      </c>
      <c r="Z4116">
        <v>22.988451100981429</v>
      </c>
      <c r="AA4116">
        <v>0</v>
      </c>
      <c r="AB4116">
        <v>13.923481341890515</v>
      </c>
      <c r="AC4116">
        <v>0</v>
      </c>
      <c r="AD4116">
        <v>0</v>
      </c>
      <c r="AE4116">
        <v>76.706525959858368</v>
      </c>
    </row>
    <row r="4117" spans="1:31" x14ac:dyDescent="0.3">
      <c r="A4117">
        <v>2653945</v>
      </c>
      <c r="B4117">
        <v>1</v>
      </c>
      <c r="C4117" t="s">
        <v>81</v>
      </c>
      <c r="D4117" t="s">
        <v>128</v>
      </c>
      <c r="E4117" t="s">
        <v>152</v>
      </c>
      <c r="F4117" t="s">
        <v>11593</v>
      </c>
      <c r="G4117" t="s">
        <v>161</v>
      </c>
      <c r="H4117" t="s">
        <v>135</v>
      </c>
      <c r="I4117" t="s">
        <v>136</v>
      </c>
      <c r="J4117" t="s">
        <v>137</v>
      </c>
      <c r="K4117" t="s">
        <v>162</v>
      </c>
      <c r="L4117" t="s">
        <v>11594</v>
      </c>
      <c r="M4117" t="s">
        <v>11595</v>
      </c>
      <c r="N4117">
        <v>1.539722222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52</v>
      </c>
      <c r="U4117">
        <v>0</v>
      </c>
      <c r="V4117">
        <v>0</v>
      </c>
      <c r="W4117">
        <v>0</v>
      </c>
      <c r="X4117">
        <v>2.6708351460771863E-2</v>
      </c>
      <c r="Y4117">
        <v>0</v>
      </c>
      <c r="Z4117">
        <v>0</v>
      </c>
      <c r="AA4117">
        <v>0</v>
      </c>
      <c r="AB4117">
        <v>64.729812049631761</v>
      </c>
      <c r="AC4117">
        <v>0</v>
      </c>
      <c r="AD4117">
        <v>0</v>
      </c>
      <c r="AE4117">
        <v>64.75652040109253</v>
      </c>
    </row>
    <row r="4118" spans="1:31" x14ac:dyDescent="0.3">
      <c r="A4118">
        <v>2654280</v>
      </c>
      <c r="B4118">
        <v>1</v>
      </c>
      <c r="C4118" t="s">
        <v>80</v>
      </c>
      <c r="D4118" t="s">
        <v>98</v>
      </c>
      <c r="E4118" t="s">
        <v>141</v>
      </c>
      <c r="F4118" t="s">
        <v>11596</v>
      </c>
      <c r="G4118" t="s">
        <v>143</v>
      </c>
      <c r="H4118" t="s">
        <v>144</v>
      </c>
      <c r="I4118" t="s">
        <v>136</v>
      </c>
      <c r="J4118" t="s">
        <v>137</v>
      </c>
      <c r="K4118" t="s">
        <v>138</v>
      </c>
      <c r="L4118" t="s">
        <v>11597</v>
      </c>
      <c r="M4118" t="s">
        <v>11110</v>
      </c>
      <c r="N4118">
        <v>1.2480555550000001</v>
      </c>
      <c r="O4118">
        <v>0</v>
      </c>
      <c r="P4118">
        <v>112</v>
      </c>
      <c r="Q4118">
        <v>0</v>
      </c>
      <c r="R4118">
        <v>16</v>
      </c>
      <c r="S4118">
        <v>0</v>
      </c>
      <c r="T4118">
        <v>13</v>
      </c>
      <c r="U4118">
        <v>0</v>
      </c>
      <c r="V4118">
        <v>0</v>
      </c>
      <c r="W4118">
        <v>0</v>
      </c>
      <c r="X4118">
        <v>60.780193245949434</v>
      </c>
      <c r="Y4118">
        <v>0</v>
      </c>
      <c r="Z4118">
        <v>126.46285354320091</v>
      </c>
      <c r="AA4118">
        <v>0</v>
      </c>
      <c r="AB4118">
        <v>18.094684594567443</v>
      </c>
      <c r="AC4118">
        <v>0</v>
      </c>
      <c r="AD4118">
        <v>0</v>
      </c>
      <c r="AE4118">
        <v>205.3377313837178</v>
      </c>
    </row>
    <row r="4119" spans="1:31" x14ac:dyDescent="0.3">
      <c r="A4119">
        <v>2653902</v>
      </c>
      <c r="B4119">
        <v>1</v>
      </c>
      <c r="C4119" t="s">
        <v>80</v>
      </c>
      <c r="D4119" t="s">
        <v>82</v>
      </c>
      <c r="E4119" t="s">
        <v>152</v>
      </c>
      <c r="F4119" t="s">
        <v>11598</v>
      </c>
      <c r="G4119" t="s">
        <v>220</v>
      </c>
      <c r="H4119" t="s">
        <v>135</v>
      </c>
      <c r="I4119" t="s">
        <v>136</v>
      </c>
      <c r="J4119" t="s">
        <v>137</v>
      </c>
      <c r="K4119" t="s">
        <v>162</v>
      </c>
      <c r="L4119" t="s">
        <v>11599</v>
      </c>
      <c r="M4119" t="s">
        <v>11600</v>
      </c>
      <c r="N4119">
        <v>1.307222222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186</v>
      </c>
      <c r="U4119">
        <v>0</v>
      </c>
      <c r="V4119">
        <v>0</v>
      </c>
      <c r="W4119">
        <v>0</v>
      </c>
      <c r="X4119">
        <v>6.137757412974584E-3</v>
      </c>
      <c r="Y4119">
        <v>0</v>
      </c>
      <c r="Z4119">
        <v>0</v>
      </c>
      <c r="AA4119">
        <v>0</v>
      </c>
      <c r="AB4119">
        <v>187.75924445396359</v>
      </c>
      <c r="AC4119">
        <v>0</v>
      </c>
      <c r="AD4119">
        <v>0</v>
      </c>
      <c r="AE4119">
        <v>187.76538221137656</v>
      </c>
    </row>
    <row r="4120" spans="1:31" x14ac:dyDescent="0.3">
      <c r="A4120">
        <v>2654323</v>
      </c>
      <c r="B4120">
        <v>1</v>
      </c>
      <c r="C4120" t="s">
        <v>81</v>
      </c>
      <c r="D4120" t="s">
        <v>127</v>
      </c>
      <c r="E4120" t="s">
        <v>214</v>
      </c>
      <c r="F4120" t="s">
        <v>11601</v>
      </c>
      <c r="G4120" t="s">
        <v>154</v>
      </c>
      <c r="H4120" t="s">
        <v>135</v>
      </c>
      <c r="I4120" t="s">
        <v>136</v>
      </c>
      <c r="J4120" t="s">
        <v>137</v>
      </c>
      <c r="K4120" t="s">
        <v>138</v>
      </c>
      <c r="L4120" t="s">
        <v>11212</v>
      </c>
      <c r="M4120" t="s">
        <v>11602</v>
      </c>
      <c r="N4120">
        <v>0.62305555499999998</v>
      </c>
      <c r="O4120">
        <v>0</v>
      </c>
      <c r="P4120">
        <v>221</v>
      </c>
      <c r="Q4120">
        <v>0</v>
      </c>
      <c r="R4120">
        <v>0</v>
      </c>
      <c r="S4120">
        <v>0</v>
      </c>
      <c r="T4120">
        <v>19</v>
      </c>
      <c r="U4120">
        <v>0</v>
      </c>
      <c r="V4120">
        <v>1</v>
      </c>
      <c r="W4120">
        <v>0</v>
      </c>
      <c r="X4120">
        <v>41.009288409326068</v>
      </c>
      <c r="Y4120">
        <v>0</v>
      </c>
      <c r="Z4120">
        <v>0</v>
      </c>
      <c r="AA4120">
        <v>0</v>
      </c>
      <c r="AB4120">
        <v>9.176256240439514</v>
      </c>
      <c r="AC4120">
        <v>0</v>
      </c>
      <c r="AD4120">
        <v>0.41242061162077776</v>
      </c>
      <c r="AE4120">
        <v>50.597965261386356</v>
      </c>
    </row>
    <row r="4121" spans="1:31" x14ac:dyDescent="0.3">
      <c r="A4121">
        <v>2654300</v>
      </c>
      <c r="B4121">
        <v>1</v>
      </c>
      <c r="C4121" t="s">
        <v>80</v>
      </c>
      <c r="D4121" t="s">
        <v>94</v>
      </c>
      <c r="E4121" t="s">
        <v>165</v>
      </c>
      <c r="F4121" t="s">
        <v>11603</v>
      </c>
      <c r="G4121" t="s">
        <v>187</v>
      </c>
      <c r="H4121" t="s">
        <v>135</v>
      </c>
      <c r="I4121" t="s">
        <v>136</v>
      </c>
      <c r="J4121" t="s">
        <v>137</v>
      </c>
      <c r="K4121" t="s">
        <v>138</v>
      </c>
      <c r="L4121" t="s">
        <v>11604</v>
      </c>
      <c r="M4121" t="s">
        <v>11605</v>
      </c>
      <c r="N4121">
        <v>4.2680555550000001</v>
      </c>
      <c r="O4121">
        <v>0</v>
      </c>
      <c r="P4121">
        <v>27</v>
      </c>
      <c r="Q4121">
        <v>0</v>
      </c>
      <c r="R4121">
        <v>2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26.641407492871128</v>
      </c>
      <c r="Y4121">
        <v>0</v>
      </c>
      <c r="Z4121">
        <v>4.32436441674104</v>
      </c>
      <c r="AA4121">
        <v>0</v>
      </c>
      <c r="AB4121">
        <v>0</v>
      </c>
      <c r="AC4121">
        <v>0</v>
      </c>
      <c r="AD4121">
        <v>0</v>
      </c>
      <c r="AE4121">
        <v>30.965771909612169</v>
      </c>
    </row>
    <row r="4122" spans="1:31" x14ac:dyDescent="0.3">
      <c r="A4122">
        <v>2654237</v>
      </c>
      <c r="B4122">
        <v>1</v>
      </c>
      <c r="C4122" t="s">
        <v>81</v>
      </c>
      <c r="D4122" t="s">
        <v>128</v>
      </c>
      <c r="E4122" t="s">
        <v>147</v>
      </c>
      <c r="F4122" t="s">
        <v>1920</v>
      </c>
      <c r="G4122" t="s">
        <v>149</v>
      </c>
      <c r="H4122" t="s">
        <v>144</v>
      </c>
      <c r="I4122" t="s">
        <v>136</v>
      </c>
      <c r="J4122" t="s">
        <v>137</v>
      </c>
      <c r="K4122" t="s">
        <v>138</v>
      </c>
      <c r="L4122" t="s">
        <v>11606</v>
      </c>
      <c r="M4122" t="s">
        <v>11607</v>
      </c>
      <c r="N4122">
        <v>1.1441666660000001</v>
      </c>
      <c r="O4122">
        <v>7</v>
      </c>
      <c r="P4122">
        <v>1150</v>
      </c>
      <c r="Q4122">
        <v>4</v>
      </c>
      <c r="R4122">
        <v>3</v>
      </c>
      <c r="S4122">
        <v>3</v>
      </c>
      <c r="T4122">
        <v>84</v>
      </c>
      <c r="U4122">
        <v>0</v>
      </c>
      <c r="V4122">
        <v>0</v>
      </c>
      <c r="W4122">
        <v>2.7308240094391656</v>
      </c>
      <c r="X4122">
        <v>153.78350191922326</v>
      </c>
      <c r="Y4122">
        <v>19.34214820350752</v>
      </c>
      <c r="Z4122">
        <v>9.6211759510353669</v>
      </c>
      <c r="AA4122">
        <v>35.045102595667736</v>
      </c>
      <c r="AB4122">
        <v>22.467269508502788</v>
      </c>
      <c r="AC4122">
        <v>0</v>
      </c>
      <c r="AD4122">
        <v>0</v>
      </c>
      <c r="AE4122">
        <v>242.99002218737584</v>
      </c>
    </row>
    <row r="4123" spans="1:31" x14ac:dyDescent="0.3">
      <c r="A4123">
        <v>2653988</v>
      </c>
      <c r="B4123">
        <v>1</v>
      </c>
      <c r="C4123" t="s">
        <v>81</v>
      </c>
      <c r="D4123" t="s">
        <v>117</v>
      </c>
      <c r="E4123" t="s">
        <v>165</v>
      </c>
      <c r="F4123" t="s">
        <v>11608</v>
      </c>
      <c r="G4123" t="s">
        <v>224</v>
      </c>
      <c r="H4123" t="s">
        <v>135</v>
      </c>
      <c r="I4123" t="s">
        <v>136</v>
      </c>
      <c r="J4123" t="s">
        <v>137</v>
      </c>
      <c r="K4123" t="s">
        <v>138</v>
      </c>
      <c r="L4123" t="s">
        <v>11609</v>
      </c>
      <c r="M4123" t="s">
        <v>11610</v>
      </c>
      <c r="N4123">
        <v>3.8544444439999999</v>
      </c>
      <c r="O4123">
        <v>0</v>
      </c>
      <c r="P4123">
        <v>19</v>
      </c>
      <c r="Q4123">
        <v>0</v>
      </c>
      <c r="R4123">
        <v>8</v>
      </c>
      <c r="S4123">
        <v>0</v>
      </c>
      <c r="T4123">
        <v>5</v>
      </c>
      <c r="U4123">
        <v>0</v>
      </c>
      <c r="V4123">
        <v>0</v>
      </c>
      <c r="W4123">
        <v>0</v>
      </c>
      <c r="X4123">
        <v>29.906050101616451</v>
      </c>
      <c r="Y4123">
        <v>0</v>
      </c>
      <c r="Z4123">
        <v>23.597913717390313</v>
      </c>
      <c r="AA4123">
        <v>0</v>
      </c>
      <c r="AB4123">
        <v>8.0265288236468653</v>
      </c>
      <c r="AC4123">
        <v>0</v>
      </c>
      <c r="AD4123">
        <v>0</v>
      </c>
      <c r="AE4123">
        <v>61.530492642653627</v>
      </c>
    </row>
    <row r="4124" spans="1:31" x14ac:dyDescent="0.3">
      <c r="A4124">
        <v>2653882</v>
      </c>
      <c r="B4124">
        <v>1</v>
      </c>
      <c r="C4124" t="s">
        <v>81</v>
      </c>
      <c r="D4124" t="s">
        <v>116</v>
      </c>
      <c r="E4124" t="s">
        <v>194</v>
      </c>
      <c r="F4124" t="s">
        <v>11611</v>
      </c>
      <c r="G4124" t="s">
        <v>220</v>
      </c>
      <c r="H4124" t="s">
        <v>144</v>
      </c>
      <c r="I4124" t="s">
        <v>136</v>
      </c>
      <c r="J4124" t="s">
        <v>137</v>
      </c>
      <c r="K4124" t="s">
        <v>162</v>
      </c>
      <c r="L4124" t="s">
        <v>11612</v>
      </c>
      <c r="M4124" t="s">
        <v>11613</v>
      </c>
      <c r="N4124">
        <v>0.79333333299999997</v>
      </c>
      <c r="O4124">
        <v>1</v>
      </c>
      <c r="P4124">
        <v>6447</v>
      </c>
      <c r="Q4124">
        <v>5</v>
      </c>
      <c r="R4124">
        <v>11</v>
      </c>
      <c r="S4124">
        <v>10</v>
      </c>
      <c r="T4124">
        <v>1271</v>
      </c>
      <c r="U4124">
        <v>2</v>
      </c>
      <c r="V4124">
        <v>1</v>
      </c>
      <c r="W4124">
        <v>0.14957002397749999</v>
      </c>
      <c r="X4124">
        <v>724.86906165811649</v>
      </c>
      <c r="Y4124">
        <v>8.0268012484683133</v>
      </c>
      <c r="Z4124">
        <v>14.199161721813255</v>
      </c>
      <c r="AA4124">
        <v>48.646022161156516</v>
      </c>
      <c r="AB4124">
        <v>393.4968614748966</v>
      </c>
      <c r="AC4124">
        <v>7.6205041586363196</v>
      </c>
      <c r="AD4124">
        <v>0.71195356679879374</v>
      </c>
      <c r="AE4124">
        <v>1197.7199360138636</v>
      </c>
    </row>
    <row r="4125" spans="1:31" x14ac:dyDescent="0.3">
      <c r="A4125">
        <v>2654045</v>
      </c>
      <c r="B4125">
        <v>1</v>
      </c>
      <c r="C4125" t="s">
        <v>81</v>
      </c>
      <c r="D4125" t="s">
        <v>127</v>
      </c>
      <c r="E4125" t="s">
        <v>147</v>
      </c>
      <c r="F4125" t="s">
        <v>2531</v>
      </c>
      <c r="G4125" t="s">
        <v>149</v>
      </c>
      <c r="H4125" t="s">
        <v>144</v>
      </c>
      <c r="I4125" t="s">
        <v>136</v>
      </c>
      <c r="J4125" t="s">
        <v>137</v>
      </c>
      <c r="K4125" t="s">
        <v>138</v>
      </c>
      <c r="L4125" t="s">
        <v>11614</v>
      </c>
      <c r="M4125" t="s">
        <v>11615</v>
      </c>
      <c r="N4125">
        <v>0.20388888799999999</v>
      </c>
      <c r="O4125">
        <v>6</v>
      </c>
      <c r="P4125">
        <v>12</v>
      </c>
      <c r="Q4125">
        <v>193</v>
      </c>
      <c r="R4125">
        <v>121</v>
      </c>
      <c r="S4125">
        <v>15</v>
      </c>
      <c r="T4125">
        <v>8</v>
      </c>
      <c r="U4125">
        <v>0</v>
      </c>
      <c r="V4125">
        <v>0</v>
      </c>
      <c r="W4125">
        <v>0.73536584865190435</v>
      </c>
      <c r="X4125">
        <v>0.59580311978422906</v>
      </c>
      <c r="Y4125">
        <v>129.26928077954622</v>
      </c>
      <c r="Z4125">
        <v>37.969606575998078</v>
      </c>
      <c r="AA4125">
        <v>4.1018477346793354</v>
      </c>
      <c r="AB4125">
        <v>1.2303222443919148</v>
      </c>
      <c r="AC4125">
        <v>0</v>
      </c>
      <c r="AD4125">
        <v>0</v>
      </c>
      <c r="AE4125">
        <v>173.90222630305169</v>
      </c>
    </row>
    <row r="4126" spans="1:31" x14ac:dyDescent="0.3">
      <c r="A4126">
        <v>2654151</v>
      </c>
      <c r="B4126">
        <v>1</v>
      </c>
      <c r="C4126" t="s">
        <v>80</v>
      </c>
      <c r="D4126" t="s">
        <v>108</v>
      </c>
      <c r="E4126" t="s">
        <v>147</v>
      </c>
      <c r="F4126" t="s">
        <v>11616</v>
      </c>
      <c r="G4126" t="s">
        <v>149</v>
      </c>
      <c r="H4126" t="s">
        <v>144</v>
      </c>
      <c r="I4126" t="s">
        <v>136</v>
      </c>
      <c r="J4126" t="s">
        <v>137</v>
      </c>
      <c r="K4126" t="s">
        <v>138</v>
      </c>
      <c r="L4126" t="s">
        <v>11617</v>
      </c>
      <c r="M4126" t="s">
        <v>11618</v>
      </c>
      <c r="N4126">
        <v>0.36111111099999998</v>
      </c>
      <c r="O4126">
        <v>0</v>
      </c>
      <c r="P4126">
        <v>398</v>
      </c>
      <c r="Q4126">
        <v>0</v>
      </c>
      <c r="R4126">
        <v>86</v>
      </c>
      <c r="S4126">
        <v>4</v>
      </c>
      <c r="T4126">
        <v>48</v>
      </c>
      <c r="U4126">
        <v>0</v>
      </c>
      <c r="V4126">
        <v>0</v>
      </c>
      <c r="W4126">
        <v>0</v>
      </c>
      <c r="X4126">
        <v>36.752989603232393</v>
      </c>
      <c r="Y4126">
        <v>0</v>
      </c>
      <c r="Z4126">
        <v>34.30720455919576</v>
      </c>
      <c r="AA4126">
        <v>2.4096846691294718</v>
      </c>
      <c r="AB4126">
        <v>14.576800521166835</v>
      </c>
      <c r="AC4126">
        <v>0</v>
      </c>
      <c r="AD4126">
        <v>0</v>
      </c>
      <c r="AE4126">
        <v>88.046679352724468</v>
      </c>
    </row>
    <row r="4127" spans="1:31" x14ac:dyDescent="0.3">
      <c r="A4127">
        <v>2654028</v>
      </c>
      <c r="B4127">
        <v>1</v>
      </c>
      <c r="C4127" t="s">
        <v>81</v>
      </c>
      <c r="D4127" t="s">
        <v>124</v>
      </c>
      <c r="E4127" t="s">
        <v>152</v>
      </c>
      <c r="F4127" t="s">
        <v>11619</v>
      </c>
      <c r="G4127" t="s">
        <v>191</v>
      </c>
      <c r="H4127" t="s">
        <v>135</v>
      </c>
      <c r="I4127" t="s">
        <v>136</v>
      </c>
      <c r="J4127" t="s">
        <v>137</v>
      </c>
      <c r="K4127" t="s">
        <v>138</v>
      </c>
      <c r="L4127" t="s">
        <v>11620</v>
      </c>
      <c r="M4127" t="s">
        <v>11621</v>
      </c>
      <c r="N4127">
        <v>1.423333333</v>
      </c>
      <c r="O4127">
        <v>0</v>
      </c>
      <c r="P4127">
        <v>132</v>
      </c>
      <c r="Q4127">
        <v>0</v>
      </c>
      <c r="R4127">
        <v>8</v>
      </c>
      <c r="S4127">
        <v>0</v>
      </c>
      <c r="T4127">
        <v>8</v>
      </c>
      <c r="U4127">
        <v>0</v>
      </c>
      <c r="V4127">
        <v>0</v>
      </c>
      <c r="W4127">
        <v>0</v>
      </c>
      <c r="X4127">
        <v>28.702409076096064</v>
      </c>
      <c r="Y4127">
        <v>0</v>
      </c>
      <c r="Z4127">
        <v>34.92747829066559</v>
      </c>
      <c r="AA4127">
        <v>0</v>
      </c>
      <c r="AB4127">
        <v>4.4839849644375427</v>
      </c>
      <c r="AC4127">
        <v>0</v>
      </c>
      <c r="AD4127">
        <v>0</v>
      </c>
      <c r="AE4127">
        <v>68.11387233119919</v>
      </c>
    </row>
    <row r="4128" spans="1:31" x14ac:dyDescent="0.3">
      <c r="A4128">
        <v>2654140</v>
      </c>
      <c r="B4128">
        <v>2</v>
      </c>
      <c r="C4128" t="s">
        <v>81</v>
      </c>
      <c r="D4128" t="s">
        <v>128</v>
      </c>
      <c r="E4128" t="s">
        <v>152</v>
      </c>
      <c r="F4128" t="s">
        <v>5332</v>
      </c>
      <c r="G4128" t="s">
        <v>224</v>
      </c>
      <c r="H4128" t="s">
        <v>135</v>
      </c>
      <c r="I4128" t="s">
        <v>136</v>
      </c>
      <c r="J4128" t="s">
        <v>137</v>
      </c>
      <c r="K4128" t="s">
        <v>138</v>
      </c>
      <c r="L4128" t="s">
        <v>11622</v>
      </c>
      <c r="M4128" t="s">
        <v>11623</v>
      </c>
      <c r="N4128">
        <v>0.13250000000000001</v>
      </c>
      <c r="O4128">
        <v>0</v>
      </c>
      <c r="P4128">
        <v>1481</v>
      </c>
      <c r="Q4128">
        <v>0</v>
      </c>
      <c r="R4128">
        <v>0</v>
      </c>
      <c r="S4128">
        <v>0</v>
      </c>
      <c r="T4128">
        <v>70</v>
      </c>
      <c r="U4128">
        <v>0</v>
      </c>
      <c r="V4128">
        <v>1</v>
      </c>
      <c r="W4128">
        <v>0</v>
      </c>
      <c r="X4128">
        <v>47.896005283107009</v>
      </c>
      <c r="Y4128">
        <v>0</v>
      </c>
      <c r="Z4128">
        <v>0</v>
      </c>
      <c r="AA4128">
        <v>0</v>
      </c>
      <c r="AB4128">
        <v>11.11241129812929</v>
      </c>
      <c r="AC4128">
        <v>0</v>
      </c>
      <c r="AD4128">
        <v>0.56250013497504381</v>
      </c>
      <c r="AE4128">
        <v>59.570916716211343</v>
      </c>
    </row>
    <row r="4129" spans="1:31" x14ac:dyDescent="0.3">
      <c r="A4129">
        <v>2654174</v>
      </c>
      <c r="B4129">
        <v>1</v>
      </c>
      <c r="C4129" t="s">
        <v>81</v>
      </c>
      <c r="D4129" t="s">
        <v>128</v>
      </c>
      <c r="E4129" t="s">
        <v>147</v>
      </c>
      <c r="F4129" t="s">
        <v>1920</v>
      </c>
      <c r="G4129" t="s">
        <v>149</v>
      </c>
      <c r="H4129" t="s">
        <v>144</v>
      </c>
      <c r="I4129" t="s">
        <v>241</v>
      </c>
      <c r="J4129" t="s">
        <v>137</v>
      </c>
      <c r="K4129" t="s">
        <v>138</v>
      </c>
      <c r="L4129" t="s">
        <v>11624</v>
      </c>
      <c r="M4129" t="s">
        <v>11625</v>
      </c>
      <c r="N4129">
        <v>3.4166665999999998E-2</v>
      </c>
      <c r="O4129">
        <v>7</v>
      </c>
      <c r="P4129">
        <v>1190</v>
      </c>
      <c r="Q4129">
        <v>4</v>
      </c>
      <c r="R4129">
        <v>3</v>
      </c>
      <c r="S4129">
        <v>3</v>
      </c>
      <c r="T4129">
        <v>86</v>
      </c>
      <c r="U4129">
        <v>0</v>
      </c>
      <c r="V4129">
        <v>0</v>
      </c>
      <c r="W4129">
        <v>7.3146215776666662E-2</v>
      </c>
      <c r="X4129">
        <v>4.6645672984618658</v>
      </c>
      <c r="Y4129">
        <v>0.56795722507279123</v>
      </c>
      <c r="Z4129">
        <v>0.278623860766125</v>
      </c>
      <c r="AA4129">
        <v>1.060045166114528</v>
      </c>
      <c r="AB4129">
        <v>0.72431700408307687</v>
      </c>
      <c r="AC4129">
        <v>0</v>
      </c>
      <c r="AD4129">
        <v>0</v>
      </c>
      <c r="AE4129">
        <v>7.3686567702750532</v>
      </c>
    </row>
    <row r="4130" spans="1:31" x14ac:dyDescent="0.3">
      <c r="A4130">
        <v>2654011</v>
      </c>
      <c r="B4130">
        <v>1</v>
      </c>
      <c r="C4130" t="s">
        <v>80</v>
      </c>
      <c r="D4130" t="s">
        <v>108</v>
      </c>
      <c r="E4130" t="s">
        <v>165</v>
      </c>
      <c r="F4130" t="s">
        <v>11626</v>
      </c>
      <c r="G4130" t="s">
        <v>224</v>
      </c>
      <c r="H4130" t="s">
        <v>135</v>
      </c>
      <c r="I4130" t="s">
        <v>136</v>
      </c>
      <c r="J4130" t="s">
        <v>137</v>
      </c>
      <c r="K4130" t="s">
        <v>138</v>
      </c>
      <c r="L4130" t="s">
        <v>11627</v>
      </c>
      <c r="M4130" t="s">
        <v>11628</v>
      </c>
      <c r="N4130">
        <v>3.5811111109999998</v>
      </c>
      <c r="O4130">
        <v>0</v>
      </c>
      <c r="P4130">
        <v>7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5.0494105020173139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5.0494105020173139</v>
      </c>
    </row>
    <row r="4131" spans="1:31" x14ac:dyDescent="0.3">
      <c r="A4131">
        <v>2654114</v>
      </c>
      <c r="B4131">
        <v>1</v>
      </c>
      <c r="C4131" t="s">
        <v>80</v>
      </c>
      <c r="D4131" t="s">
        <v>85</v>
      </c>
      <c r="E4131" t="s">
        <v>165</v>
      </c>
      <c r="F4131" t="s">
        <v>11629</v>
      </c>
      <c r="G4131" t="s">
        <v>224</v>
      </c>
      <c r="H4131" t="s">
        <v>135</v>
      </c>
      <c r="I4131" t="s">
        <v>136</v>
      </c>
      <c r="J4131" t="s">
        <v>137</v>
      </c>
      <c r="K4131" t="s">
        <v>138</v>
      </c>
      <c r="L4131" t="s">
        <v>11630</v>
      </c>
      <c r="M4131" t="s">
        <v>11631</v>
      </c>
      <c r="N4131">
        <v>1.2511111109999999</v>
      </c>
      <c r="O4131">
        <v>0</v>
      </c>
      <c r="P4131">
        <v>145</v>
      </c>
      <c r="Q4131">
        <v>0</v>
      </c>
      <c r="R4131">
        <v>0</v>
      </c>
      <c r="S4131">
        <v>0</v>
      </c>
      <c r="T4131">
        <v>12</v>
      </c>
      <c r="U4131">
        <v>0</v>
      </c>
      <c r="V4131">
        <v>0</v>
      </c>
      <c r="W4131">
        <v>0</v>
      </c>
      <c r="X4131">
        <v>66.118237910330009</v>
      </c>
      <c r="Y4131">
        <v>0</v>
      </c>
      <c r="Z4131">
        <v>0</v>
      </c>
      <c r="AA4131">
        <v>0</v>
      </c>
      <c r="AB4131">
        <v>13.057070681118205</v>
      </c>
      <c r="AC4131">
        <v>0</v>
      </c>
      <c r="AD4131">
        <v>0</v>
      </c>
      <c r="AE4131">
        <v>79.175308591448214</v>
      </c>
    </row>
    <row r="4132" spans="1:31" x14ac:dyDescent="0.3">
      <c r="A4132">
        <v>2654260</v>
      </c>
      <c r="B4132">
        <v>1</v>
      </c>
      <c r="C4132" t="s">
        <v>80</v>
      </c>
      <c r="D4132" t="s">
        <v>83</v>
      </c>
      <c r="E4132" t="s">
        <v>147</v>
      </c>
      <c r="F4132" t="s">
        <v>11632</v>
      </c>
      <c r="G4132" t="s">
        <v>149</v>
      </c>
      <c r="H4132" t="s">
        <v>144</v>
      </c>
      <c r="I4132" t="s">
        <v>241</v>
      </c>
      <c r="J4132" t="s">
        <v>137</v>
      </c>
      <c r="K4132" t="s">
        <v>138</v>
      </c>
      <c r="L4132" t="s">
        <v>11633</v>
      </c>
      <c r="M4132" t="s">
        <v>11634</v>
      </c>
      <c r="N4132">
        <v>5.8333329999999996E-3</v>
      </c>
      <c r="O4132">
        <v>1</v>
      </c>
      <c r="P4132">
        <v>2658</v>
      </c>
      <c r="Q4132">
        <v>0</v>
      </c>
      <c r="R4132">
        <v>17</v>
      </c>
      <c r="S4132">
        <v>10</v>
      </c>
      <c r="T4132">
        <v>411</v>
      </c>
      <c r="U4132">
        <v>2</v>
      </c>
      <c r="V4132">
        <v>4</v>
      </c>
      <c r="W4132">
        <v>6.9399864342501019E-2</v>
      </c>
      <c r="X4132">
        <v>4.8560502544634803</v>
      </c>
      <c r="Y4132">
        <v>0</v>
      </c>
      <c r="Z4132">
        <v>0.10989461847430969</v>
      </c>
      <c r="AA4132">
        <v>0.34483365156146556</v>
      </c>
      <c r="AB4132">
        <v>3.3483089733225802</v>
      </c>
      <c r="AC4132">
        <v>7.6243902771050004E-2</v>
      </c>
      <c r="AD4132">
        <v>0.32744786118406366</v>
      </c>
      <c r="AE4132">
        <v>9.1321791261194516</v>
      </c>
    </row>
    <row r="4133" spans="1:31" x14ac:dyDescent="0.3">
      <c r="A4133">
        <v>2654254</v>
      </c>
      <c r="B4133">
        <v>1</v>
      </c>
      <c r="C4133" t="s">
        <v>80</v>
      </c>
      <c r="D4133" t="s">
        <v>100</v>
      </c>
      <c r="E4133" t="s">
        <v>152</v>
      </c>
      <c r="F4133" t="s">
        <v>1636</v>
      </c>
      <c r="G4133" t="s">
        <v>191</v>
      </c>
      <c r="H4133" t="s">
        <v>135</v>
      </c>
      <c r="I4133" t="s">
        <v>136</v>
      </c>
      <c r="J4133" t="s">
        <v>137</v>
      </c>
      <c r="K4133" t="s">
        <v>138</v>
      </c>
      <c r="L4133" t="s">
        <v>11126</v>
      </c>
      <c r="M4133" t="s">
        <v>11635</v>
      </c>
      <c r="N4133">
        <v>0.60555555500000002</v>
      </c>
      <c r="O4133">
        <v>0</v>
      </c>
      <c r="P4133">
        <v>38</v>
      </c>
      <c r="Q4133">
        <v>0</v>
      </c>
      <c r="R4133">
        <v>9</v>
      </c>
      <c r="S4133">
        <v>0</v>
      </c>
      <c r="T4133">
        <v>6</v>
      </c>
      <c r="U4133">
        <v>0</v>
      </c>
      <c r="V4133">
        <v>0</v>
      </c>
      <c r="W4133">
        <v>0</v>
      </c>
      <c r="X4133">
        <v>7.7815154113606351</v>
      </c>
      <c r="Y4133">
        <v>0</v>
      </c>
      <c r="Z4133">
        <v>27.096799983609888</v>
      </c>
      <c r="AA4133">
        <v>0</v>
      </c>
      <c r="AB4133">
        <v>0.63209393910975664</v>
      </c>
      <c r="AC4133">
        <v>0</v>
      </c>
      <c r="AD4133">
        <v>0</v>
      </c>
      <c r="AE4133">
        <v>35.510409334080279</v>
      </c>
    </row>
    <row r="4134" spans="1:31" x14ac:dyDescent="0.3">
      <c r="A4134">
        <v>2653922</v>
      </c>
      <c r="B4134">
        <v>1</v>
      </c>
      <c r="C4134" t="s">
        <v>80</v>
      </c>
      <c r="D4134" t="s">
        <v>103</v>
      </c>
      <c r="E4134" t="s">
        <v>147</v>
      </c>
      <c r="F4134" t="s">
        <v>2756</v>
      </c>
      <c r="G4134" t="s">
        <v>161</v>
      </c>
      <c r="H4134" t="s">
        <v>144</v>
      </c>
      <c r="I4134" t="s">
        <v>136</v>
      </c>
      <c r="J4134" t="s">
        <v>137</v>
      </c>
      <c r="K4134" t="s">
        <v>162</v>
      </c>
      <c r="L4134" t="s">
        <v>11636</v>
      </c>
      <c r="M4134" t="s">
        <v>11637</v>
      </c>
      <c r="N4134">
        <v>8.6266666660000002</v>
      </c>
      <c r="O4134">
        <v>0</v>
      </c>
      <c r="P4134">
        <v>0</v>
      </c>
      <c r="Q4134">
        <v>0</v>
      </c>
      <c r="R4134">
        <v>0</v>
      </c>
      <c r="S4134">
        <v>16</v>
      </c>
      <c r="T4134">
        <v>0</v>
      </c>
      <c r="U4134">
        <v>16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366.49156193497817</v>
      </c>
      <c r="AB4134">
        <v>0</v>
      </c>
      <c r="AC4134">
        <v>3138.7090503530758</v>
      </c>
      <c r="AD4134">
        <v>0</v>
      </c>
      <c r="AE4134">
        <v>3505.2006122880539</v>
      </c>
    </row>
    <row r="4135" spans="1:31" x14ac:dyDescent="0.3">
      <c r="A4135">
        <v>2654297</v>
      </c>
      <c r="B4135">
        <v>1</v>
      </c>
      <c r="C4135" t="s">
        <v>80</v>
      </c>
      <c r="D4135" t="s">
        <v>95</v>
      </c>
      <c r="E4135" t="s">
        <v>141</v>
      </c>
      <c r="F4135" t="s">
        <v>11638</v>
      </c>
      <c r="G4135" t="s">
        <v>143</v>
      </c>
      <c r="H4135" t="s">
        <v>144</v>
      </c>
      <c r="I4135" t="s">
        <v>136</v>
      </c>
      <c r="J4135" t="s">
        <v>137</v>
      </c>
      <c r="K4135" t="s">
        <v>138</v>
      </c>
      <c r="L4135" t="s">
        <v>11639</v>
      </c>
      <c r="M4135" t="s">
        <v>11640</v>
      </c>
      <c r="N4135">
        <v>1.6716666659999999</v>
      </c>
      <c r="O4135">
        <v>1</v>
      </c>
      <c r="P4135">
        <v>1</v>
      </c>
      <c r="Q4135">
        <v>2</v>
      </c>
      <c r="R4135">
        <v>0</v>
      </c>
      <c r="S4135">
        <v>1</v>
      </c>
      <c r="T4135">
        <v>0</v>
      </c>
      <c r="U4135">
        <v>0</v>
      </c>
      <c r="V4135">
        <v>0</v>
      </c>
      <c r="W4135">
        <v>0.86190823250169735</v>
      </c>
      <c r="X4135">
        <v>0.56445179027500003</v>
      </c>
      <c r="Y4135">
        <v>5.3039704805699799</v>
      </c>
      <c r="Z4135">
        <v>0</v>
      </c>
      <c r="AA4135">
        <v>0.62326359574011925</v>
      </c>
      <c r="AB4135">
        <v>0</v>
      </c>
      <c r="AC4135">
        <v>0</v>
      </c>
      <c r="AD4135">
        <v>0</v>
      </c>
      <c r="AE4135">
        <v>7.3535940990867958</v>
      </c>
    </row>
    <row r="4136" spans="1:31" x14ac:dyDescent="0.3">
      <c r="A4136">
        <v>2654177</v>
      </c>
      <c r="B4136">
        <v>1</v>
      </c>
      <c r="C4136" t="s">
        <v>81</v>
      </c>
      <c r="D4136" t="s">
        <v>126</v>
      </c>
      <c r="E4136" t="s">
        <v>147</v>
      </c>
      <c r="F4136" t="s">
        <v>11641</v>
      </c>
      <c r="G4136" t="s">
        <v>149</v>
      </c>
      <c r="H4136" t="s">
        <v>144</v>
      </c>
      <c r="I4136" t="s">
        <v>136</v>
      </c>
      <c r="J4136" t="s">
        <v>137</v>
      </c>
      <c r="K4136" t="s">
        <v>138</v>
      </c>
      <c r="L4136" t="s">
        <v>11642</v>
      </c>
      <c r="M4136" t="s">
        <v>11643</v>
      </c>
      <c r="N4136">
        <v>1.223055555</v>
      </c>
      <c r="O4136">
        <v>3</v>
      </c>
      <c r="P4136">
        <v>364</v>
      </c>
      <c r="Q4136">
        <v>6</v>
      </c>
      <c r="R4136">
        <v>112</v>
      </c>
      <c r="S4136">
        <v>1</v>
      </c>
      <c r="T4136">
        <v>12</v>
      </c>
      <c r="U4136">
        <v>0</v>
      </c>
      <c r="V4136">
        <v>0</v>
      </c>
      <c r="W4136">
        <v>1.1693051271483328</v>
      </c>
      <c r="X4136">
        <v>38.540268768448783</v>
      </c>
      <c r="Y4136">
        <v>74.505634886312933</v>
      </c>
      <c r="Z4136">
        <v>18.179586637538829</v>
      </c>
      <c r="AA4136">
        <v>4.6371060507216004</v>
      </c>
      <c r="AB4136">
        <v>2.3295889803847114</v>
      </c>
      <c r="AC4136">
        <v>0</v>
      </c>
      <c r="AD4136">
        <v>0</v>
      </c>
      <c r="AE4136">
        <v>139.36149045055518</v>
      </c>
    </row>
    <row r="4137" spans="1:31" x14ac:dyDescent="0.3">
      <c r="A4137">
        <v>2654149</v>
      </c>
      <c r="B4137">
        <v>2</v>
      </c>
      <c r="C4137" t="s">
        <v>80</v>
      </c>
      <c r="D4137" t="s">
        <v>96</v>
      </c>
      <c r="E4137" t="s">
        <v>152</v>
      </c>
      <c r="F4137" t="s">
        <v>11644</v>
      </c>
      <c r="G4137" t="s">
        <v>154</v>
      </c>
      <c r="H4137" t="s">
        <v>135</v>
      </c>
      <c r="I4137" t="s">
        <v>136</v>
      </c>
      <c r="J4137" t="s">
        <v>137</v>
      </c>
      <c r="K4137" t="s">
        <v>138</v>
      </c>
      <c r="L4137" t="s">
        <v>11645</v>
      </c>
      <c r="M4137" t="s">
        <v>11646</v>
      </c>
      <c r="N4137">
        <v>0.115</v>
      </c>
      <c r="O4137">
        <v>0</v>
      </c>
      <c r="P4137">
        <v>118</v>
      </c>
      <c r="Q4137">
        <v>0</v>
      </c>
      <c r="R4137">
        <v>0</v>
      </c>
      <c r="S4137">
        <v>0</v>
      </c>
      <c r="T4137">
        <v>13</v>
      </c>
      <c r="U4137">
        <v>0</v>
      </c>
      <c r="V4137">
        <v>0</v>
      </c>
      <c r="W4137">
        <v>0</v>
      </c>
      <c r="X4137">
        <v>8.0101528711350873</v>
      </c>
      <c r="Y4137">
        <v>0</v>
      </c>
      <c r="Z4137">
        <v>0</v>
      </c>
      <c r="AA4137">
        <v>0</v>
      </c>
      <c r="AB4137">
        <v>0.26758766349700003</v>
      </c>
      <c r="AC4137">
        <v>0</v>
      </c>
      <c r="AD4137">
        <v>0</v>
      </c>
      <c r="AE4137">
        <v>8.2777405346320876</v>
      </c>
    </row>
    <row r="4138" spans="1:31" x14ac:dyDescent="0.3">
      <c r="A4138">
        <v>2654091</v>
      </c>
      <c r="B4138">
        <v>1</v>
      </c>
      <c r="C4138" t="s">
        <v>81</v>
      </c>
      <c r="D4138" t="s">
        <v>123</v>
      </c>
      <c r="E4138" t="s">
        <v>141</v>
      </c>
      <c r="F4138" t="s">
        <v>11647</v>
      </c>
      <c r="G4138" t="s">
        <v>448</v>
      </c>
      <c r="H4138" t="s">
        <v>144</v>
      </c>
      <c r="I4138" t="s">
        <v>136</v>
      </c>
      <c r="J4138" t="s">
        <v>137</v>
      </c>
      <c r="K4138" t="s">
        <v>138</v>
      </c>
      <c r="L4138" t="s">
        <v>11648</v>
      </c>
      <c r="M4138" t="s">
        <v>11649</v>
      </c>
      <c r="N4138">
        <v>3.1038888880000002</v>
      </c>
      <c r="O4138">
        <v>0</v>
      </c>
      <c r="P4138">
        <v>157</v>
      </c>
      <c r="Q4138">
        <v>0</v>
      </c>
      <c r="R4138">
        <v>23</v>
      </c>
      <c r="S4138">
        <v>0</v>
      </c>
      <c r="T4138">
        <v>14</v>
      </c>
      <c r="U4138">
        <v>0</v>
      </c>
      <c r="V4138">
        <v>0</v>
      </c>
      <c r="W4138">
        <v>0</v>
      </c>
      <c r="X4138">
        <v>122.17751064921515</v>
      </c>
      <c r="Y4138">
        <v>0</v>
      </c>
      <c r="Z4138">
        <v>85.749795242077752</v>
      </c>
      <c r="AA4138">
        <v>0</v>
      </c>
      <c r="AB4138">
        <v>23.611997438434372</v>
      </c>
      <c r="AC4138">
        <v>0</v>
      </c>
      <c r="AD4138">
        <v>0</v>
      </c>
      <c r="AE4138">
        <v>231.53930332972729</v>
      </c>
    </row>
    <row r="4139" spans="1:31" x14ac:dyDescent="0.3">
      <c r="A4139">
        <v>2653942</v>
      </c>
      <c r="B4139">
        <v>1</v>
      </c>
      <c r="C4139" t="s">
        <v>80</v>
      </c>
      <c r="D4139" t="s">
        <v>83</v>
      </c>
      <c r="E4139" t="s">
        <v>141</v>
      </c>
      <c r="F4139" t="s">
        <v>11650</v>
      </c>
      <c r="G4139" t="s">
        <v>154</v>
      </c>
      <c r="H4139" t="s">
        <v>144</v>
      </c>
      <c r="I4139" t="s">
        <v>241</v>
      </c>
      <c r="J4139" t="s">
        <v>137</v>
      </c>
      <c r="K4139" t="s">
        <v>138</v>
      </c>
      <c r="L4139" t="s">
        <v>11651</v>
      </c>
      <c r="M4139" t="s">
        <v>11652</v>
      </c>
      <c r="N4139">
        <v>4.4444444E-2</v>
      </c>
      <c r="O4139">
        <v>0</v>
      </c>
      <c r="P4139">
        <v>345</v>
      </c>
      <c r="Q4139">
        <v>0</v>
      </c>
      <c r="R4139">
        <v>0</v>
      </c>
      <c r="S4139">
        <v>0</v>
      </c>
      <c r="T4139">
        <v>282</v>
      </c>
      <c r="U4139">
        <v>0</v>
      </c>
      <c r="V4139">
        <v>0</v>
      </c>
      <c r="W4139">
        <v>0</v>
      </c>
      <c r="X4139">
        <v>6.7227080151879246</v>
      </c>
      <c r="Y4139">
        <v>0</v>
      </c>
      <c r="Z4139">
        <v>0</v>
      </c>
      <c r="AA4139">
        <v>0</v>
      </c>
      <c r="AB4139">
        <v>23.659275982163479</v>
      </c>
      <c r="AC4139">
        <v>0</v>
      </c>
      <c r="AD4139">
        <v>0</v>
      </c>
      <c r="AE4139">
        <v>30.381983997351405</v>
      </c>
    </row>
    <row r="4140" spans="1:31" x14ac:dyDescent="0.3">
      <c r="A4140">
        <v>2654077</v>
      </c>
      <c r="B4140">
        <v>1</v>
      </c>
      <c r="C4140" t="s">
        <v>81</v>
      </c>
      <c r="D4140" t="s">
        <v>128</v>
      </c>
      <c r="E4140" t="s">
        <v>165</v>
      </c>
      <c r="F4140" t="s">
        <v>11653</v>
      </c>
      <c r="G4140" t="s">
        <v>224</v>
      </c>
      <c r="H4140" t="s">
        <v>135</v>
      </c>
      <c r="I4140" t="s">
        <v>136</v>
      </c>
      <c r="J4140" t="s">
        <v>137</v>
      </c>
      <c r="K4140" t="s">
        <v>138</v>
      </c>
      <c r="L4140" t="s">
        <v>11654</v>
      </c>
      <c r="M4140" t="s">
        <v>11655</v>
      </c>
      <c r="N4140">
        <v>7.0188888880000002</v>
      </c>
      <c r="O4140">
        <v>0</v>
      </c>
      <c r="P4140">
        <v>41</v>
      </c>
      <c r="Q4140">
        <v>0</v>
      </c>
      <c r="R4140">
        <v>0</v>
      </c>
      <c r="S4140">
        <v>0</v>
      </c>
      <c r="T4140">
        <v>3</v>
      </c>
      <c r="U4140">
        <v>0</v>
      </c>
      <c r="V4140">
        <v>0</v>
      </c>
      <c r="W4140">
        <v>0</v>
      </c>
      <c r="X4140">
        <v>27.190870293248434</v>
      </c>
      <c r="Y4140">
        <v>0</v>
      </c>
      <c r="Z4140">
        <v>0</v>
      </c>
      <c r="AA4140">
        <v>0</v>
      </c>
      <c r="AB4140">
        <v>18.80589238377112</v>
      </c>
      <c r="AC4140">
        <v>0</v>
      </c>
      <c r="AD4140">
        <v>0</v>
      </c>
      <c r="AE4140">
        <v>45.996762677019554</v>
      </c>
    </row>
    <row r="4141" spans="1:31" x14ac:dyDescent="0.3">
      <c r="A4141">
        <v>2654246</v>
      </c>
      <c r="B4141">
        <v>1</v>
      </c>
      <c r="C4141" t="s">
        <v>80</v>
      </c>
      <c r="D4141" t="s">
        <v>94</v>
      </c>
      <c r="E4141" t="s">
        <v>165</v>
      </c>
      <c r="F4141" t="s">
        <v>11656</v>
      </c>
      <c r="G4141" t="s">
        <v>224</v>
      </c>
      <c r="H4141" t="s">
        <v>135</v>
      </c>
      <c r="I4141" t="s">
        <v>136</v>
      </c>
      <c r="J4141" t="s">
        <v>137</v>
      </c>
      <c r="K4141" t="s">
        <v>138</v>
      </c>
      <c r="L4141" t="s">
        <v>11657</v>
      </c>
      <c r="M4141" t="s">
        <v>11658</v>
      </c>
      <c r="N4141">
        <v>4.9069444439999996</v>
      </c>
      <c r="O4141">
        <v>0</v>
      </c>
      <c r="P4141">
        <v>4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7.435110910670029</v>
      </c>
      <c r="Y4141">
        <v>0</v>
      </c>
      <c r="Z4141">
        <v>6.3097861603532222</v>
      </c>
      <c r="AA4141">
        <v>0</v>
      </c>
      <c r="AB4141">
        <v>0</v>
      </c>
      <c r="AC4141">
        <v>0</v>
      </c>
      <c r="AD4141">
        <v>0</v>
      </c>
      <c r="AE4141">
        <v>13.744897071023251</v>
      </c>
    </row>
    <row r="4142" spans="1:31" x14ac:dyDescent="0.3">
      <c r="A4142">
        <v>2653954</v>
      </c>
      <c r="B4142">
        <v>1</v>
      </c>
      <c r="C4142" t="s">
        <v>80</v>
      </c>
      <c r="D4142" t="s">
        <v>103</v>
      </c>
      <c r="E4142" t="s">
        <v>147</v>
      </c>
      <c r="F4142" t="s">
        <v>11659</v>
      </c>
      <c r="G4142" t="s">
        <v>220</v>
      </c>
      <c r="H4142" t="s">
        <v>144</v>
      </c>
      <c r="I4142" t="s">
        <v>136</v>
      </c>
      <c r="J4142" t="s">
        <v>137</v>
      </c>
      <c r="K4142" t="s">
        <v>162</v>
      </c>
      <c r="L4142" t="s">
        <v>11660</v>
      </c>
      <c r="M4142" t="s">
        <v>11661</v>
      </c>
      <c r="N4142">
        <v>5.4824999999999999</v>
      </c>
      <c r="O4142">
        <v>0</v>
      </c>
      <c r="P4142">
        <v>0</v>
      </c>
      <c r="Q4142">
        <v>0</v>
      </c>
      <c r="R4142">
        <v>0</v>
      </c>
      <c r="S4142">
        <v>7</v>
      </c>
      <c r="T4142">
        <v>0</v>
      </c>
      <c r="U4142">
        <v>5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1838.1801737019284</v>
      </c>
      <c r="AB4142">
        <v>0</v>
      </c>
      <c r="AC4142">
        <v>2337.1378976938631</v>
      </c>
      <c r="AD4142">
        <v>0</v>
      </c>
      <c r="AE4142">
        <v>4175.3180713957918</v>
      </c>
    </row>
    <row r="4143" spans="1:31" x14ac:dyDescent="0.3">
      <c r="A4143">
        <v>2654123</v>
      </c>
      <c r="B4143">
        <v>1</v>
      </c>
      <c r="C4143" t="s">
        <v>81</v>
      </c>
      <c r="D4143" t="s">
        <v>127</v>
      </c>
      <c r="E4143" t="s">
        <v>214</v>
      </c>
      <c r="F4143" t="s">
        <v>11662</v>
      </c>
      <c r="G4143" t="s">
        <v>300</v>
      </c>
      <c r="H4143" t="s">
        <v>135</v>
      </c>
      <c r="I4143" t="s">
        <v>136</v>
      </c>
      <c r="J4143" t="s">
        <v>137</v>
      </c>
      <c r="K4143" t="s">
        <v>138</v>
      </c>
      <c r="L4143" t="s">
        <v>11663</v>
      </c>
      <c r="M4143" t="s">
        <v>11664</v>
      </c>
      <c r="N4143">
        <v>1.304444444</v>
      </c>
      <c r="O4143">
        <v>0</v>
      </c>
      <c r="P4143">
        <v>123</v>
      </c>
      <c r="Q4143">
        <v>0</v>
      </c>
      <c r="R4143">
        <v>0</v>
      </c>
      <c r="S4143">
        <v>0</v>
      </c>
      <c r="T4143">
        <v>13</v>
      </c>
      <c r="U4143">
        <v>0</v>
      </c>
      <c r="V4143">
        <v>0</v>
      </c>
      <c r="W4143">
        <v>0</v>
      </c>
      <c r="X4143">
        <v>35.70647302867863</v>
      </c>
      <c r="Y4143">
        <v>0</v>
      </c>
      <c r="Z4143">
        <v>0</v>
      </c>
      <c r="AA4143">
        <v>0</v>
      </c>
      <c r="AB4143">
        <v>10.817787645523344</v>
      </c>
      <c r="AC4143">
        <v>0</v>
      </c>
      <c r="AD4143">
        <v>0</v>
      </c>
      <c r="AE4143">
        <v>46.524260674201976</v>
      </c>
    </row>
    <row r="4144" spans="1:31" x14ac:dyDescent="0.3">
      <c r="A4144">
        <v>2654100</v>
      </c>
      <c r="B4144">
        <v>1</v>
      </c>
      <c r="C4144" t="s">
        <v>81</v>
      </c>
      <c r="D4144" t="s">
        <v>127</v>
      </c>
      <c r="E4144" t="s">
        <v>147</v>
      </c>
      <c r="F4144" t="s">
        <v>11577</v>
      </c>
      <c r="G4144" t="s">
        <v>149</v>
      </c>
      <c r="H4144" t="s">
        <v>144</v>
      </c>
      <c r="I4144" t="s">
        <v>136</v>
      </c>
      <c r="J4144" t="s">
        <v>137</v>
      </c>
      <c r="K4144" t="s">
        <v>138</v>
      </c>
      <c r="L4144" t="s">
        <v>11665</v>
      </c>
      <c r="M4144" t="s">
        <v>11666</v>
      </c>
      <c r="N4144">
        <v>0.55583333300000004</v>
      </c>
      <c r="O4144">
        <v>9</v>
      </c>
      <c r="P4144">
        <v>1381</v>
      </c>
      <c r="Q4144">
        <v>37</v>
      </c>
      <c r="R4144">
        <v>80</v>
      </c>
      <c r="S4144">
        <v>6</v>
      </c>
      <c r="T4144">
        <v>115</v>
      </c>
      <c r="U4144">
        <v>1</v>
      </c>
      <c r="V4144">
        <v>0</v>
      </c>
      <c r="W4144">
        <v>1.7588865204209174</v>
      </c>
      <c r="X4144">
        <v>136.0521452864281</v>
      </c>
      <c r="Y4144">
        <v>78.936426789649516</v>
      </c>
      <c r="Z4144">
        <v>60.193125880649774</v>
      </c>
      <c r="AA4144">
        <v>20.493211648451052</v>
      </c>
      <c r="AB4144">
        <v>41.238808323754022</v>
      </c>
      <c r="AC4144">
        <v>0.51514093559930474</v>
      </c>
      <c r="AD4144">
        <v>0</v>
      </c>
      <c r="AE4144">
        <v>339.18774538495268</v>
      </c>
    </row>
    <row r="4145" spans="1:31" x14ac:dyDescent="0.3">
      <c r="A4145">
        <v>2653868</v>
      </c>
      <c r="B4145">
        <v>1</v>
      </c>
      <c r="C4145" t="s">
        <v>81</v>
      </c>
      <c r="D4145" t="s">
        <v>128</v>
      </c>
      <c r="E4145" t="s">
        <v>194</v>
      </c>
      <c r="F4145" t="s">
        <v>4417</v>
      </c>
      <c r="G4145" t="s">
        <v>149</v>
      </c>
      <c r="H4145" t="s">
        <v>144</v>
      </c>
      <c r="I4145" t="s">
        <v>136</v>
      </c>
      <c r="J4145" t="s">
        <v>137</v>
      </c>
      <c r="K4145" t="s">
        <v>138</v>
      </c>
      <c r="L4145" t="s">
        <v>11667</v>
      </c>
      <c r="M4145" t="s">
        <v>11668</v>
      </c>
      <c r="N4145">
        <v>0.59277777700000001</v>
      </c>
      <c r="O4145">
        <v>1</v>
      </c>
      <c r="P4145">
        <v>2731</v>
      </c>
      <c r="Q4145">
        <v>0</v>
      </c>
      <c r="R4145">
        <v>23</v>
      </c>
      <c r="S4145">
        <v>1</v>
      </c>
      <c r="T4145">
        <v>158</v>
      </c>
      <c r="U4145">
        <v>1</v>
      </c>
      <c r="V4145">
        <v>1</v>
      </c>
      <c r="W4145">
        <v>0.10459693114444443</v>
      </c>
      <c r="X4145">
        <v>326.35430561421441</v>
      </c>
      <c r="Y4145">
        <v>0</v>
      </c>
      <c r="Z4145">
        <v>14.679355208128456</v>
      </c>
      <c r="AA4145">
        <v>11.41392631717561</v>
      </c>
      <c r="AB4145">
        <v>70.061391307221854</v>
      </c>
      <c r="AC4145">
        <v>24.192071680779442</v>
      </c>
      <c r="AD4145">
        <v>0.3721067918652266</v>
      </c>
      <c r="AE4145">
        <v>447.17775385052948</v>
      </c>
    </row>
    <row r="4146" spans="1:31" x14ac:dyDescent="0.3">
      <c r="A4146">
        <v>2653994</v>
      </c>
      <c r="B4146">
        <v>1</v>
      </c>
      <c r="C4146" t="s">
        <v>80</v>
      </c>
      <c r="D4146" t="s">
        <v>101</v>
      </c>
      <c r="E4146" t="s">
        <v>132</v>
      </c>
      <c r="F4146" t="s">
        <v>11669</v>
      </c>
      <c r="G4146" t="s">
        <v>134</v>
      </c>
      <c r="H4146" t="s">
        <v>135</v>
      </c>
      <c r="I4146" t="s">
        <v>136</v>
      </c>
      <c r="J4146" t="s">
        <v>137</v>
      </c>
      <c r="K4146" t="s">
        <v>138</v>
      </c>
      <c r="L4146" t="s">
        <v>11670</v>
      </c>
      <c r="M4146" t="s">
        <v>11671</v>
      </c>
      <c r="N4146">
        <v>3.8244444440000001</v>
      </c>
      <c r="O4146">
        <v>0</v>
      </c>
      <c r="P4146">
        <v>7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2.5922571144992816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2.5922571144992816</v>
      </c>
    </row>
    <row r="4147" spans="1:31" x14ac:dyDescent="0.3">
      <c r="A4147">
        <v>2654349</v>
      </c>
      <c r="B4147">
        <v>1</v>
      </c>
      <c r="C4147" t="s">
        <v>81</v>
      </c>
      <c r="D4147" t="s">
        <v>113</v>
      </c>
      <c r="E4147" t="s">
        <v>147</v>
      </c>
      <c r="F4147" t="s">
        <v>7536</v>
      </c>
      <c r="G4147" t="s">
        <v>11672</v>
      </c>
      <c r="H4147" t="s">
        <v>144</v>
      </c>
      <c r="I4147" t="s">
        <v>136</v>
      </c>
      <c r="J4147" t="s">
        <v>3</v>
      </c>
      <c r="K4147" t="s">
        <v>138</v>
      </c>
      <c r="L4147" t="s">
        <v>11673</v>
      </c>
      <c r="M4147" t="s">
        <v>11674</v>
      </c>
      <c r="N4147">
        <v>1.2849999999999999</v>
      </c>
      <c r="O4147">
        <v>2</v>
      </c>
      <c r="P4147">
        <v>322</v>
      </c>
      <c r="Q4147">
        <v>12</v>
      </c>
      <c r="R4147">
        <v>46</v>
      </c>
      <c r="S4147">
        <v>0</v>
      </c>
      <c r="T4147">
        <v>3</v>
      </c>
      <c r="U4147">
        <v>0</v>
      </c>
      <c r="V4147">
        <v>0</v>
      </c>
      <c r="W4147">
        <v>0.80077663681511124</v>
      </c>
      <c r="X4147">
        <v>76.216885130664309</v>
      </c>
      <c r="Y4147">
        <v>51.386252080012923</v>
      </c>
      <c r="Z4147">
        <v>161.29919054666243</v>
      </c>
      <c r="AA4147">
        <v>0</v>
      </c>
      <c r="AB4147">
        <v>2.1411325755151265</v>
      </c>
      <c r="AC4147">
        <v>0</v>
      </c>
      <c r="AD4147">
        <v>0</v>
      </c>
      <c r="AE4147">
        <v>291.84423696966991</v>
      </c>
    </row>
    <row r="4148" spans="1:31" x14ac:dyDescent="0.3">
      <c r="A4148">
        <v>2654017</v>
      </c>
      <c r="B4148">
        <v>1</v>
      </c>
      <c r="C4148" t="s">
        <v>80</v>
      </c>
      <c r="D4148" t="s">
        <v>94</v>
      </c>
      <c r="E4148" t="s">
        <v>132</v>
      </c>
      <c r="F4148" t="s">
        <v>11675</v>
      </c>
      <c r="G4148" t="s">
        <v>228</v>
      </c>
      <c r="H4148" t="s">
        <v>135</v>
      </c>
      <c r="I4148" t="s">
        <v>136</v>
      </c>
      <c r="J4148" t="s">
        <v>137</v>
      </c>
      <c r="K4148" t="s">
        <v>138</v>
      </c>
      <c r="L4148" t="s">
        <v>11676</v>
      </c>
      <c r="M4148" t="s">
        <v>11454</v>
      </c>
      <c r="N4148">
        <v>0.52500000000000002</v>
      </c>
      <c r="O4148">
        <v>0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0.18324372263258251</v>
      </c>
      <c r="AA4148">
        <v>0</v>
      </c>
      <c r="AB4148">
        <v>0</v>
      </c>
      <c r="AC4148">
        <v>0</v>
      </c>
      <c r="AD4148">
        <v>0</v>
      </c>
      <c r="AE4148">
        <v>0.18324372263258251</v>
      </c>
    </row>
    <row r="4149" spans="1:31" x14ac:dyDescent="0.3">
      <c r="A4149">
        <v>2654206</v>
      </c>
      <c r="B4149">
        <v>1</v>
      </c>
      <c r="C4149" t="s">
        <v>80</v>
      </c>
      <c r="D4149" t="s">
        <v>93</v>
      </c>
      <c r="E4149" t="s">
        <v>165</v>
      </c>
      <c r="F4149" t="s">
        <v>11677</v>
      </c>
      <c r="G4149" t="s">
        <v>187</v>
      </c>
      <c r="H4149" t="s">
        <v>135</v>
      </c>
      <c r="I4149" t="s">
        <v>136</v>
      </c>
      <c r="J4149" t="s">
        <v>137</v>
      </c>
      <c r="K4149" t="s">
        <v>138</v>
      </c>
      <c r="L4149" t="s">
        <v>11678</v>
      </c>
      <c r="M4149" t="s">
        <v>11163</v>
      </c>
      <c r="N4149">
        <v>1.5252777769999999</v>
      </c>
      <c r="O4149">
        <v>0</v>
      </c>
      <c r="P4149">
        <v>6</v>
      </c>
      <c r="Q4149">
        <v>0</v>
      </c>
      <c r="R4149">
        <v>2</v>
      </c>
      <c r="S4149">
        <v>0</v>
      </c>
      <c r="T4149">
        <v>3</v>
      </c>
      <c r="U4149">
        <v>0</v>
      </c>
      <c r="V4149">
        <v>0</v>
      </c>
      <c r="W4149">
        <v>0</v>
      </c>
      <c r="X4149">
        <v>4.004763436847778</v>
      </c>
      <c r="Y4149">
        <v>0</v>
      </c>
      <c r="Z4149">
        <v>15.111712154652482</v>
      </c>
      <c r="AA4149">
        <v>0</v>
      </c>
      <c r="AB4149">
        <v>11.463795653631825</v>
      </c>
      <c r="AC4149">
        <v>0</v>
      </c>
      <c r="AD4149">
        <v>0</v>
      </c>
      <c r="AE4149">
        <v>30.580271245132089</v>
      </c>
    </row>
    <row r="4150" spans="1:31" x14ac:dyDescent="0.3">
      <c r="A4150">
        <v>2654326</v>
      </c>
      <c r="B4150">
        <v>2</v>
      </c>
      <c r="C4150" t="s">
        <v>80</v>
      </c>
      <c r="D4150" t="s">
        <v>103</v>
      </c>
      <c r="E4150" t="s">
        <v>194</v>
      </c>
      <c r="F4150" t="s">
        <v>11679</v>
      </c>
      <c r="G4150" t="s">
        <v>606</v>
      </c>
      <c r="H4150" t="s">
        <v>144</v>
      </c>
      <c r="I4150" t="s">
        <v>136</v>
      </c>
      <c r="J4150" t="s">
        <v>137</v>
      </c>
      <c r="K4150" t="s">
        <v>138</v>
      </c>
      <c r="L4150" t="s">
        <v>11680</v>
      </c>
      <c r="M4150" t="s">
        <v>11681</v>
      </c>
      <c r="N4150">
        <v>1.5733333329999999</v>
      </c>
      <c r="O4150">
        <v>0</v>
      </c>
      <c r="P4150">
        <v>671</v>
      </c>
      <c r="Q4150">
        <v>2</v>
      </c>
      <c r="R4150">
        <v>10</v>
      </c>
      <c r="S4150">
        <v>4</v>
      </c>
      <c r="T4150">
        <v>93</v>
      </c>
      <c r="U4150">
        <v>12</v>
      </c>
      <c r="V4150">
        <v>0</v>
      </c>
      <c r="W4150">
        <v>0</v>
      </c>
      <c r="X4150">
        <v>265.44904819857152</v>
      </c>
      <c r="Y4150">
        <v>57.352176352676551</v>
      </c>
      <c r="Z4150">
        <v>8.8177171712661053</v>
      </c>
      <c r="AA4150">
        <v>17.130308409378223</v>
      </c>
      <c r="AB4150">
        <v>141.22446313592167</v>
      </c>
      <c r="AC4150">
        <v>507.0434051751746</v>
      </c>
      <c r="AD4150">
        <v>0</v>
      </c>
      <c r="AE4150">
        <v>997.0171184429887</v>
      </c>
    </row>
    <row r="4151" spans="1:31" x14ac:dyDescent="0.3">
      <c r="A4151">
        <v>2654180</v>
      </c>
      <c r="B4151">
        <v>1</v>
      </c>
      <c r="C4151" t="s">
        <v>80</v>
      </c>
      <c r="D4151" t="s">
        <v>83</v>
      </c>
      <c r="E4151" t="s">
        <v>181</v>
      </c>
      <c r="F4151" t="s">
        <v>11456</v>
      </c>
      <c r="G4151" t="s">
        <v>143</v>
      </c>
      <c r="H4151" t="s">
        <v>144</v>
      </c>
      <c r="I4151" t="s">
        <v>136</v>
      </c>
      <c r="J4151" t="s">
        <v>137</v>
      </c>
      <c r="K4151" t="s">
        <v>138</v>
      </c>
      <c r="L4151" t="s">
        <v>11682</v>
      </c>
      <c r="M4151" t="s">
        <v>11683</v>
      </c>
      <c r="N4151">
        <v>3.747777777</v>
      </c>
      <c r="O4151">
        <v>0</v>
      </c>
      <c r="P4151">
        <v>0</v>
      </c>
      <c r="Q4151">
        <v>0</v>
      </c>
      <c r="R4151">
        <v>0</v>
      </c>
      <c r="S4151">
        <v>4</v>
      </c>
      <c r="T4151">
        <v>2</v>
      </c>
      <c r="U4151">
        <v>1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345.86442876854488</v>
      </c>
      <c r="AB4151">
        <v>89.0729996853035</v>
      </c>
      <c r="AC4151">
        <v>97.968440458106883</v>
      </c>
      <c r="AD4151">
        <v>0</v>
      </c>
      <c r="AE4151">
        <v>532.90586891195528</v>
      </c>
    </row>
    <row r="4152" spans="1:31" x14ac:dyDescent="0.3">
      <c r="A4152">
        <v>2654139</v>
      </c>
      <c r="B4152">
        <v>2</v>
      </c>
      <c r="C4152" t="s">
        <v>80</v>
      </c>
      <c r="D4152" t="s">
        <v>83</v>
      </c>
      <c r="E4152" t="s">
        <v>141</v>
      </c>
      <c r="F4152" t="s">
        <v>11684</v>
      </c>
      <c r="G4152" t="s">
        <v>149</v>
      </c>
      <c r="H4152" t="s">
        <v>144</v>
      </c>
      <c r="I4152" t="s">
        <v>136</v>
      </c>
      <c r="J4152" t="s">
        <v>137</v>
      </c>
      <c r="K4152" t="s">
        <v>138</v>
      </c>
      <c r="L4152" t="s">
        <v>11458</v>
      </c>
      <c r="M4152" t="s">
        <v>11685</v>
      </c>
      <c r="N4152">
        <v>0.20944444400000001</v>
      </c>
      <c r="O4152">
        <v>0</v>
      </c>
      <c r="P4152">
        <v>3178</v>
      </c>
      <c r="Q4152">
        <v>1</v>
      </c>
      <c r="R4152">
        <v>3</v>
      </c>
      <c r="S4152">
        <v>13</v>
      </c>
      <c r="T4152">
        <v>1370</v>
      </c>
      <c r="U4152">
        <v>7</v>
      </c>
      <c r="V4152">
        <v>45</v>
      </c>
      <c r="W4152">
        <v>0</v>
      </c>
      <c r="X4152">
        <v>184.32038968112045</v>
      </c>
      <c r="Y4152">
        <v>49.4212624289286</v>
      </c>
      <c r="Z4152">
        <v>0.60833295740702331</v>
      </c>
      <c r="AA4152">
        <v>25.568275068863066</v>
      </c>
      <c r="AB4152">
        <v>277.5874690579974</v>
      </c>
      <c r="AC4152">
        <v>33.348542832806046</v>
      </c>
      <c r="AD4152">
        <v>72.406041817067717</v>
      </c>
      <c r="AE4152">
        <v>643.26031384419025</v>
      </c>
    </row>
    <row r="4153" spans="1:31" x14ac:dyDescent="0.3">
      <c r="A4153">
        <v>2654037</v>
      </c>
      <c r="B4153">
        <v>1</v>
      </c>
      <c r="C4153" t="s">
        <v>80</v>
      </c>
      <c r="D4153" t="s">
        <v>96</v>
      </c>
      <c r="E4153" t="s">
        <v>141</v>
      </c>
      <c r="F4153" t="s">
        <v>11686</v>
      </c>
      <c r="G4153" t="s">
        <v>143</v>
      </c>
      <c r="H4153" t="s">
        <v>144</v>
      </c>
      <c r="I4153" t="s">
        <v>136</v>
      </c>
      <c r="J4153" t="s">
        <v>137</v>
      </c>
      <c r="K4153" t="s">
        <v>138</v>
      </c>
      <c r="L4153" t="s">
        <v>11687</v>
      </c>
      <c r="M4153" t="s">
        <v>11688</v>
      </c>
      <c r="N4153">
        <v>2.3133333330000001</v>
      </c>
      <c r="O4153">
        <v>0</v>
      </c>
      <c r="P4153">
        <v>13</v>
      </c>
      <c r="Q4153">
        <v>0</v>
      </c>
      <c r="R4153">
        <v>17</v>
      </c>
      <c r="S4153">
        <v>0</v>
      </c>
      <c r="T4153">
        <v>14</v>
      </c>
      <c r="U4153">
        <v>0</v>
      </c>
      <c r="V4153">
        <v>0</v>
      </c>
      <c r="W4153">
        <v>0</v>
      </c>
      <c r="X4153">
        <v>11.485568333220135</v>
      </c>
      <c r="Y4153">
        <v>0</v>
      </c>
      <c r="Z4153">
        <v>109.39413068179742</v>
      </c>
      <c r="AA4153">
        <v>0</v>
      </c>
      <c r="AB4153">
        <v>85.315369720227281</v>
      </c>
      <c r="AC4153">
        <v>0</v>
      </c>
      <c r="AD4153">
        <v>0</v>
      </c>
      <c r="AE4153">
        <v>206.19506873524483</v>
      </c>
    </row>
    <row r="4154" spans="1:31" x14ac:dyDescent="0.3">
      <c r="A4154">
        <v>2654137</v>
      </c>
      <c r="B4154">
        <v>1</v>
      </c>
      <c r="C4154" t="s">
        <v>80</v>
      </c>
      <c r="D4154" t="s">
        <v>88</v>
      </c>
      <c r="E4154" t="s">
        <v>194</v>
      </c>
      <c r="F4154" t="s">
        <v>5791</v>
      </c>
      <c r="G4154" t="s">
        <v>149</v>
      </c>
      <c r="H4154" t="s">
        <v>144</v>
      </c>
      <c r="I4154" t="s">
        <v>136</v>
      </c>
      <c r="J4154" t="s">
        <v>137</v>
      </c>
      <c r="K4154" t="s">
        <v>138</v>
      </c>
      <c r="L4154" t="s">
        <v>11689</v>
      </c>
      <c r="M4154" t="s">
        <v>11690</v>
      </c>
      <c r="N4154">
        <v>1.3758333330000001</v>
      </c>
      <c r="O4154">
        <v>0</v>
      </c>
      <c r="P4154">
        <v>0</v>
      </c>
      <c r="Q4154">
        <v>0</v>
      </c>
      <c r="R4154">
        <v>0</v>
      </c>
      <c r="S4154">
        <v>3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32.276452153946671</v>
      </c>
      <c r="AB4154">
        <v>0</v>
      </c>
      <c r="AC4154">
        <v>0</v>
      </c>
      <c r="AD4154">
        <v>0</v>
      </c>
      <c r="AE4154">
        <v>32.276452153946671</v>
      </c>
    </row>
    <row r="4155" spans="1:31" x14ac:dyDescent="0.3">
      <c r="A4155">
        <v>2654147</v>
      </c>
      <c r="B4155">
        <v>2</v>
      </c>
      <c r="C4155" t="s">
        <v>81</v>
      </c>
      <c r="D4155" t="s">
        <v>126</v>
      </c>
      <c r="E4155" t="s">
        <v>152</v>
      </c>
      <c r="F4155" t="s">
        <v>11691</v>
      </c>
      <c r="G4155" t="s">
        <v>224</v>
      </c>
      <c r="H4155" t="s">
        <v>135</v>
      </c>
      <c r="I4155" t="s">
        <v>136</v>
      </c>
      <c r="J4155" t="s">
        <v>137</v>
      </c>
      <c r="K4155" t="s">
        <v>138</v>
      </c>
      <c r="L4155" t="s">
        <v>11383</v>
      </c>
      <c r="M4155" t="s">
        <v>11692</v>
      </c>
      <c r="N4155">
        <v>0.211388888</v>
      </c>
      <c r="O4155">
        <v>0</v>
      </c>
      <c r="P4155">
        <v>69</v>
      </c>
      <c r="Q4155">
        <v>0</v>
      </c>
      <c r="R4155">
        <v>10</v>
      </c>
      <c r="S4155">
        <v>0</v>
      </c>
      <c r="T4155">
        <v>4</v>
      </c>
      <c r="U4155">
        <v>0</v>
      </c>
      <c r="V4155">
        <v>0</v>
      </c>
      <c r="W4155">
        <v>0</v>
      </c>
      <c r="X4155">
        <v>2.1695890361398869</v>
      </c>
      <c r="Y4155">
        <v>0</v>
      </c>
      <c r="Z4155">
        <v>3.8868232268571581</v>
      </c>
      <c r="AA4155">
        <v>0</v>
      </c>
      <c r="AB4155">
        <v>1.8375907927848334</v>
      </c>
      <c r="AC4155">
        <v>0</v>
      </c>
      <c r="AD4155">
        <v>0</v>
      </c>
      <c r="AE4155">
        <v>7.8940030557818783</v>
      </c>
    </row>
    <row r="4156" spans="1:31" x14ac:dyDescent="0.3">
      <c r="A4156">
        <v>2653911</v>
      </c>
      <c r="B4156">
        <v>1</v>
      </c>
      <c r="C4156" t="s">
        <v>81</v>
      </c>
      <c r="D4156" t="s">
        <v>123</v>
      </c>
      <c r="E4156" t="s">
        <v>165</v>
      </c>
      <c r="F4156" t="s">
        <v>11693</v>
      </c>
      <c r="G4156" t="s">
        <v>822</v>
      </c>
      <c r="H4156" t="s">
        <v>135</v>
      </c>
      <c r="I4156" t="s">
        <v>136</v>
      </c>
      <c r="J4156" t="s">
        <v>137</v>
      </c>
      <c r="K4156" t="s">
        <v>138</v>
      </c>
      <c r="L4156" t="s">
        <v>11694</v>
      </c>
      <c r="M4156" t="s">
        <v>11695</v>
      </c>
      <c r="N4156">
        <v>4.3780555550000004</v>
      </c>
      <c r="O4156">
        <v>0</v>
      </c>
      <c r="P4156">
        <v>147</v>
      </c>
      <c r="Q4156">
        <v>0</v>
      </c>
      <c r="R4156">
        <v>0</v>
      </c>
      <c r="S4156">
        <v>0</v>
      </c>
      <c r="T4156">
        <v>2</v>
      </c>
      <c r="U4156">
        <v>0</v>
      </c>
      <c r="V4156">
        <v>0</v>
      </c>
      <c r="W4156">
        <v>0</v>
      </c>
      <c r="X4156">
        <v>105.2380959933115</v>
      </c>
      <c r="Y4156">
        <v>0</v>
      </c>
      <c r="Z4156">
        <v>0</v>
      </c>
      <c r="AA4156">
        <v>0</v>
      </c>
      <c r="AB4156">
        <v>6.1859797305633162</v>
      </c>
      <c r="AC4156">
        <v>0</v>
      </c>
      <c r="AD4156">
        <v>0</v>
      </c>
      <c r="AE4156">
        <v>111.42407572387482</v>
      </c>
    </row>
    <row r="4157" spans="1:31" x14ac:dyDescent="0.3">
      <c r="A4157">
        <v>2654266</v>
      </c>
      <c r="B4157">
        <v>1</v>
      </c>
      <c r="C4157" t="s">
        <v>80</v>
      </c>
      <c r="D4157" t="s">
        <v>103</v>
      </c>
      <c r="E4157" t="s">
        <v>147</v>
      </c>
      <c r="F4157" t="s">
        <v>11696</v>
      </c>
      <c r="G4157" t="s">
        <v>149</v>
      </c>
      <c r="H4157" t="s">
        <v>144</v>
      </c>
      <c r="I4157" t="s">
        <v>136</v>
      </c>
      <c r="J4157" t="s">
        <v>137</v>
      </c>
      <c r="K4157" t="s">
        <v>138</v>
      </c>
      <c r="L4157" t="s">
        <v>11697</v>
      </c>
      <c r="M4157" t="s">
        <v>11698</v>
      </c>
      <c r="N4157">
        <v>0.59527777699999995</v>
      </c>
      <c r="O4157">
        <v>0</v>
      </c>
      <c r="P4157">
        <v>0</v>
      </c>
      <c r="Q4157">
        <v>0</v>
      </c>
      <c r="R4157">
        <v>0</v>
      </c>
      <c r="S4157">
        <v>16</v>
      </c>
      <c r="T4157">
        <v>0</v>
      </c>
      <c r="U4157">
        <v>16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25.910418458059926</v>
      </c>
      <c r="AB4157">
        <v>0</v>
      </c>
      <c r="AC4157">
        <v>179.29098347046664</v>
      </c>
      <c r="AD4157">
        <v>0</v>
      </c>
      <c r="AE4157">
        <v>205.20140192852656</v>
      </c>
    </row>
    <row r="4158" spans="1:31" x14ac:dyDescent="0.3">
      <c r="A4158">
        <v>2654037</v>
      </c>
      <c r="B4158">
        <v>2</v>
      </c>
      <c r="C4158" t="s">
        <v>80</v>
      </c>
      <c r="D4158" t="s">
        <v>96</v>
      </c>
      <c r="E4158" t="s">
        <v>141</v>
      </c>
      <c r="F4158" t="s">
        <v>11699</v>
      </c>
      <c r="G4158" t="s">
        <v>143</v>
      </c>
      <c r="H4158" t="s">
        <v>144</v>
      </c>
      <c r="I4158" t="s">
        <v>136</v>
      </c>
      <c r="J4158" t="s">
        <v>137</v>
      </c>
      <c r="K4158" t="s">
        <v>138</v>
      </c>
      <c r="L4158" t="s">
        <v>11688</v>
      </c>
      <c r="M4158" t="s">
        <v>11700</v>
      </c>
      <c r="N4158">
        <v>1.021666666</v>
      </c>
      <c r="O4158">
        <v>1</v>
      </c>
      <c r="P4158">
        <v>13</v>
      </c>
      <c r="Q4158">
        <v>2</v>
      </c>
      <c r="R4158">
        <v>17</v>
      </c>
      <c r="S4158">
        <v>4</v>
      </c>
      <c r="T4158">
        <v>14</v>
      </c>
      <c r="U4158">
        <v>1</v>
      </c>
      <c r="V4158">
        <v>0</v>
      </c>
      <c r="W4158">
        <v>0.39177764076373339</v>
      </c>
      <c r="X4158">
        <v>5.3433555085866473</v>
      </c>
      <c r="Y4158">
        <v>125.79352153637157</v>
      </c>
      <c r="Z4158">
        <v>50.246730307547935</v>
      </c>
      <c r="AA4158">
        <v>82.882422561674531</v>
      </c>
      <c r="AB4158">
        <v>38.572282683920008</v>
      </c>
      <c r="AC4158">
        <v>50.128613279750567</v>
      </c>
      <c r="AD4158">
        <v>0</v>
      </c>
      <c r="AE4158">
        <v>353.3587035186149</v>
      </c>
    </row>
    <row r="4159" spans="1:31" x14ac:dyDescent="0.3">
      <c r="A4159">
        <v>2654097</v>
      </c>
      <c r="B4159">
        <v>1</v>
      </c>
      <c r="C4159" t="s">
        <v>81</v>
      </c>
      <c r="D4159" t="s">
        <v>125</v>
      </c>
      <c r="E4159" t="s">
        <v>152</v>
      </c>
      <c r="F4159" t="s">
        <v>11701</v>
      </c>
      <c r="G4159" t="s">
        <v>191</v>
      </c>
      <c r="H4159" t="s">
        <v>135</v>
      </c>
      <c r="I4159" t="s">
        <v>136</v>
      </c>
      <c r="J4159" t="s">
        <v>137</v>
      </c>
      <c r="K4159" t="s">
        <v>138</v>
      </c>
      <c r="L4159" t="s">
        <v>11702</v>
      </c>
      <c r="M4159" t="s">
        <v>11703</v>
      </c>
      <c r="N4159">
        <v>3.0119444440000001</v>
      </c>
      <c r="O4159">
        <v>0</v>
      </c>
      <c r="P4159">
        <v>196</v>
      </c>
      <c r="Q4159">
        <v>0</v>
      </c>
      <c r="R4159">
        <v>10</v>
      </c>
      <c r="S4159">
        <v>0</v>
      </c>
      <c r="T4159">
        <v>12</v>
      </c>
      <c r="U4159">
        <v>0</v>
      </c>
      <c r="V4159">
        <v>0</v>
      </c>
      <c r="W4159">
        <v>0</v>
      </c>
      <c r="X4159">
        <v>123.71764429885894</v>
      </c>
      <c r="Y4159">
        <v>0</v>
      </c>
      <c r="Z4159">
        <v>0.36011486630404388</v>
      </c>
      <c r="AA4159">
        <v>0</v>
      </c>
      <c r="AB4159">
        <v>36.411842901991818</v>
      </c>
      <c r="AC4159">
        <v>0</v>
      </c>
      <c r="AD4159">
        <v>0</v>
      </c>
      <c r="AE4159">
        <v>160.48960206715481</v>
      </c>
    </row>
    <row r="4160" spans="1:31" x14ac:dyDescent="0.3">
      <c r="A4160">
        <v>2653871</v>
      </c>
      <c r="B4160">
        <v>1</v>
      </c>
      <c r="C4160" t="s">
        <v>81</v>
      </c>
      <c r="D4160" t="s">
        <v>112</v>
      </c>
      <c r="E4160" t="s">
        <v>194</v>
      </c>
      <c r="F4160" t="s">
        <v>5921</v>
      </c>
      <c r="G4160" t="s">
        <v>149</v>
      </c>
      <c r="H4160" t="s">
        <v>144</v>
      </c>
      <c r="I4160" t="s">
        <v>136</v>
      </c>
      <c r="J4160" t="s">
        <v>137</v>
      </c>
      <c r="K4160" t="s">
        <v>138</v>
      </c>
      <c r="L4160" t="s">
        <v>11704</v>
      </c>
      <c r="M4160" t="s">
        <v>11705</v>
      </c>
      <c r="N4160">
        <v>0.34083333300000002</v>
      </c>
      <c r="O4160">
        <v>0</v>
      </c>
      <c r="P4160">
        <v>539</v>
      </c>
      <c r="Q4160">
        <v>3</v>
      </c>
      <c r="R4160">
        <v>4</v>
      </c>
      <c r="S4160">
        <v>2</v>
      </c>
      <c r="T4160">
        <v>56</v>
      </c>
      <c r="U4160">
        <v>2</v>
      </c>
      <c r="V4160">
        <v>0</v>
      </c>
      <c r="W4160">
        <v>0</v>
      </c>
      <c r="X4160">
        <v>12.881670217394595</v>
      </c>
      <c r="Y4160">
        <v>3.4371053456050129</v>
      </c>
      <c r="Z4160">
        <v>0.65188265784552668</v>
      </c>
      <c r="AA4160">
        <v>0.68646842542769226</v>
      </c>
      <c r="AB4160">
        <v>3.4781254287968384</v>
      </c>
      <c r="AC4160">
        <v>53.421230853773515</v>
      </c>
      <c r="AD4160">
        <v>0</v>
      </c>
      <c r="AE4160">
        <v>74.556482928843181</v>
      </c>
    </row>
    <row r="4161" spans="1:31" x14ac:dyDescent="0.3">
      <c r="A4161">
        <v>2654366</v>
      </c>
      <c r="B4161">
        <v>1</v>
      </c>
      <c r="C4161" t="s">
        <v>81</v>
      </c>
      <c r="D4161" t="s">
        <v>126</v>
      </c>
      <c r="E4161" t="s">
        <v>165</v>
      </c>
      <c r="F4161" t="s">
        <v>11706</v>
      </c>
      <c r="G4161" t="s">
        <v>224</v>
      </c>
      <c r="H4161" t="s">
        <v>135</v>
      </c>
      <c r="I4161" t="s">
        <v>136</v>
      </c>
      <c r="J4161" t="s">
        <v>137</v>
      </c>
      <c r="K4161" t="s">
        <v>138</v>
      </c>
      <c r="L4161" t="s">
        <v>11707</v>
      </c>
      <c r="M4161" t="s">
        <v>11708</v>
      </c>
      <c r="N4161">
        <v>1.7541666659999999</v>
      </c>
      <c r="O4161">
        <v>0</v>
      </c>
      <c r="P4161">
        <v>2</v>
      </c>
      <c r="Q4161">
        <v>0</v>
      </c>
      <c r="R4161">
        <v>14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0.60687480079630529</v>
      </c>
      <c r="Y4161">
        <v>0</v>
      </c>
      <c r="Z4161">
        <v>43.385071236266263</v>
      </c>
      <c r="AA4161">
        <v>0</v>
      </c>
      <c r="AB4161">
        <v>0</v>
      </c>
      <c r="AC4161">
        <v>0</v>
      </c>
      <c r="AD4161">
        <v>0</v>
      </c>
      <c r="AE4161">
        <v>43.991946037062569</v>
      </c>
    </row>
    <row r="4162" spans="1:31" x14ac:dyDescent="0.3">
      <c r="A4162">
        <v>2654160</v>
      </c>
      <c r="B4162">
        <v>1</v>
      </c>
      <c r="C4162" t="s">
        <v>80</v>
      </c>
      <c r="D4162" t="s">
        <v>87</v>
      </c>
      <c r="E4162" t="s">
        <v>214</v>
      </c>
      <c r="F4162" t="s">
        <v>11709</v>
      </c>
      <c r="G4162" t="s">
        <v>406</v>
      </c>
      <c r="H4162" t="s">
        <v>135</v>
      </c>
      <c r="I4162" t="s">
        <v>136</v>
      </c>
      <c r="J4162" t="s">
        <v>137</v>
      </c>
      <c r="K4162" t="s">
        <v>138</v>
      </c>
      <c r="L4162" t="s">
        <v>11710</v>
      </c>
      <c r="M4162" t="s">
        <v>11711</v>
      </c>
      <c r="N4162">
        <v>3.0583333330000002</v>
      </c>
      <c r="O4162">
        <v>0</v>
      </c>
      <c r="P4162">
        <v>31</v>
      </c>
      <c r="Q4162">
        <v>0</v>
      </c>
      <c r="R4162">
        <v>0</v>
      </c>
      <c r="S4162">
        <v>0</v>
      </c>
      <c r="T4162">
        <v>19</v>
      </c>
      <c r="U4162">
        <v>0</v>
      </c>
      <c r="V4162">
        <v>0</v>
      </c>
      <c r="W4162">
        <v>0</v>
      </c>
      <c r="X4162">
        <v>22.923881449437872</v>
      </c>
      <c r="Y4162">
        <v>0</v>
      </c>
      <c r="Z4162">
        <v>0</v>
      </c>
      <c r="AA4162">
        <v>0</v>
      </c>
      <c r="AB4162">
        <v>69.787782407076463</v>
      </c>
      <c r="AC4162">
        <v>0</v>
      </c>
      <c r="AD4162">
        <v>0</v>
      </c>
      <c r="AE4162">
        <v>92.711663856514335</v>
      </c>
    </row>
    <row r="4163" spans="1:31" x14ac:dyDescent="0.3">
      <c r="A4163">
        <v>2654326</v>
      </c>
      <c r="B4163">
        <v>1</v>
      </c>
      <c r="C4163" t="s">
        <v>80</v>
      </c>
      <c r="D4163" t="s">
        <v>103</v>
      </c>
      <c r="E4163" t="s">
        <v>141</v>
      </c>
      <c r="F4163" t="s">
        <v>11712</v>
      </c>
      <c r="G4163" t="s">
        <v>606</v>
      </c>
      <c r="H4163" t="s">
        <v>144</v>
      </c>
      <c r="I4163" t="s">
        <v>136</v>
      </c>
      <c r="J4163" t="s">
        <v>137</v>
      </c>
      <c r="K4163" t="s">
        <v>138</v>
      </c>
      <c r="L4163" t="s">
        <v>11713</v>
      </c>
      <c r="M4163" t="s">
        <v>11680</v>
      </c>
      <c r="N4163">
        <v>1.703333333</v>
      </c>
      <c r="O4163">
        <v>0</v>
      </c>
      <c r="P4163">
        <v>240</v>
      </c>
      <c r="Q4163">
        <v>0</v>
      </c>
      <c r="R4163">
        <v>5</v>
      </c>
      <c r="S4163">
        <v>0</v>
      </c>
      <c r="T4163">
        <v>23</v>
      </c>
      <c r="U4163">
        <v>0</v>
      </c>
      <c r="V4163">
        <v>0</v>
      </c>
      <c r="W4163">
        <v>0</v>
      </c>
      <c r="X4163">
        <v>116.40534006101122</v>
      </c>
      <c r="Y4163">
        <v>0</v>
      </c>
      <c r="Z4163">
        <v>1.1202107331710607</v>
      </c>
      <c r="AA4163">
        <v>0</v>
      </c>
      <c r="AB4163">
        <v>78.628164676921003</v>
      </c>
      <c r="AC4163">
        <v>0</v>
      </c>
      <c r="AD4163">
        <v>0</v>
      </c>
      <c r="AE4163">
        <v>196.15371547110328</v>
      </c>
    </row>
    <row r="4164" spans="1:31" x14ac:dyDescent="0.3">
      <c r="A4164">
        <v>2654183</v>
      </c>
      <c r="B4164">
        <v>1</v>
      </c>
      <c r="C4164" t="s">
        <v>80</v>
      </c>
      <c r="D4164" t="s">
        <v>97</v>
      </c>
      <c r="E4164" t="s">
        <v>152</v>
      </c>
      <c r="F4164" t="s">
        <v>11714</v>
      </c>
      <c r="G4164" t="s">
        <v>154</v>
      </c>
      <c r="H4164" t="s">
        <v>135</v>
      </c>
      <c r="I4164" t="s">
        <v>136</v>
      </c>
      <c r="J4164" t="s">
        <v>137</v>
      </c>
      <c r="K4164" t="s">
        <v>138</v>
      </c>
      <c r="L4164" t="s">
        <v>11715</v>
      </c>
      <c r="M4164" t="s">
        <v>11716</v>
      </c>
      <c r="N4164">
        <v>1.641388888</v>
      </c>
      <c r="O4164">
        <v>0</v>
      </c>
      <c r="P4164">
        <v>450</v>
      </c>
      <c r="Q4164">
        <v>0</v>
      </c>
      <c r="R4164">
        <v>0</v>
      </c>
      <c r="S4164">
        <v>0</v>
      </c>
      <c r="T4164">
        <v>93</v>
      </c>
      <c r="U4164">
        <v>0</v>
      </c>
      <c r="V4164">
        <v>0</v>
      </c>
      <c r="W4164">
        <v>0</v>
      </c>
      <c r="X4164">
        <v>229.10366197883951</v>
      </c>
      <c r="Y4164">
        <v>0</v>
      </c>
      <c r="Z4164">
        <v>0</v>
      </c>
      <c r="AA4164">
        <v>0</v>
      </c>
      <c r="AB4164">
        <v>230.20728234150599</v>
      </c>
      <c r="AC4164">
        <v>0</v>
      </c>
      <c r="AD4164">
        <v>0</v>
      </c>
      <c r="AE4164">
        <v>459.31094432034547</v>
      </c>
    </row>
    <row r="4165" spans="1:31" x14ac:dyDescent="0.3">
      <c r="A4165">
        <v>2653971</v>
      </c>
      <c r="B4165">
        <v>1</v>
      </c>
      <c r="C4165" t="s">
        <v>80</v>
      </c>
      <c r="D4165" t="s">
        <v>83</v>
      </c>
      <c r="E4165" t="s">
        <v>165</v>
      </c>
      <c r="F4165" t="s">
        <v>11717</v>
      </c>
      <c r="G4165" t="s">
        <v>220</v>
      </c>
      <c r="H4165" t="s">
        <v>135</v>
      </c>
      <c r="I4165" t="s">
        <v>136</v>
      </c>
      <c r="J4165" t="s">
        <v>137</v>
      </c>
      <c r="K4165" t="s">
        <v>162</v>
      </c>
      <c r="L4165" t="s">
        <v>11718</v>
      </c>
      <c r="M4165" t="s">
        <v>11719</v>
      </c>
      <c r="N4165">
        <v>4.91</v>
      </c>
      <c r="O4165">
        <v>0</v>
      </c>
      <c r="P4165">
        <v>102</v>
      </c>
      <c r="Q4165">
        <v>0</v>
      </c>
      <c r="R4165">
        <v>0</v>
      </c>
      <c r="S4165">
        <v>0</v>
      </c>
      <c r="T4165">
        <v>5</v>
      </c>
      <c r="U4165">
        <v>0</v>
      </c>
      <c r="V4165">
        <v>0</v>
      </c>
      <c r="W4165">
        <v>0</v>
      </c>
      <c r="X4165">
        <v>105.75817645991631</v>
      </c>
      <c r="Y4165">
        <v>0</v>
      </c>
      <c r="Z4165">
        <v>0</v>
      </c>
      <c r="AA4165">
        <v>0</v>
      </c>
      <c r="AB4165">
        <v>10.815292015627703</v>
      </c>
      <c r="AC4165">
        <v>0</v>
      </c>
      <c r="AD4165">
        <v>0</v>
      </c>
      <c r="AE4165">
        <v>116.57346847554402</v>
      </c>
    </row>
    <row r="4166" spans="1:31" x14ac:dyDescent="0.3">
      <c r="A4166">
        <v>2653928</v>
      </c>
      <c r="B4166">
        <v>1</v>
      </c>
      <c r="C4166" t="s">
        <v>81</v>
      </c>
      <c r="D4166" t="s">
        <v>123</v>
      </c>
      <c r="E4166" t="s">
        <v>141</v>
      </c>
      <c r="F4166" t="s">
        <v>11720</v>
      </c>
      <c r="G4166" t="s">
        <v>149</v>
      </c>
      <c r="H4166" t="s">
        <v>144</v>
      </c>
      <c r="I4166" t="s">
        <v>136</v>
      </c>
      <c r="J4166" t="s">
        <v>137</v>
      </c>
      <c r="K4166" t="s">
        <v>138</v>
      </c>
      <c r="L4166" t="s">
        <v>11721</v>
      </c>
      <c r="M4166" t="s">
        <v>11722</v>
      </c>
      <c r="N4166">
        <v>2.065555555</v>
      </c>
      <c r="O4166">
        <v>2</v>
      </c>
      <c r="P4166">
        <v>0</v>
      </c>
      <c r="Q4166">
        <v>103</v>
      </c>
      <c r="R4166">
        <v>1</v>
      </c>
      <c r="S4166">
        <v>6</v>
      </c>
      <c r="T4166">
        <v>0</v>
      </c>
      <c r="U4166">
        <v>0</v>
      </c>
      <c r="V4166">
        <v>0</v>
      </c>
      <c r="W4166">
        <v>0.69385139341060964</v>
      </c>
      <c r="X4166">
        <v>0</v>
      </c>
      <c r="Y4166">
        <v>546.31477441747279</v>
      </c>
      <c r="Z4166">
        <v>2.9568405029873359</v>
      </c>
      <c r="AA4166">
        <v>10.611989840169121</v>
      </c>
      <c r="AB4166">
        <v>0</v>
      </c>
      <c r="AC4166">
        <v>0</v>
      </c>
      <c r="AD4166">
        <v>0</v>
      </c>
      <c r="AE4166">
        <v>560.57745615403985</v>
      </c>
    </row>
    <row r="4167" spans="1:31" x14ac:dyDescent="0.3">
      <c r="A4167">
        <v>2654226</v>
      </c>
      <c r="B4167">
        <v>1</v>
      </c>
      <c r="C4167" t="s">
        <v>80</v>
      </c>
      <c r="D4167" t="s">
        <v>96</v>
      </c>
      <c r="E4167" t="s">
        <v>132</v>
      </c>
      <c r="F4167" t="s">
        <v>11723</v>
      </c>
      <c r="G4167" t="s">
        <v>228</v>
      </c>
      <c r="H4167" t="s">
        <v>135</v>
      </c>
      <c r="I4167" t="s">
        <v>136</v>
      </c>
      <c r="J4167" t="s">
        <v>137</v>
      </c>
      <c r="K4167" t="s">
        <v>138</v>
      </c>
      <c r="L4167" t="s">
        <v>11724</v>
      </c>
      <c r="M4167" t="s">
        <v>11725</v>
      </c>
      <c r="N4167">
        <v>1.477777777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0.1979322742022917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0.1979322742022917</v>
      </c>
    </row>
    <row r="4168" spans="1:31" x14ac:dyDescent="0.3">
      <c r="A4168">
        <v>2654140</v>
      </c>
      <c r="B4168">
        <v>1</v>
      </c>
      <c r="C4168" t="s">
        <v>81</v>
      </c>
      <c r="D4168" t="s">
        <v>128</v>
      </c>
      <c r="E4168" t="s">
        <v>165</v>
      </c>
      <c r="F4168" t="s">
        <v>6454</v>
      </c>
      <c r="G4168" t="s">
        <v>224</v>
      </c>
      <c r="H4168" t="s">
        <v>135</v>
      </c>
      <c r="I4168" t="s">
        <v>136</v>
      </c>
      <c r="J4168" t="s">
        <v>137</v>
      </c>
      <c r="K4168" t="s">
        <v>138</v>
      </c>
      <c r="L4168" t="s">
        <v>11726</v>
      </c>
      <c r="M4168" t="s">
        <v>11622</v>
      </c>
      <c r="N4168">
        <v>1.2438888880000001</v>
      </c>
      <c r="O4168">
        <v>0</v>
      </c>
      <c r="P4168">
        <v>112</v>
      </c>
      <c r="Q4168">
        <v>0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0</v>
      </c>
      <c r="X4168">
        <v>31.684417215805428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31.684417215805428</v>
      </c>
    </row>
    <row r="4169" spans="1:31" x14ac:dyDescent="0.3">
      <c r="A4169">
        <v>2653891</v>
      </c>
      <c r="B4169">
        <v>1</v>
      </c>
      <c r="C4169" t="s">
        <v>80</v>
      </c>
      <c r="D4169" t="s">
        <v>83</v>
      </c>
      <c r="E4169" t="s">
        <v>181</v>
      </c>
      <c r="F4169" t="s">
        <v>11727</v>
      </c>
      <c r="G4169" t="s">
        <v>149</v>
      </c>
      <c r="H4169" t="s">
        <v>144</v>
      </c>
      <c r="I4169" t="s">
        <v>136</v>
      </c>
      <c r="J4169" t="s">
        <v>137</v>
      </c>
      <c r="K4169" t="s">
        <v>138</v>
      </c>
      <c r="L4169" t="s">
        <v>11728</v>
      </c>
      <c r="M4169" t="s">
        <v>11729</v>
      </c>
      <c r="N4169">
        <v>1.228888888</v>
      </c>
      <c r="O4169">
        <v>0</v>
      </c>
      <c r="P4169">
        <v>345</v>
      </c>
      <c r="Q4169">
        <v>0</v>
      </c>
      <c r="R4169">
        <v>0</v>
      </c>
      <c r="S4169">
        <v>0</v>
      </c>
      <c r="T4169">
        <v>282</v>
      </c>
      <c r="U4169">
        <v>0</v>
      </c>
      <c r="V4169">
        <v>0</v>
      </c>
      <c r="W4169">
        <v>0</v>
      </c>
      <c r="X4169">
        <v>174.9849371370286</v>
      </c>
      <c r="Y4169">
        <v>0</v>
      </c>
      <c r="Z4169">
        <v>0</v>
      </c>
      <c r="AA4169">
        <v>0</v>
      </c>
      <c r="AB4169">
        <v>582.83847430494188</v>
      </c>
      <c r="AC4169">
        <v>0</v>
      </c>
      <c r="AD4169">
        <v>0</v>
      </c>
      <c r="AE4169">
        <v>757.82341144197051</v>
      </c>
    </row>
    <row r="4170" spans="1:31" x14ac:dyDescent="0.3">
      <c r="A4170">
        <v>2655025</v>
      </c>
      <c r="B4170">
        <v>1</v>
      </c>
      <c r="C4170" t="s">
        <v>80</v>
      </c>
      <c r="D4170" t="s">
        <v>110</v>
      </c>
      <c r="E4170" t="s">
        <v>132</v>
      </c>
      <c r="F4170" t="s">
        <v>11730</v>
      </c>
      <c r="G4170" t="s">
        <v>134</v>
      </c>
      <c r="H4170" t="s">
        <v>135</v>
      </c>
      <c r="I4170" t="s">
        <v>136</v>
      </c>
      <c r="J4170" t="s">
        <v>137</v>
      </c>
      <c r="K4170" t="s">
        <v>138</v>
      </c>
      <c r="L4170" t="s">
        <v>11731</v>
      </c>
      <c r="M4170" t="s">
        <v>11732</v>
      </c>
      <c r="N4170">
        <v>1.161944444</v>
      </c>
      <c r="O4170">
        <v>0</v>
      </c>
      <c r="P4170">
        <v>5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1.4723723182447064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1.4723723182447064</v>
      </c>
    </row>
    <row r="4171" spans="1:31" x14ac:dyDescent="0.3">
      <c r="A4171">
        <v>2654670</v>
      </c>
      <c r="B4171">
        <v>1</v>
      </c>
      <c r="C4171" t="s">
        <v>80</v>
      </c>
      <c r="D4171" t="s">
        <v>107</v>
      </c>
      <c r="E4171" t="s">
        <v>152</v>
      </c>
      <c r="F4171" t="s">
        <v>11733</v>
      </c>
      <c r="G4171" t="s">
        <v>154</v>
      </c>
      <c r="H4171" t="s">
        <v>135</v>
      </c>
      <c r="I4171" t="s">
        <v>136</v>
      </c>
      <c r="J4171" t="s">
        <v>137</v>
      </c>
      <c r="K4171" t="s">
        <v>138</v>
      </c>
      <c r="L4171" t="s">
        <v>11734</v>
      </c>
      <c r="M4171" t="s">
        <v>11735</v>
      </c>
      <c r="N4171">
        <v>7.8611110999999997E-2</v>
      </c>
      <c r="O4171">
        <v>0</v>
      </c>
      <c r="P4171">
        <v>159</v>
      </c>
      <c r="Q4171">
        <v>0</v>
      </c>
      <c r="R4171">
        <v>0</v>
      </c>
      <c r="S4171">
        <v>0</v>
      </c>
      <c r="T4171">
        <v>3</v>
      </c>
      <c r="U4171">
        <v>0</v>
      </c>
      <c r="V4171">
        <v>0</v>
      </c>
      <c r="W4171">
        <v>0</v>
      </c>
      <c r="X4171">
        <v>3.4814135982281331</v>
      </c>
      <c r="Y4171">
        <v>0</v>
      </c>
      <c r="Z4171">
        <v>0</v>
      </c>
      <c r="AA4171">
        <v>0</v>
      </c>
      <c r="AB4171">
        <v>3.5968276483133554E-2</v>
      </c>
      <c r="AC4171">
        <v>0</v>
      </c>
      <c r="AD4171">
        <v>0</v>
      </c>
      <c r="AE4171">
        <v>3.5173818747112668</v>
      </c>
    </row>
    <row r="4172" spans="1:31" x14ac:dyDescent="0.3">
      <c r="A4172">
        <v>2655002</v>
      </c>
      <c r="B4172">
        <v>1</v>
      </c>
      <c r="C4172" t="s">
        <v>81</v>
      </c>
      <c r="D4172" t="s">
        <v>123</v>
      </c>
      <c r="E4172" t="s">
        <v>165</v>
      </c>
      <c r="F4172" t="s">
        <v>5306</v>
      </c>
      <c r="G4172" t="s">
        <v>224</v>
      </c>
      <c r="H4172" t="s">
        <v>135</v>
      </c>
      <c r="I4172" t="s">
        <v>136</v>
      </c>
      <c r="J4172" t="s">
        <v>137</v>
      </c>
      <c r="K4172" t="s">
        <v>138</v>
      </c>
      <c r="L4172" t="s">
        <v>11736</v>
      </c>
      <c r="M4172" t="s">
        <v>11737</v>
      </c>
      <c r="N4172">
        <v>0.95694444400000001</v>
      </c>
      <c r="O4172">
        <v>0</v>
      </c>
      <c r="P4172">
        <v>93</v>
      </c>
      <c r="Q4172">
        <v>0</v>
      </c>
      <c r="R4172">
        <v>0</v>
      </c>
      <c r="S4172">
        <v>0</v>
      </c>
      <c r="T4172">
        <v>11</v>
      </c>
      <c r="U4172">
        <v>0</v>
      </c>
      <c r="V4172">
        <v>0</v>
      </c>
      <c r="W4172">
        <v>0</v>
      </c>
      <c r="X4172">
        <v>19.527186078864062</v>
      </c>
      <c r="Y4172">
        <v>0</v>
      </c>
      <c r="Z4172">
        <v>0</v>
      </c>
      <c r="AA4172">
        <v>0</v>
      </c>
      <c r="AB4172">
        <v>12.770471304776919</v>
      </c>
      <c r="AC4172">
        <v>0</v>
      </c>
      <c r="AD4172">
        <v>0</v>
      </c>
      <c r="AE4172">
        <v>32.297657383640981</v>
      </c>
    </row>
    <row r="4173" spans="1:31" x14ac:dyDescent="0.3">
      <c r="A4173">
        <v>2654833</v>
      </c>
      <c r="B4173">
        <v>1</v>
      </c>
      <c r="C4173" t="s">
        <v>80</v>
      </c>
      <c r="D4173" t="s">
        <v>97</v>
      </c>
      <c r="E4173" t="s">
        <v>152</v>
      </c>
      <c r="F4173" t="s">
        <v>11738</v>
      </c>
      <c r="G4173" t="s">
        <v>191</v>
      </c>
      <c r="H4173" t="s">
        <v>135</v>
      </c>
      <c r="I4173" t="s">
        <v>136</v>
      </c>
      <c r="J4173" t="s">
        <v>137</v>
      </c>
      <c r="K4173" t="s">
        <v>138</v>
      </c>
      <c r="L4173" t="s">
        <v>11739</v>
      </c>
      <c r="M4173" t="s">
        <v>11740</v>
      </c>
      <c r="N4173">
        <v>0.37694444399999999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86</v>
      </c>
      <c r="U4173">
        <v>0</v>
      </c>
      <c r="V4173">
        <v>1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37.973892020775139</v>
      </c>
      <c r="AC4173">
        <v>0</v>
      </c>
      <c r="AD4173">
        <v>21.199077534622887</v>
      </c>
      <c r="AE4173">
        <v>59.172969555398026</v>
      </c>
    </row>
    <row r="4174" spans="1:31" x14ac:dyDescent="0.3">
      <c r="A4174">
        <v>2654524</v>
      </c>
      <c r="B4174">
        <v>1</v>
      </c>
      <c r="C4174" t="s">
        <v>80</v>
      </c>
      <c r="D4174" t="s">
        <v>106</v>
      </c>
      <c r="E4174" t="s">
        <v>152</v>
      </c>
      <c r="F4174" t="s">
        <v>1490</v>
      </c>
      <c r="G4174" t="s">
        <v>220</v>
      </c>
      <c r="H4174" t="s">
        <v>135</v>
      </c>
      <c r="I4174" t="s">
        <v>136</v>
      </c>
      <c r="J4174" t="s">
        <v>137</v>
      </c>
      <c r="K4174" t="s">
        <v>162</v>
      </c>
      <c r="L4174" t="s">
        <v>11741</v>
      </c>
      <c r="M4174" t="s">
        <v>11742</v>
      </c>
      <c r="N4174">
        <v>8.5447222220000008</v>
      </c>
      <c r="O4174">
        <v>0</v>
      </c>
      <c r="P4174">
        <v>70</v>
      </c>
      <c r="Q4174">
        <v>0</v>
      </c>
      <c r="R4174">
        <v>0</v>
      </c>
      <c r="S4174">
        <v>0</v>
      </c>
      <c r="T4174">
        <v>1</v>
      </c>
      <c r="U4174">
        <v>0</v>
      </c>
      <c r="V4174">
        <v>0</v>
      </c>
      <c r="W4174">
        <v>0</v>
      </c>
      <c r="X4174">
        <v>152.63288822716106</v>
      </c>
      <c r="Y4174">
        <v>0</v>
      </c>
      <c r="Z4174">
        <v>0</v>
      </c>
      <c r="AA4174">
        <v>0</v>
      </c>
      <c r="AB4174">
        <v>7.2607044553550573</v>
      </c>
      <c r="AC4174">
        <v>0</v>
      </c>
      <c r="AD4174">
        <v>0</v>
      </c>
      <c r="AE4174">
        <v>159.89359268251613</v>
      </c>
    </row>
    <row r="4175" spans="1:31" x14ac:dyDescent="0.3">
      <c r="A4175">
        <v>2655042</v>
      </c>
      <c r="B4175">
        <v>1</v>
      </c>
      <c r="C4175" t="s">
        <v>80</v>
      </c>
      <c r="D4175" t="s">
        <v>105</v>
      </c>
      <c r="E4175" t="s">
        <v>165</v>
      </c>
      <c r="F4175" t="s">
        <v>11743</v>
      </c>
      <c r="G4175" t="s">
        <v>406</v>
      </c>
      <c r="H4175" t="s">
        <v>135</v>
      </c>
      <c r="I4175" t="s">
        <v>136</v>
      </c>
      <c r="J4175" t="s">
        <v>137</v>
      </c>
      <c r="K4175" t="s">
        <v>138</v>
      </c>
      <c r="L4175" t="s">
        <v>11744</v>
      </c>
      <c r="M4175" t="s">
        <v>11745</v>
      </c>
      <c r="N4175">
        <v>2.6030555550000001</v>
      </c>
      <c r="O4175">
        <v>0</v>
      </c>
      <c r="P4175">
        <v>133</v>
      </c>
      <c r="Q4175">
        <v>0</v>
      </c>
      <c r="R4175">
        <v>0</v>
      </c>
      <c r="S4175">
        <v>0</v>
      </c>
      <c r="T4175">
        <v>2</v>
      </c>
      <c r="U4175">
        <v>0</v>
      </c>
      <c r="V4175">
        <v>0</v>
      </c>
      <c r="W4175">
        <v>0</v>
      </c>
      <c r="X4175">
        <v>100.20590794967866</v>
      </c>
      <c r="Y4175">
        <v>0</v>
      </c>
      <c r="Z4175">
        <v>0</v>
      </c>
      <c r="AA4175">
        <v>0</v>
      </c>
      <c r="AB4175">
        <v>0.51234528150134728</v>
      </c>
      <c r="AC4175">
        <v>0</v>
      </c>
      <c r="AD4175">
        <v>0</v>
      </c>
      <c r="AE4175">
        <v>100.71825323118001</v>
      </c>
    </row>
    <row r="4176" spans="1:31" x14ac:dyDescent="0.3">
      <c r="A4176">
        <v>2654441</v>
      </c>
      <c r="B4176">
        <v>1</v>
      </c>
      <c r="C4176" t="s">
        <v>80</v>
      </c>
      <c r="D4176" t="s">
        <v>100</v>
      </c>
      <c r="E4176" t="s">
        <v>147</v>
      </c>
      <c r="F4176" t="s">
        <v>11746</v>
      </c>
      <c r="G4176" t="s">
        <v>149</v>
      </c>
      <c r="H4176" t="s">
        <v>144</v>
      </c>
      <c r="I4176" t="s">
        <v>136</v>
      </c>
      <c r="J4176" t="s">
        <v>137</v>
      </c>
      <c r="K4176" t="s">
        <v>138</v>
      </c>
      <c r="L4176" t="s">
        <v>11747</v>
      </c>
      <c r="M4176" t="s">
        <v>11748</v>
      </c>
      <c r="N4176">
        <v>0.55083333300000004</v>
      </c>
      <c r="O4176">
        <v>0</v>
      </c>
      <c r="P4176">
        <v>838</v>
      </c>
      <c r="Q4176">
        <v>2</v>
      </c>
      <c r="R4176">
        <v>121</v>
      </c>
      <c r="S4176">
        <v>0</v>
      </c>
      <c r="T4176">
        <v>138</v>
      </c>
      <c r="U4176">
        <v>0</v>
      </c>
      <c r="V4176">
        <v>1</v>
      </c>
      <c r="W4176">
        <v>0</v>
      </c>
      <c r="X4176">
        <v>138.52703138046775</v>
      </c>
      <c r="Y4176">
        <v>49.761150221786565</v>
      </c>
      <c r="Z4176">
        <v>132.64518258245349</v>
      </c>
      <c r="AA4176">
        <v>0</v>
      </c>
      <c r="AB4176">
        <v>112.23016148696701</v>
      </c>
      <c r="AC4176">
        <v>0</v>
      </c>
      <c r="AD4176">
        <v>16.196289171917829</v>
      </c>
      <c r="AE4176">
        <v>449.35981484359263</v>
      </c>
    </row>
    <row r="4177" spans="1:31" x14ac:dyDescent="0.3">
      <c r="A4177">
        <v>2655105</v>
      </c>
      <c r="B4177">
        <v>1</v>
      </c>
      <c r="C4177" t="s">
        <v>80</v>
      </c>
      <c r="D4177" t="s">
        <v>84</v>
      </c>
      <c r="E4177" t="s">
        <v>165</v>
      </c>
      <c r="F4177" t="s">
        <v>11749</v>
      </c>
      <c r="G4177" t="s">
        <v>154</v>
      </c>
      <c r="H4177" t="s">
        <v>135</v>
      </c>
      <c r="I4177" t="s">
        <v>136</v>
      </c>
      <c r="J4177" t="s">
        <v>137</v>
      </c>
      <c r="K4177" t="s">
        <v>138</v>
      </c>
      <c r="L4177" t="s">
        <v>11750</v>
      </c>
      <c r="M4177" t="s">
        <v>11751</v>
      </c>
      <c r="N4177">
        <v>0.457777777</v>
      </c>
      <c r="O4177">
        <v>0</v>
      </c>
      <c r="P4177">
        <v>291</v>
      </c>
      <c r="Q4177">
        <v>0</v>
      </c>
      <c r="R4177">
        <v>0</v>
      </c>
      <c r="S4177">
        <v>0</v>
      </c>
      <c r="T4177">
        <v>10</v>
      </c>
      <c r="U4177">
        <v>0</v>
      </c>
      <c r="V4177">
        <v>0</v>
      </c>
      <c r="W4177">
        <v>0</v>
      </c>
      <c r="X4177">
        <v>33.572194311300606</v>
      </c>
      <c r="Y4177">
        <v>0</v>
      </c>
      <c r="Z4177">
        <v>0</v>
      </c>
      <c r="AA4177">
        <v>0</v>
      </c>
      <c r="AB4177">
        <v>4.9463241213457527</v>
      </c>
      <c r="AC4177">
        <v>0</v>
      </c>
      <c r="AD4177">
        <v>0</v>
      </c>
      <c r="AE4177">
        <v>38.51851843264636</v>
      </c>
    </row>
    <row r="4178" spans="1:31" x14ac:dyDescent="0.3">
      <c r="A4178">
        <v>2655039</v>
      </c>
      <c r="B4178">
        <v>1</v>
      </c>
      <c r="C4178" t="s">
        <v>81</v>
      </c>
      <c r="D4178" t="s">
        <v>112</v>
      </c>
      <c r="E4178" t="s">
        <v>214</v>
      </c>
      <c r="F4178" t="s">
        <v>11752</v>
      </c>
      <c r="G4178" t="s">
        <v>428</v>
      </c>
      <c r="H4178" t="s">
        <v>135</v>
      </c>
      <c r="I4178" t="s">
        <v>136</v>
      </c>
      <c r="J4178" t="s">
        <v>137</v>
      </c>
      <c r="K4178" t="s">
        <v>138</v>
      </c>
      <c r="L4178" t="s">
        <v>11753</v>
      </c>
      <c r="M4178" t="s">
        <v>11754</v>
      </c>
      <c r="N4178">
        <v>1.152222222</v>
      </c>
      <c r="O4178">
        <v>0</v>
      </c>
      <c r="P4178">
        <v>124</v>
      </c>
      <c r="Q4178">
        <v>0</v>
      </c>
      <c r="R4178">
        <v>1</v>
      </c>
      <c r="S4178">
        <v>0</v>
      </c>
      <c r="T4178">
        <v>20</v>
      </c>
      <c r="U4178">
        <v>0</v>
      </c>
      <c r="V4178">
        <v>0</v>
      </c>
      <c r="W4178">
        <v>0</v>
      </c>
      <c r="X4178">
        <v>34.999948639894498</v>
      </c>
      <c r="Y4178">
        <v>0</v>
      </c>
      <c r="Z4178">
        <v>0</v>
      </c>
      <c r="AA4178">
        <v>0</v>
      </c>
      <c r="AB4178">
        <v>42.353191526838302</v>
      </c>
      <c r="AC4178">
        <v>0</v>
      </c>
      <c r="AD4178">
        <v>0</v>
      </c>
      <c r="AE4178">
        <v>77.3531401667328</v>
      </c>
    </row>
    <row r="4179" spans="1:31" x14ac:dyDescent="0.3">
      <c r="A4179">
        <v>2654421</v>
      </c>
      <c r="B4179">
        <v>1</v>
      </c>
      <c r="C4179" t="s">
        <v>80</v>
      </c>
      <c r="D4179" t="s">
        <v>84</v>
      </c>
      <c r="E4179" t="s">
        <v>147</v>
      </c>
      <c r="F4179" t="s">
        <v>11755</v>
      </c>
      <c r="G4179" t="s">
        <v>149</v>
      </c>
      <c r="H4179" t="s">
        <v>144</v>
      </c>
      <c r="I4179" t="s">
        <v>136</v>
      </c>
      <c r="J4179" t="s">
        <v>137</v>
      </c>
      <c r="K4179" t="s">
        <v>138</v>
      </c>
      <c r="L4179" t="s">
        <v>11756</v>
      </c>
      <c r="M4179" t="s">
        <v>11757</v>
      </c>
      <c r="N4179">
        <v>5.5E-2</v>
      </c>
      <c r="O4179">
        <v>1</v>
      </c>
      <c r="P4179">
        <v>545</v>
      </c>
      <c r="Q4179">
        <v>0</v>
      </c>
      <c r="R4179">
        <v>19</v>
      </c>
      <c r="S4179">
        <v>30</v>
      </c>
      <c r="T4179">
        <v>542</v>
      </c>
      <c r="U4179">
        <v>5</v>
      </c>
      <c r="V4179">
        <v>8</v>
      </c>
      <c r="W4179">
        <v>0</v>
      </c>
      <c r="X4179">
        <v>8.0848599721803023</v>
      </c>
      <c r="Y4179">
        <v>0</v>
      </c>
      <c r="Z4179">
        <v>0.75215286297604766</v>
      </c>
      <c r="AA4179">
        <v>9.2226636643972615</v>
      </c>
      <c r="AB4179">
        <v>22.330129886228079</v>
      </c>
      <c r="AC4179">
        <v>7.7305674496627494</v>
      </c>
      <c r="AD4179">
        <v>5.1253966272532105</v>
      </c>
      <c r="AE4179">
        <v>53.245770462697649</v>
      </c>
    </row>
    <row r="4180" spans="1:31" x14ac:dyDescent="0.3">
      <c r="A4180">
        <v>2654521</v>
      </c>
      <c r="B4180">
        <v>1</v>
      </c>
      <c r="C4180" t="s">
        <v>80</v>
      </c>
      <c r="D4180" t="s">
        <v>95</v>
      </c>
      <c r="E4180" t="s">
        <v>165</v>
      </c>
      <c r="F4180" t="s">
        <v>8790</v>
      </c>
      <c r="G4180" t="s">
        <v>154</v>
      </c>
      <c r="H4180" t="s">
        <v>135</v>
      </c>
      <c r="I4180" t="s">
        <v>136</v>
      </c>
      <c r="J4180" t="s">
        <v>137</v>
      </c>
      <c r="K4180" t="s">
        <v>138</v>
      </c>
      <c r="L4180" t="s">
        <v>11758</v>
      </c>
      <c r="M4180" t="s">
        <v>11759</v>
      </c>
      <c r="N4180">
        <v>1.9175</v>
      </c>
      <c r="O4180">
        <v>0</v>
      </c>
      <c r="P4180">
        <v>48</v>
      </c>
      <c r="Q4180">
        <v>0</v>
      </c>
      <c r="R4180">
        <v>0</v>
      </c>
      <c r="S4180">
        <v>0</v>
      </c>
      <c r="T4180">
        <v>3</v>
      </c>
      <c r="U4180">
        <v>0</v>
      </c>
      <c r="V4180">
        <v>0</v>
      </c>
      <c r="W4180">
        <v>0</v>
      </c>
      <c r="X4180">
        <v>27.079904890506661</v>
      </c>
      <c r="Y4180">
        <v>0</v>
      </c>
      <c r="Z4180">
        <v>0</v>
      </c>
      <c r="AA4180">
        <v>0</v>
      </c>
      <c r="AB4180">
        <v>9.1686359846586303</v>
      </c>
      <c r="AC4180">
        <v>0</v>
      </c>
      <c r="AD4180">
        <v>0</v>
      </c>
      <c r="AE4180">
        <v>36.24854087516529</v>
      </c>
    </row>
    <row r="4181" spans="1:31" x14ac:dyDescent="0.3">
      <c r="A4181">
        <v>2654900</v>
      </c>
      <c r="B4181">
        <v>2</v>
      </c>
      <c r="C4181" t="s">
        <v>81</v>
      </c>
      <c r="D4181" t="s">
        <v>126</v>
      </c>
      <c r="E4181" t="s">
        <v>152</v>
      </c>
      <c r="F4181" t="s">
        <v>8320</v>
      </c>
      <c r="G4181" t="s">
        <v>224</v>
      </c>
      <c r="H4181" t="s">
        <v>135</v>
      </c>
      <c r="I4181" t="s">
        <v>136</v>
      </c>
      <c r="J4181" t="s">
        <v>137</v>
      </c>
      <c r="K4181" t="s">
        <v>138</v>
      </c>
      <c r="L4181" t="s">
        <v>11760</v>
      </c>
      <c r="M4181" t="s">
        <v>11761</v>
      </c>
      <c r="N4181">
        <v>0.89722222200000001</v>
      </c>
      <c r="O4181">
        <v>0</v>
      </c>
      <c r="P4181">
        <v>53</v>
      </c>
      <c r="Q4181">
        <v>0</v>
      </c>
      <c r="R4181">
        <v>14</v>
      </c>
      <c r="S4181">
        <v>0</v>
      </c>
      <c r="T4181">
        <v>2</v>
      </c>
      <c r="U4181">
        <v>0</v>
      </c>
      <c r="V4181">
        <v>0</v>
      </c>
      <c r="W4181">
        <v>0</v>
      </c>
      <c r="X4181">
        <v>4.4055758109856882</v>
      </c>
      <c r="Y4181">
        <v>0</v>
      </c>
      <c r="Z4181">
        <v>20.058821890329835</v>
      </c>
      <c r="AA4181">
        <v>0</v>
      </c>
      <c r="AB4181">
        <v>2.0542819825305552</v>
      </c>
      <c r="AC4181">
        <v>0</v>
      </c>
      <c r="AD4181">
        <v>0</v>
      </c>
      <c r="AE4181">
        <v>26.518679683846077</v>
      </c>
    </row>
    <row r="4182" spans="1:31" x14ac:dyDescent="0.3">
      <c r="A4182">
        <v>2654484</v>
      </c>
      <c r="B4182">
        <v>1</v>
      </c>
      <c r="C4182" t="s">
        <v>80</v>
      </c>
      <c r="D4182" t="s">
        <v>90</v>
      </c>
      <c r="E4182" t="s">
        <v>141</v>
      </c>
      <c r="F4182" t="s">
        <v>11762</v>
      </c>
      <c r="G4182" t="s">
        <v>220</v>
      </c>
      <c r="H4182" t="s">
        <v>144</v>
      </c>
      <c r="I4182" t="s">
        <v>136</v>
      </c>
      <c r="J4182" t="s">
        <v>137</v>
      </c>
      <c r="K4182" t="s">
        <v>162</v>
      </c>
      <c r="L4182" t="s">
        <v>11763</v>
      </c>
      <c r="M4182" t="s">
        <v>11764</v>
      </c>
      <c r="N4182">
        <v>6.000555555</v>
      </c>
      <c r="O4182">
        <v>0</v>
      </c>
      <c r="P4182">
        <v>527</v>
      </c>
      <c r="Q4182">
        <v>0</v>
      </c>
      <c r="R4182">
        <v>0</v>
      </c>
      <c r="S4182">
        <v>1</v>
      </c>
      <c r="T4182">
        <v>19</v>
      </c>
      <c r="U4182">
        <v>0</v>
      </c>
      <c r="V4182">
        <v>0</v>
      </c>
      <c r="W4182">
        <v>0</v>
      </c>
      <c r="X4182">
        <v>981.75466836365968</v>
      </c>
      <c r="Y4182">
        <v>0</v>
      </c>
      <c r="Z4182">
        <v>0</v>
      </c>
      <c r="AA4182">
        <v>89.051442520095236</v>
      </c>
      <c r="AB4182">
        <v>158.72382533963619</v>
      </c>
      <c r="AC4182">
        <v>0</v>
      </c>
      <c r="AD4182">
        <v>0</v>
      </c>
      <c r="AE4182">
        <v>1229.5299362233911</v>
      </c>
    </row>
    <row r="4183" spans="1:31" x14ac:dyDescent="0.3">
      <c r="A4183">
        <v>2654727</v>
      </c>
      <c r="B4183">
        <v>1</v>
      </c>
      <c r="C4183" t="s">
        <v>80</v>
      </c>
      <c r="D4183" t="s">
        <v>95</v>
      </c>
      <c r="E4183" t="s">
        <v>152</v>
      </c>
      <c r="F4183" t="s">
        <v>11765</v>
      </c>
      <c r="G4183" t="s">
        <v>191</v>
      </c>
      <c r="H4183" t="s">
        <v>135</v>
      </c>
      <c r="I4183" t="s">
        <v>136</v>
      </c>
      <c r="J4183" t="s">
        <v>137</v>
      </c>
      <c r="K4183" t="s">
        <v>138</v>
      </c>
      <c r="L4183" t="s">
        <v>11766</v>
      </c>
      <c r="M4183" t="s">
        <v>11767</v>
      </c>
      <c r="N4183">
        <v>2.2888888879999998</v>
      </c>
      <c r="O4183">
        <v>0</v>
      </c>
      <c r="P4183">
        <v>179</v>
      </c>
      <c r="Q4183">
        <v>0</v>
      </c>
      <c r="R4183">
        <v>3</v>
      </c>
      <c r="S4183">
        <v>0</v>
      </c>
      <c r="T4183">
        <v>26</v>
      </c>
      <c r="U4183">
        <v>0</v>
      </c>
      <c r="V4183">
        <v>0</v>
      </c>
      <c r="W4183">
        <v>0</v>
      </c>
      <c r="X4183">
        <v>112.11644287638924</v>
      </c>
      <c r="Y4183">
        <v>0</v>
      </c>
      <c r="Z4183">
        <v>2.3360511663397667</v>
      </c>
      <c r="AA4183">
        <v>0</v>
      </c>
      <c r="AB4183">
        <v>121.75722957964464</v>
      </c>
      <c r="AC4183">
        <v>0</v>
      </c>
      <c r="AD4183">
        <v>0</v>
      </c>
      <c r="AE4183">
        <v>236.20972362237364</v>
      </c>
    </row>
    <row r="4184" spans="1:31" x14ac:dyDescent="0.3">
      <c r="A4184">
        <v>2654876</v>
      </c>
      <c r="B4184">
        <v>1</v>
      </c>
      <c r="C4184" t="s">
        <v>81</v>
      </c>
      <c r="D4184" t="s">
        <v>117</v>
      </c>
      <c r="E4184" t="s">
        <v>132</v>
      </c>
      <c r="F4184" t="s">
        <v>11768</v>
      </c>
      <c r="G4184" t="s">
        <v>134</v>
      </c>
      <c r="H4184" t="s">
        <v>135</v>
      </c>
      <c r="I4184" t="s">
        <v>136</v>
      </c>
      <c r="J4184" t="s">
        <v>137</v>
      </c>
      <c r="K4184" t="s">
        <v>138</v>
      </c>
      <c r="L4184" t="s">
        <v>11769</v>
      </c>
      <c r="M4184" t="s">
        <v>11770</v>
      </c>
      <c r="N4184">
        <v>0.53222222200000002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1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0.87117273994850175</v>
      </c>
      <c r="AC4184">
        <v>0</v>
      </c>
      <c r="AD4184">
        <v>0</v>
      </c>
      <c r="AE4184">
        <v>0.87117273994850175</v>
      </c>
    </row>
    <row r="4185" spans="1:31" x14ac:dyDescent="0.3">
      <c r="A4185">
        <v>2654713</v>
      </c>
      <c r="B4185">
        <v>1</v>
      </c>
      <c r="C4185" t="s">
        <v>80</v>
      </c>
      <c r="D4185" t="s">
        <v>90</v>
      </c>
      <c r="E4185" t="s">
        <v>141</v>
      </c>
      <c r="F4185" t="s">
        <v>11771</v>
      </c>
      <c r="G4185" t="s">
        <v>154</v>
      </c>
      <c r="H4185" t="s">
        <v>144</v>
      </c>
      <c r="I4185" t="s">
        <v>136</v>
      </c>
      <c r="J4185" t="s">
        <v>137</v>
      </c>
      <c r="K4185" t="s">
        <v>138</v>
      </c>
      <c r="L4185" t="s">
        <v>11772</v>
      </c>
      <c r="M4185" t="s">
        <v>11773</v>
      </c>
      <c r="N4185">
        <v>0.21111111099999999</v>
      </c>
      <c r="O4185">
        <v>0</v>
      </c>
      <c r="P4185">
        <v>461</v>
      </c>
      <c r="Q4185">
        <v>0</v>
      </c>
      <c r="R4185">
        <v>0</v>
      </c>
      <c r="S4185">
        <v>0</v>
      </c>
      <c r="T4185">
        <v>67</v>
      </c>
      <c r="U4185">
        <v>0</v>
      </c>
      <c r="V4185">
        <v>1</v>
      </c>
      <c r="W4185">
        <v>0</v>
      </c>
      <c r="X4185">
        <v>25.833598905810156</v>
      </c>
      <c r="Y4185">
        <v>0</v>
      </c>
      <c r="Z4185">
        <v>0</v>
      </c>
      <c r="AA4185">
        <v>0</v>
      </c>
      <c r="AB4185">
        <v>13.173561992072043</v>
      </c>
      <c r="AC4185">
        <v>0</v>
      </c>
      <c r="AD4185">
        <v>3.8858211110342422</v>
      </c>
      <c r="AE4185">
        <v>42.892982008916441</v>
      </c>
    </row>
    <row r="4186" spans="1:31" x14ac:dyDescent="0.3">
      <c r="A4186">
        <v>2654667</v>
      </c>
      <c r="B4186">
        <v>1</v>
      </c>
      <c r="C4186" t="s">
        <v>81</v>
      </c>
      <c r="D4186" t="s">
        <v>128</v>
      </c>
      <c r="E4186" t="s">
        <v>152</v>
      </c>
      <c r="F4186" t="s">
        <v>5332</v>
      </c>
      <c r="G4186" t="s">
        <v>191</v>
      </c>
      <c r="H4186" t="s">
        <v>135</v>
      </c>
      <c r="I4186" t="s">
        <v>136</v>
      </c>
      <c r="J4186" t="s">
        <v>137</v>
      </c>
      <c r="K4186" t="s">
        <v>138</v>
      </c>
      <c r="L4186" t="s">
        <v>11774</v>
      </c>
      <c r="M4186" t="s">
        <v>11775</v>
      </c>
      <c r="N4186">
        <v>2.881388888</v>
      </c>
      <c r="O4186">
        <v>0</v>
      </c>
      <c r="P4186">
        <v>1481</v>
      </c>
      <c r="Q4186">
        <v>0</v>
      </c>
      <c r="R4186">
        <v>0</v>
      </c>
      <c r="S4186">
        <v>0</v>
      </c>
      <c r="T4186">
        <v>70</v>
      </c>
      <c r="U4186">
        <v>0</v>
      </c>
      <c r="V4186">
        <v>1</v>
      </c>
      <c r="W4186">
        <v>0</v>
      </c>
      <c r="X4186">
        <v>1139.1248179938239</v>
      </c>
      <c r="Y4186">
        <v>0</v>
      </c>
      <c r="Z4186">
        <v>0</v>
      </c>
      <c r="AA4186">
        <v>0</v>
      </c>
      <c r="AB4186">
        <v>351.531614169661</v>
      </c>
      <c r="AC4186">
        <v>0</v>
      </c>
      <c r="AD4186">
        <v>73.101364266229808</v>
      </c>
      <c r="AE4186">
        <v>1563.7577964297147</v>
      </c>
    </row>
    <row r="4187" spans="1:31" x14ac:dyDescent="0.3">
      <c r="A4187">
        <v>2654498</v>
      </c>
      <c r="B4187">
        <v>1</v>
      </c>
      <c r="C4187" t="s">
        <v>80</v>
      </c>
      <c r="D4187" t="s">
        <v>103</v>
      </c>
      <c r="E4187" t="s">
        <v>147</v>
      </c>
      <c r="F4187" t="s">
        <v>7250</v>
      </c>
      <c r="G4187" t="s">
        <v>161</v>
      </c>
      <c r="H4187" t="s">
        <v>144</v>
      </c>
      <c r="I4187" t="s">
        <v>136</v>
      </c>
      <c r="J4187" t="s">
        <v>137</v>
      </c>
      <c r="K4187" t="s">
        <v>162</v>
      </c>
      <c r="L4187" t="s">
        <v>11776</v>
      </c>
      <c r="M4187" t="s">
        <v>11777</v>
      </c>
      <c r="N4187">
        <v>7.5586111110000003</v>
      </c>
      <c r="O4187">
        <v>24</v>
      </c>
      <c r="P4187">
        <v>2694</v>
      </c>
      <c r="Q4187">
        <v>35</v>
      </c>
      <c r="R4187">
        <v>208</v>
      </c>
      <c r="S4187">
        <v>65</v>
      </c>
      <c r="T4187">
        <v>810</v>
      </c>
      <c r="U4187">
        <v>6</v>
      </c>
      <c r="V4187">
        <v>1</v>
      </c>
      <c r="W4187">
        <v>150.40655442285518</v>
      </c>
      <c r="X4187">
        <v>4251.4549689490477</v>
      </c>
      <c r="Y4187">
        <v>1292.3922161483849</v>
      </c>
      <c r="Z4187">
        <v>1036.5951984727876</v>
      </c>
      <c r="AA4187">
        <v>2698.5988756689449</v>
      </c>
      <c r="AB4187">
        <v>4675.7688469871</v>
      </c>
      <c r="AC4187">
        <v>3684.4740498732203</v>
      </c>
      <c r="AD4187">
        <v>297.12315464580365</v>
      </c>
      <c r="AE4187">
        <v>18086.813865168144</v>
      </c>
    </row>
    <row r="4188" spans="1:31" x14ac:dyDescent="0.3">
      <c r="A4188">
        <v>2655045</v>
      </c>
      <c r="B4188">
        <v>1</v>
      </c>
      <c r="C4188" t="s">
        <v>80</v>
      </c>
      <c r="D4188" t="s">
        <v>94</v>
      </c>
      <c r="E4188" t="s">
        <v>152</v>
      </c>
      <c r="F4188" t="s">
        <v>11778</v>
      </c>
      <c r="G4188" t="s">
        <v>154</v>
      </c>
      <c r="H4188" t="s">
        <v>135</v>
      </c>
      <c r="I4188" t="s">
        <v>136</v>
      </c>
      <c r="J4188" t="s">
        <v>137</v>
      </c>
      <c r="K4188" t="s">
        <v>138</v>
      </c>
      <c r="L4188" t="s">
        <v>11779</v>
      </c>
      <c r="M4188" t="s">
        <v>11780</v>
      </c>
      <c r="N4188">
        <v>0.580555555</v>
      </c>
      <c r="O4188">
        <v>0</v>
      </c>
      <c r="P4188">
        <v>119</v>
      </c>
      <c r="Q4188">
        <v>0</v>
      </c>
      <c r="R4188">
        <v>3</v>
      </c>
      <c r="S4188">
        <v>0</v>
      </c>
      <c r="T4188">
        <v>14</v>
      </c>
      <c r="U4188">
        <v>0</v>
      </c>
      <c r="V4188">
        <v>0</v>
      </c>
      <c r="W4188">
        <v>0</v>
      </c>
      <c r="X4188">
        <v>21.900193164830295</v>
      </c>
      <c r="Y4188">
        <v>0</v>
      </c>
      <c r="Z4188">
        <v>2.2791527974803318</v>
      </c>
      <c r="AA4188">
        <v>0</v>
      </c>
      <c r="AB4188">
        <v>15.883996286796974</v>
      </c>
      <c r="AC4188">
        <v>0</v>
      </c>
      <c r="AD4188">
        <v>0</v>
      </c>
      <c r="AE4188">
        <v>40.063342249107599</v>
      </c>
    </row>
    <row r="4189" spans="1:31" x14ac:dyDescent="0.3">
      <c r="A4189">
        <v>2655145</v>
      </c>
      <c r="B4189">
        <v>1</v>
      </c>
      <c r="C4189" t="s">
        <v>81</v>
      </c>
      <c r="D4189" t="s">
        <v>112</v>
      </c>
      <c r="E4189" t="s">
        <v>132</v>
      </c>
      <c r="F4189" t="s">
        <v>11781</v>
      </c>
      <c r="G4189" t="s">
        <v>268</v>
      </c>
      <c r="H4189" t="s">
        <v>135</v>
      </c>
      <c r="I4189" t="s">
        <v>136</v>
      </c>
      <c r="J4189" t="s">
        <v>137</v>
      </c>
      <c r="K4189" t="s">
        <v>138</v>
      </c>
      <c r="L4189" t="s">
        <v>11782</v>
      </c>
      <c r="M4189" t="s">
        <v>11783</v>
      </c>
      <c r="N4189">
        <v>1.7311111109999999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0.86092732696418239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0.86092732696418239</v>
      </c>
    </row>
    <row r="4190" spans="1:31" x14ac:dyDescent="0.3">
      <c r="A4190">
        <v>2654899</v>
      </c>
      <c r="B4190">
        <v>1</v>
      </c>
      <c r="C4190" t="s">
        <v>80</v>
      </c>
      <c r="D4190" t="s">
        <v>95</v>
      </c>
      <c r="E4190" t="s">
        <v>132</v>
      </c>
      <c r="F4190" t="s">
        <v>11784</v>
      </c>
      <c r="G4190" t="s">
        <v>183</v>
      </c>
      <c r="H4190" t="s">
        <v>135</v>
      </c>
      <c r="I4190" t="s">
        <v>136</v>
      </c>
      <c r="J4190" t="s">
        <v>137</v>
      </c>
      <c r="K4190" t="s">
        <v>138</v>
      </c>
      <c r="L4190" t="s">
        <v>11785</v>
      </c>
      <c r="M4190" t="s">
        <v>11786</v>
      </c>
      <c r="N4190">
        <v>3.3133333330000001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1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5.2857419765481009</v>
      </c>
      <c r="AC4190">
        <v>0</v>
      </c>
      <c r="AD4190">
        <v>0</v>
      </c>
      <c r="AE4190">
        <v>5.2857419765481009</v>
      </c>
    </row>
    <row r="4191" spans="1:31" x14ac:dyDescent="0.3">
      <c r="A4191">
        <v>2654753</v>
      </c>
      <c r="B4191">
        <v>1</v>
      </c>
      <c r="C4191" t="s">
        <v>80</v>
      </c>
      <c r="D4191" t="s">
        <v>86</v>
      </c>
      <c r="E4191" t="s">
        <v>132</v>
      </c>
      <c r="F4191" t="s">
        <v>11787</v>
      </c>
      <c r="G4191" t="s">
        <v>228</v>
      </c>
      <c r="H4191" t="s">
        <v>135</v>
      </c>
      <c r="I4191" t="s">
        <v>136</v>
      </c>
      <c r="J4191" t="s">
        <v>137</v>
      </c>
      <c r="K4191" t="s">
        <v>138</v>
      </c>
      <c r="L4191" t="s">
        <v>11788</v>
      </c>
      <c r="M4191" t="s">
        <v>11789</v>
      </c>
      <c r="N4191">
        <v>1.298333333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0.28619465306607156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0.28619465306607156</v>
      </c>
    </row>
    <row r="4192" spans="1:31" x14ac:dyDescent="0.3">
      <c r="A4192">
        <v>2654587</v>
      </c>
      <c r="B4192">
        <v>1</v>
      </c>
      <c r="C4192" t="s">
        <v>81</v>
      </c>
      <c r="D4192" t="s">
        <v>113</v>
      </c>
      <c r="E4192" t="s">
        <v>141</v>
      </c>
      <c r="F4192" t="s">
        <v>11790</v>
      </c>
      <c r="G4192" t="s">
        <v>143</v>
      </c>
      <c r="H4192" t="s">
        <v>144</v>
      </c>
      <c r="I4192" t="s">
        <v>136</v>
      </c>
      <c r="J4192" t="s">
        <v>137</v>
      </c>
      <c r="K4192" t="s">
        <v>138</v>
      </c>
      <c r="L4192" t="s">
        <v>11791</v>
      </c>
      <c r="M4192" t="s">
        <v>11792</v>
      </c>
      <c r="N4192">
        <v>3.318333333</v>
      </c>
      <c r="O4192">
        <v>0</v>
      </c>
      <c r="P4192">
        <v>0</v>
      </c>
      <c r="Q4192">
        <v>17</v>
      </c>
      <c r="R4192">
        <v>22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587.93479268293913</v>
      </c>
      <c r="Z4192">
        <v>476.69477351748156</v>
      </c>
      <c r="AA4192">
        <v>0</v>
      </c>
      <c r="AB4192">
        <v>0</v>
      </c>
      <c r="AC4192">
        <v>0</v>
      </c>
      <c r="AD4192">
        <v>0</v>
      </c>
      <c r="AE4192">
        <v>1064.6295662004206</v>
      </c>
    </row>
    <row r="4193" spans="1:31" x14ac:dyDescent="0.3">
      <c r="A4193">
        <v>2654300</v>
      </c>
      <c r="B4193">
        <v>2</v>
      </c>
      <c r="C4193" t="s">
        <v>80</v>
      </c>
      <c r="D4193" t="s">
        <v>94</v>
      </c>
      <c r="E4193" t="s">
        <v>152</v>
      </c>
      <c r="F4193" t="s">
        <v>11793</v>
      </c>
      <c r="G4193" t="s">
        <v>187</v>
      </c>
      <c r="H4193" t="s">
        <v>135</v>
      </c>
      <c r="I4193" t="s">
        <v>136</v>
      </c>
      <c r="J4193" t="s">
        <v>137</v>
      </c>
      <c r="K4193" t="s">
        <v>138</v>
      </c>
      <c r="L4193" t="s">
        <v>11605</v>
      </c>
      <c r="M4193" t="s">
        <v>11794</v>
      </c>
      <c r="N4193">
        <v>2.1805555550000002</v>
      </c>
      <c r="O4193">
        <v>0</v>
      </c>
      <c r="P4193">
        <v>106</v>
      </c>
      <c r="Q4193">
        <v>0</v>
      </c>
      <c r="R4193">
        <v>6</v>
      </c>
      <c r="S4193">
        <v>0</v>
      </c>
      <c r="T4193">
        <v>9</v>
      </c>
      <c r="U4193">
        <v>0</v>
      </c>
      <c r="V4193">
        <v>0</v>
      </c>
      <c r="W4193">
        <v>0</v>
      </c>
      <c r="X4193">
        <v>43.253571379951822</v>
      </c>
      <c r="Y4193">
        <v>0</v>
      </c>
      <c r="Z4193">
        <v>4.6493689312698994</v>
      </c>
      <c r="AA4193">
        <v>0</v>
      </c>
      <c r="AB4193">
        <v>17.561560747076804</v>
      </c>
      <c r="AC4193">
        <v>0</v>
      </c>
      <c r="AD4193">
        <v>0</v>
      </c>
      <c r="AE4193">
        <v>65.464501058298524</v>
      </c>
    </row>
    <row r="4194" spans="1:31" x14ac:dyDescent="0.3">
      <c r="A4194">
        <v>2654544</v>
      </c>
      <c r="B4194">
        <v>1</v>
      </c>
      <c r="C4194" t="s">
        <v>81</v>
      </c>
      <c r="D4194" t="s">
        <v>118</v>
      </c>
      <c r="E4194" t="s">
        <v>141</v>
      </c>
      <c r="F4194" t="s">
        <v>11060</v>
      </c>
      <c r="G4194" t="s">
        <v>149</v>
      </c>
      <c r="H4194" t="s">
        <v>144</v>
      </c>
      <c r="I4194" t="s">
        <v>241</v>
      </c>
      <c r="J4194" t="s">
        <v>137</v>
      </c>
      <c r="K4194" t="s">
        <v>138</v>
      </c>
      <c r="L4194" t="s">
        <v>11795</v>
      </c>
      <c r="M4194" t="s">
        <v>11796</v>
      </c>
      <c r="N4194">
        <v>2.0277777E-2</v>
      </c>
      <c r="O4194">
        <v>15</v>
      </c>
      <c r="P4194">
        <v>1406</v>
      </c>
      <c r="Q4194">
        <v>196</v>
      </c>
      <c r="R4194">
        <v>176</v>
      </c>
      <c r="S4194">
        <v>17</v>
      </c>
      <c r="T4194">
        <v>114</v>
      </c>
      <c r="U4194">
        <v>0</v>
      </c>
      <c r="V4194">
        <v>0</v>
      </c>
      <c r="W4194">
        <v>0.13154173878777173</v>
      </c>
      <c r="X4194">
        <v>3.71887618033348</v>
      </c>
      <c r="Y4194">
        <v>22.861952760718367</v>
      </c>
      <c r="Z4194">
        <v>7.3457604960851883</v>
      </c>
      <c r="AA4194">
        <v>1.2427583255276964</v>
      </c>
      <c r="AB4194">
        <v>1.2428853732177221</v>
      </c>
      <c r="AC4194">
        <v>0</v>
      </c>
      <c r="AD4194">
        <v>0</v>
      </c>
      <c r="AE4194">
        <v>36.543774874670227</v>
      </c>
    </row>
    <row r="4195" spans="1:31" x14ac:dyDescent="0.3">
      <c r="A4195">
        <v>2655085</v>
      </c>
      <c r="B4195">
        <v>1</v>
      </c>
      <c r="C4195" t="s">
        <v>81</v>
      </c>
      <c r="D4195" t="s">
        <v>113</v>
      </c>
      <c r="E4195" t="s">
        <v>152</v>
      </c>
      <c r="F4195" t="s">
        <v>7567</v>
      </c>
      <c r="G4195" t="s">
        <v>154</v>
      </c>
      <c r="H4195" t="s">
        <v>135</v>
      </c>
      <c r="I4195" t="s">
        <v>136</v>
      </c>
      <c r="J4195" t="s">
        <v>137</v>
      </c>
      <c r="K4195" t="s">
        <v>138</v>
      </c>
      <c r="L4195" t="s">
        <v>11797</v>
      </c>
      <c r="M4195" t="s">
        <v>11798</v>
      </c>
      <c r="N4195">
        <v>0.27750000000000002</v>
      </c>
      <c r="O4195">
        <v>0</v>
      </c>
      <c r="P4195">
        <v>19</v>
      </c>
      <c r="Q4195">
        <v>0</v>
      </c>
      <c r="R4195">
        <v>35</v>
      </c>
      <c r="S4195">
        <v>0</v>
      </c>
      <c r="T4195">
        <v>2</v>
      </c>
      <c r="U4195">
        <v>0</v>
      </c>
      <c r="V4195">
        <v>0</v>
      </c>
      <c r="W4195">
        <v>0</v>
      </c>
      <c r="X4195">
        <v>2.3551872778673104</v>
      </c>
      <c r="Y4195">
        <v>0</v>
      </c>
      <c r="Z4195">
        <v>12.824227713687145</v>
      </c>
      <c r="AA4195">
        <v>0</v>
      </c>
      <c r="AB4195">
        <v>0.32471627513332801</v>
      </c>
      <c r="AC4195">
        <v>0</v>
      </c>
      <c r="AD4195">
        <v>0</v>
      </c>
      <c r="AE4195">
        <v>15.504131266687784</v>
      </c>
    </row>
    <row r="4196" spans="1:31" x14ac:dyDescent="0.3">
      <c r="A4196">
        <v>2654687</v>
      </c>
      <c r="B4196">
        <v>1</v>
      </c>
      <c r="C4196" t="s">
        <v>81</v>
      </c>
      <c r="D4196" t="s">
        <v>118</v>
      </c>
      <c r="E4196" t="s">
        <v>165</v>
      </c>
      <c r="F4196" t="s">
        <v>11799</v>
      </c>
      <c r="G4196" t="s">
        <v>224</v>
      </c>
      <c r="H4196" t="s">
        <v>135</v>
      </c>
      <c r="I4196" t="s">
        <v>136</v>
      </c>
      <c r="J4196" t="s">
        <v>137</v>
      </c>
      <c r="K4196" t="s">
        <v>138</v>
      </c>
      <c r="L4196" t="s">
        <v>11800</v>
      </c>
      <c r="M4196" t="s">
        <v>11801</v>
      </c>
      <c r="N4196">
        <v>1.7894444439999999</v>
      </c>
      <c r="O4196">
        <v>0</v>
      </c>
      <c r="P4196">
        <v>6</v>
      </c>
      <c r="Q4196">
        <v>0</v>
      </c>
      <c r="R4196">
        <v>2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1.8327723757373802</v>
      </c>
      <c r="Y4196">
        <v>0</v>
      </c>
      <c r="Z4196">
        <v>8.4795930033645455</v>
      </c>
      <c r="AA4196">
        <v>0</v>
      </c>
      <c r="AB4196">
        <v>0</v>
      </c>
      <c r="AC4196">
        <v>0</v>
      </c>
      <c r="AD4196">
        <v>0</v>
      </c>
      <c r="AE4196">
        <v>10.312365379101927</v>
      </c>
    </row>
    <row r="4197" spans="1:31" x14ac:dyDescent="0.3">
      <c r="A4197">
        <v>2654936</v>
      </c>
      <c r="B4197">
        <v>1</v>
      </c>
      <c r="C4197" t="s">
        <v>80</v>
      </c>
      <c r="D4197" t="s">
        <v>94</v>
      </c>
      <c r="E4197" t="s">
        <v>132</v>
      </c>
      <c r="F4197" t="s">
        <v>11802</v>
      </c>
      <c r="G4197" t="s">
        <v>134</v>
      </c>
      <c r="H4197" t="s">
        <v>135</v>
      </c>
      <c r="I4197" t="s">
        <v>136</v>
      </c>
      <c r="J4197" t="s">
        <v>137</v>
      </c>
      <c r="K4197" t="s">
        <v>138</v>
      </c>
      <c r="L4197" t="s">
        <v>11803</v>
      </c>
      <c r="M4197" t="s">
        <v>11804</v>
      </c>
      <c r="N4197">
        <v>4.0519444440000001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0.43832327182488545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0.43832327182488545</v>
      </c>
    </row>
    <row r="4198" spans="1:31" x14ac:dyDescent="0.3">
      <c r="A4198">
        <v>2654879</v>
      </c>
      <c r="B4198">
        <v>1</v>
      </c>
      <c r="C4198" t="s">
        <v>81</v>
      </c>
      <c r="D4198" t="s">
        <v>118</v>
      </c>
      <c r="E4198" t="s">
        <v>152</v>
      </c>
      <c r="F4198" t="s">
        <v>11805</v>
      </c>
      <c r="G4198" t="s">
        <v>154</v>
      </c>
      <c r="H4198" t="s">
        <v>135</v>
      </c>
      <c r="I4198" t="s">
        <v>136</v>
      </c>
      <c r="J4198" t="s">
        <v>137</v>
      </c>
      <c r="K4198" t="s">
        <v>138</v>
      </c>
      <c r="L4198" t="s">
        <v>11806</v>
      </c>
      <c r="M4198" t="s">
        <v>11807</v>
      </c>
      <c r="N4198">
        <v>2.0991666659999999</v>
      </c>
      <c r="O4198">
        <v>0</v>
      </c>
      <c r="P4198">
        <v>710</v>
      </c>
      <c r="Q4198">
        <v>0</v>
      </c>
      <c r="R4198">
        <v>0</v>
      </c>
      <c r="S4198">
        <v>0</v>
      </c>
      <c r="T4198">
        <v>73</v>
      </c>
      <c r="U4198">
        <v>0</v>
      </c>
      <c r="V4198">
        <v>0</v>
      </c>
      <c r="W4198">
        <v>0</v>
      </c>
      <c r="X4198">
        <v>384.46557190156472</v>
      </c>
      <c r="Y4198">
        <v>0</v>
      </c>
      <c r="Z4198">
        <v>0</v>
      </c>
      <c r="AA4198">
        <v>0</v>
      </c>
      <c r="AB4198">
        <v>255.39210868087906</v>
      </c>
      <c r="AC4198">
        <v>0</v>
      </c>
      <c r="AD4198">
        <v>0</v>
      </c>
      <c r="AE4198">
        <v>639.85768058244378</v>
      </c>
    </row>
    <row r="4199" spans="1:31" x14ac:dyDescent="0.3">
      <c r="A4199">
        <v>2654730</v>
      </c>
      <c r="B4199">
        <v>1</v>
      </c>
      <c r="C4199" t="s">
        <v>80</v>
      </c>
      <c r="D4199" t="s">
        <v>83</v>
      </c>
      <c r="E4199" t="s">
        <v>141</v>
      </c>
      <c r="F4199" t="s">
        <v>11808</v>
      </c>
      <c r="G4199" t="s">
        <v>149</v>
      </c>
      <c r="H4199" t="s">
        <v>144</v>
      </c>
      <c r="I4199" t="s">
        <v>136</v>
      </c>
      <c r="J4199" t="s">
        <v>137</v>
      </c>
      <c r="K4199" t="s">
        <v>138</v>
      </c>
      <c r="L4199" t="s">
        <v>11809</v>
      </c>
      <c r="M4199" t="s">
        <v>11810</v>
      </c>
      <c r="N4199">
        <v>7.4999999999999997E-2</v>
      </c>
      <c r="O4199">
        <v>0</v>
      </c>
      <c r="P4199">
        <v>3178</v>
      </c>
      <c r="Q4199">
        <v>1</v>
      </c>
      <c r="R4199">
        <v>3</v>
      </c>
      <c r="S4199">
        <v>14</v>
      </c>
      <c r="T4199">
        <v>1370</v>
      </c>
      <c r="U4199">
        <v>6</v>
      </c>
      <c r="V4199">
        <v>44</v>
      </c>
      <c r="W4199">
        <v>0</v>
      </c>
      <c r="X4199">
        <v>71.956661832010781</v>
      </c>
      <c r="Y4199">
        <v>18.416310829743448</v>
      </c>
      <c r="Z4199">
        <v>0.21612811235401502</v>
      </c>
      <c r="AA4199">
        <v>13.896552036033365</v>
      </c>
      <c r="AB4199">
        <v>142.07079518061184</v>
      </c>
      <c r="AC4199">
        <v>29.716725548494487</v>
      </c>
      <c r="AD4199">
        <v>143.57019345498367</v>
      </c>
      <c r="AE4199">
        <v>419.84336699423159</v>
      </c>
    </row>
    <row r="4200" spans="1:31" x14ac:dyDescent="0.3">
      <c r="A4200">
        <v>2655171</v>
      </c>
      <c r="B4200">
        <v>1</v>
      </c>
      <c r="C4200" t="s">
        <v>80</v>
      </c>
      <c r="D4200" t="s">
        <v>85</v>
      </c>
      <c r="E4200" t="s">
        <v>214</v>
      </c>
      <c r="F4200" t="s">
        <v>11811</v>
      </c>
      <c r="G4200" t="s">
        <v>224</v>
      </c>
      <c r="H4200" t="s">
        <v>135</v>
      </c>
      <c r="I4200" t="s">
        <v>136</v>
      </c>
      <c r="J4200" t="s">
        <v>137</v>
      </c>
      <c r="K4200" t="s">
        <v>138</v>
      </c>
      <c r="L4200" t="s">
        <v>11812</v>
      </c>
      <c r="M4200" t="s">
        <v>11813</v>
      </c>
      <c r="N4200">
        <v>0.70861111099999996</v>
      </c>
      <c r="O4200">
        <v>0</v>
      </c>
      <c r="P4200">
        <v>69</v>
      </c>
      <c r="Q4200">
        <v>0</v>
      </c>
      <c r="R4200">
        <v>0</v>
      </c>
      <c r="S4200">
        <v>0</v>
      </c>
      <c r="T4200">
        <v>28</v>
      </c>
      <c r="U4200">
        <v>0</v>
      </c>
      <c r="V4200">
        <v>0</v>
      </c>
      <c r="W4200">
        <v>0</v>
      </c>
      <c r="X4200">
        <v>15.419598167759382</v>
      </c>
      <c r="Y4200">
        <v>0</v>
      </c>
      <c r="Z4200">
        <v>0</v>
      </c>
      <c r="AA4200">
        <v>0</v>
      </c>
      <c r="AB4200">
        <v>15.396201859264615</v>
      </c>
      <c r="AC4200">
        <v>0</v>
      </c>
      <c r="AD4200">
        <v>0</v>
      </c>
      <c r="AE4200">
        <v>30.815800027023997</v>
      </c>
    </row>
    <row r="4201" spans="1:31" x14ac:dyDescent="0.3">
      <c r="A4201">
        <v>2654630</v>
      </c>
      <c r="B4201">
        <v>1</v>
      </c>
      <c r="C4201" t="s">
        <v>80</v>
      </c>
      <c r="D4201" t="s">
        <v>90</v>
      </c>
      <c r="E4201" t="s">
        <v>132</v>
      </c>
      <c r="F4201" t="s">
        <v>11814</v>
      </c>
      <c r="G4201" t="s">
        <v>268</v>
      </c>
      <c r="H4201" t="s">
        <v>135</v>
      </c>
      <c r="I4201" t="s">
        <v>136</v>
      </c>
      <c r="J4201" t="s">
        <v>137</v>
      </c>
      <c r="K4201" t="s">
        <v>138</v>
      </c>
      <c r="L4201" t="s">
        <v>11815</v>
      </c>
      <c r="M4201" t="s">
        <v>11816</v>
      </c>
      <c r="N4201">
        <v>1.744444444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3.0463308172916665E-3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3.0463308172916665E-3</v>
      </c>
    </row>
    <row r="4202" spans="1:31" x14ac:dyDescent="0.3">
      <c r="A4202">
        <v>2654908</v>
      </c>
      <c r="B4202">
        <v>1</v>
      </c>
      <c r="C4202" t="s">
        <v>80</v>
      </c>
      <c r="D4202" t="s">
        <v>107</v>
      </c>
      <c r="E4202" t="s">
        <v>132</v>
      </c>
      <c r="F4202" t="s">
        <v>11817</v>
      </c>
      <c r="G4202" t="s">
        <v>228</v>
      </c>
      <c r="H4202" t="s">
        <v>135</v>
      </c>
      <c r="I4202" t="s">
        <v>136</v>
      </c>
      <c r="J4202" t="s">
        <v>137</v>
      </c>
      <c r="K4202" t="s">
        <v>138</v>
      </c>
      <c r="L4202" t="s">
        <v>11818</v>
      </c>
      <c r="M4202" t="s">
        <v>11819</v>
      </c>
      <c r="N4202">
        <v>1.1725000000000001</v>
      </c>
      <c r="O4202">
        <v>0</v>
      </c>
      <c r="P4202">
        <v>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0.18815458100013249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0.18815458100013249</v>
      </c>
    </row>
    <row r="4203" spans="1:31" x14ac:dyDescent="0.3">
      <c r="A4203">
        <v>2654862</v>
      </c>
      <c r="B4203">
        <v>1</v>
      </c>
      <c r="C4203" t="s">
        <v>80</v>
      </c>
      <c r="D4203" t="s">
        <v>100</v>
      </c>
      <c r="E4203" t="s">
        <v>147</v>
      </c>
      <c r="F4203" t="s">
        <v>11820</v>
      </c>
      <c r="G4203" t="s">
        <v>149</v>
      </c>
      <c r="H4203" t="s">
        <v>144</v>
      </c>
      <c r="I4203" t="s">
        <v>136</v>
      </c>
      <c r="J4203" t="s">
        <v>137</v>
      </c>
      <c r="K4203" t="s">
        <v>138</v>
      </c>
      <c r="L4203" t="s">
        <v>11821</v>
      </c>
      <c r="M4203" t="s">
        <v>11822</v>
      </c>
      <c r="N4203">
        <v>2.8652777770000002</v>
      </c>
      <c r="O4203">
        <v>5</v>
      </c>
      <c r="P4203">
        <v>134</v>
      </c>
      <c r="Q4203">
        <v>5</v>
      </c>
      <c r="R4203">
        <v>14</v>
      </c>
      <c r="S4203">
        <v>15</v>
      </c>
      <c r="T4203">
        <v>30</v>
      </c>
      <c r="U4203">
        <v>1</v>
      </c>
      <c r="V4203">
        <v>1</v>
      </c>
      <c r="W4203">
        <v>7.1893853856399783</v>
      </c>
      <c r="X4203">
        <v>121.45740693079138</v>
      </c>
      <c r="Y4203">
        <v>186.44163133984816</v>
      </c>
      <c r="Z4203">
        <v>23.497290428369432</v>
      </c>
      <c r="AA4203">
        <v>448.75122732022265</v>
      </c>
      <c r="AB4203">
        <v>99.640788485268899</v>
      </c>
      <c r="AC4203">
        <v>486.56517284135168</v>
      </c>
      <c r="AD4203">
        <v>28.187833317978068</v>
      </c>
      <c r="AE4203">
        <v>1401.7307360494704</v>
      </c>
    </row>
    <row r="4204" spans="1:31" x14ac:dyDescent="0.3">
      <c r="A4204">
        <v>2654570</v>
      </c>
      <c r="B4204">
        <v>1</v>
      </c>
      <c r="C4204" t="s">
        <v>80</v>
      </c>
      <c r="D4204" t="s">
        <v>100</v>
      </c>
      <c r="E4204" t="s">
        <v>147</v>
      </c>
      <c r="F4204" t="s">
        <v>1410</v>
      </c>
      <c r="G4204" t="s">
        <v>161</v>
      </c>
      <c r="H4204" t="s">
        <v>144</v>
      </c>
      <c r="I4204" t="s">
        <v>136</v>
      </c>
      <c r="J4204" t="s">
        <v>137</v>
      </c>
      <c r="K4204" t="s">
        <v>162</v>
      </c>
      <c r="L4204" t="s">
        <v>11823</v>
      </c>
      <c r="M4204" t="s">
        <v>11824</v>
      </c>
      <c r="N4204">
        <v>7.2022222219999996</v>
      </c>
      <c r="O4204">
        <v>0</v>
      </c>
      <c r="P4204">
        <v>838</v>
      </c>
      <c r="Q4204">
        <v>2</v>
      </c>
      <c r="R4204">
        <v>121</v>
      </c>
      <c r="S4204">
        <v>0</v>
      </c>
      <c r="T4204">
        <v>138</v>
      </c>
      <c r="U4204">
        <v>0</v>
      </c>
      <c r="V4204">
        <v>1</v>
      </c>
      <c r="W4204">
        <v>0</v>
      </c>
      <c r="X4204">
        <v>2234.8615131589731</v>
      </c>
      <c r="Y4204">
        <v>714.68271796693193</v>
      </c>
      <c r="Z4204">
        <v>1765.7505046427352</v>
      </c>
      <c r="AA4204">
        <v>0</v>
      </c>
      <c r="AB4204">
        <v>2027.140836988742</v>
      </c>
      <c r="AC4204">
        <v>0</v>
      </c>
      <c r="AD4204">
        <v>262.68754054730482</v>
      </c>
      <c r="AE4204">
        <v>7005.1231133046867</v>
      </c>
    </row>
    <row r="4205" spans="1:31" x14ac:dyDescent="0.3">
      <c r="A4205">
        <v>2654593</v>
      </c>
      <c r="B4205">
        <v>1</v>
      </c>
      <c r="C4205" t="s">
        <v>80</v>
      </c>
      <c r="D4205" t="s">
        <v>106</v>
      </c>
      <c r="E4205" t="s">
        <v>194</v>
      </c>
      <c r="F4205" t="s">
        <v>11825</v>
      </c>
      <c r="G4205" t="s">
        <v>220</v>
      </c>
      <c r="H4205" t="s">
        <v>144</v>
      </c>
      <c r="I4205" t="s">
        <v>136</v>
      </c>
      <c r="J4205" t="s">
        <v>137</v>
      </c>
      <c r="K4205" t="s">
        <v>162</v>
      </c>
      <c r="L4205" t="s">
        <v>11826</v>
      </c>
      <c r="M4205" t="s">
        <v>11827</v>
      </c>
      <c r="N4205">
        <v>2.8658333329999999</v>
      </c>
      <c r="O4205">
        <v>0</v>
      </c>
      <c r="P4205">
        <v>3175</v>
      </c>
      <c r="Q4205">
        <v>0</v>
      </c>
      <c r="R4205">
        <v>0</v>
      </c>
      <c r="S4205">
        <v>0</v>
      </c>
      <c r="T4205">
        <v>159</v>
      </c>
      <c r="U4205">
        <v>0</v>
      </c>
      <c r="V4205">
        <v>1</v>
      </c>
      <c r="W4205">
        <v>0</v>
      </c>
      <c r="X4205">
        <v>2240.9178715641838</v>
      </c>
      <c r="Y4205">
        <v>0</v>
      </c>
      <c r="Z4205">
        <v>0</v>
      </c>
      <c r="AA4205">
        <v>0</v>
      </c>
      <c r="AB4205">
        <v>761.59298976154946</v>
      </c>
      <c r="AC4205">
        <v>0</v>
      </c>
      <c r="AD4205">
        <v>27.977526678008552</v>
      </c>
      <c r="AE4205">
        <v>3030.4883880037419</v>
      </c>
    </row>
    <row r="4206" spans="1:31" x14ac:dyDescent="0.3">
      <c r="A4206">
        <v>2655054</v>
      </c>
      <c r="B4206">
        <v>1</v>
      </c>
      <c r="C4206" t="s">
        <v>80</v>
      </c>
      <c r="D4206" t="s">
        <v>103</v>
      </c>
      <c r="E4206" t="s">
        <v>165</v>
      </c>
      <c r="F4206" t="s">
        <v>11828</v>
      </c>
      <c r="G4206" t="s">
        <v>822</v>
      </c>
      <c r="H4206" t="s">
        <v>135</v>
      </c>
      <c r="I4206" t="s">
        <v>136</v>
      </c>
      <c r="J4206" t="s">
        <v>137</v>
      </c>
      <c r="K4206" t="s">
        <v>138</v>
      </c>
      <c r="L4206" t="s">
        <v>11829</v>
      </c>
      <c r="M4206" t="s">
        <v>11830</v>
      </c>
      <c r="N4206">
        <v>1.4213888880000001</v>
      </c>
      <c r="O4206">
        <v>0</v>
      </c>
      <c r="P4206">
        <v>22</v>
      </c>
      <c r="Q4206">
        <v>0</v>
      </c>
      <c r="R4206">
        <v>0</v>
      </c>
      <c r="S4206">
        <v>0</v>
      </c>
      <c r="T4206">
        <v>4</v>
      </c>
      <c r="U4206">
        <v>0</v>
      </c>
      <c r="V4206">
        <v>0</v>
      </c>
      <c r="W4206">
        <v>0</v>
      </c>
      <c r="X4206">
        <v>9.3930675191075128</v>
      </c>
      <c r="Y4206">
        <v>0</v>
      </c>
      <c r="Z4206">
        <v>0</v>
      </c>
      <c r="AA4206">
        <v>0</v>
      </c>
      <c r="AB4206">
        <v>3.0575117775503395</v>
      </c>
      <c r="AC4206">
        <v>0</v>
      </c>
      <c r="AD4206">
        <v>0</v>
      </c>
      <c r="AE4206">
        <v>12.450579296657853</v>
      </c>
    </row>
    <row r="4207" spans="1:31" x14ac:dyDescent="0.3">
      <c r="A4207">
        <v>2654493</v>
      </c>
      <c r="B4207">
        <v>2</v>
      </c>
      <c r="C4207" t="s">
        <v>81</v>
      </c>
      <c r="D4207" t="s">
        <v>118</v>
      </c>
      <c r="E4207" t="s">
        <v>132</v>
      </c>
      <c r="F4207" t="s">
        <v>11831</v>
      </c>
      <c r="G4207" t="s">
        <v>154</v>
      </c>
      <c r="H4207" t="s">
        <v>135</v>
      </c>
      <c r="I4207" t="s">
        <v>136</v>
      </c>
      <c r="J4207" t="s">
        <v>137</v>
      </c>
      <c r="K4207" t="s">
        <v>138</v>
      </c>
      <c r="L4207" t="s">
        <v>11832</v>
      </c>
      <c r="M4207" t="s">
        <v>11833</v>
      </c>
      <c r="N4207">
        <v>0.112222222</v>
      </c>
      <c r="O4207">
        <v>0</v>
      </c>
      <c r="P4207">
        <v>0</v>
      </c>
      <c r="Q4207">
        <v>0</v>
      </c>
      <c r="R4207">
        <v>0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0.60490093415130286</v>
      </c>
      <c r="AB4207">
        <v>0</v>
      </c>
      <c r="AC4207">
        <v>0</v>
      </c>
      <c r="AD4207">
        <v>0</v>
      </c>
      <c r="AE4207">
        <v>0.60490093415130286</v>
      </c>
    </row>
    <row r="4208" spans="1:31" x14ac:dyDescent="0.3">
      <c r="A4208">
        <v>2654633</v>
      </c>
      <c r="B4208">
        <v>1</v>
      </c>
      <c r="C4208" t="s">
        <v>81</v>
      </c>
      <c r="D4208" t="s">
        <v>113</v>
      </c>
      <c r="E4208" t="s">
        <v>147</v>
      </c>
      <c r="F4208" t="s">
        <v>11834</v>
      </c>
      <c r="G4208" t="s">
        <v>149</v>
      </c>
      <c r="H4208" t="s">
        <v>144</v>
      </c>
      <c r="I4208" t="s">
        <v>136</v>
      </c>
      <c r="J4208" t="s">
        <v>137</v>
      </c>
      <c r="K4208" t="s">
        <v>138</v>
      </c>
      <c r="L4208" t="s">
        <v>11835</v>
      </c>
      <c r="M4208" t="s">
        <v>11735</v>
      </c>
      <c r="N4208">
        <v>0.78888888800000001</v>
      </c>
      <c r="O4208">
        <v>3</v>
      </c>
      <c r="P4208">
        <v>692</v>
      </c>
      <c r="Q4208">
        <v>51</v>
      </c>
      <c r="R4208">
        <v>266</v>
      </c>
      <c r="S4208">
        <v>7</v>
      </c>
      <c r="T4208">
        <v>42</v>
      </c>
      <c r="U4208">
        <v>0</v>
      </c>
      <c r="V4208">
        <v>0</v>
      </c>
      <c r="W4208">
        <v>0.67457241063749995</v>
      </c>
      <c r="X4208">
        <v>128.26188372607183</v>
      </c>
      <c r="Y4208">
        <v>232.14991364520108</v>
      </c>
      <c r="Z4208">
        <v>590.71871678121818</v>
      </c>
      <c r="AA4208">
        <v>184.43496093026042</v>
      </c>
      <c r="AB4208">
        <v>28.490663458034163</v>
      </c>
      <c r="AC4208">
        <v>0</v>
      </c>
      <c r="AD4208">
        <v>0</v>
      </c>
      <c r="AE4208">
        <v>1164.7307109514231</v>
      </c>
    </row>
    <row r="4209" spans="1:31" x14ac:dyDescent="0.3">
      <c r="A4209">
        <v>2654490</v>
      </c>
      <c r="B4209">
        <v>1</v>
      </c>
      <c r="C4209" t="s">
        <v>81</v>
      </c>
      <c r="D4209" t="s">
        <v>115</v>
      </c>
      <c r="E4209" t="s">
        <v>141</v>
      </c>
      <c r="F4209" t="s">
        <v>11836</v>
      </c>
      <c r="G4209" t="s">
        <v>220</v>
      </c>
      <c r="H4209" t="s">
        <v>144</v>
      </c>
      <c r="I4209" t="s">
        <v>136</v>
      </c>
      <c r="J4209" t="s">
        <v>137</v>
      </c>
      <c r="K4209" t="s">
        <v>162</v>
      </c>
      <c r="L4209" t="s">
        <v>11837</v>
      </c>
      <c r="M4209" t="s">
        <v>11838</v>
      </c>
      <c r="N4209">
        <v>4.8858333329999999</v>
      </c>
      <c r="O4209">
        <v>0</v>
      </c>
      <c r="P4209">
        <v>225</v>
      </c>
      <c r="Q4209">
        <v>0</v>
      </c>
      <c r="R4209">
        <v>0</v>
      </c>
      <c r="S4209">
        <v>0</v>
      </c>
      <c r="T4209">
        <v>10</v>
      </c>
      <c r="U4209">
        <v>0</v>
      </c>
      <c r="V4209">
        <v>0</v>
      </c>
      <c r="W4209">
        <v>0</v>
      </c>
      <c r="X4209">
        <v>139.0149157898837</v>
      </c>
      <c r="Y4209">
        <v>0</v>
      </c>
      <c r="Z4209">
        <v>0</v>
      </c>
      <c r="AA4209">
        <v>0</v>
      </c>
      <c r="AB4209">
        <v>14.00786739814267</v>
      </c>
      <c r="AC4209">
        <v>0</v>
      </c>
      <c r="AD4209">
        <v>0</v>
      </c>
      <c r="AE4209">
        <v>153.02278318802638</v>
      </c>
    </row>
    <row r="4210" spans="1:31" x14ac:dyDescent="0.3">
      <c r="A4210">
        <v>2654513</v>
      </c>
      <c r="B4210">
        <v>1</v>
      </c>
      <c r="C4210" t="s">
        <v>80</v>
      </c>
      <c r="D4210" t="s">
        <v>85</v>
      </c>
      <c r="E4210" t="s">
        <v>152</v>
      </c>
      <c r="F4210" t="s">
        <v>11839</v>
      </c>
      <c r="G4210" t="s">
        <v>154</v>
      </c>
      <c r="H4210" t="s">
        <v>135</v>
      </c>
      <c r="I4210" t="s">
        <v>136</v>
      </c>
      <c r="J4210" t="s">
        <v>137</v>
      </c>
      <c r="K4210" t="s">
        <v>138</v>
      </c>
      <c r="L4210" t="s">
        <v>11840</v>
      </c>
      <c r="M4210" t="s">
        <v>11841</v>
      </c>
      <c r="N4210">
        <v>0.49611111099999999</v>
      </c>
      <c r="O4210">
        <v>0</v>
      </c>
      <c r="P4210">
        <v>632</v>
      </c>
      <c r="Q4210">
        <v>0</v>
      </c>
      <c r="R4210">
        <v>0</v>
      </c>
      <c r="S4210">
        <v>0</v>
      </c>
      <c r="T4210">
        <v>71</v>
      </c>
      <c r="U4210">
        <v>0</v>
      </c>
      <c r="V4210">
        <v>0</v>
      </c>
      <c r="W4210">
        <v>0</v>
      </c>
      <c r="X4210">
        <v>86.778762602056503</v>
      </c>
      <c r="Y4210">
        <v>0</v>
      </c>
      <c r="Z4210">
        <v>0</v>
      </c>
      <c r="AA4210">
        <v>0</v>
      </c>
      <c r="AB4210">
        <v>36.678415278100204</v>
      </c>
      <c r="AC4210">
        <v>0</v>
      </c>
      <c r="AD4210">
        <v>0</v>
      </c>
      <c r="AE4210">
        <v>123.45717788015671</v>
      </c>
    </row>
    <row r="4211" spans="1:31" x14ac:dyDescent="0.3">
      <c r="A4211">
        <v>2654447</v>
      </c>
      <c r="B4211">
        <v>1</v>
      </c>
      <c r="C4211" t="s">
        <v>80</v>
      </c>
      <c r="D4211" t="s">
        <v>100</v>
      </c>
      <c r="E4211" t="s">
        <v>147</v>
      </c>
      <c r="F4211" t="s">
        <v>11842</v>
      </c>
      <c r="G4211" t="s">
        <v>149</v>
      </c>
      <c r="H4211" t="s">
        <v>144</v>
      </c>
      <c r="I4211" t="s">
        <v>136</v>
      </c>
      <c r="J4211" t="s">
        <v>137</v>
      </c>
      <c r="K4211" t="s">
        <v>138</v>
      </c>
      <c r="L4211" t="s">
        <v>11843</v>
      </c>
      <c r="M4211" t="s">
        <v>11844</v>
      </c>
      <c r="N4211">
        <v>0.15527777700000001</v>
      </c>
      <c r="O4211">
        <v>0</v>
      </c>
      <c r="P4211">
        <v>98</v>
      </c>
      <c r="Q4211">
        <v>0</v>
      </c>
      <c r="R4211">
        <v>12</v>
      </c>
      <c r="S4211">
        <v>3</v>
      </c>
      <c r="T4211">
        <v>27</v>
      </c>
      <c r="U4211">
        <v>0</v>
      </c>
      <c r="V4211">
        <v>0</v>
      </c>
      <c r="W4211">
        <v>0</v>
      </c>
      <c r="X4211">
        <v>3.7545753339461081</v>
      </c>
      <c r="Y4211">
        <v>0</v>
      </c>
      <c r="Z4211">
        <v>1.2993673753912727</v>
      </c>
      <c r="AA4211">
        <v>352.37775992058346</v>
      </c>
      <c r="AB4211">
        <v>12.133075620948398</v>
      </c>
      <c r="AC4211">
        <v>0</v>
      </c>
      <c r="AD4211">
        <v>0</v>
      </c>
      <c r="AE4211">
        <v>369.56477825086921</v>
      </c>
    </row>
    <row r="4212" spans="1:31" x14ac:dyDescent="0.3">
      <c r="A4212">
        <v>2654613</v>
      </c>
      <c r="B4212">
        <v>1</v>
      </c>
      <c r="C4212" t="s">
        <v>80</v>
      </c>
      <c r="D4212" t="s">
        <v>95</v>
      </c>
      <c r="E4212" t="s">
        <v>141</v>
      </c>
      <c r="F4212" t="s">
        <v>11638</v>
      </c>
      <c r="G4212" t="s">
        <v>143</v>
      </c>
      <c r="H4212" t="s">
        <v>144</v>
      </c>
      <c r="I4212" t="s">
        <v>136</v>
      </c>
      <c r="J4212" t="s">
        <v>137</v>
      </c>
      <c r="K4212" t="s">
        <v>138</v>
      </c>
      <c r="L4212" t="s">
        <v>11845</v>
      </c>
      <c r="M4212" t="s">
        <v>11846</v>
      </c>
      <c r="N4212">
        <v>0.87027777699999997</v>
      </c>
      <c r="O4212">
        <v>1</v>
      </c>
      <c r="P4212">
        <v>1</v>
      </c>
      <c r="Q4212">
        <v>2</v>
      </c>
      <c r="R4212">
        <v>0</v>
      </c>
      <c r="S4212">
        <v>1</v>
      </c>
      <c r="T4212">
        <v>0</v>
      </c>
      <c r="U4212">
        <v>0</v>
      </c>
      <c r="V4212">
        <v>0</v>
      </c>
      <c r="W4212">
        <v>0.37878968835493798</v>
      </c>
      <c r="X4212">
        <v>0.24806413219777779</v>
      </c>
      <c r="Y4212">
        <v>2.9688487361725522</v>
      </c>
      <c r="Z4212">
        <v>0</v>
      </c>
      <c r="AA4212">
        <v>0.49048730514751065</v>
      </c>
      <c r="AB4212">
        <v>0</v>
      </c>
      <c r="AC4212">
        <v>0</v>
      </c>
      <c r="AD4212">
        <v>0</v>
      </c>
      <c r="AE4212">
        <v>4.0861898618727786</v>
      </c>
    </row>
    <row r="4213" spans="1:31" x14ac:dyDescent="0.3">
      <c r="A4213">
        <v>2654590</v>
      </c>
      <c r="B4213">
        <v>1</v>
      </c>
      <c r="C4213" t="s">
        <v>81</v>
      </c>
      <c r="D4213" t="s">
        <v>112</v>
      </c>
      <c r="E4213" t="s">
        <v>194</v>
      </c>
      <c r="F4213" t="s">
        <v>5985</v>
      </c>
      <c r="G4213" t="s">
        <v>154</v>
      </c>
      <c r="H4213" t="s">
        <v>144</v>
      </c>
      <c r="I4213" t="s">
        <v>136</v>
      </c>
      <c r="J4213" t="s">
        <v>137</v>
      </c>
      <c r="K4213" t="s">
        <v>138</v>
      </c>
      <c r="L4213" t="s">
        <v>11847</v>
      </c>
      <c r="M4213" t="s">
        <v>11848</v>
      </c>
      <c r="N4213">
        <v>0.198333333</v>
      </c>
      <c r="O4213">
        <v>0</v>
      </c>
      <c r="P4213">
        <v>0</v>
      </c>
      <c r="Q4213">
        <v>7</v>
      </c>
      <c r="R4213">
        <v>75</v>
      </c>
      <c r="S4213">
        <v>4</v>
      </c>
      <c r="T4213">
        <v>1</v>
      </c>
      <c r="U4213">
        <v>0</v>
      </c>
      <c r="V4213">
        <v>0</v>
      </c>
      <c r="W4213">
        <v>0</v>
      </c>
      <c r="X4213">
        <v>0</v>
      </c>
      <c r="Y4213">
        <v>32.528092726585918</v>
      </c>
      <c r="Z4213">
        <v>223.13396204584538</v>
      </c>
      <c r="AA4213">
        <v>5.1792230148055429</v>
      </c>
      <c r="AB4213">
        <v>0</v>
      </c>
      <c r="AC4213">
        <v>0</v>
      </c>
      <c r="AD4213">
        <v>0</v>
      </c>
      <c r="AE4213">
        <v>260.84127778723683</v>
      </c>
    </row>
    <row r="4214" spans="1:31" x14ac:dyDescent="0.3">
      <c r="A4214">
        <v>2654988</v>
      </c>
      <c r="B4214">
        <v>1</v>
      </c>
      <c r="C4214" t="s">
        <v>81</v>
      </c>
      <c r="D4214" t="s">
        <v>128</v>
      </c>
      <c r="E4214" t="s">
        <v>214</v>
      </c>
      <c r="F4214" t="s">
        <v>7268</v>
      </c>
      <c r="G4214" t="s">
        <v>224</v>
      </c>
      <c r="H4214" t="s">
        <v>135</v>
      </c>
      <c r="I4214" t="s">
        <v>136</v>
      </c>
      <c r="J4214" t="s">
        <v>137</v>
      </c>
      <c r="K4214" t="s">
        <v>138</v>
      </c>
      <c r="L4214" t="s">
        <v>11849</v>
      </c>
      <c r="M4214" t="s">
        <v>11850</v>
      </c>
      <c r="N4214">
        <v>1.658055555</v>
      </c>
      <c r="O4214">
        <v>0</v>
      </c>
      <c r="P4214">
        <v>213</v>
      </c>
      <c r="Q4214">
        <v>0</v>
      </c>
      <c r="R4214">
        <v>0</v>
      </c>
      <c r="S4214">
        <v>0</v>
      </c>
      <c r="T4214">
        <v>10</v>
      </c>
      <c r="U4214">
        <v>0</v>
      </c>
      <c r="V4214">
        <v>0</v>
      </c>
      <c r="W4214">
        <v>0</v>
      </c>
      <c r="X4214">
        <v>94.01928669191355</v>
      </c>
      <c r="Y4214">
        <v>0</v>
      </c>
      <c r="Z4214">
        <v>0</v>
      </c>
      <c r="AA4214">
        <v>0</v>
      </c>
      <c r="AB4214">
        <v>25.208072148345568</v>
      </c>
      <c r="AC4214">
        <v>0</v>
      </c>
      <c r="AD4214">
        <v>0</v>
      </c>
      <c r="AE4214">
        <v>119.22735884025911</v>
      </c>
    </row>
    <row r="4215" spans="1:31" x14ac:dyDescent="0.3">
      <c r="A4215">
        <v>2655011</v>
      </c>
      <c r="B4215">
        <v>1</v>
      </c>
      <c r="C4215" t="s">
        <v>80</v>
      </c>
      <c r="D4215" t="s">
        <v>85</v>
      </c>
      <c r="E4215" t="s">
        <v>214</v>
      </c>
      <c r="F4215" t="s">
        <v>11851</v>
      </c>
      <c r="G4215" t="s">
        <v>224</v>
      </c>
      <c r="H4215" t="s">
        <v>135</v>
      </c>
      <c r="I4215" t="s">
        <v>136</v>
      </c>
      <c r="J4215" t="s">
        <v>137</v>
      </c>
      <c r="K4215" t="s">
        <v>138</v>
      </c>
      <c r="L4215" t="s">
        <v>11852</v>
      </c>
      <c r="M4215" t="s">
        <v>11853</v>
      </c>
      <c r="N4215">
        <v>4.7519444440000003</v>
      </c>
      <c r="O4215">
        <v>0</v>
      </c>
      <c r="P4215">
        <v>87</v>
      </c>
      <c r="Q4215">
        <v>0</v>
      </c>
      <c r="R4215">
        <v>0</v>
      </c>
      <c r="S4215">
        <v>0</v>
      </c>
      <c r="T4215">
        <v>10</v>
      </c>
      <c r="U4215">
        <v>0</v>
      </c>
      <c r="V4215">
        <v>0</v>
      </c>
      <c r="W4215">
        <v>0</v>
      </c>
      <c r="X4215">
        <v>135.96276390431927</v>
      </c>
      <c r="Y4215">
        <v>0</v>
      </c>
      <c r="Z4215">
        <v>0</v>
      </c>
      <c r="AA4215">
        <v>0</v>
      </c>
      <c r="AB4215">
        <v>53.996624232420551</v>
      </c>
      <c r="AC4215">
        <v>0</v>
      </c>
      <c r="AD4215">
        <v>0</v>
      </c>
      <c r="AE4215">
        <v>189.95938813673982</v>
      </c>
    </row>
    <row r="4216" spans="1:31" x14ac:dyDescent="0.3">
      <c r="A4216">
        <v>2655031</v>
      </c>
      <c r="B4216">
        <v>1</v>
      </c>
      <c r="C4216" t="s">
        <v>81</v>
      </c>
      <c r="D4216" t="s">
        <v>113</v>
      </c>
      <c r="E4216" t="s">
        <v>132</v>
      </c>
      <c r="F4216" t="s">
        <v>11854</v>
      </c>
      <c r="G4216" t="s">
        <v>183</v>
      </c>
      <c r="H4216" t="s">
        <v>135</v>
      </c>
      <c r="I4216" t="s">
        <v>136</v>
      </c>
      <c r="J4216" t="s">
        <v>3</v>
      </c>
      <c r="K4216" t="s">
        <v>138</v>
      </c>
      <c r="L4216" t="s">
        <v>11855</v>
      </c>
      <c r="M4216" t="s">
        <v>11856</v>
      </c>
      <c r="N4216">
        <v>6.6177777769999997</v>
      </c>
      <c r="O4216">
        <v>0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18.050502697272986</v>
      </c>
      <c r="AA4216">
        <v>0</v>
      </c>
      <c r="AB4216">
        <v>0</v>
      </c>
      <c r="AC4216">
        <v>0</v>
      </c>
      <c r="AD4216">
        <v>0</v>
      </c>
      <c r="AE4216">
        <v>18.050502697272986</v>
      </c>
    </row>
    <row r="4217" spans="1:31" x14ac:dyDescent="0.3">
      <c r="A4217">
        <v>2654676</v>
      </c>
      <c r="B4217">
        <v>1</v>
      </c>
      <c r="C4217" t="s">
        <v>81</v>
      </c>
      <c r="D4217" t="s">
        <v>113</v>
      </c>
      <c r="E4217" t="s">
        <v>194</v>
      </c>
      <c r="F4217" t="s">
        <v>11857</v>
      </c>
      <c r="G4217" t="s">
        <v>220</v>
      </c>
      <c r="H4217" t="s">
        <v>144</v>
      </c>
      <c r="I4217" t="s">
        <v>136</v>
      </c>
      <c r="J4217" t="s">
        <v>137</v>
      </c>
      <c r="K4217" t="s">
        <v>162</v>
      </c>
      <c r="L4217" t="s">
        <v>11858</v>
      </c>
      <c r="M4217" t="s">
        <v>11859</v>
      </c>
      <c r="N4217">
        <v>3.866666666</v>
      </c>
      <c r="O4217">
        <v>0</v>
      </c>
      <c r="P4217">
        <v>334</v>
      </c>
      <c r="Q4217">
        <v>0</v>
      </c>
      <c r="R4217">
        <v>31</v>
      </c>
      <c r="S4217">
        <v>6</v>
      </c>
      <c r="T4217">
        <v>11</v>
      </c>
      <c r="U4217">
        <v>0</v>
      </c>
      <c r="V4217">
        <v>0</v>
      </c>
      <c r="W4217">
        <v>0</v>
      </c>
      <c r="X4217">
        <v>367.19799232128071</v>
      </c>
      <c r="Y4217">
        <v>0</v>
      </c>
      <c r="Z4217">
        <v>56.114015100678998</v>
      </c>
      <c r="AA4217">
        <v>4903.1306580511264</v>
      </c>
      <c r="AB4217">
        <v>44.220072076338688</v>
      </c>
      <c r="AC4217">
        <v>0</v>
      </c>
      <c r="AD4217">
        <v>0</v>
      </c>
      <c r="AE4217">
        <v>5370.6627375494245</v>
      </c>
    </row>
    <row r="4218" spans="1:31" x14ac:dyDescent="0.3">
      <c r="A4218">
        <v>2654427</v>
      </c>
      <c r="B4218">
        <v>1</v>
      </c>
      <c r="C4218" t="s">
        <v>81</v>
      </c>
      <c r="D4218" t="s">
        <v>118</v>
      </c>
      <c r="E4218" t="s">
        <v>141</v>
      </c>
      <c r="F4218" t="s">
        <v>11860</v>
      </c>
      <c r="G4218" t="s">
        <v>143</v>
      </c>
      <c r="H4218" t="s">
        <v>144</v>
      </c>
      <c r="I4218" t="s">
        <v>136</v>
      </c>
      <c r="J4218" t="s">
        <v>137</v>
      </c>
      <c r="K4218" t="s">
        <v>138</v>
      </c>
      <c r="L4218" t="s">
        <v>11861</v>
      </c>
      <c r="M4218" t="s">
        <v>11862</v>
      </c>
      <c r="N4218">
        <v>3.4872222220000002</v>
      </c>
      <c r="O4218">
        <v>2</v>
      </c>
      <c r="P4218">
        <v>0</v>
      </c>
      <c r="Q4218">
        <v>3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1.5317138093544447</v>
      </c>
      <c r="X4218">
        <v>0</v>
      </c>
      <c r="Y4218">
        <v>18.131513848986543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19.663227658340986</v>
      </c>
    </row>
    <row r="4219" spans="1:31" x14ac:dyDescent="0.3">
      <c r="A4219">
        <v>2655217</v>
      </c>
      <c r="B4219">
        <v>1</v>
      </c>
      <c r="C4219" t="s">
        <v>80</v>
      </c>
      <c r="D4219" t="s">
        <v>82</v>
      </c>
      <c r="E4219" t="s">
        <v>132</v>
      </c>
      <c r="F4219" t="s">
        <v>11863</v>
      </c>
      <c r="G4219" t="s">
        <v>268</v>
      </c>
      <c r="H4219" t="s">
        <v>135</v>
      </c>
      <c r="I4219" t="s">
        <v>136</v>
      </c>
      <c r="J4219" t="s">
        <v>137</v>
      </c>
      <c r="K4219" t="s">
        <v>138</v>
      </c>
      <c r="L4219" t="s">
        <v>11864</v>
      </c>
      <c r="M4219" t="s">
        <v>11865</v>
      </c>
      <c r="N4219">
        <v>2.5972222220000001</v>
      </c>
      <c r="O4219">
        <v>0</v>
      </c>
      <c r="P4219">
        <v>1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0.31680068657812965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0.31680068657812965</v>
      </c>
    </row>
    <row r="4220" spans="1:31" x14ac:dyDescent="0.3">
      <c r="A4220">
        <v>2654925</v>
      </c>
      <c r="B4220">
        <v>1</v>
      </c>
      <c r="C4220" t="s">
        <v>80</v>
      </c>
      <c r="D4220" t="s">
        <v>107</v>
      </c>
      <c r="E4220" t="s">
        <v>165</v>
      </c>
      <c r="F4220" t="s">
        <v>11866</v>
      </c>
      <c r="G4220" t="s">
        <v>154</v>
      </c>
      <c r="H4220" t="s">
        <v>135</v>
      </c>
      <c r="I4220" t="s">
        <v>136</v>
      </c>
      <c r="J4220" t="s">
        <v>137</v>
      </c>
      <c r="K4220" t="s">
        <v>138</v>
      </c>
      <c r="L4220" t="s">
        <v>11867</v>
      </c>
      <c r="M4220" t="s">
        <v>11868</v>
      </c>
      <c r="N4220">
        <v>0.28611111099999997</v>
      </c>
      <c r="O4220">
        <v>0</v>
      </c>
      <c r="P4220">
        <v>51</v>
      </c>
      <c r="Q4220">
        <v>0</v>
      </c>
      <c r="R4220">
        <v>0</v>
      </c>
      <c r="S4220">
        <v>0</v>
      </c>
      <c r="T4220">
        <v>7</v>
      </c>
      <c r="U4220">
        <v>0</v>
      </c>
      <c r="V4220">
        <v>0</v>
      </c>
      <c r="W4220">
        <v>0</v>
      </c>
      <c r="X4220">
        <v>3.4477013516233628</v>
      </c>
      <c r="Y4220">
        <v>0</v>
      </c>
      <c r="Z4220">
        <v>0</v>
      </c>
      <c r="AA4220">
        <v>0</v>
      </c>
      <c r="AB4220">
        <v>5.0638333672271685</v>
      </c>
      <c r="AC4220">
        <v>0</v>
      </c>
      <c r="AD4220">
        <v>0</v>
      </c>
      <c r="AE4220">
        <v>8.5115347188505304</v>
      </c>
    </row>
    <row r="4221" spans="1:31" x14ac:dyDescent="0.3">
      <c r="A4221">
        <v>2654527</v>
      </c>
      <c r="B4221">
        <v>1</v>
      </c>
      <c r="C4221" t="s">
        <v>81</v>
      </c>
      <c r="D4221" t="s">
        <v>112</v>
      </c>
      <c r="E4221" t="s">
        <v>165</v>
      </c>
      <c r="F4221" t="s">
        <v>11869</v>
      </c>
      <c r="G4221" t="s">
        <v>224</v>
      </c>
      <c r="H4221" t="s">
        <v>135</v>
      </c>
      <c r="I4221" t="s">
        <v>136</v>
      </c>
      <c r="J4221" t="s">
        <v>137</v>
      </c>
      <c r="K4221" t="s">
        <v>138</v>
      </c>
      <c r="L4221" t="s">
        <v>11870</v>
      </c>
      <c r="M4221" t="s">
        <v>11871</v>
      </c>
      <c r="N4221">
        <v>3.790277777</v>
      </c>
      <c r="O4221">
        <v>0</v>
      </c>
      <c r="P4221">
        <v>10</v>
      </c>
      <c r="Q4221">
        <v>0</v>
      </c>
      <c r="R4221">
        <v>1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5.0150998020746762</v>
      </c>
      <c r="Y4221">
        <v>0</v>
      </c>
      <c r="Z4221">
        <v>8.9327825396223554E-2</v>
      </c>
      <c r="AA4221">
        <v>0</v>
      </c>
      <c r="AB4221">
        <v>0</v>
      </c>
      <c r="AC4221">
        <v>0</v>
      </c>
      <c r="AD4221">
        <v>0</v>
      </c>
      <c r="AE4221">
        <v>5.1044276274708995</v>
      </c>
    </row>
    <row r="4222" spans="1:31" x14ac:dyDescent="0.3">
      <c r="A4222">
        <v>2655137</v>
      </c>
      <c r="B4222">
        <v>1</v>
      </c>
      <c r="C4222" t="s">
        <v>81</v>
      </c>
      <c r="D4222" t="s">
        <v>112</v>
      </c>
      <c r="E4222" t="s">
        <v>194</v>
      </c>
      <c r="F4222" t="s">
        <v>11872</v>
      </c>
      <c r="G4222" t="s">
        <v>149</v>
      </c>
      <c r="H4222" t="s">
        <v>144</v>
      </c>
      <c r="I4222" t="s">
        <v>136</v>
      </c>
      <c r="J4222" t="s">
        <v>137</v>
      </c>
      <c r="K4222" t="s">
        <v>138</v>
      </c>
      <c r="L4222" t="s">
        <v>11873</v>
      </c>
      <c r="M4222" t="s">
        <v>11874</v>
      </c>
      <c r="N4222">
        <v>0.11388888799999999</v>
      </c>
      <c r="O4222">
        <v>10</v>
      </c>
      <c r="P4222">
        <v>1162</v>
      </c>
      <c r="Q4222">
        <v>40</v>
      </c>
      <c r="R4222">
        <v>236</v>
      </c>
      <c r="S4222">
        <v>13</v>
      </c>
      <c r="T4222">
        <v>55</v>
      </c>
      <c r="U4222">
        <v>4</v>
      </c>
      <c r="V4222">
        <v>0</v>
      </c>
      <c r="W4222">
        <v>0.3749364036666667</v>
      </c>
      <c r="X4222">
        <v>19.449667777672698</v>
      </c>
      <c r="Y4222">
        <v>40.060862128334733</v>
      </c>
      <c r="Z4222">
        <v>40.637821210695705</v>
      </c>
      <c r="AA4222">
        <v>15.086356758757894</v>
      </c>
      <c r="AB4222">
        <v>2.1294997678813123</v>
      </c>
      <c r="AC4222">
        <v>51.96474251839858</v>
      </c>
      <c r="AD4222">
        <v>0</v>
      </c>
      <c r="AE4222">
        <v>169.7038865654076</v>
      </c>
    </row>
    <row r="4223" spans="1:31" x14ac:dyDescent="0.3">
      <c r="A4223">
        <v>2654404</v>
      </c>
      <c r="B4223">
        <v>1</v>
      </c>
      <c r="C4223" t="s">
        <v>80</v>
      </c>
      <c r="D4223" t="s">
        <v>107</v>
      </c>
      <c r="E4223" t="s">
        <v>165</v>
      </c>
      <c r="F4223" t="s">
        <v>11875</v>
      </c>
      <c r="G4223" t="s">
        <v>224</v>
      </c>
      <c r="H4223" t="s">
        <v>135</v>
      </c>
      <c r="I4223" t="s">
        <v>136</v>
      </c>
      <c r="J4223" t="s">
        <v>137</v>
      </c>
      <c r="K4223" t="s">
        <v>138</v>
      </c>
      <c r="L4223" t="s">
        <v>11876</v>
      </c>
      <c r="M4223" t="s">
        <v>11877</v>
      </c>
      <c r="N4223">
        <v>7.261111111</v>
      </c>
      <c r="O4223">
        <v>0</v>
      </c>
      <c r="P4223">
        <v>60</v>
      </c>
      <c r="Q4223">
        <v>0</v>
      </c>
      <c r="R4223">
        <v>0</v>
      </c>
      <c r="S4223">
        <v>0</v>
      </c>
      <c r="T4223">
        <v>4</v>
      </c>
      <c r="U4223">
        <v>0</v>
      </c>
      <c r="V4223">
        <v>0</v>
      </c>
      <c r="W4223">
        <v>0</v>
      </c>
      <c r="X4223">
        <v>97.838684150846277</v>
      </c>
      <c r="Y4223">
        <v>0</v>
      </c>
      <c r="Z4223">
        <v>0</v>
      </c>
      <c r="AA4223">
        <v>0</v>
      </c>
      <c r="AB4223">
        <v>48.088964457139305</v>
      </c>
      <c r="AC4223">
        <v>0</v>
      </c>
      <c r="AD4223">
        <v>0</v>
      </c>
      <c r="AE4223">
        <v>145.92764860798559</v>
      </c>
    </row>
    <row r="4224" spans="1:31" x14ac:dyDescent="0.3">
      <c r="A4224">
        <v>2654759</v>
      </c>
      <c r="B4224">
        <v>1</v>
      </c>
      <c r="C4224" t="s">
        <v>80</v>
      </c>
      <c r="D4224" t="s">
        <v>110</v>
      </c>
      <c r="E4224" t="s">
        <v>152</v>
      </c>
      <c r="F4224" t="s">
        <v>11878</v>
      </c>
      <c r="G4224" t="s">
        <v>540</v>
      </c>
      <c r="H4224" t="s">
        <v>135</v>
      </c>
      <c r="I4224" t="s">
        <v>136</v>
      </c>
      <c r="J4224" t="s">
        <v>137</v>
      </c>
      <c r="K4224" t="s">
        <v>162</v>
      </c>
      <c r="L4224" t="s">
        <v>11879</v>
      </c>
      <c r="M4224" t="s">
        <v>11880</v>
      </c>
      <c r="N4224">
        <v>3.0836111110000002</v>
      </c>
      <c r="O4224">
        <v>0</v>
      </c>
      <c r="P4224">
        <v>321</v>
      </c>
      <c r="Q4224">
        <v>0</v>
      </c>
      <c r="R4224">
        <v>0</v>
      </c>
      <c r="S4224">
        <v>0</v>
      </c>
      <c r="T4224">
        <v>48</v>
      </c>
      <c r="U4224">
        <v>0</v>
      </c>
      <c r="V4224">
        <v>1</v>
      </c>
      <c r="W4224">
        <v>0</v>
      </c>
      <c r="X4224">
        <v>445.60669566643247</v>
      </c>
      <c r="Y4224">
        <v>0</v>
      </c>
      <c r="Z4224">
        <v>0</v>
      </c>
      <c r="AA4224">
        <v>0</v>
      </c>
      <c r="AB4224">
        <v>334.69112638003156</v>
      </c>
      <c r="AC4224">
        <v>0</v>
      </c>
      <c r="AD4224">
        <v>104.48123259993002</v>
      </c>
      <c r="AE4224">
        <v>884.77905464639412</v>
      </c>
    </row>
    <row r="4225" spans="1:31" x14ac:dyDescent="0.3">
      <c r="A4225">
        <v>2655091</v>
      </c>
      <c r="B4225">
        <v>1</v>
      </c>
      <c r="C4225" t="s">
        <v>80</v>
      </c>
      <c r="D4225" t="s">
        <v>110</v>
      </c>
      <c r="E4225" t="s">
        <v>165</v>
      </c>
      <c r="F4225" t="s">
        <v>11881</v>
      </c>
      <c r="G4225" t="s">
        <v>224</v>
      </c>
      <c r="H4225" t="s">
        <v>135</v>
      </c>
      <c r="I4225" t="s">
        <v>136</v>
      </c>
      <c r="J4225" t="s">
        <v>137</v>
      </c>
      <c r="K4225" t="s">
        <v>138</v>
      </c>
      <c r="L4225" t="s">
        <v>11882</v>
      </c>
      <c r="M4225" t="s">
        <v>11883</v>
      </c>
      <c r="N4225">
        <v>0.85611111100000004</v>
      </c>
      <c r="O4225">
        <v>0</v>
      </c>
      <c r="P4225">
        <v>302</v>
      </c>
      <c r="Q4225">
        <v>0</v>
      </c>
      <c r="R4225">
        <v>0</v>
      </c>
      <c r="S4225">
        <v>0</v>
      </c>
      <c r="T4225">
        <v>19</v>
      </c>
      <c r="U4225">
        <v>0</v>
      </c>
      <c r="V4225">
        <v>0</v>
      </c>
      <c r="W4225">
        <v>0</v>
      </c>
      <c r="X4225">
        <v>88.647569564756168</v>
      </c>
      <c r="Y4225">
        <v>0</v>
      </c>
      <c r="Z4225">
        <v>0</v>
      </c>
      <c r="AA4225">
        <v>0</v>
      </c>
      <c r="AB4225">
        <v>21.22659559015425</v>
      </c>
      <c r="AC4225">
        <v>0</v>
      </c>
      <c r="AD4225">
        <v>0</v>
      </c>
      <c r="AE4225">
        <v>109.87416515491041</v>
      </c>
    </row>
    <row r="4226" spans="1:31" x14ac:dyDescent="0.3">
      <c r="A4226">
        <v>2654945</v>
      </c>
      <c r="B4226">
        <v>1</v>
      </c>
      <c r="C4226" t="s">
        <v>81</v>
      </c>
      <c r="D4226" t="s">
        <v>127</v>
      </c>
      <c r="E4226" t="s">
        <v>141</v>
      </c>
      <c r="F4226" t="s">
        <v>11884</v>
      </c>
      <c r="G4226" t="s">
        <v>149</v>
      </c>
      <c r="H4226" t="s">
        <v>144</v>
      </c>
      <c r="I4226" t="s">
        <v>136</v>
      </c>
      <c r="J4226" t="s">
        <v>137</v>
      </c>
      <c r="K4226" t="s">
        <v>138</v>
      </c>
      <c r="L4226" t="s">
        <v>11885</v>
      </c>
      <c r="M4226" t="s">
        <v>11886</v>
      </c>
      <c r="N4226">
        <v>1.7324999999999999</v>
      </c>
      <c r="O4226">
        <v>0</v>
      </c>
      <c r="P4226">
        <v>185</v>
      </c>
      <c r="Q4226">
        <v>11</v>
      </c>
      <c r="R4226">
        <v>11</v>
      </c>
      <c r="S4226">
        <v>2</v>
      </c>
      <c r="T4226">
        <v>19</v>
      </c>
      <c r="U4226">
        <v>0</v>
      </c>
      <c r="V4226">
        <v>0</v>
      </c>
      <c r="W4226">
        <v>0</v>
      </c>
      <c r="X4226">
        <v>102.06134141827098</v>
      </c>
      <c r="Y4226">
        <v>60.739801451140103</v>
      </c>
      <c r="Z4226">
        <v>73.526437165134666</v>
      </c>
      <c r="AA4226">
        <v>23.142575148176167</v>
      </c>
      <c r="AB4226">
        <v>21.861496785368818</v>
      </c>
      <c r="AC4226">
        <v>0</v>
      </c>
      <c r="AD4226">
        <v>0</v>
      </c>
      <c r="AE4226">
        <v>281.33165196809074</v>
      </c>
    </row>
    <row r="4227" spans="1:31" x14ac:dyDescent="0.3">
      <c r="A4227">
        <v>2654711</v>
      </c>
      <c r="B4227">
        <v>2</v>
      </c>
      <c r="C4227" t="s">
        <v>80</v>
      </c>
      <c r="D4227" t="s">
        <v>83</v>
      </c>
      <c r="E4227" t="s">
        <v>141</v>
      </c>
      <c r="F4227" t="s">
        <v>11887</v>
      </c>
      <c r="G4227" t="s">
        <v>448</v>
      </c>
      <c r="H4227" t="s">
        <v>144</v>
      </c>
      <c r="I4227" t="s">
        <v>136</v>
      </c>
      <c r="J4227" t="s">
        <v>137</v>
      </c>
      <c r="K4227" t="s">
        <v>138</v>
      </c>
      <c r="L4227" t="s">
        <v>11888</v>
      </c>
      <c r="M4227" t="s">
        <v>11889</v>
      </c>
      <c r="N4227">
        <v>2.1025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180</v>
      </c>
      <c r="U4227">
        <v>0</v>
      </c>
      <c r="V4227">
        <v>5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515.25921351401371</v>
      </c>
      <c r="AC4227">
        <v>0</v>
      </c>
      <c r="AD4227">
        <v>124.72201343047439</v>
      </c>
      <c r="AE4227">
        <v>639.98122694448807</v>
      </c>
    </row>
    <row r="4228" spans="1:31" x14ac:dyDescent="0.3">
      <c r="A4228">
        <v>2654610</v>
      </c>
      <c r="B4228">
        <v>1</v>
      </c>
      <c r="C4228" t="s">
        <v>80</v>
      </c>
      <c r="D4228" t="s">
        <v>97</v>
      </c>
      <c r="E4228" t="s">
        <v>165</v>
      </c>
      <c r="F4228" t="s">
        <v>11890</v>
      </c>
      <c r="G4228" t="s">
        <v>428</v>
      </c>
      <c r="H4228" t="s">
        <v>135</v>
      </c>
      <c r="I4228" t="s">
        <v>136</v>
      </c>
      <c r="J4228" t="s">
        <v>137</v>
      </c>
      <c r="K4228" t="s">
        <v>138</v>
      </c>
      <c r="L4228" t="s">
        <v>11891</v>
      </c>
      <c r="M4228" t="s">
        <v>11892</v>
      </c>
      <c r="N4228">
        <v>3.8302777770000001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1</v>
      </c>
      <c r="U4228">
        <v>0</v>
      </c>
      <c r="V4228">
        <v>0</v>
      </c>
      <c r="W4228">
        <v>0</v>
      </c>
      <c r="X4228">
        <v>6.2394867246860372E-2</v>
      </c>
      <c r="Y4228">
        <v>0</v>
      </c>
      <c r="Z4228">
        <v>0</v>
      </c>
      <c r="AA4228">
        <v>0</v>
      </c>
      <c r="AB4228">
        <v>7.8863007157693312</v>
      </c>
      <c r="AC4228">
        <v>0</v>
      </c>
      <c r="AD4228">
        <v>0</v>
      </c>
      <c r="AE4228">
        <v>7.9486955830161916</v>
      </c>
    </row>
    <row r="4229" spans="1:31" x14ac:dyDescent="0.3">
      <c r="A4229">
        <v>2654444</v>
      </c>
      <c r="B4229">
        <v>1</v>
      </c>
      <c r="C4229" t="s">
        <v>80</v>
      </c>
      <c r="D4229" t="s">
        <v>100</v>
      </c>
      <c r="E4229" t="s">
        <v>147</v>
      </c>
      <c r="F4229" t="s">
        <v>11893</v>
      </c>
      <c r="G4229" t="s">
        <v>149</v>
      </c>
      <c r="H4229" t="s">
        <v>144</v>
      </c>
      <c r="I4229" t="s">
        <v>136</v>
      </c>
      <c r="J4229" t="s">
        <v>137</v>
      </c>
      <c r="K4229" t="s">
        <v>138</v>
      </c>
      <c r="L4229" t="s">
        <v>11894</v>
      </c>
      <c r="M4229" t="s">
        <v>11895</v>
      </c>
      <c r="N4229">
        <v>0.68861111100000005</v>
      </c>
      <c r="O4229">
        <v>0</v>
      </c>
      <c r="P4229">
        <v>0</v>
      </c>
      <c r="Q4229">
        <v>0</v>
      </c>
      <c r="R4229">
        <v>0</v>
      </c>
      <c r="S4229">
        <v>1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459.41103956788442</v>
      </c>
      <c r="AB4229">
        <v>0</v>
      </c>
      <c r="AC4229">
        <v>0</v>
      </c>
      <c r="AD4229">
        <v>0</v>
      </c>
      <c r="AE4229">
        <v>459.41103956788442</v>
      </c>
    </row>
    <row r="4230" spans="1:31" x14ac:dyDescent="0.3">
      <c r="A4230">
        <v>2654965</v>
      </c>
      <c r="B4230">
        <v>1</v>
      </c>
      <c r="C4230" t="s">
        <v>80</v>
      </c>
      <c r="D4230" t="s">
        <v>93</v>
      </c>
      <c r="E4230" t="s">
        <v>152</v>
      </c>
      <c r="F4230" t="s">
        <v>11896</v>
      </c>
      <c r="G4230" t="s">
        <v>191</v>
      </c>
      <c r="H4230" t="s">
        <v>135</v>
      </c>
      <c r="I4230" t="s">
        <v>136</v>
      </c>
      <c r="J4230" t="s">
        <v>137</v>
      </c>
      <c r="K4230" t="s">
        <v>138</v>
      </c>
      <c r="L4230" t="s">
        <v>11897</v>
      </c>
      <c r="M4230" t="s">
        <v>11898</v>
      </c>
      <c r="N4230">
        <v>2.4169444439999999</v>
      </c>
      <c r="O4230">
        <v>0</v>
      </c>
      <c r="P4230">
        <v>10</v>
      </c>
      <c r="Q4230">
        <v>0</v>
      </c>
      <c r="R4230">
        <v>8</v>
      </c>
      <c r="S4230">
        <v>0</v>
      </c>
      <c r="T4230">
        <v>13</v>
      </c>
      <c r="U4230">
        <v>0</v>
      </c>
      <c r="V4230">
        <v>0</v>
      </c>
      <c r="W4230">
        <v>0</v>
      </c>
      <c r="X4230">
        <v>5.4183978478357888</v>
      </c>
      <c r="Y4230">
        <v>0</v>
      </c>
      <c r="Z4230">
        <v>35.988317440941593</v>
      </c>
      <c r="AA4230">
        <v>0</v>
      </c>
      <c r="AB4230">
        <v>23.368996280303715</v>
      </c>
      <c r="AC4230">
        <v>0</v>
      </c>
      <c r="AD4230">
        <v>0</v>
      </c>
      <c r="AE4230">
        <v>64.775711569081096</v>
      </c>
    </row>
    <row r="4231" spans="1:31" x14ac:dyDescent="0.3">
      <c r="A4231">
        <v>2654467</v>
      </c>
      <c r="B4231">
        <v>1</v>
      </c>
      <c r="C4231" t="s">
        <v>80</v>
      </c>
      <c r="D4231" t="s">
        <v>93</v>
      </c>
      <c r="E4231" t="s">
        <v>194</v>
      </c>
      <c r="F4231" t="s">
        <v>11899</v>
      </c>
      <c r="G4231" t="s">
        <v>149</v>
      </c>
      <c r="H4231" t="s">
        <v>144</v>
      </c>
      <c r="I4231" t="s">
        <v>136</v>
      </c>
      <c r="J4231" t="s">
        <v>137</v>
      </c>
      <c r="K4231" t="s">
        <v>138</v>
      </c>
      <c r="L4231" t="s">
        <v>11900</v>
      </c>
      <c r="M4231" t="s">
        <v>11901</v>
      </c>
      <c r="N4231">
        <v>0.436111111</v>
      </c>
      <c r="O4231">
        <v>0</v>
      </c>
      <c r="P4231">
        <v>262</v>
      </c>
      <c r="Q4231">
        <v>5</v>
      </c>
      <c r="R4231">
        <v>168</v>
      </c>
      <c r="S4231">
        <v>2</v>
      </c>
      <c r="T4231">
        <v>57</v>
      </c>
      <c r="U4231">
        <v>0</v>
      </c>
      <c r="V4231">
        <v>0</v>
      </c>
      <c r="W4231">
        <v>0</v>
      </c>
      <c r="X4231">
        <v>24.577062876980325</v>
      </c>
      <c r="Y4231">
        <v>2.847865470602271</v>
      </c>
      <c r="Z4231">
        <v>99.43784181077686</v>
      </c>
      <c r="AA4231">
        <v>8.3880475885451169</v>
      </c>
      <c r="AB4231">
        <v>25.418542847940817</v>
      </c>
      <c r="AC4231">
        <v>0</v>
      </c>
      <c r="AD4231">
        <v>0</v>
      </c>
      <c r="AE4231">
        <v>160.66936059484539</v>
      </c>
    </row>
    <row r="4232" spans="1:31" x14ac:dyDescent="0.3">
      <c r="A4232">
        <v>2654799</v>
      </c>
      <c r="B4232">
        <v>1</v>
      </c>
      <c r="C4232" t="s">
        <v>80</v>
      </c>
      <c r="D4232" t="s">
        <v>84</v>
      </c>
      <c r="E4232" t="s">
        <v>214</v>
      </c>
      <c r="F4232" t="s">
        <v>11902</v>
      </c>
      <c r="G4232" t="s">
        <v>216</v>
      </c>
      <c r="H4232" t="s">
        <v>135</v>
      </c>
      <c r="I4232" t="s">
        <v>136</v>
      </c>
      <c r="J4232" t="s">
        <v>137</v>
      </c>
      <c r="K4232" t="s">
        <v>138</v>
      </c>
      <c r="L4232" t="s">
        <v>11903</v>
      </c>
      <c r="M4232" t="s">
        <v>11904</v>
      </c>
      <c r="N4232">
        <v>5.0386111109999998</v>
      </c>
      <c r="O4232">
        <v>0</v>
      </c>
      <c r="P4232">
        <v>71</v>
      </c>
      <c r="Q4232">
        <v>0</v>
      </c>
      <c r="R4232">
        <v>0</v>
      </c>
      <c r="S4232">
        <v>0</v>
      </c>
      <c r="T4232">
        <v>4</v>
      </c>
      <c r="U4232">
        <v>0</v>
      </c>
      <c r="V4232">
        <v>0</v>
      </c>
      <c r="W4232">
        <v>0</v>
      </c>
      <c r="X4232">
        <v>97.173047204053233</v>
      </c>
      <c r="Y4232">
        <v>0</v>
      </c>
      <c r="Z4232">
        <v>0</v>
      </c>
      <c r="AA4232">
        <v>0</v>
      </c>
      <c r="AB4232">
        <v>16.856068486413438</v>
      </c>
      <c r="AC4232">
        <v>0</v>
      </c>
      <c r="AD4232">
        <v>0</v>
      </c>
      <c r="AE4232">
        <v>114.02911569046667</v>
      </c>
    </row>
    <row r="4233" spans="1:31" x14ac:dyDescent="0.3">
      <c r="A4233">
        <v>2654991</v>
      </c>
      <c r="B4233">
        <v>1</v>
      </c>
      <c r="C4233" t="s">
        <v>80</v>
      </c>
      <c r="D4233" t="s">
        <v>98</v>
      </c>
      <c r="E4233" t="s">
        <v>165</v>
      </c>
      <c r="F4233" t="s">
        <v>5749</v>
      </c>
      <c r="G4233" t="s">
        <v>224</v>
      </c>
      <c r="H4233" t="s">
        <v>135</v>
      </c>
      <c r="I4233" t="s">
        <v>136</v>
      </c>
      <c r="J4233" t="s">
        <v>137</v>
      </c>
      <c r="K4233" t="s">
        <v>138</v>
      </c>
      <c r="L4233" t="s">
        <v>11905</v>
      </c>
      <c r="M4233" t="s">
        <v>11906</v>
      </c>
      <c r="N4233">
        <v>2.6661111110000002</v>
      </c>
      <c r="O4233">
        <v>0</v>
      </c>
      <c r="P4233">
        <v>38</v>
      </c>
      <c r="Q4233">
        <v>0</v>
      </c>
      <c r="R4233">
        <v>2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29.028977544416946</v>
      </c>
      <c r="Y4233">
        <v>0</v>
      </c>
      <c r="Z4233">
        <v>2.3720890042489602</v>
      </c>
      <c r="AA4233">
        <v>0</v>
      </c>
      <c r="AB4233">
        <v>0</v>
      </c>
      <c r="AC4233">
        <v>0</v>
      </c>
      <c r="AD4233">
        <v>0</v>
      </c>
      <c r="AE4233">
        <v>31.401066548665906</v>
      </c>
    </row>
    <row r="4234" spans="1:31" x14ac:dyDescent="0.3">
      <c r="A4234">
        <v>2654985</v>
      </c>
      <c r="B4234">
        <v>1</v>
      </c>
      <c r="C4234" t="s">
        <v>80</v>
      </c>
      <c r="D4234" t="s">
        <v>96</v>
      </c>
      <c r="E4234" t="s">
        <v>194</v>
      </c>
      <c r="F4234" t="s">
        <v>11907</v>
      </c>
      <c r="G4234" t="s">
        <v>149</v>
      </c>
      <c r="H4234" t="s">
        <v>144</v>
      </c>
      <c r="I4234" t="s">
        <v>136</v>
      </c>
      <c r="J4234" t="s">
        <v>137</v>
      </c>
      <c r="K4234" t="s">
        <v>138</v>
      </c>
      <c r="L4234" t="s">
        <v>11908</v>
      </c>
      <c r="M4234" t="s">
        <v>11909</v>
      </c>
      <c r="N4234">
        <v>0.54527777700000002</v>
      </c>
      <c r="O4234">
        <v>0</v>
      </c>
      <c r="P4234">
        <v>468</v>
      </c>
      <c r="Q4234">
        <v>4</v>
      </c>
      <c r="R4234">
        <v>0</v>
      </c>
      <c r="S4234">
        <v>1</v>
      </c>
      <c r="T4234">
        <v>12</v>
      </c>
      <c r="U4234">
        <v>0</v>
      </c>
      <c r="V4234">
        <v>0</v>
      </c>
      <c r="W4234">
        <v>0</v>
      </c>
      <c r="X4234">
        <v>102.92560129767134</v>
      </c>
      <c r="Y4234">
        <v>315.34307884634103</v>
      </c>
      <c r="Z4234">
        <v>0</v>
      </c>
      <c r="AA4234">
        <v>0</v>
      </c>
      <c r="AB4234">
        <v>14.440104890762155</v>
      </c>
      <c r="AC4234">
        <v>0</v>
      </c>
      <c r="AD4234">
        <v>0</v>
      </c>
      <c r="AE4234">
        <v>432.70878503477451</v>
      </c>
    </row>
    <row r="4235" spans="1:31" x14ac:dyDescent="0.3">
      <c r="A4235">
        <v>2654736</v>
      </c>
      <c r="B4235">
        <v>1</v>
      </c>
      <c r="C4235" t="s">
        <v>80</v>
      </c>
      <c r="D4235" t="s">
        <v>98</v>
      </c>
      <c r="E4235" t="s">
        <v>132</v>
      </c>
      <c r="F4235" t="s">
        <v>11910</v>
      </c>
      <c r="G4235" t="s">
        <v>134</v>
      </c>
      <c r="H4235" t="s">
        <v>135</v>
      </c>
      <c r="I4235" t="s">
        <v>136</v>
      </c>
      <c r="J4235" t="s">
        <v>137</v>
      </c>
      <c r="K4235" t="s">
        <v>138</v>
      </c>
      <c r="L4235" t="s">
        <v>11911</v>
      </c>
      <c r="M4235" t="s">
        <v>11912</v>
      </c>
      <c r="N4235">
        <v>1.370833333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4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3.8786909592617547</v>
      </c>
      <c r="AC4235">
        <v>0</v>
      </c>
      <c r="AD4235">
        <v>0</v>
      </c>
      <c r="AE4235">
        <v>3.8786909592617547</v>
      </c>
    </row>
    <row r="4236" spans="1:31" x14ac:dyDescent="0.3">
      <c r="A4236">
        <v>2655028</v>
      </c>
      <c r="B4236">
        <v>1</v>
      </c>
      <c r="C4236" t="s">
        <v>80</v>
      </c>
      <c r="D4236" t="s">
        <v>92</v>
      </c>
      <c r="E4236" t="s">
        <v>141</v>
      </c>
      <c r="F4236" t="s">
        <v>11913</v>
      </c>
      <c r="G4236" t="s">
        <v>149</v>
      </c>
      <c r="H4236" t="s">
        <v>144</v>
      </c>
      <c r="I4236" t="s">
        <v>136</v>
      </c>
      <c r="J4236" t="s">
        <v>137</v>
      </c>
      <c r="K4236" t="s">
        <v>138</v>
      </c>
      <c r="L4236" t="s">
        <v>11914</v>
      </c>
      <c r="M4236" t="s">
        <v>11915</v>
      </c>
      <c r="N4236">
        <v>0.98944444399999998</v>
      </c>
      <c r="O4236">
        <v>0</v>
      </c>
      <c r="P4236">
        <v>220</v>
      </c>
      <c r="Q4236">
        <v>0</v>
      </c>
      <c r="R4236">
        <v>0</v>
      </c>
      <c r="S4236">
        <v>3</v>
      </c>
      <c r="T4236">
        <v>8</v>
      </c>
      <c r="U4236">
        <v>0</v>
      </c>
      <c r="V4236">
        <v>0</v>
      </c>
      <c r="W4236">
        <v>0</v>
      </c>
      <c r="X4236">
        <v>72.764453784110913</v>
      </c>
      <c r="Y4236">
        <v>0</v>
      </c>
      <c r="Z4236">
        <v>0</v>
      </c>
      <c r="AA4236">
        <v>198.96567724400984</v>
      </c>
      <c r="AB4236">
        <v>8.389454308583236</v>
      </c>
      <c r="AC4236">
        <v>0</v>
      </c>
      <c r="AD4236">
        <v>0</v>
      </c>
      <c r="AE4236">
        <v>280.11958533670401</v>
      </c>
    </row>
    <row r="4237" spans="1:31" x14ac:dyDescent="0.3">
      <c r="A4237">
        <v>2654988</v>
      </c>
      <c r="B4237">
        <v>2</v>
      </c>
      <c r="C4237" t="s">
        <v>81</v>
      </c>
      <c r="D4237" t="s">
        <v>128</v>
      </c>
      <c r="E4237" t="s">
        <v>152</v>
      </c>
      <c r="F4237" t="s">
        <v>5332</v>
      </c>
      <c r="G4237" t="s">
        <v>224</v>
      </c>
      <c r="H4237" t="s">
        <v>135</v>
      </c>
      <c r="I4237" t="s">
        <v>136</v>
      </c>
      <c r="J4237" t="s">
        <v>137</v>
      </c>
      <c r="K4237" t="s">
        <v>138</v>
      </c>
      <c r="L4237" t="s">
        <v>11850</v>
      </c>
      <c r="M4237" t="s">
        <v>11916</v>
      </c>
      <c r="N4237">
        <v>6.0833333000000003E-2</v>
      </c>
      <c r="O4237">
        <v>0</v>
      </c>
      <c r="P4237">
        <v>1484</v>
      </c>
      <c r="Q4237">
        <v>0</v>
      </c>
      <c r="R4237">
        <v>0</v>
      </c>
      <c r="S4237">
        <v>0</v>
      </c>
      <c r="T4237">
        <v>69</v>
      </c>
      <c r="U4237">
        <v>0</v>
      </c>
      <c r="V4237">
        <v>1</v>
      </c>
      <c r="W4237">
        <v>0</v>
      </c>
      <c r="X4237">
        <v>23.559438745668338</v>
      </c>
      <c r="Y4237">
        <v>0</v>
      </c>
      <c r="Z4237">
        <v>0</v>
      </c>
      <c r="AA4237">
        <v>0</v>
      </c>
      <c r="AB4237">
        <v>5.76956908783934</v>
      </c>
      <c r="AC4237">
        <v>0</v>
      </c>
      <c r="AD4237">
        <v>1.0141076916082645</v>
      </c>
      <c r="AE4237">
        <v>30.343115525115941</v>
      </c>
    </row>
    <row r="4238" spans="1:31" x14ac:dyDescent="0.3">
      <c r="A4238">
        <v>2654679</v>
      </c>
      <c r="B4238">
        <v>1</v>
      </c>
      <c r="C4238" t="s">
        <v>81</v>
      </c>
      <c r="D4238" t="s">
        <v>128</v>
      </c>
      <c r="E4238" t="s">
        <v>152</v>
      </c>
      <c r="F4238" t="s">
        <v>11917</v>
      </c>
      <c r="G4238" t="s">
        <v>161</v>
      </c>
      <c r="H4238" t="s">
        <v>135</v>
      </c>
      <c r="I4238" t="s">
        <v>136</v>
      </c>
      <c r="J4238" t="s">
        <v>137</v>
      </c>
      <c r="K4238" t="s">
        <v>162</v>
      </c>
      <c r="L4238" t="s">
        <v>11918</v>
      </c>
      <c r="M4238" t="s">
        <v>11919</v>
      </c>
      <c r="N4238">
        <v>1.8277777770000001</v>
      </c>
      <c r="O4238">
        <v>0</v>
      </c>
      <c r="P4238">
        <v>276</v>
      </c>
      <c r="Q4238">
        <v>0</v>
      </c>
      <c r="R4238">
        <v>0</v>
      </c>
      <c r="S4238">
        <v>0</v>
      </c>
      <c r="T4238">
        <v>31</v>
      </c>
      <c r="U4238">
        <v>0</v>
      </c>
      <c r="V4238">
        <v>0</v>
      </c>
      <c r="W4238">
        <v>0</v>
      </c>
      <c r="X4238">
        <v>141.51632014801271</v>
      </c>
      <c r="Y4238">
        <v>0</v>
      </c>
      <c r="Z4238">
        <v>0</v>
      </c>
      <c r="AA4238">
        <v>0</v>
      </c>
      <c r="AB4238">
        <v>58.8813599944679</v>
      </c>
      <c r="AC4238">
        <v>0</v>
      </c>
      <c r="AD4238">
        <v>0</v>
      </c>
      <c r="AE4238">
        <v>200.39768014248062</v>
      </c>
    </row>
    <row r="4239" spans="1:31" x14ac:dyDescent="0.3">
      <c r="A4239">
        <v>2654622</v>
      </c>
      <c r="B4239">
        <v>1</v>
      </c>
      <c r="C4239" t="s">
        <v>81</v>
      </c>
      <c r="D4239" t="s">
        <v>122</v>
      </c>
      <c r="E4239" t="s">
        <v>147</v>
      </c>
      <c r="F4239" t="s">
        <v>2462</v>
      </c>
      <c r="G4239" t="s">
        <v>220</v>
      </c>
      <c r="H4239" t="s">
        <v>144</v>
      </c>
      <c r="I4239" t="s">
        <v>136</v>
      </c>
      <c r="J4239" t="s">
        <v>137</v>
      </c>
      <c r="K4239" t="s">
        <v>162</v>
      </c>
      <c r="L4239" t="s">
        <v>11920</v>
      </c>
      <c r="M4239" t="s">
        <v>11921</v>
      </c>
      <c r="N4239">
        <v>1.980555555</v>
      </c>
      <c r="O4239">
        <v>4</v>
      </c>
      <c r="P4239">
        <v>564</v>
      </c>
      <c r="Q4239">
        <v>4</v>
      </c>
      <c r="R4239">
        <v>0</v>
      </c>
      <c r="S4239">
        <v>4</v>
      </c>
      <c r="T4239">
        <v>20</v>
      </c>
      <c r="U4239">
        <v>0</v>
      </c>
      <c r="V4239">
        <v>0</v>
      </c>
      <c r="W4239">
        <v>2.1922078272544465</v>
      </c>
      <c r="X4239">
        <v>126.58022311582961</v>
      </c>
      <c r="Y4239">
        <v>24.74833232544524</v>
      </c>
      <c r="Z4239">
        <v>0</v>
      </c>
      <c r="AA4239">
        <v>19.29779736600176</v>
      </c>
      <c r="AB4239">
        <v>22.984631223790331</v>
      </c>
      <c r="AC4239">
        <v>0</v>
      </c>
      <c r="AD4239">
        <v>0</v>
      </c>
      <c r="AE4239">
        <v>195.80319185832138</v>
      </c>
    </row>
    <row r="4240" spans="1:31" x14ac:dyDescent="0.3">
      <c r="A4240">
        <v>2654576</v>
      </c>
      <c r="B4240">
        <v>1</v>
      </c>
      <c r="C4240" t="s">
        <v>80</v>
      </c>
      <c r="D4240" t="s">
        <v>85</v>
      </c>
      <c r="E4240" t="s">
        <v>132</v>
      </c>
      <c r="F4240" t="s">
        <v>11922</v>
      </c>
      <c r="G4240" t="s">
        <v>134</v>
      </c>
      <c r="H4240" t="s">
        <v>135</v>
      </c>
      <c r="I4240" t="s">
        <v>136</v>
      </c>
      <c r="J4240" t="s">
        <v>137</v>
      </c>
      <c r="K4240" t="s">
        <v>138</v>
      </c>
      <c r="L4240" t="s">
        <v>11923</v>
      </c>
      <c r="M4240" t="s">
        <v>11924</v>
      </c>
      <c r="N4240">
        <v>1.3505555549999999</v>
      </c>
      <c r="O4240">
        <v>0</v>
      </c>
      <c r="P4240">
        <v>9</v>
      </c>
      <c r="Q4240">
        <v>0</v>
      </c>
      <c r="R4240">
        <v>0</v>
      </c>
      <c r="S4240">
        <v>0</v>
      </c>
      <c r="T4240">
        <v>1</v>
      </c>
      <c r="U4240">
        <v>0</v>
      </c>
      <c r="V4240">
        <v>0</v>
      </c>
      <c r="W4240">
        <v>0</v>
      </c>
      <c r="X4240">
        <v>5.5771085640274931</v>
      </c>
      <c r="Y4240">
        <v>0</v>
      </c>
      <c r="Z4240">
        <v>0</v>
      </c>
      <c r="AA4240">
        <v>0</v>
      </c>
      <c r="AB4240">
        <v>3.2906688111916664</v>
      </c>
      <c r="AC4240">
        <v>0</v>
      </c>
      <c r="AD4240">
        <v>0</v>
      </c>
      <c r="AE4240">
        <v>8.8677773752191591</v>
      </c>
    </row>
    <row r="4241" spans="1:31" x14ac:dyDescent="0.3">
      <c r="A4241">
        <v>2654931</v>
      </c>
      <c r="B4241">
        <v>1</v>
      </c>
      <c r="C4241" t="s">
        <v>80</v>
      </c>
      <c r="D4241" t="s">
        <v>91</v>
      </c>
      <c r="E4241" t="s">
        <v>194</v>
      </c>
      <c r="F4241" t="s">
        <v>11925</v>
      </c>
      <c r="G4241" t="s">
        <v>875</v>
      </c>
      <c r="H4241" t="s">
        <v>144</v>
      </c>
      <c r="I4241" t="s">
        <v>136</v>
      </c>
      <c r="J4241" t="s">
        <v>137</v>
      </c>
      <c r="K4241" t="s">
        <v>138</v>
      </c>
      <c r="L4241" t="s">
        <v>11926</v>
      </c>
      <c r="M4241" t="s">
        <v>11927</v>
      </c>
      <c r="N4241">
        <v>0.86722222199999999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9.4616904771433354</v>
      </c>
      <c r="AC4241">
        <v>0</v>
      </c>
      <c r="AD4241">
        <v>0</v>
      </c>
      <c r="AE4241">
        <v>9.4616904771433354</v>
      </c>
    </row>
    <row r="4242" spans="1:31" x14ac:dyDescent="0.3">
      <c r="A4242">
        <v>2654791</v>
      </c>
      <c r="B4242">
        <v>1</v>
      </c>
      <c r="C4242" t="s">
        <v>80</v>
      </c>
      <c r="D4242" t="s">
        <v>106</v>
      </c>
      <c r="E4242" t="s">
        <v>194</v>
      </c>
      <c r="F4242" t="s">
        <v>8206</v>
      </c>
      <c r="G4242" t="s">
        <v>562</v>
      </c>
      <c r="H4242" t="s">
        <v>144</v>
      </c>
      <c r="I4242" t="s">
        <v>241</v>
      </c>
      <c r="J4242" t="s">
        <v>137</v>
      </c>
      <c r="K4242" t="s">
        <v>138</v>
      </c>
      <c r="L4242" t="s">
        <v>11928</v>
      </c>
      <c r="M4242" t="s">
        <v>11929</v>
      </c>
      <c r="N4242">
        <v>3.1111111E-2</v>
      </c>
      <c r="O4242">
        <v>0</v>
      </c>
      <c r="P4242">
        <v>4913</v>
      </c>
      <c r="Q4242">
        <v>0</v>
      </c>
      <c r="R4242">
        <v>45</v>
      </c>
      <c r="S4242">
        <v>3</v>
      </c>
      <c r="T4242">
        <v>308</v>
      </c>
      <c r="U4242">
        <v>0</v>
      </c>
      <c r="V4242">
        <v>1</v>
      </c>
      <c r="W4242">
        <v>0</v>
      </c>
      <c r="X4242">
        <v>38.917689432129961</v>
      </c>
      <c r="Y4242">
        <v>0</v>
      </c>
      <c r="Z4242">
        <v>3.695107455686375</v>
      </c>
      <c r="AA4242">
        <v>0.97649094646420487</v>
      </c>
      <c r="AB4242">
        <v>22.693727899326539</v>
      </c>
      <c r="AC4242">
        <v>0</v>
      </c>
      <c r="AD4242">
        <v>0.29679805331395648</v>
      </c>
      <c r="AE4242">
        <v>66.579813786921022</v>
      </c>
    </row>
    <row r="4243" spans="1:31" x14ac:dyDescent="0.3">
      <c r="A4243">
        <v>2655186</v>
      </c>
      <c r="B4243">
        <v>1</v>
      </c>
      <c r="C4243" t="s">
        <v>81</v>
      </c>
      <c r="D4243" t="s">
        <v>117</v>
      </c>
      <c r="E4243" t="s">
        <v>132</v>
      </c>
      <c r="F4243" t="s">
        <v>11930</v>
      </c>
      <c r="G4243" t="s">
        <v>268</v>
      </c>
      <c r="H4243" t="s">
        <v>135</v>
      </c>
      <c r="I4243" t="s">
        <v>136</v>
      </c>
      <c r="J4243" t="s">
        <v>137</v>
      </c>
      <c r="K4243" t="s">
        <v>138</v>
      </c>
      <c r="L4243" t="s">
        <v>11931</v>
      </c>
      <c r="M4243" t="s">
        <v>11932</v>
      </c>
      <c r="N4243">
        <v>1.3347222219999999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0.25456506030394099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0.25456506030394099</v>
      </c>
    </row>
    <row r="4244" spans="1:31" x14ac:dyDescent="0.3">
      <c r="A4244">
        <v>2654499</v>
      </c>
      <c r="B4244">
        <v>1</v>
      </c>
      <c r="C4244" t="s">
        <v>81</v>
      </c>
      <c r="D4244" t="s">
        <v>120</v>
      </c>
      <c r="E4244" t="s">
        <v>152</v>
      </c>
      <c r="F4244" t="s">
        <v>10106</v>
      </c>
      <c r="G4244" t="s">
        <v>161</v>
      </c>
      <c r="H4244" t="s">
        <v>135</v>
      </c>
      <c r="I4244" t="s">
        <v>136</v>
      </c>
      <c r="J4244" t="s">
        <v>137</v>
      </c>
      <c r="K4244" t="s">
        <v>162</v>
      </c>
      <c r="L4244" t="s">
        <v>11933</v>
      </c>
      <c r="M4244" t="s">
        <v>11934</v>
      </c>
      <c r="N4244">
        <v>7.6838888880000003</v>
      </c>
      <c r="O4244">
        <v>0</v>
      </c>
      <c r="P4244">
        <v>186</v>
      </c>
      <c r="Q4244">
        <v>0</v>
      </c>
      <c r="R4244">
        <v>11</v>
      </c>
      <c r="S4244">
        <v>0</v>
      </c>
      <c r="T4244">
        <v>23</v>
      </c>
      <c r="U4244">
        <v>0</v>
      </c>
      <c r="V4244">
        <v>0</v>
      </c>
      <c r="W4244">
        <v>0</v>
      </c>
      <c r="X4244">
        <v>353.11872945400199</v>
      </c>
      <c r="Y4244">
        <v>0</v>
      </c>
      <c r="Z4244">
        <v>526.65751381193365</v>
      </c>
      <c r="AA4244">
        <v>0</v>
      </c>
      <c r="AB4244">
        <v>221.68005374086286</v>
      </c>
      <c r="AC4244">
        <v>0</v>
      </c>
      <c r="AD4244">
        <v>0</v>
      </c>
      <c r="AE4244">
        <v>1101.4562970067984</v>
      </c>
    </row>
    <row r="4245" spans="1:31" x14ac:dyDescent="0.3">
      <c r="A4245">
        <v>2654453</v>
      </c>
      <c r="B4245">
        <v>1</v>
      </c>
      <c r="C4245" t="s">
        <v>80</v>
      </c>
      <c r="D4245" t="s">
        <v>83</v>
      </c>
      <c r="E4245" t="s">
        <v>181</v>
      </c>
      <c r="F4245" t="s">
        <v>11507</v>
      </c>
      <c r="G4245" t="s">
        <v>613</v>
      </c>
      <c r="H4245" t="s">
        <v>144</v>
      </c>
      <c r="I4245" t="s">
        <v>136</v>
      </c>
      <c r="J4245" t="s">
        <v>137</v>
      </c>
      <c r="K4245" t="s">
        <v>138</v>
      </c>
      <c r="L4245" t="s">
        <v>11935</v>
      </c>
      <c r="M4245" t="s">
        <v>11936</v>
      </c>
      <c r="N4245">
        <v>2.4130555550000001</v>
      </c>
      <c r="O4245">
        <v>0</v>
      </c>
      <c r="P4245">
        <v>2</v>
      </c>
      <c r="Q4245">
        <v>1</v>
      </c>
      <c r="R4245">
        <v>0</v>
      </c>
      <c r="S4245">
        <v>11</v>
      </c>
      <c r="T4245">
        <v>88</v>
      </c>
      <c r="U4245">
        <v>12</v>
      </c>
      <c r="V4245">
        <v>19</v>
      </c>
      <c r="W4245">
        <v>0</v>
      </c>
      <c r="X4245">
        <v>1.7390934053681955</v>
      </c>
      <c r="Y4245">
        <v>2.315705764307594</v>
      </c>
      <c r="Z4245">
        <v>0</v>
      </c>
      <c r="AA4245">
        <v>93.03553746759988</v>
      </c>
      <c r="AB4245">
        <v>978.04500759658322</v>
      </c>
      <c r="AC4245">
        <v>3046.7830646443326</v>
      </c>
      <c r="AD4245">
        <v>1065.3910196729962</v>
      </c>
      <c r="AE4245">
        <v>5187.309428551187</v>
      </c>
    </row>
    <row r="4246" spans="1:31" x14ac:dyDescent="0.3">
      <c r="A4246">
        <v>2655100</v>
      </c>
      <c r="B4246">
        <v>1</v>
      </c>
      <c r="C4246" t="s">
        <v>81</v>
      </c>
      <c r="D4246" t="s">
        <v>118</v>
      </c>
      <c r="E4246" t="s">
        <v>141</v>
      </c>
      <c r="F4246" t="s">
        <v>11937</v>
      </c>
      <c r="G4246" t="s">
        <v>143</v>
      </c>
      <c r="H4246" t="s">
        <v>144</v>
      </c>
      <c r="I4246" t="s">
        <v>136</v>
      </c>
      <c r="J4246" t="s">
        <v>137</v>
      </c>
      <c r="K4246" t="s">
        <v>138</v>
      </c>
      <c r="L4246" t="s">
        <v>11938</v>
      </c>
      <c r="M4246" t="s">
        <v>11939</v>
      </c>
      <c r="N4246">
        <v>6.6375000000000002</v>
      </c>
      <c r="O4246">
        <v>0</v>
      </c>
      <c r="P4246">
        <v>284</v>
      </c>
      <c r="Q4246">
        <v>1</v>
      </c>
      <c r="R4246">
        <v>9</v>
      </c>
      <c r="S4246">
        <v>1</v>
      </c>
      <c r="T4246">
        <v>23</v>
      </c>
      <c r="U4246">
        <v>0</v>
      </c>
      <c r="V4246">
        <v>0</v>
      </c>
      <c r="W4246">
        <v>0</v>
      </c>
      <c r="X4246">
        <v>436.53057835062913</v>
      </c>
      <c r="Y4246">
        <v>25.362326945513651</v>
      </c>
      <c r="Z4246">
        <v>38.255587147960334</v>
      </c>
      <c r="AA4246">
        <v>0</v>
      </c>
      <c r="AB4246">
        <v>78.513460173439327</v>
      </c>
      <c r="AC4246">
        <v>0</v>
      </c>
      <c r="AD4246">
        <v>0</v>
      </c>
      <c r="AE4246">
        <v>578.6619526175424</v>
      </c>
    </row>
    <row r="4247" spans="1:31" x14ac:dyDescent="0.3">
      <c r="A4247">
        <v>2654539</v>
      </c>
      <c r="B4247">
        <v>1</v>
      </c>
      <c r="C4247" t="s">
        <v>81</v>
      </c>
      <c r="D4247" t="s">
        <v>128</v>
      </c>
      <c r="E4247" t="s">
        <v>152</v>
      </c>
      <c r="F4247" t="s">
        <v>11940</v>
      </c>
      <c r="G4247" t="s">
        <v>161</v>
      </c>
      <c r="H4247" t="s">
        <v>135</v>
      </c>
      <c r="I4247" t="s">
        <v>136</v>
      </c>
      <c r="J4247" t="s">
        <v>137</v>
      </c>
      <c r="K4247" t="s">
        <v>162</v>
      </c>
      <c r="L4247" t="s">
        <v>11941</v>
      </c>
      <c r="M4247" t="s">
        <v>11942</v>
      </c>
      <c r="N4247">
        <v>2.4708333329999999</v>
      </c>
      <c r="O4247">
        <v>0</v>
      </c>
      <c r="P4247">
        <v>295</v>
      </c>
      <c r="Q4247">
        <v>0</v>
      </c>
      <c r="R4247">
        <v>0</v>
      </c>
      <c r="S4247">
        <v>0</v>
      </c>
      <c r="T4247">
        <v>17</v>
      </c>
      <c r="U4247">
        <v>0</v>
      </c>
      <c r="V4247">
        <v>0</v>
      </c>
      <c r="W4247">
        <v>0</v>
      </c>
      <c r="X4247">
        <v>178.16345301142582</v>
      </c>
      <c r="Y4247">
        <v>0</v>
      </c>
      <c r="Z4247">
        <v>0</v>
      </c>
      <c r="AA4247">
        <v>0</v>
      </c>
      <c r="AB4247">
        <v>63.232848806574054</v>
      </c>
      <c r="AC4247">
        <v>0</v>
      </c>
      <c r="AD4247">
        <v>0</v>
      </c>
      <c r="AE4247">
        <v>241.39630181799987</v>
      </c>
    </row>
    <row r="4248" spans="1:31" x14ac:dyDescent="0.3">
      <c r="A4248">
        <v>2655037</v>
      </c>
      <c r="B4248">
        <v>1</v>
      </c>
      <c r="C4248" t="s">
        <v>80</v>
      </c>
      <c r="D4248" t="s">
        <v>107</v>
      </c>
      <c r="E4248" t="s">
        <v>165</v>
      </c>
      <c r="F4248" t="s">
        <v>11943</v>
      </c>
      <c r="G4248" t="s">
        <v>154</v>
      </c>
      <c r="H4248" t="s">
        <v>135</v>
      </c>
      <c r="I4248" t="s">
        <v>136</v>
      </c>
      <c r="J4248" t="s">
        <v>137</v>
      </c>
      <c r="K4248" t="s">
        <v>138</v>
      </c>
      <c r="L4248" t="s">
        <v>11944</v>
      </c>
      <c r="M4248" t="s">
        <v>11945</v>
      </c>
      <c r="N4248">
        <v>1.6291666659999999</v>
      </c>
      <c r="O4248">
        <v>0</v>
      </c>
      <c r="P4248">
        <v>17</v>
      </c>
      <c r="Q4248">
        <v>0</v>
      </c>
      <c r="R4248">
        <v>0</v>
      </c>
      <c r="S4248">
        <v>0</v>
      </c>
      <c r="T4248">
        <v>9</v>
      </c>
      <c r="U4248">
        <v>0</v>
      </c>
      <c r="V4248">
        <v>0</v>
      </c>
      <c r="W4248">
        <v>0</v>
      </c>
      <c r="X4248">
        <v>22.697724866974916</v>
      </c>
      <c r="Y4248">
        <v>0</v>
      </c>
      <c r="Z4248">
        <v>0</v>
      </c>
      <c r="AA4248">
        <v>0</v>
      </c>
      <c r="AB4248">
        <v>14.606374956826475</v>
      </c>
      <c r="AC4248">
        <v>0</v>
      </c>
      <c r="AD4248">
        <v>0</v>
      </c>
      <c r="AE4248">
        <v>37.304099823801394</v>
      </c>
    </row>
    <row r="4249" spans="1:31" x14ac:dyDescent="0.3">
      <c r="A4249">
        <v>2655180</v>
      </c>
      <c r="B4249">
        <v>1</v>
      </c>
      <c r="C4249" t="s">
        <v>80</v>
      </c>
      <c r="D4249" t="s">
        <v>98</v>
      </c>
      <c r="E4249" t="s">
        <v>165</v>
      </c>
      <c r="F4249" t="s">
        <v>11946</v>
      </c>
      <c r="G4249" t="s">
        <v>224</v>
      </c>
      <c r="H4249" t="s">
        <v>135</v>
      </c>
      <c r="I4249" t="s">
        <v>136</v>
      </c>
      <c r="J4249" t="s">
        <v>137</v>
      </c>
      <c r="K4249" t="s">
        <v>138</v>
      </c>
      <c r="L4249" t="s">
        <v>11947</v>
      </c>
      <c r="M4249" t="s">
        <v>11948</v>
      </c>
      <c r="N4249">
        <v>2.1436111109999998</v>
      </c>
      <c r="O4249">
        <v>0</v>
      </c>
      <c r="P4249">
        <v>6</v>
      </c>
      <c r="Q4249">
        <v>0</v>
      </c>
      <c r="R4249">
        <v>7</v>
      </c>
      <c r="S4249">
        <v>0</v>
      </c>
      <c r="T4249">
        <v>5</v>
      </c>
      <c r="U4249">
        <v>0</v>
      </c>
      <c r="V4249">
        <v>0</v>
      </c>
      <c r="W4249">
        <v>0</v>
      </c>
      <c r="X4249">
        <v>1.3036195549165395</v>
      </c>
      <c r="Y4249">
        <v>0</v>
      </c>
      <c r="Z4249">
        <v>35.964013528295666</v>
      </c>
      <c r="AA4249">
        <v>0</v>
      </c>
      <c r="AB4249">
        <v>3.5205824094653528</v>
      </c>
      <c r="AC4249">
        <v>0</v>
      </c>
      <c r="AD4249">
        <v>0</v>
      </c>
      <c r="AE4249">
        <v>40.788215492677558</v>
      </c>
    </row>
    <row r="4250" spans="1:31" x14ac:dyDescent="0.3">
      <c r="A4250">
        <v>2654682</v>
      </c>
      <c r="B4250">
        <v>1</v>
      </c>
      <c r="C4250" t="s">
        <v>81</v>
      </c>
      <c r="D4250" t="s">
        <v>118</v>
      </c>
      <c r="E4250" t="s">
        <v>132</v>
      </c>
      <c r="F4250" t="s">
        <v>11949</v>
      </c>
      <c r="G4250" t="s">
        <v>268</v>
      </c>
      <c r="H4250" t="s">
        <v>135</v>
      </c>
      <c r="I4250" t="s">
        <v>136</v>
      </c>
      <c r="J4250" t="s">
        <v>137</v>
      </c>
      <c r="K4250" t="s">
        <v>138</v>
      </c>
      <c r="L4250" t="s">
        <v>11950</v>
      </c>
      <c r="M4250" t="s">
        <v>11951</v>
      </c>
      <c r="N4250">
        <v>0.85972222200000004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0.11642242066515378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0.11642242066515378</v>
      </c>
    </row>
    <row r="4251" spans="1:31" x14ac:dyDescent="0.3">
      <c r="A4251">
        <v>2654562</v>
      </c>
      <c r="B4251">
        <v>1</v>
      </c>
      <c r="C4251" t="s">
        <v>80</v>
      </c>
      <c r="D4251" t="s">
        <v>96</v>
      </c>
      <c r="E4251" t="s">
        <v>214</v>
      </c>
      <c r="F4251" t="s">
        <v>11952</v>
      </c>
      <c r="G4251" t="s">
        <v>216</v>
      </c>
      <c r="H4251" t="s">
        <v>135</v>
      </c>
      <c r="I4251" t="s">
        <v>136</v>
      </c>
      <c r="J4251" t="s">
        <v>137</v>
      </c>
      <c r="K4251" t="s">
        <v>138</v>
      </c>
      <c r="L4251" t="s">
        <v>11953</v>
      </c>
      <c r="M4251" t="s">
        <v>11954</v>
      </c>
      <c r="N4251">
        <v>1.4666666660000001</v>
      </c>
      <c r="O4251">
        <v>0</v>
      </c>
      <c r="P4251">
        <v>97</v>
      </c>
      <c r="Q4251">
        <v>0</v>
      </c>
      <c r="R4251">
        <v>0</v>
      </c>
      <c r="S4251">
        <v>0</v>
      </c>
      <c r="T4251">
        <v>4</v>
      </c>
      <c r="U4251">
        <v>0</v>
      </c>
      <c r="V4251">
        <v>0</v>
      </c>
      <c r="W4251">
        <v>0</v>
      </c>
      <c r="X4251">
        <v>43.679222149322605</v>
      </c>
      <c r="Y4251">
        <v>0</v>
      </c>
      <c r="Z4251">
        <v>0</v>
      </c>
      <c r="AA4251">
        <v>0</v>
      </c>
      <c r="AB4251">
        <v>3.8292932595589964</v>
      </c>
      <c r="AC4251">
        <v>0</v>
      </c>
      <c r="AD4251">
        <v>0</v>
      </c>
      <c r="AE4251">
        <v>47.5085154088816</v>
      </c>
    </row>
    <row r="4252" spans="1:31" x14ac:dyDescent="0.3">
      <c r="A4252">
        <v>2654937</v>
      </c>
      <c r="B4252">
        <v>1</v>
      </c>
      <c r="C4252" t="s">
        <v>80</v>
      </c>
      <c r="D4252" t="s">
        <v>85</v>
      </c>
      <c r="E4252" t="s">
        <v>214</v>
      </c>
      <c r="F4252" t="s">
        <v>11955</v>
      </c>
      <c r="G4252" t="s">
        <v>300</v>
      </c>
      <c r="H4252" t="s">
        <v>135</v>
      </c>
      <c r="I4252" t="s">
        <v>136</v>
      </c>
      <c r="J4252" t="s">
        <v>137</v>
      </c>
      <c r="K4252" t="s">
        <v>138</v>
      </c>
      <c r="L4252" t="s">
        <v>11956</v>
      </c>
      <c r="M4252" t="s">
        <v>11957</v>
      </c>
      <c r="N4252">
        <v>5.1236111109999998</v>
      </c>
      <c r="O4252">
        <v>0</v>
      </c>
      <c r="P4252">
        <v>14</v>
      </c>
      <c r="Q4252">
        <v>0</v>
      </c>
      <c r="R4252">
        <v>0</v>
      </c>
      <c r="S4252">
        <v>0</v>
      </c>
      <c r="T4252">
        <v>6</v>
      </c>
      <c r="U4252">
        <v>0</v>
      </c>
      <c r="V4252">
        <v>0</v>
      </c>
      <c r="W4252">
        <v>0</v>
      </c>
      <c r="X4252">
        <v>24.042438272978551</v>
      </c>
      <c r="Y4252">
        <v>0</v>
      </c>
      <c r="Z4252">
        <v>0</v>
      </c>
      <c r="AA4252">
        <v>0</v>
      </c>
      <c r="AB4252">
        <v>80.497456913433368</v>
      </c>
      <c r="AC4252">
        <v>0</v>
      </c>
      <c r="AD4252">
        <v>0</v>
      </c>
      <c r="AE4252">
        <v>104.53989518641191</v>
      </c>
    </row>
    <row r="4253" spans="1:31" x14ac:dyDescent="0.3">
      <c r="A4253">
        <v>2654436</v>
      </c>
      <c r="B4253">
        <v>2</v>
      </c>
      <c r="C4253" t="s">
        <v>80</v>
      </c>
      <c r="D4253" t="s">
        <v>108</v>
      </c>
      <c r="E4253" t="s">
        <v>152</v>
      </c>
      <c r="F4253" t="s">
        <v>6422</v>
      </c>
      <c r="G4253" t="s">
        <v>224</v>
      </c>
      <c r="H4253" t="s">
        <v>135</v>
      </c>
      <c r="I4253" t="s">
        <v>136</v>
      </c>
      <c r="J4253" t="s">
        <v>137</v>
      </c>
      <c r="K4253" t="s">
        <v>138</v>
      </c>
      <c r="L4253" t="s">
        <v>11958</v>
      </c>
      <c r="M4253" t="s">
        <v>11959</v>
      </c>
      <c r="N4253">
        <v>0.49388888800000003</v>
      </c>
      <c r="O4253">
        <v>0</v>
      </c>
      <c r="P4253">
        <v>80</v>
      </c>
      <c r="Q4253">
        <v>0</v>
      </c>
      <c r="R4253">
        <v>18</v>
      </c>
      <c r="S4253">
        <v>0</v>
      </c>
      <c r="T4253">
        <v>18</v>
      </c>
      <c r="U4253">
        <v>0</v>
      </c>
      <c r="V4253">
        <v>0</v>
      </c>
      <c r="W4253">
        <v>0</v>
      </c>
      <c r="X4253">
        <v>7.3912249502304324</v>
      </c>
      <c r="Y4253">
        <v>0</v>
      </c>
      <c r="Z4253">
        <v>12.489968002566975</v>
      </c>
      <c r="AA4253">
        <v>0</v>
      </c>
      <c r="AB4253">
        <v>8.3832125242904905</v>
      </c>
      <c r="AC4253">
        <v>0</v>
      </c>
      <c r="AD4253">
        <v>0</v>
      </c>
      <c r="AE4253">
        <v>28.264405477087898</v>
      </c>
    </row>
    <row r="4254" spans="1:31" x14ac:dyDescent="0.3">
      <c r="A4254">
        <v>2655117</v>
      </c>
      <c r="B4254">
        <v>1</v>
      </c>
      <c r="C4254" t="s">
        <v>81</v>
      </c>
      <c r="D4254" t="s">
        <v>118</v>
      </c>
      <c r="E4254" t="s">
        <v>141</v>
      </c>
      <c r="F4254" t="s">
        <v>11960</v>
      </c>
      <c r="G4254" t="s">
        <v>183</v>
      </c>
      <c r="H4254" t="s">
        <v>144</v>
      </c>
      <c r="I4254" t="s">
        <v>136</v>
      </c>
      <c r="J4254" t="s">
        <v>3</v>
      </c>
      <c r="K4254" t="s">
        <v>138</v>
      </c>
      <c r="L4254" t="s">
        <v>11961</v>
      </c>
      <c r="M4254" t="s">
        <v>11962</v>
      </c>
      <c r="N4254">
        <v>0.6</v>
      </c>
      <c r="O4254">
        <v>0</v>
      </c>
      <c r="P4254">
        <v>1040</v>
      </c>
      <c r="Q4254">
        <v>0</v>
      </c>
      <c r="R4254">
        <v>63</v>
      </c>
      <c r="S4254">
        <v>1</v>
      </c>
      <c r="T4254">
        <v>182</v>
      </c>
      <c r="U4254">
        <v>1</v>
      </c>
      <c r="V4254">
        <v>3</v>
      </c>
      <c r="W4254">
        <v>0</v>
      </c>
      <c r="X4254">
        <v>159.85882424818919</v>
      </c>
      <c r="Y4254">
        <v>0</v>
      </c>
      <c r="Z4254">
        <v>26.868575191841575</v>
      </c>
      <c r="AA4254">
        <v>1.0386125281583332</v>
      </c>
      <c r="AB4254">
        <v>99.601653701446821</v>
      </c>
      <c r="AC4254">
        <v>5.2841025145068254</v>
      </c>
      <c r="AD4254">
        <v>8.5349804509435572</v>
      </c>
      <c r="AE4254">
        <v>301.1867486350863</v>
      </c>
    </row>
    <row r="4255" spans="1:31" x14ac:dyDescent="0.3">
      <c r="A4255">
        <v>2655123</v>
      </c>
      <c r="B4255">
        <v>1</v>
      </c>
      <c r="C4255" t="s">
        <v>81</v>
      </c>
      <c r="D4255" t="s">
        <v>118</v>
      </c>
      <c r="E4255" t="s">
        <v>141</v>
      </c>
      <c r="F4255" t="s">
        <v>11963</v>
      </c>
      <c r="G4255" t="s">
        <v>448</v>
      </c>
      <c r="H4255" t="s">
        <v>144</v>
      </c>
      <c r="I4255" t="s">
        <v>136</v>
      </c>
      <c r="J4255" t="s">
        <v>137</v>
      </c>
      <c r="K4255" t="s">
        <v>138</v>
      </c>
      <c r="L4255" t="s">
        <v>11964</v>
      </c>
      <c r="M4255" t="s">
        <v>11965</v>
      </c>
      <c r="N4255">
        <v>4.8391666659999997</v>
      </c>
      <c r="O4255">
        <v>0</v>
      </c>
      <c r="P4255">
        <v>178</v>
      </c>
      <c r="Q4255">
        <v>0</v>
      </c>
      <c r="R4255">
        <v>0</v>
      </c>
      <c r="S4255">
        <v>0</v>
      </c>
      <c r="T4255">
        <v>15</v>
      </c>
      <c r="U4255">
        <v>0</v>
      </c>
      <c r="V4255">
        <v>0</v>
      </c>
      <c r="W4255">
        <v>0</v>
      </c>
      <c r="X4255">
        <v>165.82447268487857</v>
      </c>
      <c r="Y4255">
        <v>0</v>
      </c>
      <c r="Z4255">
        <v>0</v>
      </c>
      <c r="AA4255">
        <v>0</v>
      </c>
      <c r="AB4255">
        <v>32.846711933715198</v>
      </c>
      <c r="AC4255">
        <v>0</v>
      </c>
      <c r="AD4255">
        <v>0</v>
      </c>
      <c r="AE4255">
        <v>198.67118461859377</v>
      </c>
    </row>
    <row r="4256" spans="1:31" x14ac:dyDescent="0.3">
      <c r="A4256">
        <v>2654625</v>
      </c>
      <c r="B4256">
        <v>1</v>
      </c>
      <c r="C4256" t="s">
        <v>80</v>
      </c>
      <c r="D4256" t="s">
        <v>98</v>
      </c>
      <c r="E4256" t="s">
        <v>132</v>
      </c>
      <c r="F4256" t="s">
        <v>11966</v>
      </c>
      <c r="G4256" t="s">
        <v>268</v>
      </c>
      <c r="H4256" t="s">
        <v>135</v>
      </c>
      <c r="I4256" t="s">
        <v>136</v>
      </c>
      <c r="J4256" t="s">
        <v>137</v>
      </c>
      <c r="K4256" t="s">
        <v>138</v>
      </c>
      <c r="L4256" t="s">
        <v>11967</v>
      </c>
      <c r="M4256" t="s">
        <v>11968</v>
      </c>
      <c r="N4256">
        <v>2.414722222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0.70639281091111106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0.70639281091111106</v>
      </c>
    </row>
    <row r="4257" spans="1:31" x14ac:dyDescent="0.3">
      <c r="A4257">
        <v>2654433</v>
      </c>
      <c r="B4257">
        <v>1</v>
      </c>
      <c r="C4257" t="s">
        <v>80</v>
      </c>
      <c r="D4257" t="s">
        <v>87</v>
      </c>
      <c r="E4257" t="s">
        <v>214</v>
      </c>
      <c r="F4257" t="s">
        <v>8579</v>
      </c>
      <c r="G4257" t="s">
        <v>216</v>
      </c>
      <c r="H4257" t="s">
        <v>135</v>
      </c>
      <c r="I4257" t="s">
        <v>136</v>
      </c>
      <c r="J4257" t="s">
        <v>137</v>
      </c>
      <c r="K4257" t="s">
        <v>138</v>
      </c>
      <c r="L4257" t="s">
        <v>11969</v>
      </c>
      <c r="M4257" t="s">
        <v>11970</v>
      </c>
      <c r="N4257">
        <v>1.5349999999999999</v>
      </c>
      <c r="O4257">
        <v>0</v>
      </c>
      <c r="P4257">
        <v>47</v>
      </c>
      <c r="Q4257">
        <v>0</v>
      </c>
      <c r="R4257">
        <v>0</v>
      </c>
      <c r="S4257">
        <v>0</v>
      </c>
      <c r="T4257">
        <v>4</v>
      </c>
      <c r="U4257">
        <v>0</v>
      </c>
      <c r="V4257">
        <v>0</v>
      </c>
      <c r="W4257">
        <v>0</v>
      </c>
      <c r="X4257">
        <v>25.321043697145655</v>
      </c>
      <c r="Y4257">
        <v>0</v>
      </c>
      <c r="Z4257">
        <v>0</v>
      </c>
      <c r="AA4257">
        <v>0</v>
      </c>
      <c r="AB4257">
        <v>22.776169059779807</v>
      </c>
      <c r="AC4257">
        <v>0</v>
      </c>
      <c r="AD4257">
        <v>0</v>
      </c>
      <c r="AE4257">
        <v>48.097212756925458</v>
      </c>
    </row>
    <row r="4258" spans="1:31" x14ac:dyDescent="0.3">
      <c r="A4258">
        <v>2654479</v>
      </c>
      <c r="B4258">
        <v>1</v>
      </c>
      <c r="C4258" t="s">
        <v>80</v>
      </c>
      <c r="D4258" t="s">
        <v>106</v>
      </c>
      <c r="E4258" t="s">
        <v>141</v>
      </c>
      <c r="F4258" t="s">
        <v>11971</v>
      </c>
      <c r="G4258" t="s">
        <v>149</v>
      </c>
      <c r="H4258" t="s">
        <v>144</v>
      </c>
      <c r="I4258" t="s">
        <v>136</v>
      </c>
      <c r="J4258" t="s">
        <v>137</v>
      </c>
      <c r="K4258" t="s">
        <v>138</v>
      </c>
      <c r="L4258" t="s">
        <v>11972</v>
      </c>
      <c r="M4258" t="s">
        <v>11973</v>
      </c>
      <c r="N4258">
        <v>0.22777777699999999</v>
      </c>
      <c r="O4258">
        <v>0</v>
      </c>
      <c r="P4258">
        <v>166</v>
      </c>
      <c r="Q4258">
        <v>0</v>
      </c>
      <c r="R4258">
        <v>14</v>
      </c>
      <c r="S4258">
        <v>0</v>
      </c>
      <c r="T4258">
        <v>36</v>
      </c>
      <c r="U4258">
        <v>0</v>
      </c>
      <c r="V4258">
        <v>0</v>
      </c>
      <c r="W4258">
        <v>0</v>
      </c>
      <c r="X4258">
        <v>8.3541973590619403</v>
      </c>
      <c r="Y4258">
        <v>0</v>
      </c>
      <c r="Z4258">
        <v>1.9445231578519451</v>
      </c>
      <c r="AA4258">
        <v>0</v>
      </c>
      <c r="AB4258">
        <v>9.5073071863908805</v>
      </c>
      <c r="AC4258">
        <v>0</v>
      </c>
      <c r="AD4258">
        <v>0</v>
      </c>
      <c r="AE4258">
        <v>19.806027703304764</v>
      </c>
    </row>
    <row r="4259" spans="1:31" x14ac:dyDescent="0.3">
      <c r="A4259">
        <v>2655166</v>
      </c>
      <c r="B4259">
        <v>1</v>
      </c>
      <c r="C4259" t="s">
        <v>81</v>
      </c>
      <c r="D4259" t="s">
        <v>113</v>
      </c>
      <c r="E4259" t="s">
        <v>141</v>
      </c>
      <c r="F4259" t="s">
        <v>11974</v>
      </c>
      <c r="G4259" t="s">
        <v>143</v>
      </c>
      <c r="H4259" t="s">
        <v>144</v>
      </c>
      <c r="I4259" t="s">
        <v>136</v>
      </c>
      <c r="J4259" t="s">
        <v>137</v>
      </c>
      <c r="K4259" t="s">
        <v>138</v>
      </c>
      <c r="L4259" t="s">
        <v>11975</v>
      </c>
      <c r="M4259" t="s">
        <v>11976</v>
      </c>
      <c r="N4259">
        <v>2.8880555550000002</v>
      </c>
      <c r="O4259">
        <v>0</v>
      </c>
      <c r="P4259">
        <v>52</v>
      </c>
      <c r="Q4259">
        <v>0</v>
      </c>
      <c r="R4259">
        <v>28</v>
      </c>
      <c r="S4259">
        <v>0</v>
      </c>
      <c r="T4259">
        <v>1</v>
      </c>
      <c r="U4259">
        <v>0</v>
      </c>
      <c r="V4259">
        <v>0</v>
      </c>
      <c r="W4259">
        <v>0</v>
      </c>
      <c r="X4259">
        <v>45.244045924788594</v>
      </c>
      <c r="Y4259">
        <v>0</v>
      </c>
      <c r="Z4259">
        <v>99.252963854618599</v>
      </c>
      <c r="AA4259">
        <v>0</v>
      </c>
      <c r="AB4259">
        <v>0</v>
      </c>
      <c r="AC4259">
        <v>0</v>
      </c>
      <c r="AD4259">
        <v>0</v>
      </c>
      <c r="AE4259">
        <v>144.49700977940719</v>
      </c>
    </row>
    <row r="4260" spans="1:31" x14ac:dyDescent="0.3">
      <c r="A4260">
        <v>2654957</v>
      </c>
      <c r="B4260">
        <v>1</v>
      </c>
      <c r="C4260" t="s">
        <v>81</v>
      </c>
      <c r="D4260" t="s">
        <v>117</v>
      </c>
      <c r="E4260" t="s">
        <v>132</v>
      </c>
      <c r="F4260" t="s">
        <v>11977</v>
      </c>
      <c r="G4260" t="s">
        <v>228</v>
      </c>
      <c r="H4260" t="s">
        <v>135</v>
      </c>
      <c r="I4260" t="s">
        <v>136</v>
      </c>
      <c r="J4260" t="s">
        <v>137</v>
      </c>
      <c r="K4260" t="s">
        <v>138</v>
      </c>
      <c r="L4260" t="s">
        <v>11978</v>
      </c>
      <c r="M4260" t="s">
        <v>11979</v>
      </c>
      <c r="N4260">
        <v>2.2286111110000002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0.11877272540636929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0.11877272540636929</v>
      </c>
    </row>
    <row r="4261" spans="1:31" x14ac:dyDescent="0.3">
      <c r="A4261">
        <v>2654934</v>
      </c>
      <c r="B4261">
        <v>1</v>
      </c>
      <c r="C4261" t="s">
        <v>81</v>
      </c>
      <c r="D4261" t="s">
        <v>116</v>
      </c>
      <c r="E4261" t="s">
        <v>194</v>
      </c>
      <c r="F4261" t="s">
        <v>11980</v>
      </c>
      <c r="G4261" t="s">
        <v>562</v>
      </c>
      <c r="H4261" t="s">
        <v>144</v>
      </c>
      <c r="I4261" t="s">
        <v>136</v>
      </c>
      <c r="J4261" t="s">
        <v>137</v>
      </c>
      <c r="K4261" t="s">
        <v>162</v>
      </c>
      <c r="L4261" t="s">
        <v>11981</v>
      </c>
      <c r="M4261" t="s">
        <v>11982</v>
      </c>
      <c r="N4261">
        <v>0.222222222</v>
      </c>
      <c r="O4261">
        <v>1</v>
      </c>
      <c r="P4261">
        <v>6447</v>
      </c>
      <c r="Q4261">
        <v>5</v>
      </c>
      <c r="R4261">
        <v>11</v>
      </c>
      <c r="S4261">
        <v>10</v>
      </c>
      <c r="T4261">
        <v>1271</v>
      </c>
      <c r="U4261">
        <v>2</v>
      </c>
      <c r="V4261">
        <v>1</v>
      </c>
      <c r="W4261">
        <v>6.322002355555556E-2</v>
      </c>
      <c r="X4261">
        <v>295.42128575913023</v>
      </c>
      <c r="Y4261">
        <v>2.8322085443640002</v>
      </c>
      <c r="Z4261">
        <v>4.3372244761133336</v>
      </c>
      <c r="AA4261">
        <v>27.702281477152624</v>
      </c>
      <c r="AB4261">
        <v>249.36461835499512</v>
      </c>
      <c r="AC4261">
        <v>8.8992985936006654</v>
      </c>
      <c r="AD4261">
        <v>1.0430912408846666</v>
      </c>
      <c r="AE4261">
        <v>589.66322846979619</v>
      </c>
    </row>
    <row r="4262" spans="1:31" x14ac:dyDescent="0.3">
      <c r="A4262">
        <v>2654911</v>
      </c>
      <c r="B4262">
        <v>1</v>
      </c>
      <c r="C4262" t="s">
        <v>80</v>
      </c>
      <c r="D4262" t="s">
        <v>90</v>
      </c>
      <c r="E4262" t="s">
        <v>152</v>
      </c>
      <c r="F4262" t="s">
        <v>11983</v>
      </c>
      <c r="G4262" t="s">
        <v>191</v>
      </c>
      <c r="H4262" t="s">
        <v>135</v>
      </c>
      <c r="I4262" t="s">
        <v>136</v>
      </c>
      <c r="J4262" t="s">
        <v>137</v>
      </c>
      <c r="K4262" t="s">
        <v>138</v>
      </c>
      <c r="L4262" t="s">
        <v>11984</v>
      </c>
      <c r="M4262" t="s">
        <v>11985</v>
      </c>
      <c r="N4262">
        <v>1.6816666659999999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13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228.65367751379893</v>
      </c>
      <c r="AC4262">
        <v>0</v>
      </c>
      <c r="AD4262">
        <v>0</v>
      </c>
      <c r="AE4262">
        <v>228.65367751379893</v>
      </c>
    </row>
    <row r="4263" spans="1:31" x14ac:dyDescent="0.3">
      <c r="A4263">
        <v>2654416</v>
      </c>
      <c r="B4263">
        <v>1</v>
      </c>
      <c r="C4263" t="s">
        <v>80</v>
      </c>
      <c r="D4263" t="s">
        <v>90</v>
      </c>
      <c r="E4263" t="s">
        <v>181</v>
      </c>
      <c r="F4263" t="s">
        <v>11986</v>
      </c>
      <c r="G4263" t="s">
        <v>154</v>
      </c>
      <c r="H4263" t="s">
        <v>144</v>
      </c>
      <c r="I4263" t="s">
        <v>136</v>
      </c>
      <c r="J4263" t="s">
        <v>137</v>
      </c>
      <c r="K4263" t="s">
        <v>138</v>
      </c>
      <c r="L4263" t="s">
        <v>11987</v>
      </c>
      <c r="M4263" t="s">
        <v>11988</v>
      </c>
      <c r="N4263">
        <v>8.3333332999999996E-2</v>
      </c>
      <c r="O4263">
        <v>0</v>
      </c>
      <c r="P4263">
        <v>7970</v>
      </c>
      <c r="Q4263">
        <v>0</v>
      </c>
      <c r="R4263">
        <v>0</v>
      </c>
      <c r="S4263">
        <v>12</v>
      </c>
      <c r="T4263">
        <v>1916</v>
      </c>
      <c r="U4263">
        <v>4</v>
      </c>
      <c r="V4263">
        <v>9</v>
      </c>
      <c r="W4263">
        <v>0</v>
      </c>
      <c r="X4263">
        <v>158.16590829433616</v>
      </c>
      <c r="Y4263">
        <v>0</v>
      </c>
      <c r="Z4263">
        <v>0</v>
      </c>
      <c r="AA4263">
        <v>44.756834070054786</v>
      </c>
      <c r="AB4263">
        <v>90.969513146254968</v>
      </c>
      <c r="AC4263">
        <v>5.9625731019002339</v>
      </c>
      <c r="AD4263">
        <v>2.3980307420835421</v>
      </c>
      <c r="AE4263">
        <v>302.25285935462972</v>
      </c>
    </row>
    <row r="4264" spans="1:31" x14ac:dyDescent="0.3">
      <c r="A4264">
        <v>2654692</v>
      </c>
      <c r="B4264">
        <v>2</v>
      </c>
      <c r="C4264" t="s">
        <v>81</v>
      </c>
      <c r="D4264" t="s">
        <v>119</v>
      </c>
      <c r="E4264" t="s">
        <v>165</v>
      </c>
      <c r="F4264" t="s">
        <v>11989</v>
      </c>
      <c r="G4264" t="s">
        <v>183</v>
      </c>
      <c r="H4264" t="s">
        <v>135</v>
      </c>
      <c r="I4264" t="s">
        <v>136</v>
      </c>
      <c r="J4264" t="s">
        <v>3</v>
      </c>
      <c r="K4264" t="s">
        <v>138</v>
      </c>
      <c r="L4264" t="s">
        <v>11990</v>
      </c>
      <c r="M4264" t="s">
        <v>11991</v>
      </c>
      <c r="N4264">
        <v>1.8677777769999999</v>
      </c>
      <c r="O4264">
        <v>0</v>
      </c>
      <c r="P4264">
        <v>119</v>
      </c>
      <c r="Q4264">
        <v>0</v>
      </c>
      <c r="R4264">
        <v>4</v>
      </c>
      <c r="S4264">
        <v>0</v>
      </c>
      <c r="T4264">
        <v>6</v>
      </c>
      <c r="U4264">
        <v>0</v>
      </c>
      <c r="V4264">
        <v>1</v>
      </c>
      <c r="W4264">
        <v>0</v>
      </c>
      <c r="X4264">
        <v>54.416980716709922</v>
      </c>
      <c r="Y4264">
        <v>0</v>
      </c>
      <c r="Z4264">
        <v>1.5523986951214661</v>
      </c>
      <c r="AA4264">
        <v>0</v>
      </c>
      <c r="AB4264">
        <v>7.0839883778567465</v>
      </c>
      <c r="AC4264">
        <v>0</v>
      </c>
      <c r="AD4264">
        <v>5.652591640234041</v>
      </c>
      <c r="AE4264">
        <v>68.705959429922174</v>
      </c>
    </row>
    <row r="4265" spans="1:31" x14ac:dyDescent="0.3">
      <c r="A4265">
        <v>2654602</v>
      </c>
      <c r="B4265">
        <v>1</v>
      </c>
      <c r="C4265" t="s">
        <v>80</v>
      </c>
      <c r="D4265" t="s">
        <v>98</v>
      </c>
      <c r="E4265" t="s">
        <v>152</v>
      </c>
      <c r="F4265" t="s">
        <v>11992</v>
      </c>
      <c r="G4265" t="s">
        <v>154</v>
      </c>
      <c r="H4265" t="s">
        <v>135</v>
      </c>
      <c r="I4265" t="s">
        <v>136</v>
      </c>
      <c r="J4265" t="s">
        <v>137</v>
      </c>
      <c r="K4265" t="s">
        <v>138</v>
      </c>
      <c r="L4265" t="s">
        <v>11993</v>
      </c>
      <c r="M4265" t="s">
        <v>11994</v>
      </c>
      <c r="N4265">
        <v>0.41194444400000002</v>
      </c>
      <c r="O4265">
        <v>0</v>
      </c>
      <c r="P4265">
        <v>231</v>
      </c>
      <c r="Q4265">
        <v>0</v>
      </c>
      <c r="R4265">
        <v>5</v>
      </c>
      <c r="S4265">
        <v>0</v>
      </c>
      <c r="T4265">
        <v>52</v>
      </c>
      <c r="U4265">
        <v>0</v>
      </c>
      <c r="V4265">
        <v>0</v>
      </c>
      <c r="W4265">
        <v>0</v>
      </c>
      <c r="X4265">
        <v>35.940188113809796</v>
      </c>
      <c r="Y4265">
        <v>0</v>
      </c>
      <c r="Z4265">
        <v>4.8054343898645078</v>
      </c>
      <c r="AA4265">
        <v>0</v>
      </c>
      <c r="AB4265">
        <v>25.021028239036141</v>
      </c>
      <c r="AC4265">
        <v>0</v>
      </c>
      <c r="AD4265">
        <v>0</v>
      </c>
      <c r="AE4265">
        <v>65.766650742710453</v>
      </c>
    </row>
    <row r="4266" spans="1:31" x14ac:dyDescent="0.3">
      <c r="A4266">
        <v>2654997</v>
      </c>
      <c r="B4266">
        <v>1</v>
      </c>
      <c r="C4266" t="s">
        <v>81</v>
      </c>
      <c r="D4266" t="s">
        <v>128</v>
      </c>
      <c r="E4266" t="s">
        <v>147</v>
      </c>
      <c r="F4266" t="s">
        <v>9707</v>
      </c>
      <c r="G4266" t="s">
        <v>149</v>
      </c>
      <c r="H4266" t="s">
        <v>144</v>
      </c>
      <c r="I4266" t="s">
        <v>136</v>
      </c>
      <c r="J4266" t="s">
        <v>137</v>
      </c>
      <c r="K4266" t="s">
        <v>138</v>
      </c>
      <c r="L4266" t="s">
        <v>11995</v>
      </c>
      <c r="M4266" t="s">
        <v>11996</v>
      </c>
      <c r="N4266">
        <v>0.1575</v>
      </c>
      <c r="O4266">
        <v>18</v>
      </c>
      <c r="P4266">
        <v>1486</v>
      </c>
      <c r="Q4266">
        <v>27</v>
      </c>
      <c r="R4266">
        <v>21</v>
      </c>
      <c r="S4266">
        <v>13</v>
      </c>
      <c r="T4266">
        <v>124</v>
      </c>
      <c r="U4266">
        <v>1</v>
      </c>
      <c r="V4266">
        <v>0</v>
      </c>
      <c r="W4266">
        <v>1.0217999710699202</v>
      </c>
      <c r="X4266">
        <v>38.774378909042206</v>
      </c>
      <c r="Y4266">
        <v>60.964824796603835</v>
      </c>
      <c r="Z4266">
        <v>3.4085101491052776</v>
      </c>
      <c r="AA4266">
        <v>18.27186219067756</v>
      </c>
      <c r="AB4266">
        <v>12.824297658427376</v>
      </c>
      <c r="AC4266">
        <v>41.267883990289732</v>
      </c>
      <c r="AD4266">
        <v>0</v>
      </c>
      <c r="AE4266">
        <v>176.53355766521591</v>
      </c>
    </row>
    <row r="4267" spans="1:31" x14ac:dyDescent="0.3">
      <c r="A4267">
        <v>2654556</v>
      </c>
      <c r="B4267">
        <v>1</v>
      </c>
      <c r="C4267" t="s">
        <v>80</v>
      </c>
      <c r="D4267" t="s">
        <v>93</v>
      </c>
      <c r="E4267" t="s">
        <v>194</v>
      </c>
      <c r="F4267" t="s">
        <v>11997</v>
      </c>
      <c r="G4267" t="s">
        <v>220</v>
      </c>
      <c r="H4267" t="s">
        <v>144</v>
      </c>
      <c r="I4267" t="s">
        <v>136</v>
      </c>
      <c r="J4267" t="s">
        <v>137</v>
      </c>
      <c r="K4267" t="s">
        <v>162</v>
      </c>
      <c r="L4267" t="s">
        <v>11998</v>
      </c>
      <c r="M4267" t="s">
        <v>11999</v>
      </c>
      <c r="N4267">
        <v>3.1727777769999999</v>
      </c>
      <c r="O4267">
        <v>0</v>
      </c>
      <c r="P4267">
        <v>191</v>
      </c>
      <c r="Q4267">
        <v>1</v>
      </c>
      <c r="R4267">
        <v>35</v>
      </c>
      <c r="S4267">
        <v>2</v>
      </c>
      <c r="T4267">
        <v>34</v>
      </c>
      <c r="U4267">
        <v>0</v>
      </c>
      <c r="V4267">
        <v>0</v>
      </c>
      <c r="W4267">
        <v>0</v>
      </c>
      <c r="X4267">
        <v>113.42614120471876</v>
      </c>
      <c r="Y4267">
        <v>9.1022663571999995</v>
      </c>
      <c r="Z4267">
        <v>110.49483838478361</v>
      </c>
      <c r="AA4267">
        <v>8.2029527745645634</v>
      </c>
      <c r="AB4267">
        <v>202.17644846316426</v>
      </c>
      <c r="AC4267">
        <v>0</v>
      </c>
      <c r="AD4267">
        <v>0</v>
      </c>
      <c r="AE4267">
        <v>443.4026471844312</v>
      </c>
    </row>
    <row r="4268" spans="1:31" x14ac:dyDescent="0.3">
      <c r="A4268">
        <v>2654848</v>
      </c>
      <c r="B4268">
        <v>1</v>
      </c>
      <c r="C4268" t="s">
        <v>80</v>
      </c>
      <c r="D4268" t="s">
        <v>83</v>
      </c>
      <c r="E4268" t="s">
        <v>147</v>
      </c>
      <c r="F4268" t="s">
        <v>12000</v>
      </c>
      <c r="G4268" t="s">
        <v>149</v>
      </c>
      <c r="H4268" t="s">
        <v>144</v>
      </c>
      <c r="I4268" t="s">
        <v>136</v>
      </c>
      <c r="J4268" t="s">
        <v>137</v>
      </c>
      <c r="K4268" t="s">
        <v>138</v>
      </c>
      <c r="L4268" t="s">
        <v>12001</v>
      </c>
      <c r="M4268" t="s">
        <v>12002</v>
      </c>
      <c r="N4268">
        <v>5.2222221999999999E-2</v>
      </c>
      <c r="O4268">
        <v>1</v>
      </c>
      <c r="P4268">
        <v>2662</v>
      </c>
      <c r="Q4268">
        <v>0</v>
      </c>
      <c r="R4268">
        <v>17</v>
      </c>
      <c r="S4268">
        <v>10</v>
      </c>
      <c r="T4268">
        <v>414</v>
      </c>
      <c r="U4268">
        <v>2</v>
      </c>
      <c r="V4268">
        <v>4</v>
      </c>
      <c r="W4268">
        <v>0.53949394240085424</v>
      </c>
      <c r="X4268">
        <v>49.143921887519269</v>
      </c>
      <c r="Y4268">
        <v>0</v>
      </c>
      <c r="Z4268">
        <v>0.93664535399270232</v>
      </c>
      <c r="AA4268">
        <v>4.9336721529535534</v>
      </c>
      <c r="AB4268">
        <v>47.043413244906965</v>
      </c>
      <c r="AC4268">
        <v>2.868788403682617</v>
      </c>
      <c r="AD4268">
        <v>20.033840453724828</v>
      </c>
      <c r="AE4268">
        <v>125.49977543918078</v>
      </c>
    </row>
    <row r="4269" spans="1:31" x14ac:dyDescent="0.3">
      <c r="A4269">
        <v>2654516</v>
      </c>
      <c r="B4269">
        <v>1</v>
      </c>
      <c r="C4269" t="s">
        <v>80</v>
      </c>
      <c r="D4269" t="s">
        <v>87</v>
      </c>
      <c r="E4269" t="s">
        <v>214</v>
      </c>
      <c r="F4269" t="s">
        <v>12003</v>
      </c>
      <c r="G4269" t="s">
        <v>216</v>
      </c>
      <c r="H4269" t="s">
        <v>135</v>
      </c>
      <c r="I4269" t="s">
        <v>136</v>
      </c>
      <c r="J4269" t="s">
        <v>137</v>
      </c>
      <c r="K4269" t="s">
        <v>138</v>
      </c>
      <c r="L4269" t="s">
        <v>12004</v>
      </c>
      <c r="M4269" t="s">
        <v>12005</v>
      </c>
      <c r="N4269">
        <v>8.2083333330000006</v>
      </c>
      <c r="O4269">
        <v>0</v>
      </c>
      <c r="P4269">
        <v>119</v>
      </c>
      <c r="Q4269">
        <v>0</v>
      </c>
      <c r="R4269">
        <v>0</v>
      </c>
      <c r="S4269">
        <v>0</v>
      </c>
      <c r="T4269">
        <v>13</v>
      </c>
      <c r="U4269">
        <v>0</v>
      </c>
      <c r="V4269">
        <v>0</v>
      </c>
      <c r="W4269">
        <v>0</v>
      </c>
      <c r="X4269">
        <v>323.8555408518269</v>
      </c>
      <c r="Y4269">
        <v>0</v>
      </c>
      <c r="Z4269">
        <v>0</v>
      </c>
      <c r="AA4269">
        <v>0</v>
      </c>
      <c r="AB4269">
        <v>145.68617064165343</v>
      </c>
      <c r="AC4269">
        <v>0</v>
      </c>
      <c r="AD4269">
        <v>0</v>
      </c>
      <c r="AE4269">
        <v>469.54171149348031</v>
      </c>
    </row>
    <row r="4270" spans="1:31" x14ac:dyDescent="0.3">
      <c r="A4270">
        <v>2654969</v>
      </c>
      <c r="B4270">
        <v>2</v>
      </c>
      <c r="C4270" t="s">
        <v>81</v>
      </c>
      <c r="D4270" t="s">
        <v>123</v>
      </c>
      <c r="E4270" t="s">
        <v>141</v>
      </c>
      <c r="F4270" t="s">
        <v>1978</v>
      </c>
      <c r="G4270" t="s">
        <v>154</v>
      </c>
      <c r="H4270" t="s">
        <v>144</v>
      </c>
      <c r="I4270" t="s">
        <v>136</v>
      </c>
      <c r="J4270" t="s">
        <v>137</v>
      </c>
      <c r="K4270" t="s">
        <v>138</v>
      </c>
      <c r="L4270" t="s">
        <v>12006</v>
      </c>
      <c r="M4270" t="s">
        <v>12007</v>
      </c>
      <c r="N4270">
        <v>0.59111111100000002</v>
      </c>
      <c r="O4270">
        <v>1</v>
      </c>
      <c r="P4270">
        <v>169</v>
      </c>
      <c r="Q4270">
        <v>0</v>
      </c>
      <c r="R4270">
        <v>22</v>
      </c>
      <c r="S4270">
        <v>0</v>
      </c>
      <c r="T4270">
        <v>13</v>
      </c>
      <c r="U4270">
        <v>0</v>
      </c>
      <c r="V4270">
        <v>1</v>
      </c>
      <c r="W4270">
        <v>0.17035763511388888</v>
      </c>
      <c r="X4270">
        <v>18.722019804404315</v>
      </c>
      <c r="Y4270">
        <v>0</v>
      </c>
      <c r="Z4270">
        <v>14.737054061530502</v>
      </c>
      <c r="AA4270">
        <v>0</v>
      </c>
      <c r="AB4270">
        <v>16.261839377172965</v>
      </c>
      <c r="AC4270">
        <v>0</v>
      </c>
      <c r="AD4270">
        <v>0.11264431288327367</v>
      </c>
      <c r="AE4270">
        <v>50.003915191104952</v>
      </c>
    </row>
    <row r="4271" spans="1:31" x14ac:dyDescent="0.3">
      <c r="A4271">
        <v>2655057</v>
      </c>
      <c r="B4271">
        <v>1</v>
      </c>
      <c r="C4271" t="s">
        <v>80</v>
      </c>
      <c r="D4271" t="s">
        <v>95</v>
      </c>
      <c r="E4271" t="s">
        <v>165</v>
      </c>
      <c r="F4271" t="s">
        <v>12008</v>
      </c>
      <c r="G4271" t="s">
        <v>154</v>
      </c>
      <c r="H4271" t="s">
        <v>135</v>
      </c>
      <c r="I4271" t="s">
        <v>136</v>
      </c>
      <c r="J4271" t="s">
        <v>137</v>
      </c>
      <c r="K4271" t="s">
        <v>138</v>
      </c>
      <c r="L4271" t="s">
        <v>12009</v>
      </c>
      <c r="M4271" t="s">
        <v>12010</v>
      </c>
      <c r="N4271">
        <v>0.67416666599999997</v>
      </c>
      <c r="O4271">
        <v>0</v>
      </c>
      <c r="P4271">
        <v>41</v>
      </c>
      <c r="Q4271">
        <v>0</v>
      </c>
      <c r="R4271">
        <v>0</v>
      </c>
      <c r="S4271">
        <v>0</v>
      </c>
      <c r="T4271">
        <v>10</v>
      </c>
      <c r="U4271">
        <v>0</v>
      </c>
      <c r="V4271">
        <v>0</v>
      </c>
      <c r="W4271">
        <v>0</v>
      </c>
      <c r="X4271">
        <v>7.6567254444651489</v>
      </c>
      <c r="Y4271">
        <v>0</v>
      </c>
      <c r="Z4271">
        <v>0</v>
      </c>
      <c r="AA4271">
        <v>0</v>
      </c>
      <c r="AB4271">
        <v>6.7993140287643961</v>
      </c>
      <c r="AC4271">
        <v>0</v>
      </c>
      <c r="AD4271">
        <v>0</v>
      </c>
      <c r="AE4271">
        <v>14.456039473229545</v>
      </c>
    </row>
    <row r="4272" spans="1:31" x14ac:dyDescent="0.3">
      <c r="A4272">
        <v>2654891</v>
      </c>
      <c r="B4272">
        <v>1</v>
      </c>
      <c r="C4272" t="s">
        <v>80</v>
      </c>
      <c r="D4272" t="s">
        <v>82</v>
      </c>
      <c r="E4272" t="s">
        <v>132</v>
      </c>
      <c r="F4272" t="s">
        <v>11351</v>
      </c>
      <c r="G4272" t="s">
        <v>228</v>
      </c>
      <c r="H4272" t="s">
        <v>135</v>
      </c>
      <c r="I4272" t="s">
        <v>136</v>
      </c>
      <c r="J4272" t="s">
        <v>137</v>
      </c>
      <c r="K4272" t="s">
        <v>138</v>
      </c>
      <c r="L4272" t="s">
        <v>12011</v>
      </c>
      <c r="M4272" t="s">
        <v>11904</v>
      </c>
      <c r="N4272">
        <v>2.2677777770000001</v>
      </c>
      <c r="O4272">
        <v>0</v>
      </c>
      <c r="P4272">
        <v>7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2.3691511152189619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2.3691511152189619</v>
      </c>
    </row>
    <row r="4273" spans="1:31" x14ac:dyDescent="0.3">
      <c r="A4273">
        <v>2654493</v>
      </c>
      <c r="B4273">
        <v>1</v>
      </c>
      <c r="C4273" t="s">
        <v>81</v>
      </c>
      <c r="D4273" t="s">
        <v>118</v>
      </c>
      <c r="E4273" t="s">
        <v>152</v>
      </c>
      <c r="F4273" t="s">
        <v>12012</v>
      </c>
      <c r="G4273" t="s">
        <v>154</v>
      </c>
      <c r="H4273" t="s">
        <v>135</v>
      </c>
      <c r="I4273" t="s">
        <v>136</v>
      </c>
      <c r="J4273" t="s">
        <v>137</v>
      </c>
      <c r="K4273" t="s">
        <v>138</v>
      </c>
      <c r="L4273" t="s">
        <v>12013</v>
      </c>
      <c r="M4273" t="s">
        <v>11832</v>
      </c>
      <c r="N4273">
        <v>0.175555555</v>
      </c>
      <c r="O4273">
        <v>0</v>
      </c>
      <c r="P4273">
        <v>15</v>
      </c>
      <c r="Q4273">
        <v>0</v>
      </c>
      <c r="R4273">
        <v>7</v>
      </c>
      <c r="S4273">
        <v>0</v>
      </c>
      <c r="T4273">
        <v>4</v>
      </c>
      <c r="U4273">
        <v>0</v>
      </c>
      <c r="V4273">
        <v>0</v>
      </c>
      <c r="W4273">
        <v>0</v>
      </c>
      <c r="X4273">
        <v>0.65758371059301146</v>
      </c>
      <c r="Y4273">
        <v>0</v>
      </c>
      <c r="Z4273">
        <v>5.0157608523069506</v>
      </c>
      <c r="AA4273">
        <v>0</v>
      </c>
      <c r="AB4273">
        <v>0.57820166926252692</v>
      </c>
      <c r="AC4273">
        <v>0</v>
      </c>
      <c r="AD4273">
        <v>0</v>
      </c>
      <c r="AE4273">
        <v>6.2515462321624895</v>
      </c>
    </row>
    <row r="4274" spans="1:31" x14ac:dyDescent="0.3">
      <c r="A4274">
        <v>2655163</v>
      </c>
      <c r="B4274">
        <v>1</v>
      </c>
      <c r="C4274" t="s">
        <v>81</v>
      </c>
      <c r="D4274" t="s">
        <v>127</v>
      </c>
      <c r="E4274" t="s">
        <v>141</v>
      </c>
      <c r="F4274" t="s">
        <v>10738</v>
      </c>
      <c r="G4274" t="s">
        <v>149</v>
      </c>
      <c r="H4274" t="s">
        <v>144</v>
      </c>
      <c r="I4274" t="s">
        <v>136</v>
      </c>
      <c r="J4274" t="s">
        <v>137</v>
      </c>
      <c r="K4274" t="s">
        <v>138</v>
      </c>
      <c r="L4274" t="s">
        <v>12014</v>
      </c>
      <c r="M4274" t="s">
        <v>12015</v>
      </c>
      <c r="N4274">
        <v>1.653611111</v>
      </c>
      <c r="O4274">
        <v>0</v>
      </c>
      <c r="P4274">
        <v>188</v>
      </c>
      <c r="Q4274">
        <v>11</v>
      </c>
      <c r="R4274">
        <v>11</v>
      </c>
      <c r="S4274">
        <v>2</v>
      </c>
      <c r="T4274">
        <v>19</v>
      </c>
      <c r="U4274">
        <v>0</v>
      </c>
      <c r="V4274">
        <v>0</v>
      </c>
      <c r="W4274">
        <v>0</v>
      </c>
      <c r="X4274">
        <v>100.23806086315246</v>
      </c>
      <c r="Y4274">
        <v>55.382770124713282</v>
      </c>
      <c r="Z4274">
        <v>71.839377899576277</v>
      </c>
      <c r="AA4274">
        <v>17.489163394444677</v>
      </c>
      <c r="AB4274">
        <v>15.011346895168851</v>
      </c>
      <c r="AC4274">
        <v>0</v>
      </c>
      <c r="AD4274">
        <v>0</v>
      </c>
      <c r="AE4274">
        <v>259.96071917705552</v>
      </c>
    </row>
    <row r="4275" spans="1:31" x14ac:dyDescent="0.3">
      <c r="A4275">
        <v>2655077</v>
      </c>
      <c r="B4275">
        <v>1</v>
      </c>
      <c r="C4275" t="s">
        <v>81</v>
      </c>
      <c r="D4275" t="s">
        <v>126</v>
      </c>
      <c r="E4275" t="s">
        <v>147</v>
      </c>
      <c r="F4275" t="s">
        <v>12016</v>
      </c>
      <c r="G4275" t="s">
        <v>149</v>
      </c>
      <c r="H4275" t="s">
        <v>144</v>
      </c>
      <c r="I4275" t="s">
        <v>241</v>
      </c>
      <c r="J4275" t="s">
        <v>137</v>
      </c>
      <c r="K4275" t="s">
        <v>138</v>
      </c>
      <c r="L4275" t="s">
        <v>12017</v>
      </c>
      <c r="M4275" t="s">
        <v>12018</v>
      </c>
      <c r="N4275">
        <v>2.7777769999999999E-3</v>
      </c>
      <c r="O4275">
        <v>7</v>
      </c>
      <c r="P4275">
        <v>923</v>
      </c>
      <c r="Q4275">
        <v>51</v>
      </c>
      <c r="R4275">
        <v>131</v>
      </c>
      <c r="S4275">
        <v>5</v>
      </c>
      <c r="T4275">
        <v>54</v>
      </c>
      <c r="U4275">
        <v>0</v>
      </c>
      <c r="V4275">
        <v>0</v>
      </c>
      <c r="W4275">
        <v>5.7505315000000012E-3</v>
      </c>
      <c r="X4275">
        <v>0.33824755342487223</v>
      </c>
      <c r="Y4275">
        <v>1.2929287752499559</v>
      </c>
      <c r="Z4275">
        <v>0.32554220893367891</v>
      </c>
      <c r="AA4275">
        <v>2.5389922299005836E-2</v>
      </c>
      <c r="AB4275">
        <v>8.0116538507454163E-2</v>
      </c>
      <c r="AC4275">
        <v>0</v>
      </c>
      <c r="AD4275">
        <v>0</v>
      </c>
      <c r="AE4275">
        <v>2.0679755299149671</v>
      </c>
    </row>
    <row r="4276" spans="1:31" x14ac:dyDescent="0.3">
      <c r="A4276">
        <v>2654722</v>
      </c>
      <c r="B4276">
        <v>1</v>
      </c>
      <c r="C4276" t="s">
        <v>80</v>
      </c>
      <c r="D4276" t="s">
        <v>110</v>
      </c>
      <c r="E4276" t="s">
        <v>165</v>
      </c>
      <c r="F4276" t="s">
        <v>12019</v>
      </c>
      <c r="G4276" t="s">
        <v>224</v>
      </c>
      <c r="H4276" t="s">
        <v>135</v>
      </c>
      <c r="I4276" t="s">
        <v>136</v>
      </c>
      <c r="J4276" t="s">
        <v>137</v>
      </c>
      <c r="K4276" t="s">
        <v>138</v>
      </c>
      <c r="L4276" t="s">
        <v>12020</v>
      </c>
      <c r="M4276" t="s">
        <v>12021</v>
      </c>
      <c r="N4276">
        <v>1.6077777769999999</v>
      </c>
      <c r="O4276">
        <v>0</v>
      </c>
      <c r="P4276">
        <v>113</v>
      </c>
      <c r="Q4276">
        <v>0</v>
      </c>
      <c r="R4276">
        <v>0</v>
      </c>
      <c r="S4276">
        <v>0</v>
      </c>
      <c r="T4276">
        <v>2</v>
      </c>
      <c r="U4276">
        <v>0</v>
      </c>
      <c r="V4276">
        <v>0</v>
      </c>
      <c r="W4276">
        <v>0</v>
      </c>
      <c r="X4276">
        <v>64.534966903615</v>
      </c>
      <c r="Y4276">
        <v>0</v>
      </c>
      <c r="Z4276">
        <v>0</v>
      </c>
      <c r="AA4276">
        <v>0</v>
      </c>
      <c r="AB4276">
        <v>4.1655922621499997</v>
      </c>
      <c r="AC4276">
        <v>0</v>
      </c>
      <c r="AD4276">
        <v>0</v>
      </c>
      <c r="AE4276">
        <v>68.700559165765</v>
      </c>
    </row>
    <row r="4277" spans="1:31" x14ac:dyDescent="0.3">
      <c r="A4277">
        <v>2654536</v>
      </c>
      <c r="B4277">
        <v>1</v>
      </c>
      <c r="C4277" t="s">
        <v>80</v>
      </c>
      <c r="D4277" t="s">
        <v>108</v>
      </c>
      <c r="E4277" t="s">
        <v>152</v>
      </c>
      <c r="F4277" t="s">
        <v>825</v>
      </c>
      <c r="G4277" t="s">
        <v>161</v>
      </c>
      <c r="H4277" t="s">
        <v>135</v>
      </c>
      <c r="I4277" t="s">
        <v>136</v>
      </c>
      <c r="J4277" t="s">
        <v>137</v>
      </c>
      <c r="K4277" t="s">
        <v>162</v>
      </c>
      <c r="L4277" t="s">
        <v>12022</v>
      </c>
      <c r="M4277" t="s">
        <v>12023</v>
      </c>
      <c r="N4277">
        <v>7.8125</v>
      </c>
      <c r="O4277">
        <v>0</v>
      </c>
      <c r="P4277">
        <v>39</v>
      </c>
      <c r="Q4277">
        <v>0</v>
      </c>
      <c r="R4277">
        <v>3</v>
      </c>
      <c r="S4277">
        <v>0</v>
      </c>
      <c r="T4277">
        <v>6</v>
      </c>
      <c r="U4277">
        <v>0</v>
      </c>
      <c r="V4277">
        <v>0</v>
      </c>
      <c r="W4277">
        <v>0</v>
      </c>
      <c r="X4277">
        <v>40.180997532528963</v>
      </c>
      <c r="Y4277">
        <v>0</v>
      </c>
      <c r="Z4277">
        <v>43.571233499442499</v>
      </c>
      <c r="AA4277">
        <v>0</v>
      </c>
      <c r="AB4277">
        <v>9.4130118899444071</v>
      </c>
      <c r="AC4277">
        <v>0</v>
      </c>
      <c r="AD4277">
        <v>0</v>
      </c>
      <c r="AE4277">
        <v>93.165242921915876</v>
      </c>
    </row>
    <row r="4278" spans="1:31" x14ac:dyDescent="0.3">
      <c r="A4278">
        <v>2654436</v>
      </c>
      <c r="B4278">
        <v>1</v>
      </c>
      <c r="C4278" t="s">
        <v>80</v>
      </c>
      <c r="D4278" t="s">
        <v>108</v>
      </c>
      <c r="E4278" t="s">
        <v>165</v>
      </c>
      <c r="F4278" t="s">
        <v>12024</v>
      </c>
      <c r="G4278" t="s">
        <v>224</v>
      </c>
      <c r="H4278" t="s">
        <v>135</v>
      </c>
      <c r="I4278" t="s">
        <v>136</v>
      </c>
      <c r="J4278" t="s">
        <v>137</v>
      </c>
      <c r="K4278" t="s">
        <v>138</v>
      </c>
      <c r="L4278" t="s">
        <v>12025</v>
      </c>
      <c r="M4278" t="s">
        <v>11958</v>
      </c>
      <c r="N4278">
        <v>0.79638888799999996</v>
      </c>
      <c r="O4278">
        <v>0</v>
      </c>
      <c r="P4278">
        <v>36</v>
      </c>
      <c r="Q4278">
        <v>0</v>
      </c>
      <c r="R4278">
        <v>4</v>
      </c>
      <c r="S4278">
        <v>0</v>
      </c>
      <c r="T4278">
        <v>6</v>
      </c>
      <c r="U4278">
        <v>0</v>
      </c>
      <c r="V4278">
        <v>0</v>
      </c>
      <c r="W4278">
        <v>0</v>
      </c>
      <c r="X4278">
        <v>6.3518930809264722</v>
      </c>
      <c r="Y4278">
        <v>0</v>
      </c>
      <c r="Z4278">
        <v>0.81675502537125966</v>
      </c>
      <c r="AA4278">
        <v>0</v>
      </c>
      <c r="AB4278">
        <v>3.3623275726910182</v>
      </c>
      <c r="AC4278">
        <v>0</v>
      </c>
      <c r="AD4278">
        <v>0</v>
      </c>
      <c r="AE4278">
        <v>10.530975678988749</v>
      </c>
    </row>
    <row r="4279" spans="1:31" x14ac:dyDescent="0.3">
      <c r="A4279">
        <v>2654430</v>
      </c>
      <c r="B4279">
        <v>1</v>
      </c>
      <c r="C4279" t="s">
        <v>81</v>
      </c>
      <c r="D4279" t="s">
        <v>112</v>
      </c>
      <c r="E4279" t="s">
        <v>147</v>
      </c>
      <c r="F4279" t="s">
        <v>12026</v>
      </c>
      <c r="G4279" t="s">
        <v>149</v>
      </c>
      <c r="H4279" t="s">
        <v>144</v>
      </c>
      <c r="I4279" t="s">
        <v>136</v>
      </c>
      <c r="J4279" t="s">
        <v>137</v>
      </c>
      <c r="K4279" t="s">
        <v>138</v>
      </c>
      <c r="L4279" t="s">
        <v>12027</v>
      </c>
      <c r="M4279" t="s">
        <v>12028</v>
      </c>
      <c r="N4279">
        <v>0.80222222200000004</v>
      </c>
      <c r="O4279">
        <v>10</v>
      </c>
      <c r="P4279">
        <v>1106</v>
      </c>
      <c r="Q4279">
        <v>24</v>
      </c>
      <c r="R4279">
        <v>213</v>
      </c>
      <c r="S4279">
        <v>8</v>
      </c>
      <c r="T4279">
        <v>47</v>
      </c>
      <c r="U4279">
        <v>1</v>
      </c>
      <c r="V4279">
        <v>0</v>
      </c>
      <c r="W4279">
        <v>1.4894353316444444</v>
      </c>
      <c r="X4279">
        <v>94.769346447928797</v>
      </c>
      <c r="Y4279">
        <v>112.94346535359726</v>
      </c>
      <c r="Z4279">
        <v>85.043849264372597</v>
      </c>
      <c r="AA4279">
        <v>21.927265211387386</v>
      </c>
      <c r="AB4279">
        <v>9.7123663236744342</v>
      </c>
      <c r="AC4279">
        <v>57.252767771939681</v>
      </c>
      <c r="AD4279">
        <v>0</v>
      </c>
      <c r="AE4279">
        <v>383.13849570454454</v>
      </c>
    </row>
    <row r="4280" spans="1:31" x14ac:dyDescent="0.3">
      <c r="A4280">
        <v>2654828</v>
      </c>
      <c r="B4280">
        <v>1</v>
      </c>
      <c r="C4280" t="s">
        <v>81</v>
      </c>
      <c r="D4280" t="s">
        <v>117</v>
      </c>
      <c r="E4280" t="s">
        <v>141</v>
      </c>
      <c r="F4280" t="s">
        <v>12029</v>
      </c>
      <c r="G4280" t="s">
        <v>149</v>
      </c>
      <c r="H4280" t="s">
        <v>144</v>
      </c>
      <c r="I4280" t="s">
        <v>241</v>
      </c>
      <c r="J4280" t="s">
        <v>137</v>
      </c>
      <c r="K4280" t="s">
        <v>138</v>
      </c>
      <c r="L4280" t="s">
        <v>12030</v>
      </c>
      <c r="M4280" t="s">
        <v>12031</v>
      </c>
      <c r="N4280">
        <v>8.3333300000000001E-4</v>
      </c>
      <c r="O4280">
        <v>3</v>
      </c>
      <c r="P4280">
        <v>112</v>
      </c>
      <c r="Q4280">
        <v>16</v>
      </c>
      <c r="R4280">
        <v>22</v>
      </c>
      <c r="S4280">
        <v>6</v>
      </c>
      <c r="T4280">
        <v>11</v>
      </c>
      <c r="U4280">
        <v>1</v>
      </c>
      <c r="V4280">
        <v>0</v>
      </c>
      <c r="W4280">
        <v>7.3177687000000006E-4</v>
      </c>
      <c r="X4280">
        <v>1.3746083905872918E-2</v>
      </c>
      <c r="Y4280">
        <v>9.4247035249177352E-2</v>
      </c>
      <c r="Z4280">
        <v>1.6716037811905504E-2</v>
      </c>
      <c r="AA4280">
        <v>2.5797872440863002E-2</v>
      </c>
      <c r="AB4280">
        <v>9.6273746787712503E-3</v>
      </c>
      <c r="AC4280">
        <v>0.14952367922716386</v>
      </c>
      <c r="AD4280">
        <v>0</v>
      </c>
      <c r="AE4280">
        <v>0.31038986018375392</v>
      </c>
    </row>
    <row r="4281" spans="1:31" x14ac:dyDescent="0.3">
      <c r="A4281">
        <v>2655215</v>
      </c>
      <c r="B4281">
        <v>1</v>
      </c>
      <c r="C4281" t="s">
        <v>80</v>
      </c>
      <c r="D4281" t="s">
        <v>107</v>
      </c>
      <c r="E4281" t="s">
        <v>194</v>
      </c>
      <c r="F4281" t="s">
        <v>12032</v>
      </c>
      <c r="G4281" t="s">
        <v>562</v>
      </c>
      <c r="H4281" t="s">
        <v>144</v>
      </c>
      <c r="I4281" t="s">
        <v>136</v>
      </c>
      <c r="J4281" t="s">
        <v>137</v>
      </c>
      <c r="K4281" t="s">
        <v>138</v>
      </c>
      <c r="L4281" t="s">
        <v>12033</v>
      </c>
      <c r="M4281" t="s">
        <v>12034</v>
      </c>
      <c r="N4281">
        <v>0.248888888</v>
      </c>
      <c r="O4281">
        <v>19</v>
      </c>
      <c r="P4281">
        <v>2415</v>
      </c>
      <c r="Q4281">
        <v>81</v>
      </c>
      <c r="R4281">
        <v>166</v>
      </c>
      <c r="S4281">
        <v>29</v>
      </c>
      <c r="T4281">
        <v>254</v>
      </c>
      <c r="U4281">
        <v>4</v>
      </c>
      <c r="V4281">
        <v>2</v>
      </c>
      <c r="W4281">
        <v>5.9214421050657595</v>
      </c>
      <c r="X4281">
        <v>151.28979169375685</v>
      </c>
      <c r="Y4281">
        <v>33.450787493213411</v>
      </c>
      <c r="Z4281">
        <v>27.731898678099334</v>
      </c>
      <c r="AA4281">
        <v>39.80106498204151</v>
      </c>
      <c r="AB4281">
        <v>64.588099284577112</v>
      </c>
      <c r="AC4281">
        <v>64.296350912507165</v>
      </c>
      <c r="AD4281">
        <v>0.91034809424294394</v>
      </c>
      <c r="AE4281">
        <v>387.98978324350395</v>
      </c>
    </row>
    <row r="4282" spans="1:31" x14ac:dyDescent="0.3">
      <c r="A4282">
        <v>2654528</v>
      </c>
      <c r="B4282">
        <v>1</v>
      </c>
      <c r="C4282" t="s">
        <v>81</v>
      </c>
      <c r="D4282" t="s">
        <v>122</v>
      </c>
      <c r="E4282" t="s">
        <v>132</v>
      </c>
      <c r="F4282" t="s">
        <v>12035</v>
      </c>
      <c r="G4282" t="s">
        <v>228</v>
      </c>
      <c r="H4282" t="s">
        <v>135</v>
      </c>
      <c r="I4282" t="s">
        <v>136</v>
      </c>
      <c r="J4282" t="s">
        <v>137</v>
      </c>
      <c r="K4282" t="s">
        <v>138</v>
      </c>
      <c r="L4282" t="s">
        <v>12036</v>
      </c>
      <c r="M4282" t="s">
        <v>12037</v>
      </c>
      <c r="N4282">
        <v>6.8472222220000001</v>
      </c>
      <c r="O4282">
        <v>0</v>
      </c>
      <c r="P4282">
        <v>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2.050793482210211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2.050793482210211</v>
      </c>
    </row>
    <row r="4283" spans="1:31" x14ac:dyDescent="0.3">
      <c r="A4283">
        <v>2654837</v>
      </c>
      <c r="B4283">
        <v>1</v>
      </c>
      <c r="C4283" t="s">
        <v>80</v>
      </c>
      <c r="D4283" t="s">
        <v>83</v>
      </c>
      <c r="E4283" t="s">
        <v>132</v>
      </c>
      <c r="F4283" t="s">
        <v>12038</v>
      </c>
      <c r="G4283" t="s">
        <v>268</v>
      </c>
      <c r="H4283" t="s">
        <v>135</v>
      </c>
      <c r="I4283" t="s">
        <v>136</v>
      </c>
      <c r="J4283" t="s">
        <v>137</v>
      </c>
      <c r="K4283" t="s">
        <v>138</v>
      </c>
      <c r="L4283" t="s">
        <v>12039</v>
      </c>
      <c r="M4283" t="s">
        <v>12040</v>
      </c>
      <c r="N4283">
        <v>2.0227777769999999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0.76893286800322014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0.76893286800322014</v>
      </c>
    </row>
    <row r="4284" spans="1:31" x14ac:dyDescent="0.3">
      <c r="A4284">
        <v>2654814</v>
      </c>
      <c r="B4284">
        <v>1</v>
      </c>
      <c r="C4284" t="s">
        <v>80</v>
      </c>
      <c r="D4284" t="s">
        <v>106</v>
      </c>
      <c r="E4284" t="s">
        <v>194</v>
      </c>
      <c r="F4284" t="s">
        <v>12041</v>
      </c>
      <c r="G4284" t="s">
        <v>161</v>
      </c>
      <c r="H4284" t="s">
        <v>144</v>
      </c>
      <c r="I4284" t="s">
        <v>136</v>
      </c>
      <c r="J4284" t="s">
        <v>137</v>
      </c>
      <c r="K4284" t="s">
        <v>162</v>
      </c>
      <c r="L4284" t="s">
        <v>12042</v>
      </c>
      <c r="M4284" t="s">
        <v>12043</v>
      </c>
      <c r="N4284">
        <v>3.6133333329999999</v>
      </c>
      <c r="O4284">
        <v>0</v>
      </c>
      <c r="P4284">
        <v>2223</v>
      </c>
      <c r="Q4284">
        <v>0</v>
      </c>
      <c r="R4284">
        <v>10</v>
      </c>
      <c r="S4284">
        <v>1</v>
      </c>
      <c r="T4284">
        <v>128</v>
      </c>
      <c r="U4284">
        <v>0</v>
      </c>
      <c r="V4284">
        <v>0</v>
      </c>
      <c r="W4284">
        <v>0</v>
      </c>
      <c r="X4284">
        <v>2600.7276607631861</v>
      </c>
      <c r="Y4284">
        <v>0</v>
      </c>
      <c r="Z4284">
        <v>80.533406572480615</v>
      </c>
      <c r="AA4284">
        <v>85.879619506792295</v>
      </c>
      <c r="AB4284">
        <v>815.13693001546687</v>
      </c>
      <c r="AC4284">
        <v>0</v>
      </c>
      <c r="AD4284">
        <v>0</v>
      </c>
      <c r="AE4284">
        <v>3582.2776168579258</v>
      </c>
    </row>
    <row r="4285" spans="1:31" x14ac:dyDescent="0.3">
      <c r="A4285">
        <v>2654854</v>
      </c>
      <c r="B4285">
        <v>1</v>
      </c>
      <c r="C4285" t="s">
        <v>80</v>
      </c>
      <c r="D4285" t="s">
        <v>91</v>
      </c>
      <c r="E4285" t="s">
        <v>194</v>
      </c>
      <c r="F4285" t="s">
        <v>344</v>
      </c>
      <c r="G4285" t="s">
        <v>149</v>
      </c>
      <c r="H4285" t="s">
        <v>144</v>
      </c>
      <c r="I4285" t="s">
        <v>136</v>
      </c>
      <c r="J4285" t="s">
        <v>137</v>
      </c>
      <c r="K4285" t="s">
        <v>138</v>
      </c>
      <c r="L4285" t="s">
        <v>12044</v>
      </c>
      <c r="M4285" t="s">
        <v>12045</v>
      </c>
      <c r="N4285">
        <v>0.523888888</v>
      </c>
      <c r="O4285">
        <v>1</v>
      </c>
      <c r="P4285">
        <v>0</v>
      </c>
      <c r="Q4285">
        <v>52</v>
      </c>
      <c r="R4285">
        <v>19</v>
      </c>
      <c r="S4285">
        <v>35</v>
      </c>
      <c r="T4285">
        <v>9</v>
      </c>
      <c r="U4285">
        <v>1</v>
      </c>
      <c r="V4285">
        <v>0</v>
      </c>
      <c r="W4285">
        <v>0.58898013392005821</v>
      </c>
      <c r="X4285">
        <v>0</v>
      </c>
      <c r="Y4285">
        <v>490.79448835778226</v>
      </c>
      <c r="Z4285">
        <v>17.587199089584999</v>
      </c>
      <c r="AA4285">
        <v>259.2349574140764</v>
      </c>
      <c r="AB4285">
        <v>10.957164599116604</v>
      </c>
      <c r="AC4285">
        <v>84.731260161095605</v>
      </c>
      <c r="AD4285">
        <v>0</v>
      </c>
      <c r="AE4285">
        <v>863.89404975557591</v>
      </c>
    </row>
    <row r="4286" spans="1:31" x14ac:dyDescent="0.3">
      <c r="A4286">
        <v>2654651</v>
      </c>
      <c r="B4286">
        <v>1</v>
      </c>
      <c r="C4286" t="s">
        <v>80</v>
      </c>
      <c r="D4286" t="s">
        <v>105</v>
      </c>
      <c r="E4286" t="s">
        <v>141</v>
      </c>
      <c r="F4286" t="s">
        <v>12046</v>
      </c>
      <c r="G4286" t="s">
        <v>220</v>
      </c>
      <c r="H4286" t="s">
        <v>144</v>
      </c>
      <c r="I4286" t="s">
        <v>136</v>
      </c>
      <c r="J4286" t="s">
        <v>137</v>
      </c>
      <c r="K4286" t="s">
        <v>162</v>
      </c>
      <c r="L4286" t="s">
        <v>12047</v>
      </c>
      <c r="M4286" t="s">
        <v>12048</v>
      </c>
      <c r="N4286">
        <v>3.9397222219999999</v>
      </c>
      <c r="O4286">
        <v>0</v>
      </c>
      <c r="P4286">
        <v>542</v>
      </c>
      <c r="Q4286">
        <v>0</v>
      </c>
      <c r="R4286">
        <v>0</v>
      </c>
      <c r="S4286">
        <v>0</v>
      </c>
      <c r="T4286">
        <v>58</v>
      </c>
      <c r="U4286">
        <v>0</v>
      </c>
      <c r="V4286">
        <v>0</v>
      </c>
      <c r="W4286">
        <v>0</v>
      </c>
      <c r="X4286">
        <v>621.16737027968975</v>
      </c>
      <c r="Y4286">
        <v>0</v>
      </c>
      <c r="Z4286">
        <v>0</v>
      </c>
      <c r="AA4286">
        <v>0</v>
      </c>
      <c r="AB4286">
        <v>399.60345146505045</v>
      </c>
      <c r="AC4286">
        <v>0</v>
      </c>
      <c r="AD4286">
        <v>0</v>
      </c>
      <c r="AE4286">
        <v>1020.7708217447403</v>
      </c>
    </row>
    <row r="4287" spans="1:31" x14ac:dyDescent="0.3">
      <c r="A4287">
        <v>2655000</v>
      </c>
      <c r="B4287">
        <v>1</v>
      </c>
      <c r="C4287" t="s">
        <v>81</v>
      </c>
      <c r="D4287" t="s">
        <v>112</v>
      </c>
      <c r="E4287" t="s">
        <v>165</v>
      </c>
      <c r="F4287" t="s">
        <v>12049</v>
      </c>
      <c r="G4287" t="s">
        <v>224</v>
      </c>
      <c r="H4287" t="s">
        <v>135</v>
      </c>
      <c r="I4287" t="s">
        <v>136</v>
      </c>
      <c r="J4287" t="s">
        <v>137</v>
      </c>
      <c r="K4287" t="s">
        <v>138</v>
      </c>
      <c r="L4287" t="s">
        <v>12050</v>
      </c>
      <c r="M4287" t="s">
        <v>12051</v>
      </c>
      <c r="N4287">
        <v>2.9186111110000001</v>
      </c>
      <c r="O4287">
        <v>0</v>
      </c>
      <c r="P4287">
        <v>7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3.3773115260423623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3.3773115260423623</v>
      </c>
    </row>
    <row r="4288" spans="1:31" x14ac:dyDescent="0.3">
      <c r="A4288">
        <v>2654900</v>
      </c>
      <c r="B4288">
        <v>1</v>
      </c>
      <c r="C4288" t="s">
        <v>81</v>
      </c>
      <c r="D4288" t="s">
        <v>126</v>
      </c>
      <c r="E4288" t="s">
        <v>165</v>
      </c>
      <c r="F4288" t="s">
        <v>12052</v>
      </c>
      <c r="G4288" t="s">
        <v>224</v>
      </c>
      <c r="H4288" t="s">
        <v>135</v>
      </c>
      <c r="I4288" t="s">
        <v>136</v>
      </c>
      <c r="J4288" t="s">
        <v>137</v>
      </c>
      <c r="K4288" t="s">
        <v>138</v>
      </c>
      <c r="L4288" t="s">
        <v>12053</v>
      </c>
      <c r="M4288" t="s">
        <v>11760</v>
      </c>
      <c r="N4288">
        <v>1.4552777770000001</v>
      </c>
      <c r="O4288">
        <v>0</v>
      </c>
      <c r="P4288">
        <v>5</v>
      </c>
      <c r="Q4288">
        <v>0</v>
      </c>
      <c r="R4288">
        <v>6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1.0279592822846915</v>
      </c>
      <c r="Y4288">
        <v>0</v>
      </c>
      <c r="Z4288">
        <v>12.438506842900278</v>
      </c>
      <c r="AA4288">
        <v>0</v>
      </c>
      <c r="AB4288">
        <v>0</v>
      </c>
      <c r="AC4288">
        <v>0</v>
      </c>
      <c r="AD4288">
        <v>0</v>
      </c>
      <c r="AE4288">
        <v>13.466466125184969</v>
      </c>
    </row>
    <row r="4289" spans="1:31" x14ac:dyDescent="0.3">
      <c r="A4289">
        <v>2655252</v>
      </c>
      <c r="B4289">
        <v>1</v>
      </c>
      <c r="C4289" t="s">
        <v>80</v>
      </c>
      <c r="D4289" t="s">
        <v>84</v>
      </c>
      <c r="E4289" t="s">
        <v>132</v>
      </c>
      <c r="F4289" t="s">
        <v>12054</v>
      </c>
      <c r="G4289" t="s">
        <v>183</v>
      </c>
      <c r="H4289" t="s">
        <v>135</v>
      </c>
      <c r="I4289" t="s">
        <v>136</v>
      </c>
      <c r="J4289" t="s">
        <v>3</v>
      </c>
      <c r="K4289" t="s">
        <v>138</v>
      </c>
      <c r="L4289" t="s">
        <v>12055</v>
      </c>
      <c r="M4289" t="s">
        <v>12056</v>
      </c>
      <c r="N4289">
        <v>1.770277777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</row>
    <row r="4290" spans="1:31" x14ac:dyDescent="0.3">
      <c r="A4290">
        <v>2655086</v>
      </c>
      <c r="B4290">
        <v>1</v>
      </c>
      <c r="C4290" t="s">
        <v>80</v>
      </c>
      <c r="D4290" t="s">
        <v>110</v>
      </c>
      <c r="E4290" t="s">
        <v>141</v>
      </c>
      <c r="F4290" t="s">
        <v>12057</v>
      </c>
      <c r="G4290" t="s">
        <v>143</v>
      </c>
      <c r="H4290" t="s">
        <v>144</v>
      </c>
      <c r="I4290" t="s">
        <v>136</v>
      </c>
      <c r="J4290" t="s">
        <v>137</v>
      </c>
      <c r="K4290" t="s">
        <v>138</v>
      </c>
      <c r="L4290" t="s">
        <v>12058</v>
      </c>
      <c r="M4290" t="s">
        <v>12059</v>
      </c>
      <c r="N4290">
        <v>1.8047222220000001</v>
      </c>
      <c r="O4290">
        <v>0</v>
      </c>
      <c r="P4290">
        <v>194</v>
      </c>
      <c r="Q4290">
        <v>0</v>
      </c>
      <c r="R4290">
        <v>2</v>
      </c>
      <c r="S4290">
        <v>0</v>
      </c>
      <c r="T4290">
        <v>16</v>
      </c>
      <c r="U4290">
        <v>0</v>
      </c>
      <c r="V4290">
        <v>0</v>
      </c>
      <c r="W4290">
        <v>0</v>
      </c>
      <c r="X4290">
        <v>125.31552745350668</v>
      </c>
      <c r="Y4290">
        <v>0</v>
      </c>
      <c r="Z4290">
        <v>2.1806696295543921</v>
      </c>
      <c r="AA4290">
        <v>0</v>
      </c>
      <c r="AB4290">
        <v>12.515688405395377</v>
      </c>
      <c r="AC4290">
        <v>0</v>
      </c>
      <c r="AD4290">
        <v>0</v>
      </c>
      <c r="AE4290">
        <v>140.01188548845644</v>
      </c>
    </row>
    <row r="4291" spans="1:31" x14ac:dyDescent="0.3">
      <c r="A4291">
        <v>2654445</v>
      </c>
      <c r="B4291">
        <v>1</v>
      </c>
      <c r="C4291" t="s">
        <v>80</v>
      </c>
      <c r="D4291" t="s">
        <v>100</v>
      </c>
      <c r="E4291" t="s">
        <v>194</v>
      </c>
      <c r="F4291" t="s">
        <v>12060</v>
      </c>
      <c r="G4291" t="s">
        <v>149</v>
      </c>
      <c r="H4291" t="s">
        <v>144</v>
      </c>
      <c r="I4291" t="s">
        <v>136</v>
      </c>
      <c r="J4291" t="s">
        <v>137</v>
      </c>
      <c r="K4291" t="s">
        <v>138</v>
      </c>
      <c r="L4291" t="s">
        <v>11843</v>
      </c>
      <c r="M4291" t="s">
        <v>12061</v>
      </c>
      <c r="N4291">
        <v>0.169444444</v>
      </c>
      <c r="O4291">
        <v>0</v>
      </c>
      <c r="P4291">
        <v>576</v>
      </c>
      <c r="Q4291">
        <v>0</v>
      </c>
      <c r="R4291">
        <v>102</v>
      </c>
      <c r="S4291">
        <v>2</v>
      </c>
      <c r="T4291">
        <v>101</v>
      </c>
      <c r="U4291">
        <v>0</v>
      </c>
      <c r="V4291">
        <v>1</v>
      </c>
      <c r="W4291">
        <v>0</v>
      </c>
      <c r="X4291">
        <v>22.330856964374028</v>
      </c>
      <c r="Y4291">
        <v>0</v>
      </c>
      <c r="Z4291">
        <v>22.190661409716505</v>
      </c>
      <c r="AA4291">
        <v>15.89020174572831</v>
      </c>
      <c r="AB4291">
        <v>14.068685292535022</v>
      </c>
      <c r="AC4291">
        <v>0</v>
      </c>
      <c r="AD4291">
        <v>0</v>
      </c>
      <c r="AE4291">
        <v>74.480405412353861</v>
      </c>
    </row>
    <row r="4292" spans="1:31" x14ac:dyDescent="0.3">
      <c r="A4292">
        <v>2655109</v>
      </c>
      <c r="B4292">
        <v>1</v>
      </c>
      <c r="C4292" t="s">
        <v>81</v>
      </c>
      <c r="D4292" t="s">
        <v>113</v>
      </c>
      <c r="E4292" t="s">
        <v>152</v>
      </c>
      <c r="F4292" t="s">
        <v>12062</v>
      </c>
      <c r="G4292" t="s">
        <v>191</v>
      </c>
      <c r="H4292" t="s">
        <v>135</v>
      </c>
      <c r="I4292" t="s">
        <v>136</v>
      </c>
      <c r="J4292" t="s">
        <v>137</v>
      </c>
      <c r="K4292" t="s">
        <v>138</v>
      </c>
      <c r="L4292" t="s">
        <v>12063</v>
      </c>
      <c r="M4292" t="s">
        <v>12064</v>
      </c>
      <c r="N4292">
        <v>1.138055555</v>
      </c>
      <c r="O4292">
        <v>0</v>
      </c>
      <c r="P4292">
        <v>42</v>
      </c>
      <c r="Q4292">
        <v>0</v>
      </c>
      <c r="R4292">
        <v>6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7.8566114688050757</v>
      </c>
      <c r="Y4292">
        <v>0</v>
      </c>
      <c r="Z4292">
        <v>8.1488150437584359</v>
      </c>
      <c r="AA4292">
        <v>0</v>
      </c>
      <c r="AB4292">
        <v>0</v>
      </c>
      <c r="AC4292">
        <v>0</v>
      </c>
      <c r="AD4292">
        <v>0</v>
      </c>
      <c r="AE4292">
        <v>16.00542651256351</v>
      </c>
    </row>
    <row r="4293" spans="1:31" x14ac:dyDescent="0.3">
      <c r="A4293">
        <v>2655209</v>
      </c>
      <c r="B4293">
        <v>1</v>
      </c>
      <c r="C4293" t="s">
        <v>80</v>
      </c>
      <c r="D4293" t="s">
        <v>85</v>
      </c>
      <c r="E4293" t="s">
        <v>132</v>
      </c>
      <c r="F4293" t="s">
        <v>803</v>
      </c>
      <c r="G4293" t="s">
        <v>228</v>
      </c>
      <c r="H4293" t="s">
        <v>135</v>
      </c>
      <c r="I4293" t="s">
        <v>136</v>
      </c>
      <c r="J4293" t="s">
        <v>137</v>
      </c>
      <c r="K4293" t="s">
        <v>138</v>
      </c>
      <c r="L4293" t="s">
        <v>12065</v>
      </c>
      <c r="M4293" t="s">
        <v>12066</v>
      </c>
      <c r="N4293">
        <v>1.2849999999999999</v>
      </c>
      <c r="O4293">
        <v>0</v>
      </c>
      <c r="P4293">
        <v>20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8.8849035407988897</v>
      </c>
      <c r="Y4293">
        <v>0</v>
      </c>
      <c r="Z4293">
        <v>0</v>
      </c>
      <c r="AA4293">
        <v>0</v>
      </c>
      <c r="AB4293">
        <v>1.8017660797583335</v>
      </c>
      <c r="AC4293">
        <v>0</v>
      </c>
      <c r="AD4293">
        <v>0</v>
      </c>
      <c r="AE4293">
        <v>10.686669620557224</v>
      </c>
    </row>
    <row r="4294" spans="1:31" x14ac:dyDescent="0.3">
      <c r="A4294">
        <v>2654688</v>
      </c>
      <c r="B4294">
        <v>1</v>
      </c>
      <c r="C4294" t="s">
        <v>81</v>
      </c>
      <c r="D4294" t="s">
        <v>118</v>
      </c>
      <c r="E4294" t="s">
        <v>141</v>
      </c>
      <c r="F4294" t="s">
        <v>12067</v>
      </c>
      <c r="G4294" t="s">
        <v>143</v>
      </c>
      <c r="H4294" t="s">
        <v>144</v>
      </c>
      <c r="I4294" t="s">
        <v>136</v>
      </c>
      <c r="J4294" t="s">
        <v>137</v>
      </c>
      <c r="K4294" t="s">
        <v>138</v>
      </c>
      <c r="L4294" t="s">
        <v>12068</v>
      </c>
      <c r="M4294" t="s">
        <v>12069</v>
      </c>
      <c r="N4294">
        <v>2.3166666660000002</v>
      </c>
      <c r="O4294">
        <v>1</v>
      </c>
      <c r="P4294">
        <v>4</v>
      </c>
      <c r="Q4294">
        <v>17</v>
      </c>
      <c r="R4294">
        <v>11</v>
      </c>
      <c r="S4294">
        <v>1</v>
      </c>
      <c r="T4294">
        <v>0</v>
      </c>
      <c r="U4294">
        <v>0</v>
      </c>
      <c r="V4294">
        <v>0</v>
      </c>
      <c r="W4294">
        <v>0.66545341148388881</v>
      </c>
      <c r="X4294">
        <v>2.5490721970227126</v>
      </c>
      <c r="Y4294">
        <v>154.12528209806712</v>
      </c>
      <c r="Z4294">
        <v>101.91979478823366</v>
      </c>
      <c r="AA4294">
        <v>5.286403789848988</v>
      </c>
      <c r="AB4294">
        <v>0</v>
      </c>
      <c r="AC4294">
        <v>0</v>
      </c>
      <c r="AD4294">
        <v>0</v>
      </c>
      <c r="AE4294">
        <v>264.54600628465636</v>
      </c>
    </row>
    <row r="4295" spans="1:31" x14ac:dyDescent="0.3">
      <c r="A4295">
        <v>2654439</v>
      </c>
      <c r="B4295">
        <v>1</v>
      </c>
      <c r="C4295" t="s">
        <v>80</v>
      </c>
      <c r="D4295" t="s">
        <v>95</v>
      </c>
      <c r="E4295" t="s">
        <v>147</v>
      </c>
      <c r="F4295" t="s">
        <v>12070</v>
      </c>
      <c r="G4295" t="s">
        <v>149</v>
      </c>
      <c r="H4295" t="s">
        <v>144</v>
      </c>
      <c r="I4295" t="s">
        <v>136</v>
      </c>
      <c r="J4295" t="s">
        <v>137</v>
      </c>
      <c r="K4295" t="s">
        <v>138</v>
      </c>
      <c r="L4295" t="s">
        <v>12071</v>
      </c>
      <c r="M4295" t="s">
        <v>12072</v>
      </c>
      <c r="N4295">
        <v>0.67027777700000002</v>
      </c>
      <c r="O4295">
        <v>5</v>
      </c>
      <c r="P4295">
        <v>284</v>
      </c>
      <c r="Q4295">
        <v>8</v>
      </c>
      <c r="R4295">
        <v>1</v>
      </c>
      <c r="S4295">
        <v>27</v>
      </c>
      <c r="T4295">
        <v>12</v>
      </c>
      <c r="U4295">
        <v>2</v>
      </c>
      <c r="V4295">
        <v>0</v>
      </c>
      <c r="W4295">
        <v>1.5290732445070621</v>
      </c>
      <c r="X4295">
        <v>44.215141019337324</v>
      </c>
      <c r="Y4295">
        <v>114.65192136996374</v>
      </c>
      <c r="Z4295">
        <v>3.4173009699384158</v>
      </c>
      <c r="AA4295">
        <v>223.44962260791254</v>
      </c>
      <c r="AB4295">
        <v>7.0391183011792631</v>
      </c>
      <c r="AC4295">
        <v>163.50772000638625</v>
      </c>
      <c r="AD4295">
        <v>0</v>
      </c>
      <c r="AE4295">
        <v>557.80989751922459</v>
      </c>
    </row>
    <row r="4296" spans="1:31" x14ac:dyDescent="0.3">
      <c r="A4296">
        <v>2655066</v>
      </c>
      <c r="B4296">
        <v>1</v>
      </c>
      <c r="C4296" t="s">
        <v>80</v>
      </c>
      <c r="D4296" t="s">
        <v>92</v>
      </c>
      <c r="E4296" t="s">
        <v>194</v>
      </c>
      <c r="F4296" t="s">
        <v>738</v>
      </c>
      <c r="G4296" t="s">
        <v>562</v>
      </c>
      <c r="H4296" t="s">
        <v>144</v>
      </c>
      <c r="I4296" t="s">
        <v>136</v>
      </c>
      <c r="J4296" t="s">
        <v>137</v>
      </c>
      <c r="K4296" t="s">
        <v>138</v>
      </c>
      <c r="L4296" t="s">
        <v>12073</v>
      </c>
      <c r="M4296" t="s">
        <v>12074</v>
      </c>
      <c r="N4296">
        <v>0.161111111</v>
      </c>
      <c r="O4296">
        <v>0</v>
      </c>
      <c r="P4296">
        <v>112</v>
      </c>
      <c r="Q4296">
        <v>0</v>
      </c>
      <c r="R4296">
        <v>2</v>
      </c>
      <c r="S4296">
        <v>9</v>
      </c>
      <c r="T4296">
        <v>9</v>
      </c>
      <c r="U4296">
        <v>0</v>
      </c>
      <c r="V4296">
        <v>0</v>
      </c>
      <c r="W4296">
        <v>0</v>
      </c>
      <c r="X4296">
        <v>5.5373702092736545</v>
      </c>
      <c r="Y4296">
        <v>0</v>
      </c>
      <c r="Z4296">
        <v>5.3819988864033337E-2</v>
      </c>
      <c r="AA4296">
        <v>37.417223301627907</v>
      </c>
      <c r="AB4296">
        <v>2.0624078589164863</v>
      </c>
      <c r="AC4296">
        <v>0</v>
      </c>
      <c r="AD4296">
        <v>0</v>
      </c>
      <c r="AE4296">
        <v>45.070821358682082</v>
      </c>
    </row>
    <row r="4297" spans="1:31" x14ac:dyDescent="0.3">
      <c r="A4297">
        <v>2654631</v>
      </c>
      <c r="B4297">
        <v>1</v>
      </c>
      <c r="C4297" t="s">
        <v>80</v>
      </c>
      <c r="D4297" t="s">
        <v>103</v>
      </c>
      <c r="E4297" t="s">
        <v>181</v>
      </c>
      <c r="F4297" t="s">
        <v>12075</v>
      </c>
      <c r="G4297" t="s">
        <v>149</v>
      </c>
      <c r="H4297" t="s">
        <v>144</v>
      </c>
      <c r="I4297" t="s">
        <v>241</v>
      </c>
      <c r="J4297" t="s">
        <v>137</v>
      </c>
      <c r="K4297" t="s">
        <v>138</v>
      </c>
      <c r="L4297" t="s">
        <v>12076</v>
      </c>
      <c r="M4297" t="s">
        <v>12077</v>
      </c>
      <c r="N4297">
        <v>3.4275E-2</v>
      </c>
      <c r="O4297">
        <v>0</v>
      </c>
      <c r="P4297">
        <v>8</v>
      </c>
      <c r="Q4297">
        <v>6</v>
      </c>
      <c r="R4297">
        <v>0</v>
      </c>
      <c r="S4297">
        <v>13</v>
      </c>
      <c r="T4297">
        <v>13</v>
      </c>
      <c r="U4297">
        <v>14</v>
      </c>
      <c r="V4297">
        <v>0</v>
      </c>
      <c r="W4297">
        <v>0</v>
      </c>
      <c r="X4297">
        <v>6.5824127943199987E-2</v>
      </c>
      <c r="Y4297">
        <v>0.82165673579010923</v>
      </c>
      <c r="Z4297">
        <v>0</v>
      </c>
      <c r="AA4297">
        <v>14.452687424499166</v>
      </c>
      <c r="AB4297">
        <v>0.30360321284030933</v>
      </c>
      <c r="AC4297">
        <v>55.332039307932021</v>
      </c>
      <c r="AD4297">
        <v>0</v>
      </c>
      <c r="AE4297">
        <v>70.975810809004798</v>
      </c>
    </row>
    <row r="4298" spans="1:31" x14ac:dyDescent="0.3">
      <c r="A4298">
        <v>2655023</v>
      </c>
      <c r="B4298">
        <v>1</v>
      </c>
      <c r="C4298" t="s">
        <v>80</v>
      </c>
      <c r="D4298" t="s">
        <v>105</v>
      </c>
      <c r="E4298" t="s">
        <v>214</v>
      </c>
      <c r="F4298" t="s">
        <v>12078</v>
      </c>
      <c r="G4298" t="s">
        <v>300</v>
      </c>
      <c r="H4298" t="s">
        <v>135</v>
      </c>
      <c r="I4298" t="s">
        <v>136</v>
      </c>
      <c r="J4298" t="s">
        <v>137</v>
      </c>
      <c r="K4298" t="s">
        <v>138</v>
      </c>
      <c r="L4298" t="s">
        <v>12079</v>
      </c>
      <c r="M4298" t="s">
        <v>12080</v>
      </c>
      <c r="N4298">
        <v>1.8944444439999999</v>
      </c>
      <c r="O4298">
        <v>0</v>
      </c>
      <c r="P4298">
        <v>52</v>
      </c>
      <c r="Q4298">
        <v>0</v>
      </c>
      <c r="R4298">
        <v>0</v>
      </c>
      <c r="S4298">
        <v>0</v>
      </c>
      <c r="T4298">
        <v>11</v>
      </c>
      <c r="U4298">
        <v>0</v>
      </c>
      <c r="V4298">
        <v>0</v>
      </c>
      <c r="W4298">
        <v>0</v>
      </c>
      <c r="X4298">
        <v>39.018824251885682</v>
      </c>
      <c r="Y4298">
        <v>0</v>
      </c>
      <c r="Z4298">
        <v>0</v>
      </c>
      <c r="AA4298">
        <v>0</v>
      </c>
      <c r="AB4298">
        <v>73.36592044329457</v>
      </c>
      <c r="AC4298">
        <v>0</v>
      </c>
      <c r="AD4298">
        <v>0</v>
      </c>
      <c r="AE4298">
        <v>112.38474469518025</v>
      </c>
    </row>
    <row r="4299" spans="1:31" x14ac:dyDescent="0.3">
      <c r="A4299">
        <v>2654482</v>
      </c>
      <c r="B4299">
        <v>1</v>
      </c>
      <c r="C4299" t="s">
        <v>80</v>
      </c>
      <c r="D4299" t="s">
        <v>100</v>
      </c>
      <c r="E4299" t="s">
        <v>141</v>
      </c>
      <c r="F4299" t="s">
        <v>2981</v>
      </c>
      <c r="G4299" t="s">
        <v>149</v>
      </c>
      <c r="H4299" t="s">
        <v>144</v>
      </c>
      <c r="I4299" t="s">
        <v>136</v>
      </c>
      <c r="J4299" t="s">
        <v>137</v>
      </c>
      <c r="K4299" t="s">
        <v>138</v>
      </c>
      <c r="L4299" t="s">
        <v>12081</v>
      </c>
      <c r="M4299" t="s">
        <v>12082</v>
      </c>
      <c r="N4299">
        <v>0.19444444399999999</v>
      </c>
      <c r="O4299">
        <v>0</v>
      </c>
      <c r="P4299">
        <v>1059</v>
      </c>
      <c r="Q4299">
        <v>0</v>
      </c>
      <c r="R4299">
        <v>126</v>
      </c>
      <c r="S4299">
        <v>0</v>
      </c>
      <c r="T4299">
        <v>116</v>
      </c>
      <c r="U4299">
        <v>0</v>
      </c>
      <c r="V4299">
        <v>0</v>
      </c>
      <c r="W4299">
        <v>0</v>
      </c>
      <c r="X4299">
        <v>102.43144428333299</v>
      </c>
      <c r="Y4299">
        <v>0</v>
      </c>
      <c r="Z4299">
        <v>32.270321821126132</v>
      </c>
      <c r="AA4299">
        <v>0</v>
      </c>
      <c r="AB4299">
        <v>31.52840730213974</v>
      </c>
      <c r="AC4299">
        <v>0</v>
      </c>
      <c r="AD4299">
        <v>0</v>
      </c>
      <c r="AE4299">
        <v>166.23017340659885</v>
      </c>
    </row>
    <row r="4300" spans="1:31" x14ac:dyDescent="0.3">
      <c r="A4300">
        <v>2655026</v>
      </c>
      <c r="B4300">
        <v>1</v>
      </c>
      <c r="C4300" t="s">
        <v>80</v>
      </c>
      <c r="D4300" t="s">
        <v>92</v>
      </c>
      <c r="E4300" t="s">
        <v>147</v>
      </c>
      <c r="F4300" t="s">
        <v>12083</v>
      </c>
      <c r="G4300" t="s">
        <v>149</v>
      </c>
      <c r="H4300" t="s">
        <v>144</v>
      </c>
      <c r="I4300" t="s">
        <v>241</v>
      </c>
      <c r="J4300" t="s">
        <v>137</v>
      </c>
      <c r="K4300" t="s">
        <v>138</v>
      </c>
      <c r="L4300" t="s">
        <v>12084</v>
      </c>
      <c r="M4300" t="s">
        <v>12085</v>
      </c>
      <c r="N4300">
        <v>4.9444443999999997E-2</v>
      </c>
      <c r="O4300">
        <v>10</v>
      </c>
      <c r="P4300">
        <v>3371</v>
      </c>
      <c r="Q4300">
        <v>3</v>
      </c>
      <c r="R4300">
        <v>26</v>
      </c>
      <c r="S4300">
        <v>13</v>
      </c>
      <c r="T4300">
        <v>240</v>
      </c>
      <c r="U4300">
        <v>1</v>
      </c>
      <c r="V4300">
        <v>1</v>
      </c>
      <c r="W4300">
        <v>2.82254783939148</v>
      </c>
      <c r="X4300">
        <v>51.454640755239069</v>
      </c>
      <c r="Y4300">
        <v>0.21809202368500402</v>
      </c>
      <c r="Z4300">
        <v>0.24425048233444002</v>
      </c>
      <c r="AA4300">
        <v>3.7840187218645331</v>
      </c>
      <c r="AB4300">
        <v>12.348147594760363</v>
      </c>
      <c r="AC4300">
        <v>3.1481444613864998E-2</v>
      </c>
      <c r="AD4300">
        <v>0</v>
      </c>
      <c r="AE4300">
        <v>70.903178861888762</v>
      </c>
    </row>
    <row r="4301" spans="1:31" x14ac:dyDescent="0.3">
      <c r="A4301">
        <v>2654502</v>
      </c>
      <c r="B4301">
        <v>1</v>
      </c>
      <c r="C4301" t="s">
        <v>80</v>
      </c>
      <c r="D4301" t="s">
        <v>90</v>
      </c>
      <c r="E4301" t="s">
        <v>165</v>
      </c>
      <c r="F4301" t="s">
        <v>12086</v>
      </c>
      <c r="G4301" t="s">
        <v>220</v>
      </c>
      <c r="H4301" t="s">
        <v>135</v>
      </c>
      <c r="I4301" t="s">
        <v>136</v>
      </c>
      <c r="J4301" t="s">
        <v>137</v>
      </c>
      <c r="K4301" t="s">
        <v>162</v>
      </c>
      <c r="L4301" t="s">
        <v>12087</v>
      </c>
      <c r="M4301" t="s">
        <v>12088</v>
      </c>
      <c r="N4301">
        <v>4.5938888880000004</v>
      </c>
      <c r="O4301">
        <v>0</v>
      </c>
      <c r="P4301">
        <v>98</v>
      </c>
      <c r="Q4301">
        <v>0</v>
      </c>
      <c r="R4301">
        <v>0</v>
      </c>
      <c r="S4301">
        <v>0</v>
      </c>
      <c r="T4301">
        <v>17</v>
      </c>
      <c r="U4301">
        <v>0</v>
      </c>
      <c r="V4301">
        <v>0</v>
      </c>
      <c r="W4301">
        <v>0</v>
      </c>
      <c r="X4301">
        <v>132.71188495211538</v>
      </c>
      <c r="Y4301">
        <v>0</v>
      </c>
      <c r="Z4301">
        <v>0</v>
      </c>
      <c r="AA4301">
        <v>0</v>
      </c>
      <c r="AB4301">
        <v>154.4123120440351</v>
      </c>
      <c r="AC4301">
        <v>0</v>
      </c>
      <c r="AD4301">
        <v>0</v>
      </c>
      <c r="AE4301">
        <v>287.12419699615049</v>
      </c>
    </row>
    <row r="4302" spans="1:31" x14ac:dyDescent="0.3">
      <c r="A4302">
        <v>2654525</v>
      </c>
      <c r="B4302">
        <v>1</v>
      </c>
      <c r="C4302" t="s">
        <v>81</v>
      </c>
      <c r="D4302" t="s">
        <v>127</v>
      </c>
      <c r="E4302" t="s">
        <v>141</v>
      </c>
      <c r="F4302" t="s">
        <v>648</v>
      </c>
      <c r="G4302" t="s">
        <v>161</v>
      </c>
      <c r="H4302" t="s">
        <v>144</v>
      </c>
      <c r="I4302" t="s">
        <v>136</v>
      </c>
      <c r="J4302" t="s">
        <v>137</v>
      </c>
      <c r="K4302" t="s">
        <v>162</v>
      </c>
      <c r="L4302" t="s">
        <v>12089</v>
      </c>
      <c r="M4302" t="s">
        <v>12090</v>
      </c>
      <c r="N4302">
        <v>8.1813888880000007</v>
      </c>
      <c r="O4302">
        <v>0</v>
      </c>
      <c r="P4302">
        <v>146</v>
      </c>
      <c r="Q4302">
        <v>0</v>
      </c>
      <c r="R4302">
        <v>4</v>
      </c>
      <c r="S4302">
        <v>0</v>
      </c>
      <c r="T4302">
        <v>10</v>
      </c>
      <c r="U4302">
        <v>0</v>
      </c>
      <c r="V4302">
        <v>0</v>
      </c>
      <c r="W4302">
        <v>0</v>
      </c>
      <c r="X4302">
        <v>233.53787985485846</v>
      </c>
      <c r="Y4302">
        <v>0</v>
      </c>
      <c r="Z4302">
        <v>41.669048329641697</v>
      </c>
      <c r="AA4302">
        <v>0</v>
      </c>
      <c r="AB4302">
        <v>88.288514456273575</v>
      </c>
      <c r="AC4302">
        <v>0</v>
      </c>
      <c r="AD4302">
        <v>0</v>
      </c>
      <c r="AE4302">
        <v>363.49544264077372</v>
      </c>
    </row>
    <row r="4303" spans="1:31" x14ac:dyDescent="0.3">
      <c r="A4303">
        <v>2655189</v>
      </c>
      <c r="B4303">
        <v>1</v>
      </c>
      <c r="C4303" t="s">
        <v>80</v>
      </c>
      <c r="D4303" t="s">
        <v>83</v>
      </c>
      <c r="E4303" t="s">
        <v>132</v>
      </c>
      <c r="F4303" t="s">
        <v>12091</v>
      </c>
      <c r="G4303" t="s">
        <v>134</v>
      </c>
      <c r="H4303" t="s">
        <v>135</v>
      </c>
      <c r="I4303" t="s">
        <v>136</v>
      </c>
      <c r="J4303" t="s">
        <v>137</v>
      </c>
      <c r="K4303" t="s">
        <v>138</v>
      </c>
      <c r="L4303" t="s">
        <v>12092</v>
      </c>
      <c r="M4303" t="s">
        <v>12093</v>
      </c>
      <c r="N4303">
        <v>0.92444444400000003</v>
      </c>
      <c r="O4303">
        <v>0</v>
      </c>
      <c r="P4303">
        <v>9</v>
      </c>
      <c r="Q4303">
        <v>0</v>
      </c>
      <c r="R4303">
        <v>0</v>
      </c>
      <c r="S4303">
        <v>0</v>
      </c>
      <c r="T4303">
        <v>2</v>
      </c>
      <c r="U4303">
        <v>0</v>
      </c>
      <c r="V4303">
        <v>0</v>
      </c>
      <c r="W4303">
        <v>0</v>
      </c>
      <c r="X4303">
        <v>3.597514864122076</v>
      </c>
      <c r="Y4303">
        <v>0</v>
      </c>
      <c r="Z4303">
        <v>0</v>
      </c>
      <c r="AA4303">
        <v>0</v>
      </c>
      <c r="AB4303">
        <v>1.0907773401877618</v>
      </c>
      <c r="AC4303">
        <v>0</v>
      </c>
      <c r="AD4303">
        <v>0</v>
      </c>
      <c r="AE4303">
        <v>4.6882922043098381</v>
      </c>
    </row>
    <row r="4304" spans="1:31" x14ac:dyDescent="0.3">
      <c r="A4304">
        <v>2654980</v>
      </c>
      <c r="B4304">
        <v>1</v>
      </c>
      <c r="C4304" t="s">
        <v>80</v>
      </c>
      <c r="D4304" t="s">
        <v>84</v>
      </c>
      <c r="E4304" t="s">
        <v>132</v>
      </c>
      <c r="F4304" t="s">
        <v>12094</v>
      </c>
      <c r="G4304" t="s">
        <v>134</v>
      </c>
      <c r="H4304" t="s">
        <v>135</v>
      </c>
      <c r="I4304" t="s">
        <v>136</v>
      </c>
      <c r="J4304" t="s">
        <v>137</v>
      </c>
      <c r="K4304" t="s">
        <v>138</v>
      </c>
      <c r="L4304" t="s">
        <v>12095</v>
      </c>
      <c r="M4304" t="s">
        <v>12096</v>
      </c>
      <c r="N4304">
        <v>7.8230555549999998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2.228084407274423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2.228084407274423</v>
      </c>
    </row>
    <row r="4305" spans="1:31" x14ac:dyDescent="0.3">
      <c r="A4305">
        <v>2654548</v>
      </c>
      <c r="B4305">
        <v>1</v>
      </c>
      <c r="C4305" t="s">
        <v>81</v>
      </c>
      <c r="D4305" t="s">
        <v>123</v>
      </c>
      <c r="E4305" t="s">
        <v>141</v>
      </c>
      <c r="F4305" t="s">
        <v>9525</v>
      </c>
      <c r="G4305" t="s">
        <v>161</v>
      </c>
      <c r="H4305" t="s">
        <v>144</v>
      </c>
      <c r="I4305" t="s">
        <v>136</v>
      </c>
      <c r="J4305" t="s">
        <v>137</v>
      </c>
      <c r="K4305" t="s">
        <v>162</v>
      </c>
      <c r="L4305" t="s">
        <v>12097</v>
      </c>
      <c r="M4305" t="s">
        <v>12098</v>
      </c>
      <c r="N4305">
        <v>5.3313888880000002</v>
      </c>
      <c r="O4305">
        <v>1</v>
      </c>
      <c r="P4305">
        <v>378</v>
      </c>
      <c r="Q4305">
        <v>8</v>
      </c>
      <c r="R4305">
        <v>13</v>
      </c>
      <c r="S4305">
        <v>5</v>
      </c>
      <c r="T4305">
        <v>17</v>
      </c>
      <c r="U4305">
        <v>1</v>
      </c>
      <c r="V4305">
        <v>0</v>
      </c>
      <c r="W4305">
        <v>6.9278160588187504E-2</v>
      </c>
      <c r="X4305">
        <v>514.38801157047237</v>
      </c>
      <c r="Y4305">
        <v>375.66902600710569</v>
      </c>
      <c r="Z4305">
        <v>83.508399354829578</v>
      </c>
      <c r="AA4305">
        <v>243.96042261088959</v>
      </c>
      <c r="AB4305">
        <v>116.24625076930245</v>
      </c>
      <c r="AC4305">
        <v>81.717441412463288</v>
      </c>
      <c r="AD4305">
        <v>0</v>
      </c>
      <c r="AE4305">
        <v>1415.558829885651</v>
      </c>
    </row>
    <row r="4306" spans="1:31" x14ac:dyDescent="0.3">
      <c r="A4306">
        <v>2654794</v>
      </c>
      <c r="B4306">
        <v>1</v>
      </c>
      <c r="C4306" t="s">
        <v>80</v>
      </c>
      <c r="D4306" t="s">
        <v>85</v>
      </c>
      <c r="E4306" t="s">
        <v>214</v>
      </c>
      <c r="F4306" t="s">
        <v>12099</v>
      </c>
      <c r="G4306" t="s">
        <v>224</v>
      </c>
      <c r="H4306" t="s">
        <v>135</v>
      </c>
      <c r="I4306" t="s">
        <v>136</v>
      </c>
      <c r="J4306" t="s">
        <v>137</v>
      </c>
      <c r="K4306" t="s">
        <v>138</v>
      </c>
      <c r="L4306" t="s">
        <v>12100</v>
      </c>
      <c r="M4306" t="s">
        <v>12101</v>
      </c>
      <c r="N4306">
        <v>3.9113888879999998</v>
      </c>
      <c r="O4306">
        <v>0</v>
      </c>
      <c r="P4306">
        <v>28</v>
      </c>
      <c r="Q4306">
        <v>0</v>
      </c>
      <c r="R4306">
        <v>0</v>
      </c>
      <c r="S4306">
        <v>0</v>
      </c>
      <c r="T4306">
        <v>59</v>
      </c>
      <c r="U4306">
        <v>0</v>
      </c>
      <c r="V4306">
        <v>0</v>
      </c>
      <c r="W4306">
        <v>0</v>
      </c>
      <c r="X4306">
        <v>35.344045745442962</v>
      </c>
      <c r="Y4306">
        <v>0</v>
      </c>
      <c r="Z4306">
        <v>0</v>
      </c>
      <c r="AA4306">
        <v>0</v>
      </c>
      <c r="AB4306">
        <v>193.49854637604142</v>
      </c>
      <c r="AC4306">
        <v>0</v>
      </c>
      <c r="AD4306">
        <v>0</v>
      </c>
      <c r="AE4306">
        <v>228.84259212148439</v>
      </c>
    </row>
    <row r="4307" spans="1:31" x14ac:dyDescent="0.3">
      <c r="A4307">
        <v>2654711</v>
      </c>
      <c r="B4307">
        <v>1</v>
      </c>
      <c r="C4307" t="s">
        <v>80</v>
      </c>
      <c r="D4307" t="s">
        <v>83</v>
      </c>
      <c r="E4307" t="s">
        <v>141</v>
      </c>
      <c r="F4307" t="s">
        <v>12102</v>
      </c>
      <c r="G4307" t="s">
        <v>149</v>
      </c>
      <c r="H4307" t="s">
        <v>144</v>
      </c>
      <c r="I4307" t="s">
        <v>136</v>
      </c>
      <c r="J4307" t="s">
        <v>137</v>
      </c>
      <c r="K4307" t="s">
        <v>138</v>
      </c>
      <c r="L4307" t="s">
        <v>12103</v>
      </c>
      <c r="M4307" t="s">
        <v>11888</v>
      </c>
      <c r="N4307">
        <v>5.8191666660000001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149</v>
      </c>
      <c r="U4307">
        <v>0</v>
      </c>
      <c r="V4307">
        <v>1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1562.1764449421839</v>
      </c>
      <c r="AC4307">
        <v>0</v>
      </c>
      <c r="AD4307">
        <v>41.636913675519743</v>
      </c>
      <c r="AE4307">
        <v>1603.8133586177037</v>
      </c>
    </row>
    <row r="4308" spans="1:31" x14ac:dyDescent="0.3">
      <c r="A4308">
        <v>2655149</v>
      </c>
      <c r="B4308">
        <v>1</v>
      </c>
      <c r="C4308" t="s">
        <v>80</v>
      </c>
      <c r="D4308" t="s">
        <v>93</v>
      </c>
      <c r="E4308" t="s">
        <v>152</v>
      </c>
      <c r="F4308" t="s">
        <v>12104</v>
      </c>
      <c r="G4308" t="s">
        <v>191</v>
      </c>
      <c r="H4308" t="s">
        <v>135</v>
      </c>
      <c r="I4308" t="s">
        <v>136</v>
      </c>
      <c r="J4308" t="s">
        <v>137</v>
      </c>
      <c r="K4308" t="s">
        <v>138</v>
      </c>
      <c r="L4308" t="s">
        <v>12105</v>
      </c>
      <c r="M4308" t="s">
        <v>12106</v>
      </c>
      <c r="N4308">
        <v>1.8036111109999999</v>
      </c>
      <c r="O4308">
        <v>0</v>
      </c>
      <c r="P4308">
        <v>22</v>
      </c>
      <c r="Q4308">
        <v>0</v>
      </c>
      <c r="R4308">
        <v>24</v>
      </c>
      <c r="S4308">
        <v>0</v>
      </c>
      <c r="T4308">
        <v>7</v>
      </c>
      <c r="U4308">
        <v>0</v>
      </c>
      <c r="V4308">
        <v>0</v>
      </c>
      <c r="W4308">
        <v>0</v>
      </c>
      <c r="X4308">
        <v>12.76091154370391</v>
      </c>
      <c r="Y4308">
        <v>0</v>
      </c>
      <c r="Z4308">
        <v>277.25584056975407</v>
      </c>
      <c r="AA4308">
        <v>0</v>
      </c>
      <c r="AB4308">
        <v>15.388954616275003</v>
      </c>
      <c r="AC4308">
        <v>0</v>
      </c>
      <c r="AD4308">
        <v>0</v>
      </c>
      <c r="AE4308">
        <v>305.40570672973297</v>
      </c>
    </row>
    <row r="4309" spans="1:31" x14ac:dyDescent="0.3">
      <c r="A4309">
        <v>2655089</v>
      </c>
      <c r="B4309">
        <v>1</v>
      </c>
      <c r="C4309" t="s">
        <v>81</v>
      </c>
      <c r="D4309" t="s">
        <v>112</v>
      </c>
      <c r="E4309" t="s">
        <v>165</v>
      </c>
      <c r="F4309" t="s">
        <v>12107</v>
      </c>
      <c r="G4309" t="s">
        <v>224</v>
      </c>
      <c r="H4309" t="s">
        <v>135</v>
      </c>
      <c r="I4309" t="s">
        <v>136</v>
      </c>
      <c r="J4309" t="s">
        <v>137</v>
      </c>
      <c r="K4309" t="s">
        <v>138</v>
      </c>
      <c r="L4309" t="s">
        <v>12108</v>
      </c>
      <c r="M4309" t="s">
        <v>12109</v>
      </c>
      <c r="N4309">
        <v>1.133888888</v>
      </c>
      <c r="O4309">
        <v>0</v>
      </c>
      <c r="P4309">
        <v>37</v>
      </c>
      <c r="Q4309">
        <v>0</v>
      </c>
      <c r="R4309">
        <v>0</v>
      </c>
      <c r="S4309">
        <v>0</v>
      </c>
      <c r="T4309">
        <v>13</v>
      </c>
      <c r="U4309">
        <v>0</v>
      </c>
      <c r="V4309">
        <v>0</v>
      </c>
      <c r="W4309">
        <v>0</v>
      </c>
      <c r="X4309">
        <v>13.90684982023695</v>
      </c>
      <c r="Y4309">
        <v>0</v>
      </c>
      <c r="Z4309">
        <v>0</v>
      </c>
      <c r="AA4309">
        <v>0</v>
      </c>
      <c r="AB4309">
        <v>11.494727247038201</v>
      </c>
      <c r="AC4309">
        <v>0</v>
      </c>
      <c r="AD4309">
        <v>0</v>
      </c>
      <c r="AE4309">
        <v>25.401577067275149</v>
      </c>
    </row>
    <row r="4310" spans="1:31" x14ac:dyDescent="0.3">
      <c r="A4310">
        <v>2654402</v>
      </c>
      <c r="B4310">
        <v>1</v>
      </c>
      <c r="C4310" t="s">
        <v>80</v>
      </c>
      <c r="D4310" t="s">
        <v>86</v>
      </c>
      <c r="E4310" t="s">
        <v>132</v>
      </c>
      <c r="F4310" t="s">
        <v>12110</v>
      </c>
      <c r="G4310" t="s">
        <v>134</v>
      </c>
      <c r="H4310" t="s">
        <v>135</v>
      </c>
      <c r="I4310" t="s">
        <v>136</v>
      </c>
      <c r="J4310" t="s">
        <v>137</v>
      </c>
      <c r="K4310" t="s">
        <v>138</v>
      </c>
      <c r="L4310" t="s">
        <v>12111</v>
      </c>
      <c r="M4310" t="s">
        <v>12112</v>
      </c>
      <c r="N4310">
        <v>0.95499999999999996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0.60704066299276782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0.60704066299276782</v>
      </c>
    </row>
    <row r="4311" spans="1:31" x14ac:dyDescent="0.3">
      <c r="A4311">
        <v>2654897</v>
      </c>
      <c r="B4311">
        <v>1</v>
      </c>
      <c r="C4311" t="s">
        <v>80</v>
      </c>
      <c r="D4311" t="s">
        <v>111</v>
      </c>
      <c r="E4311" t="s">
        <v>132</v>
      </c>
      <c r="F4311" t="s">
        <v>12113</v>
      </c>
      <c r="G4311" t="s">
        <v>183</v>
      </c>
      <c r="H4311" t="s">
        <v>135</v>
      </c>
      <c r="I4311" t="s">
        <v>136</v>
      </c>
      <c r="J4311" t="s">
        <v>137</v>
      </c>
      <c r="K4311" t="s">
        <v>138</v>
      </c>
      <c r="L4311" t="s">
        <v>12114</v>
      </c>
      <c r="M4311" t="s">
        <v>12115</v>
      </c>
      <c r="N4311">
        <v>1.395277777</v>
      </c>
      <c r="O4311">
        <v>0</v>
      </c>
      <c r="P4311">
        <v>5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4.0753145362427166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4.0753145362427166</v>
      </c>
    </row>
    <row r="4312" spans="1:31" x14ac:dyDescent="0.3">
      <c r="A4312">
        <v>2654508</v>
      </c>
      <c r="B4312">
        <v>1</v>
      </c>
      <c r="C4312" t="s">
        <v>80</v>
      </c>
      <c r="D4312" t="s">
        <v>106</v>
      </c>
      <c r="E4312" t="s">
        <v>152</v>
      </c>
      <c r="F4312" t="s">
        <v>12116</v>
      </c>
      <c r="G4312" t="s">
        <v>161</v>
      </c>
      <c r="H4312" t="s">
        <v>135</v>
      </c>
      <c r="I4312" t="s">
        <v>136</v>
      </c>
      <c r="J4312" t="s">
        <v>137</v>
      </c>
      <c r="K4312" t="s">
        <v>162</v>
      </c>
      <c r="L4312" t="s">
        <v>12117</v>
      </c>
      <c r="M4312" t="s">
        <v>12118</v>
      </c>
      <c r="N4312">
        <v>3.5666666660000002</v>
      </c>
      <c r="O4312">
        <v>0</v>
      </c>
      <c r="P4312">
        <v>91</v>
      </c>
      <c r="Q4312">
        <v>0</v>
      </c>
      <c r="R4312">
        <v>0</v>
      </c>
      <c r="S4312">
        <v>0</v>
      </c>
      <c r="T4312">
        <v>16</v>
      </c>
      <c r="U4312">
        <v>0</v>
      </c>
      <c r="V4312">
        <v>0</v>
      </c>
      <c r="W4312">
        <v>0</v>
      </c>
      <c r="X4312">
        <v>71.155509397122714</v>
      </c>
      <c r="Y4312">
        <v>0</v>
      </c>
      <c r="Z4312">
        <v>0</v>
      </c>
      <c r="AA4312">
        <v>0</v>
      </c>
      <c r="AB4312">
        <v>88.347692016730264</v>
      </c>
      <c r="AC4312">
        <v>0</v>
      </c>
      <c r="AD4312">
        <v>0</v>
      </c>
      <c r="AE4312">
        <v>159.50320141385299</v>
      </c>
    </row>
    <row r="4313" spans="1:31" x14ac:dyDescent="0.3">
      <c r="A4313">
        <v>2655132</v>
      </c>
      <c r="B4313">
        <v>1</v>
      </c>
      <c r="C4313" t="s">
        <v>80</v>
      </c>
      <c r="D4313" t="s">
        <v>83</v>
      </c>
      <c r="E4313" t="s">
        <v>165</v>
      </c>
      <c r="F4313" t="s">
        <v>12119</v>
      </c>
      <c r="G4313" t="s">
        <v>224</v>
      </c>
      <c r="H4313" t="s">
        <v>135</v>
      </c>
      <c r="I4313" t="s">
        <v>136</v>
      </c>
      <c r="J4313" t="s">
        <v>137</v>
      </c>
      <c r="K4313" t="s">
        <v>138</v>
      </c>
      <c r="L4313" t="s">
        <v>12120</v>
      </c>
      <c r="M4313" t="s">
        <v>12121</v>
      </c>
      <c r="N4313">
        <v>1.048333333</v>
      </c>
      <c r="O4313">
        <v>0</v>
      </c>
      <c r="P4313">
        <v>270</v>
      </c>
      <c r="Q4313">
        <v>0</v>
      </c>
      <c r="R4313">
        <v>0</v>
      </c>
      <c r="S4313">
        <v>0</v>
      </c>
      <c r="T4313">
        <v>19</v>
      </c>
      <c r="U4313">
        <v>0</v>
      </c>
      <c r="V4313">
        <v>0</v>
      </c>
      <c r="W4313">
        <v>0</v>
      </c>
      <c r="X4313">
        <v>84.795491904668978</v>
      </c>
      <c r="Y4313">
        <v>0</v>
      </c>
      <c r="Z4313">
        <v>0</v>
      </c>
      <c r="AA4313">
        <v>0</v>
      </c>
      <c r="AB4313">
        <v>12.517944037418172</v>
      </c>
      <c r="AC4313">
        <v>0</v>
      </c>
      <c r="AD4313">
        <v>0</v>
      </c>
      <c r="AE4313">
        <v>97.313435942087153</v>
      </c>
    </row>
    <row r="4314" spans="1:31" x14ac:dyDescent="0.3">
      <c r="A4314">
        <v>2655106</v>
      </c>
      <c r="B4314">
        <v>1</v>
      </c>
      <c r="C4314" t="s">
        <v>80</v>
      </c>
      <c r="D4314" t="s">
        <v>95</v>
      </c>
      <c r="E4314" t="s">
        <v>181</v>
      </c>
      <c r="F4314" t="s">
        <v>2291</v>
      </c>
      <c r="G4314" t="s">
        <v>2078</v>
      </c>
      <c r="H4314" t="s">
        <v>144</v>
      </c>
      <c r="I4314" t="s">
        <v>136</v>
      </c>
      <c r="J4314" t="s">
        <v>5</v>
      </c>
      <c r="K4314" t="s">
        <v>138</v>
      </c>
      <c r="L4314" t="s">
        <v>12122</v>
      </c>
      <c r="M4314" t="s">
        <v>12123</v>
      </c>
      <c r="N4314">
        <v>0.84055555500000001</v>
      </c>
      <c r="O4314">
        <v>7</v>
      </c>
      <c r="P4314">
        <v>1481</v>
      </c>
      <c r="Q4314">
        <v>25</v>
      </c>
      <c r="R4314">
        <v>17</v>
      </c>
      <c r="S4314">
        <v>57</v>
      </c>
      <c r="T4314">
        <v>134</v>
      </c>
      <c r="U4314">
        <v>7</v>
      </c>
      <c r="V4314">
        <v>0</v>
      </c>
      <c r="W4314">
        <v>6.4410619973731364</v>
      </c>
      <c r="X4314">
        <v>299.02925345662857</v>
      </c>
      <c r="Y4314">
        <v>71.763927218356258</v>
      </c>
      <c r="Z4314">
        <v>14.475499844756408</v>
      </c>
      <c r="AA4314">
        <v>922.62372669466629</v>
      </c>
      <c r="AB4314">
        <v>119.29990576387868</v>
      </c>
      <c r="AC4314">
        <v>457.97930012831756</v>
      </c>
      <c r="AD4314">
        <v>0</v>
      </c>
      <c r="AE4314">
        <v>1891.6126751039769</v>
      </c>
    </row>
    <row r="4315" spans="1:31" x14ac:dyDescent="0.3">
      <c r="A4315">
        <v>2654565</v>
      </c>
      <c r="B4315">
        <v>1</v>
      </c>
      <c r="C4315" t="s">
        <v>80</v>
      </c>
      <c r="D4315" t="s">
        <v>82</v>
      </c>
      <c r="E4315" t="s">
        <v>141</v>
      </c>
      <c r="F4315" t="s">
        <v>12124</v>
      </c>
      <c r="G4315" t="s">
        <v>161</v>
      </c>
      <c r="H4315" t="s">
        <v>144</v>
      </c>
      <c r="I4315" t="s">
        <v>136</v>
      </c>
      <c r="J4315" t="s">
        <v>137</v>
      </c>
      <c r="K4315" t="s">
        <v>162</v>
      </c>
      <c r="L4315" t="s">
        <v>12125</v>
      </c>
      <c r="M4315" t="s">
        <v>12126</v>
      </c>
      <c r="N4315">
        <v>10.924722222</v>
      </c>
      <c r="O4315">
        <v>0</v>
      </c>
      <c r="P4315">
        <v>786</v>
      </c>
      <c r="Q4315">
        <v>0</v>
      </c>
      <c r="R4315">
        <v>0</v>
      </c>
      <c r="S4315">
        <v>0</v>
      </c>
      <c r="T4315">
        <v>44</v>
      </c>
      <c r="U4315">
        <v>0</v>
      </c>
      <c r="V4315">
        <v>0</v>
      </c>
      <c r="W4315">
        <v>0</v>
      </c>
      <c r="X4315">
        <v>2547.1792662002872</v>
      </c>
      <c r="Y4315">
        <v>0</v>
      </c>
      <c r="Z4315">
        <v>0</v>
      </c>
      <c r="AA4315">
        <v>0</v>
      </c>
      <c r="AB4315">
        <v>648.84284577643314</v>
      </c>
      <c r="AC4315">
        <v>0</v>
      </c>
      <c r="AD4315">
        <v>0</v>
      </c>
      <c r="AE4315">
        <v>3196.0221119767202</v>
      </c>
    </row>
    <row r="4316" spans="1:31" x14ac:dyDescent="0.3">
      <c r="A4316">
        <v>2655063</v>
      </c>
      <c r="B4316">
        <v>1</v>
      </c>
      <c r="C4316" t="s">
        <v>81</v>
      </c>
      <c r="D4316" t="s">
        <v>118</v>
      </c>
      <c r="E4316" t="s">
        <v>147</v>
      </c>
      <c r="F4316" t="s">
        <v>5106</v>
      </c>
      <c r="G4316" t="s">
        <v>149</v>
      </c>
      <c r="H4316" t="s">
        <v>144</v>
      </c>
      <c r="I4316" t="s">
        <v>136</v>
      </c>
      <c r="J4316" t="s">
        <v>137</v>
      </c>
      <c r="K4316" t="s">
        <v>138</v>
      </c>
      <c r="L4316" t="s">
        <v>12127</v>
      </c>
      <c r="M4316" t="s">
        <v>12128</v>
      </c>
      <c r="N4316">
        <v>2.0350000000000001</v>
      </c>
      <c r="O4316">
        <v>0</v>
      </c>
      <c r="P4316">
        <v>0</v>
      </c>
      <c r="Q4316">
        <v>2</v>
      </c>
      <c r="R4316">
        <v>61</v>
      </c>
      <c r="S4316">
        <v>1</v>
      </c>
      <c r="T4316">
        <v>3</v>
      </c>
      <c r="U4316">
        <v>0</v>
      </c>
      <c r="V4316">
        <v>0</v>
      </c>
      <c r="W4316">
        <v>0</v>
      </c>
      <c r="X4316">
        <v>0</v>
      </c>
      <c r="Y4316">
        <v>53.375598122514077</v>
      </c>
      <c r="Z4316">
        <v>645.69451191788596</v>
      </c>
      <c r="AA4316">
        <v>3.561931968283333</v>
      </c>
      <c r="AB4316">
        <v>22.600175503969901</v>
      </c>
      <c r="AC4316">
        <v>0</v>
      </c>
      <c r="AD4316">
        <v>0</v>
      </c>
      <c r="AE4316">
        <v>725.23221751265339</v>
      </c>
    </row>
    <row r="4317" spans="1:31" x14ac:dyDescent="0.3">
      <c r="A4317">
        <v>2654399</v>
      </c>
      <c r="B4317">
        <v>1</v>
      </c>
      <c r="C4317" t="s">
        <v>81</v>
      </c>
      <c r="D4317" t="s">
        <v>126</v>
      </c>
      <c r="E4317" t="s">
        <v>165</v>
      </c>
      <c r="F4317" t="s">
        <v>12129</v>
      </c>
      <c r="G4317" t="s">
        <v>224</v>
      </c>
      <c r="H4317" t="s">
        <v>135</v>
      </c>
      <c r="I4317" t="s">
        <v>136</v>
      </c>
      <c r="J4317" t="s">
        <v>137</v>
      </c>
      <c r="K4317" t="s">
        <v>138</v>
      </c>
      <c r="L4317" t="s">
        <v>12130</v>
      </c>
      <c r="M4317" t="s">
        <v>12131</v>
      </c>
      <c r="N4317">
        <v>1.470277777</v>
      </c>
      <c r="O4317">
        <v>0</v>
      </c>
      <c r="P4317">
        <v>4</v>
      </c>
      <c r="Q4317">
        <v>0</v>
      </c>
      <c r="R4317">
        <v>6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0.84326818805304249</v>
      </c>
      <c r="Y4317">
        <v>0</v>
      </c>
      <c r="Z4317">
        <v>9.5743805984651136</v>
      </c>
      <c r="AA4317">
        <v>0</v>
      </c>
      <c r="AB4317">
        <v>0</v>
      </c>
      <c r="AC4317">
        <v>0</v>
      </c>
      <c r="AD4317">
        <v>0</v>
      </c>
      <c r="AE4317">
        <v>10.417648786518155</v>
      </c>
    </row>
    <row r="4318" spans="1:31" x14ac:dyDescent="0.3">
      <c r="A4318">
        <v>2654422</v>
      </c>
      <c r="B4318">
        <v>1</v>
      </c>
      <c r="C4318" t="s">
        <v>81</v>
      </c>
      <c r="D4318" t="s">
        <v>127</v>
      </c>
      <c r="E4318" t="s">
        <v>141</v>
      </c>
      <c r="F4318" t="s">
        <v>3458</v>
      </c>
      <c r="G4318" t="s">
        <v>149</v>
      </c>
      <c r="H4318" t="s">
        <v>144</v>
      </c>
      <c r="I4318" t="s">
        <v>136</v>
      </c>
      <c r="J4318" t="s">
        <v>137</v>
      </c>
      <c r="K4318" t="s">
        <v>138</v>
      </c>
      <c r="L4318" t="s">
        <v>12132</v>
      </c>
      <c r="M4318" t="s">
        <v>12133</v>
      </c>
      <c r="N4318">
        <v>0.91305555500000002</v>
      </c>
      <c r="O4318">
        <v>0</v>
      </c>
      <c r="P4318">
        <v>462</v>
      </c>
      <c r="Q4318">
        <v>32</v>
      </c>
      <c r="R4318">
        <v>61</v>
      </c>
      <c r="S4318">
        <v>3</v>
      </c>
      <c r="T4318">
        <v>31</v>
      </c>
      <c r="U4318">
        <v>0</v>
      </c>
      <c r="V4318">
        <v>0</v>
      </c>
      <c r="W4318">
        <v>0</v>
      </c>
      <c r="X4318">
        <v>66.01407028072326</v>
      </c>
      <c r="Y4318">
        <v>56.260846424084782</v>
      </c>
      <c r="Z4318">
        <v>74.985021676412799</v>
      </c>
      <c r="AA4318">
        <v>2.13212910922118</v>
      </c>
      <c r="AB4318">
        <v>7.1826517414692059</v>
      </c>
      <c r="AC4318">
        <v>0</v>
      </c>
      <c r="AD4318">
        <v>0</v>
      </c>
      <c r="AE4318">
        <v>206.57471923191125</v>
      </c>
    </row>
    <row r="4319" spans="1:31" x14ac:dyDescent="0.3">
      <c r="A4319">
        <v>2655232</v>
      </c>
      <c r="B4319">
        <v>1</v>
      </c>
      <c r="C4319" t="s">
        <v>81</v>
      </c>
      <c r="D4319" t="s">
        <v>118</v>
      </c>
      <c r="E4319" t="s">
        <v>141</v>
      </c>
      <c r="F4319" t="s">
        <v>12134</v>
      </c>
      <c r="G4319" t="s">
        <v>154</v>
      </c>
      <c r="H4319" t="s">
        <v>144</v>
      </c>
      <c r="I4319" t="s">
        <v>136</v>
      </c>
      <c r="J4319" t="s">
        <v>137</v>
      </c>
      <c r="K4319" t="s">
        <v>138</v>
      </c>
      <c r="L4319" t="s">
        <v>12135</v>
      </c>
      <c r="M4319" t="s">
        <v>12136</v>
      </c>
      <c r="N4319">
        <v>0.42833333299999998</v>
      </c>
      <c r="O4319">
        <v>15</v>
      </c>
      <c r="P4319">
        <v>1406</v>
      </c>
      <c r="Q4319">
        <v>197</v>
      </c>
      <c r="R4319">
        <v>177</v>
      </c>
      <c r="S4319">
        <v>16</v>
      </c>
      <c r="T4319">
        <v>114</v>
      </c>
      <c r="U4319">
        <v>0</v>
      </c>
      <c r="V4319">
        <v>0</v>
      </c>
      <c r="W4319">
        <v>3.2681200730139222</v>
      </c>
      <c r="X4319">
        <v>81.532299865382882</v>
      </c>
      <c r="Y4319">
        <v>502.39691547928703</v>
      </c>
      <c r="Z4319">
        <v>149.29934836426716</v>
      </c>
      <c r="AA4319">
        <v>18.421033696665432</v>
      </c>
      <c r="AB4319">
        <v>15.641625691841794</v>
      </c>
      <c r="AC4319">
        <v>0</v>
      </c>
      <c r="AD4319">
        <v>0</v>
      </c>
      <c r="AE4319">
        <v>770.55934317045819</v>
      </c>
    </row>
    <row r="4320" spans="1:31" x14ac:dyDescent="0.3">
      <c r="A4320">
        <v>2654485</v>
      </c>
      <c r="B4320">
        <v>1</v>
      </c>
      <c r="C4320" t="s">
        <v>80</v>
      </c>
      <c r="D4320" t="s">
        <v>90</v>
      </c>
      <c r="E4320" t="s">
        <v>181</v>
      </c>
      <c r="F4320" t="s">
        <v>12137</v>
      </c>
      <c r="G4320" t="s">
        <v>220</v>
      </c>
      <c r="H4320" t="s">
        <v>144</v>
      </c>
      <c r="I4320" t="s">
        <v>136</v>
      </c>
      <c r="J4320" t="s">
        <v>137</v>
      </c>
      <c r="K4320" t="s">
        <v>162</v>
      </c>
      <c r="L4320" t="s">
        <v>12138</v>
      </c>
      <c r="M4320" t="s">
        <v>12139</v>
      </c>
      <c r="N4320">
        <v>3.6666666659999998</v>
      </c>
      <c r="O4320">
        <v>0</v>
      </c>
      <c r="P4320">
        <v>9761</v>
      </c>
      <c r="Q4320">
        <v>0</v>
      </c>
      <c r="R4320">
        <v>0</v>
      </c>
      <c r="S4320">
        <v>5</v>
      </c>
      <c r="T4320">
        <v>1022</v>
      </c>
      <c r="U4320">
        <v>0</v>
      </c>
      <c r="V4320">
        <v>0</v>
      </c>
      <c r="W4320">
        <v>0</v>
      </c>
      <c r="X4320">
        <v>10580.188410901088</v>
      </c>
      <c r="Y4320">
        <v>0</v>
      </c>
      <c r="Z4320">
        <v>0</v>
      </c>
      <c r="AA4320">
        <v>1121.4783674918724</v>
      </c>
      <c r="AB4320">
        <v>7448.2230888493223</v>
      </c>
      <c r="AC4320">
        <v>0</v>
      </c>
      <c r="AD4320">
        <v>0</v>
      </c>
      <c r="AE4320">
        <v>19149.889867242284</v>
      </c>
    </row>
    <row r="4321" spans="1:31" x14ac:dyDescent="0.3">
      <c r="A4321">
        <v>2654879</v>
      </c>
      <c r="B4321">
        <v>2</v>
      </c>
      <c r="C4321" t="s">
        <v>81</v>
      </c>
      <c r="D4321" t="s">
        <v>118</v>
      </c>
      <c r="E4321" t="s">
        <v>141</v>
      </c>
      <c r="F4321" t="s">
        <v>12140</v>
      </c>
      <c r="G4321" t="s">
        <v>154</v>
      </c>
      <c r="H4321" t="s">
        <v>144</v>
      </c>
      <c r="I4321" t="s">
        <v>136</v>
      </c>
      <c r="J4321" t="s">
        <v>137</v>
      </c>
      <c r="K4321" t="s">
        <v>138</v>
      </c>
      <c r="L4321" t="s">
        <v>11807</v>
      </c>
      <c r="M4321" t="s">
        <v>12141</v>
      </c>
      <c r="N4321">
        <v>1.227777777</v>
      </c>
      <c r="O4321">
        <v>0</v>
      </c>
      <c r="P4321">
        <v>710</v>
      </c>
      <c r="Q4321">
        <v>0</v>
      </c>
      <c r="R4321">
        <v>0</v>
      </c>
      <c r="S4321">
        <v>1</v>
      </c>
      <c r="T4321">
        <v>73</v>
      </c>
      <c r="U4321">
        <v>0</v>
      </c>
      <c r="V4321">
        <v>0</v>
      </c>
      <c r="W4321">
        <v>0</v>
      </c>
      <c r="X4321">
        <v>221.19176625101227</v>
      </c>
      <c r="Y4321">
        <v>0</v>
      </c>
      <c r="Z4321">
        <v>0</v>
      </c>
      <c r="AA4321">
        <v>211.43967418695883</v>
      </c>
      <c r="AB4321">
        <v>129.64702731579828</v>
      </c>
      <c r="AC4321">
        <v>0</v>
      </c>
      <c r="AD4321">
        <v>0</v>
      </c>
      <c r="AE4321">
        <v>562.27846775376941</v>
      </c>
    </row>
    <row r="4322" spans="1:31" x14ac:dyDescent="0.3">
      <c r="A4322">
        <v>2654551</v>
      </c>
      <c r="B4322">
        <v>1</v>
      </c>
      <c r="C4322" t="s">
        <v>80</v>
      </c>
      <c r="D4322" t="s">
        <v>105</v>
      </c>
      <c r="E4322" t="s">
        <v>165</v>
      </c>
      <c r="F4322" t="s">
        <v>761</v>
      </c>
      <c r="G4322" t="s">
        <v>154</v>
      </c>
      <c r="H4322" t="s">
        <v>135</v>
      </c>
      <c r="I4322" t="s">
        <v>136</v>
      </c>
      <c r="J4322" t="s">
        <v>137</v>
      </c>
      <c r="K4322" t="s">
        <v>138</v>
      </c>
      <c r="L4322" t="s">
        <v>12142</v>
      </c>
      <c r="M4322" t="s">
        <v>12143</v>
      </c>
      <c r="N4322">
        <v>0.29083333300000003</v>
      </c>
      <c r="O4322">
        <v>0</v>
      </c>
      <c r="P4322">
        <v>1</v>
      </c>
      <c r="Q4322">
        <v>0</v>
      </c>
      <c r="R4322">
        <v>15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7.803878641694445E-2</v>
      </c>
      <c r="Y4322">
        <v>0</v>
      </c>
      <c r="Z4322">
        <v>5.6526910269157726</v>
      </c>
      <c r="AA4322">
        <v>0</v>
      </c>
      <c r="AB4322">
        <v>0</v>
      </c>
      <c r="AC4322">
        <v>0</v>
      </c>
      <c r="AD4322">
        <v>0</v>
      </c>
      <c r="AE4322">
        <v>5.7307298133327169</v>
      </c>
    </row>
    <row r="4323" spans="1:31" x14ac:dyDescent="0.3">
      <c r="A4323">
        <v>2655238</v>
      </c>
      <c r="B4323">
        <v>1</v>
      </c>
      <c r="C4323" t="s">
        <v>80</v>
      </c>
      <c r="D4323" t="s">
        <v>86</v>
      </c>
      <c r="E4323" t="s">
        <v>132</v>
      </c>
      <c r="F4323" t="s">
        <v>12144</v>
      </c>
      <c r="G4323" t="s">
        <v>134</v>
      </c>
      <c r="H4323" t="s">
        <v>135</v>
      </c>
      <c r="I4323" t="s">
        <v>136</v>
      </c>
      <c r="J4323" t="s">
        <v>137</v>
      </c>
      <c r="K4323" t="s">
        <v>138</v>
      </c>
      <c r="L4323" t="s">
        <v>12145</v>
      </c>
      <c r="M4323" t="s">
        <v>12146</v>
      </c>
      <c r="N4323">
        <v>2.0299999999999998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0.71311849364252444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0.71311849364252444</v>
      </c>
    </row>
    <row r="4324" spans="1:31" x14ac:dyDescent="0.3">
      <c r="A4324">
        <v>2655198</v>
      </c>
      <c r="B4324">
        <v>1</v>
      </c>
      <c r="C4324" t="s">
        <v>80</v>
      </c>
      <c r="D4324" t="s">
        <v>84</v>
      </c>
      <c r="E4324" t="s">
        <v>214</v>
      </c>
      <c r="F4324" t="s">
        <v>12147</v>
      </c>
      <c r="G4324" t="s">
        <v>224</v>
      </c>
      <c r="H4324" t="s">
        <v>135</v>
      </c>
      <c r="I4324" t="s">
        <v>136</v>
      </c>
      <c r="J4324" t="s">
        <v>137</v>
      </c>
      <c r="K4324" t="s">
        <v>138</v>
      </c>
      <c r="L4324" t="s">
        <v>12148</v>
      </c>
      <c r="M4324" t="s">
        <v>12149</v>
      </c>
      <c r="N4324">
        <v>3.312777777</v>
      </c>
      <c r="O4324">
        <v>0</v>
      </c>
      <c r="P4324">
        <v>135</v>
      </c>
      <c r="Q4324">
        <v>0</v>
      </c>
      <c r="R4324">
        <v>0</v>
      </c>
      <c r="S4324">
        <v>0</v>
      </c>
      <c r="T4324">
        <v>15</v>
      </c>
      <c r="U4324">
        <v>0</v>
      </c>
      <c r="V4324">
        <v>0</v>
      </c>
      <c r="W4324">
        <v>0</v>
      </c>
      <c r="X4324">
        <v>116.90103670247905</v>
      </c>
      <c r="Y4324">
        <v>0</v>
      </c>
      <c r="Z4324">
        <v>0</v>
      </c>
      <c r="AA4324">
        <v>0</v>
      </c>
      <c r="AB4324">
        <v>37.504665826075325</v>
      </c>
      <c r="AC4324">
        <v>0</v>
      </c>
      <c r="AD4324">
        <v>0</v>
      </c>
      <c r="AE4324">
        <v>154.40570252855437</v>
      </c>
    </row>
    <row r="4325" spans="1:31" x14ac:dyDescent="0.3">
      <c r="A4325">
        <v>2655033</v>
      </c>
      <c r="B4325">
        <v>2</v>
      </c>
      <c r="C4325" t="s">
        <v>80</v>
      </c>
      <c r="D4325" t="s">
        <v>92</v>
      </c>
      <c r="E4325" t="s">
        <v>141</v>
      </c>
      <c r="F4325" t="s">
        <v>12150</v>
      </c>
      <c r="G4325" t="s">
        <v>143</v>
      </c>
      <c r="H4325" t="s">
        <v>144</v>
      </c>
      <c r="I4325" t="s">
        <v>136</v>
      </c>
      <c r="J4325" t="s">
        <v>137</v>
      </c>
      <c r="K4325" t="s">
        <v>138</v>
      </c>
      <c r="L4325" t="s">
        <v>12151</v>
      </c>
      <c r="M4325" t="s">
        <v>12152</v>
      </c>
      <c r="N4325">
        <v>0.08</v>
      </c>
      <c r="O4325">
        <v>0</v>
      </c>
      <c r="P4325">
        <v>29</v>
      </c>
      <c r="Q4325">
        <v>1</v>
      </c>
      <c r="R4325">
        <v>0</v>
      </c>
      <c r="S4325">
        <v>0</v>
      </c>
      <c r="T4325">
        <v>3</v>
      </c>
      <c r="U4325">
        <v>0</v>
      </c>
      <c r="V4325">
        <v>0</v>
      </c>
      <c r="W4325">
        <v>0</v>
      </c>
      <c r="X4325">
        <v>0.55280973151136004</v>
      </c>
      <c r="Y4325">
        <v>0.14362514554968001</v>
      </c>
      <c r="Z4325">
        <v>0</v>
      </c>
      <c r="AA4325">
        <v>0</v>
      </c>
      <c r="AB4325">
        <v>0.43264381001004804</v>
      </c>
      <c r="AC4325">
        <v>0</v>
      </c>
      <c r="AD4325">
        <v>0</v>
      </c>
      <c r="AE4325">
        <v>1.129078687071088</v>
      </c>
    </row>
    <row r="4326" spans="1:31" x14ac:dyDescent="0.3">
      <c r="A4326">
        <v>2654843</v>
      </c>
      <c r="B4326">
        <v>1</v>
      </c>
      <c r="C4326" t="s">
        <v>81</v>
      </c>
      <c r="D4326" t="s">
        <v>113</v>
      </c>
      <c r="E4326" t="s">
        <v>165</v>
      </c>
      <c r="F4326" t="s">
        <v>12153</v>
      </c>
      <c r="G4326" t="s">
        <v>224</v>
      </c>
      <c r="H4326" t="s">
        <v>135</v>
      </c>
      <c r="I4326" t="s">
        <v>136</v>
      </c>
      <c r="J4326" t="s">
        <v>137</v>
      </c>
      <c r="K4326" t="s">
        <v>138</v>
      </c>
      <c r="L4326" t="s">
        <v>12154</v>
      </c>
      <c r="M4326" t="s">
        <v>12155</v>
      </c>
      <c r="N4326">
        <v>1.2513888879999999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2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6.7996025123757513E-3</v>
      </c>
      <c r="AC4326">
        <v>0</v>
      </c>
      <c r="AD4326">
        <v>0</v>
      </c>
      <c r="AE4326">
        <v>6.7996025123757513E-3</v>
      </c>
    </row>
    <row r="4327" spans="1:31" x14ac:dyDescent="0.3">
      <c r="A4327">
        <v>2654511</v>
      </c>
      <c r="B4327">
        <v>1</v>
      </c>
      <c r="C4327" t="s">
        <v>80</v>
      </c>
      <c r="D4327" t="s">
        <v>93</v>
      </c>
      <c r="E4327" t="s">
        <v>152</v>
      </c>
      <c r="F4327" t="s">
        <v>12156</v>
      </c>
      <c r="G4327" t="s">
        <v>161</v>
      </c>
      <c r="H4327" t="s">
        <v>135</v>
      </c>
      <c r="I4327" t="s">
        <v>136</v>
      </c>
      <c r="J4327" t="s">
        <v>137</v>
      </c>
      <c r="K4327" t="s">
        <v>162</v>
      </c>
      <c r="L4327" t="s">
        <v>12157</v>
      </c>
      <c r="M4327" t="s">
        <v>12158</v>
      </c>
      <c r="N4327">
        <v>8.4361111110000007</v>
      </c>
      <c r="O4327">
        <v>0</v>
      </c>
      <c r="P4327">
        <v>633</v>
      </c>
      <c r="Q4327">
        <v>0</v>
      </c>
      <c r="R4327">
        <v>0</v>
      </c>
      <c r="S4327">
        <v>0</v>
      </c>
      <c r="T4327">
        <v>42</v>
      </c>
      <c r="U4327">
        <v>0</v>
      </c>
      <c r="V4327">
        <v>0</v>
      </c>
      <c r="W4327">
        <v>0</v>
      </c>
      <c r="X4327">
        <v>1398.2610131867025</v>
      </c>
      <c r="Y4327">
        <v>0</v>
      </c>
      <c r="Z4327">
        <v>0</v>
      </c>
      <c r="AA4327">
        <v>0</v>
      </c>
      <c r="AB4327">
        <v>335.07699074719778</v>
      </c>
      <c r="AC4327">
        <v>0</v>
      </c>
      <c r="AD4327">
        <v>0</v>
      </c>
      <c r="AE4327">
        <v>1733.3380039339004</v>
      </c>
    </row>
    <row r="4328" spans="1:31" x14ac:dyDescent="0.3">
      <c r="A4328">
        <v>2654451</v>
      </c>
      <c r="B4328">
        <v>1</v>
      </c>
      <c r="C4328" t="s">
        <v>81</v>
      </c>
      <c r="D4328" t="s">
        <v>112</v>
      </c>
      <c r="E4328" t="s">
        <v>194</v>
      </c>
      <c r="F4328" t="s">
        <v>12159</v>
      </c>
      <c r="G4328" t="s">
        <v>149</v>
      </c>
      <c r="H4328" t="s">
        <v>144</v>
      </c>
      <c r="I4328" t="s">
        <v>136</v>
      </c>
      <c r="J4328" t="s">
        <v>137</v>
      </c>
      <c r="K4328" t="s">
        <v>138</v>
      </c>
      <c r="L4328" t="s">
        <v>12160</v>
      </c>
      <c r="M4328" t="s">
        <v>12161</v>
      </c>
      <c r="N4328">
        <v>2.3308333330000002</v>
      </c>
      <c r="O4328">
        <v>0</v>
      </c>
      <c r="P4328">
        <v>0</v>
      </c>
      <c r="Q4328">
        <v>25</v>
      </c>
      <c r="R4328">
        <v>18</v>
      </c>
      <c r="S4328">
        <v>4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1013.6263395327796</v>
      </c>
      <c r="Z4328">
        <v>766.80995409697755</v>
      </c>
      <c r="AA4328">
        <v>132.27344175495404</v>
      </c>
      <c r="AB4328">
        <v>7.3951417695779158</v>
      </c>
      <c r="AC4328">
        <v>0</v>
      </c>
      <c r="AD4328">
        <v>0</v>
      </c>
      <c r="AE4328">
        <v>1920.1048771542892</v>
      </c>
    </row>
    <row r="4329" spans="1:31" x14ac:dyDescent="0.3">
      <c r="A4329">
        <v>2655052</v>
      </c>
      <c r="B4329">
        <v>1</v>
      </c>
      <c r="C4329" t="s">
        <v>80</v>
      </c>
      <c r="D4329" t="s">
        <v>92</v>
      </c>
      <c r="E4329" t="s">
        <v>147</v>
      </c>
      <c r="F4329" t="s">
        <v>12083</v>
      </c>
      <c r="G4329" t="s">
        <v>11672</v>
      </c>
      <c r="H4329" t="s">
        <v>144</v>
      </c>
      <c r="I4329" t="s">
        <v>136</v>
      </c>
      <c r="J4329" t="s">
        <v>5</v>
      </c>
      <c r="K4329" t="s">
        <v>138</v>
      </c>
      <c r="L4329" t="s">
        <v>12162</v>
      </c>
      <c r="M4329" t="s">
        <v>12163</v>
      </c>
      <c r="N4329">
        <v>15.208333333000001</v>
      </c>
      <c r="O4329">
        <v>10</v>
      </c>
      <c r="P4329">
        <v>3376</v>
      </c>
      <c r="Q4329">
        <v>3</v>
      </c>
      <c r="R4329">
        <v>26</v>
      </c>
      <c r="S4329">
        <v>13</v>
      </c>
      <c r="T4329">
        <v>240</v>
      </c>
      <c r="U4329">
        <v>1</v>
      </c>
      <c r="V4329">
        <v>1</v>
      </c>
      <c r="W4329">
        <v>715.12217259837576</v>
      </c>
      <c r="X4329">
        <v>13774.588371755603</v>
      </c>
      <c r="Y4329">
        <v>56.51184945781867</v>
      </c>
      <c r="Z4329">
        <v>60.863709641878444</v>
      </c>
      <c r="AA4329">
        <v>958.79491023666606</v>
      </c>
      <c r="AB4329">
        <v>2599.3421841351646</v>
      </c>
      <c r="AC4329">
        <v>7.224658076502025</v>
      </c>
      <c r="AD4329">
        <v>0</v>
      </c>
      <c r="AE4329">
        <v>18172.44785590201</v>
      </c>
    </row>
    <row r="4330" spans="1:31" x14ac:dyDescent="0.3">
      <c r="A4330">
        <v>2654411</v>
      </c>
      <c r="B4330">
        <v>1</v>
      </c>
      <c r="C4330" t="s">
        <v>80</v>
      </c>
      <c r="D4330" t="s">
        <v>104</v>
      </c>
      <c r="E4330" t="s">
        <v>147</v>
      </c>
      <c r="F4330" t="s">
        <v>1514</v>
      </c>
      <c r="G4330" t="s">
        <v>149</v>
      </c>
      <c r="H4330" t="s">
        <v>144</v>
      </c>
      <c r="I4330" t="s">
        <v>136</v>
      </c>
      <c r="J4330" t="s">
        <v>137</v>
      </c>
      <c r="K4330" t="s">
        <v>138</v>
      </c>
      <c r="L4330" t="s">
        <v>12164</v>
      </c>
      <c r="M4330" t="s">
        <v>12165</v>
      </c>
      <c r="N4330">
        <v>1.0194444439999999</v>
      </c>
      <c r="O4330">
        <v>2</v>
      </c>
      <c r="P4330">
        <v>423</v>
      </c>
      <c r="Q4330">
        <v>6</v>
      </c>
      <c r="R4330">
        <v>30</v>
      </c>
      <c r="S4330">
        <v>6</v>
      </c>
      <c r="T4330">
        <v>76</v>
      </c>
      <c r="U4330">
        <v>0</v>
      </c>
      <c r="V4330">
        <v>0</v>
      </c>
      <c r="W4330">
        <v>0.69569298260127344</v>
      </c>
      <c r="X4330">
        <v>75.74768089475387</v>
      </c>
      <c r="Y4330">
        <v>14.908092703272519</v>
      </c>
      <c r="Z4330">
        <v>17.213039129747713</v>
      </c>
      <c r="AA4330">
        <v>23.178500082638429</v>
      </c>
      <c r="AB4330">
        <v>24.125420818184722</v>
      </c>
      <c r="AC4330">
        <v>0</v>
      </c>
      <c r="AD4330">
        <v>0</v>
      </c>
      <c r="AE4330">
        <v>155.86842661119852</v>
      </c>
    </row>
    <row r="4331" spans="1:31" x14ac:dyDescent="0.3">
      <c r="A4331">
        <v>2654952</v>
      </c>
      <c r="B4331">
        <v>1</v>
      </c>
      <c r="C4331" t="s">
        <v>81</v>
      </c>
      <c r="D4331" t="s">
        <v>115</v>
      </c>
      <c r="E4331" t="s">
        <v>147</v>
      </c>
      <c r="F4331" t="s">
        <v>3568</v>
      </c>
      <c r="G4331" t="s">
        <v>2078</v>
      </c>
      <c r="H4331" t="s">
        <v>144</v>
      </c>
      <c r="I4331" t="s">
        <v>136</v>
      </c>
      <c r="J4331" t="s">
        <v>5</v>
      </c>
      <c r="K4331" t="s">
        <v>138</v>
      </c>
      <c r="L4331" t="s">
        <v>12166</v>
      </c>
      <c r="M4331" t="s">
        <v>12167</v>
      </c>
      <c r="N4331">
        <v>2.4616666660000002</v>
      </c>
      <c r="O4331">
        <v>0</v>
      </c>
      <c r="P4331">
        <v>412</v>
      </c>
      <c r="Q4331">
        <v>2</v>
      </c>
      <c r="R4331">
        <v>20</v>
      </c>
      <c r="S4331">
        <v>1</v>
      </c>
      <c r="T4331">
        <v>23</v>
      </c>
      <c r="U4331">
        <v>0</v>
      </c>
      <c r="V4331">
        <v>0</v>
      </c>
      <c r="W4331">
        <v>0</v>
      </c>
      <c r="X4331">
        <v>116.86237954801986</v>
      </c>
      <c r="Y4331">
        <v>30.644089454094924</v>
      </c>
      <c r="Z4331">
        <v>34.316584835140858</v>
      </c>
      <c r="AA4331">
        <v>86.551329437360721</v>
      </c>
      <c r="AB4331">
        <v>13.093241115251102</v>
      </c>
      <c r="AC4331">
        <v>0</v>
      </c>
      <c r="AD4331">
        <v>0</v>
      </c>
      <c r="AE4331">
        <v>281.46762438986747</v>
      </c>
    </row>
    <row r="4332" spans="1:31" x14ac:dyDescent="0.3">
      <c r="A4332">
        <v>2654946</v>
      </c>
      <c r="B4332">
        <v>1</v>
      </c>
      <c r="C4332" t="s">
        <v>80</v>
      </c>
      <c r="D4332" t="s">
        <v>88</v>
      </c>
      <c r="E4332" t="s">
        <v>132</v>
      </c>
      <c r="F4332" t="s">
        <v>12168</v>
      </c>
      <c r="G4332" t="s">
        <v>268</v>
      </c>
      <c r="H4332" t="s">
        <v>135</v>
      </c>
      <c r="I4332" t="s">
        <v>136</v>
      </c>
      <c r="J4332" t="s">
        <v>137</v>
      </c>
      <c r="K4332" t="s">
        <v>138</v>
      </c>
      <c r="L4332" t="s">
        <v>12169</v>
      </c>
      <c r="M4332" t="s">
        <v>12170</v>
      </c>
      <c r="N4332">
        <v>3.170833333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0.44746881510264958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0.44746881510264958</v>
      </c>
    </row>
    <row r="4333" spans="1:31" x14ac:dyDescent="0.3">
      <c r="A4333">
        <v>2654468</v>
      </c>
      <c r="B4333">
        <v>1</v>
      </c>
      <c r="C4333" t="s">
        <v>80</v>
      </c>
      <c r="D4333" t="s">
        <v>96</v>
      </c>
      <c r="E4333" t="s">
        <v>194</v>
      </c>
      <c r="F4333" t="s">
        <v>12171</v>
      </c>
      <c r="G4333" t="s">
        <v>161</v>
      </c>
      <c r="H4333" t="s">
        <v>144</v>
      </c>
      <c r="I4333" t="s">
        <v>136</v>
      </c>
      <c r="J4333" t="s">
        <v>137</v>
      </c>
      <c r="K4333" t="s">
        <v>162</v>
      </c>
      <c r="L4333" t="s">
        <v>12172</v>
      </c>
      <c r="M4333" t="s">
        <v>12173</v>
      </c>
      <c r="N4333">
        <v>1.3863888879999999</v>
      </c>
      <c r="O4333">
        <v>2</v>
      </c>
      <c r="P4333">
        <v>105</v>
      </c>
      <c r="Q4333">
        <v>3</v>
      </c>
      <c r="R4333">
        <v>0</v>
      </c>
      <c r="S4333">
        <v>7</v>
      </c>
      <c r="T4333">
        <v>0</v>
      </c>
      <c r="U4333">
        <v>0</v>
      </c>
      <c r="V4333">
        <v>0</v>
      </c>
      <c r="W4333">
        <v>4.067812492841508</v>
      </c>
      <c r="X4333">
        <v>52.709022359374707</v>
      </c>
      <c r="Y4333">
        <v>1.8662382233087296</v>
      </c>
      <c r="Z4333">
        <v>0</v>
      </c>
      <c r="AA4333">
        <v>290.71319506862449</v>
      </c>
      <c r="AB4333">
        <v>0</v>
      </c>
      <c r="AC4333">
        <v>0</v>
      </c>
      <c r="AD4333">
        <v>0</v>
      </c>
      <c r="AE4333">
        <v>349.35626814414945</v>
      </c>
    </row>
    <row r="4334" spans="1:31" x14ac:dyDescent="0.3">
      <c r="A4334">
        <v>2654800</v>
      </c>
      <c r="B4334">
        <v>1</v>
      </c>
      <c r="C4334" t="s">
        <v>80</v>
      </c>
      <c r="D4334" t="s">
        <v>106</v>
      </c>
      <c r="E4334" t="s">
        <v>194</v>
      </c>
      <c r="F4334" t="s">
        <v>12174</v>
      </c>
      <c r="G4334" t="s">
        <v>149</v>
      </c>
      <c r="H4334" t="s">
        <v>144</v>
      </c>
      <c r="I4334" t="s">
        <v>136</v>
      </c>
      <c r="J4334" t="s">
        <v>137</v>
      </c>
      <c r="K4334" t="s">
        <v>138</v>
      </c>
      <c r="L4334" t="s">
        <v>12175</v>
      </c>
      <c r="M4334" t="s">
        <v>12176</v>
      </c>
      <c r="N4334">
        <v>3.46</v>
      </c>
      <c r="O4334">
        <v>0</v>
      </c>
      <c r="P4334">
        <v>5272</v>
      </c>
      <c r="Q4334">
        <v>0</v>
      </c>
      <c r="R4334">
        <v>45</v>
      </c>
      <c r="S4334">
        <v>3</v>
      </c>
      <c r="T4334">
        <v>334</v>
      </c>
      <c r="U4334">
        <v>0</v>
      </c>
      <c r="V4334">
        <v>1</v>
      </c>
      <c r="W4334">
        <v>0</v>
      </c>
      <c r="X4334">
        <v>4764.4797571596437</v>
      </c>
      <c r="Y4334">
        <v>0</v>
      </c>
      <c r="Z4334">
        <v>404.27168572526637</v>
      </c>
      <c r="AA4334">
        <v>108.94183340966276</v>
      </c>
      <c r="AB4334">
        <v>2819.5607801167912</v>
      </c>
      <c r="AC4334">
        <v>0</v>
      </c>
      <c r="AD4334">
        <v>34.535450165946088</v>
      </c>
      <c r="AE4334">
        <v>8131.78950657731</v>
      </c>
    </row>
    <row r="4335" spans="1:31" x14ac:dyDescent="0.3">
      <c r="A4335">
        <v>2654966</v>
      </c>
      <c r="B4335">
        <v>1</v>
      </c>
      <c r="C4335" t="s">
        <v>80</v>
      </c>
      <c r="D4335" t="s">
        <v>84</v>
      </c>
      <c r="E4335" t="s">
        <v>132</v>
      </c>
      <c r="F4335" t="s">
        <v>12177</v>
      </c>
      <c r="G4335" t="s">
        <v>183</v>
      </c>
      <c r="H4335" t="s">
        <v>135</v>
      </c>
      <c r="I4335" t="s">
        <v>136</v>
      </c>
      <c r="J4335" t="s">
        <v>137</v>
      </c>
      <c r="K4335" t="s">
        <v>138</v>
      </c>
      <c r="L4335" t="s">
        <v>12178</v>
      </c>
      <c r="M4335" t="s">
        <v>12179</v>
      </c>
      <c r="N4335">
        <v>1.6344444440000001</v>
      </c>
      <c r="O4335">
        <v>0</v>
      </c>
      <c r="P4335">
        <v>5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1.4999020446347002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1.4999020446347002</v>
      </c>
    </row>
    <row r="4336" spans="1:31" x14ac:dyDescent="0.3">
      <c r="A4336">
        <v>2654823</v>
      </c>
      <c r="B4336">
        <v>1</v>
      </c>
      <c r="C4336" t="s">
        <v>81</v>
      </c>
      <c r="D4336" t="s">
        <v>118</v>
      </c>
      <c r="E4336" t="s">
        <v>141</v>
      </c>
      <c r="F4336" t="s">
        <v>12180</v>
      </c>
      <c r="G4336" t="s">
        <v>143</v>
      </c>
      <c r="H4336" t="s">
        <v>144</v>
      </c>
      <c r="I4336" t="s">
        <v>136</v>
      </c>
      <c r="J4336" t="s">
        <v>137</v>
      </c>
      <c r="K4336" t="s">
        <v>138</v>
      </c>
      <c r="L4336" t="s">
        <v>12181</v>
      </c>
      <c r="M4336" t="s">
        <v>12182</v>
      </c>
      <c r="N4336">
        <v>5.0611111109999998</v>
      </c>
      <c r="O4336">
        <v>0</v>
      </c>
      <c r="P4336">
        <v>9</v>
      </c>
      <c r="Q4336">
        <v>5</v>
      </c>
      <c r="R4336">
        <v>0</v>
      </c>
      <c r="S4336">
        <v>1</v>
      </c>
      <c r="T4336">
        <v>0</v>
      </c>
      <c r="U4336">
        <v>0</v>
      </c>
      <c r="V4336">
        <v>0</v>
      </c>
      <c r="W4336">
        <v>0</v>
      </c>
      <c r="X4336">
        <v>12.767502221455398</v>
      </c>
      <c r="Y4336">
        <v>31.138768660718313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43.906270882173715</v>
      </c>
    </row>
    <row r="4337" spans="1:31" x14ac:dyDescent="0.3">
      <c r="A4337">
        <v>2655178</v>
      </c>
      <c r="B4337">
        <v>1</v>
      </c>
      <c r="C4337" t="s">
        <v>81</v>
      </c>
      <c r="D4337" t="s">
        <v>125</v>
      </c>
      <c r="E4337" t="s">
        <v>152</v>
      </c>
      <c r="F4337" t="s">
        <v>12183</v>
      </c>
      <c r="G4337" t="s">
        <v>575</v>
      </c>
      <c r="H4337" t="s">
        <v>135</v>
      </c>
      <c r="I4337" t="s">
        <v>136</v>
      </c>
      <c r="J4337" t="s">
        <v>137</v>
      </c>
      <c r="K4337" t="s">
        <v>138</v>
      </c>
      <c r="L4337" t="s">
        <v>12184</v>
      </c>
      <c r="M4337" t="s">
        <v>12185</v>
      </c>
      <c r="N4337">
        <v>1.2905555550000001</v>
      </c>
      <c r="O4337">
        <v>0</v>
      </c>
      <c r="P4337">
        <v>417</v>
      </c>
      <c r="Q4337">
        <v>0</v>
      </c>
      <c r="R4337">
        <v>0</v>
      </c>
      <c r="S4337">
        <v>0</v>
      </c>
      <c r="T4337">
        <v>74</v>
      </c>
      <c r="U4337">
        <v>0</v>
      </c>
      <c r="V4337">
        <v>0</v>
      </c>
      <c r="W4337">
        <v>0</v>
      </c>
      <c r="X4337">
        <v>108.46009138260929</v>
      </c>
      <c r="Y4337">
        <v>0</v>
      </c>
      <c r="Z4337">
        <v>0</v>
      </c>
      <c r="AA4337">
        <v>0</v>
      </c>
      <c r="AB4337">
        <v>48.779989750837458</v>
      </c>
      <c r="AC4337">
        <v>0</v>
      </c>
      <c r="AD4337">
        <v>0</v>
      </c>
      <c r="AE4337">
        <v>157.24008113344675</v>
      </c>
    </row>
    <row r="4338" spans="1:31" x14ac:dyDescent="0.3">
      <c r="A4338">
        <v>2655009</v>
      </c>
      <c r="B4338">
        <v>1</v>
      </c>
      <c r="C4338" t="s">
        <v>80</v>
      </c>
      <c r="D4338" t="s">
        <v>103</v>
      </c>
      <c r="E4338" t="s">
        <v>165</v>
      </c>
      <c r="F4338" t="s">
        <v>12186</v>
      </c>
      <c r="G4338" t="s">
        <v>822</v>
      </c>
      <c r="H4338" t="s">
        <v>135</v>
      </c>
      <c r="I4338" t="s">
        <v>136</v>
      </c>
      <c r="J4338" t="s">
        <v>137</v>
      </c>
      <c r="K4338" t="s">
        <v>138</v>
      </c>
      <c r="L4338" t="s">
        <v>12187</v>
      </c>
      <c r="M4338" t="s">
        <v>12188</v>
      </c>
      <c r="N4338">
        <v>1.196111111</v>
      </c>
      <c r="O4338">
        <v>0</v>
      </c>
      <c r="P4338">
        <v>31</v>
      </c>
      <c r="Q4338">
        <v>0</v>
      </c>
      <c r="R4338">
        <v>1</v>
      </c>
      <c r="S4338">
        <v>0</v>
      </c>
      <c r="T4338">
        <v>5</v>
      </c>
      <c r="U4338">
        <v>0</v>
      </c>
      <c r="V4338">
        <v>0</v>
      </c>
      <c r="W4338">
        <v>0</v>
      </c>
      <c r="X4338">
        <v>6.5905867430918965</v>
      </c>
      <c r="Y4338">
        <v>0</v>
      </c>
      <c r="Z4338">
        <v>0</v>
      </c>
      <c r="AA4338">
        <v>0</v>
      </c>
      <c r="AB4338">
        <v>0.8438199592080301</v>
      </c>
      <c r="AC4338">
        <v>0</v>
      </c>
      <c r="AD4338">
        <v>0</v>
      </c>
      <c r="AE4338">
        <v>7.4344067022999267</v>
      </c>
    </row>
    <row r="4339" spans="1:31" x14ac:dyDescent="0.3">
      <c r="A4339">
        <v>2655158</v>
      </c>
      <c r="B4339">
        <v>1</v>
      </c>
      <c r="C4339" t="s">
        <v>80</v>
      </c>
      <c r="D4339" t="s">
        <v>95</v>
      </c>
      <c r="E4339" t="s">
        <v>152</v>
      </c>
      <c r="F4339" t="s">
        <v>2406</v>
      </c>
      <c r="G4339" t="s">
        <v>191</v>
      </c>
      <c r="H4339" t="s">
        <v>135</v>
      </c>
      <c r="I4339" t="s">
        <v>136</v>
      </c>
      <c r="J4339" t="s">
        <v>137</v>
      </c>
      <c r="K4339" t="s">
        <v>138</v>
      </c>
      <c r="L4339" t="s">
        <v>12189</v>
      </c>
      <c r="M4339" t="s">
        <v>12190</v>
      </c>
      <c r="N4339">
        <v>1.3847222219999999</v>
      </c>
      <c r="O4339">
        <v>0</v>
      </c>
      <c r="P4339">
        <v>121</v>
      </c>
      <c r="Q4339">
        <v>0</v>
      </c>
      <c r="R4339">
        <v>3</v>
      </c>
      <c r="S4339">
        <v>0</v>
      </c>
      <c r="T4339">
        <v>7</v>
      </c>
      <c r="U4339">
        <v>0</v>
      </c>
      <c r="V4339">
        <v>0</v>
      </c>
      <c r="W4339">
        <v>0</v>
      </c>
      <c r="X4339">
        <v>39.993953277141671</v>
      </c>
      <c r="Y4339">
        <v>0</v>
      </c>
      <c r="Z4339">
        <v>3.4031480057263055</v>
      </c>
      <c r="AA4339">
        <v>0</v>
      </c>
      <c r="AB4339">
        <v>0.98808101649168101</v>
      </c>
      <c r="AC4339">
        <v>0</v>
      </c>
      <c r="AD4339">
        <v>0</v>
      </c>
      <c r="AE4339">
        <v>44.385182299359663</v>
      </c>
    </row>
    <row r="4340" spans="1:31" x14ac:dyDescent="0.3">
      <c r="A4340">
        <v>2654972</v>
      </c>
      <c r="B4340">
        <v>1</v>
      </c>
      <c r="C4340" t="s">
        <v>80</v>
      </c>
      <c r="D4340" t="s">
        <v>95</v>
      </c>
      <c r="E4340" t="s">
        <v>214</v>
      </c>
      <c r="F4340" t="s">
        <v>12191</v>
      </c>
      <c r="G4340" t="s">
        <v>300</v>
      </c>
      <c r="H4340" t="s">
        <v>135</v>
      </c>
      <c r="I4340" t="s">
        <v>136</v>
      </c>
      <c r="J4340" t="s">
        <v>137</v>
      </c>
      <c r="K4340" t="s">
        <v>138</v>
      </c>
      <c r="L4340" t="s">
        <v>12192</v>
      </c>
      <c r="M4340" t="s">
        <v>12193</v>
      </c>
      <c r="N4340">
        <v>2.4827777769999999</v>
      </c>
      <c r="O4340">
        <v>0</v>
      </c>
      <c r="P4340">
        <v>113</v>
      </c>
      <c r="Q4340">
        <v>0</v>
      </c>
      <c r="R4340">
        <v>0</v>
      </c>
      <c r="S4340">
        <v>0</v>
      </c>
      <c r="T4340">
        <v>20</v>
      </c>
      <c r="U4340">
        <v>0</v>
      </c>
      <c r="V4340">
        <v>0</v>
      </c>
      <c r="W4340">
        <v>0</v>
      </c>
      <c r="X4340">
        <v>80.576068441411579</v>
      </c>
      <c r="Y4340">
        <v>0</v>
      </c>
      <c r="Z4340">
        <v>0</v>
      </c>
      <c r="AA4340">
        <v>0</v>
      </c>
      <c r="AB4340">
        <v>232.53336789849854</v>
      </c>
      <c r="AC4340">
        <v>0</v>
      </c>
      <c r="AD4340">
        <v>0</v>
      </c>
      <c r="AE4340">
        <v>313.10943633991013</v>
      </c>
    </row>
    <row r="4341" spans="1:31" x14ac:dyDescent="0.3">
      <c r="A4341">
        <v>2654474</v>
      </c>
      <c r="B4341">
        <v>1</v>
      </c>
      <c r="C4341" t="s">
        <v>80</v>
      </c>
      <c r="D4341" t="s">
        <v>110</v>
      </c>
      <c r="E4341" t="s">
        <v>152</v>
      </c>
      <c r="F4341" t="s">
        <v>12194</v>
      </c>
      <c r="G4341" t="s">
        <v>161</v>
      </c>
      <c r="H4341" t="s">
        <v>135</v>
      </c>
      <c r="I4341" t="s">
        <v>136</v>
      </c>
      <c r="J4341" t="s">
        <v>137</v>
      </c>
      <c r="K4341" t="s">
        <v>162</v>
      </c>
      <c r="L4341" t="s">
        <v>12195</v>
      </c>
      <c r="M4341" t="s">
        <v>12196</v>
      </c>
      <c r="N4341">
        <v>3.258888888</v>
      </c>
      <c r="O4341">
        <v>0</v>
      </c>
      <c r="P4341">
        <v>353</v>
      </c>
      <c r="Q4341">
        <v>0</v>
      </c>
      <c r="R4341">
        <v>0</v>
      </c>
      <c r="S4341">
        <v>0</v>
      </c>
      <c r="T4341">
        <v>51</v>
      </c>
      <c r="U4341">
        <v>0</v>
      </c>
      <c r="V4341">
        <v>0</v>
      </c>
      <c r="W4341">
        <v>0</v>
      </c>
      <c r="X4341">
        <v>344.11276764149756</v>
      </c>
      <c r="Y4341">
        <v>0</v>
      </c>
      <c r="Z4341">
        <v>0</v>
      </c>
      <c r="AA4341">
        <v>0</v>
      </c>
      <c r="AB4341">
        <v>358.3455762795806</v>
      </c>
      <c r="AC4341">
        <v>0</v>
      </c>
      <c r="AD4341">
        <v>0</v>
      </c>
      <c r="AE4341">
        <v>702.45834392107815</v>
      </c>
    </row>
    <row r="4342" spans="1:31" x14ac:dyDescent="0.3">
      <c r="A4342">
        <v>2654425</v>
      </c>
      <c r="B4342">
        <v>1</v>
      </c>
      <c r="C4342" t="s">
        <v>80</v>
      </c>
      <c r="D4342" t="s">
        <v>93</v>
      </c>
      <c r="E4342" t="s">
        <v>147</v>
      </c>
      <c r="F4342" t="s">
        <v>12197</v>
      </c>
      <c r="G4342" t="s">
        <v>149</v>
      </c>
      <c r="H4342" t="s">
        <v>144</v>
      </c>
      <c r="I4342" t="s">
        <v>136</v>
      </c>
      <c r="J4342" t="s">
        <v>137</v>
      </c>
      <c r="K4342" t="s">
        <v>138</v>
      </c>
      <c r="L4342" t="s">
        <v>12198</v>
      </c>
      <c r="M4342" t="s">
        <v>12199</v>
      </c>
      <c r="N4342">
        <v>0.83194444400000001</v>
      </c>
      <c r="O4342">
        <v>0</v>
      </c>
      <c r="P4342">
        <v>1</v>
      </c>
      <c r="Q4342">
        <v>2</v>
      </c>
      <c r="R4342">
        <v>0</v>
      </c>
      <c r="S4342">
        <v>2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8.0715369792752973</v>
      </c>
      <c r="Z4342">
        <v>0</v>
      </c>
      <c r="AA4342">
        <v>15.438664135265508</v>
      </c>
      <c r="AB4342">
        <v>0</v>
      </c>
      <c r="AC4342">
        <v>0</v>
      </c>
      <c r="AD4342">
        <v>0</v>
      </c>
      <c r="AE4342">
        <v>23.510201114540806</v>
      </c>
    </row>
    <row r="4343" spans="1:31" x14ac:dyDescent="0.3">
      <c r="A4343">
        <v>2654488</v>
      </c>
      <c r="B4343">
        <v>1</v>
      </c>
      <c r="C4343" t="s">
        <v>80</v>
      </c>
      <c r="D4343" t="s">
        <v>110</v>
      </c>
      <c r="E4343" t="s">
        <v>152</v>
      </c>
      <c r="F4343" t="s">
        <v>12200</v>
      </c>
      <c r="G4343" t="s">
        <v>161</v>
      </c>
      <c r="H4343" t="s">
        <v>135</v>
      </c>
      <c r="I4343" t="s">
        <v>136</v>
      </c>
      <c r="J4343" t="s">
        <v>137</v>
      </c>
      <c r="K4343" t="s">
        <v>162</v>
      </c>
      <c r="L4343" t="s">
        <v>12201</v>
      </c>
      <c r="M4343" t="s">
        <v>12202</v>
      </c>
      <c r="N4343">
        <v>4.1388888880000003</v>
      </c>
      <c r="O4343">
        <v>0</v>
      </c>
      <c r="P4343">
        <v>15</v>
      </c>
      <c r="Q4343">
        <v>0</v>
      </c>
      <c r="R4343">
        <v>0</v>
      </c>
      <c r="S4343">
        <v>0</v>
      </c>
      <c r="T4343">
        <v>2</v>
      </c>
      <c r="U4343">
        <v>0</v>
      </c>
      <c r="V4343">
        <v>0</v>
      </c>
      <c r="W4343">
        <v>0</v>
      </c>
      <c r="X4343">
        <v>3.5376617969354558</v>
      </c>
      <c r="Y4343">
        <v>0</v>
      </c>
      <c r="Z4343">
        <v>0</v>
      </c>
      <c r="AA4343">
        <v>0</v>
      </c>
      <c r="AB4343">
        <v>10.05444877525</v>
      </c>
      <c r="AC4343">
        <v>0</v>
      </c>
      <c r="AD4343">
        <v>0</v>
      </c>
      <c r="AE4343">
        <v>13.592110572185456</v>
      </c>
    </row>
    <row r="4344" spans="1:31" x14ac:dyDescent="0.3">
      <c r="A4344">
        <v>2655115</v>
      </c>
      <c r="B4344">
        <v>1</v>
      </c>
      <c r="C4344" t="s">
        <v>80</v>
      </c>
      <c r="D4344" t="s">
        <v>84</v>
      </c>
      <c r="E4344" t="s">
        <v>165</v>
      </c>
      <c r="F4344" t="s">
        <v>12203</v>
      </c>
      <c r="G4344" t="s">
        <v>224</v>
      </c>
      <c r="H4344" t="s">
        <v>135</v>
      </c>
      <c r="I4344" t="s">
        <v>136</v>
      </c>
      <c r="J4344" t="s">
        <v>137</v>
      </c>
      <c r="K4344" t="s">
        <v>138</v>
      </c>
      <c r="L4344" t="s">
        <v>12204</v>
      </c>
      <c r="M4344" t="s">
        <v>12205</v>
      </c>
      <c r="N4344">
        <v>5.0822222220000004</v>
      </c>
      <c r="O4344">
        <v>0</v>
      </c>
      <c r="P4344">
        <v>43</v>
      </c>
      <c r="Q4344">
        <v>0</v>
      </c>
      <c r="R4344">
        <v>0</v>
      </c>
      <c r="S4344">
        <v>0</v>
      </c>
      <c r="T4344">
        <v>14</v>
      </c>
      <c r="U4344">
        <v>0</v>
      </c>
      <c r="V4344">
        <v>0</v>
      </c>
      <c r="W4344">
        <v>0</v>
      </c>
      <c r="X4344">
        <v>51.646524930231486</v>
      </c>
      <c r="Y4344">
        <v>0</v>
      </c>
      <c r="Z4344">
        <v>0</v>
      </c>
      <c r="AA4344">
        <v>0</v>
      </c>
      <c r="AB4344">
        <v>77.630005148866047</v>
      </c>
      <c r="AC4344">
        <v>0</v>
      </c>
      <c r="AD4344">
        <v>0</v>
      </c>
      <c r="AE4344">
        <v>129.27653007909754</v>
      </c>
    </row>
    <row r="4345" spans="1:31" x14ac:dyDescent="0.3">
      <c r="A4345">
        <v>2655029</v>
      </c>
      <c r="B4345">
        <v>1</v>
      </c>
      <c r="C4345" t="s">
        <v>81</v>
      </c>
      <c r="D4345" t="s">
        <v>118</v>
      </c>
      <c r="E4345" t="s">
        <v>132</v>
      </c>
      <c r="F4345" t="s">
        <v>12206</v>
      </c>
      <c r="G4345" t="s">
        <v>183</v>
      </c>
      <c r="H4345" t="s">
        <v>135</v>
      </c>
      <c r="I4345" t="s">
        <v>136</v>
      </c>
      <c r="J4345" t="s">
        <v>3</v>
      </c>
      <c r="K4345" t="s">
        <v>138</v>
      </c>
      <c r="L4345" t="s">
        <v>12207</v>
      </c>
      <c r="M4345" t="s">
        <v>12208</v>
      </c>
      <c r="N4345">
        <v>4.3869444440000001</v>
      </c>
      <c r="O4345">
        <v>0</v>
      </c>
      <c r="P4345">
        <v>11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12.679979251478828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12.679979251478828</v>
      </c>
    </row>
    <row r="4346" spans="1:31" x14ac:dyDescent="0.3">
      <c r="A4346">
        <v>2654388</v>
      </c>
      <c r="B4346">
        <v>1</v>
      </c>
      <c r="C4346" t="s">
        <v>80</v>
      </c>
      <c r="D4346" t="s">
        <v>88</v>
      </c>
      <c r="E4346" t="s">
        <v>214</v>
      </c>
      <c r="F4346" t="s">
        <v>10906</v>
      </c>
      <c r="G4346" t="s">
        <v>224</v>
      </c>
      <c r="H4346" t="s">
        <v>135</v>
      </c>
      <c r="I4346" t="s">
        <v>136</v>
      </c>
      <c r="J4346" t="s">
        <v>137</v>
      </c>
      <c r="K4346" t="s">
        <v>138</v>
      </c>
      <c r="L4346" t="s">
        <v>12209</v>
      </c>
      <c r="M4346" t="s">
        <v>12210</v>
      </c>
      <c r="N4346">
        <v>1.6030555550000001</v>
      </c>
      <c r="O4346">
        <v>0</v>
      </c>
      <c r="P4346">
        <v>114</v>
      </c>
      <c r="Q4346">
        <v>0</v>
      </c>
      <c r="R4346">
        <v>0</v>
      </c>
      <c r="S4346">
        <v>0</v>
      </c>
      <c r="T4346">
        <v>13</v>
      </c>
      <c r="U4346">
        <v>0</v>
      </c>
      <c r="V4346">
        <v>0</v>
      </c>
      <c r="W4346">
        <v>0</v>
      </c>
      <c r="X4346">
        <v>60.439029963193661</v>
      </c>
      <c r="Y4346">
        <v>0</v>
      </c>
      <c r="Z4346">
        <v>0</v>
      </c>
      <c r="AA4346">
        <v>0</v>
      </c>
      <c r="AB4346">
        <v>20.949192023278048</v>
      </c>
      <c r="AC4346">
        <v>0</v>
      </c>
      <c r="AD4346">
        <v>0</v>
      </c>
      <c r="AE4346">
        <v>81.388221986471706</v>
      </c>
    </row>
    <row r="4347" spans="1:31" x14ac:dyDescent="0.3">
      <c r="A4347">
        <v>2654780</v>
      </c>
      <c r="B4347">
        <v>1</v>
      </c>
      <c r="C4347" t="s">
        <v>80</v>
      </c>
      <c r="D4347" t="s">
        <v>94</v>
      </c>
      <c r="E4347" t="s">
        <v>152</v>
      </c>
      <c r="F4347" t="s">
        <v>12211</v>
      </c>
      <c r="G4347" t="s">
        <v>2078</v>
      </c>
      <c r="H4347" t="s">
        <v>135</v>
      </c>
      <c r="I4347" t="s">
        <v>136</v>
      </c>
      <c r="J4347" t="s">
        <v>5</v>
      </c>
      <c r="K4347" t="s">
        <v>138</v>
      </c>
      <c r="L4347" t="s">
        <v>12212</v>
      </c>
      <c r="M4347" t="s">
        <v>12213</v>
      </c>
      <c r="N4347">
        <v>0.73527777699999997</v>
      </c>
      <c r="O4347">
        <v>0</v>
      </c>
      <c r="P4347">
        <v>25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1.4019867619013764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1.4019867619013764</v>
      </c>
    </row>
    <row r="4348" spans="1:31" x14ac:dyDescent="0.3">
      <c r="A4348">
        <v>2654680</v>
      </c>
      <c r="B4348">
        <v>1</v>
      </c>
      <c r="C4348" t="s">
        <v>80</v>
      </c>
      <c r="D4348" t="s">
        <v>87</v>
      </c>
      <c r="E4348" t="s">
        <v>165</v>
      </c>
      <c r="F4348" t="s">
        <v>12214</v>
      </c>
      <c r="G4348" t="s">
        <v>224</v>
      </c>
      <c r="H4348" t="s">
        <v>135</v>
      </c>
      <c r="I4348" t="s">
        <v>136</v>
      </c>
      <c r="J4348" t="s">
        <v>137</v>
      </c>
      <c r="K4348" t="s">
        <v>138</v>
      </c>
      <c r="L4348" t="s">
        <v>12215</v>
      </c>
      <c r="M4348" t="s">
        <v>12216</v>
      </c>
      <c r="N4348">
        <v>4.0644444440000003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2</v>
      </c>
      <c r="U4348">
        <v>0</v>
      </c>
      <c r="V4348">
        <v>1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12.576287226277971</v>
      </c>
      <c r="AC4348">
        <v>0</v>
      </c>
      <c r="AD4348">
        <v>156.13868432157557</v>
      </c>
      <c r="AE4348">
        <v>168.71497154785354</v>
      </c>
    </row>
    <row r="4349" spans="1:31" x14ac:dyDescent="0.3">
      <c r="A4349">
        <v>2654531</v>
      </c>
      <c r="B4349">
        <v>1</v>
      </c>
      <c r="C4349" t="s">
        <v>80</v>
      </c>
      <c r="D4349" t="s">
        <v>84</v>
      </c>
      <c r="E4349" t="s">
        <v>152</v>
      </c>
      <c r="F4349" t="s">
        <v>8735</v>
      </c>
      <c r="G4349" t="s">
        <v>161</v>
      </c>
      <c r="H4349" t="s">
        <v>135</v>
      </c>
      <c r="I4349" t="s">
        <v>136</v>
      </c>
      <c r="J4349" t="s">
        <v>137</v>
      </c>
      <c r="K4349" t="s">
        <v>162</v>
      </c>
      <c r="L4349" t="s">
        <v>12217</v>
      </c>
      <c r="M4349" t="s">
        <v>12218</v>
      </c>
      <c r="N4349">
        <v>8.1008333330000006</v>
      </c>
      <c r="O4349">
        <v>0</v>
      </c>
      <c r="P4349">
        <v>606</v>
      </c>
      <c r="Q4349">
        <v>0</v>
      </c>
      <c r="R4349">
        <v>0</v>
      </c>
      <c r="S4349">
        <v>0</v>
      </c>
      <c r="T4349">
        <v>17</v>
      </c>
      <c r="U4349">
        <v>0</v>
      </c>
      <c r="V4349">
        <v>0</v>
      </c>
      <c r="W4349">
        <v>0</v>
      </c>
      <c r="X4349">
        <v>1587.1742898074433</v>
      </c>
      <c r="Y4349">
        <v>0</v>
      </c>
      <c r="Z4349">
        <v>0</v>
      </c>
      <c r="AA4349">
        <v>0</v>
      </c>
      <c r="AB4349">
        <v>228.14290695570841</v>
      </c>
      <c r="AC4349">
        <v>0</v>
      </c>
      <c r="AD4349">
        <v>0</v>
      </c>
      <c r="AE4349">
        <v>1815.3171967631517</v>
      </c>
    </row>
    <row r="4350" spans="1:31" x14ac:dyDescent="0.3">
      <c r="A4350">
        <v>2655072</v>
      </c>
      <c r="B4350">
        <v>1</v>
      </c>
      <c r="C4350" t="s">
        <v>81</v>
      </c>
      <c r="D4350" t="s">
        <v>113</v>
      </c>
      <c r="E4350" t="s">
        <v>132</v>
      </c>
      <c r="F4350" t="s">
        <v>12219</v>
      </c>
      <c r="G4350" t="s">
        <v>228</v>
      </c>
      <c r="H4350" t="s">
        <v>135</v>
      </c>
      <c r="I4350" t="s">
        <v>136</v>
      </c>
      <c r="J4350" t="s">
        <v>137</v>
      </c>
      <c r="K4350" t="s">
        <v>138</v>
      </c>
      <c r="L4350" t="s">
        <v>12220</v>
      </c>
      <c r="M4350" t="s">
        <v>12221</v>
      </c>
      <c r="N4350">
        <v>3.4022222219999998</v>
      </c>
      <c r="O4350">
        <v>0</v>
      </c>
      <c r="P4350">
        <v>4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1.527981510833051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1.527981510833051</v>
      </c>
    </row>
    <row r="4351" spans="1:31" x14ac:dyDescent="0.3">
      <c r="A4351">
        <v>2654932</v>
      </c>
      <c r="B4351">
        <v>1</v>
      </c>
      <c r="C4351" t="s">
        <v>81</v>
      </c>
      <c r="D4351" t="s">
        <v>115</v>
      </c>
      <c r="E4351" t="s">
        <v>147</v>
      </c>
      <c r="F4351" t="s">
        <v>3568</v>
      </c>
      <c r="G4351" t="s">
        <v>149</v>
      </c>
      <c r="H4351" t="s">
        <v>144</v>
      </c>
      <c r="I4351" t="s">
        <v>136</v>
      </c>
      <c r="J4351" t="s">
        <v>137</v>
      </c>
      <c r="K4351" t="s">
        <v>138</v>
      </c>
      <c r="L4351" t="s">
        <v>12222</v>
      </c>
      <c r="M4351" t="s">
        <v>12223</v>
      </c>
      <c r="N4351">
        <v>7.0555555000000006E-2</v>
      </c>
      <c r="O4351">
        <v>0</v>
      </c>
      <c r="P4351">
        <v>412</v>
      </c>
      <c r="Q4351">
        <v>2</v>
      </c>
      <c r="R4351">
        <v>20</v>
      </c>
      <c r="S4351">
        <v>1</v>
      </c>
      <c r="T4351">
        <v>23</v>
      </c>
      <c r="U4351">
        <v>0</v>
      </c>
      <c r="V4351">
        <v>0</v>
      </c>
      <c r="W4351">
        <v>0</v>
      </c>
      <c r="X4351">
        <v>3.3337784839361286</v>
      </c>
      <c r="Y4351">
        <v>0.89175401251203024</v>
      </c>
      <c r="Z4351">
        <v>0.89907419369904518</v>
      </c>
      <c r="AA4351">
        <v>2.9534698573796172</v>
      </c>
      <c r="AB4351">
        <v>0.43447499666443867</v>
      </c>
      <c r="AC4351">
        <v>0</v>
      </c>
      <c r="AD4351">
        <v>0</v>
      </c>
      <c r="AE4351">
        <v>8.5125515441912576</v>
      </c>
    </row>
    <row r="4352" spans="1:31" x14ac:dyDescent="0.3">
      <c r="A4352">
        <v>2654886</v>
      </c>
      <c r="B4352">
        <v>1</v>
      </c>
      <c r="C4352" t="s">
        <v>80</v>
      </c>
      <c r="D4352" t="s">
        <v>107</v>
      </c>
      <c r="E4352" t="s">
        <v>152</v>
      </c>
      <c r="F4352" t="s">
        <v>12224</v>
      </c>
      <c r="G4352" t="s">
        <v>183</v>
      </c>
      <c r="H4352" t="s">
        <v>135</v>
      </c>
      <c r="I4352" t="s">
        <v>136</v>
      </c>
      <c r="J4352" t="s">
        <v>137</v>
      </c>
      <c r="K4352" t="s">
        <v>138</v>
      </c>
      <c r="L4352" t="s">
        <v>12225</v>
      </c>
      <c r="M4352" t="s">
        <v>12226</v>
      </c>
      <c r="N4352">
        <v>0.43583333299999999</v>
      </c>
      <c r="O4352">
        <v>0</v>
      </c>
      <c r="P4352">
        <v>51</v>
      </c>
      <c r="Q4352">
        <v>0</v>
      </c>
      <c r="R4352">
        <v>0</v>
      </c>
      <c r="S4352">
        <v>0</v>
      </c>
      <c r="T4352">
        <v>9</v>
      </c>
      <c r="U4352">
        <v>0</v>
      </c>
      <c r="V4352">
        <v>0</v>
      </c>
      <c r="W4352">
        <v>0</v>
      </c>
      <c r="X4352">
        <v>5.4936657254251102</v>
      </c>
      <c r="Y4352">
        <v>0</v>
      </c>
      <c r="Z4352">
        <v>0</v>
      </c>
      <c r="AA4352">
        <v>0</v>
      </c>
      <c r="AB4352">
        <v>16.348925099696306</v>
      </c>
      <c r="AC4352">
        <v>0</v>
      </c>
      <c r="AD4352">
        <v>0</v>
      </c>
      <c r="AE4352">
        <v>21.842590825121416</v>
      </c>
    </row>
    <row r="4353" spans="1:31" x14ac:dyDescent="0.3">
      <c r="A4353">
        <v>2654786</v>
      </c>
      <c r="B4353">
        <v>1</v>
      </c>
      <c r="C4353" t="s">
        <v>80</v>
      </c>
      <c r="D4353" t="s">
        <v>96</v>
      </c>
      <c r="E4353" t="s">
        <v>132</v>
      </c>
      <c r="F4353" t="s">
        <v>12227</v>
      </c>
      <c r="G4353" t="s">
        <v>134</v>
      </c>
      <c r="H4353" t="s">
        <v>135</v>
      </c>
      <c r="I4353" t="s">
        <v>136</v>
      </c>
      <c r="J4353" t="s">
        <v>137</v>
      </c>
      <c r="K4353" t="s">
        <v>138</v>
      </c>
      <c r="L4353" t="s">
        <v>12228</v>
      </c>
      <c r="M4353" t="s">
        <v>12229</v>
      </c>
      <c r="N4353">
        <v>4.7069444440000003</v>
      </c>
      <c r="O4353">
        <v>0</v>
      </c>
      <c r="P4353">
        <v>1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3.9838397624707413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3.9838397624707413</v>
      </c>
    </row>
    <row r="4354" spans="1:31" x14ac:dyDescent="0.3">
      <c r="A4354">
        <v>2654538</v>
      </c>
      <c r="B4354">
        <v>2</v>
      </c>
      <c r="C4354" t="s">
        <v>80</v>
      </c>
      <c r="D4354" t="s">
        <v>84</v>
      </c>
      <c r="E4354" t="s">
        <v>152</v>
      </c>
      <c r="F4354" t="s">
        <v>8233</v>
      </c>
      <c r="G4354" t="s">
        <v>183</v>
      </c>
      <c r="H4354" t="s">
        <v>135</v>
      </c>
      <c r="I4354" t="s">
        <v>136</v>
      </c>
      <c r="J4354" t="s">
        <v>3</v>
      </c>
      <c r="K4354" t="s">
        <v>138</v>
      </c>
      <c r="L4354" t="s">
        <v>12230</v>
      </c>
      <c r="M4354" t="s">
        <v>12231</v>
      </c>
      <c r="N4354">
        <v>1.624166666</v>
      </c>
      <c r="O4354">
        <v>0</v>
      </c>
      <c r="P4354">
        <v>827</v>
      </c>
      <c r="Q4354">
        <v>0</v>
      </c>
      <c r="R4354">
        <v>0</v>
      </c>
      <c r="S4354">
        <v>0</v>
      </c>
      <c r="T4354">
        <v>65</v>
      </c>
      <c r="U4354">
        <v>0</v>
      </c>
      <c r="V4354">
        <v>0</v>
      </c>
      <c r="W4354">
        <v>0</v>
      </c>
      <c r="X4354">
        <v>400.85603060471135</v>
      </c>
      <c r="Y4354">
        <v>0</v>
      </c>
      <c r="Z4354">
        <v>0</v>
      </c>
      <c r="AA4354">
        <v>0</v>
      </c>
      <c r="AB4354">
        <v>360.38853098174837</v>
      </c>
      <c r="AC4354">
        <v>0</v>
      </c>
      <c r="AD4354">
        <v>0</v>
      </c>
      <c r="AE4354">
        <v>761.24456158645967</v>
      </c>
    </row>
    <row r="4355" spans="1:31" x14ac:dyDescent="0.3">
      <c r="A4355">
        <v>2654554</v>
      </c>
      <c r="B4355">
        <v>1</v>
      </c>
      <c r="C4355" t="s">
        <v>81</v>
      </c>
      <c r="D4355" t="s">
        <v>115</v>
      </c>
      <c r="E4355" t="s">
        <v>165</v>
      </c>
      <c r="F4355" t="s">
        <v>12232</v>
      </c>
      <c r="G4355" t="s">
        <v>224</v>
      </c>
      <c r="H4355" t="s">
        <v>135</v>
      </c>
      <c r="I4355" t="s">
        <v>136</v>
      </c>
      <c r="J4355" t="s">
        <v>137</v>
      </c>
      <c r="K4355" t="s">
        <v>138</v>
      </c>
      <c r="L4355" t="s">
        <v>12233</v>
      </c>
      <c r="M4355" t="s">
        <v>12234</v>
      </c>
      <c r="N4355">
        <v>4.9627777770000003</v>
      </c>
      <c r="O4355">
        <v>0</v>
      </c>
      <c r="P4355">
        <v>2</v>
      </c>
      <c r="Q4355">
        <v>0</v>
      </c>
      <c r="R4355">
        <v>4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5.8840446316796822</v>
      </c>
      <c r="Y4355">
        <v>0</v>
      </c>
      <c r="Z4355">
        <v>49.396130707014748</v>
      </c>
      <c r="AA4355">
        <v>0</v>
      </c>
      <c r="AB4355">
        <v>0</v>
      </c>
      <c r="AC4355">
        <v>0</v>
      </c>
      <c r="AD4355">
        <v>0</v>
      </c>
      <c r="AE4355">
        <v>55.280175338694434</v>
      </c>
    </row>
    <row r="4356" spans="1:31" x14ac:dyDescent="0.3">
      <c r="A4356">
        <v>2654949</v>
      </c>
      <c r="B4356">
        <v>1</v>
      </c>
      <c r="C4356" t="s">
        <v>80</v>
      </c>
      <c r="D4356" t="s">
        <v>110</v>
      </c>
      <c r="E4356" t="s">
        <v>132</v>
      </c>
      <c r="F4356" t="s">
        <v>12235</v>
      </c>
      <c r="G4356" t="s">
        <v>268</v>
      </c>
      <c r="H4356" t="s">
        <v>135</v>
      </c>
      <c r="I4356" t="s">
        <v>136</v>
      </c>
      <c r="J4356" t="s">
        <v>137</v>
      </c>
      <c r="K4356" t="s">
        <v>138</v>
      </c>
      <c r="L4356" t="s">
        <v>12236</v>
      </c>
      <c r="M4356" t="s">
        <v>12237</v>
      </c>
      <c r="N4356">
        <v>3.1225000000000001</v>
      </c>
      <c r="O4356">
        <v>0</v>
      </c>
      <c r="P4356">
        <v>4</v>
      </c>
      <c r="Q4356">
        <v>0</v>
      </c>
      <c r="R4356">
        <v>0</v>
      </c>
      <c r="S4356">
        <v>0</v>
      </c>
      <c r="T4356">
        <v>2</v>
      </c>
      <c r="U4356">
        <v>0</v>
      </c>
      <c r="V4356">
        <v>0</v>
      </c>
      <c r="W4356">
        <v>0</v>
      </c>
      <c r="X4356">
        <v>7.2478704060829235</v>
      </c>
      <c r="Y4356">
        <v>0</v>
      </c>
      <c r="Z4356">
        <v>0</v>
      </c>
      <c r="AA4356">
        <v>0</v>
      </c>
      <c r="AB4356">
        <v>7.6410069648758636</v>
      </c>
      <c r="AC4356">
        <v>0</v>
      </c>
      <c r="AD4356">
        <v>0</v>
      </c>
      <c r="AE4356">
        <v>14.888877370958788</v>
      </c>
    </row>
    <row r="4357" spans="1:31" x14ac:dyDescent="0.3">
      <c r="A4357">
        <v>2654657</v>
      </c>
      <c r="B4357">
        <v>1</v>
      </c>
      <c r="C4357" t="s">
        <v>80</v>
      </c>
      <c r="D4357" t="s">
        <v>85</v>
      </c>
      <c r="E4357" t="s">
        <v>214</v>
      </c>
      <c r="F4357" t="s">
        <v>12238</v>
      </c>
      <c r="G4357" t="s">
        <v>300</v>
      </c>
      <c r="H4357" t="s">
        <v>135</v>
      </c>
      <c r="I4357" t="s">
        <v>136</v>
      </c>
      <c r="J4357" t="s">
        <v>137</v>
      </c>
      <c r="K4357" t="s">
        <v>138</v>
      </c>
      <c r="L4357" t="s">
        <v>12239</v>
      </c>
      <c r="M4357" t="s">
        <v>12240</v>
      </c>
      <c r="N4357">
        <v>4.2547222219999998</v>
      </c>
      <c r="O4357">
        <v>0</v>
      </c>
      <c r="P4357">
        <v>99</v>
      </c>
      <c r="Q4357">
        <v>0</v>
      </c>
      <c r="R4357">
        <v>0</v>
      </c>
      <c r="S4357">
        <v>0</v>
      </c>
      <c r="T4357">
        <v>10</v>
      </c>
      <c r="U4357">
        <v>0</v>
      </c>
      <c r="V4357">
        <v>0</v>
      </c>
      <c r="W4357">
        <v>0</v>
      </c>
      <c r="X4357">
        <v>127.6993074808409</v>
      </c>
      <c r="Y4357">
        <v>0</v>
      </c>
      <c r="Z4357">
        <v>0</v>
      </c>
      <c r="AA4357">
        <v>0</v>
      </c>
      <c r="AB4357">
        <v>26.920574113237947</v>
      </c>
      <c r="AC4357">
        <v>0</v>
      </c>
      <c r="AD4357">
        <v>0</v>
      </c>
      <c r="AE4357">
        <v>154.61988159407883</v>
      </c>
    </row>
    <row r="4358" spans="1:31" x14ac:dyDescent="0.3">
      <c r="A4358">
        <v>2654433</v>
      </c>
      <c r="B4358">
        <v>3</v>
      </c>
      <c r="C4358" t="s">
        <v>80</v>
      </c>
      <c r="D4358" t="s">
        <v>87</v>
      </c>
      <c r="E4358" t="s">
        <v>214</v>
      </c>
      <c r="F4358" t="s">
        <v>8579</v>
      </c>
      <c r="G4358" t="s">
        <v>216</v>
      </c>
      <c r="H4358" t="s">
        <v>135</v>
      </c>
      <c r="I4358" t="s">
        <v>136</v>
      </c>
      <c r="J4358" t="s">
        <v>137</v>
      </c>
      <c r="K4358" t="s">
        <v>138</v>
      </c>
      <c r="L4358" t="s">
        <v>12241</v>
      </c>
      <c r="M4358" t="s">
        <v>12242</v>
      </c>
      <c r="N4358">
        <v>4.9127777769999996</v>
      </c>
      <c r="O4358">
        <v>0</v>
      </c>
      <c r="P4358">
        <v>47</v>
      </c>
      <c r="Q4358">
        <v>0</v>
      </c>
      <c r="R4358">
        <v>0</v>
      </c>
      <c r="S4358">
        <v>0</v>
      </c>
      <c r="T4358">
        <v>4</v>
      </c>
      <c r="U4358">
        <v>0</v>
      </c>
      <c r="V4358">
        <v>0</v>
      </c>
      <c r="W4358">
        <v>0</v>
      </c>
      <c r="X4358">
        <v>102.52523411038183</v>
      </c>
      <c r="Y4358">
        <v>0</v>
      </c>
      <c r="Z4358">
        <v>0</v>
      </c>
      <c r="AA4358">
        <v>0</v>
      </c>
      <c r="AB4358">
        <v>118.42558194552336</v>
      </c>
      <c r="AC4358">
        <v>0</v>
      </c>
      <c r="AD4358">
        <v>0</v>
      </c>
      <c r="AE4358">
        <v>220.95081605590519</v>
      </c>
    </row>
    <row r="4359" spans="1:31" x14ac:dyDescent="0.3">
      <c r="A4359">
        <v>2654471</v>
      </c>
      <c r="B4359">
        <v>1</v>
      </c>
      <c r="C4359" t="s">
        <v>81</v>
      </c>
      <c r="D4359" t="s">
        <v>126</v>
      </c>
      <c r="E4359" t="s">
        <v>147</v>
      </c>
      <c r="F4359" t="s">
        <v>12243</v>
      </c>
      <c r="G4359" t="s">
        <v>149</v>
      </c>
      <c r="H4359" t="s">
        <v>144</v>
      </c>
      <c r="I4359" t="s">
        <v>136</v>
      </c>
      <c r="J4359" t="s">
        <v>137</v>
      </c>
      <c r="K4359" t="s">
        <v>138</v>
      </c>
      <c r="L4359" t="s">
        <v>12244</v>
      </c>
      <c r="M4359" t="s">
        <v>12245</v>
      </c>
      <c r="N4359">
        <v>0.59722222199999997</v>
      </c>
      <c r="O4359">
        <v>3</v>
      </c>
      <c r="P4359">
        <v>364</v>
      </c>
      <c r="Q4359">
        <v>6</v>
      </c>
      <c r="R4359">
        <v>112</v>
      </c>
      <c r="S4359">
        <v>1</v>
      </c>
      <c r="T4359">
        <v>12</v>
      </c>
      <c r="U4359">
        <v>0</v>
      </c>
      <c r="V4359">
        <v>0</v>
      </c>
      <c r="W4359">
        <v>0.43129866362166669</v>
      </c>
      <c r="X4359">
        <v>18.278979685094182</v>
      </c>
      <c r="Y4359">
        <v>34.83129227519288</v>
      </c>
      <c r="Z4359">
        <v>7.9947097275520154</v>
      </c>
      <c r="AA4359">
        <v>3.0393879191257724</v>
      </c>
      <c r="AB4359">
        <v>1.3866100286704923</v>
      </c>
      <c r="AC4359">
        <v>0</v>
      </c>
      <c r="AD4359">
        <v>0</v>
      </c>
      <c r="AE4359">
        <v>65.962278299256994</v>
      </c>
    </row>
    <row r="4360" spans="1:31" x14ac:dyDescent="0.3">
      <c r="A4360">
        <v>2654448</v>
      </c>
      <c r="B4360">
        <v>1</v>
      </c>
      <c r="C4360" t="s">
        <v>80</v>
      </c>
      <c r="D4360" t="s">
        <v>100</v>
      </c>
      <c r="E4360" t="s">
        <v>194</v>
      </c>
      <c r="F4360" t="s">
        <v>12246</v>
      </c>
      <c r="G4360" t="s">
        <v>149</v>
      </c>
      <c r="H4360" t="s">
        <v>144</v>
      </c>
      <c r="I4360" t="s">
        <v>136</v>
      </c>
      <c r="J4360" t="s">
        <v>137</v>
      </c>
      <c r="K4360" t="s">
        <v>138</v>
      </c>
      <c r="L4360" t="s">
        <v>12247</v>
      </c>
      <c r="M4360" t="s">
        <v>12248</v>
      </c>
      <c r="N4360">
        <v>0.90638888799999995</v>
      </c>
      <c r="O4360">
        <v>0</v>
      </c>
      <c r="P4360">
        <v>1771</v>
      </c>
      <c r="Q4360">
        <v>0</v>
      </c>
      <c r="R4360">
        <v>12</v>
      </c>
      <c r="S4360">
        <v>1</v>
      </c>
      <c r="T4360">
        <v>108</v>
      </c>
      <c r="U4360">
        <v>0</v>
      </c>
      <c r="V4360">
        <v>0</v>
      </c>
      <c r="W4360">
        <v>0</v>
      </c>
      <c r="X4360">
        <v>378.08262347097383</v>
      </c>
      <c r="Y4360">
        <v>0</v>
      </c>
      <c r="Z4360">
        <v>27.320282755454667</v>
      </c>
      <c r="AA4360">
        <v>6.574905313484936</v>
      </c>
      <c r="AB4360">
        <v>154.27682591192624</v>
      </c>
      <c r="AC4360">
        <v>0</v>
      </c>
      <c r="AD4360">
        <v>0</v>
      </c>
      <c r="AE4360">
        <v>566.2546374518397</v>
      </c>
    </row>
    <row r="4361" spans="1:31" x14ac:dyDescent="0.3">
      <c r="A4361">
        <v>2655012</v>
      </c>
      <c r="B4361">
        <v>1</v>
      </c>
      <c r="C4361" t="s">
        <v>80</v>
      </c>
      <c r="D4361" t="s">
        <v>103</v>
      </c>
      <c r="E4361" t="s">
        <v>214</v>
      </c>
      <c r="F4361" t="s">
        <v>8651</v>
      </c>
      <c r="G4361" t="s">
        <v>224</v>
      </c>
      <c r="H4361" t="s">
        <v>135</v>
      </c>
      <c r="I4361" t="s">
        <v>136</v>
      </c>
      <c r="J4361" t="s">
        <v>137</v>
      </c>
      <c r="K4361" t="s">
        <v>138</v>
      </c>
      <c r="L4361" t="s">
        <v>12249</v>
      </c>
      <c r="M4361" t="s">
        <v>12250</v>
      </c>
      <c r="N4361">
        <v>0.52777777699999995</v>
      </c>
      <c r="O4361">
        <v>0</v>
      </c>
      <c r="P4361">
        <v>181</v>
      </c>
      <c r="Q4361">
        <v>0</v>
      </c>
      <c r="R4361">
        <v>0</v>
      </c>
      <c r="S4361">
        <v>0</v>
      </c>
      <c r="T4361">
        <v>18</v>
      </c>
      <c r="U4361">
        <v>0</v>
      </c>
      <c r="V4361">
        <v>0</v>
      </c>
      <c r="W4361">
        <v>0</v>
      </c>
      <c r="X4361">
        <v>28.880951649918444</v>
      </c>
      <c r="Y4361">
        <v>0</v>
      </c>
      <c r="Z4361">
        <v>0</v>
      </c>
      <c r="AA4361">
        <v>0</v>
      </c>
      <c r="AB4361">
        <v>20.997946892073891</v>
      </c>
      <c r="AC4361">
        <v>0</v>
      </c>
      <c r="AD4361">
        <v>0</v>
      </c>
      <c r="AE4361">
        <v>49.878898541992335</v>
      </c>
    </row>
    <row r="4362" spans="1:31" x14ac:dyDescent="0.3">
      <c r="A4362">
        <v>2655032</v>
      </c>
      <c r="B4362">
        <v>1</v>
      </c>
      <c r="C4362" t="s">
        <v>80</v>
      </c>
      <c r="D4362" t="s">
        <v>101</v>
      </c>
      <c r="E4362" t="s">
        <v>152</v>
      </c>
      <c r="F4362" t="s">
        <v>2501</v>
      </c>
      <c r="G4362" t="s">
        <v>154</v>
      </c>
      <c r="H4362" t="s">
        <v>135</v>
      </c>
      <c r="I4362" t="s">
        <v>136</v>
      </c>
      <c r="J4362" t="s">
        <v>137</v>
      </c>
      <c r="K4362" t="s">
        <v>138</v>
      </c>
      <c r="L4362" t="s">
        <v>12251</v>
      </c>
      <c r="M4362" t="s">
        <v>12252</v>
      </c>
      <c r="N4362">
        <v>0.78861111100000003</v>
      </c>
      <c r="O4362">
        <v>0</v>
      </c>
      <c r="P4362">
        <v>38</v>
      </c>
      <c r="Q4362">
        <v>0</v>
      </c>
      <c r="R4362">
        <v>0</v>
      </c>
      <c r="S4362">
        <v>0</v>
      </c>
      <c r="T4362">
        <v>14</v>
      </c>
      <c r="U4362">
        <v>0</v>
      </c>
      <c r="V4362">
        <v>0</v>
      </c>
      <c r="W4362">
        <v>0</v>
      </c>
      <c r="X4362">
        <v>21.408600385237857</v>
      </c>
      <c r="Y4362">
        <v>0</v>
      </c>
      <c r="Z4362">
        <v>0</v>
      </c>
      <c r="AA4362">
        <v>0</v>
      </c>
      <c r="AB4362">
        <v>13.556839258421824</v>
      </c>
      <c r="AC4362">
        <v>0</v>
      </c>
      <c r="AD4362">
        <v>0</v>
      </c>
      <c r="AE4362">
        <v>34.965439643659678</v>
      </c>
    </row>
    <row r="4363" spans="1:31" x14ac:dyDescent="0.3">
      <c r="A4363">
        <v>2654428</v>
      </c>
      <c r="B4363">
        <v>1</v>
      </c>
      <c r="C4363" t="s">
        <v>80</v>
      </c>
      <c r="D4363" t="s">
        <v>98</v>
      </c>
      <c r="E4363" t="s">
        <v>194</v>
      </c>
      <c r="F4363" t="s">
        <v>12253</v>
      </c>
      <c r="G4363" t="s">
        <v>149</v>
      </c>
      <c r="H4363" t="s">
        <v>144</v>
      </c>
      <c r="I4363" t="s">
        <v>136</v>
      </c>
      <c r="J4363" t="s">
        <v>137</v>
      </c>
      <c r="K4363" t="s">
        <v>138</v>
      </c>
      <c r="L4363" t="s">
        <v>12254</v>
      </c>
      <c r="M4363" t="s">
        <v>12255</v>
      </c>
      <c r="N4363">
        <v>0.208055555</v>
      </c>
      <c r="O4363">
        <v>0</v>
      </c>
      <c r="P4363">
        <v>3210</v>
      </c>
      <c r="Q4363">
        <v>11</v>
      </c>
      <c r="R4363">
        <v>738</v>
      </c>
      <c r="S4363">
        <v>23</v>
      </c>
      <c r="T4363">
        <v>836</v>
      </c>
      <c r="U4363">
        <v>3</v>
      </c>
      <c r="V4363">
        <v>0</v>
      </c>
      <c r="W4363">
        <v>0</v>
      </c>
      <c r="X4363">
        <v>112.93306489622067</v>
      </c>
      <c r="Y4363">
        <v>9.1237816207495666</v>
      </c>
      <c r="Z4363">
        <v>283.77831598562398</v>
      </c>
      <c r="AA4363">
        <v>48.020412665143155</v>
      </c>
      <c r="AB4363">
        <v>103.73149077968571</v>
      </c>
      <c r="AC4363">
        <v>24.168902058162509</v>
      </c>
      <c r="AD4363">
        <v>0</v>
      </c>
      <c r="AE4363">
        <v>581.7559680055856</v>
      </c>
    </row>
    <row r="4364" spans="1:31" x14ac:dyDescent="0.3">
      <c r="A4364">
        <v>2654969</v>
      </c>
      <c r="B4364">
        <v>1</v>
      </c>
      <c r="C4364" t="s">
        <v>81</v>
      </c>
      <c r="D4364" t="s">
        <v>123</v>
      </c>
      <c r="E4364" t="s">
        <v>141</v>
      </c>
      <c r="F4364" t="s">
        <v>12256</v>
      </c>
      <c r="G4364" t="s">
        <v>154</v>
      </c>
      <c r="H4364" t="s">
        <v>144</v>
      </c>
      <c r="I4364" t="s">
        <v>136</v>
      </c>
      <c r="J4364" t="s">
        <v>137</v>
      </c>
      <c r="K4364" t="s">
        <v>138</v>
      </c>
      <c r="L4364" t="s">
        <v>12257</v>
      </c>
      <c r="M4364" t="s">
        <v>12006</v>
      </c>
      <c r="N4364">
        <v>0.72583333299999997</v>
      </c>
      <c r="O4364">
        <v>0</v>
      </c>
      <c r="P4364">
        <v>55</v>
      </c>
      <c r="Q4364">
        <v>0</v>
      </c>
      <c r="R4364">
        <v>6</v>
      </c>
      <c r="S4364">
        <v>0</v>
      </c>
      <c r="T4364">
        <v>5</v>
      </c>
      <c r="U4364">
        <v>0</v>
      </c>
      <c r="V4364">
        <v>1</v>
      </c>
      <c r="W4364">
        <v>0</v>
      </c>
      <c r="X4364">
        <v>8.572936614652825</v>
      </c>
      <c r="Y4364">
        <v>0</v>
      </c>
      <c r="Z4364">
        <v>6.0917501046534452</v>
      </c>
      <c r="AA4364">
        <v>0</v>
      </c>
      <c r="AB4364">
        <v>3.3467136006940703</v>
      </c>
      <c r="AC4364">
        <v>0</v>
      </c>
      <c r="AD4364">
        <v>0.16457017287635428</v>
      </c>
      <c r="AE4364">
        <v>18.175970492876694</v>
      </c>
    </row>
    <row r="4365" spans="1:31" x14ac:dyDescent="0.3">
      <c r="A4365">
        <v>2655075</v>
      </c>
      <c r="B4365">
        <v>1</v>
      </c>
      <c r="C4365" t="s">
        <v>80</v>
      </c>
      <c r="D4365" t="s">
        <v>105</v>
      </c>
      <c r="E4365" t="s">
        <v>152</v>
      </c>
      <c r="F4365" t="s">
        <v>6038</v>
      </c>
      <c r="G4365" t="s">
        <v>191</v>
      </c>
      <c r="H4365" t="s">
        <v>135</v>
      </c>
      <c r="I4365" t="s">
        <v>136</v>
      </c>
      <c r="J4365" t="s">
        <v>137</v>
      </c>
      <c r="K4365" t="s">
        <v>138</v>
      </c>
      <c r="L4365" t="s">
        <v>12258</v>
      </c>
      <c r="M4365" t="s">
        <v>12259</v>
      </c>
      <c r="N4365">
        <v>3.920555555</v>
      </c>
      <c r="O4365">
        <v>0</v>
      </c>
      <c r="P4365">
        <v>87</v>
      </c>
      <c r="Q4365">
        <v>0</v>
      </c>
      <c r="R4365">
        <v>81</v>
      </c>
      <c r="S4365">
        <v>0</v>
      </c>
      <c r="T4365">
        <v>18</v>
      </c>
      <c r="U4365">
        <v>0</v>
      </c>
      <c r="V4365">
        <v>0</v>
      </c>
      <c r="W4365">
        <v>0</v>
      </c>
      <c r="X4365">
        <v>104.60376431153728</v>
      </c>
      <c r="Y4365">
        <v>0</v>
      </c>
      <c r="Z4365">
        <v>199.62210484880811</v>
      </c>
      <c r="AA4365">
        <v>0</v>
      </c>
      <c r="AB4365">
        <v>45.487060765166568</v>
      </c>
      <c r="AC4365">
        <v>0</v>
      </c>
      <c r="AD4365">
        <v>0</v>
      </c>
      <c r="AE4365">
        <v>349.71292992551196</v>
      </c>
    </row>
    <row r="4366" spans="1:31" x14ac:dyDescent="0.3">
      <c r="A4366">
        <v>2654577</v>
      </c>
      <c r="B4366">
        <v>1</v>
      </c>
      <c r="C4366" t="s">
        <v>80</v>
      </c>
      <c r="D4366" t="s">
        <v>97</v>
      </c>
      <c r="E4366" t="s">
        <v>165</v>
      </c>
      <c r="F4366" t="s">
        <v>12260</v>
      </c>
      <c r="G4366" t="s">
        <v>161</v>
      </c>
      <c r="H4366" t="s">
        <v>135</v>
      </c>
      <c r="I4366" t="s">
        <v>136</v>
      </c>
      <c r="J4366" t="s">
        <v>137</v>
      </c>
      <c r="K4366" t="s">
        <v>162</v>
      </c>
      <c r="L4366" t="s">
        <v>12261</v>
      </c>
      <c r="M4366" t="s">
        <v>12262</v>
      </c>
      <c r="N4366">
        <v>5.4408333329999996</v>
      </c>
      <c r="O4366">
        <v>0</v>
      </c>
      <c r="P4366">
        <v>16</v>
      </c>
      <c r="Q4366">
        <v>0</v>
      </c>
      <c r="R4366">
        <v>16</v>
      </c>
      <c r="S4366">
        <v>0</v>
      </c>
      <c r="T4366">
        <v>6</v>
      </c>
      <c r="U4366">
        <v>0</v>
      </c>
      <c r="V4366">
        <v>0</v>
      </c>
      <c r="W4366">
        <v>0</v>
      </c>
      <c r="X4366">
        <v>48.387029738461429</v>
      </c>
      <c r="Y4366">
        <v>0</v>
      </c>
      <c r="Z4366">
        <v>55.078598638324195</v>
      </c>
      <c r="AA4366">
        <v>0</v>
      </c>
      <c r="AB4366">
        <v>22.96168475771632</v>
      </c>
      <c r="AC4366">
        <v>0</v>
      </c>
      <c r="AD4366">
        <v>0</v>
      </c>
      <c r="AE4366">
        <v>126.42731313450193</v>
      </c>
    </row>
    <row r="4367" spans="1:31" x14ac:dyDescent="0.3">
      <c r="A4367">
        <v>2654677</v>
      </c>
      <c r="B4367">
        <v>1</v>
      </c>
      <c r="C4367" t="s">
        <v>80</v>
      </c>
      <c r="D4367" t="s">
        <v>89</v>
      </c>
      <c r="E4367" t="s">
        <v>152</v>
      </c>
      <c r="F4367" t="s">
        <v>12263</v>
      </c>
      <c r="G4367" t="s">
        <v>161</v>
      </c>
      <c r="H4367" t="s">
        <v>135</v>
      </c>
      <c r="I4367" t="s">
        <v>136</v>
      </c>
      <c r="J4367" t="s">
        <v>137</v>
      </c>
      <c r="K4367" t="s">
        <v>162</v>
      </c>
      <c r="L4367" t="s">
        <v>12264</v>
      </c>
      <c r="M4367" t="s">
        <v>12265</v>
      </c>
      <c r="N4367">
        <v>4.9847222220000003</v>
      </c>
      <c r="O4367">
        <v>0</v>
      </c>
      <c r="P4367">
        <v>30</v>
      </c>
      <c r="Q4367">
        <v>0</v>
      </c>
      <c r="R4367">
        <v>32</v>
      </c>
      <c r="S4367">
        <v>0</v>
      </c>
      <c r="T4367">
        <v>2</v>
      </c>
      <c r="U4367">
        <v>0</v>
      </c>
      <c r="V4367">
        <v>0</v>
      </c>
      <c r="W4367">
        <v>0</v>
      </c>
      <c r="X4367">
        <v>75.320160880390773</v>
      </c>
      <c r="Y4367">
        <v>0</v>
      </c>
      <c r="Z4367">
        <v>110.66960950267013</v>
      </c>
      <c r="AA4367">
        <v>0</v>
      </c>
      <c r="AB4367">
        <v>1.7866511543696399</v>
      </c>
      <c r="AC4367">
        <v>0</v>
      </c>
      <c r="AD4367">
        <v>0</v>
      </c>
      <c r="AE4367">
        <v>187.77642153743054</v>
      </c>
    </row>
    <row r="4368" spans="1:31" x14ac:dyDescent="0.3">
      <c r="A4368">
        <v>2655167</v>
      </c>
      <c r="B4368">
        <v>1</v>
      </c>
      <c r="C4368" t="s">
        <v>80</v>
      </c>
      <c r="D4368" t="s">
        <v>110</v>
      </c>
      <c r="E4368" t="s">
        <v>141</v>
      </c>
      <c r="F4368" t="s">
        <v>12266</v>
      </c>
      <c r="G4368" t="s">
        <v>154</v>
      </c>
      <c r="H4368" t="s">
        <v>144</v>
      </c>
      <c r="I4368" t="s">
        <v>136</v>
      </c>
      <c r="J4368" t="s">
        <v>137</v>
      </c>
      <c r="K4368" t="s">
        <v>138</v>
      </c>
      <c r="L4368" t="s">
        <v>12267</v>
      </c>
      <c r="M4368" t="s">
        <v>12268</v>
      </c>
      <c r="N4368">
        <v>0.133333333</v>
      </c>
      <c r="O4368">
        <v>0</v>
      </c>
      <c r="P4368">
        <v>617</v>
      </c>
      <c r="Q4368">
        <v>0</v>
      </c>
      <c r="R4368">
        <v>8</v>
      </c>
      <c r="S4368">
        <v>0</v>
      </c>
      <c r="T4368">
        <v>53</v>
      </c>
      <c r="U4368">
        <v>0</v>
      </c>
      <c r="V4368">
        <v>0</v>
      </c>
      <c r="W4368">
        <v>0</v>
      </c>
      <c r="X4368">
        <v>28.514811544377785</v>
      </c>
      <c r="Y4368">
        <v>0</v>
      </c>
      <c r="Z4368">
        <v>0.23031397685887997</v>
      </c>
      <c r="AA4368">
        <v>0</v>
      </c>
      <c r="AB4368">
        <v>7.0639509460143328</v>
      </c>
      <c r="AC4368">
        <v>0</v>
      </c>
      <c r="AD4368">
        <v>0</v>
      </c>
      <c r="AE4368">
        <v>35.809076467250996</v>
      </c>
    </row>
    <row r="4369" spans="1:31" x14ac:dyDescent="0.3">
      <c r="A4369">
        <v>2654562</v>
      </c>
      <c r="B4369">
        <v>2</v>
      </c>
      <c r="C4369" t="s">
        <v>80</v>
      </c>
      <c r="D4369" t="s">
        <v>96</v>
      </c>
      <c r="E4369" t="s">
        <v>214</v>
      </c>
      <c r="F4369" t="s">
        <v>8594</v>
      </c>
      <c r="G4369" t="s">
        <v>216</v>
      </c>
      <c r="H4369" t="s">
        <v>135</v>
      </c>
      <c r="I4369" t="s">
        <v>136</v>
      </c>
      <c r="J4369" t="s">
        <v>137</v>
      </c>
      <c r="K4369" t="s">
        <v>138</v>
      </c>
      <c r="L4369" t="s">
        <v>11954</v>
      </c>
      <c r="M4369" t="s">
        <v>12269</v>
      </c>
      <c r="N4369">
        <v>2.818888888</v>
      </c>
      <c r="O4369">
        <v>0</v>
      </c>
      <c r="P4369">
        <v>103</v>
      </c>
      <c r="Q4369">
        <v>0</v>
      </c>
      <c r="R4369">
        <v>0</v>
      </c>
      <c r="S4369">
        <v>0</v>
      </c>
      <c r="T4369">
        <v>23</v>
      </c>
      <c r="U4369">
        <v>0</v>
      </c>
      <c r="V4369">
        <v>0</v>
      </c>
      <c r="W4369">
        <v>0</v>
      </c>
      <c r="X4369">
        <v>95.001727404093799</v>
      </c>
      <c r="Y4369">
        <v>0</v>
      </c>
      <c r="Z4369">
        <v>0</v>
      </c>
      <c r="AA4369">
        <v>0</v>
      </c>
      <c r="AB4369">
        <v>232.43235317762037</v>
      </c>
      <c r="AC4369">
        <v>0</v>
      </c>
      <c r="AD4369">
        <v>0</v>
      </c>
      <c r="AE4369">
        <v>327.43408058171417</v>
      </c>
    </row>
    <row r="4370" spans="1:31" x14ac:dyDescent="0.3">
      <c r="A4370">
        <v>2654620</v>
      </c>
      <c r="B4370">
        <v>1</v>
      </c>
      <c r="C4370" t="s">
        <v>81</v>
      </c>
      <c r="D4370" t="s">
        <v>112</v>
      </c>
      <c r="E4370" t="s">
        <v>132</v>
      </c>
      <c r="F4370" t="s">
        <v>12270</v>
      </c>
      <c r="G4370" t="s">
        <v>228</v>
      </c>
      <c r="H4370" t="s">
        <v>135</v>
      </c>
      <c r="I4370" t="s">
        <v>136</v>
      </c>
      <c r="J4370" t="s">
        <v>137</v>
      </c>
      <c r="K4370" t="s">
        <v>138</v>
      </c>
      <c r="L4370" t="s">
        <v>12271</v>
      </c>
      <c r="M4370" t="s">
        <v>12272</v>
      </c>
      <c r="N4370">
        <v>1.655</v>
      </c>
      <c r="O4370">
        <v>0</v>
      </c>
      <c r="P4370">
        <v>9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3.8517000086393622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3.8517000086393622</v>
      </c>
    </row>
    <row r="4371" spans="1:31" x14ac:dyDescent="0.3">
      <c r="A4371">
        <v>2654935</v>
      </c>
      <c r="B4371">
        <v>1</v>
      </c>
      <c r="C4371" t="s">
        <v>80</v>
      </c>
      <c r="D4371" t="s">
        <v>105</v>
      </c>
      <c r="E4371" t="s">
        <v>132</v>
      </c>
      <c r="F4371" t="s">
        <v>12273</v>
      </c>
      <c r="G4371" t="s">
        <v>134</v>
      </c>
      <c r="H4371" t="s">
        <v>135</v>
      </c>
      <c r="I4371" t="s">
        <v>136</v>
      </c>
      <c r="J4371" t="s">
        <v>137</v>
      </c>
      <c r="K4371" t="s">
        <v>138</v>
      </c>
      <c r="L4371" t="s">
        <v>12274</v>
      </c>
      <c r="M4371" t="s">
        <v>12275</v>
      </c>
      <c r="N4371">
        <v>2.0016666660000002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4.7090737448027777</v>
      </c>
      <c r="AC4371">
        <v>0</v>
      </c>
      <c r="AD4371">
        <v>0</v>
      </c>
      <c r="AE4371">
        <v>4.7090737448027777</v>
      </c>
    </row>
    <row r="4372" spans="1:31" x14ac:dyDescent="0.3">
      <c r="A4372">
        <v>2654497</v>
      </c>
      <c r="B4372">
        <v>1</v>
      </c>
      <c r="C4372" t="s">
        <v>81</v>
      </c>
      <c r="D4372" t="s">
        <v>127</v>
      </c>
      <c r="E4372" t="s">
        <v>152</v>
      </c>
      <c r="F4372" t="s">
        <v>1915</v>
      </c>
      <c r="G4372" t="s">
        <v>161</v>
      </c>
      <c r="H4372" t="s">
        <v>135</v>
      </c>
      <c r="I4372" t="s">
        <v>136</v>
      </c>
      <c r="J4372" t="s">
        <v>137</v>
      </c>
      <c r="K4372" t="s">
        <v>162</v>
      </c>
      <c r="L4372" t="s">
        <v>12276</v>
      </c>
      <c r="M4372" t="s">
        <v>12277</v>
      </c>
      <c r="N4372">
        <v>6.301111111</v>
      </c>
      <c r="O4372">
        <v>0</v>
      </c>
      <c r="P4372">
        <v>107</v>
      </c>
      <c r="Q4372">
        <v>0</v>
      </c>
      <c r="R4372">
        <v>3</v>
      </c>
      <c r="S4372">
        <v>0</v>
      </c>
      <c r="T4372">
        <v>11</v>
      </c>
      <c r="U4372">
        <v>0</v>
      </c>
      <c r="V4372">
        <v>0</v>
      </c>
      <c r="W4372">
        <v>0</v>
      </c>
      <c r="X4372">
        <v>170.03369333828925</v>
      </c>
      <c r="Y4372">
        <v>0</v>
      </c>
      <c r="Z4372">
        <v>36.834604874568932</v>
      </c>
      <c r="AA4372">
        <v>0</v>
      </c>
      <c r="AB4372">
        <v>62.69046797416955</v>
      </c>
      <c r="AC4372">
        <v>0</v>
      </c>
      <c r="AD4372">
        <v>0</v>
      </c>
      <c r="AE4372">
        <v>269.55876618702774</v>
      </c>
    </row>
    <row r="4373" spans="1:31" x14ac:dyDescent="0.3">
      <c r="A4373">
        <v>2679386</v>
      </c>
      <c r="B4373">
        <v>1</v>
      </c>
      <c r="C4373" t="s">
        <v>80</v>
      </c>
      <c r="D4373" t="s">
        <v>93</v>
      </c>
      <c r="E4373" t="s">
        <v>194</v>
      </c>
      <c r="F4373" t="s">
        <v>12278</v>
      </c>
      <c r="G4373" t="s">
        <v>1651</v>
      </c>
      <c r="H4373" t="s">
        <v>144</v>
      </c>
      <c r="I4373" t="s">
        <v>136</v>
      </c>
      <c r="J4373" t="s">
        <v>137</v>
      </c>
      <c r="K4373" t="s">
        <v>138</v>
      </c>
      <c r="L4373" t="s">
        <v>12279</v>
      </c>
      <c r="M4373" t="s">
        <v>12280</v>
      </c>
      <c r="N4373">
        <v>5.1541666660000001</v>
      </c>
      <c r="O4373">
        <v>0</v>
      </c>
      <c r="P4373">
        <v>1133</v>
      </c>
      <c r="Q4373">
        <v>1</v>
      </c>
      <c r="R4373">
        <v>308</v>
      </c>
      <c r="S4373">
        <v>4</v>
      </c>
      <c r="T4373">
        <v>321</v>
      </c>
      <c r="U4373">
        <v>0</v>
      </c>
      <c r="V4373">
        <v>0</v>
      </c>
      <c r="W4373">
        <v>0</v>
      </c>
      <c r="X4373">
        <v>1066.4706973664649</v>
      </c>
      <c r="Y4373">
        <v>0</v>
      </c>
      <c r="Z4373">
        <v>2066.778864510838</v>
      </c>
      <c r="AA4373">
        <v>58.070444106650449</v>
      </c>
      <c r="AB4373">
        <v>969.33212145552613</v>
      </c>
      <c r="AC4373">
        <v>0</v>
      </c>
      <c r="AD4373">
        <v>0</v>
      </c>
      <c r="AE4373">
        <v>4160.652127439479</v>
      </c>
    </row>
    <row r="4374" spans="1:31" x14ac:dyDescent="0.3">
      <c r="A4374">
        <v>2654898</v>
      </c>
      <c r="B4374">
        <v>1</v>
      </c>
      <c r="C4374" t="s">
        <v>80</v>
      </c>
      <c r="D4374" t="s">
        <v>93</v>
      </c>
      <c r="E4374" t="s">
        <v>194</v>
      </c>
      <c r="F4374" t="s">
        <v>5231</v>
      </c>
      <c r="G4374" t="s">
        <v>149</v>
      </c>
      <c r="H4374" t="s">
        <v>144</v>
      </c>
      <c r="I4374" t="s">
        <v>136</v>
      </c>
      <c r="J4374" t="s">
        <v>137</v>
      </c>
      <c r="K4374" t="s">
        <v>138</v>
      </c>
      <c r="L4374" t="s">
        <v>12281</v>
      </c>
      <c r="M4374" t="s">
        <v>12282</v>
      </c>
      <c r="N4374">
        <v>0.12111111099999999</v>
      </c>
      <c r="O4374">
        <v>0</v>
      </c>
      <c r="P4374">
        <v>1864</v>
      </c>
      <c r="Q4374">
        <v>27</v>
      </c>
      <c r="R4374">
        <v>67</v>
      </c>
      <c r="S4374">
        <v>9</v>
      </c>
      <c r="T4374">
        <v>215</v>
      </c>
      <c r="U4374">
        <v>2</v>
      </c>
      <c r="V4374">
        <v>0</v>
      </c>
      <c r="W4374">
        <v>0</v>
      </c>
      <c r="X4374">
        <v>59.722763315469528</v>
      </c>
      <c r="Y4374">
        <v>16.874953427127473</v>
      </c>
      <c r="Z4374">
        <v>13.145712159790879</v>
      </c>
      <c r="AA4374">
        <v>9.4705484723968318</v>
      </c>
      <c r="AB4374">
        <v>30.229658519374176</v>
      </c>
      <c r="AC4374">
        <v>40.683813839534338</v>
      </c>
      <c r="AD4374">
        <v>0</v>
      </c>
      <c r="AE4374">
        <v>170.12744973369323</v>
      </c>
    </row>
    <row r="4375" spans="1:31" x14ac:dyDescent="0.3">
      <c r="A4375">
        <v>2654603</v>
      </c>
      <c r="B4375">
        <v>1</v>
      </c>
      <c r="C4375" t="s">
        <v>80</v>
      </c>
      <c r="D4375" t="s">
        <v>90</v>
      </c>
      <c r="E4375" t="s">
        <v>214</v>
      </c>
      <c r="F4375" t="s">
        <v>12283</v>
      </c>
      <c r="G4375" t="s">
        <v>161</v>
      </c>
      <c r="H4375" t="s">
        <v>135</v>
      </c>
      <c r="I4375" t="s">
        <v>136</v>
      </c>
      <c r="J4375" t="s">
        <v>137</v>
      </c>
      <c r="K4375" t="s">
        <v>162</v>
      </c>
      <c r="L4375" t="s">
        <v>12284</v>
      </c>
      <c r="M4375" t="s">
        <v>12285</v>
      </c>
      <c r="N4375">
        <v>4.0786111109999998</v>
      </c>
      <c r="O4375">
        <v>0</v>
      </c>
      <c r="P4375">
        <v>33</v>
      </c>
      <c r="Q4375">
        <v>0</v>
      </c>
      <c r="R4375">
        <v>0</v>
      </c>
      <c r="S4375">
        <v>0</v>
      </c>
      <c r="T4375">
        <v>8</v>
      </c>
      <c r="U4375">
        <v>0</v>
      </c>
      <c r="V4375">
        <v>0</v>
      </c>
      <c r="W4375">
        <v>0</v>
      </c>
      <c r="X4375">
        <v>32.486427611625132</v>
      </c>
      <c r="Y4375">
        <v>0</v>
      </c>
      <c r="Z4375">
        <v>0</v>
      </c>
      <c r="AA4375">
        <v>0</v>
      </c>
      <c r="AB4375">
        <v>33.710632156624378</v>
      </c>
      <c r="AC4375">
        <v>0</v>
      </c>
      <c r="AD4375">
        <v>0</v>
      </c>
      <c r="AE4375">
        <v>66.197059768249517</v>
      </c>
    </row>
    <row r="4376" spans="1:31" x14ac:dyDescent="0.3">
      <c r="A4376">
        <v>2655227</v>
      </c>
      <c r="B4376">
        <v>1</v>
      </c>
      <c r="C4376" t="s">
        <v>81</v>
      </c>
      <c r="D4376" t="s">
        <v>126</v>
      </c>
      <c r="E4376" t="s">
        <v>152</v>
      </c>
      <c r="F4376" t="s">
        <v>12286</v>
      </c>
      <c r="G4376" t="s">
        <v>154</v>
      </c>
      <c r="H4376" t="s">
        <v>135</v>
      </c>
      <c r="I4376" t="s">
        <v>136</v>
      </c>
      <c r="J4376" t="s">
        <v>137</v>
      </c>
      <c r="K4376" t="s">
        <v>138</v>
      </c>
      <c r="L4376" t="s">
        <v>12287</v>
      </c>
      <c r="M4376" t="s">
        <v>12288</v>
      </c>
      <c r="N4376">
        <v>0.268055555</v>
      </c>
      <c r="O4376">
        <v>0</v>
      </c>
      <c r="P4376">
        <v>35</v>
      </c>
      <c r="Q4376">
        <v>0</v>
      </c>
      <c r="R4376">
        <v>10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1.2511394776229048</v>
      </c>
      <c r="Y4376">
        <v>0</v>
      </c>
      <c r="Z4376">
        <v>2.2780459201043985</v>
      </c>
      <c r="AA4376">
        <v>0</v>
      </c>
      <c r="AB4376">
        <v>0</v>
      </c>
      <c r="AC4376">
        <v>0</v>
      </c>
      <c r="AD4376">
        <v>0</v>
      </c>
      <c r="AE4376">
        <v>3.5291853977273036</v>
      </c>
    </row>
    <row r="4377" spans="1:31" x14ac:dyDescent="0.3">
      <c r="A4377">
        <v>2654872</v>
      </c>
      <c r="B4377">
        <v>1</v>
      </c>
      <c r="C4377" t="s">
        <v>81</v>
      </c>
      <c r="D4377" t="s">
        <v>115</v>
      </c>
      <c r="E4377" t="s">
        <v>165</v>
      </c>
      <c r="F4377" t="s">
        <v>12289</v>
      </c>
      <c r="G4377" t="s">
        <v>187</v>
      </c>
      <c r="H4377" t="s">
        <v>135</v>
      </c>
      <c r="I4377" t="s">
        <v>136</v>
      </c>
      <c r="J4377" t="s">
        <v>137</v>
      </c>
      <c r="K4377" t="s">
        <v>138</v>
      </c>
      <c r="L4377" t="s">
        <v>12290</v>
      </c>
      <c r="M4377" t="s">
        <v>12291</v>
      </c>
      <c r="N4377">
        <v>8.1336111110000004</v>
      </c>
      <c r="O4377">
        <v>0</v>
      </c>
      <c r="P4377">
        <v>31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27.891728067743561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27.891728067743561</v>
      </c>
    </row>
    <row r="4378" spans="1:31" x14ac:dyDescent="0.3">
      <c r="A4378">
        <v>2654892</v>
      </c>
      <c r="B4378">
        <v>1</v>
      </c>
      <c r="C4378" t="s">
        <v>80</v>
      </c>
      <c r="D4378" t="s">
        <v>86</v>
      </c>
      <c r="E4378" t="s">
        <v>132</v>
      </c>
      <c r="F4378" t="s">
        <v>12292</v>
      </c>
      <c r="G4378" t="s">
        <v>228</v>
      </c>
      <c r="H4378" t="s">
        <v>135</v>
      </c>
      <c r="I4378" t="s">
        <v>136</v>
      </c>
      <c r="J4378" t="s">
        <v>137</v>
      </c>
      <c r="K4378" t="s">
        <v>138</v>
      </c>
      <c r="L4378" t="s">
        <v>12293</v>
      </c>
      <c r="M4378" t="s">
        <v>12294</v>
      </c>
      <c r="N4378">
        <v>4.1355555549999998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1.9232159583545982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1.9232159583545982</v>
      </c>
    </row>
    <row r="4379" spans="1:31" x14ac:dyDescent="0.3">
      <c r="A4379">
        <v>2655207</v>
      </c>
      <c r="B4379">
        <v>1</v>
      </c>
      <c r="C4379" t="s">
        <v>80</v>
      </c>
      <c r="D4379" t="s">
        <v>93</v>
      </c>
      <c r="E4379" t="s">
        <v>165</v>
      </c>
      <c r="F4379" t="s">
        <v>12295</v>
      </c>
      <c r="G4379" t="s">
        <v>224</v>
      </c>
      <c r="H4379" t="s">
        <v>135</v>
      </c>
      <c r="I4379" t="s">
        <v>136</v>
      </c>
      <c r="J4379" t="s">
        <v>137</v>
      </c>
      <c r="K4379" t="s">
        <v>138</v>
      </c>
      <c r="L4379" t="s">
        <v>12268</v>
      </c>
      <c r="M4379" t="s">
        <v>12296</v>
      </c>
      <c r="N4379">
        <v>3.5213888880000002</v>
      </c>
      <c r="O4379">
        <v>0</v>
      </c>
      <c r="P4379">
        <v>5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2.1930674651718713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2.1930674651718713</v>
      </c>
    </row>
    <row r="4380" spans="1:31" x14ac:dyDescent="0.3">
      <c r="A4380">
        <v>2654772</v>
      </c>
      <c r="B4380">
        <v>1</v>
      </c>
      <c r="C4380" t="s">
        <v>80</v>
      </c>
      <c r="D4380" t="s">
        <v>82</v>
      </c>
      <c r="E4380" t="s">
        <v>214</v>
      </c>
      <c r="F4380" t="s">
        <v>12297</v>
      </c>
      <c r="G4380" t="s">
        <v>224</v>
      </c>
      <c r="H4380" t="s">
        <v>135</v>
      </c>
      <c r="I4380" t="s">
        <v>136</v>
      </c>
      <c r="J4380" t="s">
        <v>137</v>
      </c>
      <c r="K4380" t="s">
        <v>138</v>
      </c>
      <c r="L4380" t="s">
        <v>12298</v>
      </c>
      <c r="M4380" t="s">
        <v>12299</v>
      </c>
      <c r="N4380">
        <v>3.2708333330000001</v>
      </c>
      <c r="O4380">
        <v>0</v>
      </c>
      <c r="P4380">
        <v>19</v>
      </c>
      <c r="Q4380">
        <v>0</v>
      </c>
      <c r="R4380">
        <v>0</v>
      </c>
      <c r="S4380">
        <v>0</v>
      </c>
      <c r="T4380">
        <v>38</v>
      </c>
      <c r="U4380">
        <v>0</v>
      </c>
      <c r="V4380">
        <v>0</v>
      </c>
      <c r="W4380">
        <v>0</v>
      </c>
      <c r="X4380">
        <v>15.280475656145191</v>
      </c>
      <c r="Y4380">
        <v>0</v>
      </c>
      <c r="Z4380">
        <v>0</v>
      </c>
      <c r="AA4380">
        <v>0</v>
      </c>
      <c r="AB4380">
        <v>350.62039295519571</v>
      </c>
      <c r="AC4380">
        <v>0</v>
      </c>
      <c r="AD4380">
        <v>0</v>
      </c>
      <c r="AE4380">
        <v>365.90086861134091</v>
      </c>
    </row>
    <row r="4381" spans="1:31" x14ac:dyDescent="0.3">
      <c r="A4381">
        <v>2654437</v>
      </c>
      <c r="B4381">
        <v>1</v>
      </c>
      <c r="C4381" t="s">
        <v>81</v>
      </c>
      <c r="D4381" t="s">
        <v>113</v>
      </c>
      <c r="E4381" t="s">
        <v>141</v>
      </c>
      <c r="F4381" t="s">
        <v>12300</v>
      </c>
      <c r="G4381" t="s">
        <v>143</v>
      </c>
      <c r="H4381" t="s">
        <v>144</v>
      </c>
      <c r="I4381" t="s">
        <v>136</v>
      </c>
      <c r="J4381" t="s">
        <v>137</v>
      </c>
      <c r="K4381" t="s">
        <v>138</v>
      </c>
      <c r="L4381" t="s">
        <v>12301</v>
      </c>
      <c r="M4381" t="s">
        <v>12302</v>
      </c>
      <c r="N4381">
        <v>1.488888888</v>
      </c>
      <c r="O4381">
        <v>0</v>
      </c>
      <c r="P4381">
        <v>0</v>
      </c>
      <c r="Q4381">
        <v>0</v>
      </c>
      <c r="R4381">
        <v>19</v>
      </c>
      <c r="S4381">
        <v>0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83.659416735677368</v>
      </c>
      <c r="AA4381">
        <v>0</v>
      </c>
      <c r="AB4381">
        <v>1.4367978797243954</v>
      </c>
      <c r="AC4381">
        <v>0</v>
      </c>
      <c r="AD4381">
        <v>0</v>
      </c>
      <c r="AE4381">
        <v>85.096214615401763</v>
      </c>
    </row>
    <row r="4382" spans="1:31" x14ac:dyDescent="0.3">
      <c r="A4382">
        <v>2655127</v>
      </c>
      <c r="B4382">
        <v>1</v>
      </c>
      <c r="C4382" t="s">
        <v>80</v>
      </c>
      <c r="D4382" t="s">
        <v>96</v>
      </c>
      <c r="E4382" t="s">
        <v>214</v>
      </c>
      <c r="F4382" t="s">
        <v>12303</v>
      </c>
      <c r="G4382" t="s">
        <v>822</v>
      </c>
      <c r="H4382" t="s">
        <v>135</v>
      </c>
      <c r="I4382" t="s">
        <v>136</v>
      </c>
      <c r="J4382" t="s">
        <v>137</v>
      </c>
      <c r="K4382" t="s">
        <v>138</v>
      </c>
      <c r="L4382" t="s">
        <v>12304</v>
      </c>
      <c r="M4382" t="s">
        <v>12305</v>
      </c>
      <c r="N4382">
        <v>1.5874999999999999</v>
      </c>
      <c r="O4382">
        <v>0</v>
      </c>
      <c r="P4382">
        <v>8</v>
      </c>
      <c r="Q4382">
        <v>0</v>
      </c>
      <c r="R4382">
        <v>0</v>
      </c>
      <c r="S4382">
        <v>0</v>
      </c>
      <c r="T4382">
        <v>1</v>
      </c>
      <c r="U4382">
        <v>0</v>
      </c>
      <c r="V4382">
        <v>0</v>
      </c>
      <c r="W4382">
        <v>0</v>
      </c>
      <c r="X4382">
        <v>17.396632730751623</v>
      </c>
      <c r="Y4382">
        <v>0</v>
      </c>
      <c r="Z4382">
        <v>0</v>
      </c>
      <c r="AA4382">
        <v>0</v>
      </c>
      <c r="AB4382">
        <v>5.1523653337754354</v>
      </c>
      <c r="AC4382">
        <v>0</v>
      </c>
      <c r="AD4382">
        <v>0</v>
      </c>
      <c r="AE4382">
        <v>22.548998064527058</v>
      </c>
    </row>
    <row r="4383" spans="1:31" x14ac:dyDescent="0.3">
      <c r="A4383">
        <v>2655121</v>
      </c>
      <c r="B4383">
        <v>1</v>
      </c>
      <c r="C4383" t="s">
        <v>80</v>
      </c>
      <c r="D4383" t="s">
        <v>86</v>
      </c>
      <c r="E4383" t="s">
        <v>152</v>
      </c>
      <c r="F4383" t="s">
        <v>7470</v>
      </c>
      <c r="G4383" t="s">
        <v>154</v>
      </c>
      <c r="H4383" t="s">
        <v>135</v>
      </c>
      <c r="I4383" t="s">
        <v>136</v>
      </c>
      <c r="J4383" t="s">
        <v>137</v>
      </c>
      <c r="K4383" t="s">
        <v>138</v>
      </c>
      <c r="L4383" t="s">
        <v>12306</v>
      </c>
      <c r="M4383" t="s">
        <v>12307</v>
      </c>
      <c r="N4383">
        <v>1.9225000000000001</v>
      </c>
      <c r="O4383">
        <v>0</v>
      </c>
      <c r="P4383">
        <v>93</v>
      </c>
      <c r="Q4383">
        <v>0</v>
      </c>
      <c r="R4383">
        <v>0</v>
      </c>
      <c r="S4383">
        <v>0</v>
      </c>
      <c r="T4383">
        <v>24</v>
      </c>
      <c r="U4383">
        <v>0</v>
      </c>
      <c r="V4383">
        <v>0</v>
      </c>
      <c r="W4383">
        <v>0</v>
      </c>
      <c r="X4383">
        <v>79.106090137918741</v>
      </c>
      <c r="Y4383">
        <v>0</v>
      </c>
      <c r="Z4383">
        <v>0</v>
      </c>
      <c r="AA4383">
        <v>0</v>
      </c>
      <c r="AB4383">
        <v>202.86171753276216</v>
      </c>
      <c r="AC4383">
        <v>0</v>
      </c>
      <c r="AD4383">
        <v>0</v>
      </c>
      <c r="AE4383">
        <v>281.96780767068088</v>
      </c>
    </row>
    <row r="4384" spans="1:31" x14ac:dyDescent="0.3">
      <c r="A4384">
        <v>2654669</v>
      </c>
      <c r="B4384">
        <v>1</v>
      </c>
      <c r="C4384" t="s">
        <v>80</v>
      </c>
      <c r="D4384" t="s">
        <v>85</v>
      </c>
      <c r="E4384" t="s">
        <v>165</v>
      </c>
      <c r="F4384" t="s">
        <v>12308</v>
      </c>
      <c r="G4384" t="s">
        <v>224</v>
      </c>
      <c r="H4384" t="s">
        <v>135</v>
      </c>
      <c r="I4384" t="s">
        <v>136</v>
      </c>
      <c r="J4384" t="s">
        <v>137</v>
      </c>
      <c r="K4384" t="s">
        <v>138</v>
      </c>
      <c r="L4384" t="s">
        <v>12309</v>
      </c>
      <c r="M4384" t="s">
        <v>12310</v>
      </c>
      <c r="N4384">
        <v>1.163333333</v>
      </c>
      <c r="O4384">
        <v>0</v>
      </c>
      <c r="P4384">
        <v>116</v>
      </c>
      <c r="Q4384">
        <v>0</v>
      </c>
      <c r="R4384">
        <v>0</v>
      </c>
      <c r="S4384">
        <v>0</v>
      </c>
      <c r="T4384">
        <v>2</v>
      </c>
      <c r="U4384">
        <v>0</v>
      </c>
      <c r="V4384">
        <v>0</v>
      </c>
      <c r="W4384">
        <v>0</v>
      </c>
      <c r="X4384">
        <v>50.61692297982998</v>
      </c>
      <c r="Y4384">
        <v>0</v>
      </c>
      <c r="Z4384">
        <v>0</v>
      </c>
      <c r="AA4384">
        <v>0</v>
      </c>
      <c r="AB4384">
        <v>80.1691284416912</v>
      </c>
      <c r="AC4384">
        <v>0</v>
      </c>
      <c r="AD4384">
        <v>0</v>
      </c>
      <c r="AE4384">
        <v>130.78605142152117</v>
      </c>
    </row>
    <row r="4385" spans="1:31" x14ac:dyDescent="0.3">
      <c r="A4385">
        <v>2654600</v>
      </c>
      <c r="B4385">
        <v>1</v>
      </c>
      <c r="C4385" t="s">
        <v>80</v>
      </c>
      <c r="D4385" t="s">
        <v>105</v>
      </c>
      <c r="E4385" t="s">
        <v>165</v>
      </c>
      <c r="F4385" t="s">
        <v>12311</v>
      </c>
      <c r="G4385" t="s">
        <v>4863</v>
      </c>
      <c r="H4385" t="s">
        <v>135</v>
      </c>
      <c r="I4385" t="s">
        <v>136</v>
      </c>
      <c r="J4385" t="s">
        <v>137</v>
      </c>
      <c r="K4385" t="s">
        <v>138</v>
      </c>
      <c r="L4385" t="s">
        <v>12312</v>
      </c>
      <c r="M4385" t="s">
        <v>12313</v>
      </c>
      <c r="N4385">
        <v>4.8333333329999997</v>
      </c>
      <c r="O4385">
        <v>0</v>
      </c>
      <c r="P4385">
        <v>71</v>
      </c>
      <c r="Q4385">
        <v>0</v>
      </c>
      <c r="R4385">
        <v>2</v>
      </c>
      <c r="S4385">
        <v>0</v>
      </c>
      <c r="T4385">
        <v>16</v>
      </c>
      <c r="U4385">
        <v>0</v>
      </c>
      <c r="V4385">
        <v>0</v>
      </c>
      <c r="W4385">
        <v>0</v>
      </c>
      <c r="X4385">
        <v>114.57274620553274</v>
      </c>
      <c r="Y4385">
        <v>0</v>
      </c>
      <c r="Z4385">
        <v>3.8744000531199481</v>
      </c>
      <c r="AA4385">
        <v>0</v>
      </c>
      <c r="AB4385">
        <v>133.22487313742846</v>
      </c>
      <c r="AC4385">
        <v>0</v>
      </c>
      <c r="AD4385">
        <v>0</v>
      </c>
      <c r="AE4385">
        <v>251.67201939608114</v>
      </c>
    </row>
    <row r="4386" spans="1:31" x14ac:dyDescent="0.3">
      <c r="A4386">
        <v>2654623</v>
      </c>
      <c r="B4386">
        <v>1</v>
      </c>
      <c r="C4386" t="s">
        <v>80</v>
      </c>
      <c r="D4386" t="s">
        <v>97</v>
      </c>
      <c r="E4386" t="s">
        <v>214</v>
      </c>
      <c r="F4386" t="s">
        <v>12314</v>
      </c>
      <c r="G4386" t="s">
        <v>3809</v>
      </c>
      <c r="H4386" t="s">
        <v>135</v>
      </c>
      <c r="I4386" t="s">
        <v>136</v>
      </c>
      <c r="J4386" t="s">
        <v>137</v>
      </c>
      <c r="K4386" t="s">
        <v>138</v>
      </c>
      <c r="L4386" t="s">
        <v>12315</v>
      </c>
      <c r="M4386" t="s">
        <v>12316</v>
      </c>
      <c r="N4386">
        <v>0.82</v>
      </c>
      <c r="O4386">
        <v>0</v>
      </c>
      <c r="P4386">
        <v>23</v>
      </c>
      <c r="Q4386">
        <v>0</v>
      </c>
      <c r="R4386">
        <v>0</v>
      </c>
      <c r="S4386">
        <v>0</v>
      </c>
      <c r="T4386">
        <v>17</v>
      </c>
      <c r="U4386">
        <v>0</v>
      </c>
      <c r="V4386">
        <v>0</v>
      </c>
      <c r="W4386">
        <v>0</v>
      </c>
      <c r="X4386">
        <v>7.6361787907539203</v>
      </c>
      <c r="Y4386">
        <v>0</v>
      </c>
      <c r="Z4386">
        <v>0</v>
      </c>
      <c r="AA4386">
        <v>0</v>
      </c>
      <c r="AB4386">
        <v>135.98836687622673</v>
      </c>
      <c r="AC4386">
        <v>0</v>
      </c>
      <c r="AD4386">
        <v>0</v>
      </c>
      <c r="AE4386">
        <v>143.62454566698065</v>
      </c>
    </row>
    <row r="4387" spans="1:31" x14ac:dyDescent="0.3">
      <c r="A4387">
        <v>2654955</v>
      </c>
      <c r="B4387">
        <v>1</v>
      </c>
      <c r="C4387" t="s">
        <v>81</v>
      </c>
      <c r="D4387" t="s">
        <v>120</v>
      </c>
      <c r="E4387" t="s">
        <v>141</v>
      </c>
      <c r="F4387" t="s">
        <v>12317</v>
      </c>
      <c r="G4387" t="s">
        <v>149</v>
      </c>
      <c r="H4387" t="s">
        <v>144</v>
      </c>
      <c r="I4387" t="s">
        <v>136</v>
      </c>
      <c r="J4387" t="s">
        <v>137</v>
      </c>
      <c r="K4387" t="s">
        <v>138</v>
      </c>
      <c r="L4387" t="s">
        <v>12318</v>
      </c>
      <c r="M4387" t="s">
        <v>12319</v>
      </c>
      <c r="N4387">
        <v>1.8577777769999999</v>
      </c>
      <c r="O4387">
        <v>0</v>
      </c>
      <c r="P4387">
        <v>781</v>
      </c>
      <c r="Q4387">
        <v>0</v>
      </c>
      <c r="R4387">
        <v>0</v>
      </c>
      <c r="S4387">
        <v>0</v>
      </c>
      <c r="T4387">
        <v>236</v>
      </c>
      <c r="U4387">
        <v>0</v>
      </c>
      <c r="V4387">
        <v>0</v>
      </c>
      <c r="W4387">
        <v>0</v>
      </c>
      <c r="X4387">
        <v>370.87570640056799</v>
      </c>
      <c r="Y4387">
        <v>0</v>
      </c>
      <c r="Z4387">
        <v>0</v>
      </c>
      <c r="AA4387">
        <v>0</v>
      </c>
      <c r="AB4387">
        <v>493.75664536423699</v>
      </c>
      <c r="AC4387">
        <v>0</v>
      </c>
      <c r="AD4387">
        <v>0</v>
      </c>
      <c r="AE4387">
        <v>864.63235176480498</v>
      </c>
    </row>
    <row r="4388" spans="1:31" x14ac:dyDescent="0.3">
      <c r="A4388">
        <v>2654663</v>
      </c>
      <c r="B4388">
        <v>1</v>
      </c>
      <c r="C4388" t="s">
        <v>80</v>
      </c>
      <c r="D4388" t="s">
        <v>83</v>
      </c>
      <c r="E4388" t="s">
        <v>147</v>
      </c>
      <c r="F4388" t="s">
        <v>10656</v>
      </c>
      <c r="G4388" t="s">
        <v>149</v>
      </c>
      <c r="H4388" t="s">
        <v>144</v>
      </c>
      <c r="I4388" t="s">
        <v>136</v>
      </c>
      <c r="J4388" t="s">
        <v>137</v>
      </c>
      <c r="K4388" t="s">
        <v>138</v>
      </c>
      <c r="L4388" t="s">
        <v>12320</v>
      </c>
      <c r="M4388" t="s">
        <v>12321</v>
      </c>
      <c r="N4388">
        <v>0.29055555500000002</v>
      </c>
      <c r="O4388">
        <v>0</v>
      </c>
      <c r="P4388">
        <v>1610</v>
      </c>
      <c r="Q4388">
        <v>1</v>
      </c>
      <c r="R4388">
        <v>0</v>
      </c>
      <c r="S4388">
        <v>4</v>
      </c>
      <c r="T4388">
        <v>390</v>
      </c>
      <c r="U4388">
        <v>7</v>
      </c>
      <c r="V4388">
        <v>19</v>
      </c>
      <c r="W4388">
        <v>0</v>
      </c>
      <c r="X4388">
        <v>169.22767066296129</v>
      </c>
      <c r="Y4388">
        <v>0.31262871209488102</v>
      </c>
      <c r="Z4388">
        <v>0</v>
      </c>
      <c r="AA4388">
        <v>14.884395179782125</v>
      </c>
      <c r="AB4388">
        <v>251.94007615012143</v>
      </c>
      <c r="AC4388">
        <v>347.80093973973226</v>
      </c>
      <c r="AD4388">
        <v>99.054470226091567</v>
      </c>
      <c r="AE4388">
        <v>883.22018067078352</v>
      </c>
    </row>
    <row r="4389" spans="1:31" x14ac:dyDescent="0.3">
      <c r="A4389">
        <v>2654995</v>
      </c>
      <c r="B4389">
        <v>1</v>
      </c>
      <c r="C4389" t="s">
        <v>81</v>
      </c>
      <c r="D4389" t="s">
        <v>112</v>
      </c>
      <c r="E4389" t="s">
        <v>194</v>
      </c>
      <c r="F4389" t="s">
        <v>12322</v>
      </c>
      <c r="G4389" t="s">
        <v>149</v>
      </c>
      <c r="H4389" t="s">
        <v>144</v>
      </c>
      <c r="I4389" t="s">
        <v>136</v>
      </c>
      <c r="J4389" t="s">
        <v>137</v>
      </c>
      <c r="K4389" t="s">
        <v>138</v>
      </c>
      <c r="L4389" t="s">
        <v>12323</v>
      </c>
      <c r="M4389" t="s">
        <v>12324</v>
      </c>
      <c r="N4389">
        <v>0.45277777699999999</v>
      </c>
      <c r="O4389">
        <v>0</v>
      </c>
      <c r="P4389">
        <v>0</v>
      </c>
      <c r="Q4389">
        <v>25</v>
      </c>
      <c r="R4389">
        <v>18</v>
      </c>
      <c r="S4389">
        <v>4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201.75524279804554</v>
      </c>
      <c r="Z4389">
        <v>157.48073532278363</v>
      </c>
      <c r="AA4389">
        <v>25.750900237665448</v>
      </c>
      <c r="AB4389">
        <v>1.5453361079105836</v>
      </c>
      <c r="AC4389">
        <v>0</v>
      </c>
      <c r="AD4389">
        <v>0</v>
      </c>
      <c r="AE4389">
        <v>386.53221446640521</v>
      </c>
    </row>
    <row r="4390" spans="1:31" x14ac:dyDescent="0.3">
      <c r="A4390">
        <v>2654500</v>
      </c>
      <c r="B4390">
        <v>1</v>
      </c>
      <c r="C4390" t="s">
        <v>81</v>
      </c>
      <c r="D4390" t="s">
        <v>119</v>
      </c>
      <c r="E4390" t="s">
        <v>194</v>
      </c>
      <c r="F4390" t="s">
        <v>9644</v>
      </c>
      <c r="G4390" t="s">
        <v>149</v>
      </c>
      <c r="H4390" t="s">
        <v>144</v>
      </c>
      <c r="I4390" t="s">
        <v>136</v>
      </c>
      <c r="J4390" t="s">
        <v>137</v>
      </c>
      <c r="K4390" t="s">
        <v>138</v>
      </c>
      <c r="L4390" t="s">
        <v>12325</v>
      </c>
      <c r="M4390" t="s">
        <v>12326</v>
      </c>
      <c r="N4390">
        <v>0.521666666</v>
      </c>
      <c r="O4390">
        <v>3</v>
      </c>
      <c r="P4390">
        <v>513</v>
      </c>
      <c r="Q4390">
        <v>59</v>
      </c>
      <c r="R4390">
        <v>125</v>
      </c>
      <c r="S4390">
        <v>3</v>
      </c>
      <c r="T4390">
        <v>20</v>
      </c>
      <c r="U4390">
        <v>0</v>
      </c>
      <c r="V4390">
        <v>0</v>
      </c>
      <c r="W4390">
        <v>0.38603253883499999</v>
      </c>
      <c r="X4390">
        <v>51.977112023705779</v>
      </c>
      <c r="Y4390">
        <v>161.62190815402099</v>
      </c>
      <c r="Z4390">
        <v>361.26889974694751</v>
      </c>
      <c r="AA4390">
        <v>8.7280488116995016</v>
      </c>
      <c r="AB4390">
        <v>5.7248038713854061</v>
      </c>
      <c r="AC4390">
        <v>0</v>
      </c>
      <c r="AD4390">
        <v>0</v>
      </c>
      <c r="AE4390">
        <v>589.70680514659421</v>
      </c>
    </row>
    <row r="4391" spans="1:31" x14ac:dyDescent="0.3">
      <c r="A4391">
        <v>2654746</v>
      </c>
      <c r="B4391">
        <v>1</v>
      </c>
      <c r="C4391" t="s">
        <v>80</v>
      </c>
      <c r="D4391" t="s">
        <v>89</v>
      </c>
      <c r="E4391" t="s">
        <v>152</v>
      </c>
      <c r="F4391" t="s">
        <v>12327</v>
      </c>
      <c r="G4391" t="s">
        <v>161</v>
      </c>
      <c r="H4391" t="s">
        <v>135</v>
      </c>
      <c r="I4391" t="s">
        <v>136</v>
      </c>
      <c r="J4391" t="s">
        <v>137</v>
      </c>
      <c r="K4391" t="s">
        <v>162</v>
      </c>
      <c r="L4391" t="s">
        <v>12328</v>
      </c>
      <c r="M4391" t="s">
        <v>12329</v>
      </c>
      <c r="N4391">
        <v>3.6444444439999999</v>
      </c>
      <c r="O4391">
        <v>0</v>
      </c>
      <c r="P4391">
        <v>8</v>
      </c>
      <c r="Q4391">
        <v>0</v>
      </c>
      <c r="R4391">
        <v>12</v>
      </c>
      <c r="S4391">
        <v>0</v>
      </c>
      <c r="T4391">
        <v>7</v>
      </c>
      <c r="U4391">
        <v>0</v>
      </c>
      <c r="V4391">
        <v>0</v>
      </c>
      <c r="W4391">
        <v>0</v>
      </c>
      <c r="X4391">
        <v>88.36300059948509</v>
      </c>
      <c r="Y4391">
        <v>0</v>
      </c>
      <c r="Z4391">
        <v>21.809767093654795</v>
      </c>
      <c r="AA4391">
        <v>0</v>
      </c>
      <c r="AB4391">
        <v>68.573639370695432</v>
      </c>
      <c r="AC4391">
        <v>0</v>
      </c>
      <c r="AD4391">
        <v>0</v>
      </c>
      <c r="AE4391">
        <v>178.74640706383531</v>
      </c>
    </row>
    <row r="4392" spans="1:31" x14ac:dyDescent="0.3">
      <c r="A4392">
        <v>2654414</v>
      </c>
      <c r="B4392">
        <v>1</v>
      </c>
      <c r="C4392" t="s">
        <v>81</v>
      </c>
      <c r="D4392" t="s">
        <v>114</v>
      </c>
      <c r="E4392" t="s">
        <v>147</v>
      </c>
      <c r="F4392" t="s">
        <v>5246</v>
      </c>
      <c r="G4392" t="s">
        <v>149</v>
      </c>
      <c r="H4392" t="s">
        <v>144</v>
      </c>
      <c r="I4392" t="s">
        <v>136</v>
      </c>
      <c r="J4392" t="s">
        <v>137</v>
      </c>
      <c r="K4392" t="s">
        <v>138</v>
      </c>
      <c r="L4392" t="s">
        <v>12330</v>
      </c>
      <c r="M4392" t="s">
        <v>12331</v>
      </c>
      <c r="N4392">
        <v>0.53611111099999997</v>
      </c>
      <c r="O4392">
        <v>0</v>
      </c>
      <c r="P4392">
        <v>927</v>
      </c>
      <c r="Q4392">
        <v>0</v>
      </c>
      <c r="R4392">
        <v>65</v>
      </c>
      <c r="S4392">
        <v>3</v>
      </c>
      <c r="T4392">
        <v>103</v>
      </c>
      <c r="U4392">
        <v>0</v>
      </c>
      <c r="V4392">
        <v>0</v>
      </c>
      <c r="W4392">
        <v>0</v>
      </c>
      <c r="X4392">
        <v>50.383166431242671</v>
      </c>
      <c r="Y4392">
        <v>0</v>
      </c>
      <c r="Z4392">
        <v>2.7739747730774056</v>
      </c>
      <c r="AA4392">
        <v>1.9246975358416667</v>
      </c>
      <c r="AB4392">
        <v>11.788946967629201</v>
      </c>
      <c r="AC4392">
        <v>0</v>
      </c>
      <c r="AD4392">
        <v>0</v>
      </c>
      <c r="AE4392">
        <v>66.870785707790944</v>
      </c>
    </row>
    <row r="4393" spans="1:31" x14ac:dyDescent="0.3">
      <c r="A4393">
        <v>2655141</v>
      </c>
      <c r="B4393">
        <v>1</v>
      </c>
      <c r="C4393" t="s">
        <v>80</v>
      </c>
      <c r="D4393" t="s">
        <v>105</v>
      </c>
      <c r="E4393" t="s">
        <v>152</v>
      </c>
      <c r="F4393" t="s">
        <v>12332</v>
      </c>
      <c r="G4393" t="s">
        <v>191</v>
      </c>
      <c r="H4393" t="s">
        <v>135</v>
      </c>
      <c r="I4393" t="s">
        <v>136</v>
      </c>
      <c r="J4393" t="s">
        <v>137</v>
      </c>
      <c r="K4393" t="s">
        <v>138</v>
      </c>
      <c r="L4393" t="s">
        <v>12333</v>
      </c>
      <c r="M4393" t="s">
        <v>12334</v>
      </c>
      <c r="N4393">
        <v>4.841111111</v>
      </c>
      <c r="O4393">
        <v>0</v>
      </c>
      <c r="P4393">
        <v>145</v>
      </c>
      <c r="Q4393">
        <v>0</v>
      </c>
      <c r="R4393">
        <v>1</v>
      </c>
      <c r="S4393">
        <v>0</v>
      </c>
      <c r="T4393">
        <v>15</v>
      </c>
      <c r="U4393">
        <v>0</v>
      </c>
      <c r="V4393">
        <v>0</v>
      </c>
      <c r="W4393">
        <v>0</v>
      </c>
      <c r="X4393">
        <v>219.01304542857744</v>
      </c>
      <c r="Y4393">
        <v>0</v>
      </c>
      <c r="Z4393">
        <v>37.338857078742016</v>
      </c>
      <c r="AA4393">
        <v>0</v>
      </c>
      <c r="AB4393">
        <v>62.534682542172256</v>
      </c>
      <c r="AC4393">
        <v>0</v>
      </c>
      <c r="AD4393">
        <v>0</v>
      </c>
      <c r="AE4393">
        <v>318.88658504949171</v>
      </c>
    </row>
    <row r="4394" spans="1:31" x14ac:dyDescent="0.3">
      <c r="A4394">
        <v>2654560</v>
      </c>
      <c r="B4394">
        <v>1</v>
      </c>
      <c r="C4394" t="s">
        <v>81</v>
      </c>
      <c r="D4394" t="s">
        <v>119</v>
      </c>
      <c r="E4394" t="s">
        <v>152</v>
      </c>
      <c r="F4394" t="s">
        <v>669</v>
      </c>
      <c r="G4394" t="s">
        <v>191</v>
      </c>
      <c r="H4394" t="s">
        <v>135</v>
      </c>
      <c r="I4394" t="s">
        <v>136</v>
      </c>
      <c r="J4394" t="s">
        <v>137</v>
      </c>
      <c r="K4394" t="s">
        <v>138</v>
      </c>
      <c r="L4394" t="s">
        <v>12335</v>
      </c>
      <c r="M4394" t="s">
        <v>12336</v>
      </c>
      <c r="N4394">
        <v>1.2127777769999999</v>
      </c>
      <c r="O4394">
        <v>0</v>
      </c>
      <c r="P4394">
        <v>8</v>
      </c>
      <c r="Q4394">
        <v>0</v>
      </c>
      <c r="R4394">
        <v>13</v>
      </c>
      <c r="S4394">
        <v>0</v>
      </c>
      <c r="T4394">
        <v>1</v>
      </c>
      <c r="U4394">
        <v>0</v>
      </c>
      <c r="V4394">
        <v>0</v>
      </c>
      <c r="W4394">
        <v>0</v>
      </c>
      <c r="X4394">
        <v>2.2042596849276217</v>
      </c>
      <c r="Y4394">
        <v>0</v>
      </c>
      <c r="Z4394">
        <v>63.252753319675122</v>
      </c>
      <c r="AA4394">
        <v>0</v>
      </c>
      <c r="AB4394">
        <v>0.33939325549828614</v>
      </c>
      <c r="AC4394">
        <v>0</v>
      </c>
      <c r="AD4394">
        <v>0</v>
      </c>
      <c r="AE4394">
        <v>65.796406260101023</v>
      </c>
    </row>
    <row r="4395" spans="1:31" x14ac:dyDescent="0.3">
      <c r="A4395">
        <v>2655247</v>
      </c>
      <c r="B4395">
        <v>1</v>
      </c>
      <c r="C4395" t="s">
        <v>80</v>
      </c>
      <c r="D4395" t="s">
        <v>108</v>
      </c>
      <c r="E4395" t="s">
        <v>165</v>
      </c>
      <c r="F4395" t="s">
        <v>12337</v>
      </c>
      <c r="G4395" t="s">
        <v>224</v>
      </c>
      <c r="H4395" t="s">
        <v>135</v>
      </c>
      <c r="I4395" t="s">
        <v>136</v>
      </c>
      <c r="J4395" t="s">
        <v>137</v>
      </c>
      <c r="K4395" t="s">
        <v>138</v>
      </c>
      <c r="L4395" t="s">
        <v>12338</v>
      </c>
      <c r="M4395" t="s">
        <v>12339</v>
      </c>
      <c r="N4395">
        <v>2.6225000000000001</v>
      </c>
      <c r="O4395">
        <v>0</v>
      </c>
      <c r="P4395">
        <v>19</v>
      </c>
      <c r="Q4395">
        <v>0</v>
      </c>
      <c r="R4395">
        <v>1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6.3079397590736699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6.3079397590736699</v>
      </c>
    </row>
    <row r="4396" spans="1:31" x14ac:dyDescent="0.3">
      <c r="A4396">
        <v>2654606</v>
      </c>
      <c r="B4396">
        <v>1</v>
      </c>
      <c r="C4396" t="s">
        <v>80</v>
      </c>
      <c r="D4396" t="s">
        <v>104</v>
      </c>
      <c r="E4396" t="s">
        <v>147</v>
      </c>
      <c r="F4396" t="s">
        <v>12340</v>
      </c>
      <c r="G4396" t="s">
        <v>149</v>
      </c>
      <c r="H4396" t="s">
        <v>144</v>
      </c>
      <c r="I4396" t="s">
        <v>136</v>
      </c>
      <c r="J4396" t="s">
        <v>137</v>
      </c>
      <c r="K4396" t="s">
        <v>138</v>
      </c>
      <c r="L4396" t="s">
        <v>12341</v>
      </c>
      <c r="M4396" t="s">
        <v>12342</v>
      </c>
      <c r="N4396">
        <v>0.34250000000000003</v>
      </c>
      <c r="O4396">
        <v>2</v>
      </c>
      <c r="P4396">
        <v>423</v>
      </c>
      <c r="Q4396">
        <v>6</v>
      </c>
      <c r="R4396">
        <v>30</v>
      </c>
      <c r="S4396">
        <v>6</v>
      </c>
      <c r="T4396">
        <v>76</v>
      </c>
      <c r="U4396">
        <v>0</v>
      </c>
      <c r="V4396">
        <v>0</v>
      </c>
      <c r="W4396">
        <v>0.35168972669357096</v>
      </c>
      <c r="X4396">
        <v>32.718184657867987</v>
      </c>
      <c r="Y4396">
        <v>6.7443744727457924</v>
      </c>
      <c r="Z4396">
        <v>8.1229410285009429</v>
      </c>
      <c r="AA4396">
        <v>15.362219201363532</v>
      </c>
      <c r="AB4396">
        <v>19.700569028448374</v>
      </c>
      <c r="AC4396">
        <v>0</v>
      </c>
      <c r="AD4396">
        <v>0</v>
      </c>
      <c r="AE4396">
        <v>82.999978115620195</v>
      </c>
    </row>
    <row r="4397" spans="1:31" x14ac:dyDescent="0.3">
      <c r="A4397">
        <v>2655204</v>
      </c>
      <c r="B4397">
        <v>1</v>
      </c>
      <c r="C4397" t="s">
        <v>80</v>
      </c>
      <c r="D4397" t="s">
        <v>85</v>
      </c>
      <c r="E4397" t="s">
        <v>165</v>
      </c>
      <c r="F4397" t="s">
        <v>12343</v>
      </c>
      <c r="G4397" t="s">
        <v>224</v>
      </c>
      <c r="H4397" t="s">
        <v>135</v>
      </c>
      <c r="I4397" t="s">
        <v>136</v>
      </c>
      <c r="J4397" t="s">
        <v>137</v>
      </c>
      <c r="K4397" t="s">
        <v>138</v>
      </c>
      <c r="L4397" t="s">
        <v>12344</v>
      </c>
      <c r="M4397" t="s">
        <v>12345</v>
      </c>
      <c r="N4397">
        <v>2.7119444439999998</v>
      </c>
      <c r="O4397">
        <v>0</v>
      </c>
      <c r="P4397">
        <v>235</v>
      </c>
      <c r="Q4397">
        <v>0</v>
      </c>
      <c r="R4397">
        <v>0</v>
      </c>
      <c r="S4397">
        <v>0</v>
      </c>
      <c r="T4397">
        <v>12</v>
      </c>
      <c r="U4397">
        <v>0</v>
      </c>
      <c r="V4397">
        <v>0</v>
      </c>
      <c r="W4397">
        <v>0</v>
      </c>
      <c r="X4397">
        <v>191.84249295950247</v>
      </c>
      <c r="Y4397">
        <v>0</v>
      </c>
      <c r="Z4397">
        <v>0</v>
      </c>
      <c r="AA4397">
        <v>0</v>
      </c>
      <c r="AB4397">
        <v>28.499280176742072</v>
      </c>
      <c r="AC4397">
        <v>0</v>
      </c>
      <c r="AD4397">
        <v>0</v>
      </c>
      <c r="AE4397">
        <v>220.34177313624454</v>
      </c>
    </row>
    <row r="4398" spans="1:31" x14ac:dyDescent="0.3">
      <c r="A4398">
        <v>2655230</v>
      </c>
      <c r="B4398">
        <v>1</v>
      </c>
      <c r="C4398" t="s">
        <v>80</v>
      </c>
      <c r="D4398" t="s">
        <v>95</v>
      </c>
      <c r="E4398" t="s">
        <v>214</v>
      </c>
      <c r="F4398" t="s">
        <v>12346</v>
      </c>
      <c r="G4398" t="s">
        <v>154</v>
      </c>
      <c r="H4398" t="s">
        <v>135</v>
      </c>
      <c r="I4398" t="s">
        <v>136</v>
      </c>
      <c r="J4398" t="s">
        <v>137</v>
      </c>
      <c r="K4398" t="s">
        <v>138</v>
      </c>
      <c r="L4398" t="s">
        <v>12347</v>
      </c>
      <c r="M4398" t="s">
        <v>12348</v>
      </c>
      <c r="N4398">
        <v>0.39472222200000001</v>
      </c>
      <c r="O4398">
        <v>0</v>
      </c>
      <c r="P4398">
        <v>6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0.40159856176012615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0.40159856176012615</v>
      </c>
    </row>
    <row r="4399" spans="1:31" x14ac:dyDescent="0.3">
      <c r="A4399">
        <v>2654391</v>
      </c>
      <c r="B4399">
        <v>1</v>
      </c>
      <c r="C4399" t="s">
        <v>81</v>
      </c>
      <c r="D4399" t="s">
        <v>120</v>
      </c>
      <c r="E4399" t="s">
        <v>141</v>
      </c>
      <c r="F4399" t="s">
        <v>12349</v>
      </c>
      <c r="G4399" t="s">
        <v>149</v>
      </c>
      <c r="H4399" t="s">
        <v>144</v>
      </c>
      <c r="I4399" t="s">
        <v>136</v>
      </c>
      <c r="J4399" t="s">
        <v>137</v>
      </c>
      <c r="K4399" t="s">
        <v>138</v>
      </c>
      <c r="L4399" t="s">
        <v>12350</v>
      </c>
      <c r="M4399" t="s">
        <v>12351</v>
      </c>
      <c r="N4399">
        <v>0.48055555500000002</v>
      </c>
      <c r="O4399">
        <v>0</v>
      </c>
      <c r="P4399">
        <v>321</v>
      </c>
      <c r="Q4399">
        <v>1</v>
      </c>
      <c r="R4399">
        <v>1</v>
      </c>
      <c r="S4399">
        <v>0</v>
      </c>
      <c r="T4399">
        <v>22</v>
      </c>
      <c r="U4399">
        <v>0</v>
      </c>
      <c r="V4399">
        <v>0</v>
      </c>
      <c r="W4399">
        <v>0</v>
      </c>
      <c r="X4399">
        <v>30.796950365532194</v>
      </c>
      <c r="Y4399">
        <v>0</v>
      </c>
      <c r="Z4399">
        <v>0.30344246465084862</v>
      </c>
      <c r="AA4399">
        <v>0</v>
      </c>
      <c r="AB4399">
        <v>5.0285581033919753</v>
      </c>
      <c r="AC4399">
        <v>0</v>
      </c>
      <c r="AD4399">
        <v>0</v>
      </c>
      <c r="AE4399">
        <v>36.12895093357502</v>
      </c>
    </row>
    <row r="4400" spans="1:31" x14ac:dyDescent="0.3">
      <c r="A4400">
        <v>2655018</v>
      </c>
      <c r="B4400">
        <v>1</v>
      </c>
      <c r="C4400" t="s">
        <v>80</v>
      </c>
      <c r="D4400" t="s">
        <v>106</v>
      </c>
      <c r="E4400" t="s">
        <v>194</v>
      </c>
      <c r="F4400" t="s">
        <v>12174</v>
      </c>
      <c r="G4400" t="s">
        <v>149</v>
      </c>
      <c r="H4400" t="s">
        <v>144</v>
      </c>
      <c r="I4400" t="s">
        <v>136</v>
      </c>
      <c r="J4400" t="s">
        <v>137</v>
      </c>
      <c r="K4400" t="s">
        <v>138</v>
      </c>
      <c r="L4400" t="s">
        <v>12352</v>
      </c>
      <c r="M4400" t="s">
        <v>12353</v>
      </c>
      <c r="N4400">
        <v>0.114722222</v>
      </c>
      <c r="O4400">
        <v>0</v>
      </c>
      <c r="P4400">
        <v>5272</v>
      </c>
      <c r="Q4400">
        <v>0</v>
      </c>
      <c r="R4400">
        <v>45</v>
      </c>
      <c r="S4400">
        <v>3</v>
      </c>
      <c r="T4400">
        <v>334</v>
      </c>
      <c r="U4400">
        <v>0</v>
      </c>
      <c r="V4400">
        <v>1</v>
      </c>
      <c r="W4400">
        <v>0</v>
      </c>
      <c r="X4400">
        <v>155.94946403700146</v>
      </c>
      <c r="Y4400">
        <v>0</v>
      </c>
      <c r="Z4400">
        <v>13.724231190732221</v>
      </c>
      <c r="AA4400">
        <v>3.1657284645698178</v>
      </c>
      <c r="AB4400">
        <v>84.114278217822786</v>
      </c>
      <c r="AC4400">
        <v>0</v>
      </c>
      <c r="AD4400">
        <v>1.0408130348835913</v>
      </c>
      <c r="AE4400">
        <v>257.99451494500983</v>
      </c>
    </row>
    <row r="4401" spans="1:31" x14ac:dyDescent="0.3">
      <c r="A4401">
        <v>2654832</v>
      </c>
      <c r="B4401">
        <v>1</v>
      </c>
      <c r="C4401" t="s">
        <v>80</v>
      </c>
      <c r="D4401" t="s">
        <v>105</v>
      </c>
      <c r="E4401" t="s">
        <v>132</v>
      </c>
      <c r="F4401" t="s">
        <v>6633</v>
      </c>
      <c r="G4401" t="s">
        <v>183</v>
      </c>
      <c r="H4401" t="s">
        <v>135</v>
      </c>
      <c r="I4401" t="s">
        <v>136</v>
      </c>
      <c r="J4401" t="s">
        <v>137</v>
      </c>
      <c r="K4401" t="s">
        <v>138</v>
      </c>
      <c r="L4401" t="s">
        <v>12354</v>
      </c>
      <c r="M4401" t="s">
        <v>12355</v>
      </c>
      <c r="N4401">
        <v>2.494722222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0.752840647001912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0.752840647001912</v>
      </c>
    </row>
    <row r="4402" spans="1:31" x14ac:dyDescent="0.3">
      <c r="A4402">
        <v>2654975</v>
      </c>
      <c r="B4402">
        <v>1</v>
      </c>
      <c r="C4402" t="s">
        <v>80</v>
      </c>
      <c r="D4402" t="s">
        <v>91</v>
      </c>
      <c r="E4402" t="s">
        <v>194</v>
      </c>
      <c r="F4402" t="s">
        <v>344</v>
      </c>
      <c r="G4402" t="s">
        <v>149</v>
      </c>
      <c r="H4402" t="s">
        <v>144</v>
      </c>
      <c r="I4402" t="s">
        <v>136</v>
      </c>
      <c r="J4402" t="s">
        <v>137</v>
      </c>
      <c r="K4402" t="s">
        <v>138</v>
      </c>
      <c r="L4402" t="s">
        <v>12356</v>
      </c>
      <c r="M4402" t="s">
        <v>12357</v>
      </c>
      <c r="N4402">
        <v>0.133333333</v>
      </c>
      <c r="O4402">
        <v>1</v>
      </c>
      <c r="P4402">
        <v>0</v>
      </c>
      <c r="Q4402">
        <v>52</v>
      </c>
      <c r="R4402">
        <v>19</v>
      </c>
      <c r="S4402">
        <v>35</v>
      </c>
      <c r="T4402">
        <v>9</v>
      </c>
      <c r="U4402">
        <v>1</v>
      </c>
      <c r="V4402">
        <v>0</v>
      </c>
      <c r="W4402">
        <v>0.14473314116202665</v>
      </c>
      <c r="X4402">
        <v>0</v>
      </c>
      <c r="Y4402">
        <v>121.354673475198</v>
      </c>
      <c r="Z4402">
        <v>4.6269565561897208</v>
      </c>
      <c r="AA4402">
        <v>56.334312183341055</v>
      </c>
      <c r="AB4402">
        <v>2.4560008658234</v>
      </c>
      <c r="AC4402">
        <v>26.938319627512396</v>
      </c>
      <c r="AD4402">
        <v>0</v>
      </c>
      <c r="AE4402">
        <v>211.85499584922658</v>
      </c>
    </row>
    <row r="4403" spans="1:31" x14ac:dyDescent="0.3">
      <c r="A4403">
        <v>2655224</v>
      </c>
      <c r="B4403">
        <v>1</v>
      </c>
      <c r="C4403" t="s">
        <v>81</v>
      </c>
      <c r="D4403" t="s">
        <v>127</v>
      </c>
      <c r="E4403" t="s">
        <v>152</v>
      </c>
      <c r="F4403" t="s">
        <v>2896</v>
      </c>
      <c r="G4403" t="s">
        <v>191</v>
      </c>
      <c r="H4403" t="s">
        <v>135</v>
      </c>
      <c r="I4403" t="s">
        <v>136</v>
      </c>
      <c r="J4403" t="s">
        <v>137</v>
      </c>
      <c r="K4403" t="s">
        <v>138</v>
      </c>
      <c r="L4403" t="s">
        <v>12358</v>
      </c>
      <c r="M4403" t="s">
        <v>12359</v>
      </c>
      <c r="N4403">
        <v>4.1758333329999999</v>
      </c>
      <c r="O4403">
        <v>0</v>
      </c>
      <c r="P4403">
        <v>61</v>
      </c>
      <c r="Q4403">
        <v>0</v>
      </c>
      <c r="R4403">
        <v>3</v>
      </c>
      <c r="S4403">
        <v>0</v>
      </c>
      <c r="T4403">
        <v>5</v>
      </c>
      <c r="U4403">
        <v>0</v>
      </c>
      <c r="V4403">
        <v>0</v>
      </c>
      <c r="W4403">
        <v>0</v>
      </c>
      <c r="X4403">
        <v>41.92919348765772</v>
      </c>
      <c r="Y4403">
        <v>0</v>
      </c>
      <c r="Z4403">
        <v>10.58073239816969</v>
      </c>
      <c r="AA4403">
        <v>0</v>
      </c>
      <c r="AB4403">
        <v>0.70153050295906594</v>
      </c>
      <c r="AC4403">
        <v>0</v>
      </c>
      <c r="AD4403">
        <v>0</v>
      </c>
      <c r="AE4403">
        <v>53.21145638878648</v>
      </c>
    </row>
    <row r="4404" spans="1:31" x14ac:dyDescent="0.3">
      <c r="A4404">
        <v>2654583</v>
      </c>
      <c r="B4404">
        <v>1</v>
      </c>
      <c r="C4404" t="s">
        <v>81</v>
      </c>
      <c r="D4404" t="s">
        <v>112</v>
      </c>
      <c r="E4404" t="s">
        <v>141</v>
      </c>
      <c r="F4404" t="s">
        <v>12360</v>
      </c>
      <c r="G4404" t="s">
        <v>448</v>
      </c>
      <c r="H4404" t="s">
        <v>144</v>
      </c>
      <c r="I4404" t="s">
        <v>136</v>
      </c>
      <c r="J4404" t="s">
        <v>137</v>
      </c>
      <c r="K4404" t="s">
        <v>138</v>
      </c>
      <c r="L4404" t="s">
        <v>12361</v>
      </c>
      <c r="M4404" t="s">
        <v>12362</v>
      </c>
      <c r="N4404">
        <v>2.3136111110000002</v>
      </c>
      <c r="O4404">
        <v>0</v>
      </c>
      <c r="P4404">
        <v>0</v>
      </c>
      <c r="Q4404">
        <v>1</v>
      </c>
      <c r="R4404">
        <v>14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51.690397362899915</v>
      </c>
      <c r="Z4404">
        <v>647.9255814369601</v>
      </c>
      <c r="AA4404">
        <v>0</v>
      </c>
      <c r="AB4404">
        <v>0</v>
      </c>
      <c r="AC4404">
        <v>0</v>
      </c>
      <c r="AD4404">
        <v>0</v>
      </c>
      <c r="AE4404">
        <v>699.61597879986005</v>
      </c>
    </row>
    <row r="4405" spans="1:31" x14ac:dyDescent="0.3">
      <c r="A4405">
        <v>2654434</v>
      </c>
      <c r="B4405">
        <v>1</v>
      </c>
      <c r="C4405" t="s">
        <v>80</v>
      </c>
      <c r="D4405" t="s">
        <v>88</v>
      </c>
      <c r="E4405" t="s">
        <v>214</v>
      </c>
      <c r="F4405" t="s">
        <v>10906</v>
      </c>
      <c r="G4405" t="s">
        <v>216</v>
      </c>
      <c r="H4405" t="s">
        <v>135</v>
      </c>
      <c r="I4405" t="s">
        <v>136</v>
      </c>
      <c r="J4405" t="s">
        <v>137</v>
      </c>
      <c r="K4405" t="s">
        <v>138</v>
      </c>
      <c r="L4405" t="s">
        <v>12363</v>
      </c>
      <c r="M4405" t="s">
        <v>12364</v>
      </c>
      <c r="N4405">
        <v>9.6841666659999994</v>
      </c>
      <c r="O4405">
        <v>0</v>
      </c>
      <c r="P4405">
        <v>114</v>
      </c>
      <c r="Q4405">
        <v>0</v>
      </c>
      <c r="R4405">
        <v>0</v>
      </c>
      <c r="S4405">
        <v>0</v>
      </c>
      <c r="T4405">
        <v>13</v>
      </c>
      <c r="U4405">
        <v>0</v>
      </c>
      <c r="V4405">
        <v>0</v>
      </c>
      <c r="W4405">
        <v>0</v>
      </c>
      <c r="X4405">
        <v>414.39275533223315</v>
      </c>
      <c r="Y4405">
        <v>0</v>
      </c>
      <c r="Z4405">
        <v>0</v>
      </c>
      <c r="AA4405">
        <v>0</v>
      </c>
      <c r="AB4405">
        <v>270.88044997969013</v>
      </c>
      <c r="AC4405">
        <v>0</v>
      </c>
      <c r="AD4405">
        <v>0</v>
      </c>
      <c r="AE4405">
        <v>685.27320531192322</v>
      </c>
    </row>
    <row r="4406" spans="1:31" x14ac:dyDescent="0.3">
      <c r="A4406">
        <v>2654503</v>
      </c>
      <c r="B4406">
        <v>1</v>
      </c>
      <c r="C4406" t="s">
        <v>81</v>
      </c>
      <c r="D4406" t="s">
        <v>116</v>
      </c>
      <c r="E4406" t="s">
        <v>147</v>
      </c>
      <c r="F4406" t="s">
        <v>5982</v>
      </c>
      <c r="G4406" t="s">
        <v>161</v>
      </c>
      <c r="H4406" t="s">
        <v>144</v>
      </c>
      <c r="I4406" t="s">
        <v>136</v>
      </c>
      <c r="J4406" t="s">
        <v>137</v>
      </c>
      <c r="K4406" t="s">
        <v>162</v>
      </c>
      <c r="L4406" t="s">
        <v>12365</v>
      </c>
      <c r="M4406" t="s">
        <v>12366</v>
      </c>
      <c r="N4406">
        <v>1.196111111</v>
      </c>
      <c r="O4406">
        <v>2</v>
      </c>
      <c r="P4406">
        <v>402</v>
      </c>
      <c r="Q4406">
        <v>6</v>
      </c>
      <c r="R4406">
        <v>1</v>
      </c>
      <c r="S4406">
        <v>3</v>
      </c>
      <c r="T4406">
        <v>14</v>
      </c>
      <c r="U4406">
        <v>0</v>
      </c>
      <c r="V4406">
        <v>0</v>
      </c>
      <c r="W4406">
        <v>3.0575845655493916</v>
      </c>
      <c r="X4406">
        <v>56.18380883551643</v>
      </c>
      <c r="Y4406">
        <v>83.513678089791739</v>
      </c>
      <c r="Z4406">
        <v>0</v>
      </c>
      <c r="AA4406">
        <v>9.1622048301038959</v>
      </c>
      <c r="AB4406">
        <v>7.186152468815</v>
      </c>
      <c r="AC4406">
        <v>0</v>
      </c>
      <c r="AD4406">
        <v>0</v>
      </c>
      <c r="AE4406">
        <v>159.10342878977647</v>
      </c>
    </row>
    <row r="4407" spans="1:31" x14ac:dyDescent="0.3">
      <c r="A4407">
        <v>2655190</v>
      </c>
      <c r="B4407">
        <v>1</v>
      </c>
      <c r="C4407" t="s">
        <v>80</v>
      </c>
      <c r="D4407" t="s">
        <v>107</v>
      </c>
      <c r="E4407" t="s">
        <v>194</v>
      </c>
      <c r="F4407" t="s">
        <v>12032</v>
      </c>
      <c r="G4407" t="s">
        <v>149</v>
      </c>
      <c r="H4407" t="s">
        <v>144</v>
      </c>
      <c r="I4407" t="s">
        <v>136</v>
      </c>
      <c r="J4407" t="s">
        <v>137</v>
      </c>
      <c r="K4407" t="s">
        <v>138</v>
      </c>
      <c r="L4407" t="s">
        <v>12367</v>
      </c>
      <c r="M4407" t="s">
        <v>12368</v>
      </c>
      <c r="N4407">
        <v>0.13777777699999999</v>
      </c>
      <c r="O4407">
        <v>19</v>
      </c>
      <c r="P4407">
        <v>2415</v>
      </c>
      <c r="Q4407">
        <v>81</v>
      </c>
      <c r="R4407">
        <v>166</v>
      </c>
      <c r="S4407">
        <v>29</v>
      </c>
      <c r="T4407">
        <v>254</v>
      </c>
      <c r="U4407">
        <v>4</v>
      </c>
      <c r="V4407">
        <v>2</v>
      </c>
      <c r="W4407">
        <v>3.5460183714885218</v>
      </c>
      <c r="X4407">
        <v>87.219782459511094</v>
      </c>
      <c r="Y4407">
        <v>19.387241711443014</v>
      </c>
      <c r="Z4407">
        <v>16.695049105834435</v>
      </c>
      <c r="AA4407">
        <v>23.477791611691696</v>
      </c>
      <c r="AB4407">
        <v>41.729597601748118</v>
      </c>
      <c r="AC4407">
        <v>38.423258679838469</v>
      </c>
      <c r="AD4407">
        <v>0.54331074901821608</v>
      </c>
      <c r="AE4407">
        <v>231.02205029057356</v>
      </c>
    </row>
    <row r="4408" spans="1:31" x14ac:dyDescent="0.3">
      <c r="A4408">
        <v>2654858</v>
      </c>
      <c r="B4408">
        <v>1</v>
      </c>
      <c r="C4408" t="s">
        <v>80</v>
      </c>
      <c r="D4408" t="s">
        <v>100</v>
      </c>
      <c r="E4408" t="s">
        <v>132</v>
      </c>
      <c r="F4408" t="s">
        <v>12369</v>
      </c>
      <c r="G4408" t="s">
        <v>228</v>
      </c>
      <c r="H4408" t="s">
        <v>135</v>
      </c>
      <c r="I4408" t="s">
        <v>136</v>
      </c>
      <c r="J4408" t="s">
        <v>137</v>
      </c>
      <c r="K4408" t="s">
        <v>138</v>
      </c>
      <c r="L4408" t="s">
        <v>12370</v>
      </c>
      <c r="M4408" t="s">
        <v>12371</v>
      </c>
      <c r="N4408">
        <v>4.0905555549999999</v>
      </c>
      <c r="O4408">
        <v>0</v>
      </c>
      <c r="P4408">
        <v>31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60.25021603765213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60.25021603765213</v>
      </c>
    </row>
    <row r="4409" spans="1:31" x14ac:dyDescent="0.3">
      <c r="A4409">
        <v>2655004</v>
      </c>
      <c r="B4409">
        <v>1</v>
      </c>
      <c r="C4409" t="s">
        <v>80</v>
      </c>
      <c r="D4409" t="s">
        <v>83</v>
      </c>
      <c r="E4409" t="s">
        <v>147</v>
      </c>
      <c r="F4409" t="s">
        <v>12000</v>
      </c>
      <c r="G4409" t="s">
        <v>149</v>
      </c>
      <c r="H4409" t="s">
        <v>144</v>
      </c>
      <c r="I4409" t="s">
        <v>241</v>
      </c>
      <c r="J4409" t="s">
        <v>137</v>
      </c>
      <c r="K4409" t="s">
        <v>138</v>
      </c>
      <c r="L4409" t="s">
        <v>12372</v>
      </c>
      <c r="M4409" t="s">
        <v>12373</v>
      </c>
      <c r="N4409">
        <v>2.2777776999999999E-2</v>
      </c>
      <c r="O4409">
        <v>1</v>
      </c>
      <c r="P4409">
        <v>2662</v>
      </c>
      <c r="Q4409">
        <v>0</v>
      </c>
      <c r="R4409">
        <v>17</v>
      </c>
      <c r="S4409">
        <v>10</v>
      </c>
      <c r="T4409">
        <v>414</v>
      </c>
      <c r="U4409">
        <v>2</v>
      </c>
      <c r="V4409">
        <v>4</v>
      </c>
      <c r="W4409">
        <v>0.22574474110750961</v>
      </c>
      <c r="X4409">
        <v>21.224571509782688</v>
      </c>
      <c r="Y4409">
        <v>0</v>
      </c>
      <c r="Z4409">
        <v>0.41290875901736707</v>
      </c>
      <c r="AA4409">
        <v>1.8198174394032374</v>
      </c>
      <c r="AB4409">
        <v>17.997918601724315</v>
      </c>
      <c r="AC4409">
        <v>1.0457358477942251</v>
      </c>
      <c r="AD4409">
        <v>7.6643301007582147</v>
      </c>
      <c r="AE4409">
        <v>50.391026999587552</v>
      </c>
    </row>
    <row r="4410" spans="1:31" x14ac:dyDescent="0.3">
      <c r="A4410">
        <v>2654672</v>
      </c>
      <c r="B4410">
        <v>1</v>
      </c>
      <c r="C4410" t="s">
        <v>80</v>
      </c>
      <c r="D4410" t="s">
        <v>94</v>
      </c>
      <c r="E4410" t="s">
        <v>165</v>
      </c>
      <c r="F4410" t="s">
        <v>12374</v>
      </c>
      <c r="G4410" t="s">
        <v>224</v>
      </c>
      <c r="H4410" t="s">
        <v>135</v>
      </c>
      <c r="I4410" t="s">
        <v>136</v>
      </c>
      <c r="J4410" t="s">
        <v>137</v>
      </c>
      <c r="K4410" t="s">
        <v>138</v>
      </c>
      <c r="L4410" t="s">
        <v>12375</v>
      </c>
      <c r="M4410" t="s">
        <v>12376</v>
      </c>
      <c r="N4410">
        <v>3.9138888879999998</v>
      </c>
      <c r="O4410">
        <v>0</v>
      </c>
      <c r="P4410">
        <v>27</v>
      </c>
      <c r="Q4410">
        <v>0</v>
      </c>
      <c r="R4410">
        <v>0</v>
      </c>
      <c r="S4410">
        <v>0</v>
      </c>
      <c r="T4410">
        <v>3</v>
      </c>
      <c r="U4410">
        <v>0</v>
      </c>
      <c r="V4410">
        <v>0</v>
      </c>
      <c r="W4410">
        <v>0</v>
      </c>
      <c r="X4410">
        <v>10.996431583328324</v>
      </c>
      <c r="Y4410">
        <v>0</v>
      </c>
      <c r="Z4410">
        <v>0</v>
      </c>
      <c r="AA4410">
        <v>0</v>
      </c>
      <c r="AB4410">
        <v>1.898518085278047</v>
      </c>
      <c r="AC4410">
        <v>0</v>
      </c>
      <c r="AD4410">
        <v>0</v>
      </c>
      <c r="AE4410">
        <v>12.894949668606371</v>
      </c>
    </row>
    <row r="4411" spans="1:31" x14ac:dyDescent="0.3">
      <c r="A4411">
        <v>2655213</v>
      </c>
      <c r="B4411">
        <v>1</v>
      </c>
      <c r="C4411" t="s">
        <v>81</v>
      </c>
      <c r="D4411" t="s">
        <v>128</v>
      </c>
      <c r="E4411" t="s">
        <v>132</v>
      </c>
      <c r="F4411" t="s">
        <v>12377</v>
      </c>
      <c r="G4411" t="s">
        <v>154</v>
      </c>
      <c r="H4411" t="s">
        <v>135</v>
      </c>
      <c r="I4411" t="s">
        <v>136</v>
      </c>
      <c r="J4411" t="s">
        <v>137</v>
      </c>
      <c r="K4411" t="s">
        <v>138</v>
      </c>
      <c r="L4411" t="s">
        <v>12378</v>
      </c>
      <c r="M4411" t="s">
        <v>12379</v>
      </c>
      <c r="N4411">
        <v>0.29138888800000001</v>
      </c>
      <c r="O4411">
        <v>0</v>
      </c>
      <c r="P4411">
        <v>16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1.4491707821763136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1.4491707821763136</v>
      </c>
    </row>
    <row r="4412" spans="1:31" x14ac:dyDescent="0.3">
      <c r="A4412">
        <v>2654549</v>
      </c>
      <c r="B4412">
        <v>1</v>
      </c>
      <c r="C4412" t="s">
        <v>80</v>
      </c>
      <c r="D4412" t="s">
        <v>106</v>
      </c>
      <c r="E4412" t="s">
        <v>165</v>
      </c>
      <c r="F4412" t="s">
        <v>12380</v>
      </c>
      <c r="G4412" t="s">
        <v>220</v>
      </c>
      <c r="H4412" t="s">
        <v>135</v>
      </c>
      <c r="I4412" t="s">
        <v>136</v>
      </c>
      <c r="J4412" t="s">
        <v>137</v>
      </c>
      <c r="K4412" t="s">
        <v>162</v>
      </c>
      <c r="L4412" t="s">
        <v>12381</v>
      </c>
      <c r="M4412" t="s">
        <v>12382</v>
      </c>
      <c r="N4412">
        <v>9.5347222219999992</v>
      </c>
      <c r="O4412">
        <v>0</v>
      </c>
      <c r="P4412">
        <v>3</v>
      </c>
      <c r="Q4412">
        <v>0</v>
      </c>
      <c r="R4412">
        <v>1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7.8939674542497249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7.8939674542497249</v>
      </c>
    </row>
    <row r="4413" spans="1:31" x14ac:dyDescent="0.3">
      <c r="A4413">
        <v>2654572</v>
      </c>
      <c r="B4413">
        <v>1</v>
      </c>
      <c r="C4413" t="s">
        <v>80</v>
      </c>
      <c r="D4413" t="s">
        <v>104</v>
      </c>
      <c r="E4413" t="s">
        <v>165</v>
      </c>
      <c r="F4413" t="s">
        <v>12383</v>
      </c>
      <c r="G4413" t="s">
        <v>187</v>
      </c>
      <c r="H4413" t="s">
        <v>135</v>
      </c>
      <c r="I4413" t="s">
        <v>136</v>
      </c>
      <c r="J4413" t="s">
        <v>137</v>
      </c>
      <c r="K4413" t="s">
        <v>138</v>
      </c>
      <c r="L4413" t="s">
        <v>12384</v>
      </c>
      <c r="M4413" t="s">
        <v>12385</v>
      </c>
      <c r="N4413">
        <v>5.8630555549999999</v>
      </c>
      <c r="O4413">
        <v>0</v>
      </c>
      <c r="P4413">
        <v>80</v>
      </c>
      <c r="Q4413">
        <v>0</v>
      </c>
      <c r="R4413">
        <v>4</v>
      </c>
      <c r="S4413">
        <v>0</v>
      </c>
      <c r="T4413">
        <v>7</v>
      </c>
      <c r="U4413">
        <v>0</v>
      </c>
      <c r="V4413">
        <v>1</v>
      </c>
      <c r="W4413">
        <v>0</v>
      </c>
      <c r="X4413">
        <v>210.09776168294388</v>
      </c>
      <c r="Y4413">
        <v>0</v>
      </c>
      <c r="Z4413">
        <v>20.451048858728822</v>
      </c>
      <c r="AA4413">
        <v>0</v>
      </c>
      <c r="AB4413">
        <v>34.869087062590047</v>
      </c>
      <c r="AC4413">
        <v>0</v>
      </c>
      <c r="AD4413">
        <v>0</v>
      </c>
      <c r="AE4413">
        <v>265.41789760426275</v>
      </c>
    </row>
    <row r="4414" spans="1:31" x14ac:dyDescent="0.3">
      <c r="A4414">
        <v>2655150</v>
      </c>
      <c r="B4414">
        <v>1</v>
      </c>
      <c r="C4414" t="s">
        <v>80</v>
      </c>
      <c r="D4414" t="s">
        <v>85</v>
      </c>
      <c r="E4414" t="s">
        <v>165</v>
      </c>
      <c r="F4414" t="s">
        <v>12343</v>
      </c>
      <c r="G4414" t="s">
        <v>224</v>
      </c>
      <c r="H4414" t="s">
        <v>135</v>
      </c>
      <c r="I4414" t="s">
        <v>136</v>
      </c>
      <c r="J4414" t="s">
        <v>137</v>
      </c>
      <c r="K4414" t="s">
        <v>138</v>
      </c>
      <c r="L4414" t="s">
        <v>12386</v>
      </c>
      <c r="M4414" t="s">
        <v>12387</v>
      </c>
      <c r="N4414">
        <v>0.81138888799999997</v>
      </c>
      <c r="O4414">
        <v>0</v>
      </c>
      <c r="P4414">
        <v>235</v>
      </c>
      <c r="Q4414">
        <v>0</v>
      </c>
      <c r="R4414">
        <v>0</v>
      </c>
      <c r="S4414">
        <v>0</v>
      </c>
      <c r="T4414">
        <v>12</v>
      </c>
      <c r="U4414">
        <v>0</v>
      </c>
      <c r="V4414">
        <v>0</v>
      </c>
      <c r="W4414">
        <v>0</v>
      </c>
      <c r="X4414">
        <v>61.065683421976892</v>
      </c>
      <c r="Y4414">
        <v>0</v>
      </c>
      <c r="Z4414">
        <v>0</v>
      </c>
      <c r="AA4414">
        <v>0</v>
      </c>
      <c r="AB4414">
        <v>11.166763211474397</v>
      </c>
      <c r="AC4414">
        <v>0</v>
      </c>
      <c r="AD4414">
        <v>0</v>
      </c>
      <c r="AE4414">
        <v>72.232446633451289</v>
      </c>
    </row>
    <row r="4415" spans="1:31" x14ac:dyDescent="0.3">
      <c r="A4415">
        <v>2654509</v>
      </c>
      <c r="B4415">
        <v>1</v>
      </c>
      <c r="C4415" t="s">
        <v>81</v>
      </c>
      <c r="D4415" t="s">
        <v>128</v>
      </c>
      <c r="E4415" t="s">
        <v>147</v>
      </c>
      <c r="F4415" t="s">
        <v>12388</v>
      </c>
      <c r="G4415" t="s">
        <v>220</v>
      </c>
      <c r="H4415" t="s">
        <v>144</v>
      </c>
      <c r="I4415" t="s">
        <v>136</v>
      </c>
      <c r="J4415" t="s">
        <v>137</v>
      </c>
      <c r="K4415" t="s">
        <v>162</v>
      </c>
      <c r="L4415" t="s">
        <v>12389</v>
      </c>
      <c r="M4415" t="s">
        <v>12390</v>
      </c>
      <c r="N4415">
        <v>4.0875000000000004</v>
      </c>
      <c r="O4415">
        <v>60</v>
      </c>
      <c r="P4415">
        <v>4162</v>
      </c>
      <c r="Q4415">
        <v>439</v>
      </c>
      <c r="R4415">
        <v>360</v>
      </c>
      <c r="S4415">
        <v>46</v>
      </c>
      <c r="T4415">
        <v>478</v>
      </c>
      <c r="U4415">
        <v>3</v>
      </c>
      <c r="V4415">
        <v>0</v>
      </c>
      <c r="W4415">
        <v>137.71244071912071</v>
      </c>
      <c r="X4415">
        <v>3487.9774541137804</v>
      </c>
      <c r="Y4415">
        <v>4242.6446605138954</v>
      </c>
      <c r="Z4415">
        <v>2166.0760013944955</v>
      </c>
      <c r="AA4415">
        <v>2650.5427147743935</v>
      </c>
      <c r="AB4415">
        <v>1608.1281527724757</v>
      </c>
      <c r="AC4415">
        <v>185.62333198236715</v>
      </c>
      <c r="AD4415">
        <v>0</v>
      </c>
      <c r="AE4415">
        <v>14478.704756270528</v>
      </c>
    </row>
    <row r="4416" spans="1:31" x14ac:dyDescent="0.3">
      <c r="A4416">
        <v>2654841</v>
      </c>
      <c r="B4416">
        <v>1</v>
      </c>
      <c r="C4416" t="s">
        <v>80</v>
      </c>
      <c r="D4416" t="s">
        <v>93</v>
      </c>
      <c r="E4416" t="s">
        <v>147</v>
      </c>
      <c r="F4416" t="s">
        <v>12391</v>
      </c>
      <c r="G4416" t="s">
        <v>220</v>
      </c>
      <c r="H4416" t="s">
        <v>144</v>
      </c>
      <c r="I4416" t="s">
        <v>136</v>
      </c>
      <c r="J4416" t="s">
        <v>137</v>
      </c>
      <c r="K4416" t="s">
        <v>162</v>
      </c>
      <c r="L4416" t="s">
        <v>12392</v>
      </c>
      <c r="M4416" t="s">
        <v>12393</v>
      </c>
      <c r="N4416">
        <v>3.8308333330000002</v>
      </c>
      <c r="O4416">
        <v>0</v>
      </c>
      <c r="P4416">
        <v>257</v>
      </c>
      <c r="Q4416">
        <v>1</v>
      </c>
      <c r="R4416">
        <v>52</v>
      </c>
      <c r="S4416">
        <v>3</v>
      </c>
      <c r="T4416">
        <v>58</v>
      </c>
      <c r="U4416">
        <v>0</v>
      </c>
      <c r="V4416">
        <v>0</v>
      </c>
      <c r="W4416">
        <v>0</v>
      </c>
      <c r="X4416">
        <v>367.74724214815274</v>
      </c>
      <c r="Y4416">
        <v>11.298500796490002</v>
      </c>
      <c r="Z4416">
        <v>598.13655164339684</v>
      </c>
      <c r="AA4416">
        <v>316.95432150925092</v>
      </c>
      <c r="AB4416">
        <v>204.05268338720762</v>
      </c>
      <c r="AC4416">
        <v>0</v>
      </c>
      <c r="AD4416">
        <v>0</v>
      </c>
      <c r="AE4416">
        <v>1498.1892994844982</v>
      </c>
    </row>
    <row r="4417" spans="1:31" x14ac:dyDescent="0.3">
      <c r="A4417">
        <v>2654795</v>
      </c>
      <c r="B4417">
        <v>1</v>
      </c>
      <c r="C4417" t="s">
        <v>81</v>
      </c>
      <c r="D4417" t="s">
        <v>120</v>
      </c>
      <c r="E4417" t="s">
        <v>181</v>
      </c>
      <c r="F4417" t="s">
        <v>12394</v>
      </c>
      <c r="G4417" t="s">
        <v>149</v>
      </c>
      <c r="H4417" t="s">
        <v>144</v>
      </c>
      <c r="I4417" t="s">
        <v>136</v>
      </c>
      <c r="J4417" t="s">
        <v>137</v>
      </c>
      <c r="K4417" t="s">
        <v>138</v>
      </c>
      <c r="L4417" t="s">
        <v>12395</v>
      </c>
      <c r="M4417" t="s">
        <v>12396</v>
      </c>
      <c r="N4417">
        <v>0.32</v>
      </c>
      <c r="O4417">
        <v>0</v>
      </c>
      <c r="P4417">
        <v>1429</v>
      </c>
      <c r="Q4417">
        <v>0</v>
      </c>
      <c r="R4417">
        <v>13</v>
      </c>
      <c r="S4417">
        <v>0</v>
      </c>
      <c r="T4417">
        <v>233</v>
      </c>
      <c r="U4417">
        <v>0</v>
      </c>
      <c r="V4417">
        <v>0</v>
      </c>
      <c r="W4417">
        <v>0</v>
      </c>
      <c r="X4417">
        <v>122.55873067070965</v>
      </c>
      <c r="Y4417">
        <v>0</v>
      </c>
      <c r="Z4417">
        <v>4.496480693413381</v>
      </c>
      <c r="AA4417">
        <v>0</v>
      </c>
      <c r="AB4417">
        <v>95.035876758776197</v>
      </c>
      <c r="AC4417">
        <v>0</v>
      </c>
      <c r="AD4417">
        <v>0</v>
      </c>
      <c r="AE4417">
        <v>222.09108812289924</v>
      </c>
    </row>
    <row r="4418" spans="1:31" x14ac:dyDescent="0.3">
      <c r="A4418">
        <v>2655196</v>
      </c>
      <c r="B4418">
        <v>1</v>
      </c>
      <c r="C4418" t="s">
        <v>80</v>
      </c>
      <c r="D4418" t="s">
        <v>101</v>
      </c>
      <c r="E4418" t="s">
        <v>132</v>
      </c>
      <c r="F4418" t="s">
        <v>12397</v>
      </c>
      <c r="G4418" t="s">
        <v>268</v>
      </c>
      <c r="H4418" t="s">
        <v>135</v>
      </c>
      <c r="I4418" t="s">
        <v>136</v>
      </c>
      <c r="J4418" t="s">
        <v>137</v>
      </c>
      <c r="K4418" t="s">
        <v>138</v>
      </c>
      <c r="L4418" t="s">
        <v>12398</v>
      </c>
      <c r="M4418" t="s">
        <v>12399</v>
      </c>
      <c r="N4418">
        <v>1.900833333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1.1432672663427108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1.1432672663427108</v>
      </c>
    </row>
    <row r="4419" spans="1:31" x14ac:dyDescent="0.3">
      <c r="A4419">
        <v>2654941</v>
      </c>
      <c r="B4419">
        <v>1</v>
      </c>
      <c r="C4419" t="s">
        <v>80</v>
      </c>
      <c r="D4419" t="s">
        <v>107</v>
      </c>
      <c r="E4419" t="s">
        <v>165</v>
      </c>
      <c r="F4419" t="s">
        <v>12400</v>
      </c>
      <c r="G4419" t="s">
        <v>224</v>
      </c>
      <c r="H4419" t="s">
        <v>135</v>
      </c>
      <c r="I4419" t="s">
        <v>136</v>
      </c>
      <c r="J4419" t="s">
        <v>137</v>
      </c>
      <c r="K4419" t="s">
        <v>138</v>
      </c>
      <c r="L4419" t="s">
        <v>12401</v>
      </c>
      <c r="M4419" t="s">
        <v>12402</v>
      </c>
      <c r="N4419">
        <v>2.39</v>
      </c>
      <c r="O4419">
        <v>0</v>
      </c>
      <c r="P4419">
        <v>2</v>
      </c>
      <c r="Q4419">
        <v>0</v>
      </c>
      <c r="R4419">
        <v>0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0.7433582969475333</v>
      </c>
      <c r="Y4419">
        <v>0</v>
      </c>
      <c r="Z4419">
        <v>0</v>
      </c>
      <c r="AA4419">
        <v>0</v>
      </c>
      <c r="AB4419">
        <v>10.909278967533318</v>
      </c>
      <c r="AC4419">
        <v>0</v>
      </c>
      <c r="AD4419">
        <v>0</v>
      </c>
      <c r="AE4419">
        <v>11.652637264480852</v>
      </c>
    </row>
    <row r="4420" spans="1:31" x14ac:dyDescent="0.3">
      <c r="A4420">
        <v>2654400</v>
      </c>
      <c r="B4420">
        <v>1</v>
      </c>
      <c r="C4420" t="s">
        <v>81</v>
      </c>
      <c r="D4420" t="s">
        <v>127</v>
      </c>
      <c r="E4420" t="s">
        <v>214</v>
      </c>
      <c r="F4420" t="s">
        <v>11090</v>
      </c>
      <c r="G4420" t="s">
        <v>300</v>
      </c>
      <c r="H4420" t="s">
        <v>135</v>
      </c>
      <c r="I4420" t="s">
        <v>136</v>
      </c>
      <c r="J4420" t="s">
        <v>137</v>
      </c>
      <c r="K4420" t="s">
        <v>138</v>
      </c>
      <c r="L4420" t="s">
        <v>12403</v>
      </c>
      <c r="M4420" t="s">
        <v>12404</v>
      </c>
      <c r="N4420">
        <v>1.401944444</v>
      </c>
      <c r="O4420">
        <v>0</v>
      </c>
      <c r="P4420">
        <v>82</v>
      </c>
      <c r="Q4420">
        <v>0</v>
      </c>
      <c r="R4420">
        <v>0</v>
      </c>
      <c r="S4420">
        <v>0</v>
      </c>
      <c r="T4420">
        <v>5</v>
      </c>
      <c r="U4420">
        <v>0</v>
      </c>
      <c r="V4420">
        <v>0</v>
      </c>
      <c r="W4420">
        <v>0</v>
      </c>
      <c r="X4420">
        <v>22.430289862209623</v>
      </c>
      <c r="Y4420">
        <v>0</v>
      </c>
      <c r="Z4420">
        <v>0</v>
      </c>
      <c r="AA4420">
        <v>0</v>
      </c>
      <c r="AB4420">
        <v>4.4818917125874176</v>
      </c>
      <c r="AC4420">
        <v>0</v>
      </c>
      <c r="AD4420">
        <v>0</v>
      </c>
      <c r="AE4420">
        <v>26.912181574797039</v>
      </c>
    </row>
    <row r="4421" spans="1:31" x14ac:dyDescent="0.3">
      <c r="A4421">
        <v>2654566</v>
      </c>
      <c r="B4421">
        <v>1</v>
      </c>
      <c r="C4421" t="s">
        <v>81</v>
      </c>
      <c r="D4421" t="s">
        <v>115</v>
      </c>
      <c r="E4421" t="s">
        <v>194</v>
      </c>
      <c r="F4421" t="s">
        <v>12405</v>
      </c>
      <c r="G4421" t="s">
        <v>161</v>
      </c>
      <c r="H4421" t="s">
        <v>144</v>
      </c>
      <c r="I4421" t="s">
        <v>136</v>
      </c>
      <c r="J4421" t="s">
        <v>137</v>
      </c>
      <c r="K4421" t="s">
        <v>162</v>
      </c>
      <c r="L4421" t="s">
        <v>12406</v>
      </c>
      <c r="M4421" t="s">
        <v>12407</v>
      </c>
      <c r="N4421">
        <v>2.2652777770000001</v>
      </c>
      <c r="O4421">
        <v>8</v>
      </c>
      <c r="P4421">
        <v>4577</v>
      </c>
      <c r="Q4421">
        <v>2</v>
      </c>
      <c r="R4421">
        <v>196</v>
      </c>
      <c r="S4421">
        <v>8</v>
      </c>
      <c r="T4421">
        <v>476</v>
      </c>
      <c r="U4421">
        <v>3</v>
      </c>
      <c r="V4421">
        <v>0</v>
      </c>
      <c r="W4421">
        <v>5.0683040453888886</v>
      </c>
      <c r="X4421">
        <v>1267.4813454104362</v>
      </c>
      <c r="Y4421">
        <v>16.887774251255234</v>
      </c>
      <c r="Z4421">
        <v>290.12282874565483</v>
      </c>
      <c r="AA4421">
        <v>56.753112069230752</v>
      </c>
      <c r="AB4421">
        <v>516.33826481520919</v>
      </c>
      <c r="AC4421">
        <v>349.05562816992227</v>
      </c>
      <c r="AD4421">
        <v>0</v>
      </c>
      <c r="AE4421">
        <v>2501.7072575070974</v>
      </c>
    </row>
    <row r="4422" spans="1:31" x14ac:dyDescent="0.3">
      <c r="A4422">
        <v>2654423</v>
      </c>
      <c r="B4422">
        <v>1</v>
      </c>
      <c r="C4422" t="s">
        <v>81</v>
      </c>
      <c r="D4422" t="s">
        <v>119</v>
      </c>
      <c r="E4422" t="s">
        <v>152</v>
      </c>
      <c r="F4422" t="s">
        <v>669</v>
      </c>
      <c r="G4422" t="s">
        <v>191</v>
      </c>
      <c r="H4422" t="s">
        <v>135</v>
      </c>
      <c r="I4422" t="s">
        <v>136</v>
      </c>
      <c r="J4422" t="s">
        <v>137</v>
      </c>
      <c r="K4422" t="s">
        <v>138</v>
      </c>
      <c r="L4422" t="s">
        <v>12408</v>
      </c>
      <c r="M4422" t="s">
        <v>12409</v>
      </c>
      <c r="N4422">
        <v>0.42777777700000003</v>
      </c>
      <c r="O4422">
        <v>0</v>
      </c>
      <c r="P4422">
        <v>8</v>
      </c>
      <c r="Q4422">
        <v>0</v>
      </c>
      <c r="R4422">
        <v>13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0.57666719489709173</v>
      </c>
      <c r="Y4422">
        <v>0</v>
      </c>
      <c r="Z4422">
        <v>19.455710850986719</v>
      </c>
      <c r="AA4422">
        <v>0</v>
      </c>
      <c r="AB4422">
        <v>5.4051807700129177E-2</v>
      </c>
      <c r="AC4422">
        <v>0</v>
      </c>
      <c r="AD4422">
        <v>0</v>
      </c>
      <c r="AE4422">
        <v>20.08642985358394</v>
      </c>
    </row>
    <row r="4423" spans="1:31" x14ac:dyDescent="0.3">
      <c r="A4423">
        <v>2654964</v>
      </c>
      <c r="B4423">
        <v>1</v>
      </c>
      <c r="C4423" t="s">
        <v>80</v>
      </c>
      <c r="D4423" t="s">
        <v>95</v>
      </c>
      <c r="E4423" t="s">
        <v>152</v>
      </c>
      <c r="F4423" t="s">
        <v>12410</v>
      </c>
      <c r="G4423" t="s">
        <v>154</v>
      </c>
      <c r="H4423" t="s">
        <v>135</v>
      </c>
      <c r="I4423" t="s">
        <v>136</v>
      </c>
      <c r="J4423" t="s">
        <v>137</v>
      </c>
      <c r="K4423" t="s">
        <v>138</v>
      </c>
      <c r="L4423" t="s">
        <v>12411</v>
      </c>
      <c r="M4423" t="s">
        <v>12412</v>
      </c>
      <c r="N4423">
        <v>0.30916666599999998</v>
      </c>
      <c r="O4423">
        <v>0</v>
      </c>
      <c r="P4423">
        <v>199</v>
      </c>
      <c r="Q4423">
        <v>0</v>
      </c>
      <c r="R4423">
        <v>0</v>
      </c>
      <c r="S4423">
        <v>0</v>
      </c>
      <c r="T4423">
        <v>7</v>
      </c>
      <c r="U4423">
        <v>0</v>
      </c>
      <c r="V4423">
        <v>0</v>
      </c>
      <c r="W4423">
        <v>0</v>
      </c>
      <c r="X4423">
        <v>16.319311479419625</v>
      </c>
      <c r="Y4423">
        <v>0</v>
      </c>
      <c r="Z4423">
        <v>0</v>
      </c>
      <c r="AA4423">
        <v>0</v>
      </c>
      <c r="AB4423">
        <v>3.4933714781744003</v>
      </c>
      <c r="AC4423">
        <v>0</v>
      </c>
      <c r="AD4423">
        <v>0</v>
      </c>
      <c r="AE4423">
        <v>19.812682957594024</v>
      </c>
    </row>
    <row r="4424" spans="1:31" x14ac:dyDescent="0.3">
      <c r="A4424">
        <v>2654433</v>
      </c>
      <c r="B4424">
        <v>2</v>
      </c>
      <c r="C4424" t="s">
        <v>80</v>
      </c>
      <c r="D4424" t="s">
        <v>87</v>
      </c>
      <c r="E4424" t="s">
        <v>152</v>
      </c>
      <c r="F4424" t="s">
        <v>11084</v>
      </c>
      <c r="G4424" t="s">
        <v>216</v>
      </c>
      <c r="H4424" t="s">
        <v>135</v>
      </c>
      <c r="I4424" t="s">
        <v>136</v>
      </c>
      <c r="J4424" t="s">
        <v>137</v>
      </c>
      <c r="K4424" t="s">
        <v>138</v>
      </c>
      <c r="L4424" t="s">
        <v>11970</v>
      </c>
      <c r="M4424" t="s">
        <v>12241</v>
      </c>
      <c r="N4424">
        <v>0.71527777699999995</v>
      </c>
      <c r="O4424">
        <v>0</v>
      </c>
      <c r="P4424">
        <v>258</v>
      </c>
      <c r="Q4424">
        <v>0</v>
      </c>
      <c r="R4424">
        <v>0</v>
      </c>
      <c r="S4424">
        <v>0</v>
      </c>
      <c r="T4424">
        <v>31</v>
      </c>
      <c r="U4424">
        <v>0</v>
      </c>
      <c r="V4424">
        <v>0</v>
      </c>
      <c r="W4424">
        <v>0</v>
      </c>
      <c r="X4424">
        <v>55.789956381641048</v>
      </c>
      <c r="Y4424">
        <v>0</v>
      </c>
      <c r="Z4424">
        <v>0</v>
      </c>
      <c r="AA4424">
        <v>0</v>
      </c>
      <c r="AB4424">
        <v>45.351592006897242</v>
      </c>
      <c r="AC4424">
        <v>0</v>
      </c>
      <c r="AD4424">
        <v>0</v>
      </c>
      <c r="AE4424">
        <v>101.1415483885383</v>
      </c>
    </row>
    <row r="4425" spans="1:31" x14ac:dyDescent="0.3">
      <c r="A4425">
        <v>2654443</v>
      </c>
      <c r="B4425">
        <v>1</v>
      </c>
      <c r="C4425" t="s">
        <v>81</v>
      </c>
      <c r="D4425" t="s">
        <v>117</v>
      </c>
      <c r="E4425" t="s">
        <v>141</v>
      </c>
      <c r="F4425" t="s">
        <v>3584</v>
      </c>
      <c r="G4425" t="s">
        <v>149</v>
      </c>
      <c r="H4425" t="s">
        <v>144</v>
      </c>
      <c r="I4425" t="s">
        <v>241</v>
      </c>
      <c r="J4425" t="s">
        <v>137</v>
      </c>
      <c r="K4425" t="s">
        <v>138</v>
      </c>
      <c r="L4425" t="s">
        <v>12413</v>
      </c>
      <c r="M4425" t="s">
        <v>12414</v>
      </c>
      <c r="N4425">
        <v>1.0277777E-2</v>
      </c>
      <c r="O4425">
        <v>1</v>
      </c>
      <c r="P4425">
        <v>400</v>
      </c>
      <c r="Q4425">
        <v>8</v>
      </c>
      <c r="R4425">
        <v>6</v>
      </c>
      <c r="S4425">
        <v>2</v>
      </c>
      <c r="T4425">
        <v>10</v>
      </c>
      <c r="U4425">
        <v>0</v>
      </c>
      <c r="V4425">
        <v>0</v>
      </c>
      <c r="W4425">
        <v>2.2421291963888889E-3</v>
      </c>
      <c r="X4425">
        <v>0.32508381293131072</v>
      </c>
      <c r="Y4425">
        <v>0.86460206081475477</v>
      </c>
      <c r="Z4425">
        <v>2.5097875765980118E-2</v>
      </c>
      <c r="AA4425">
        <v>3.7981451413888888E-2</v>
      </c>
      <c r="AB4425">
        <v>2.4896052587408166E-2</v>
      </c>
      <c r="AC4425">
        <v>0</v>
      </c>
      <c r="AD4425">
        <v>0</v>
      </c>
      <c r="AE4425">
        <v>1.2799033827097317</v>
      </c>
    </row>
    <row r="4426" spans="1:31" x14ac:dyDescent="0.3">
      <c r="A4426">
        <v>2654486</v>
      </c>
      <c r="B4426">
        <v>1</v>
      </c>
      <c r="C4426" t="s">
        <v>80</v>
      </c>
      <c r="D4426" t="s">
        <v>101</v>
      </c>
      <c r="E4426" t="s">
        <v>147</v>
      </c>
      <c r="F4426" t="s">
        <v>12415</v>
      </c>
      <c r="G4426" t="s">
        <v>143</v>
      </c>
      <c r="H4426" t="s">
        <v>144</v>
      </c>
      <c r="I4426" t="s">
        <v>136</v>
      </c>
      <c r="J4426" t="s">
        <v>137</v>
      </c>
      <c r="K4426" t="s">
        <v>138</v>
      </c>
      <c r="L4426" t="s">
        <v>12416</v>
      </c>
      <c r="M4426" t="s">
        <v>12417</v>
      </c>
      <c r="N4426">
        <v>2.7269444439999999</v>
      </c>
      <c r="O4426">
        <v>16</v>
      </c>
      <c r="P4426">
        <v>39</v>
      </c>
      <c r="Q4426">
        <v>35</v>
      </c>
      <c r="R4426">
        <v>2</v>
      </c>
      <c r="S4426">
        <v>25</v>
      </c>
      <c r="T4426">
        <v>1</v>
      </c>
      <c r="U4426">
        <v>2</v>
      </c>
      <c r="V4426">
        <v>0</v>
      </c>
      <c r="W4426">
        <v>71.732772409940438</v>
      </c>
      <c r="X4426">
        <v>29.776447879765275</v>
      </c>
      <c r="Y4426">
        <v>1206.4513513349932</v>
      </c>
      <c r="Z4426">
        <v>33.527200270199536</v>
      </c>
      <c r="AA4426">
        <v>614.36829454994017</v>
      </c>
      <c r="AB4426">
        <v>6.4793976251430561</v>
      </c>
      <c r="AC4426">
        <v>337.05228275476213</v>
      </c>
      <c r="AD4426">
        <v>0</v>
      </c>
      <c r="AE4426">
        <v>2299.3877468247438</v>
      </c>
    </row>
    <row r="4427" spans="1:31" x14ac:dyDescent="0.3">
      <c r="A4427">
        <v>2654921</v>
      </c>
      <c r="B4427">
        <v>1</v>
      </c>
      <c r="C4427" t="s">
        <v>81</v>
      </c>
      <c r="D4427" t="s">
        <v>118</v>
      </c>
      <c r="E4427" t="s">
        <v>147</v>
      </c>
      <c r="F4427" t="s">
        <v>12418</v>
      </c>
      <c r="G4427" t="s">
        <v>149</v>
      </c>
      <c r="H4427" t="s">
        <v>144</v>
      </c>
      <c r="I4427" t="s">
        <v>136</v>
      </c>
      <c r="J4427" t="s">
        <v>137</v>
      </c>
      <c r="K4427" t="s">
        <v>138</v>
      </c>
      <c r="L4427" t="s">
        <v>12419</v>
      </c>
      <c r="M4427" t="s">
        <v>12420</v>
      </c>
      <c r="N4427">
        <v>0.83250000000000002</v>
      </c>
      <c r="O4427">
        <v>4</v>
      </c>
      <c r="P4427">
        <v>401</v>
      </c>
      <c r="Q4427">
        <v>130</v>
      </c>
      <c r="R4427">
        <v>112</v>
      </c>
      <c r="S4427">
        <v>14</v>
      </c>
      <c r="T4427">
        <v>39</v>
      </c>
      <c r="U4427">
        <v>1</v>
      </c>
      <c r="V4427">
        <v>0</v>
      </c>
      <c r="W4427">
        <v>1.1424902876426042</v>
      </c>
      <c r="X4427">
        <v>80.648903053681238</v>
      </c>
      <c r="Y4427">
        <v>749.61160925294882</v>
      </c>
      <c r="Z4427">
        <v>307.41194194167986</v>
      </c>
      <c r="AA4427">
        <v>45.194752993761277</v>
      </c>
      <c r="AB4427">
        <v>37.436153826804833</v>
      </c>
      <c r="AC4427">
        <v>169.55488431782967</v>
      </c>
      <c r="AD4427">
        <v>0</v>
      </c>
      <c r="AE4427">
        <v>1391.0007356743486</v>
      </c>
    </row>
    <row r="4428" spans="1:31" x14ac:dyDescent="0.3">
      <c r="A4428">
        <v>2654778</v>
      </c>
      <c r="B4428">
        <v>1</v>
      </c>
      <c r="C4428" t="s">
        <v>80</v>
      </c>
      <c r="D4428" t="s">
        <v>103</v>
      </c>
      <c r="E4428" t="s">
        <v>165</v>
      </c>
      <c r="F4428" t="s">
        <v>12421</v>
      </c>
      <c r="G4428" t="s">
        <v>187</v>
      </c>
      <c r="H4428" t="s">
        <v>135</v>
      </c>
      <c r="I4428" t="s">
        <v>136</v>
      </c>
      <c r="J4428" t="s">
        <v>137</v>
      </c>
      <c r="K4428" t="s">
        <v>138</v>
      </c>
      <c r="L4428" t="s">
        <v>12422</v>
      </c>
      <c r="M4428" t="s">
        <v>12423</v>
      </c>
      <c r="N4428">
        <v>2.4655555549999999</v>
      </c>
      <c r="O4428">
        <v>0</v>
      </c>
      <c r="P4428">
        <v>47</v>
      </c>
      <c r="Q4428">
        <v>0</v>
      </c>
      <c r="R4428">
        <v>1</v>
      </c>
      <c r="S4428">
        <v>0</v>
      </c>
      <c r="T4428">
        <v>20</v>
      </c>
      <c r="U4428">
        <v>0</v>
      </c>
      <c r="V4428">
        <v>0</v>
      </c>
      <c r="W4428">
        <v>0</v>
      </c>
      <c r="X4428">
        <v>43.404002085112751</v>
      </c>
      <c r="Y4428">
        <v>0</v>
      </c>
      <c r="Z4428">
        <v>0.83137682366244414</v>
      </c>
      <c r="AA4428">
        <v>0</v>
      </c>
      <c r="AB4428">
        <v>23.971488267641707</v>
      </c>
      <c r="AC4428">
        <v>0</v>
      </c>
      <c r="AD4428">
        <v>0</v>
      </c>
      <c r="AE4428">
        <v>68.206867176416907</v>
      </c>
    </row>
    <row r="4429" spans="1:31" x14ac:dyDescent="0.3">
      <c r="A4429">
        <v>2654552</v>
      </c>
      <c r="B4429">
        <v>1</v>
      </c>
      <c r="C4429" t="s">
        <v>80</v>
      </c>
      <c r="D4429" t="s">
        <v>99</v>
      </c>
      <c r="E4429" t="s">
        <v>165</v>
      </c>
      <c r="F4429" t="s">
        <v>12424</v>
      </c>
      <c r="G4429" t="s">
        <v>224</v>
      </c>
      <c r="H4429" t="s">
        <v>135</v>
      </c>
      <c r="I4429" t="s">
        <v>136</v>
      </c>
      <c r="J4429" t="s">
        <v>137</v>
      </c>
      <c r="K4429" t="s">
        <v>138</v>
      </c>
      <c r="L4429" t="s">
        <v>12425</v>
      </c>
      <c r="M4429" t="s">
        <v>12426</v>
      </c>
      <c r="N4429">
        <v>0.97777777700000001</v>
      </c>
      <c r="O4429">
        <v>0</v>
      </c>
      <c r="P4429">
        <v>42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3.499394118677186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3.499394118677186</v>
      </c>
    </row>
    <row r="4430" spans="1:31" x14ac:dyDescent="0.3">
      <c r="A4430">
        <v>2654815</v>
      </c>
      <c r="B4430">
        <v>1</v>
      </c>
      <c r="C4430" t="s">
        <v>80</v>
      </c>
      <c r="D4430" t="s">
        <v>106</v>
      </c>
      <c r="E4430" t="s">
        <v>194</v>
      </c>
      <c r="F4430" t="s">
        <v>5057</v>
      </c>
      <c r="G4430" t="s">
        <v>149</v>
      </c>
      <c r="H4430" t="s">
        <v>144</v>
      </c>
      <c r="I4430" t="s">
        <v>136</v>
      </c>
      <c r="J4430" t="s">
        <v>137</v>
      </c>
      <c r="K4430" t="s">
        <v>138</v>
      </c>
      <c r="L4430" t="s">
        <v>12427</v>
      </c>
      <c r="M4430" t="s">
        <v>12428</v>
      </c>
      <c r="N4430">
        <v>0.12777777700000001</v>
      </c>
      <c r="O4430">
        <v>0</v>
      </c>
      <c r="P4430">
        <v>4700</v>
      </c>
      <c r="Q4430">
        <v>0</v>
      </c>
      <c r="R4430">
        <v>13</v>
      </c>
      <c r="S4430">
        <v>4</v>
      </c>
      <c r="T4430">
        <v>329</v>
      </c>
      <c r="U4430">
        <v>1</v>
      </c>
      <c r="V4430">
        <v>1</v>
      </c>
      <c r="W4430">
        <v>0</v>
      </c>
      <c r="X4430">
        <v>178.73348690946241</v>
      </c>
      <c r="Y4430">
        <v>0</v>
      </c>
      <c r="Z4430">
        <v>4.7186376340279059</v>
      </c>
      <c r="AA4430">
        <v>194.35432191384987</v>
      </c>
      <c r="AB4430">
        <v>99.69614514860568</v>
      </c>
      <c r="AC4430">
        <v>6.676792358302829</v>
      </c>
      <c r="AD4430">
        <v>3.5660972352603162</v>
      </c>
      <c r="AE4430">
        <v>487.74548119950902</v>
      </c>
    </row>
    <row r="4431" spans="1:31" x14ac:dyDescent="0.3">
      <c r="A4431">
        <v>2654692</v>
      </c>
      <c r="B4431">
        <v>1</v>
      </c>
      <c r="C4431" t="s">
        <v>81</v>
      </c>
      <c r="D4431" t="s">
        <v>119</v>
      </c>
      <c r="E4431" t="s">
        <v>132</v>
      </c>
      <c r="F4431" t="s">
        <v>12429</v>
      </c>
      <c r="G4431" t="s">
        <v>183</v>
      </c>
      <c r="H4431" t="s">
        <v>135</v>
      </c>
      <c r="I4431" t="s">
        <v>136</v>
      </c>
      <c r="J4431" t="s">
        <v>3</v>
      </c>
      <c r="K4431" t="s">
        <v>138</v>
      </c>
      <c r="L4431" t="s">
        <v>12430</v>
      </c>
      <c r="M4431" t="s">
        <v>11990</v>
      </c>
      <c r="N4431">
        <v>0.841388888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</row>
    <row r="4432" spans="1:31" x14ac:dyDescent="0.3">
      <c r="A4432">
        <v>2654901</v>
      </c>
      <c r="B4432">
        <v>1</v>
      </c>
      <c r="C4432" t="s">
        <v>81</v>
      </c>
      <c r="D4432" t="s">
        <v>112</v>
      </c>
      <c r="E4432" t="s">
        <v>165</v>
      </c>
      <c r="F4432" t="s">
        <v>12431</v>
      </c>
      <c r="G4432" t="s">
        <v>224</v>
      </c>
      <c r="H4432" t="s">
        <v>135</v>
      </c>
      <c r="I4432" t="s">
        <v>136</v>
      </c>
      <c r="J4432" t="s">
        <v>137</v>
      </c>
      <c r="K4432" t="s">
        <v>138</v>
      </c>
      <c r="L4432" t="s">
        <v>12432</v>
      </c>
      <c r="M4432" t="s">
        <v>12433</v>
      </c>
      <c r="N4432">
        <v>2.1800000000000002</v>
      </c>
      <c r="O4432">
        <v>0</v>
      </c>
      <c r="P4432">
        <v>30</v>
      </c>
      <c r="Q4432">
        <v>0</v>
      </c>
      <c r="R4432">
        <v>4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13.670853704356414</v>
      </c>
      <c r="Y4432">
        <v>0</v>
      </c>
      <c r="Z4432">
        <v>8.0257408097703955</v>
      </c>
      <c r="AA4432">
        <v>0</v>
      </c>
      <c r="AB4432">
        <v>1.9677925025520282</v>
      </c>
      <c r="AC4432">
        <v>0</v>
      </c>
      <c r="AD4432">
        <v>0</v>
      </c>
      <c r="AE4432">
        <v>23.664387016678837</v>
      </c>
    </row>
    <row r="4433" spans="1:31" x14ac:dyDescent="0.3">
      <c r="A4433">
        <v>2655233</v>
      </c>
      <c r="B4433">
        <v>1</v>
      </c>
      <c r="C4433" t="s">
        <v>80</v>
      </c>
      <c r="D4433" t="s">
        <v>105</v>
      </c>
      <c r="E4433" t="s">
        <v>152</v>
      </c>
      <c r="F4433" t="s">
        <v>12332</v>
      </c>
      <c r="G4433" t="s">
        <v>191</v>
      </c>
      <c r="H4433" t="s">
        <v>135</v>
      </c>
      <c r="I4433" t="s">
        <v>136</v>
      </c>
      <c r="J4433" t="s">
        <v>137</v>
      </c>
      <c r="K4433" t="s">
        <v>138</v>
      </c>
      <c r="L4433" t="s">
        <v>12434</v>
      </c>
      <c r="M4433" t="s">
        <v>12435</v>
      </c>
      <c r="N4433">
        <v>0.95222222199999995</v>
      </c>
      <c r="O4433">
        <v>0</v>
      </c>
      <c r="P4433">
        <v>145</v>
      </c>
      <c r="Q4433">
        <v>0</v>
      </c>
      <c r="R4433">
        <v>1</v>
      </c>
      <c r="S4433">
        <v>0</v>
      </c>
      <c r="T4433">
        <v>15</v>
      </c>
      <c r="U4433">
        <v>0</v>
      </c>
      <c r="V4433">
        <v>0</v>
      </c>
      <c r="W4433">
        <v>0</v>
      </c>
      <c r="X4433">
        <v>40.701057725230946</v>
      </c>
      <c r="Y4433">
        <v>0</v>
      </c>
      <c r="Z4433">
        <v>6.0528588659462992</v>
      </c>
      <c r="AA4433">
        <v>0</v>
      </c>
      <c r="AB4433">
        <v>8.7032879941434835</v>
      </c>
      <c r="AC4433">
        <v>0</v>
      </c>
      <c r="AD4433">
        <v>0</v>
      </c>
      <c r="AE4433">
        <v>55.457204585320724</v>
      </c>
    </row>
    <row r="4434" spans="1:31" x14ac:dyDescent="0.3">
      <c r="A4434">
        <v>2654546</v>
      </c>
      <c r="B4434">
        <v>1</v>
      </c>
      <c r="C4434" t="s">
        <v>80</v>
      </c>
      <c r="D4434" t="s">
        <v>94</v>
      </c>
      <c r="E4434" t="s">
        <v>181</v>
      </c>
      <c r="F4434" t="s">
        <v>12436</v>
      </c>
      <c r="G4434" t="s">
        <v>149</v>
      </c>
      <c r="H4434" t="s">
        <v>144</v>
      </c>
      <c r="I4434" t="s">
        <v>136</v>
      </c>
      <c r="J4434" t="s">
        <v>137</v>
      </c>
      <c r="K4434" t="s">
        <v>138</v>
      </c>
      <c r="L4434" t="s">
        <v>12437</v>
      </c>
      <c r="M4434" t="s">
        <v>12438</v>
      </c>
      <c r="N4434">
        <v>0.131256388</v>
      </c>
      <c r="O4434">
        <v>0</v>
      </c>
      <c r="P4434">
        <v>1209</v>
      </c>
      <c r="Q4434">
        <v>49</v>
      </c>
      <c r="R4434">
        <v>148</v>
      </c>
      <c r="S4434">
        <v>40</v>
      </c>
      <c r="T4434">
        <v>138</v>
      </c>
      <c r="U4434">
        <v>10</v>
      </c>
      <c r="V4434">
        <v>0</v>
      </c>
      <c r="W4434">
        <v>0</v>
      </c>
      <c r="X4434">
        <v>29.634493218041911</v>
      </c>
      <c r="Y4434">
        <v>118.12029989686192</v>
      </c>
      <c r="Z4434">
        <v>73.086087738443013</v>
      </c>
      <c r="AA4434">
        <v>56.350730037581513</v>
      </c>
      <c r="AB4434">
        <v>24.29345131270512</v>
      </c>
      <c r="AC4434">
        <v>258.42250820255714</v>
      </c>
      <c r="AD4434">
        <v>0</v>
      </c>
      <c r="AE4434">
        <v>559.90757040619064</v>
      </c>
    </row>
    <row r="4435" spans="1:31" x14ac:dyDescent="0.3">
      <c r="A4435">
        <v>2654406</v>
      </c>
      <c r="B4435">
        <v>1</v>
      </c>
      <c r="C4435" t="s">
        <v>80</v>
      </c>
      <c r="D4435" t="s">
        <v>88</v>
      </c>
      <c r="E4435" t="s">
        <v>214</v>
      </c>
      <c r="F4435" t="s">
        <v>10906</v>
      </c>
      <c r="G4435" t="s">
        <v>216</v>
      </c>
      <c r="H4435" t="s">
        <v>135</v>
      </c>
      <c r="I4435" t="s">
        <v>136</v>
      </c>
      <c r="J4435" t="s">
        <v>137</v>
      </c>
      <c r="K4435" t="s">
        <v>138</v>
      </c>
      <c r="L4435" t="s">
        <v>12439</v>
      </c>
      <c r="M4435" t="s">
        <v>12440</v>
      </c>
      <c r="N4435">
        <v>4.2483333329999997</v>
      </c>
      <c r="O4435">
        <v>0</v>
      </c>
      <c r="P4435">
        <v>114</v>
      </c>
      <c r="Q4435">
        <v>0</v>
      </c>
      <c r="R4435">
        <v>0</v>
      </c>
      <c r="S4435">
        <v>0</v>
      </c>
      <c r="T4435">
        <v>13</v>
      </c>
      <c r="U4435">
        <v>0</v>
      </c>
      <c r="V4435">
        <v>0</v>
      </c>
      <c r="W4435">
        <v>0</v>
      </c>
      <c r="X4435">
        <v>142.60804827963608</v>
      </c>
      <c r="Y4435">
        <v>0</v>
      </c>
      <c r="Z4435">
        <v>0</v>
      </c>
      <c r="AA4435">
        <v>0</v>
      </c>
      <c r="AB4435">
        <v>51.53128611768895</v>
      </c>
      <c r="AC4435">
        <v>0</v>
      </c>
      <c r="AD4435">
        <v>0</v>
      </c>
      <c r="AE4435">
        <v>194.13933439732503</v>
      </c>
    </row>
    <row r="4436" spans="1:31" x14ac:dyDescent="0.3">
      <c r="A4436">
        <v>2654506</v>
      </c>
      <c r="B4436">
        <v>1</v>
      </c>
      <c r="C4436" t="s">
        <v>80</v>
      </c>
      <c r="D4436" t="s">
        <v>94</v>
      </c>
      <c r="E4436" t="s">
        <v>165</v>
      </c>
      <c r="F4436" t="s">
        <v>12441</v>
      </c>
      <c r="G4436" t="s">
        <v>220</v>
      </c>
      <c r="H4436" t="s">
        <v>135</v>
      </c>
      <c r="I4436" t="s">
        <v>136</v>
      </c>
      <c r="J4436" t="s">
        <v>137</v>
      </c>
      <c r="K4436" t="s">
        <v>162</v>
      </c>
      <c r="L4436" t="s">
        <v>12442</v>
      </c>
      <c r="M4436" t="s">
        <v>12443</v>
      </c>
      <c r="N4436">
        <v>7.818888888</v>
      </c>
      <c r="O4436">
        <v>0</v>
      </c>
      <c r="P4436">
        <v>49</v>
      </c>
      <c r="Q4436">
        <v>0</v>
      </c>
      <c r="R4436">
        <v>0</v>
      </c>
      <c r="S4436">
        <v>0</v>
      </c>
      <c r="T4436">
        <v>6</v>
      </c>
      <c r="U4436">
        <v>0</v>
      </c>
      <c r="V4436">
        <v>0</v>
      </c>
      <c r="W4436">
        <v>0</v>
      </c>
      <c r="X4436">
        <v>69.933398998761362</v>
      </c>
      <c r="Y4436">
        <v>0</v>
      </c>
      <c r="Z4436">
        <v>0</v>
      </c>
      <c r="AA4436">
        <v>0</v>
      </c>
      <c r="AB4436">
        <v>39.95593808975805</v>
      </c>
      <c r="AC4436">
        <v>0</v>
      </c>
      <c r="AD4436">
        <v>0</v>
      </c>
      <c r="AE4436">
        <v>109.88933708851941</v>
      </c>
    </row>
    <row r="4437" spans="1:31" x14ac:dyDescent="0.3">
      <c r="A4437">
        <v>2654489</v>
      </c>
      <c r="B4437">
        <v>1</v>
      </c>
      <c r="C4437" t="s">
        <v>81</v>
      </c>
      <c r="D4437" t="s">
        <v>126</v>
      </c>
      <c r="E4437" t="s">
        <v>152</v>
      </c>
      <c r="F4437" t="s">
        <v>8320</v>
      </c>
      <c r="G4437" t="s">
        <v>191</v>
      </c>
      <c r="H4437" t="s">
        <v>135</v>
      </c>
      <c r="I4437" t="s">
        <v>136</v>
      </c>
      <c r="J4437" t="s">
        <v>137</v>
      </c>
      <c r="K4437" t="s">
        <v>138</v>
      </c>
      <c r="L4437" t="s">
        <v>12444</v>
      </c>
      <c r="M4437" t="s">
        <v>12445</v>
      </c>
      <c r="N4437">
        <v>0.89472222199999996</v>
      </c>
      <c r="O4437">
        <v>0</v>
      </c>
      <c r="P4437">
        <v>53</v>
      </c>
      <c r="Q4437">
        <v>0</v>
      </c>
      <c r="R4437">
        <v>14</v>
      </c>
      <c r="S4437">
        <v>0</v>
      </c>
      <c r="T4437">
        <v>2</v>
      </c>
      <c r="U4437">
        <v>0</v>
      </c>
      <c r="V4437">
        <v>0</v>
      </c>
      <c r="W4437">
        <v>0</v>
      </c>
      <c r="X4437">
        <v>4.0049181609725935</v>
      </c>
      <c r="Y4437">
        <v>0</v>
      </c>
      <c r="Z4437">
        <v>18.952730099931788</v>
      </c>
      <c r="AA4437">
        <v>0</v>
      </c>
      <c r="AB4437">
        <v>1.994466744615278</v>
      </c>
      <c r="AC4437">
        <v>0</v>
      </c>
      <c r="AD4437">
        <v>0</v>
      </c>
      <c r="AE4437">
        <v>24.952115005519659</v>
      </c>
    </row>
    <row r="4438" spans="1:31" x14ac:dyDescent="0.3">
      <c r="A4438">
        <v>2654589</v>
      </c>
      <c r="B4438">
        <v>1</v>
      </c>
      <c r="C4438" t="s">
        <v>80</v>
      </c>
      <c r="D4438" t="s">
        <v>108</v>
      </c>
      <c r="E4438" t="s">
        <v>141</v>
      </c>
      <c r="F4438" t="s">
        <v>8262</v>
      </c>
      <c r="G4438" t="s">
        <v>11318</v>
      </c>
      <c r="H4438" t="s">
        <v>144</v>
      </c>
      <c r="I4438" t="s">
        <v>136</v>
      </c>
      <c r="J4438" t="s">
        <v>137</v>
      </c>
      <c r="K4438" t="s">
        <v>138</v>
      </c>
      <c r="L4438" t="s">
        <v>12446</v>
      </c>
      <c r="M4438" t="s">
        <v>12447</v>
      </c>
      <c r="N4438">
        <v>2.466111111</v>
      </c>
      <c r="O4438">
        <v>0</v>
      </c>
      <c r="P4438">
        <v>38</v>
      </c>
      <c r="Q4438">
        <v>0</v>
      </c>
      <c r="R4438">
        <v>7</v>
      </c>
      <c r="S4438">
        <v>0</v>
      </c>
      <c r="T4438">
        <v>3</v>
      </c>
      <c r="U4438">
        <v>0</v>
      </c>
      <c r="V4438">
        <v>0</v>
      </c>
      <c r="W4438">
        <v>0</v>
      </c>
      <c r="X4438">
        <v>33.418211807448337</v>
      </c>
      <c r="Y4438">
        <v>0</v>
      </c>
      <c r="Z4438">
        <v>28.231509352089208</v>
      </c>
      <c r="AA4438">
        <v>0</v>
      </c>
      <c r="AB4438">
        <v>13.605769364412692</v>
      </c>
      <c r="AC4438">
        <v>0</v>
      </c>
      <c r="AD4438">
        <v>0</v>
      </c>
      <c r="AE4438">
        <v>75.255490523950243</v>
      </c>
    </row>
    <row r="4439" spans="1:31" x14ac:dyDescent="0.3">
      <c r="A4439">
        <v>2654446</v>
      </c>
      <c r="B4439">
        <v>1</v>
      </c>
      <c r="C4439" t="s">
        <v>80</v>
      </c>
      <c r="D4439" t="s">
        <v>100</v>
      </c>
      <c r="E4439" t="s">
        <v>194</v>
      </c>
      <c r="F4439" t="s">
        <v>1523</v>
      </c>
      <c r="G4439" t="s">
        <v>149</v>
      </c>
      <c r="H4439" t="s">
        <v>144</v>
      </c>
      <c r="I4439" t="s">
        <v>136</v>
      </c>
      <c r="J4439" t="s">
        <v>137</v>
      </c>
      <c r="K4439" t="s">
        <v>138</v>
      </c>
      <c r="L4439" t="s">
        <v>11843</v>
      </c>
      <c r="M4439" t="s">
        <v>12448</v>
      </c>
      <c r="N4439">
        <v>0.18111111099999999</v>
      </c>
      <c r="O4439">
        <v>1</v>
      </c>
      <c r="P4439">
        <v>10047</v>
      </c>
      <c r="Q4439">
        <v>0</v>
      </c>
      <c r="R4439">
        <v>102</v>
      </c>
      <c r="S4439">
        <v>14</v>
      </c>
      <c r="T4439">
        <v>999</v>
      </c>
      <c r="U4439">
        <v>0</v>
      </c>
      <c r="V4439">
        <v>1</v>
      </c>
      <c r="W4439">
        <v>2.7502631132510662</v>
      </c>
      <c r="X4439">
        <v>441.68319552971246</v>
      </c>
      <c r="Y4439">
        <v>0</v>
      </c>
      <c r="Z4439">
        <v>5.6543935752658712</v>
      </c>
      <c r="AA4439">
        <v>76.453899567184195</v>
      </c>
      <c r="AB4439">
        <v>266.20790423260917</v>
      </c>
      <c r="AC4439">
        <v>0</v>
      </c>
      <c r="AD4439">
        <v>2.1847015564539802</v>
      </c>
      <c r="AE4439">
        <v>794.93435757447685</v>
      </c>
    </row>
    <row r="4440" spans="1:31" x14ac:dyDescent="0.3">
      <c r="A4440">
        <v>2654420</v>
      </c>
      <c r="B4440">
        <v>1</v>
      </c>
      <c r="C4440" t="s">
        <v>80</v>
      </c>
      <c r="D4440" t="s">
        <v>90</v>
      </c>
      <c r="E4440" t="s">
        <v>194</v>
      </c>
      <c r="F4440" t="s">
        <v>12449</v>
      </c>
      <c r="G4440" t="s">
        <v>149</v>
      </c>
      <c r="H4440" t="s">
        <v>144</v>
      </c>
      <c r="I4440" t="s">
        <v>136</v>
      </c>
      <c r="J4440" t="s">
        <v>137</v>
      </c>
      <c r="K4440" t="s">
        <v>138</v>
      </c>
      <c r="L4440" t="s">
        <v>12450</v>
      </c>
      <c r="M4440" t="s">
        <v>12451</v>
      </c>
      <c r="N4440">
        <v>0.36888888800000003</v>
      </c>
      <c r="O4440">
        <v>0</v>
      </c>
      <c r="P4440">
        <v>9676</v>
      </c>
      <c r="Q4440">
        <v>0</v>
      </c>
      <c r="R4440">
        <v>0</v>
      </c>
      <c r="S4440">
        <v>2</v>
      </c>
      <c r="T4440">
        <v>1206</v>
      </c>
      <c r="U4440">
        <v>0</v>
      </c>
      <c r="V4440">
        <v>6</v>
      </c>
      <c r="W4440">
        <v>0</v>
      </c>
      <c r="X4440">
        <v>838.89057366416216</v>
      </c>
      <c r="Y4440">
        <v>0</v>
      </c>
      <c r="Z4440">
        <v>0</v>
      </c>
      <c r="AA4440">
        <v>0.8745990171111111</v>
      </c>
      <c r="AB4440">
        <v>233.94287879899861</v>
      </c>
      <c r="AC4440">
        <v>0</v>
      </c>
      <c r="AD4440">
        <v>2.4861858733275417</v>
      </c>
      <c r="AE4440">
        <v>1076.1942373535994</v>
      </c>
    </row>
    <row r="4441" spans="1:31" x14ac:dyDescent="0.3">
      <c r="A4441">
        <v>2655067</v>
      </c>
      <c r="B4441">
        <v>1</v>
      </c>
      <c r="C4441" t="s">
        <v>81</v>
      </c>
      <c r="D4441" t="s">
        <v>123</v>
      </c>
      <c r="E4441" t="s">
        <v>214</v>
      </c>
      <c r="F4441" t="s">
        <v>8110</v>
      </c>
      <c r="G4441" t="s">
        <v>224</v>
      </c>
      <c r="H4441" t="s">
        <v>135</v>
      </c>
      <c r="I4441" t="s">
        <v>136</v>
      </c>
      <c r="J4441" t="s">
        <v>137</v>
      </c>
      <c r="K4441" t="s">
        <v>138</v>
      </c>
      <c r="L4441" t="s">
        <v>12452</v>
      </c>
      <c r="M4441" t="s">
        <v>12453</v>
      </c>
      <c r="N4441">
        <v>0.92611111099999999</v>
      </c>
      <c r="O4441">
        <v>0</v>
      </c>
      <c r="P4441">
        <v>112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25.983852678347983</v>
      </c>
      <c r="Y4441">
        <v>0</v>
      </c>
      <c r="Z4441">
        <v>0</v>
      </c>
      <c r="AA4441">
        <v>0</v>
      </c>
      <c r="AB4441">
        <v>4.2293529187841576</v>
      </c>
      <c r="AC4441">
        <v>0</v>
      </c>
      <c r="AD4441">
        <v>0</v>
      </c>
      <c r="AE4441">
        <v>30.213205597132141</v>
      </c>
    </row>
    <row r="4442" spans="1:31" x14ac:dyDescent="0.3">
      <c r="A4442">
        <v>2654426</v>
      </c>
      <c r="B4442">
        <v>1</v>
      </c>
      <c r="C4442" t="s">
        <v>81</v>
      </c>
      <c r="D4442" t="s">
        <v>123</v>
      </c>
      <c r="E4442" t="s">
        <v>165</v>
      </c>
      <c r="F4442" t="s">
        <v>12454</v>
      </c>
      <c r="G4442" t="s">
        <v>154</v>
      </c>
      <c r="H4442" t="s">
        <v>135</v>
      </c>
      <c r="I4442" t="s">
        <v>136</v>
      </c>
      <c r="J4442" t="s">
        <v>137</v>
      </c>
      <c r="K4442" t="s">
        <v>138</v>
      </c>
      <c r="L4442" t="s">
        <v>12455</v>
      </c>
      <c r="M4442" t="s">
        <v>12456</v>
      </c>
      <c r="N4442">
        <v>3.2761111110000001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12</v>
      </c>
      <c r="U4442">
        <v>0</v>
      </c>
      <c r="V4442">
        <v>1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66.362357305706709</v>
      </c>
      <c r="AC4442">
        <v>0</v>
      </c>
      <c r="AD4442">
        <v>405.35053401107558</v>
      </c>
      <c r="AE4442">
        <v>471.7128913167823</v>
      </c>
    </row>
    <row r="4443" spans="1:31" x14ac:dyDescent="0.3">
      <c r="A4443">
        <v>2654483</v>
      </c>
      <c r="B4443">
        <v>1</v>
      </c>
      <c r="C4443" t="s">
        <v>81</v>
      </c>
      <c r="D4443" t="s">
        <v>126</v>
      </c>
      <c r="E4443" t="s">
        <v>165</v>
      </c>
      <c r="F4443" t="s">
        <v>10515</v>
      </c>
      <c r="G4443" t="s">
        <v>161</v>
      </c>
      <c r="H4443" t="s">
        <v>135</v>
      </c>
      <c r="I4443" t="s">
        <v>136</v>
      </c>
      <c r="J4443" t="s">
        <v>137</v>
      </c>
      <c r="K4443" t="s">
        <v>162</v>
      </c>
      <c r="L4443" t="s">
        <v>12457</v>
      </c>
      <c r="M4443" t="s">
        <v>12458</v>
      </c>
      <c r="N4443">
        <v>7.6224999999999996</v>
      </c>
      <c r="O4443">
        <v>0</v>
      </c>
      <c r="P4443">
        <v>1</v>
      </c>
      <c r="Q4443">
        <v>0</v>
      </c>
      <c r="R4443">
        <v>40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2.1080678882486112</v>
      </c>
      <c r="Y4443">
        <v>0</v>
      </c>
      <c r="Z4443">
        <v>79.280906663544712</v>
      </c>
      <c r="AA4443">
        <v>0</v>
      </c>
      <c r="AB4443">
        <v>0</v>
      </c>
      <c r="AC4443">
        <v>0</v>
      </c>
      <c r="AD4443">
        <v>0</v>
      </c>
      <c r="AE4443">
        <v>81.388974551793325</v>
      </c>
    </row>
    <row r="4444" spans="1:31" x14ac:dyDescent="0.3">
      <c r="A4444">
        <v>2654632</v>
      </c>
      <c r="B4444">
        <v>1</v>
      </c>
      <c r="C4444" t="s">
        <v>81</v>
      </c>
      <c r="D4444" t="s">
        <v>113</v>
      </c>
      <c r="E4444" t="s">
        <v>214</v>
      </c>
      <c r="F4444" t="s">
        <v>12459</v>
      </c>
      <c r="G4444" t="s">
        <v>183</v>
      </c>
      <c r="H4444" t="s">
        <v>135</v>
      </c>
      <c r="I4444" t="s">
        <v>136</v>
      </c>
      <c r="J4444" t="s">
        <v>3</v>
      </c>
      <c r="K4444" t="s">
        <v>138</v>
      </c>
      <c r="L4444" t="s">
        <v>12460</v>
      </c>
      <c r="M4444" t="s">
        <v>12461</v>
      </c>
      <c r="N4444">
        <v>2.7691666659999998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12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19.177252591720386</v>
      </c>
      <c r="AC4444">
        <v>0</v>
      </c>
      <c r="AD4444">
        <v>0</v>
      </c>
      <c r="AE4444">
        <v>19.177252591720386</v>
      </c>
    </row>
    <row r="4445" spans="1:31" x14ac:dyDescent="0.3">
      <c r="A4445">
        <v>2655024</v>
      </c>
      <c r="B4445">
        <v>1</v>
      </c>
      <c r="C4445" t="s">
        <v>80</v>
      </c>
      <c r="D4445" t="s">
        <v>94</v>
      </c>
      <c r="E4445" t="s">
        <v>165</v>
      </c>
      <c r="F4445" t="s">
        <v>12462</v>
      </c>
      <c r="G4445" t="s">
        <v>224</v>
      </c>
      <c r="H4445" t="s">
        <v>135</v>
      </c>
      <c r="I4445" t="s">
        <v>136</v>
      </c>
      <c r="J4445" t="s">
        <v>137</v>
      </c>
      <c r="K4445" t="s">
        <v>138</v>
      </c>
      <c r="L4445" t="s">
        <v>12463</v>
      </c>
      <c r="M4445" t="s">
        <v>12464</v>
      </c>
      <c r="N4445">
        <v>2.6663888880000002</v>
      </c>
      <c r="O4445">
        <v>0</v>
      </c>
      <c r="P4445">
        <v>60</v>
      </c>
      <c r="Q4445">
        <v>0</v>
      </c>
      <c r="R4445">
        <v>1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21.15556590294949</v>
      </c>
      <c r="Y4445">
        <v>0</v>
      </c>
      <c r="Z4445">
        <v>8.6881079499650014</v>
      </c>
      <c r="AA4445">
        <v>0</v>
      </c>
      <c r="AB4445">
        <v>0</v>
      </c>
      <c r="AC4445">
        <v>0</v>
      </c>
      <c r="AD4445">
        <v>0</v>
      </c>
      <c r="AE4445">
        <v>29.843673852914492</v>
      </c>
    </row>
    <row r="4446" spans="1:31" x14ac:dyDescent="0.3">
      <c r="A4446">
        <v>2654924</v>
      </c>
      <c r="B4446">
        <v>1</v>
      </c>
      <c r="C4446" t="s">
        <v>80</v>
      </c>
      <c r="D4446" t="s">
        <v>90</v>
      </c>
      <c r="E4446" t="s">
        <v>165</v>
      </c>
      <c r="F4446" t="s">
        <v>12465</v>
      </c>
      <c r="G4446" t="s">
        <v>224</v>
      </c>
      <c r="H4446" t="s">
        <v>135</v>
      </c>
      <c r="I4446" t="s">
        <v>136</v>
      </c>
      <c r="J4446" t="s">
        <v>137</v>
      </c>
      <c r="K4446" t="s">
        <v>138</v>
      </c>
      <c r="L4446" t="s">
        <v>12466</v>
      </c>
      <c r="M4446" t="s">
        <v>12467</v>
      </c>
      <c r="N4446">
        <v>1.641388888</v>
      </c>
      <c r="O4446">
        <v>0</v>
      </c>
      <c r="P4446">
        <v>293</v>
      </c>
      <c r="Q4446">
        <v>0</v>
      </c>
      <c r="R4446">
        <v>0</v>
      </c>
      <c r="S4446">
        <v>0</v>
      </c>
      <c r="T4446">
        <v>19</v>
      </c>
      <c r="U4446">
        <v>0</v>
      </c>
      <c r="V4446">
        <v>0</v>
      </c>
      <c r="W4446">
        <v>0</v>
      </c>
      <c r="X4446">
        <v>144.84202104762093</v>
      </c>
      <c r="Y4446">
        <v>0</v>
      </c>
      <c r="Z4446">
        <v>0</v>
      </c>
      <c r="AA4446">
        <v>0</v>
      </c>
      <c r="AB4446">
        <v>36.138433616240285</v>
      </c>
      <c r="AC4446">
        <v>0</v>
      </c>
      <c r="AD4446">
        <v>0</v>
      </c>
      <c r="AE4446">
        <v>180.98045466386122</v>
      </c>
    </row>
    <row r="4447" spans="1:31" x14ac:dyDescent="0.3">
      <c r="A4447">
        <v>2654741</v>
      </c>
      <c r="B4447">
        <v>1</v>
      </c>
      <c r="C4447" t="s">
        <v>80</v>
      </c>
      <c r="D4447" t="s">
        <v>90</v>
      </c>
      <c r="E4447" t="s">
        <v>181</v>
      </c>
      <c r="F4447" t="s">
        <v>12468</v>
      </c>
      <c r="G4447" t="s">
        <v>220</v>
      </c>
      <c r="H4447" t="s">
        <v>144</v>
      </c>
      <c r="I4447" t="s">
        <v>136</v>
      </c>
      <c r="J4447" t="s">
        <v>137</v>
      </c>
      <c r="K4447" t="s">
        <v>162</v>
      </c>
      <c r="L4447" t="s">
        <v>12469</v>
      </c>
      <c r="M4447" t="s">
        <v>12470</v>
      </c>
      <c r="N4447">
        <v>4.6386111110000003</v>
      </c>
      <c r="O4447">
        <v>0</v>
      </c>
      <c r="P4447">
        <v>55</v>
      </c>
      <c r="Q4447">
        <v>0</v>
      </c>
      <c r="R4447">
        <v>0</v>
      </c>
      <c r="S4447">
        <v>1</v>
      </c>
      <c r="T4447">
        <v>1384</v>
      </c>
      <c r="U4447">
        <v>0</v>
      </c>
      <c r="V4447">
        <v>17</v>
      </c>
      <c r="W4447">
        <v>0</v>
      </c>
      <c r="X4447">
        <v>83.848810702186384</v>
      </c>
      <c r="Y4447">
        <v>0</v>
      </c>
      <c r="Z4447">
        <v>0</v>
      </c>
      <c r="AA4447">
        <v>11.015477384602777</v>
      </c>
      <c r="AB4447">
        <v>6397.3327083430686</v>
      </c>
      <c r="AC4447">
        <v>0</v>
      </c>
      <c r="AD4447">
        <v>3997.954125798708</v>
      </c>
      <c r="AE4447">
        <v>10490.151122228566</v>
      </c>
    </row>
    <row r="4448" spans="1:31" x14ac:dyDescent="0.3">
      <c r="A4448">
        <v>2654595</v>
      </c>
      <c r="B4448">
        <v>1</v>
      </c>
      <c r="C4448" t="s">
        <v>80</v>
      </c>
      <c r="D4448" t="s">
        <v>108</v>
      </c>
      <c r="E4448" t="s">
        <v>152</v>
      </c>
      <c r="F4448" t="s">
        <v>1465</v>
      </c>
      <c r="G4448" t="s">
        <v>154</v>
      </c>
      <c r="H4448" t="s">
        <v>135</v>
      </c>
      <c r="I4448" t="s">
        <v>136</v>
      </c>
      <c r="J4448" t="s">
        <v>137</v>
      </c>
      <c r="K4448" t="s">
        <v>138</v>
      </c>
      <c r="L4448" t="s">
        <v>12471</v>
      </c>
      <c r="M4448" t="s">
        <v>12472</v>
      </c>
      <c r="N4448">
        <v>0.579166666</v>
      </c>
      <c r="O4448">
        <v>0</v>
      </c>
      <c r="P4448">
        <v>29</v>
      </c>
      <c r="Q4448">
        <v>0</v>
      </c>
      <c r="R4448">
        <v>5</v>
      </c>
      <c r="S4448">
        <v>0</v>
      </c>
      <c r="T4448">
        <v>12</v>
      </c>
      <c r="U4448">
        <v>0</v>
      </c>
      <c r="V4448">
        <v>0</v>
      </c>
      <c r="W4448">
        <v>0</v>
      </c>
      <c r="X4448">
        <v>4.6721475284381304</v>
      </c>
      <c r="Y4448">
        <v>0</v>
      </c>
      <c r="Z4448">
        <v>4.1336146148312922</v>
      </c>
      <c r="AA4448">
        <v>0</v>
      </c>
      <c r="AB4448">
        <v>7.2871962151621741</v>
      </c>
      <c r="AC4448">
        <v>0</v>
      </c>
      <c r="AD4448">
        <v>0</v>
      </c>
      <c r="AE4448">
        <v>16.092958358431595</v>
      </c>
    </row>
    <row r="4449" spans="1:31" x14ac:dyDescent="0.3">
      <c r="A4449">
        <v>2654887</v>
      </c>
      <c r="B4449">
        <v>1</v>
      </c>
      <c r="C4449" t="s">
        <v>80</v>
      </c>
      <c r="D4449" t="s">
        <v>98</v>
      </c>
      <c r="E4449" t="s">
        <v>194</v>
      </c>
      <c r="F4449" t="s">
        <v>12473</v>
      </c>
      <c r="G4449" t="s">
        <v>149</v>
      </c>
      <c r="H4449" t="s">
        <v>144</v>
      </c>
      <c r="I4449" t="s">
        <v>136</v>
      </c>
      <c r="J4449" t="s">
        <v>137</v>
      </c>
      <c r="K4449" t="s">
        <v>138</v>
      </c>
      <c r="L4449" t="s">
        <v>12474</v>
      </c>
      <c r="M4449" t="s">
        <v>12475</v>
      </c>
      <c r="N4449">
        <v>1.3986111109999999</v>
      </c>
      <c r="O4449">
        <v>0</v>
      </c>
      <c r="P4449">
        <v>2320</v>
      </c>
      <c r="Q4449">
        <v>31</v>
      </c>
      <c r="R4449">
        <v>722</v>
      </c>
      <c r="S4449">
        <v>36</v>
      </c>
      <c r="T4449">
        <v>676</v>
      </c>
      <c r="U4449">
        <v>2</v>
      </c>
      <c r="V4449">
        <v>0</v>
      </c>
      <c r="W4449">
        <v>0</v>
      </c>
      <c r="X4449">
        <v>1137.7423662646393</v>
      </c>
      <c r="Y4449">
        <v>285.90204615134041</v>
      </c>
      <c r="Z4449">
        <v>2453.9977044454904</v>
      </c>
      <c r="AA4449">
        <v>285.26106591517299</v>
      </c>
      <c r="AB4449">
        <v>1707.553613787202</v>
      </c>
      <c r="AC4449">
        <v>999.5645788407071</v>
      </c>
      <c r="AD4449">
        <v>0</v>
      </c>
      <c r="AE4449">
        <v>6870.0213754045526</v>
      </c>
    </row>
    <row r="4450" spans="1:31" x14ac:dyDescent="0.3">
      <c r="A4450">
        <v>2654764</v>
      </c>
      <c r="B4450">
        <v>1</v>
      </c>
      <c r="C4450" t="s">
        <v>80</v>
      </c>
      <c r="D4450" t="s">
        <v>83</v>
      </c>
      <c r="E4450" t="s">
        <v>141</v>
      </c>
      <c r="F4450" t="s">
        <v>12476</v>
      </c>
      <c r="G4450" t="s">
        <v>1651</v>
      </c>
      <c r="H4450" t="s">
        <v>144</v>
      </c>
      <c r="I4450" t="s">
        <v>136</v>
      </c>
      <c r="J4450" t="s">
        <v>137</v>
      </c>
      <c r="K4450" t="s">
        <v>138</v>
      </c>
      <c r="L4450" t="s">
        <v>12477</v>
      </c>
      <c r="M4450" t="s">
        <v>12478</v>
      </c>
      <c r="N4450">
        <v>5.0986111110000003</v>
      </c>
      <c r="O4450">
        <v>0</v>
      </c>
      <c r="P4450">
        <v>9</v>
      </c>
      <c r="Q4450">
        <v>0</v>
      </c>
      <c r="R4450">
        <v>0</v>
      </c>
      <c r="S4450">
        <v>0</v>
      </c>
      <c r="T4450">
        <v>5</v>
      </c>
      <c r="U4450">
        <v>0</v>
      </c>
      <c r="V4450">
        <v>0</v>
      </c>
      <c r="W4450">
        <v>0</v>
      </c>
      <c r="X4450">
        <v>22.885783181427971</v>
      </c>
      <c r="Y4450">
        <v>0</v>
      </c>
      <c r="Z4450">
        <v>0</v>
      </c>
      <c r="AA4450">
        <v>0</v>
      </c>
      <c r="AB4450">
        <v>9.9371821419955904</v>
      </c>
      <c r="AC4450">
        <v>0</v>
      </c>
      <c r="AD4450">
        <v>0</v>
      </c>
      <c r="AE4450">
        <v>32.82296532342356</v>
      </c>
    </row>
    <row r="4451" spans="1:31" x14ac:dyDescent="0.3">
      <c r="A4451">
        <v>2654996</v>
      </c>
      <c r="B4451">
        <v>1</v>
      </c>
      <c r="C4451" t="s">
        <v>80</v>
      </c>
      <c r="D4451" t="s">
        <v>97</v>
      </c>
      <c r="E4451" t="s">
        <v>214</v>
      </c>
      <c r="F4451" t="s">
        <v>5610</v>
      </c>
      <c r="G4451" t="s">
        <v>224</v>
      </c>
      <c r="H4451" t="s">
        <v>135</v>
      </c>
      <c r="I4451" t="s">
        <v>136</v>
      </c>
      <c r="J4451" t="s">
        <v>137</v>
      </c>
      <c r="K4451" t="s">
        <v>138</v>
      </c>
      <c r="L4451" t="s">
        <v>12479</v>
      </c>
      <c r="M4451" t="s">
        <v>12480</v>
      </c>
      <c r="N4451">
        <v>1.03</v>
      </c>
      <c r="O4451">
        <v>0</v>
      </c>
      <c r="P4451">
        <v>111</v>
      </c>
      <c r="Q4451">
        <v>0</v>
      </c>
      <c r="R4451">
        <v>0</v>
      </c>
      <c r="S4451">
        <v>0</v>
      </c>
      <c r="T4451">
        <v>80</v>
      </c>
      <c r="U4451">
        <v>0</v>
      </c>
      <c r="V4451">
        <v>0</v>
      </c>
      <c r="W4451">
        <v>0</v>
      </c>
      <c r="X4451">
        <v>40.833096472101509</v>
      </c>
      <c r="Y4451">
        <v>0</v>
      </c>
      <c r="Z4451">
        <v>0</v>
      </c>
      <c r="AA4451">
        <v>0</v>
      </c>
      <c r="AB4451">
        <v>104.8970558301327</v>
      </c>
      <c r="AC4451">
        <v>0</v>
      </c>
      <c r="AD4451">
        <v>0</v>
      </c>
      <c r="AE4451">
        <v>145.73015230223422</v>
      </c>
    </row>
    <row r="4452" spans="1:31" x14ac:dyDescent="0.3">
      <c r="A4452">
        <v>2654747</v>
      </c>
      <c r="B4452">
        <v>1</v>
      </c>
      <c r="C4452" t="s">
        <v>80</v>
      </c>
      <c r="D4452" t="s">
        <v>82</v>
      </c>
      <c r="E4452" t="s">
        <v>141</v>
      </c>
      <c r="F4452" t="s">
        <v>12481</v>
      </c>
      <c r="G4452" t="s">
        <v>149</v>
      </c>
      <c r="H4452" t="s">
        <v>144</v>
      </c>
      <c r="I4452" t="s">
        <v>136</v>
      </c>
      <c r="J4452" t="s">
        <v>137</v>
      </c>
      <c r="K4452" t="s">
        <v>138</v>
      </c>
      <c r="L4452" t="s">
        <v>12482</v>
      </c>
      <c r="M4452" t="s">
        <v>12483</v>
      </c>
      <c r="N4452">
        <v>1.4822222220000001</v>
      </c>
      <c r="O4452">
        <v>0</v>
      </c>
      <c r="P4452">
        <v>2919</v>
      </c>
      <c r="Q4452">
        <v>0</v>
      </c>
      <c r="R4452">
        <v>0</v>
      </c>
      <c r="S4452">
        <v>0</v>
      </c>
      <c r="T4452">
        <v>401</v>
      </c>
      <c r="U4452">
        <v>0</v>
      </c>
      <c r="V4452">
        <v>1</v>
      </c>
      <c r="W4452">
        <v>0</v>
      </c>
      <c r="X4452">
        <v>1256.4759733644307</v>
      </c>
      <c r="Y4452">
        <v>0</v>
      </c>
      <c r="Z4452">
        <v>0</v>
      </c>
      <c r="AA4452">
        <v>0</v>
      </c>
      <c r="AB4452">
        <v>1130.9085985769773</v>
      </c>
      <c r="AC4452">
        <v>0</v>
      </c>
      <c r="AD4452">
        <v>29.15754940296436</v>
      </c>
      <c r="AE4452">
        <v>2416.5421213443724</v>
      </c>
    </row>
    <row r="4453" spans="1:31" x14ac:dyDescent="0.3">
      <c r="A4453">
        <v>2654453</v>
      </c>
      <c r="B4453">
        <v>2</v>
      </c>
      <c r="C4453" t="s">
        <v>80</v>
      </c>
      <c r="D4453" t="s">
        <v>83</v>
      </c>
      <c r="E4453" t="s">
        <v>141</v>
      </c>
      <c r="F4453" t="s">
        <v>12484</v>
      </c>
      <c r="G4453" t="s">
        <v>613</v>
      </c>
      <c r="H4453" t="s">
        <v>144</v>
      </c>
      <c r="I4453" t="s">
        <v>136</v>
      </c>
      <c r="J4453" t="s">
        <v>137</v>
      </c>
      <c r="K4453" t="s">
        <v>138</v>
      </c>
      <c r="L4453" t="s">
        <v>11936</v>
      </c>
      <c r="M4453" t="s">
        <v>12485</v>
      </c>
      <c r="N4453">
        <v>4.1438888880000002</v>
      </c>
      <c r="O4453">
        <v>0</v>
      </c>
      <c r="P4453">
        <v>25</v>
      </c>
      <c r="Q4453">
        <v>0</v>
      </c>
      <c r="R4453">
        <v>11</v>
      </c>
      <c r="S4453">
        <v>5</v>
      </c>
      <c r="T4453">
        <v>57</v>
      </c>
      <c r="U4453">
        <v>3</v>
      </c>
      <c r="V4453">
        <v>4</v>
      </c>
      <c r="W4453">
        <v>0</v>
      </c>
      <c r="X4453">
        <v>46.414431691496532</v>
      </c>
      <c r="Y4453">
        <v>0</v>
      </c>
      <c r="Z4453">
        <v>51.493668236778568</v>
      </c>
      <c r="AA4453">
        <v>215.29618790002471</v>
      </c>
      <c r="AB4453">
        <v>1031.3998383269736</v>
      </c>
      <c r="AC4453">
        <v>1840.4271152476276</v>
      </c>
      <c r="AD4453">
        <v>980.12598829973331</v>
      </c>
      <c r="AE4453">
        <v>4165.1572297026341</v>
      </c>
    </row>
    <row r="4454" spans="1:31" x14ac:dyDescent="0.3">
      <c r="A4454">
        <v>2654804</v>
      </c>
      <c r="B4454">
        <v>1</v>
      </c>
      <c r="C4454" t="s">
        <v>81</v>
      </c>
      <c r="D4454" t="s">
        <v>128</v>
      </c>
      <c r="E4454" t="s">
        <v>132</v>
      </c>
      <c r="F4454" t="s">
        <v>12486</v>
      </c>
      <c r="G4454" t="s">
        <v>134</v>
      </c>
      <c r="H4454" t="s">
        <v>135</v>
      </c>
      <c r="I4454" t="s">
        <v>136</v>
      </c>
      <c r="J4454" t="s">
        <v>137</v>
      </c>
      <c r="K4454" t="s">
        <v>138</v>
      </c>
      <c r="L4454" t="s">
        <v>12487</v>
      </c>
      <c r="M4454" t="s">
        <v>12488</v>
      </c>
      <c r="N4454">
        <v>0.63916666600000005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11</v>
      </c>
      <c r="U4454">
        <v>0</v>
      </c>
      <c r="V4454">
        <v>2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9.5644824354776254</v>
      </c>
      <c r="AC4454">
        <v>0</v>
      </c>
      <c r="AD4454">
        <v>2.6420670253025991</v>
      </c>
      <c r="AE4454">
        <v>12.206549460780224</v>
      </c>
    </row>
    <row r="4455" spans="1:31" x14ac:dyDescent="0.3">
      <c r="A4455">
        <v>2654950</v>
      </c>
      <c r="B4455">
        <v>1</v>
      </c>
      <c r="C4455" t="s">
        <v>81</v>
      </c>
      <c r="D4455" t="s">
        <v>128</v>
      </c>
      <c r="E4455" t="s">
        <v>214</v>
      </c>
      <c r="F4455" t="s">
        <v>12489</v>
      </c>
      <c r="G4455" t="s">
        <v>224</v>
      </c>
      <c r="H4455" t="s">
        <v>135</v>
      </c>
      <c r="I4455" t="s">
        <v>136</v>
      </c>
      <c r="J4455" t="s">
        <v>137</v>
      </c>
      <c r="K4455" t="s">
        <v>138</v>
      </c>
      <c r="L4455" t="s">
        <v>12490</v>
      </c>
      <c r="M4455" t="s">
        <v>12491</v>
      </c>
      <c r="N4455">
        <v>3.9155555550000001</v>
      </c>
      <c r="O4455">
        <v>0</v>
      </c>
      <c r="P4455">
        <v>101</v>
      </c>
      <c r="Q4455">
        <v>0</v>
      </c>
      <c r="R4455">
        <v>0</v>
      </c>
      <c r="S4455">
        <v>0</v>
      </c>
      <c r="T4455">
        <v>14</v>
      </c>
      <c r="U4455">
        <v>0</v>
      </c>
      <c r="V4455">
        <v>0</v>
      </c>
      <c r="W4455">
        <v>0</v>
      </c>
      <c r="X4455">
        <v>125.86235030201259</v>
      </c>
      <c r="Y4455">
        <v>0</v>
      </c>
      <c r="Z4455">
        <v>0</v>
      </c>
      <c r="AA4455">
        <v>0</v>
      </c>
      <c r="AB4455">
        <v>57.40839343326509</v>
      </c>
      <c r="AC4455">
        <v>0</v>
      </c>
      <c r="AD4455">
        <v>0</v>
      </c>
      <c r="AE4455">
        <v>183.27074373527768</v>
      </c>
    </row>
    <row r="4456" spans="1:31" x14ac:dyDescent="0.3">
      <c r="A4456">
        <v>2654847</v>
      </c>
      <c r="B4456">
        <v>1</v>
      </c>
      <c r="C4456" t="s">
        <v>80</v>
      </c>
      <c r="D4456" t="s">
        <v>85</v>
      </c>
      <c r="E4456" t="s">
        <v>165</v>
      </c>
      <c r="F4456" t="s">
        <v>12343</v>
      </c>
      <c r="G4456" t="s">
        <v>224</v>
      </c>
      <c r="H4456" t="s">
        <v>135</v>
      </c>
      <c r="I4456" t="s">
        <v>136</v>
      </c>
      <c r="J4456" t="s">
        <v>137</v>
      </c>
      <c r="K4456" t="s">
        <v>138</v>
      </c>
      <c r="L4456" t="s">
        <v>12492</v>
      </c>
      <c r="M4456" t="s">
        <v>12493</v>
      </c>
      <c r="N4456">
        <v>1.8875</v>
      </c>
      <c r="O4456">
        <v>0</v>
      </c>
      <c r="P4456">
        <v>235</v>
      </c>
      <c r="Q4456">
        <v>0</v>
      </c>
      <c r="R4456">
        <v>0</v>
      </c>
      <c r="S4456">
        <v>0</v>
      </c>
      <c r="T4456">
        <v>12</v>
      </c>
      <c r="U4456">
        <v>0</v>
      </c>
      <c r="V4456">
        <v>0</v>
      </c>
      <c r="W4456">
        <v>0</v>
      </c>
      <c r="X4456">
        <v>143.54838389097702</v>
      </c>
      <c r="Y4456">
        <v>0</v>
      </c>
      <c r="Z4456">
        <v>0</v>
      </c>
      <c r="AA4456">
        <v>0</v>
      </c>
      <c r="AB4456">
        <v>37.920480621280056</v>
      </c>
      <c r="AC4456">
        <v>0</v>
      </c>
      <c r="AD4456">
        <v>0</v>
      </c>
      <c r="AE4456">
        <v>181.46886451225708</v>
      </c>
    </row>
    <row r="4457" spans="1:31" x14ac:dyDescent="0.3">
      <c r="A4457">
        <v>2654867</v>
      </c>
      <c r="B4457">
        <v>2</v>
      </c>
      <c r="C4457" t="s">
        <v>80</v>
      </c>
      <c r="D4457" t="s">
        <v>92</v>
      </c>
      <c r="E4457" t="s">
        <v>152</v>
      </c>
      <c r="F4457" t="s">
        <v>12494</v>
      </c>
      <c r="G4457" t="s">
        <v>224</v>
      </c>
      <c r="H4457" t="s">
        <v>135</v>
      </c>
      <c r="I4457" t="s">
        <v>136</v>
      </c>
      <c r="J4457" t="s">
        <v>137</v>
      </c>
      <c r="K4457" t="s">
        <v>138</v>
      </c>
      <c r="L4457" t="s">
        <v>12495</v>
      </c>
      <c r="M4457" t="s">
        <v>12496</v>
      </c>
      <c r="N4457">
        <v>0.240555555</v>
      </c>
      <c r="O4457">
        <v>0</v>
      </c>
      <c r="P4457">
        <v>213</v>
      </c>
      <c r="Q4457">
        <v>0</v>
      </c>
      <c r="R4457">
        <v>0</v>
      </c>
      <c r="S4457">
        <v>0</v>
      </c>
      <c r="T4457">
        <v>14</v>
      </c>
      <c r="U4457">
        <v>0</v>
      </c>
      <c r="V4457">
        <v>0</v>
      </c>
      <c r="W4457">
        <v>0</v>
      </c>
      <c r="X4457">
        <v>17.338523710475631</v>
      </c>
      <c r="Y4457">
        <v>0</v>
      </c>
      <c r="Z4457">
        <v>0</v>
      </c>
      <c r="AA4457">
        <v>0</v>
      </c>
      <c r="AB4457">
        <v>16.304945260725685</v>
      </c>
      <c r="AC4457">
        <v>0</v>
      </c>
      <c r="AD4457">
        <v>0</v>
      </c>
      <c r="AE4457">
        <v>33.643468971201315</v>
      </c>
    </row>
    <row r="4458" spans="1:31" x14ac:dyDescent="0.3">
      <c r="A4458">
        <v>2654515</v>
      </c>
      <c r="B4458">
        <v>1</v>
      </c>
      <c r="C4458" t="s">
        <v>81</v>
      </c>
      <c r="D4458" t="s">
        <v>117</v>
      </c>
      <c r="E4458" t="s">
        <v>141</v>
      </c>
      <c r="F4458" t="s">
        <v>12497</v>
      </c>
      <c r="G4458" t="s">
        <v>875</v>
      </c>
      <c r="H4458" t="s">
        <v>144</v>
      </c>
      <c r="I4458" t="s">
        <v>136</v>
      </c>
      <c r="J4458" t="s">
        <v>137</v>
      </c>
      <c r="K4458" t="s">
        <v>138</v>
      </c>
      <c r="L4458" t="s">
        <v>12498</v>
      </c>
      <c r="M4458" t="s">
        <v>12499</v>
      </c>
      <c r="N4458">
        <v>1.7538888880000001</v>
      </c>
      <c r="O4458">
        <v>1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0.46034549622499998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0.46034549622499998</v>
      </c>
    </row>
    <row r="4459" spans="1:31" x14ac:dyDescent="0.3">
      <c r="A4459">
        <v>2654684</v>
      </c>
      <c r="B4459">
        <v>1</v>
      </c>
      <c r="C4459" t="s">
        <v>80</v>
      </c>
      <c r="D4459" t="s">
        <v>94</v>
      </c>
      <c r="E4459" t="s">
        <v>152</v>
      </c>
      <c r="F4459" t="s">
        <v>12500</v>
      </c>
      <c r="G4459" t="s">
        <v>187</v>
      </c>
      <c r="H4459" t="s">
        <v>135</v>
      </c>
      <c r="I4459" t="s">
        <v>136</v>
      </c>
      <c r="J4459" t="s">
        <v>137</v>
      </c>
      <c r="K4459" t="s">
        <v>138</v>
      </c>
      <c r="L4459" t="s">
        <v>12501</v>
      </c>
      <c r="M4459" t="s">
        <v>12502</v>
      </c>
      <c r="N4459">
        <v>4.7583333330000004</v>
      </c>
      <c r="O4459">
        <v>0</v>
      </c>
      <c r="P4459">
        <v>297</v>
      </c>
      <c r="Q4459">
        <v>0</v>
      </c>
      <c r="R4459">
        <v>4</v>
      </c>
      <c r="S4459">
        <v>0</v>
      </c>
      <c r="T4459">
        <v>74</v>
      </c>
      <c r="U4459">
        <v>0</v>
      </c>
      <c r="V4459">
        <v>0</v>
      </c>
      <c r="W4459">
        <v>0</v>
      </c>
      <c r="X4459">
        <v>235.34744548828323</v>
      </c>
      <c r="Y4459">
        <v>0</v>
      </c>
      <c r="Z4459">
        <v>2.6472611030092872</v>
      </c>
      <c r="AA4459">
        <v>0</v>
      </c>
      <c r="AB4459">
        <v>182.80237863980915</v>
      </c>
      <c r="AC4459">
        <v>0</v>
      </c>
      <c r="AD4459">
        <v>0</v>
      </c>
      <c r="AE4459">
        <v>420.79708523110168</v>
      </c>
    </row>
    <row r="4460" spans="1:31" x14ac:dyDescent="0.3">
      <c r="A4460">
        <v>2654615</v>
      </c>
      <c r="B4460">
        <v>1</v>
      </c>
      <c r="C4460" t="s">
        <v>81</v>
      </c>
      <c r="D4460" t="s">
        <v>118</v>
      </c>
      <c r="E4460" t="s">
        <v>141</v>
      </c>
      <c r="F4460" t="s">
        <v>11060</v>
      </c>
      <c r="G4460" t="s">
        <v>149</v>
      </c>
      <c r="H4460" t="s">
        <v>144</v>
      </c>
      <c r="I4460" t="s">
        <v>241</v>
      </c>
      <c r="J4460" t="s">
        <v>137</v>
      </c>
      <c r="K4460" t="s">
        <v>138</v>
      </c>
      <c r="L4460" t="s">
        <v>12503</v>
      </c>
      <c r="M4460" t="s">
        <v>12504</v>
      </c>
      <c r="N4460">
        <v>1.8888888E-2</v>
      </c>
      <c r="O4460">
        <v>15</v>
      </c>
      <c r="P4460">
        <v>1406</v>
      </c>
      <c r="Q4460">
        <v>196</v>
      </c>
      <c r="R4460">
        <v>176</v>
      </c>
      <c r="S4460">
        <v>17</v>
      </c>
      <c r="T4460">
        <v>114</v>
      </c>
      <c r="U4460">
        <v>0</v>
      </c>
      <c r="V4460">
        <v>0</v>
      </c>
      <c r="W4460">
        <v>0.13560300362472347</v>
      </c>
      <c r="X4460">
        <v>3.6016422441223419</v>
      </c>
      <c r="Y4460">
        <v>21.706306365903899</v>
      </c>
      <c r="Z4460">
        <v>6.9357509155915285</v>
      </c>
      <c r="AA4460">
        <v>1.2229681493064601</v>
      </c>
      <c r="AB4460">
        <v>1.2508683875514088</v>
      </c>
      <c r="AC4460">
        <v>0</v>
      </c>
      <c r="AD4460">
        <v>0</v>
      </c>
      <c r="AE4460">
        <v>34.853139066100361</v>
      </c>
    </row>
    <row r="4461" spans="1:31" x14ac:dyDescent="0.3">
      <c r="A4461">
        <v>2655033</v>
      </c>
      <c r="B4461">
        <v>1</v>
      </c>
      <c r="C4461" t="s">
        <v>80</v>
      </c>
      <c r="D4461" t="s">
        <v>92</v>
      </c>
      <c r="E4461" t="s">
        <v>141</v>
      </c>
      <c r="F4461" t="s">
        <v>12505</v>
      </c>
      <c r="G4461" t="s">
        <v>143</v>
      </c>
      <c r="H4461" t="s">
        <v>144</v>
      </c>
      <c r="I4461" t="s">
        <v>136</v>
      </c>
      <c r="J4461" t="s">
        <v>137</v>
      </c>
      <c r="K4461" t="s">
        <v>138</v>
      </c>
      <c r="L4461" t="s">
        <v>12506</v>
      </c>
      <c r="M4461" t="s">
        <v>12151</v>
      </c>
      <c r="N4461">
        <v>1.233055555</v>
      </c>
      <c r="O4461">
        <v>0</v>
      </c>
      <c r="P4461">
        <v>207</v>
      </c>
      <c r="Q4461">
        <v>0</v>
      </c>
      <c r="R4461">
        <v>0</v>
      </c>
      <c r="S4461">
        <v>0</v>
      </c>
      <c r="T4461">
        <v>6</v>
      </c>
      <c r="U4461">
        <v>0</v>
      </c>
      <c r="V4461">
        <v>0</v>
      </c>
      <c r="W4461">
        <v>0</v>
      </c>
      <c r="X4461">
        <v>67.08680117273866</v>
      </c>
      <c r="Y4461">
        <v>0</v>
      </c>
      <c r="Z4461">
        <v>0</v>
      </c>
      <c r="AA4461">
        <v>0</v>
      </c>
      <c r="AB4461">
        <v>8.9637864874155611</v>
      </c>
      <c r="AC4461">
        <v>0</v>
      </c>
      <c r="AD4461">
        <v>0</v>
      </c>
      <c r="AE4461">
        <v>76.050587660154221</v>
      </c>
    </row>
    <row r="4462" spans="1:31" x14ac:dyDescent="0.3">
      <c r="A4462">
        <v>2654784</v>
      </c>
      <c r="B4462">
        <v>1</v>
      </c>
      <c r="C4462" t="s">
        <v>80</v>
      </c>
      <c r="D4462" t="s">
        <v>101</v>
      </c>
      <c r="E4462" t="s">
        <v>141</v>
      </c>
      <c r="F4462" t="s">
        <v>12507</v>
      </c>
      <c r="G4462" t="s">
        <v>143</v>
      </c>
      <c r="H4462" t="s">
        <v>144</v>
      </c>
      <c r="I4462" t="s">
        <v>136</v>
      </c>
      <c r="J4462" t="s">
        <v>137</v>
      </c>
      <c r="K4462" t="s">
        <v>138</v>
      </c>
      <c r="L4462" t="s">
        <v>12508</v>
      </c>
      <c r="M4462" t="s">
        <v>12509</v>
      </c>
      <c r="N4462">
        <v>1.9058333329999999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261.90728319521986</v>
      </c>
      <c r="AD4462">
        <v>0</v>
      </c>
      <c r="AE4462">
        <v>261.90728319521986</v>
      </c>
    </row>
    <row r="4463" spans="1:31" x14ac:dyDescent="0.3">
      <c r="A4463">
        <v>2654578</v>
      </c>
      <c r="B4463">
        <v>1</v>
      </c>
      <c r="C4463" t="s">
        <v>80</v>
      </c>
      <c r="D4463" t="s">
        <v>86</v>
      </c>
      <c r="E4463" t="s">
        <v>152</v>
      </c>
      <c r="F4463" t="s">
        <v>7470</v>
      </c>
      <c r="G4463" t="s">
        <v>161</v>
      </c>
      <c r="H4463" t="s">
        <v>135</v>
      </c>
      <c r="I4463" t="s">
        <v>136</v>
      </c>
      <c r="J4463" t="s">
        <v>137</v>
      </c>
      <c r="K4463" t="s">
        <v>162</v>
      </c>
      <c r="L4463" t="s">
        <v>12510</v>
      </c>
      <c r="M4463" t="s">
        <v>12511</v>
      </c>
      <c r="N4463">
        <v>7.7711111109999997</v>
      </c>
      <c r="O4463">
        <v>0</v>
      </c>
      <c r="P4463">
        <v>93</v>
      </c>
      <c r="Q4463">
        <v>0</v>
      </c>
      <c r="R4463">
        <v>0</v>
      </c>
      <c r="S4463">
        <v>0</v>
      </c>
      <c r="T4463">
        <v>24</v>
      </c>
      <c r="U4463">
        <v>0</v>
      </c>
      <c r="V4463">
        <v>0</v>
      </c>
      <c r="W4463">
        <v>0</v>
      </c>
      <c r="X4463">
        <v>319.36072741788911</v>
      </c>
      <c r="Y4463">
        <v>0</v>
      </c>
      <c r="Z4463">
        <v>0</v>
      </c>
      <c r="AA4463">
        <v>0</v>
      </c>
      <c r="AB4463">
        <v>1169.9900696114801</v>
      </c>
      <c r="AC4463">
        <v>0</v>
      </c>
      <c r="AD4463">
        <v>0</v>
      </c>
      <c r="AE4463">
        <v>1489.3507970293692</v>
      </c>
    </row>
    <row r="4464" spans="1:31" x14ac:dyDescent="0.3">
      <c r="A4464">
        <v>2654927</v>
      </c>
      <c r="B4464">
        <v>1</v>
      </c>
      <c r="C4464" t="s">
        <v>80</v>
      </c>
      <c r="D4464" t="s">
        <v>98</v>
      </c>
      <c r="E4464" t="s">
        <v>194</v>
      </c>
      <c r="F4464" t="s">
        <v>1377</v>
      </c>
      <c r="G4464" t="s">
        <v>149</v>
      </c>
      <c r="H4464" t="s">
        <v>144</v>
      </c>
      <c r="I4464" t="s">
        <v>136</v>
      </c>
      <c r="J4464" t="s">
        <v>137</v>
      </c>
      <c r="K4464" t="s">
        <v>138</v>
      </c>
      <c r="L4464" t="s">
        <v>12512</v>
      </c>
      <c r="M4464" t="s">
        <v>12513</v>
      </c>
      <c r="N4464">
        <v>7.1944443999999996E-2</v>
      </c>
      <c r="O4464">
        <v>0</v>
      </c>
      <c r="P4464">
        <v>0</v>
      </c>
      <c r="Q4464">
        <v>9</v>
      </c>
      <c r="R4464">
        <v>99</v>
      </c>
      <c r="S4464">
        <v>3</v>
      </c>
      <c r="T4464">
        <v>21</v>
      </c>
      <c r="U4464">
        <v>1</v>
      </c>
      <c r="V4464">
        <v>0</v>
      </c>
      <c r="W4464">
        <v>0</v>
      </c>
      <c r="X4464">
        <v>0</v>
      </c>
      <c r="Y4464">
        <v>5.2562130879690425</v>
      </c>
      <c r="Z4464">
        <v>37.87083238973554</v>
      </c>
      <c r="AA4464">
        <v>1.342850737677791</v>
      </c>
      <c r="AB4464">
        <v>3.3137227013455561</v>
      </c>
      <c r="AC4464">
        <v>5.2407310784142975</v>
      </c>
      <c r="AD4464">
        <v>0</v>
      </c>
      <c r="AE4464">
        <v>53.024349995142231</v>
      </c>
    </row>
    <row r="4465" spans="1:31" x14ac:dyDescent="0.3">
      <c r="A4465">
        <v>2654976</v>
      </c>
      <c r="B4465">
        <v>1</v>
      </c>
      <c r="C4465" t="s">
        <v>80</v>
      </c>
      <c r="D4465" t="s">
        <v>85</v>
      </c>
      <c r="E4465" t="s">
        <v>214</v>
      </c>
      <c r="F4465" t="s">
        <v>9930</v>
      </c>
      <c r="G4465" t="s">
        <v>224</v>
      </c>
      <c r="H4465" t="s">
        <v>135</v>
      </c>
      <c r="I4465" t="s">
        <v>136</v>
      </c>
      <c r="J4465" t="s">
        <v>137</v>
      </c>
      <c r="K4465" t="s">
        <v>138</v>
      </c>
      <c r="L4465" t="s">
        <v>12514</v>
      </c>
      <c r="M4465" t="s">
        <v>12515</v>
      </c>
      <c r="N4465">
        <v>3.6486111110000001</v>
      </c>
      <c r="O4465">
        <v>0</v>
      </c>
      <c r="P4465">
        <v>123</v>
      </c>
      <c r="Q4465">
        <v>0</v>
      </c>
      <c r="R4465">
        <v>0</v>
      </c>
      <c r="S4465">
        <v>0</v>
      </c>
      <c r="T4465">
        <v>42</v>
      </c>
      <c r="U4465">
        <v>0</v>
      </c>
      <c r="V4465">
        <v>0</v>
      </c>
      <c r="W4465">
        <v>0</v>
      </c>
      <c r="X4465">
        <v>167.8588774476508</v>
      </c>
      <c r="Y4465">
        <v>0</v>
      </c>
      <c r="Z4465">
        <v>0</v>
      </c>
      <c r="AA4465">
        <v>0</v>
      </c>
      <c r="AB4465">
        <v>389.69270436830237</v>
      </c>
      <c r="AC4465">
        <v>0</v>
      </c>
      <c r="AD4465">
        <v>0</v>
      </c>
      <c r="AE4465">
        <v>557.55158181595311</v>
      </c>
    </row>
    <row r="4466" spans="1:31" x14ac:dyDescent="0.3">
      <c r="A4466">
        <v>2654435</v>
      </c>
      <c r="B4466">
        <v>1</v>
      </c>
      <c r="C4466" t="s">
        <v>80</v>
      </c>
      <c r="D4466" t="s">
        <v>82</v>
      </c>
      <c r="E4466" t="s">
        <v>132</v>
      </c>
      <c r="F4466" t="s">
        <v>12516</v>
      </c>
      <c r="G4466" t="s">
        <v>134</v>
      </c>
      <c r="H4466" t="s">
        <v>135</v>
      </c>
      <c r="I4466" t="s">
        <v>136</v>
      </c>
      <c r="J4466" t="s">
        <v>137</v>
      </c>
      <c r="K4466" t="s">
        <v>138</v>
      </c>
      <c r="L4466" t="s">
        <v>12517</v>
      </c>
      <c r="M4466" t="s">
        <v>12518</v>
      </c>
      <c r="N4466">
        <v>1.3291666660000001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1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0.35057842409782031</v>
      </c>
      <c r="AC4466">
        <v>0</v>
      </c>
      <c r="AD4466">
        <v>0</v>
      </c>
      <c r="AE4466">
        <v>0.35057842409782031</v>
      </c>
    </row>
    <row r="4467" spans="1:31" x14ac:dyDescent="0.3">
      <c r="A4467">
        <v>2654907</v>
      </c>
      <c r="B4467">
        <v>1</v>
      </c>
      <c r="C4467" t="s">
        <v>81</v>
      </c>
      <c r="D4467" t="s">
        <v>128</v>
      </c>
      <c r="E4467" t="s">
        <v>165</v>
      </c>
      <c r="F4467" t="s">
        <v>12519</v>
      </c>
      <c r="G4467" t="s">
        <v>224</v>
      </c>
      <c r="H4467" t="s">
        <v>135</v>
      </c>
      <c r="I4467" t="s">
        <v>136</v>
      </c>
      <c r="J4467" t="s">
        <v>137</v>
      </c>
      <c r="K4467" t="s">
        <v>138</v>
      </c>
      <c r="L4467" t="s">
        <v>12520</v>
      </c>
      <c r="M4467" t="s">
        <v>12521</v>
      </c>
      <c r="N4467">
        <v>3.915</v>
      </c>
      <c r="O4467">
        <v>0</v>
      </c>
      <c r="P4467">
        <v>24</v>
      </c>
      <c r="Q4467">
        <v>0</v>
      </c>
      <c r="R4467">
        <v>4</v>
      </c>
      <c r="S4467">
        <v>0</v>
      </c>
      <c r="T4467">
        <v>2</v>
      </c>
      <c r="U4467">
        <v>0</v>
      </c>
      <c r="V4467">
        <v>0</v>
      </c>
      <c r="W4467">
        <v>0</v>
      </c>
      <c r="X4467">
        <v>17.278226250472887</v>
      </c>
      <c r="Y4467">
        <v>0</v>
      </c>
      <c r="Z4467">
        <v>1.1967815903432479</v>
      </c>
      <c r="AA4467">
        <v>0</v>
      </c>
      <c r="AB4467">
        <v>10.839703533116852</v>
      </c>
      <c r="AC4467">
        <v>0</v>
      </c>
      <c r="AD4467">
        <v>0</v>
      </c>
      <c r="AE4467">
        <v>29.314711373932987</v>
      </c>
    </row>
    <row r="4468" spans="1:31" x14ac:dyDescent="0.3">
      <c r="A4468">
        <v>2654767</v>
      </c>
      <c r="B4468">
        <v>1</v>
      </c>
      <c r="C4468" t="s">
        <v>80</v>
      </c>
      <c r="D4468" t="s">
        <v>90</v>
      </c>
      <c r="E4468" t="s">
        <v>165</v>
      </c>
      <c r="F4468" t="s">
        <v>3527</v>
      </c>
      <c r="G4468" t="s">
        <v>224</v>
      </c>
      <c r="H4468" t="s">
        <v>135</v>
      </c>
      <c r="I4468" t="s">
        <v>136</v>
      </c>
      <c r="J4468" t="s">
        <v>137</v>
      </c>
      <c r="K4468" t="s">
        <v>138</v>
      </c>
      <c r="L4468" t="s">
        <v>12522</v>
      </c>
      <c r="M4468" t="s">
        <v>12523</v>
      </c>
      <c r="N4468">
        <v>1.6644444439999999</v>
      </c>
      <c r="O4468">
        <v>0</v>
      </c>
      <c r="P4468">
        <v>221</v>
      </c>
      <c r="Q4468">
        <v>0</v>
      </c>
      <c r="R4468">
        <v>0</v>
      </c>
      <c r="S4468">
        <v>0</v>
      </c>
      <c r="T4468">
        <v>25</v>
      </c>
      <c r="U4468">
        <v>0</v>
      </c>
      <c r="V4468">
        <v>0</v>
      </c>
      <c r="W4468">
        <v>0</v>
      </c>
      <c r="X4468">
        <v>102.47430584881695</v>
      </c>
      <c r="Y4468">
        <v>0</v>
      </c>
      <c r="Z4468">
        <v>0</v>
      </c>
      <c r="AA4468">
        <v>0</v>
      </c>
      <c r="AB4468">
        <v>94.214194831550515</v>
      </c>
      <c r="AC4468">
        <v>0</v>
      </c>
      <c r="AD4468">
        <v>0</v>
      </c>
      <c r="AE4468">
        <v>196.68850068036747</v>
      </c>
    </row>
    <row r="4469" spans="1:31" x14ac:dyDescent="0.3">
      <c r="A4469">
        <v>2655199</v>
      </c>
      <c r="B4469">
        <v>1</v>
      </c>
      <c r="C4469" t="s">
        <v>80</v>
      </c>
      <c r="D4469" t="s">
        <v>82</v>
      </c>
      <c r="E4469" t="s">
        <v>141</v>
      </c>
      <c r="F4469" t="s">
        <v>12524</v>
      </c>
      <c r="G4469" t="s">
        <v>154</v>
      </c>
      <c r="H4469" t="s">
        <v>144</v>
      </c>
      <c r="I4469" t="s">
        <v>136</v>
      </c>
      <c r="J4469" t="s">
        <v>137</v>
      </c>
      <c r="K4469" t="s">
        <v>138</v>
      </c>
      <c r="L4469" t="s">
        <v>12525</v>
      </c>
      <c r="M4469" t="s">
        <v>12526</v>
      </c>
      <c r="N4469">
        <v>0.18333333299999999</v>
      </c>
      <c r="O4469">
        <v>0</v>
      </c>
      <c r="P4469">
        <v>330</v>
      </c>
      <c r="Q4469">
        <v>0</v>
      </c>
      <c r="R4469">
        <v>0</v>
      </c>
      <c r="S4469">
        <v>0</v>
      </c>
      <c r="T4469">
        <v>18</v>
      </c>
      <c r="U4469">
        <v>0</v>
      </c>
      <c r="V4469">
        <v>0</v>
      </c>
      <c r="W4469">
        <v>0</v>
      </c>
      <c r="X4469">
        <v>18.259060189301874</v>
      </c>
      <c r="Y4469">
        <v>0</v>
      </c>
      <c r="Z4469">
        <v>0</v>
      </c>
      <c r="AA4469">
        <v>0</v>
      </c>
      <c r="AB4469">
        <v>4.8387854597412003</v>
      </c>
      <c r="AC4469">
        <v>0</v>
      </c>
      <c r="AD4469">
        <v>0</v>
      </c>
      <c r="AE4469">
        <v>23.097845649043073</v>
      </c>
    </row>
    <row r="4470" spans="1:31" x14ac:dyDescent="0.3">
      <c r="A4470">
        <v>2654452</v>
      </c>
      <c r="B4470">
        <v>1</v>
      </c>
      <c r="C4470" t="s">
        <v>80</v>
      </c>
      <c r="D4470" t="s">
        <v>90</v>
      </c>
      <c r="E4470" t="s">
        <v>165</v>
      </c>
      <c r="F4470" t="s">
        <v>12527</v>
      </c>
      <c r="G4470" t="s">
        <v>224</v>
      </c>
      <c r="H4470" t="s">
        <v>135</v>
      </c>
      <c r="I4470" t="s">
        <v>136</v>
      </c>
      <c r="J4470" t="s">
        <v>137</v>
      </c>
      <c r="K4470" t="s">
        <v>138</v>
      </c>
      <c r="L4470" t="s">
        <v>12528</v>
      </c>
      <c r="M4470" t="s">
        <v>12529</v>
      </c>
      <c r="N4470">
        <v>1.154722222</v>
      </c>
      <c r="O4470">
        <v>0</v>
      </c>
      <c r="P4470">
        <v>144</v>
      </c>
      <c r="Q4470">
        <v>0</v>
      </c>
      <c r="R4470">
        <v>0</v>
      </c>
      <c r="S4470">
        <v>0</v>
      </c>
      <c r="T4470">
        <v>15</v>
      </c>
      <c r="U4470">
        <v>0</v>
      </c>
      <c r="V4470">
        <v>0</v>
      </c>
      <c r="W4470">
        <v>0</v>
      </c>
      <c r="X4470">
        <v>46.628430877853859</v>
      </c>
      <c r="Y4470">
        <v>0</v>
      </c>
      <c r="Z4470">
        <v>0</v>
      </c>
      <c r="AA4470">
        <v>0</v>
      </c>
      <c r="AB4470">
        <v>7.9471730096775763</v>
      </c>
      <c r="AC4470">
        <v>0</v>
      </c>
      <c r="AD4470">
        <v>0</v>
      </c>
      <c r="AE4470">
        <v>54.575603887531436</v>
      </c>
    </row>
    <row r="4471" spans="1:31" x14ac:dyDescent="0.3">
      <c r="A4471">
        <v>2654844</v>
      </c>
      <c r="B4471">
        <v>1</v>
      </c>
      <c r="C4471" t="s">
        <v>81</v>
      </c>
      <c r="D4471" t="s">
        <v>116</v>
      </c>
      <c r="E4471" t="s">
        <v>147</v>
      </c>
      <c r="F4471" t="s">
        <v>5561</v>
      </c>
      <c r="G4471" t="s">
        <v>149</v>
      </c>
      <c r="H4471" t="s">
        <v>144</v>
      </c>
      <c r="I4471" t="s">
        <v>136</v>
      </c>
      <c r="J4471" t="s">
        <v>137</v>
      </c>
      <c r="K4471" t="s">
        <v>138</v>
      </c>
      <c r="L4471" t="s">
        <v>12530</v>
      </c>
      <c r="M4471" t="s">
        <v>12531</v>
      </c>
      <c r="N4471">
        <v>0.20583333300000001</v>
      </c>
      <c r="O4471">
        <v>2</v>
      </c>
      <c r="P4471">
        <v>306</v>
      </c>
      <c r="Q4471">
        <v>1</v>
      </c>
      <c r="R4471">
        <v>3</v>
      </c>
      <c r="S4471">
        <v>0</v>
      </c>
      <c r="T4471">
        <v>19</v>
      </c>
      <c r="U4471">
        <v>0</v>
      </c>
      <c r="V4471">
        <v>0</v>
      </c>
      <c r="W4471">
        <v>0.12049925792666667</v>
      </c>
      <c r="X4471">
        <v>8.2300531101059402</v>
      </c>
      <c r="Y4471">
        <v>0.2075924757374672</v>
      </c>
      <c r="Z4471">
        <v>0.72534224555194782</v>
      </c>
      <c r="AA4471">
        <v>0</v>
      </c>
      <c r="AB4471">
        <v>3.0835642460110892</v>
      </c>
      <c r="AC4471">
        <v>0</v>
      </c>
      <c r="AD4471">
        <v>0</v>
      </c>
      <c r="AE4471">
        <v>12.367051335333112</v>
      </c>
    </row>
    <row r="4472" spans="1:31" x14ac:dyDescent="0.3">
      <c r="A4472">
        <v>2655139</v>
      </c>
      <c r="B4472">
        <v>1</v>
      </c>
      <c r="C4472" t="s">
        <v>80</v>
      </c>
      <c r="D4472" t="s">
        <v>101</v>
      </c>
      <c r="E4472" t="s">
        <v>165</v>
      </c>
      <c r="F4472" t="s">
        <v>12532</v>
      </c>
      <c r="G4472" t="s">
        <v>154</v>
      </c>
      <c r="H4472" t="s">
        <v>135</v>
      </c>
      <c r="I4472" t="s">
        <v>136</v>
      </c>
      <c r="J4472" t="s">
        <v>137</v>
      </c>
      <c r="K4472" t="s">
        <v>138</v>
      </c>
      <c r="L4472" t="s">
        <v>12533</v>
      </c>
      <c r="M4472" t="s">
        <v>12534</v>
      </c>
      <c r="N4472">
        <v>0.757222222</v>
      </c>
      <c r="O4472">
        <v>0</v>
      </c>
      <c r="P4472">
        <v>52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9.6231032174803595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9.6231032174803595</v>
      </c>
    </row>
    <row r="4473" spans="1:31" x14ac:dyDescent="0.3">
      <c r="A4473">
        <v>2654824</v>
      </c>
      <c r="B4473">
        <v>1</v>
      </c>
      <c r="C4473" t="s">
        <v>81</v>
      </c>
      <c r="D4473" t="s">
        <v>120</v>
      </c>
      <c r="E4473" t="s">
        <v>141</v>
      </c>
      <c r="F4473" t="s">
        <v>12535</v>
      </c>
      <c r="G4473" t="s">
        <v>149</v>
      </c>
      <c r="H4473" t="s">
        <v>144</v>
      </c>
      <c r="I4473" t="s">
        <v>136</v>
      </c>
      <c r="J4473" t="s">
        <v>137</v>
      </c>
      <c r="K4473" t="s">
        <v>138</v>
      </c>
      <c r="L4473" t="s">
        <v>12536</v>
      </c>
      <c r="M4473" t="s">
        <v>12537</v>
      </c>
      <c r="N4473">
        <v>1.925277777</v>
      </c>
      <c r="O4473">
        <v>0</v>
      </c>
      <c r="P4473">
        <v>284</v>
      </c>
      <c r="Q4473">
        <v>0</v>
      </c>
      <c r="R4473">
        <v>4</v>
      </c>
      <c r="S4473">
        <v>0</v>
      </c>
      <c r="T4473">
        <v>12</v>
      </c>
      <c r="U4473">
        <v>0</v>
      </c>
      <c r="V4473">
        <v>0</v>
      </c>
      <c r="W4473">
        <v>0</v>
      </c>
      <c r="X4473">
        <v>139.19694419094509</v>
      </c>
      <c r="Y4473">
        <v>0</v>
      </c>
      <c r="Z4473">
        <v>6.1035410821190155</v>
      </c>
      <c r="AA4473">
        <v>0</v>
      </c>
      <c r="AB4473">
        <v>23.254373966383838</v>
      </c>
      <c r="AC4473">
        <v>0</v>
      </c>
      <c r="AD4473">
        <v>0</v>
      </c>
      <c r="AE4473">
        <v>168.55485923944795</v>
      </c>
    </row>
    <row r="4474" spans="1:31" x14ac:dyDescent="0.3">
      <c r="A4474">
        <v>2655042</v>
      </c>
      <c r="B4474">
        <v>2</v>
      </c>
      <c r="C4474" t="s">
        <v>80</v>
      </c>
      <c r="D4474" t="s">
        <v>105</v>
      </c>
      <c r="E4474" t="s">
        <v>152</v>
      </c>
      <c r="F4474" t="s">
        <v>12538</v>
      </c>
      <c r="G4474" t="s">
        <v>406</v>
      </c>
      <c r="H4474" t="s">
        <v>135</v>
      </c>
      <c r="I4474" t="s">
        <v>136</v>
      </c>
      <c r="J4474" t="s">
        <v>137</v>
      </c>
      <c r="K4474" t="s">
        <v>138</v>
      </c>
      <c r="L4474" t="s">
        <v>11745</v>
      </c>
      <c r="M4474" t="s">
        <v>12539</v>
      </c>
      <c r="N4474">
        <v>1.0777777770000001</v>
      </c>
      <c r="O4474">
        <v>0</v>
      </c>
      <c r="P4474">
        <v>515</v>
      </c>
      <c r="Q4474">
        <v>0</v>
      </c>
      <c r="R4474">
        <v>0</v>
      </c>
      <c r="S4474">
        <v>0</v>
      </c>
      <c r="T4474">
        <v>9</v>
      </c>
      <c r="U4474">
        <v>0</v>
      </c>
      <c r="V4474">
        <v>0</v>
      </c>
      <c r="W4474">
        <v>0</v>
      </c>
      <c r="X4474">
        <v>181.43644789656196</v>
      </c>
      <c r="Y4474">
        <v>0</v>
      </c>
      <c r="Z4474">
        <v>0</v>
      </c>
      <c r="AA4474">
        <v>0</v>
      </c>
      <c r="AB4474">
        <v>2.5438850688555505</v>
      </c>
      <c r="AC4474">
        <v>0</v>
      </c>
      <c r="AD4474">
        <v>0</v>
      </c>
      <c r="AE4474">
        <v>183.98033296541752</v>
      </c>
    </row>
    <row r="4475" spans="1:31" x14ac:dyDescent="0.3">
      <c r="A4475">
        <v>2655202</v>
      </c>
      <c r="B4475">
        <v>1</v>
      </c>
      <c r="C4475" t="s">
        <v>80</v>
      </c>
      <c r="D4475" t="s">
        <v>82</v>
      </c>
      <c r="E4475" t="s">
        <v>132</v>
      </c>
      <c r="F4475" t="s">
        <v>12540</v>
      </c>
      <c r="G4475" t="s">
        <v>134</v>
      </c>
      <c r="H4475" t="s">
        <v>135</v>
      </c>
      <c r="I4475" t="s">
        <v>136</v>
      </c>
      <c r="J4475" t="s">
        <v>137</v>
      </c>
      <c r="K4475" t="s">
        <v>138</v>
      </c>
      <c r="L4475" t="s">
        <v>12541</v>
      </c>
      <c r="M4475" t="s">
        <v>12542</v>
      </c>
      <c r="N4475">
        <v>1.0447222220000001</v>
      </c>
      <c r="O4475">
        <v>0</v>
      </c>
      <c r="P4475">
        <v>28</v>
      </c>
      <c r="Q4475">
        <v>0</v>
      </c>
      <c r="R4475">
        <v>0</v>
      </c>
      <c r="S4475">
        <v>0</v>
      </c>
      <c r="T4475">
        <v>9</v>
      </c>
      <c r="U4475">
        <v>0</v>
      </c>
      <c r="V4475">
        <v>0</v>
      </c>
      <c r="W4475">
        <v>0</v>
      </c>
      <c r="X4475">
        <v>17.675168408926798</v>
      </c>
      <c r="Y4475">
        <v>0</v>
      </c>
      <c r="Z4475">
        <v>0</v>
      </c>
      <c r="AA4475">
        <v>0</v>
      </c>
      <c r="AB4475">
        <v>74.134718642185547</v>
      </c>
      <c r="AC4475">
        <v>0</v>
      </c>
      <c r="AD4475">
        <v>0</v>
      </c>
      <c r="AE4475">
        <v>91.809887051112341</v>
      </c>
    </row>
    <row r="4476" spans="1:31" x14ac:dyDescent="0.3">
      <c r="A4476">
        <v>2654538</v>
      </c>
      <c r="B4476">
        <v>1</v>
      </c>
      <c r="C4476" t="s">
        <v>80</v>
      </c>
      <c r="D4476" t="s">
        <v>84</v>
      </c>
      <c r="E4476" t="s">
        <v>214</v>
      </c>
      <c r="F4476" t="s">
        <v>11218</v>
      </c>
      <c r="G4476" t="s">
        <v>183</v>
      </c>
      <c r="H4476" t="s">
        <v>135</v>
      </c>
      <c r="I4476" t="s">
        <v>136</v>
      </c>
      <c r="J4476" t="s">
        <v>3</v>
      </c>
      <c r="K4476" t="s">
        <v>138</v>
      </c>
      <c r="L4476" t="s">
        <v>12543</v>
      </c>
      <c r="M4476" t="s">
        <v>12230</v>
      </c>
      <c r="N4476">
        <v>8.4891666659999991</v>
      </c>
      <c r="O4476">
        <v>0</v>
      </c>
      <c r="P4476">
        <v>230</v>
      </c>
      <c r="Q4476">
        <v>0</v>
      </c>
      <c r="R4476">
        <v>0</v>
      </c>
      <c r="S4476">
        <v>0</v>
      </c>
      <c r="T4476">
        <v>11</v>
      </c>
      <c r="U4476">
        <v>0</v>
      </c>
      <c r="V4476">
        <v>0</v>
      </c>
      <c r="W4476">
        <v>0</v>
      </c>
      <c r="X4476">
        <v>520.37774177322331</v>
      </c>
      <c r="Y4476">
        <v>0</v>
      </c>
      <c r="Z4476">
        <v>0</v>
      </c>
      <c r="AA4476">
        <v>0</v>
      </c>
      <c r="AB4476">
        <v>78.703252821447563</v>
      </c>
      <c r="AC4476">
        <v>0</v>
      </c>
      <c r="AD4476">
        <v>0</v>
      </c>
      <c r="AE4476">
        <v>599.08099459467087</v>
      </c>
    </row>
    <row r="4477" spans="1:31" x14ac:dyDescent="0.3">
      <c r="A4477">
        <v>2654893</v>
      </c>
      <c r="B4477">
        <v>1</v>
      </c>
      <c r="C4477" t="s">
        <v>81</v>
      </c>
      <c r="D4477" t="s">
        <v>121</v>
      </c>
      <c r="E4477" t="s">
        <v>132</v>
      </c>
      <c r="F4477" t="s">
        <v>12544</v>
      </c>
      <c r="G4477" t="s">
        <v>183</v>
      </c>
      <c r="H4477" t="s">
        <v>135</v>
      </c>
      <c r="I4477" t="s">
        <v>136</v>
      </c>
      <c r="J4477" t="s">
        <v>3</v>
      </c>
      <c r="K4477" t="s">
        <v>138</v>
      </c>
      <c r="L4477" t="s">
        <v>12545</v>
      </c>
      <c r="M4477" t="s">
        <v>12546</v>
      </c>
      <c r="N4477">
        <v>2.0013888880000001</v>
      </c>
      <c r="O4477">
        <v>0</v>
      </c>
      <c r="P4477">
        <v>4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1.1460148201971083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1.1460148201971083</v>
      </c>
    </row>
    <row r="4478" spans="1:31" x14ac:dyDescent="0.3">
      <c r="A4478">
        <v>2655136</v>
      </c>
      <c r="B4478">
        <v>1</v>
      </c>
      <c r="C4478" t="s">
        <v>80</v>
      </c>
      <c r="D4478" t="s">
        <v>84</v>
      </c>
      <c r="E4478" t="s">
        <v>165</v>
      </c>
      <c r="F4478" t="s">
        <v>12547</v>
      </c>
      <c r="G4478" t="s">
        <v>224</v>
      </c>
      <c r="H4478" t="s">
        <v>135</v>
      </c>
      <c r="I4478" t="s">
        <v>136</v>
      </c>
      <c r="J4478" t="s">
        <v>137</v>
      </c>
      <c r="K4478" t="s">
        <v>138</v>
      </c>
      <c r="L4478" t="s">
        <v>12548</v>
      </c>
      <c r="M4478" t="s">
        <v>12549</v>
      </c>
      <c r="N4478">
        <v>1.8877777769999999</v>
      </c>
      <c r="O4478">
        <v>0</v>
      </c>
      <c r="P4478">
        <v>194</v>
      </c>
      <c r="Q4478">
        <v>0</v>
      </c>
      <c r="R4478">
        <v>0</v>
      </c>
      <c r="S4478">
        <v>0</v>
      </c>
      <c r="T4478">
        <v>18</v>
      </c>
      <c r="U4478">
        <v>0</v>
      </c>
      <c r="V4478">
        <v>0</v>
      </c>
      <c r="W4478">
        <v>0</v>
      </c>
      <c r="X4478">
        <v>102.37665362604909</v>
      </c>
      <c r="Y4478">
        <v>0</v>
      </c>
      <c r="Z4478">
        <v>0</v>
      </c>
      <c r="AA4478">
        <v>0</v>
      </c>
      <c r="AB4478">
        <v>32.766726436883516</v>
      </c>
      <c r="AC4478">
        <v>0</v>
      </c>
      <c r="AD4478">
        <v>0</v>
      </c>
      <c r="AE4478">
        <v>135.14338006293261</v>
      </c>
    </row>
    <row r="4479" spans="1:31" x14ac:dyDescent="0.3">
      <c r="A4479">
        <v>2654830</v>
      </c>
      <c r="B4479">
        <v>1</v>
      </c>
      <c r="C4479" t="s">
        <v>81</v>
      </c>
      <c r="D4479" t="s">
        <v>118</v>
      </c>
      <c r="E4479" t="s">
        <v>141</v>
      </c>
      <c r="F4479" t="s">
        <v>7158</v>
      </c>
      <c r="G4479" t="s">
        <v>143</v>
      </c>
      <c r="H4479" t="s">
        <v>144</v>
      </c>
      <c r="I4479" t="s">
        <v>136</v>
      </c>
      <c r="J4479" t="s">
        <v>137</v>
      </c>
      <c r="K4479" t="s">
        <v>138</v>
      </c>
      <c r="L4479" t="s">
        <v>12550</v>
      </c>
      <c r="M4479" t="s">
        <v>12551</v>
      </c>
      <c r="N4479">
        <v>1.529722222</v>
      </c>
      <c r="O4479">
        <v>1</v>
      </c>
      <c r="P4479">
        <v>3</v>
      </c>
      <c r="Q4479">
        <v>37</v>
      </c>
      <c r="R4479">
        <v>8</v>
      </c>
      <c r="S4479">
        <v>1</v>
      </c>
      <c r="T4479">
        <v>0</v>
      </c>
      <c r="U4479">
        <v>0</v>
      </c>
      <c r="V4479">
        <v>0</v>
      </c>
      <c r="W4479">
        <v>0.44478841079138887</v>
      </c>
      <c r="X4479">
        <v>0.18473774504348361</v>
      </c>
      <c r="Y4479">
        <v>204.19551197581447</v>
      </c>
      <c r="Z4479">
        <v>38.941144799514468</v>
      </c>
      <c r="AA4479">
        <v>0.1945142070975498</v>
      </c>
      <c r="AB4479">
        <v>0</v>
      </c>
      <c r="AC4479">
        <v>0</v>
      </c>
      <c r="AD4479">
        <v>0</v>
      </c>
      <c r="AE4479">
        <v>243.96069713826134</v>
      </c>
    </row>
    <row r="4480" spans="1:31" x14ac:dyDescent="0.3">
      <c r="A4480">
        <v>2654724</v>
      </c>
      <c r="B4480">
        <v>1</v>
      </c>
      <c r="C4480" t="s">
        <v>80</v>
      </c>
      <c r="D4480" t="s">
        <v>102</v>
      </c>
      <c r="E4480" t="s">
        <v>152</v>
      </c>
      <c r="F4480" t="s">
        <v>12552</v>
      </c>
      <c r="G4480" t="s">
        <v>187</v>
      </c>
      <c r="H4480" t="s">
        <v>135</v>
      </c>
      <c r="I4480" t="s">
        <v>136</v>
      </c>
      <c r="J4480" t="s">
        <v>137</v>
      </c>
      <c r="K4480" t="s">
        <v>138</v>
      </c>
      <c r="L4480" t="s">
        <v>12553</v>
      </c>
      <c r="M4480" t="s">
        <v>12554</v>
      </c>
      <c r="N4480">
        <v>1.1516666659999999</v>
      </c>
      <c r="O4480">
        <v>0</v>
      </c>
      <c r="P4480">
        <v>27</v>
      </c>
      <c r="Q4480">
        <v>0</v>
      </c>
      <c r="R4480">
        <v>21</v>
      </c>
      <c r="S4480">
        <v>0</v>
      </c>
      <c r="T4480">
        <v>14</v>
      </c>
      <c r="U4480">
        <v>0</v>
      </c>
      <c r="V4480">
        <v>0</v>
      </c>
      <c r="W4480">
        <v>0</v>
      </c>
      <c r="X4480">
        <v>12.308260500619669</v>
      </c>
      <c r="Y4480">
        <v>0</v>
      </c>
      <c r="Z4480">
        <v>69.910475625102677</v>
      </c>
      <c r="AA4480">
        <v>0</v>
      </c>
      <c r="AB4480">
        <v>44.713046396557864</v>
      </c>
      <c r="AC4480">
        <v>0</v>
      </c>
      <c r="AD4480">
        <v>0</v>
      </c>
      <c r="AE4480">
        <v>126.9317825222802</v>
      </c>
    </row>
    <row r="4481" spans="1:31" x14ac:dyDescent="0.3">
      <c r="A4481">
        <v>2655116</v>
      </c>
      <c r="B4481">
        <v>1</v>
      </c>
      <c r="C4481" t="s">
        <v>80</v>
      </c>
      <c r="D4481" t="s">
        <v>95</v>
      </c>
      <c r="E4481" t="s">
        <v>165</v>
      </c>
      <c r="F4481" t="s">
        <v>12555</v>
      </c>
      <c r="G4481" t="s">
        <v>154</v>
      </c>
      <c r="H4481" t="s">
        <v>135</v>
      </c>
      <c r="I4481" t="s">
        <v>136</v>
      </c>
      <c r="J4481" t="s">
        <v>137</v>
      </c>
      <c r="K4481" t="s">
        <v>138</v>
      </c>
      <c r="L4481" t="s">
        <v>12556</v>
      </c>
      <c r="M4481" t="s">
        <v>12557</v>
      </c>
      <c r="N4481">
        <v>0.89277777700000005</v>
      </c>
      <c r="O4481">
        <v>0</v>
      </c>
      <c r="P4481">
        <v>44</v>
      </c>
      <c r="Q4481">
        <v>0</v>
      </c>
      <c r="R4481">
        <v>0</v>
      </c>
      <c r="S4481">
        <v>0</v>
      </c>
      <c r="T4481">
        <v>1</v>
      </c>
      <c r="U4481">
        <v>0</v>
      </c>
      <c r="V4481">
        <v>0</v>
      </c>
      <c r="W4481">
        <v>0</v>
      </c>
      <c r="X4481">
        <v>10.714675786716924</v>
      </c>
      <c r="Y4481">
        <v>0</v>
      </c>
      <c r="Z4481">
        <v>0</v>
      </c>
      <c r="AA4481">
        <v>0</v>
      </c>
      <c r="AB4481">
        <v>0.53809622998558759</v>
      </c>
      <c r="AC4481">
        <v>0</v>
      </c>
      <c r="AD4481">
        <v>0</v>
      </c>
      <c r="AE4481">
        <v>11.252772016702512</v>
      </c>
    </row>
    <row r="4482" spans="1:31" x14ac:dyDescent="0.3">
      <c r="A4482">
        <v>2654867</v>
      </c>
      <c r="B4482">
        <v>1</v>
      </c>
      <c r="C4482" t="s">
        <v>80</v>
      </c>
      <c r="D4482" t="s">
        <v>92</v>
      </c>
      <c r="E4482" t="s">
        <v>165</v>
      </c>
      <c r="F4482" t="s">
        <v>12558</v>
      </c>
      <c r="G4482" t="s">
        <v>224</v>
      </c>
      <c r="H4482" t="s">
        <v>135</v>
      </c>
      <c r="I4482" t="s">
        <v>136</v>
      </c>
      <c r="J4482" t="s">
        <v>137</v>
      </c>
      <c r="K4482" t="s">
        <v>138</v>
      </c>
      <c r="L4482" t="s">
        <v>12559</v>
      </c>
      <c r="M4482" t="s">
        <v>12495</v>
      </c>
      <c r="N4482">
        <v>2.6272222219999999</v>
      </c>
      <c r="O4482">
        <v>0</v>
      </c>
      <c r="P4482">
        <v>56</v>
      </c>
      <c r="Q4482">
        <v>0</v>
      </c>
      <c r="R4482">
        <v>0</v>
      </c>
      <c r="S4482">
        <v>0</v>
      </c>
      <c r="T4482">
        <v>8</v>
      </c>
      <c r="U4482">
        <v>0</v>
      </c>
      <c r="V4482">
        <v>0</v>
      </c>
      <c r="W4482">
        <v>0</v>
      </c>
      <c r="X4482">
        <v>59.054296989709982</v>
      </c>
      <c r="Y4482">
        <v>0</v>
      </c>
      <c r="Z4482">
        <v>0</v>
      </c>
      <c r="AA4482">
        <v>0</v>
      </c>
      <c r="AB4482">
        <v>175.07925345788703</v>
      </c>
      <c r="AC4482">
        <v>0</v>
      </c>
      <c r="AD4482">
        <v>0</v>
      </c>
      <c r="AE4482">
        <v>234.13355044759703</v>
      </c>
    </row>
    <row r="4483" spans="1:31" x14ac:dyDescent="0.3">
      <c r="A4483">
        <v>2654532</v>
      </c>
      <c r="B4483">
        <v>1</v>
      </c>
      <c r="C4483" t="s">
        <v>80</v>
      </c>
      <c r="D4483" t="s">
        <v>107</v>
      </c>
      <c r="E4483" t="s">
        <v>165</v>
      </c>
      <c r="F4483" t="s">
        <v>12560</v>
      </c>
      <c r="G4483" t="s">
        <v>161</v>
      </c>
      <c r="H4483" t="s">
        <v>135</v>
      </c>
      <c r="I4483" t="s">
        <v>136</v>
      </c>
      <c r="J4483" t="s">
        <v>137</v>
      </c>
      <c r="K4483" t="s">
        <v>162</v>
      </c>
      <c r="L4483" t="s">
        <v>12561</v>
      </c>
      <c r="M4483" t="s">
        <v>12562</v>
      </c>
      <c r="N4483">
        <v>5.2877777769999996</v>
      </c>
      <c r="O4483">
        <v>0</v>
      </c>
      <c r="P4483">
        <v>67</v>
      </c>
      <c r="Q4483">
        <v>0</v>
      </c>
      <c r="R4483">
        <v>0</v>
      </c>
      <c r="S4483">
        <v>0</v>
      </c>
      <c r="T4483">
        <v>5</v>
      </c>
      <c r="U4483">
        <v>0</v>
      </c>
      <c r="V4483">
        <v>0</v>
      </c>
      <c r="W4483">
        <v>0</v>
      </c>
      <c r="X4483">
        <v>96.498802201632003</v>
      </c>
      <c r="Y4483">
        <v>0</v>
      </c>
      <c r="Z4483">
        <v>0</v>
      </c>
      <c r="AA4483">
        <v>0</v>
      </c>
      <c r="AB4483">
        <v>17.384642923279532</v>
      </c>
      <c r="AC4483">
        <v>0</v>
      </c>
      <c r="AD4483">
        <v>0</v>
      </c>
      <c r="AE4483">
        <v>113.88344512491153</v>
      </c>
    </row>
    <row r="4484" spans="1:31" x14ac:dyDescent="0.3">
      <c r="A4484">
        <v>2655357</v>
      </c>
      <c r="B4484">
        <v>1</v>
      </c>
      <c r="C4484" t="s">
        <v>80</v>
      </c>
      <c r="D4484" t="s">
        <v>90</v>
      </c>
      <c r="E4484" t="s">
        <v>141</v>
      </c>
      <c r="F4484" t="s">
        <v>12563</v>
      </c>
      <c r="G4484" t="s">
        <v>220</v>
      </c>
      <c r="H4484" t="s">
        <v>144</v>
      </c>
      <c r="I4484" t="s">
        <v>136</v>
      </c>
      <c r="J4484" t="s">
        <v>137</v>
      </c>
      <c r="K4484" t="s">
        <v>162</v>
      </c>
      <c r="L4484" t="s">
        <v>12564</v>
      </c>
      <c r="M4484" t="s">
        <v>12565</v>
      </c>
      <c r="N4484">
        <v>5.7313888879999997</v>
      </c>
      <c r="O4484">
        <v>0</v>
      </c>
      <c r="P4484">
        <v>1011</v>
      </c>
      <c r="Q4484">
        <v>0</v>
      </c>
      <c r="R4484">
        <v>0</v>
      </c>
      <c r="S4484">
        <v>0</v>
      </c>
      <c r="T4484">
        <v>40</v>
      </c>
      <c r="U4484">
        <v>0</v>
      </c>
      <c r="V4484">
        <v>0</v>
      </c>
      <c r="W4484">
        <v>0</v>
      </c>
      <c r="X4484">
        <v>1708.6089439378893</v>
      </c>
      <c r="Y4484">
        <v>0</v>
      </c>
      <c r="Z4484">
        <v>0</v>
      </c>
      <c r="AA4484">
        <v>0</v>
      </c>
      <c r="AB4484">
        <v>564.52456626150376</v>
      </c>
      <c r="AC4484">
        <v>0</v>
      </c>
      <c r="AD4484">
        <v>0</v>
      </c>
      <c r="AE4484">
        <v>2273.1335101993932</v>
      </c>
    </row>
    <row r="4485" spans="1:31" x14ac:dyDescent="0.3">
      <c r="A4485">
        <v>2655334</v>
      </c>
      <c r="B4485">
        <v>1</v>
      </c>
      <c r="C4485" t="s">
        <v>80</v>
      </c>
      <c r="D4485" t="s">
        <v>97</v>
      </c>
      <c r="E4485" t="s">
        <v>194</v>
      </c>
      <c r="F4485" t="s">
        <v>12566</v>
      </c>
      <c r="G4485" t="s">
        <v>149</v>
      </c>
      <c r="H4485" t="s">
        <v>144</v>
      </c>
      <c r="I4485" t="s">
        <v>136</v>
      </c>
      <c r="J4485" t="s">
        <v>137</v>
      </c>
      <c r="K4485" t="s">
        <v>138</v>
      </c>
      <c r="L4485" t="s">
        <v>12567</v>
      </c>
      <c r="M4485" t="s">
        <v>12568</v>
      </c>
      <c r="N4485">
        <v>0.51472222199999995</v>
      </c>
      <c r="O4485">
        <v>3</v>
      </c>
      <c r="P4485">
        <v>14296</v>
      </c>
      <c r="Q4485">
        <v>11</v>
      </c>
      <c r="R4485">
        <v>610</v>
      </c>
      <c r="S4485">
        <v>41</v>
      </c>
      <c r="T4485">
        <v>1400</v>
      </c>
      <c r="U4485">
        <v>2</v>
      </c>
      <c r="V4485">
        <v>7</v>
      </c>
      <c r="W4485">
        <v>0.22065311934444443</v>
      </c>
      <c r="X4485">
        <v>2007.9022793320212</v>
      </c>
      <c r="Y4485">
        <v>7.9600076009199405</v>
      </c>
      <c r="Z4485">
        <v>188.56680028036021</v>
      </c>
      <c r="AA4485">
        <v>1069.8652410568884</v>
      </c>
      <c r="AB4485">
        <v>1409.34927579852</v>
      </c>
      <c r="AC4485">
        <v>174.13125669909152</v>
      </c>
      <c r="AD4485">
        <v>9.7676235851614273</v>
      </c>
      <c r="AE4485">
        <v>4867.7631374723069</v>
      </c>
    </row>
    <row r="4486" spans="1:31" x14ac:dyDescent="0.3">
      <c r="A4486">
        <v>2655998</v>
      </c>
      <c r="B4486">
        <v>1</v>
      </c>
      <c r="C4486" t="s">
        <v>80</v>
      </c>
      <c r="D4486" t="s">
        <v>96</v>
      </c>
      <c r="E4486" t="s">
        <v>214</v>
      </c>
      <c r="F4486" t="s">
        <v>12569</v>
      </c>
      <c r="G4486" t="s">
        <v>224</v>
      </c>
      <c r="H4486" t="s">
        <v>135</v>
      </c>
      <c r="I4486" t="s">
        <v>136</v>
      </c>
      <c r="J4486" t="s">
        <v>137</v>
      </c>
      <c r="K4486" t="s">
        <v>138</v>
      </c>
      <c r="L4486" t="s">
        <v>12570</v>
      </c>
      <c r="M4486" t="s">
        <v>12571</v>
      </c>
      <c r="N4486">
        <v>4.5947222219999997</v>
      </c>
      <c r="O4486">
        <v>0</v>
      </c>
      <c r="P4486">
        <v>42</v>
      </c>
      <c r="Q4486">
        <v>0</v>
      </c>
      <c r="R4486">
        <v>0</v>
      </c>
      <c r="S4486">
        <v>0</v>
      </c>
      <c r="T4486">
        <v>5</v>
      </c>
      <c r="U4486">
        <v>0</v>
      </c>
      <c r="V4486">
        <v>0</v>
      </c>
      <c r="W4486">
        <v>0</v>
      </c>
      <c r="X4486">
        <v>125.52743897296031</v>
      </c>
      <c r="Y4486">
        <v>0</v>
      </c>
      <c r="Z4486">
        <v>0</v>
      </c>
      <c r="AA4486">
        <v>0</v>
      </c>
      <c r="AB4486">
        <v>99.604824719692886</v>
      </c>
      <c r="AC4486">
        <v>0</v>
      </c>
      <c r="AD4486">
        <v>0</v>
      </c>
      <c r="AE4486">
        <v>225.1322636926532</v>
      </c>
    </row>
    <row r="4487" spans="1:31" x14ac:dyDescent="0.3">
      <c r="A4487">
        <v>2655875</v>
      </c>
      <c r="B4487">
        <v>1</v>
      </c>
      <c r="C4487" t="s">
        <v>80</v>
      </c>
      <c r="D4487" t="s">
        <v>104</v>
      </c>
      <c r="E4487" t="s">
        <v>152</v>
      </c>
      <c r="F4487" t="s">
        <v>5860</v>
      </c>
      <c r="G4487" t="s">
        <v>191</v>
      </c>
      <c r="H4487" t="s">
        <v>135</v>
      </c>
      <c r="I4487" t="s">
        <v>136</v>
      </c>
      <c r="J4487" t="s">
        <v>137</v>
      </c>
      <c r="K4487" t="s">
        <v>138</v>
      </c>
      <c r="L4487" t="s">
        <v>12572</v>
      </c>
      <c r="M4487" t="s">
        <v>12573</v>
      </c>
      <c r="N4487">
        <v>3.2561111110000001</v>
      </c>
      <c r="O4487">
        <v>0</v>
      </c>
      <c r="P4487">
        <v>4</v>
      </c>
      <c r="Q4487">
        <v>0</v>
      </c>
      <c r="R4487">
        <v>12</v>
      </c>
      <c r="S4487">
        <v>0</v>
      </c>
      <c r="T4487">
        <v>19</v>
      </c>
      <c r="U4487">
        <v>0</v>
      </c>
      <c r="V4487">
        <v>0</v>
      </c>
      <c r="W4487">
        <v>0</v>
      </c>
      <c r="X4487">
        <v>30.213964794036499</v>
      </c>
      <c r="Y4487">
        <v>0</v>
      </c>
      <c r="Z4487">
        <v>56.425800066897501</v>
      </c>
      <c r="AA4487">
        <v>0</v>
      </c>
      <c r="AB4487">
        <v>106.20352637652466</v>
      </c>
      <c r="AC4487">
        <v>0</v>
      </c>
      <c r="AD4487">
        <v>0</v>
      </c>
      <c r="AE4487">
        <v>192.84329123745869</v>
      </c>
    </row>
    <row r="4488" spans="1:31" x14ac:dyDescent="0.3">
      <c r="A4488">
        <v>2655480</v>
      </c>
      <c r="B4488">
        <v>1</v>
      </c>
      <c r="C4488" t="s">
        <v>80</v>
      </c>
      <c r="D4488" t="s">
        <v>108</v>
      </c>
      <c r="E4488" t="s">
        <v>165</v>
      </c>
      <c r="F4488" t="s">
        <v>12574</v>
      </c>
      <c r="G4488" t="s">
        <v>224</v>
      </c>
      <c r="H4488" t="s">
        <v>135</v>
      </c>
      <c r="I4488" t="s">
        <v>136</v>
      </c>
      <c r="J4488" t="s">
        <v>137</v>
      </c>
      <c r="K4488" t="s">
        <v>138</v>
      </c>
      <c r="L4488" t="s">
        <v>12575</v>
      </c>
      <c r="M4488" t="s">
        <v>12576</v>
      </c>
      <c r="N4488">
        <v>1.3080555549999999</v>
      </c>
      <c r="O4488">
        <v>0</v>
      </c>
      <c r="P4488">
        <v>13</v>
      </c>
      <c r="Q4488">
        <v>0</v>
      </c>
      <c r="R4488">
        <v>2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1.8460827694888382</v>
      </c>
      <c r="Y4488">
        <v>0</v>
      </c>
      <c r="Z4488">
        <v>9.5849820033228212</v>
      </c>
      <c r="AA4488">
        <v>0</v>
      </c>
      <c r="AB4488">
        <v>2.6410627705682543</v>
      </c>
      <c r="AC4488">
        <v>0</v>
      </c>
      <c r="AD4488">
        <v>0</v>
      </c>
      <c r="AE4488">
        <v>14.072127543379914</v>
      </c>
    </row>
    <row r="4489" spans="1:31" x14ac:dyDescent="0.3">
      <c r="A4489">
        <v>2655898</v>
      </c>
      <c r="B4489">
        <v>1</v>
      </c>
      <c r="C4489" t="s">
        <v>80</v>
      </c>
      <c r="D4489" t="s">
        <v>100</v>
      </c>
      <c r="E4489" t="s">
        <v>132</v>
      </c>
      <c r="F4489" t="s">
        <v>12577</v>
      </c>
      <c r="G4489" t="s">
        <v>268</v>
      </c>
      <c r="H4489" t="s">
        <v>135</v>
      </c>
      <c r="I4489" t="s">
        <v>136</v>
      </c>
      <c r="J4489" t="s">
        <v>137</v>
      </c>
      <c r="K4489" t="s">
        <v>138</v>
      </c>
      <c r="L4489" t="s">
        <v>12578</v>
      </c>
      <c r="M4489" t="s">
        <v>12579</v>
      </c>
      <c r="N4489">
        <v>2.2522222219999999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9.4519884572499642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9.4519884572499642</v>
      </c>
    </row>
    <row r="4490" spans="1:31" x14ac:dyDescent="0.3">
      <c r="A4490">
        <v>2656167</v>
      </c>
      <c r="B4490">
        <v>1</v>
      </c>
      <c r="C4490" t="s">
        <v>80</v>
      </c>
      <c r="D4490" t="s">
        <v>95</v>
      </c>
      <c r="E4490" t="s">
        <v>165</v>
      </c>
      <c r="F4490" t="s">
        <v>12580</v>
      </c>
      <c r="G4490" t="s">
        <v>224</v>
      </c>
      <c r="H4490" t="s">
        <v>135</v>
      </c>
      <c r="I4490" t="s">
        <v>136</v>
      </c>
      <c r="J4490" t="s">
        <v>137</v>
      </c>
      <c r="K4490" t="s">
        <v>138</v>
      </c>
      <c r="L4490" t="s">
        <v>12581</v>
      </c>
      <c r="M4490" t="s">
        <v>12582</v>
      </c>
      <c r="N4490">
        <v>0.35944444399999997</v>
      </c>
      <c r="O4490">
        <v>0</v>
      </c>
      <c r="P4490">
        <v>140</v>
      </c>
      <c r="Q4490">
        <v>0</v>
      </c>
      <c r="R4490">
        <v>0</v>
      </c>
      <c r="S4490">
        <v>0</v>
      </c>
      <c r="T4490">
        <v>20</v>
      </c>
      <c r="U4490">
        <v>0</v>
      </c>
      <c r="V4490">
        <v>0</v>
      </c>
      <c r="W4490">
        <v>0</v>
      </c>
      <c r="X4490">
        <v>17.357352364476117</v>
      </c>
      <c r="Y4490">
        <v>0</v>
      </c>
      <c r="Z4490">
        <v>0</v>
      </c>
      <c r="AA4490">
        <v>0</v>
      </c>
      <c r="AB4490">
        <v>6.9764026162000459</v>
      </c>
      <c r="AC4490">
        <v>0</v>
      </c>
      <c r="AD4490">
        <v>0</v>
      </c>
      <c r="AE4490">
        <v>24.333754980676161</v>
      </c>
    </row>
    <row r="4491" spans="1:31" x14ac:dyDescent="0.3">
      <c r="A4491">
        <v>2656230</v>
      </c>
      <c r="B4491">
        <v>1</v>
      </c>
      <c r="C4491" t="s">
        <v>80</v>
      </c>
      <c r="D4491" t="s">
        <v>110</v>
      </c>
      <c r="E4491" t="s">
        <v>165</v>
      </c>
      <c r="F4491" t="s">
        <v>11881</v>
      </c>
      <c r="G4491" t="s">
        <v>224</v>
      </c>
      <c r="H4491" t="s">
        <v>135</v>
      </c>
      <c r="I4491" t="s">
        <v>136</v>
      </c>
      <c r="J4491" t="s">
        <v>137</v>
      </c>
      <c r="K4491" t="s">
        <v>138</v>
      </c>
      <c r="L4491" t="s">
        <v>12583</v>
      </c>
      <c r="M4491" t="s">
        <v>12584</v>
      </c>
      <c r="N4491">
        <v>3.1416666659999999</v>
      </c>
      <c r="O4491">
        <v>0</v>
      </c>
      <c r="P4491">
        <v>302</v>
      </c>
      <c r="Q4491">
        <v>0</v>
      </c>
      <c r="R4491">
        <v>0</v>
      </c>
      <c r="S4491">
        <v>0</v>
      </c>
      <c r="T4491">
        <v>19</v>
      </c>
      <c r="U4491">
        <v>0</v>
      </c>
      <c r="V4491">
        <v>0</v>
      </c>
      <c r="W4491">
        <v>0</v>
      </c>
      <c r="X4491">
        <v>292.88623261944957</v>
      </c>
      <c r="Y4491">
        <v>0</v>
      </c>
      <c r="Z4491">
        <v>0</v>
      </c>
      <c r="AA4491">
        <v>0</v>
      </c>
      <c r="AB4491">
        <v>50.601638163472394</v>
      </c>
      <c r="AC4491">
        <v>0</v>
      </c>
      <c r="AD4491">
        <v>0</v>
      </c>
      <c r="AE4491">
        <v>343.48787078292196</v>
      </c>
    </row>
    <row r="4492" spans="1:31" x14ac:dyDescent="0.3">
      <c r="A4492">
        <v>2655938</v>
      </c>
      <c r="B4492">
        <v>1</v>
      </c>
      <c r="C4492" t="s">
        <v>80</v>
      </c>
      <c r="D4492" t="s">
        <v>91</v>
      </c>
      <c r="E4492" t="s">
        <v>147</v>
      </c>
      <c r="F4492" t="s">
        <v>12585</v>
      </c>
      <c r="G4492" t="s">
        <v>149</v>
      </c>
      <c r="H4492" t="s">
        <v>144</v>
      </c>
      <c r="I4492" t="s">
        <v>136</v>
      </c>
      <c r="J4492" t="s">
        <v>137</v>
      </c>
      <c r="K4492" t="s">
        <v>138</v>
      </c>
      <c r="L4492" t="s">
        <v>12586</v>
      </c>
      <c r="M4492" t="s">
        <v>12587</v>
      </c>
      <c r="N4492">
        <v>0.645277777</v>
      </c>
      <c r="O4492">
        <v>3</v>
      </c>
      <c r="P4492">
        <v>16</v>
      </c>
      <c r="Q4492">
        <v>25</v>
      </c>
      <c r="R4492">
        <v>4</v>
      </c>
      <c r="S4492">
        <v>26</v>
      </c>
      <c r="T4492">
        <v>2</v>
      </c>
      <c r="U4492">
        <v>0</v>
      </c>
      <c r="V4492">
        <v>0</v>
      </c>
      <c r="W4492">
        <v>8.6644672518669381</v>
      </c>
      <c r="X4492">
        <v>4.8496032412987251</v>
      </c>
      <c r="Y4492">
        <v>52.875726212527887</v>
      </c>
      <c r="Z4492">
        <v>1.255707020577669</v>
      </c>
      <c r="AA4492">
        <v>190.78816142334583</v>
      </c>
      <c r="AB4492">
        <v>6.9673735882340413</v>
      </c>
      <c r="AC4492">
        <v>0</v>
      </c>
      <c r="AD4492">
        <v>0</v>
      </c>
      <c r="AE4492">
        <v>265.40103873785114</v>
      </c>
    </row>
    <row r="4493" spans="1:31" x14ac:dyDescent="0.3">
      <c r="A4493">
        <v>2655254</v>
      </c>
      <c r="B4493">
        <v>1</v>
      </c>
      <c r="C4493" t="s">
        <v>81</v>
      </c>
      <c r="D4493" t="s">
        <v>118</v>
      </c>
      <c r="E4493" t="s">
        <v>147</v>
      </c>
      <c r="F4493" t="s">
        <v>1478</v>
      </c>
      <c r="G4493" t="s">
        <v>149</v>
      </c>
      <c r="H4493" t="s">
        <v>144</v>
      </c>
      <c r="I4493" t="s">
        <v>241</v>
      </c>
      <c r="J4493" t="s">
        <v>137</v>
      </c>
      <c r="K4493" t="s">
        <v>138</v>
      </c>
      <c r="L4493" t="s">
        <v>12588</v>
      </c>
      <c r="M4493" t="s">
        <v>12589</v>
      </c>
      <c r="N4493">
        <v>2.2222219999999998E-3</v>
      </c>
      <c r="O4493">
        <v>6</v>
      </c>
      <c r="P4493">
        <v>412</v>
      </c>
      <c r="Q4493">
        <v>50</v>
      </c>
      <c r="R4493">
        <v>41</v>
      </c>
      <c r="S4493">
        <v>9</v>
      </c>
      <c r="T4493">
        <v>33</v>
      </c>
      <c r="U4493">
        <v>0</v>
      </c>
      <c r="V4493">
        <v>0</v>
      </c>
      <c r="W4493">
        <v>3.8225411604846668E-3</v>
      </c>
      <c r="X4493">
        <v>0.12531421982283811</v>
      </c>
      <c r="Y4493">
        <v>1.2765390003347101</v>
      </c>
      <c r="Z4493">
        <v>0.18478611056804556</v>
      </c>
      <c r="AA4493">
        <v>6.1746125530632891E-2</v>
      </c>
      <c r="AB4493">
        <v>2.0129416270255999E-2</v>
      </c>
      <c r="AC4493">
        <v>0</v>
      </c>
      <c r="AD4493">
        <v>0</v>
      </c>
      <c r="AE4493">
        <v>1.6723374136869673</v>
      </c>
    </row>
    <row r="4494" spans="1:31" x14ac:dyDescent="0.3">
      <c r="A4494">
        <v>2655895</v>
      </c>
      <c r="B4494">
        <v>1</v>
      </c>
      <c r="C4494" t="s">
        <v>81</v>
      </c>
      <c r="D4494" t="s">
        <v>113</v>
      </c>
      <c r="E4494" t="s">
        <v>214</v>
      </c>
      <c r="F4494" t="s">
        <v>12590</v>
      </c>
      <c r="G4494" t="s">
        <v>224</v>
      </c>
      <c r="H4494" t="s">
        <v>135</v>
      </c>
      <c r="I4494" t="s">
        <v>136</v>
      </c>
      <c r="J4494" t="s">
        <v>137</v>
      </c>
      <c r="K4494" t="s">
        <v>138</v>
      </c>
      <c r="L4494" t="s">
        <v>12591</v>
      </c>
      <c r="M4494" t="s">
        <v>12592</v>
      </c>
      <c r="N4494">
        <v>0.58750000000000002</v>
      </c>
      <c r="O4494">
        <v>0</v>
      </c>
      <c r="P4494">
        <v>39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6.2659413462914175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6.2659413462914175</v>
      </c>
    </row>
    <row r="4495" spans="1:31" x14ac:dyDescent="0.3">
      <c r="A4495">
        <v>2655268</v>
      </c>
      <c r="B4495">
        <v>1</v>
      </c>
      <c r="C4495" t="s">
        <v>80</v>
      </c>
      <c r="D4495" t="s">
        <v>104</v>
      </c>
      <c r="E4495" t="s">
        <v>194</v>
      </c>
      <c r="F4495" t="s">
        <v>3312</v>
      </c>
      <c r="G4495" t="s">
        <v>149</v>
      </c>
      <c r="H4495" t="s">
        <v>144</v>
      </c>
      <c r="I4495" t="s">
        <v>241</v>
      </c>
      <c r="J4495" t="s">
        <v>137</v>
      </c>
      <c r="K4495" t="s">
        <v>138</v>
      </c>
      <c r="L4495" t="s">
        <v>12593</v>
      </c>
      <c r="M4495" t="s">
        <v>12594</v>
      </c>
      <c r="N4495">
        <v>4.7777777E-2</v>
      </c>
      <c r="O4495">
        <v>48</v>
      </c>
      <c r="P4495">
        <v>3206</v>
      </c>
      <c r="Q4495">
        <v>129</v>
      </c>
      <c r="R4495">
        <v>208</v>
      </c>
      <c r="S4495">
        <v>58</v>
      </c>
      <c r="T4495">
        <v>413</v>
      </c>
      <c r="U4495">
        <v>2</v>
      </c>
      <c r="V4495">
        <v>1</v>
      </c>
      <c r="W4495">
        <v>2.8061029381215565</v>
      </c>
      <c r="X4495">
        <v>35.949460390831163</v>
      </c>
      <c r="Y4495">
        <v>8.5368918232924855</v>
      </c>
      <c r="Z4495">
        <v>8.950241355487524</v>
      </c>
      <c r="AA4495">
        <v>10.619854119625028</v>
      </c>
      <c r="AB4495">
        <v>10.273677397296739</v>
      </c>
      <c r="AC4495">
        <v>7.1086574401414776E-2</v>
      </c>
      <c r="AD4495">
        <v>6.2044185647449457E-2</v>
      </c>
      <c r="AE4495">
        <v>77.269358784703371</v>
      </c>
    </row>
    <row r="4496" spans="1:31" x14ac:dyDescent="0.3">
      <c r="A4496">
        <v>2655858</v>
      </c>
      <c r="B4496">
        <v>1</v>
      </c>
      <c r="C4496" t="s">
        <v>80</v>
      </c>
      <c r="D4496" t="s">
        <v>108</v>
      </c>
      <c r="E4496" t="s">
        <v>147</v>
      </c>
      <c r="F4496" t="s">
        <v>2233</v>
      </c>
      <c r="G4496" t="s">
        <v>149</v>
      </c>
      <c r="H4496" t="s">
        <v>144</v>
      </c>
      <c r="I4496" t="s">
        <v>136</v>
      </c>
      <c r="J4496" t="s">
        <v>137</v>
      </c>
      <c r="K4496" t="s">
        <v>138</v>
      </c>
      <c r="L4496" t="s">
        <v>12595</v>
      </c>
      <c r="M4496" t="s">
        <v>12596</v>
      </c>
      <c r="N4496">
        <v>0.42277777700000002</v>
      </c>
      <c r="O4496">
        <v>0</v>
      </c>
      <c r="P4496">
        <v>846</v>
      </c>
      <c r="Q4496">
        <v>5</v>
      </c>
      <c r="R4496">
        <v>100</v>
      </c>
      <c r="S4496">
        <v>2</v>
      </c>
      <c r="T4496">
        <v>160</v>
      </c>
      <c r="U4496">
        <v>1</v>
      </c>
      <c r="V4496">
        <v>0</v>
      </c>
      <c r="W4496">
        <v>0</v>
      </c>
      <c r="X4496">
        <v>110.34751328430077</v>
      </c>
      <c r="Y4496">
        <v>26.289936972867139</v>
      </c>
      <c r="Z4496">
        <v>70.253987866139013</v>
      </c>
      <c r="AA4496">
        <v>9.6287508930029553</v>
      </c>
      <c r="AB4496">
        <v>112.02857628924053</v>
      </c>
      <c r="AC4496">
        <v>14.066604797940968</v>
      </c>
      <c r="AD4496">
        <v>0</v>
      </c>
      <c r="AE4496">
        <v>342.61537010349139</v>
      </c>
    </row>
    <row r="4497" spans="1:31" x14ac:dyDescent="0.3">
      <c r="A4497">
        <v>2656101</v>
      </c>
      <c r="B4497">
        <v>1</v>
      </c>
      <c r="C4497" t="s">
        <v>81</v>
      </c>
      <c r="D4497" t="s">
        <v>128</v>
      </c>
      <c r="E4497" t="s">
        <v>165</v>
      </c>
      <c r="F4497" t="s">
        <v>12597</v>
      </c>
      <c r="G4497" t="s">
        <v>224</v>
      </c>
      <c r="H4497" t="s">
        <v>135</v>
      </c>
      <c r="I4497" t="s">
        <v>136</v>
      </c>
      <c r="J4497" t="s">
        <v>137</v>
      </c>
      <c r="K4497" t="s">
        <v>138</v>
      </c>
      <c r="L4497" t="s">
        <v>12598</v>
      </c>
      <c r="M4497" t="s">
        <v>12599</v>
      </c>
      <c r="N4497">
        <v>1.978611111</v>
      </c>
      <c r="O4497">
        <v>0</v>
      </c>
      <c r="P4497">
        <v>254</v>
      </c>
      <c r="Q4497">
        <v>0</v>
      </c>
      <c r="R4497">
        <v>0</v>
      </c>
      <c r="S4497">
        <v>0</v>
      </c>
      <c r="T4497">
        <v>26</v>
      </c>
      <c r="U4497">
        <v>0</v>
      </c>
      <c r="V4497">
        <v>0</v>
      </c>
      <c r="W4497">
        <v>0</v>
      </c>
      <c r="X4497">
        <v>152.43859772847347</v>
      </c>
      <c r="Y4497">
        <v>0</v>
      </c>
      <c r="Z4497">
        <v>0</v>
      </c>
      <c r="AA4497">
        <v>0</v>
      </c>
      <c r="AB4497">
        <v>19.821225019981664</v>
      </c>
      <c r="AC4497">
        <v>0</v>
      </c>
      <c r="AD4497">
        <v>0</v>
      </c>
      <c r="AE4497">
        <v>172.25982274845512</v>
      </c>
    </row>
    <row r="4498" spans="1:31" x14ac:dyDescent="0.3">
      <c r="A4498">
        <v>2655317</v>
      </c>
      <c r="B4498">
        <v>1</v>
      </c>
      <c r="C4498" t="s">
        <v>81</v>
      </c>
      <c r="D4498" t="s">
        <v>118</v>
      </c>
      <c r="E4498" t="s">
        <v>141</v>
      </c>
      <c r="F4498" t="s">
        <v>5940</v>
      </c>
      <c r="G4498" t="s">
        <v>143</v>
      </c>
      <c r="H4498" t="s">
        <v>144</v>
      </c>
      <c r="I4498" t="s">
        <v>136</v>
      </c>
      <c r="J4498" t="s">
        <v>137</v>
      </c>
      <c r="K4498" t="s">
        <v>138</v>
      </c>
      <c r="L4498" t="s">
        <v>12600</v>
      </c>
      <c r="M4498" t="s">
        <v>12601</v>
      </c>
      <c r="N4498">
        <v>1.223333333</v>
      </c>
      <c r="O4498">
        <v>2</v>
      </c>
      <c r="P4498">
        <v>151</v>
      </c>
      <c r="Q4498">
        <v>12</v>
      </c>
      <c r="R4498">
        <v>27</v>
      </c>
      <c r="S4498">
        <v>6</v>
      </c>
      <c r="T4498">
        <v>22</v>
      </c>
      <c r="U4498">
        <v>0</v>
      </c>
      <c r="V4498">
        <v>0</v>
      </c>
      <c r="W4498">
        <v>0.55199324548277784</v>
      </c>
      <c r="X4498">
        <v>21.919131089387093</v>
      </c>
      <c r="Y4498">
        <v>224.55450261184882</v>
      </c>
      <c r="Z4498">
        <v>11.252958965128625</v>
      </c>
      <c r="AA4498">
        <v>14.043541515915571</v>
      </c>
      <c r="AB4498">
        <v>8.8171353998640871</v>
      </c>
      <c r="AC4498">
        <v>0</v>
      </c>
      <c r="AD4498">
        <v>0</v>
      </c>
      <c r="AE4498">
        <v>281.13926282762696</v>
      </c>
    </row>
    <row r="4499" spans="1:31" x14ac:dyDescent="0.3">
      <c r="A4499">
        <v>2655832</v>
      </c>
      <c r="B4499">
        <v>1</v>
      </c>
      <c r="C4499" t="s">
        <v>80</v>
      </c>
      <c r="D4499" t="s">
        <v>82</v>
      </c>
      <c r="E4499" t="s">
        <v>194</v>
      </c>
      <c r="F4499" t="s">
        <v>12602</v>
      </c>
      <c r="G4499" t="s">
        <v>149</v>
      </c>
      <c r="H4499" t="s">
        <v>144</v>
      </c>
      <c r="I4499" t="s">
        <v>136</v>
      </c>
      <c r="J4499" t="s">
        <v>137</v>
      </c>
      <c r="K4499" t="s">
        <v>138</v>
      </c>
      <c r="L4499" t="s">
        <v>12603</v>
      </c>
      <c r="M4499" t="s">
        <v>12604</v>
      </c>
      <c r="N4499">
        <v>0.43055555499999998</v>
      </c>
      <c r="O4499">
        <v>0</v>
      </c>
      <c r="P4499">
        <v>10994</v>
      </c>
      <c r="Q4499">
        <v>0</v>
      </c>
      <c r="R4499">
        <v>0</v>
      </c>
      <c r="S4499">
        <v>4</v>
      </c>
      <c r="T4499">
        <v>1315</v>
      </c>
      <c r="U4499">
        <v>1</v>
      </c>
      <c r="V4499">
        <v>0</v>
      </c>
      <c r="W4499">
        <v>0</v>
      </c>
      <c r="X4499">
        <v>1455.0280104901624</v>
      </c>
      <c r="Y4499">
        <v>0</v>
      </c>
      <c r="Z4499">
        <v>0</v>
      </c>
      <c r="AA4499">
        <v>1151.5458397826374</v>
      </c>
      <c r="AB4499">
        <v>533.38708137535548</v>
      </c>
      <c r="AC4499">
        <v>77.681118793819451</v>
      </c>
      <c r="AD4499">
        <v>0</v>
      </c>
      <c r="AE4499">
        <v>3217.6420504419748</v>
      </c>
    </row>
    <row r="4500" spans="1:31" x14ac:dyDescent="0.3">
      <c r="A4500">
        <v>2655878</v>
      </c>
      <c r="B4500">
        <v>1</v>
      </c>
      <c r="C4500" t="s">
        <v>80</v>
      </c>
      <c r="D4500" t="s">
        <v>107</v>
      </c>
      <c r="E4500" t="s">
        <v>132</v>
      </c>
      <c r="F4500" t="s">
        <v>12605</v>
      </c>
      <c r="G4500" t="s">
        <v>228</v>
      </c>
      <c r="H4500" t="s">
        <v>135</v>
      </c>
      <c r="I4500" t="s">
        <v>136</v>
      </c>
      <c r="J4500" t="s">
        <v>137</v>
      </c>
      <c r="K4500" t="s">
        <v>138</v>
      </c>
      <c r="L4500" t="s">
        <v>12606</v>
      </c>
      <c r="M4500" t="s">
        <v>12607</v>
      </c>
      <c r="N4500">
        <v>1.544166666</v>
      </c>
      <c r="O4500">
        <v>0</v>
      </c>
      <c r="P4500">
        <v>7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1.9338761826486972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1.9338761826486972</v>
      </c>
    </row>
    <row r="4501" spans="1:31" x14ac:dyDescent="0.3">
      <c r="A4501">
        <v>2655710</v>
      </c>
      <c r="B4501">
        <v>1</v>
      </c>
      <c r="C4501" t="s">
        <v>81</v>
      </c>
      <c r="D4501" t="s">
        <v>114</v>
      </c>
      <c r="E4501" t="s">
        <v>141</v>
      </c>
      <c r="F4501" t="s">
        <v>12608</v>
      </c>
      <c r="G4501" t="s">
        <v>161</v>
      </c>
      <c r="H4501" t="s">
        <v>144</v>
      </c>
      <c r="I4501" t="s">
        <v>136</v>
      </c>
      <c r="J4501" t="s">
        <v>137</v>
      </c>
      <c r="K4501" t="s">
        <v>162</v>
      </c>
      <c r="L4501" t="s">
        <v>12609</v>
      </c>
      <c r="M4501" t="s">
        <v>12610</v>
      </c>
      <c r="N4501">
        <v>2.2311111110000001</v>
      </c>
      <c r="O4501">
        <v>0</v>
      </c>
      <c r="P4501">
        <v>10</v>
      </c>
      <c r="Q4501">
        <v>0</v>
      </c>
      <c r="R4501">
        <v>1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3.1798309773396158</v>
      </c>
      <c r="Y4501">
        <v>0</v>
      </c>
      <c r="Z4501">
        <v>0.23711951853774832</v>
      </c>
      <c r="AA4501">
        <v>0</v>
      </c>
      <c r="AB4501">
        <v>0</v>
      </c>
      <c r="AC4501">
        <v>0</v>
      </c>
      <c r="AD4501">
        <v>0</v>
      </c>
      <c r="AE4501">
        <v>3.416950495877364</v>
      </c>
    </row>
    <row r="4502" spans="1:31" x14ac:dyDescent="0.3">
      <c r="A4502">
        <v>2655418</v>
      </c>
      <c r="B4502">
        <v>1</v>
      </c>
      <c r="C4502" t="s">
        <v>80</v>
      </c>
      <c r="D4502" t="s">
        <v>103</v>
      </c>
      <c r="E4502" t="s">
        <v>147</v>
      </c>
      <c r="F4502" t="s">
        <v>5178</v>
      </c>
      <c r="G4502" t="s">
        <v>161</v>
      </c>
      <c r="H4502" t="s">
        <v>144</v>
      </c>
      <c r="I4502" t="s">
        <v>136</v>
      </c>
      <c r="J4502" t="s">
        <v>137</v>
      </c>
      <c r="K4502" t="s">
        <v>162</v>
      </c>
      <c r="L4502" t="s">
        <v>12611</v>
      </c>
      <c r="M4502" t="s">
        <v>12612</v>
      </c>
      <c r="N4502">
        <v>6.7888888879999998</v>
      </c>
      <c r="O4502">
        <v>0</v>
      </c>
      <c r="P4502">
        <v>203</v>
      </c>
      <c r="Q4502">
        <v>0</v>
      </c>
      <c r="R4502">
        <v>76</v>
      </c>
      <c r="S4502">
        <v>1</v>
      </c>
      <c r="T4502">
        <v>73</v>
      </c>
      <c r="U4502">
        <v>1</v>
      </c>
      <c r="V4502">
        <v>0</v>
      </c>
      <c r="W4502">
        <v>0</v>
      </c>
      <c r="X4502">
        <v>388.55557216023777</v>
      </c>
      <c r="Y4502">
        <v>0</v>
      </c>
      <c r="Z4502">
        <v>389.67233726304977</v>
      </c>
      <c r="AA4502">
        <v>79.033642381405841</v>
      </c>
      <c r="AB4502">
        <v>678.40636796588092</v>
      </c>
      <c r="AC4502">
        <v>156.94652098314316</v>
      </c>
      <c r="AD4502">
        <v>0</v>
      </c>
      <c r="AE4502">
        <v>1692.6144407537176</v>
      </c>
    </row>
    <row r="4503" spans="1:31" x14ac:dyDescent="0.3">
      <c r="A4503">
        <v>2655318</v>
      </c>
      <c r="B4503">
        <v>1</v>
      </c>
      <c r="C4503" t="s">
        <v>81</v>
      </c>
      <c r="D4503" t="s">
        <v>128</v>
      </c>
      <c r="E4503" t="s">
        <v>141</v>
      </c>
      <c r="F4503" t="s">
        <v>12613</v>
      </c>
      <c r="G4503" t="s">
        <v>149</v>
      </c>
      <c r="H4503" t="s">
        <v>144</v>
      </c>
      <c r="I4503" t="s">
        <v>136</v>
      </c>
      <c r="J4503" t="s">
        <v>137</v>
      </c>
      <c r="K4503" t="s">
        <v>138</v>
      </c>
      <c r="L4503" t="s">
        <v>12614</v>
      </c>
      <c r="M4503" t="s">
        <v>12615</v>
      </c>
      <c r="N4503">
        <v>4.4627777770000003</v>
      </c>
      <c r="O4503">
        <v>0</v>
      </c>
      <c r="P4503">
        <v>456</v>
      </c>
      <c r="Q4503">
        <v>0</v>
      </c>
      <c r="R4503">
        <v>24</v>
      </c>
      <c r="S4503">
        <v>0</v>
      </c>
      <c r="T4503">
        <v>108</v>
      </c>
      <c r="U4503">
        <v>0</v>
      </c>
      <c r="V4503">
        <v>0</v>
      </c>
      <c r="W4503">
        <v>0</v>
      </c>
      <c r="X4503">
        <v>439.59797996706584</v>
      </c>
      <c r="Y4503">
        <v>0</v>
      </c>
      <c r="Z4503">
        <v>152.3364158893576</v>
      </c>
      <c r="AA4503">
        <v>0</v>
      </c>
      <c r="AB4503">
        <v>389.8483151320707</v>
      </c>
      <c r="AC4503">
        <v>0</v>
      </c>
      <c r="AD4503">
        <v>0</v>
      </c>
      <c r="AE4503">
        <v>981.78271098849405</v>
      </c>
    </row>
    <row r="4504" spans="1:31" x14ac:dyDescent="0.3">
      <c r="A4504">
        <v>2655971</v>
      </c>
      <c r="B4504">
        <v>1</v>
      </c>
      <c r="C4504" t="s">
        <v>80</v>
      </c>
      <c r="D4504" t="s">
        <v>90</v>
      </c>
      <c r="E4504" t="s">
        <v>152</v>
      </c>
      <c r="F4504" t="s">
        <v>12616</v>
      </c>
      <c r="G4504" t="s">
        <v>191</v>
      </c>
      <c r="H4504" t="s">
        <v>135</v>
      </c>
      <c r="I4504" t="s">
        <v>136</v>
      </c>
      <c r="J4504" t="s">
        <v>137</v>
      </c>
      <c r="K4504" t="s">
        <v>138</v>
      </c>
      <c r="L4504" t="s">
        <v>12617</v>
      </c>
      <c r="M4504" t="s">
        <v>12618</v>
      </c>
      <c r="N4504">
        <v>3.2552777769999999</v>
      </c>
      <c r="O4504">
        <v>0</v>
      </c>
      <c r="P4504">
        <v>547</v>
      </c>
      <c r="Q4504">
        <v>0</v>
      </c>
      <c r="R4504">
        <v>0</v>
      </c>
      <c r="S4504">
        <v>0</v>
      </c>
      <c r="T4504">
        <v>49</v>
      </c>
      <c r="U4504">
        <v>0</v>
      </c>
      <c r="V4504">
        <v>0</v>
      </c>
      <c r="W4504">
        <v>0</v>
      </c>
      <c r="X4504">
        <v>472.8872863592124</v>
      </c>
      <c r="Y4504">
        <v>0</v>
      </c>
      <c r="Z4504">
        <v>0</v>
      </c>
      <c r="AA4504">
        <v>0</v>
      </c>
      <c r="AB4504">
        <v>91.180462939027137</v>
      </c>
      <c r="AC4504">
        <v>0</v>
      </c>
      <c r="AD4504">
        <v>0</v>
      </c>
      <c r="AE4504">
        <v>564.06774929823951</v>
      </c>
    </row>
    <row r="4505" spans="1:31" x14ac:dyDescent="0.3">
      <c r="A4505">
        <v>2656071</v>
      </c>
      <c r="B4505">
        <v>1</v>
      </c>
      <c r="C4505" t="s">
        <v>81</v>
      </c>
      <c r="D4505" t="s">
        <v>114</v>
      </c>
      <c r="E4505" t="s">
        <v>194</v>
      </c>
      <c r="F4505" t="s">
        <v>12619</v>
      </c>
      <c r="G4505" t="s">
        <v>154</v>
      </c>
      <c r="H4505" t="s">
        <v>144</v>
      </c>
      <c r="I4505" t="s">
        <v>136</v>
      </c>
      <c r="J4505" t="s">
        <v>5</v>
      </c>
      <c r="K4505" t="s">
        <v>138</v>
      </c>
      <c r="L4505" t="s">
        <v>12620</v>
      </c>
      <c r="M4505" t="s">
        <v>12621</v>
      </c>
      <c r="N4505">
        <v>2.2319444439999998</v>
      </c>
      <c r="O4505">
        <v>9</v>
      </c>
      <c r="P4505">
        <v>2252</v>
      </c>
      <c r="Q4505">
        <v>2</v>
      </c>
      <c r="R4505">
        <v>15</v>
      </c>
      <c r="S4505">
        <v>5</v>
      </c>
      <c r="T4505">
        <v>176</v>
      </c>
      <c r="U4505">
        <v>0</v>
      </c>
      <c r="V4505">
        <v>0</v>
      </c>
      <c r="W4505">
        <v>6.5897201562325041</v>
      </c>
      <c r="X4505">
        <v>630.88462394963415</v>
      </c>
      <c r="Y4505">
        <v>1.5595223118544794</v>
      </c>
      <c r="Z4505">
        <v>20.378117539805544</v>
      </c>
      <c r="AA4505">
        <v>21.988330577066783</v>
      </c>
      <c r="AB4505">
        <v>137.48892829604674</v>
      </c>
      <c r="AC4505">
        <v>0</v>
      </c>
      <c r="AD4505">
        <v>0</v>
      </c>
      <c r="AE4505">
        <v>818.88924283064023</v>
      </c>
    </row>
    <row r="4506" spans="1:31" x14ac:dyDescent="0.3">
      <c r="A4506">
        <v>2655407</v>
      </c>
      <c r="B4506">
        <v>1</v>
      </c>
      <c r="C4506" t="s">
        <v>81</v>
      </c>
      <c r="D4506" t="s">
        <v>127</v>
      </c>
      <c r="E4506" t="s">
        <v>141</v>
      </c>
      <c r="F4506" t="s">
        <v>6617</v>
      </c>
      <c r="G4506" t="s">
        <v>149</v>
      </c>
      <c r="H4506" t="s">
        <v>144</v>
      </c>
      <c r="I4506" t="s">
        <v>136</v>
      </c>
      <c r="J4506" t="s">
        <v>137</v>
      </c>
      <c r="K4506" t="s">
        <v>138</v>
      </c>
      <c r="L4506" t="s">
        <v>12622</v>
      </c>
      <c r="M4506" t="s">
        <v>12623</v>
      </c>
      <c r="N4506">
        <v>0.73833333300000004</v>
      </c>
      <c r="O4506">
        <v>0</v>
      </c>
      <c r="P4506">
        <v>529</v>
      </c>
      <c r="Q4506">
        <v>8</v>
      </c>
      <c r="R4506">
        <v>26</v>
      </c>
      <c r="S4506">
        <v>4</v>
      </c>
      <c r="T4506">
        <v>98</v>
      </c>
      <c r="U4506">
        <v>7</v>
      </c>
      <c r="V4506">
        <v>1</v>
      </c>
      <c r="W4506">
        <v>0</v>
      </c>
      <c r="X4506">
        <v>89.335769036942992</v>
      </c>
      <c r="Y4506">
        <v>4.6659196024753866</v>
      </c>
      <c r="Z4506">
        <v>34.273053917866974</v>
      </c>
      <c r="AA4506">
        <v>219.79394978153067</v>
      </c>
      <c r="AB4506">
        <v>49.895908519977851</v>
      </c>
      <c r="AC4506">
        <v>474.29559824203892</v>
      </c>
      <c r="AD4506">
        <v>1.3788496424016337</v>
      </c>
      <c r="AE4506">
        <v>873.63904874323441</v>
      </c>
    </row>
    <row r="4507" spans="1:31" x14ac:dyDescent="0.3">
      <c r="A4507">
        <v>2655948</v>
      </c>
      <c r="B4507">
        <v>1</v>
      </c>
      <c r="C4507" t="s">
        <v>80</v>
      </c>
      <c r="D4507" t="s">
        <v>84</v>
      </c>
      <c r="E4507" t="s">
        <v>165</v>
      </c>
      <c r="F4507" t="s">
        <v>12624</v>
      </c>
      <c r="G4507" t="s">
        <v>224</v>
      </c>
      <c r="H4507" t="s">
        <v>135</v>
      </c>
      <c r="I4507" t="s">
        <v>136</v>
      </c>
      <c r="J4507" t="s">
        <v>137</v>
      </c>
      <c r="K4507" t="s">
        <v>138</v>
      </c>
      <c r="L4507" t="s">
        <v>12625</v>
      </c>
      <c r="M4507" t="s">
        <v>12626</v>
      </c>
      <c r="N4507">
        <v>1.7980555549999999</v>
      </c>
      <c r="O4507">
        <v>0</v>
      </c>
      <c r="P4507">
        <v>453</v>
      </c>
      <c r="Q4507">
        <v>0</v>
      </c>
      <c r="R4507">
        <v>0</v>
      </c>
      <c r="S4507">
        <v>0</v>
      </c>
      <c r="T4507">
        <v>44</v>
      </c>
      <c r="U4507">
        <v>0</v>
      </c>
      <c r="V4507">
        <v>0</v>
      </c>
      <c r="W4507">
        <v>0</v>
      </c>
      <c r="X4507">
        <v>222.8139208675473</v>
      </c>
      <c r="Y4507">
        <v>0</v>
      </c>
      <c r="Z4507">
        <v>0</v>
      </c>
      <c r="AA4507">
        <v>0</v>
      </c>
      <c r="AB4507">
        <v>152.09225937687125</v>
      </c>
      <c r="AC4507">
        <v>0</v>
      </c>
      <c r="AD4507">
        <v>0</v>
      </c>
      <c r="AE4507">
        <v>374.90618024441858</v>
      </c>
    </row>
    <row r="4508" spans="1:31" x14ac:dyDescent="0.3">
      <c r="A4508">
        <v>2655576</v>
      </c>
      <c r="B4508">
        <v>1</v>
      </c>
      <c r="C4508" t="s">
        <v>80</v>
      </c>
      <c r="D4508" t="s">
        <v>91</v>
      </c>
      <c r="E4508" t="s">
        <v>165</v>
      </c>
      <c r="F4508" t="s">
        <v>12627</v>
      </c>
      <c r="G4508" t="s">
        <v>216</v>
      </c>
      <c r="H4508" t="s">
        <v>135</v>
      </c>
      <c r="I4508" t="s">
        <v>136</v>
      </c>
      <c r="J4508" t="s">
        <v>137</v>
      </c>
      <c r="K4508" t="s">
        <v>138</v>
      </c>
      <c r="L4508" t="s">
        <v>12628</v>
      </c>
      <c r="M4508" t="s">
        <v>12629</v>
      </c>
      <c r="N4508">
        <v>5.2355555550000004</v>
      </c>
      <c r="O4508">
        <v>0</v>
      </c>
      <c r="P4508">
        <v>18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17.511495633544897</v>
      </c>
      <c r="Y4508">
        <v>0</v>
      </c>
      <c r="Z4508">
        <v>0</v>
      </c>
      <c r="AA4508">
        <v>0</v>
      </c>
      <c r="AB4508">
        <v>13.316255302869445</v>
      </c>
      <c r="AC4508">
        <v>0</v>
      </c>
      <c r="AD4508">
        <v>0</v>
      </c>
      <c r="AE4508">
        <v>30.82775093641434</v>
      </c>
    </row>
    <row r="4509" spans="1:31" x14ac:dyDescent="0.3">
      <c r="A4509">
        <v>2655447</v>
      </c>
      <c r="B4509">
        <v>1</v>
      </c>
      <c r="C4509" t="s">
        <v>80</v>
      </c>
      <c r="D4509" t="s">
        <v>106</v>
      </c>
      <c r="E4509" t="s">
        <v>147</v>
      </c>
      <c r="F4509" t="s">
        <v>12630</v>
      </c>
      <c r="G4509" t="s">
        <v>220</v>
      </c>
      <c r="H4509" t="s">
        <v>144</v>
      </c>
      <c r="I4509" t="s">
        <v>136</v>
      </c>
      <c r="J4509" t="s">
        <v>137</v>
      </c>
      <c r="K4509" t="s">
        <v>162</v>
      </c>
      <c r="L4509" t="s">
        <v>12631</v>
      </c>
      <c r="M4509" t="s">
        <v>12632</v>
      </c>
      <c r="N4509">
        <v>3.9758333330000002</v>
      </c>
      <c r="O4509">
        <v>0</v>
      </c>
      <c r="P4509">
        <v>238</v>
      </c>
      <c r="Q4509">
        <v>4</v>
      </c>
      <c r="R4509">
        <v>30</v>
      </c>
      <c r="S4509">
        <v>1</v>
      </c>
      <c r="T4509">
        <v>28</v>
      </c>
      <c r="U4509">
        <v>0</v>
      </c>
      <c r="V4509">
        <v>0</v>
      </c>
      <c r="W4509">
        <v>0</v>
      </c>
      <c r="X4509">
        <v>189.02779561110626</v>
      </c>
      <c r="Y4509">
        <v>15.358534339608088</v>
      </c>
      <c r="Z4509">
        <v>281.7659165754971</v>
      </c>
      <c r="AA4509">
        <v>1.0368365046538</v>
      </c>
      <c r="AB4509">
        <v>129.49833583050787</v>
      </c>
      <c r="AC4509">
        <v>0</v>
      </c>
      <c r="AD4509">
        <v>0</v>
      </c>
      <c r="AE4509">
        <v>616.68741886137309</v>
      </c>
    </row>
    <row r="4510" spans="1:31" x14ac:dyDescent="0.3">
      <c r="A4510">
        <v>2655633</v>
      </c>
      <c r="B4510">
        <v>1</v>
      </c>
      <c r="C4510" t="s">
        <v>81</v>
      </c>
      <c r="D4510" t="s">
        <v>112</v>
      </c>
      <c r="E4510" t="s">
        <v>132</v>
      </c>
      <c r="F4510" t="s">
        <v>12633</v>
      </c>
      <c r="G4510" t="s">
        <v>134</v>
      </c>
      <c r="H4510" t="s">
        <v>135</v>
      </c>
      <c r="I4510" t="s">
        <v>136</v>
      </c>
      <c r="J4510" t="s">
        <v>137</v>
      </c>
      <c r="K4510" t="s">
        <v>138</v>
      </c>
      <c r="L4510" t="s">
        <v>12634</v>
      </c>
      <c r="M4510" t="s">
        <v>12635</v>
      </c>
      <c r="N4510">
        <v>0.61666666599999997</v>
      </c>
      <c r="O4510">
        <v>0</v>
      </c>
      <c r="P4510">
        <v>19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3.0310453998384674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3.0310453998384674</v>
      </c>
    </row>
    <row r="4511" spans="1:31" x14ac:dyDescent="0.3">
      <c r="A4511">
        <v>2655739</v>
      </c>
      <c r="B4511">
        <v>1</v>
      </c>
      <c r="C4511" t="s">
        <v>80</v>
      </c>
      <c r="D4511" t="s">
        <v>92</v>
      </c>
      <c r="E4511" t="s">
        <v>194</v>
      </c>
      <c r="F4511" t="s">
        <v>12636</v>
      </c>
      <c r="G4511" t="s">
        <v>149</v>
      </c>
      <c r="H4511" t="s">
        <v>144</v>
      </c>
      <c r="I4511" t="s">
        <v>136</v>
      </c>
      <c r="J4511" t="s">
        <v>137</v>
      </c>
      <c r="K4511" t="s">
        <v>138</v>
      </c>
      <c r="L4511" t="s">
        <v>12637</v>
      </c>
      <c r="M4511" t="s">
        <v>12638</v>
      </c>
      <c r="N4511">
        <v>0.1</v>
      </c>
      <c r="O4511">
        <v>16</v>
      </c>
      <c r="P4511">
        <v>14617</v>
      </c>
      <c r="Q4511">
        <v>31</v>
      </c>
      <c r="R4511">
        <v>859</v>
      </c>
      <c r="S4511">
        <v>83</v>
      </c>
      <c r="T4511">
        <v>1581</v>
      </c>
      <c r="U4511">
        <v>4</v>
      </c>
      <c r="V4511">
        <v>2</v>
      </c>
      <c r="W4511">
        <v>15.336292094010791</v>
      </c>
      <c r="X4511">
        <v>450.00893422690132</v>
      </c>
      <c r="Y4511">
        <v>20.369116407042082</v>
      </c>
      <c r="Z4511">
        <v>73.828322823333153</v>
      </c>
      <c r="AA4511">
        <v>94.63987143584373</v>
      </c>
      <c r="AB4511">
        <v>281.14991343046205</v>
      </c>
      <c r="AC4511">
        <v>74.473733432780918</v>
      </c>
      <c r="AD4511">
        <v>2.2592195400539605</v>
      </c>
      <c r="AE4511">
        <v>1012.0654033904279</v>
      </c>
    </row>
    <row r="4512" spans="1:31" x14ac:dyDescent="0.3">
      <c r="A4512">
        <v>2655842</v>
      </c>
      <c r="B4512">
        <v>1</v>
      </c>
      <c r="C4512" t="s">
        <v>81</v>
      </c>
      <c r="D4512" t="s">
        <v>118</v>
      </c>
      <c r="E4512" t="s">
        <v>141</v>
      </c>
      <c r="F4512" t="s">
        <v>12639</v>
      </c>
      <c r="G4512" t="s">
        <v>143</v>
      </c>
      <c r="H4512" t="s">
        <v>144</v>
      </c>
      <c r="I4512" t="s">
        <v>136</v>
      </c>
      <c r="J4512" t="s">
        <v>137</v>
      </c>
      <c r="K4512" t="s">
        <v>138</v>
      </c>
      <c r="L4512" t="s">
        <v>12640</v>
      </c>
      <c r="M4512" t="s">
        <v>12641</v>
      </c>
      <c r="N4512">
        <v>2.2280555550000001</v>
      </c>
      <c r="O4512">
        <v>0</v>
      </c>
      <c r="P4512">
        <v>351</v>
      </c>
      <c r="Q4512">
        <v>0</v>
      </c>
      <c r="R4512">
        <v>6</v>
      </c>
      <c r="S4512">
        <v>0</v>
      </c>
      <c r="T4512">
        <v>23</v>
      </c>
      <c r="U4512">
        <v>0</v>
      </c>
      <c r="V4512">
        <v>0</v>
      </c>
      <c r="W4512">
        <v>0</v>
      </c>
      <c r="X4512">
        <v>206.99528984090253</v>
      </c>
      <c r="Y4512">
        <v>0</v>
      </c>
      <c r="Z4512">
        <v>33.690604302465232</v>
      </c>
      <c r="AA4512">
        <v>0</v>
      </c>
      <c r="AB4512">
        <v>42.197080787193521</v>
      </c>
      <c r="AC4512">
        <v>0</v>
      </c>
      <c r="AD4512">
        <v>0</v>
      </c>
      <c r="AE4512">
        <v>282.88297493056126</v>
      </c>
    </row>
    <row r="4513" spans="1:31" x14ac:dyDescent="0.3">
      <c r="A4513">
        <v>2655470</v>
      </c>
      <c r="B4513">
        <v>1</v>
      </c>
      <c r="C4513" t="s">
        <v>81</v>
      </c>
      <c r="D4513" t="s">
        <v>120</v>
      </c>
      <c r="E4513" t="s">
        <v>147</v>
      </c>
      <c r="F4513" t="s">
        <v>12642</v>
      </c>
      <c r="G4513" t="s">
        <v>220</v>
      </c>
      <c r="H4513" t="s">
        <v>144</v>
      </c>
      <c r="I4513" t="s">
        <v>136</v>
      </c>
      <c r="J4513" t="s">
        <v>137</v>
      </c>
      <c r="K4513" t="s">
        <v>162</v>
      </c>
      <c r="L4513" t="s">
        <v>12643</v>
      </c>
      <c r="M4513" t="s">
        <v>12644</v>
      </c>
      <c r="N4513">
        <v>0.43666666599999998</v>
      </c>
      <c r="O4513">
        <v>2</v>
      </c>
      <c r="P4513">
        <v>1</v>
      </c>
      <c r="Q4513">
        <v>64</v>
      </c>
      <c r="R4513">
        <v>29</v>
      </c>
      <c r="S4513">
        <v>6</v>
      </c>
      <c r="T4513">
        <v>2</v>
      </c>
      <c r="U4513">
        <v>1</v>
      </c>
      <c r="V4513">
        <v>0</v>
      </c>
      <c r="W4513">
        <v>0.23895704934666662</v>
      </c>
      <c r="X4513">
        <v>0</v>
      </c>
      <c r="Y4513">
        <v>153.88789221461568</v>
      </c>
      <c r="Z4513">
        <v>32.83895212657967</v>
      </c>
      <c r="AA4513">
        <v>20.914960816600043</v>
      </c>
      <c r="AB4513">
        <v>0.11940045513198266</v>
      </c>
      <c r="AC4513">
        <v>1.9003871086136181</v>
      </c>
      <c r="AD4513">
        <v>0</v>
      </c>
      <c r="AE4513">
        <v>209.90054977088769</v>
      </c>
    </row>
    <row r="4514" spans="1:31" x14ac:dyDescent="0.3">
      <c r="A4514">
        <v>2655968</v>
      </c>
      <c r="B4514">
        <v>1</v>
      </c>
      <c r="C4514" t="s">
        <v>80</v>
      </c>
      <c r="D4514" t="s">
        <v>83</v>
      </c>
      <c r="E4514" t="s">
        <v>165</v>
      </c>
      <c r="F4514" t="s">
        <v>12645</v>
      </c>
      <c r="G4514" t="s">
        <v>540</v>
      </c>
      <c r="H4514" t="s">
        <v>135</v>
      </c>
      <c r="I4514" t="s">
        <v>136</v>
      </c>
      <c r="J4514" t="s">
        <v>137</v>
      </c>
      <c r="K4514" t="s">
        <v>162</v>
      </c>
      <c r="L4514" t="s">
        <v>12646</v>
      </c>
      <c r="M4514" t="s">
        <v>12647</v>
      </c>
      <c r="N4514">
        <v>3.633888888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24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59.434029741385331</v>
      </c>
      <c r="AC4514">
        <v>0</v>
      </c>
      <c r="AD4514">
        <v>0</v>
      </c>
      <c r="AE4514">
        <v>59.434029741385331</v>
      </c>
    </row>
    <row r="4515" spans="1:31" x14ac:dyDescent="0.3">
      <c r="A4515">
        <v>2655507</v>
      </c>
      <c r="B4515">
        <v>1</v>
      </c>
      <c r="C4515" t="s">
        <v>80</v>
      </c>
      <c r="D4515" t="s">
        <v>93</v>
      </c>
      <c r="E4515" t="s">
        <v>152</v>
      </c>
      <c r="F4515" t="s">
        <v>12104</v>
      </c>
      <c r="G4515" t="s">
        <v>191</v>
      </c>
      <c r="H4515" t="s">
        <v>135</v>
      </c>
      <c r="I4515" t="s">
        <v>136</v>
      </c>
      <c r="J4515" t="s">
        <v>137</v>
      </c>
      <c r="K4515" t="s">
        <v>138</v>
      </c>
      <c r="L4515" t="s">
        <v>12648</v>
      </c>
      <c r="M4515" t="s">
        <v>12649</v>
      </c>
      <c r="N4515">
        <v>1.7452777770000001</v>
      </c>
      <c r="O4515">
        <v>0</v>
      </c>
      <c r="P4515">
        <v>22</v>
      </c>
      <c r="Q4515">
        <v>0</v>
      </c>
      <c r="R4515">
        <v>24</v>
      </c>
      <c r="S4515">
        <v>0</v>
      </c>
      <c r="T4515">
        <v>7</v>
      </c>
      <c r="U4515">
        <v>0</v>
      </c>
      <c r="V4515">
        <v>0</v>
      </c>
      <c r="W4515">
        <v>0</v>
      </c>
      <c r="X4515">
        <v>11.774036073102948</v>
      </c>
      <c r="Y4515">
        <v>0</v>
      </c>
      <c r="Z4515">
        <v>250.6665676781785</v>
      </c>
      <c r="AA4515">
        <v>0</v>
      </c>
      <c r="AB4515">
        <v>21.371552051624349</v>
      </c>
      <c r="AC4515">
        <v>0</v>
      </c>
      <c r="AD4515">
        <v>0</v>
      </c>
      <c r="AE4515">
        <v>283.81215580290581</v>
      </c>
    </row>
    <row r="4516" spans="1:31" x14ac:dyDescent="0.3">
      <c r="A4516">
        <v>2656097</v>
      </c>
      <c r="B4516">
        <v>1</v>
      </c>
      <c r="C4516" t="s">
        <v>80</v>
      </c>
      <c r="D4516" t="s">
        <v>100</v>
      </c>
      <c r="E4516" t="s">
        <v>165</v>
      </c>
      <c r="F4516" t="s">
        <v>12650</v>
      </c>
      <c r="G4516" t="s">
        <v>224</v>
      </c>
      <c r="H4516" t="s">
        <v>135</v>
      </c>
      <c r="I4516" t="s">
        <v>136</v>
      </c>
      <c r="J4516" t="s">
        <v>137</v>
      </c>
      <c r="K4516" t="s">
        <v>138</v>
      </c>
      <c r="L4516" t="s">
        <v>12651</v>
      </c>
      <c r="M4516" t="s">
        <v>12652</v>
      </c>
      <c r="N4516">
        <v>0.832777777</v>
      </c>
      <c r="O4516">
        <v>0</v>
      </c>
      <c r="P4516">
        <v>21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8.6623272007365557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8.6623272007365557</v>
      </c>
    </row>
    <row r="4517" spans="1:31" x14ac:dyDescent="0.3">
      <c r="A4517">
        <v>2683751</v>
      </c>
      <c r="B4517">
        <v>1</v>
      </c>
      <c r="C4517" t="s">
        <v>81</v>
      </c>
      <c r="D4517" t="s">
        <v>112</v>
      </c>
      <c r="E4517" t="s">
        <v>194</v>
      </c>
      <c r="F4517" t="s">
        <v>12653</v>
      </c>
      <c r="G4517" t="s">
        <v>149</v>
      </c>
      <c r="H4517" t="s">
        <v>144</v>
      </c>
      <c r="I4517" t="s">
        <v>136</v>
      </c>
      <c r="J4517" t="s">
        <v>137</v>
      </c>
      <c r="K4517" t="s">
        <v>138</v>
      </c>
      <c r="L4517" t="s">
        <v>12654</v>
      </c>
      <c r="M4517" t="s">
        <v>12655</v>
      </c>
      <c r="N4517">
        <v>0.54583333300000003</v>
      </c>
      <c r="O4517">
        <v>0</v>
      </c>
      <c r="P4517">
        <v>872</v>
      </c>
      <c r="Q4517">
        <v>32</v>
      </c>
      <c r="R4517">
        <v>59</v>
      </c>
      <c r="S4517">
        <v>4</v>
      </c>
      <c r="T4517">
        <v>89</v>
      </c>
      <c r="U4517">
        <v>0</v>
      </c>
      <c r="V4517">
        <v>0</v>
      </c>
      <c r="W4517">
        <v>0</v>
      </c>
      <c r="X4517">
        <v>116.32814252281992</v>
      </c>
      <c r="Y4517">
        <v>70.609271189524506</v>
      </c>
      <c r="Z4517">
        <v>100.28778109607588</v>
      </c>
      <c r="AA4517">
        <v>5.3554091983808716</v>
      </c>
      <c r="AB4517">
        <v>38.584250615148932</v>
      </c>
      <c r="AC4517">
        <v>0</v>
      </c>
      <c r="AD4517">
        <v>0</v>
      </c>
      <c r="AE4517">
        <v>331.1648546219501</v>
      </c>
    </row>
    <row r="4518" spans="1:31" x14ac:dyDescent="0.3">
      <c r="A4518">
        <v>2655805</v>
      </c>
      <c r="B4518">
        <v>1</v>
      </c>
      <c r="C4518" t="s">
        <v>80</v>
      </c>
      <c r="D4518" t="s">
        <v>105</v>
      </c>
      <c r="E4518" t="s">
        <v>141</v>
      </c>
      <c r="F4518" t="s">
        <v>12656</v>
      </c>
      <c r="G4518" t="s">
        <v>220</v>
      </c>
      <c r="H4518" t="s">
        <v>144</v>
      </c>
      <c r="I4518" t="s">
        <v>136</v>
      </c>
      <c r="J4518" t="s">
        <v>137</v>
      </c>
      <c r="K4518" t="s">
        <v>162</v>
      </c>
      <c r="L4518" t="s">
        <v>12657</v>
      </c>
      <c r="M4518" t="s">
        <v>12658</v>
      </c>
      <c r="N4518">
        <v>2.363888888</v>
      </c>
      <c r="O4518">
        <v>0</v>
      </c>
      <c r="P4518">
        <v>548</v>
      </c>
      <c r="Q4518">
        <v>0</v>
      </c>
      <c r="R4518">
        <v>0</v>
      </c>
      <c r="S4518">
        <v>0</v>
      </c>
      <c r="T4518">
        <v>22</v>
      </c>
      <c r="U4518">
        <v>0</v>
      </c>
      <c r="V4518">
        <v>0</v>
      </c>
      <c r="W4518">
        <v>0</v>
      </c>
      <c r="X4518">
        <v>375.04390594547931</v>
      </c>
      <c r="Y4518">
        <v>0</v>
      </c>
      <c r="Z4518">
        <v>0</v>
      </c>
      <c r="AA4518">
        <v>0</v>
      </c>
      <c r="AB4518">
        <v>81.272922347731111</v>
      </c>
      <c r="AC4518">
        <v>0</v>
      </c>
      <c r="AD4518">
        <v>0</v>
      </c>
      <c r="AE4518">
        <v>456.31682829321039</v>
      </c>
    </row>
    <row r="4519" spans="1:31" x14ac:dyDescent="0.3">
      <c r="A4519">
        <v>2655596</v>
      </c>
      <c r="B4519">
        <v>1</v>
      </c>
      <c r="C4519" t="s">
        <v>80</v>
      </c>
      <c r="D4519" t="s">
        <v>97</v>
      </c>
      <c r="E4519" t="s">
        <v>132</v>
      </c>
      <c r="F4519" t="s">
        <v>12659</v>
      </c>
      <c r="G4519" t="s">
        <v>228</v>
      </c>
      <c r="H4519" t="s">
        <v>135</v>
      </c>
      <c r="I4519" t="s">
        <v>136</v>
      </c>
      <c r="J4519" t="s">
        <v>137</v>
      </c>
      <c r="K4519" t="s">
        <v>138</v>
      </c>
      <c r="L4519" t="s">
        <v>12660</v>
      </c>
      <c r="M4519" t="s">
        <v>12661</v>
      </c>
      <c r="N4519">
        <v>2.9963888879999998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1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</row>
    <row r="4520" spans="1:31" x14ac:dyDescent="0.3">
      <c r="A4520">
        <v>2655264</v>
      </c>
      <c r="B4520">
        <v>1</v>
      </c>
      <c r="C4520" t="s">
        <v>80</v>
      </c>
      <c r="D4520" t="s">
        <v>83</v>
      </c>
      <c r="E4520" t="s">
        <v>141</v>
      </c>
      <c r="F4520" t="s">
        <v>12476</v>
      </c>
      <c r="G4520" t="s">
        <v>143</v>
      </c>
      <c r="H4520" t="s">
        <v>144</v>
      </c>
      <c r="I4520" t="s">
        <v>136</v>
      </c>
      <c r="J4520" t="s">
        <v>137</v>
      </c>
      <c r="K4520" t="s">
        <v>138</v>
      </c>
      <c r="L4520" t="s">
        <v>12662</v>
      </c>
      <c r="M4520" t="s">
        <v>12663</v>
      </c>
      <c r="N4520">
        <v>1.5361111110000001</v>
      </c>
      <c r="O4520">
        <v>0</v>
      </c>
      <c r="P4520">
        <v>9</v>
      </c>
      <c r="Q4520">
        <v>0</v>
      </c>
      <c r="R4520">
        <v>0</v>
      </c>
      <c r="S4520">
        <v>0</v>
      </c>
      <c r="T4520">
        <v>5</v>
      </c>
      <c r="U4520">
        <v>0</v>
      </c>
      <c r="V4520">
        <v>0</v>
      </c>
      <c r="W4520">
        <v>0</v>
      </c>
      <c r="X4520">
        <v>5.487767224706273</v>
      </c>
      <c r="Y4520">
        <v>0</v>
      </c>
      <c r="Z4520">
        <v>0</v>
      </c>
      <c r="AA4520">
        <v>0</v>
      </c>
      <c r="AB4520">
        <v>1.2880417550270817</v>
      </c>
      <c r="AC4520">
        <v>0</v>
      </c>
      <c r="AD4520">
        <v>0</v>
      </c>
      <c r="AE4520">
        <v>6.7758089797333545</v>
      </c>
    </row>
    <row r="4521" spans="1:31" x14ac:dyDescent="0.3">
      <c r="A4521">
        <v>2655928</v>
      </c>
      <c r="B4521">
        <v>1</v>
      </c>
      <c r="C4521" t="s">
        <v>80</v>
      </c>
      <c r="D4521" t="s">
        <v>97</v>
      </c>
      <c r="E4521" t="s">
        <v>132</v>
      </c>
      <c r="F4521" t="s">
        <v>12664</v>
      </c>
      <c r="G4521" t="s">
        <v>228</v>
      </c>
      <c r="H4521" t="s">
        <v>135</v>
      </c>
      <c r="I4521" t="s">
        <v>136</v>
      </c>
      <c r="J4521" t="s">
        <v>137</v>
      </c>
      <c r="K4521" t="s">
        <v>138</v>
      </c>
      <c r="L4521" t="s">
        <v>12665</v>
      </c>
      <c r="M4521" t="s">
        <v>12666</v>
      </c>
      <c r="N4521">
        <v>2.8347222219999999</v>
      </c>
      <c r="O4521">
        <v>0</v>
      </c>
      <c r="P4521">
        <v>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0.67861720217388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0.67861720217388</v>
      </c>
    </row>
    <row r="4522" spans="1:31" x14ac:dyDescent="0.3">
      <c r="A4522">
        <v>2656091</v>
      </c>
      <c r="B4522">
        <v>1</v>
      </c>
      <c r="C4522" t="s">
        <v>81</v>
      </c>
      <c r="D4522" t="s">
        <v>121</v>
      </c>
      <c r="E4522" t="s">
        <v>141</v>
      </c>
      <c r="F4522" t="s">
        <v>12667</v>
      </c>
      <c r="G4522" t="s">
        <v>143</v>
      </c>
      <c r="H4522" t="s">
        <v>144</v>
      </c>
      <c r="I4522" t="s">
        <v>136</v>
      </c>
      <c r="J4522" t="s">
        <v>137</v>
      </c>
      <c r="K4522" t="s">
        <v>138</v>
      </c>
      <c r="L4522" t="s">
        <v>12668</v>
      </c>
      <c r="M4522" t="s">
        <v>12669</v>
      </c>
      <c r="N4522">
        <v>2.5758333329999998</v>
      </c>
      <c r="O4522">
        <v>0</v>
      </c>
      <c r="P4522">
        <v>20</v>
      </c>
      <c r="Q4522">
        <v>0</v>
      </c>
      <c r="R4522">
        <v>1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9.2542021352259916</v>
      </c>
      <c r="Y4522">
        <v>0</v>
      </c>
      <c r="Z4522">
        <v>0.3205588092179994</v>
      </c>
      <c r="AA4522">
        <v>0</v>
      </c>
      <c r="AB4522">
        <v>4.2073678902597216</v>
      </c>
      <c r="AC4522">
        <v>0</v>
      </c>
      <c r="AD4522">
        <v>0</v>
      </c>
      <c r="AE4522">
        <v>13.782128834703713</v>
      </c>
    </row>
    <row r="4523" spans="1:31" x14ac:dyDescent="0.3">
      <c r="A4523">
        <v>2655281</v>
      </c>
      <c r="B4523">
        <v>1</v>
      </c>
      <c r="C4523" t="s">
        <v>81</v>
      </c>
      <c r="D4523" t="s">
        <v>127</v>
      </c>
      <c r="E4523" t="s">
        <v>141</v>
      </c>
      <c r="F4523" t="s">
        <v>12670</v>
      </c>
      <c r="G4523" t="s">
        <v>149</v>
      </c>
      <c r="H4523" t="s">
        <v>144</v>
      </c>
      <c r="I4523" t="s">
        <v>241</v>
      </c>
      <c r="J4523" t="s">
        <v>137</v>
      </c>
      <c r="K4523" t="s">
        <v>138</v>
      </c>
      <c r="L4523" t="s">
        <v>12671</v>
      </c>
      <c r="M4523" t="s">
        <v>12672</v>
      </c>
      <c r="N4523">
        <v>1.944444E-3</v>
      </c>
      <c r="O4523">
        <v>3</v>
      </c>
      <c r="P4523">
        <v>472</v>
      </c>
      <c r="Q4523">
        <v>14</v>
      </c>
      <c r="R4523">
        <v>37</v>
      </c>
      <c r="S4523">
        <v>3</v>
      </c>
      <c r="T4523">
        <v>35</v>
      </c>
      <c r="U4523">
        <v>3</v>
      </c>
      <c r="V4523">
        <v>0</v>
      </c>
      <c r="W4523">
        <v>1.0126679441666666E-3</v>
      </c>
      <c r="X4523">
        <v>0.14184955509100453</v>
      </c>
      <c r="Y4523">
        <v>3.7138782494146677E-2</v>
      </c>
      <c r="Z4523">
        <v>8.4586176480090619E-2</v>
      </c>
      <c r="AA4523">
        <v>1.9294624208595748E-2</v>
      </c>
      <c r="AB4523">
        <v>1.4493799614435754E-2</v>
      </c>
      <c r="AC4523">
        <v>7.3305911983205421E-2</v>
      </c>
      <c r="AD4523">
        <v>0</v>
      </c>
      <c r="AE4523">
        <v>0.37168151781564535</v>
      </c>
    </row>
    <row r="4524" spans="1:31" x14ac:dyDescent="0.3">
      <c r="A4524">
        <v>2656715</v>
      </c>
      <c r="B4524">
        <v>1</v>
      </c>
      <c r="C4524" t="s">
        <v>80</v>
      </c>
      <c r="D4524" t="s">
        <v>83</v>
      </c>
      <c r="E4524" t="s">
        <v>152</v>
      </c>
      <c r="F4524" t="s">
        <v>12673</v>
      </c>
      <c r="G4524" t="s">
        <v>161</v>
      </c>
      <c r="H4524" t="s">
        <v>135</v>
      </c>
      <c r="I4524" t="s">
        <v>136</v>
      </c>
      <c r="J4524" t="s">
        <v>137</v>
      </c>
      <c r="K4524" t="s">
        <v>162</v>
      </c>
      <c r="L4524" t="s">
        <v>12674</v>
      </c>
      <c r="M4524" t="s">
        <v>12675</v>
      </c>
      <c r="N4524">
        <v>0.66749999999999998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34</v>
      </c>
      <c r="U4524">
        <v>0</v>
      </c>
      <c r="V4524">
        <v>4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27.037547468490619</v>
      </c>
      <c r="AC4524">
        <v>0</v>
      </c>
      <c r="AD4524">
        <v>60.677570353505551</v>
      </c>
      <c r="AE4524">
        <v>87.715117821996174</v>
      </c>
    </row>
    <row r="4525" spans="1:31" x14ac:dyDescent="0.3">
      <c r="A4525">
        <v>2655636</v>
      </c>
      <c r="B4525">
        <v>1</v>
      </c>
      <c r="C4525" t="s">
        <v>80</v>
      </c>
      <c r="D4525" t="s">
        <v>94</v>
      </c>
      <c r="E4525" t="s">
        <v>152</v>
      </c>
      <c r="F4525" t="s">
        <v>12676</v>
      </c>
      <c r="G4525" t="s">
        <v>154</v>
      </c>
      <c r="H4525" t="s">
        <v>135</v>
      </c>
      <c r="I4525" t="s">
        <v>136</v>
      </c>
      <c r="J4525" t="s">
        <v>137</v>
      </c>
      <c r="K4525" t="s">
        <v>138</v>
      </c>
      <c r="L4525" t="s">
        <v>12677</v>
      </c>
      <c r="M4525" t="s">
        <v>12678</v>
      </c>
      <c r="N4525">
        <v>0.78</v>
      </c>
      <c r="O4525">
        <v>0</v>
      </c>
      <c r="P4525">
        <v>44</v>
      </c>
      <c r="Q4525">
        <v>0</v>
      </c>
      <c r="R4525">
        <v>6</v>
      </c>
      <c r="S4525">
        <v>0</v>
      </c>
      <c r="T4525">
        <v>4</v>
      </c>
      <c r="U4525">
        <v>0</v>
      </c>
      <c r="V4525">
        <v>0</v>
      </c>
      <c r="W4525">
        <v>0</v>
      </c>
      <c r="X4525">
        <v>4.8459101842990808</v>
      </c>
      <c r="Y4525">
        <v>0</v>
      </c>
      <c r="Z4525">
        <v>6.4501505377003507</v>
      </c>
      <c r="AA4525">
        <v>0</v>
      </c>
      <c r="AB4525">
        <v>0.65877266994474004</v>
      </c>
      <c r="AC4525">
        <v>0</v>
      </c>
      <c r="AD4525">
        <v>0</v>
      </c>
      <c r="AE4525">
        <v>11.954833391944172</v>
      </c>
    </row>
    <row r="4526" spans="1:31" x14ac:dyDescent="0.3">
      <c r="A4526">
        <v>2655387</v>
      </c>
      <c r="B4526">
        <v>1</v>
      </c>
      <c r="C4526" t="s">
        <v>81</v>
      </c>
      <c r="D4526" t="s">
        <v>118</v>
      </c>
      <c r="E4526" t="s">
        <v>141</v>
      </c>
      <c r="F4526" t="s">
        <v>12679</v>
      </c>
      <c r="G4526" t="s">
        <v>143</v>
      </c>
      <c r="H4526" t="s">
        <v>144</v>
      </c>
      <c r="I4526" t="s">
        <v>136</v>
      </c>
      <c r="J4526" t="s">
        <v>137</v>
      </c>
      <c r="K4526" t="s">
        <v>138</v>
      </c>
      <c r="L4526" t="s">
        <v>12680</v>
      </c>
      <c r="M4526" t="s">
        <v>12681</v>
      </c>
      <c r="N4526">
        <v>2.0988888879999998</v>
      </c>
      <c r="O4526">
        <v>0</v>
      </c>
      <c r="P4526">
        <v>0</v>
      </c>
      <c r="Q4526">
        <v>0</v>
      </c>
      <c r="R4526">
        <v>14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119.75333207670431</v>
      </c>
      <c r="AA4526">
        <v>0</v>
      </c>
      <c r="AB4526">
        <v>0</v>
      </c>
      <c r="AC4526">
        <v>0</v>
      </c>
      <c r="AD4526">
        <v>0</v>
      </c>
      <c r="AE4526">
        <v>119.75333207670431</v>
      </c>
    </row>
    <row r="4527" spans="1:31" x14ac:dyDescent="0.3">
      <c r="A4527">
        <v>2655882</v>
      </c>
      <c r="B4527">
        <v>1</v>
      </c>
      <c r="C4527" t="s">
        <v>80</v>
      </c>
      <c r="D4527" t="s">
        <v>85</v>
      </c>
      <c r="E4527" t="s">
        <v>214</v>
      </c>
      <c r="F4527" t="s">
        <v>9930</v>
      </c>
      <c r="G4527" t="s">
        <v>216</v>
      </c>
      <c r="H4527" t="s">
        <v>135</v>
      </c>
      <c r="I4527" t="s">
        <v>136</v>
      </c>
      <c r="J4527" t="s">
        <v>137</v>
      </c>
      <c r="K4527" t="s">
        <v>138</v>
      </c>
      <c r="L4527" t="s">
        <v>12682</v>
      </c>
      <c r="M4527" t="s">
        <v>12683</v>
      </c>
      <c r="N4527">
        <v>5.0827777770000004</v>
      </c>
      <c r="O4527">
        <v>0</v>
      </c>
      <c r="P4527">
        <v>123</v>
      </c>
      <c r="Q4527">
        <v>0</v>
      </c>
      <c r="R4527">
        <v>0</v>
      </c>
      <c r="S4527">
        <v>0</v>
      </c>
      <c r="T4527">
        <v>42</v>
      </c>
      <c r="U4527">
        <v>0</v>
      </c>
      <c r="V4527">
        <v>0</v>
      </c>
      <c r="W4527">
        <v>0</v>
      </c>
      <c r="X4527">
        <v>237.56899616066829</v>
      </c>
      <c r="Y4527">
        <v>0</v>
      </c>
      <c r="Z4527">
        <v>0</v>
      </c>
      <c r="AA4527">
        <v>0</v>
      </c>
      <c r="AB4527">
        <v>561.3075502425595</v>
      </c>
      <c r="AC4527">
        <v>0</v>
      </c>
      <c r="AD4527">
        <v>0</v>
      </c>
      <c r="AE4527">
        <v>798.87654640322785</v>
      </c>
    </row>
    <row r="4528" spans="1:31" x14ac:dyDescent="0.3">
      <c r="A4528">
        <v>2655341</v>
      </c>
      <c r="B4528">
        <v>1</v>
      </c>
      <c r="C4528" t="s">
        <v>80</v>
      </c>
      <c r="D4528" t="s">
        <v>82</v>
      </c>
      <c r="E4528" t="s">
        <v>132</v>
      </c>
      <c r="F4528" t="s">
        <v>12684</v>
      </c>
      <c r="G4528" t="s">
        <v>134</v>
      </c>
      <c r="H4528" t="s">
        <v>135</v>
      </c>
      <c r="I4528" t="s">
        <v>136</v>
      </c>
      <c r="J4528" t="s">
        <v>137</v>
      </c>
      <c r="K4528" t="s">
        <v>138</v>
      </c>
      <c r="L4528" t="s">
        <v>12685</v>
      </c>
      <c r="M4528" t="s">
        <v>12686</v>
      </c>
      <c r="N4528">
        <v>0.78583333300000002</v>
      </c>
      <c r="O4528">
        <v>0</v>
      </c>
      <c r="P4528">
        <v>6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0.66708711888817485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0.66708711888817485</v>
      </c>
    </row>
    <row r="4529" spans="1:31" x14ac:dyDescent="0.3">
      <c r="A4529">
        <v>2655490</v>
      </c>
      <c r="B4529">
        <v>1</v>
      </c>
      <c r="C4529" t="s">
        <v>80</v>
      </c>
      <c r="D4529" t="s">
        <v>100</v>
      </c>
      <c r="E4529" t="s">
        <v>194</v>
      </c>
      <c r="F4529" t="s">
        <v>12687</v>
      </c>
      <c r="G4529" t="s">
        <v>149</v>
      </c>
      <c r="H4529" t="s">
        <v>144</v>
      </c>
      <c r="I4529" t="s">
        <v>136</v>
      </c>
      <c r="J4529" t="s">
        <v>137</v>
      </c>
      <c r="K4529" t="s">
        <v>138</v>
      </c>
      <c r="L4529" t="s">
        <v>12688</v>
      </c>
      <c r="M4529" t="s">
        <v>12689</v>
      </c>
      <c r="N4529">
        <v>0.67416666599999997</v>
      </c>
      <c r="O4529">
        <v>4</v>
      </c>
      <c r="P4529">
        <v>9010</v>
      </c>
      <c r="Q4529">
        <v>4</v>
      </c>
      <c r="R4529">
        <v>83</v>
      </c>
      <c r="S4529">
        <v>10</v>
      </c>
      <c r="T4529">
        <v>670</v>
      </c>
      <c r="U4529">
        <v>0</v>
      </c>
      <c r="V4529">
        <v>0</v>
      </c>
      <c r="W4529">
        <v>58.651266505315277</v>
      </c>
      <c r="X4529">
        <v>1699.4506187062991</v>
      </c>
      <c r="Y4529">
        <v>65.456688073613748</v>
      </c>
      <c r="Z4529">
        <v>56.82808767923057</v>
      </c>
      <c r="AA4529">
        <v>223.65647717698792</v>
      </c>
      <c r="AB4529">
        <v>821.35900858048626</v>
      </c>
      <c r="AC4529">
        <v>0</v>
      </c>
      <c r="AD4529">
        <v>0</v>
      </c>
      <c r="AE4529">
        <v>2925.4021467219331</v>
      </c>
    </row>
    <row r="4530" spans="1:31" x14ac:dyDescent="0.3">
      <c r="A4530">
        <v>2656277</v>
      </c>
      <c r="B4530">
        <v>1</v>
      </c>
      <c r="C4530" t="s">
        <v>80</v>
      </c>
      <c r="D4530" t="s">
        <v>84</v>
      </c>
      <c r="E4530" t="s">
        <v>165</v>
      </c>
      <c r="F4530" t="s">
        <v>12690</v>
      </c>
      <c r="G4530" t="s">
        <v>224</v>
      </c>
      <c r="H4530" t="s">
        <v>135</v>
      </c>
      <c r="I4530" t="s">
        <v>136</v>
      </c>
      <c r="J4530" t="s">
        <v>137</v>
      </c>
      <c r="K4530" t="s">
        <v>138</v>
      </c>
      <c r="L4530" t="s">
        <v>12691</v>
      </c>
      <c r="M4530" t="s">
        <v>12692</v>
      </c>
      <c r="N4530">
        <v>3.9055555549999998</v>
      </c>
      <c r="O4530">
        <v>0</v>
      </c>
      <c r="P4530">
        <v>87</v>
      </c>
      <c r="Q4530">
        <v>0</v>
      </c>
      <c r="R4530">
        <v>0</v>
      </c>
      <c r="S4530">
        <v>0</v>
      </c>
      <c r="T4530">
        <v>5</v>
      </c>
      <c r="U4530">
        <v>0</v>
      </c>
      <c r="V4530">
        <v>0</v>
      </c>
      <c r="W4530">
        <v>0</v>
      </c>
      <c r="X4530">
        <v>74.941699080709853</v>
      </c>
      <c r="Y4530">
        <v>0</v>
      </c>
      <c r="Z4530">
        <v>0</v>
      </c>
      <c r="AA4530">
        <v>0</v>
      </c>
      <c r="AB4530">
        <v>3.9542617636221178</v>
      </c>
      <c r="AC4530">
        <v>0</v>
      </c>
      <c r="AD4530">
        <v>0</v>
      </c>
      <c r="AE4530">
        <v>78.895960844331967</v>
      </c>
    </row>
    <row r="4531" spans="1:31" x14ac:dyDescent="0.3">
      <c r="A4531">
        <v>2655736</v>
      </c>
      <c r="B4531">
        <v>1</v>
      </c>
      <c r="C4531" t="s">
        <v>81</v>
      </c>
      <c r="D4531" t="s">
        <v>118</v>
      </c>
      <c r="E4531" t="s">
        <v>147</v>
      </c>
      <c r="F4531" t="s">
        <v>12693</v>
      </c>
      <c r="G4531" t="s">
        <v>149</v>
      </c>
      <c r="H4531" t="s">
        <v>144</v>
      </c>
      <c r="I4531" t="s">
        <v>136</v>
      </c>
      <c r="J4531" t="s">
        <v>137</v>
      </c>
      <c r="K4531" t="s">
        <v>138</v>
      </c>
      <c r="L4531" t="s">
        <v>12694</v>
      </c>
      <c r="M4531" t="s">
        <v>12695</v>
      </c>
      <c r="N4531">
        <v>0.67694444399999998</v>
      </c>
      <c r="O4531">
        <v>0</v>
      </c>
      <c r="P4531">
        <v>575</v>
      </c>
      <c r="Q4531">
        <v>31</v>
      </c>
      <c r="R4531">
        <v>24</v>
      </c>
      <c r="S4531">
        <v>1</v>
      </c>
      <c r="T4531">
        <v>54</v>
      </c>
      <c r="U4531">
        <v>0</v>
      </c>
      <c r="V4531">
        <v>0</v>
      </c>
      <c r="W4531">
        <v>0</v>
      </c>
      <c r="X4531">
        <v>96.695784475277222</v>
      </c>
      <c r="Y4531">
        <v>55.895103381074691</v>
      </c>
      <c r="Z4531">
        <v>15.326830185724823</v>
      </c>
      <c r="AA4531">
        <v>5.5694380275561679</v>
      </c>
      <c r="AB4531">
        <v>23.082269085289568</v>
      </c>
      <c r="AC4531">
        <v>0</v>
      </c>
      <c r="AD4531">
        <v>0</v>
      </c>
      <c r="AE4531">
        <v>196.56942515492247</v>
      </c>
    </row>
    <row r="4532" spans="1:31" x14ac:dyDescent="0.3">
      <c r="A4532">
        <v>2655702</v>
      </c>
      <c r="B4532">
        <v>1</v>
      </c>
      <c r="C4532" t="s">
        <v>80</v>
      </c>
      <c r="D4532" t="s">
        <v>84</v>
      </c>
      <c r="E4532" t="s">
        <v>214</v>
      </c>
      <c r="F4532" t="s">
        <v>12696</v>
      </c>
      <c r="G4532" t="s">
        <v>216</v>
      </c>
      <c r="H4532" t="s">
        <v>135</v>
      </c>
      <c r="I4532" t="s">
        <v>136</v>
      </c>
      <c r="J4532" t="s">
        <v>137</v>
      </c>
      <c r="K4532" t="s">
        <v>138</v>
      </c>
      <c r="L4532" t="s">
        <v>12697</v>
      </c>
      <c r="M4532" t="s">
        <v>12698</v>
      </c>
      <c r="N4532">
        <v>11.070833332999999</v>
      </c>
      <c r="O4532">
        <v>0</v>
      </c>
      <c r="P4532">
        <v>133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359.5447064419572</v>
      </c>
      <c r="Y4532">
        <v>0</v>
      </c>
      <c r="Z4532">
        <v>0</v>
      </c>
      <c r="AA4532">
        <v>0</v>
      </c>
      <c r="AB4532">
        <v>35.72317044222671</v>
      </c>
      <c r="AC4532">
        <v>0</v>
      </c>
      <c r="AD4532">
        <v>0</v>
      </c>
      <c r="AE4532">
        <v>395.26787688418392</v>
      </c>
    </row>
    <row r="4533" spans="1:31" x14ac:dyDescent="0.3">
      <c r="A4533">
        <v>2655679</v>
      </c>
      <c r="B4533">
        <v>1</v>
      </c>
      <c r="C4533" t="s">
        <v>81</v>
      </c>
      <c r="D4533" t="s">
        <v>120</v>
      </c>
      <c r="E4533" t="s">
        <v>141</v>
      </c>
      <c r="F4533" t="s">
        <v>12699</v>
      </c>
      <c r="G4533" t="s">
        <v>149</v>
      </c>
      <c r="H4533" t="s">
        <v>144</v>
      </c>
      <c r="I4533" t="s">
        <v>136</v>
      </c>
      <c r="J4533" t="s">
        <v>137</v>
      </c>
      <c r="K4533" t="s">
        <v>138</v>
      </c>
      <c r="L4533" t="s">
        <v>12700</v>
      </c>
      <c r="M4533" t="s">
        <v>12701</v>
      </c>
      <c r="N4533">
        <v>1.301388888</v>
      </c>
      <c r="O4533">
        <v>0</v>
      </c>
      <c r="P4533">
        <v>1101</v>
      </c>
      <c r="Q4533">
        <v>0</v>
      </c>
      <c r="R4533">
        <v>25</v>
      </c>
      <c r="S4533">
        <v>0</v>
      </c>
      <c r="T4533">
        <v>146</v>
      </c>
      <c r="U4533">
        <v>0</v>
      </c>
      <c r="V4533">
        <v>0</v>
      </c>
      <c r="W4533">
        <v>0</v>
      </c>
      <c r="X4533">
        <v>280.74098497963229</v>
      </c>
      <c r="Y4533">
        <v>0</v>
      </c>
      <c r="Z4533">
        <v>40.478198573035307</v>
      </c>
      <c r="AA4533">
        <v>0</v>
      </c>
      <c r="AB4533">
        <v>112.77023102396392</v>
      </c>
      <c r="AC4533">
        <v>0</v>
      </c>
      <c r="AD4533">
        <v>0</v>
      </c>
      <c r="AE4533">
        <v>433.98941457663148</v>
      </c>
    </row>
    <row r="4534" spans="1:31" x14ac:dyDescent="0.3">
      <c r="A4534">
        <v>2655988</v>
      </c>
      <c r="B4534">
        <v>1</v>
      </c>
      <c r="C4534" t="s">
        <v>81</v>
      </c>
      <c r="D4534" t="s">
        <v>119</v>
      </c>
      <c r="E4534" t="s">
        <v>165</v>
      </c>
      <c r="F4534" t="s">
        <v>12702</v>
      </c>
      <c r="G4534" t="s">
        <v>154</v>
      </c>
      <c r="H4534" t="s">
        <v>135</v>
      </c>
      <c r="I4534" t="s">
        <v>136</v>
      </c>
      <c r="J4534" t="s">
        <v>137</v>
      </c>
      <c r="K4534" t="s">
        <v>138</v>
      </c>
      <c r="L4534" t="s">
        <v>12703</v>
      </c>
      <c r="M4534" t="s">
        <v>12704</v>
      </c>
      <c r="N4534">
        <v>0.24972222199999999</v>
      </c>
      <c r="O4534">
        <v>0</v>
      </c>
      <c r="P4534">
        <v>79</v>
      </c>
      <c r="Q4534">
        <v>0</v>
      </c>
      <c r="R4534">
        <v>1</v>
      </c>
      <c r="S4534">
        <v>0</v>
      </c>
      <c r="T4534">
        <v>3</v>
      </c>
      <c r="U4534">
        <v>0</v>
      </c>
      <c r="V4534">
        <v>0</v>
      </c>
      <c r="W4534">
        <v>0</v>
      </c>
      <c r="X4534">
        <v>5.521742733434289</v>
      </c>
      <c r="Y4534">
        <v>0</v>
      </c>
      <c r="Z4534">
        <v>1.7130147373963445E-2</v>
      </c>
      <c r="AA4534">
        <v>0</v>
      </c>
      <c r="AB4534">
        <v>8.1005930027516659E-2</v>
      </c>
      <c r="AC4534">
        <v>0</v>
      </c>
      <c r="AD4534">
        <v>0</v>
      </c>
      <c r="AE4534">
        <v>5.6198788108357691</v>
      </c>
    </row>
    <row r="4535" spans="1:31" x14ac:dyDescent="0.3">
      <c r="A4535">
        <v>2655865</v>
      </c>
      <c r="B4535">
        <v>1</v>
      </c>
      <c r="C4535" t="s">
        <v>80</v>
      </c>
      <c r="D4535" t="s">
        <v>98</v>
      </c>
      <c r="E4535" t="s">
        <v>132</v>
      </c>
      <c r="F4535" t="s">
        <v>12705</v>
      </c>
      <c r="G4535" t="s">
        <v>268</v>
      </c>
      <c r="H4535" t="s">
        <v>135</v>
      </c>
      <c r="I4535" t="s">
        <v>136</v>
      </c>
      <c r="J4535" t="s">
        <v>137</v>
      </c>
      <c r="K4535" t="s">
        <v>138</v>
      </c>
      <c r="L4535" t="s">
        <v>12706</v>
      </c>
      <c r="M4535" t="s">
        <v>12707</v>
      </c>
      <c r="N4535">
        <v>4.0894444439999997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1.2090033160194444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1.2090033160194444</v>
      </c>
    </row>
    <row r="4536" spans="1:31" x14ac:dyDescent="0.3">
      <c r="A4536">
        <v>2655722</v>
      </c>
      <c r="B4536">
        <v>1</v>
      </c>
      <c r="C4536" t="s">
        <v>80</v>
      </c>
      <c r="D4536" t="s">
        <v>89</v>
      </c>
      <c r="E4536" t="s">
        <v>132</v>
      </c>
      <c r="F4536" t="s">
        <v>12708</v>
      </c>
      <c r="G4536" t="s">
        <v>134</v>
      </c>
      <c r="H4536" t="s">
        <v>135</v>
      </c>
      <c r="I4536" t="s">
        <v>136</v>
      </c>
      <c r="J4536" t="s">
        <v>137</v>
      </c>
      <c r="K4536" t="s">
        <v>138</v>
      </c>
      <c r="L4536" t="s">
        <v>12709</v>
      </c>
      <c r="M4536" t="s">
        <v>12710</v>
      </c>
      <c r="N4536">
        <v>0.71666666599999995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0.34996663027738001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0.34996663027738001</v>
      </c>
    </row>
    <row r="4537" spans="1:31" x14ac:dyDescent="0.3">
      <c r="A4537">
        <v>2655845</v>
      </c>
      <c r="B4537">
        <v>1</v>
      </c>
      <c r="C4537" t="s">
        <v>81</v>
      </c>
      <c r="D4537" t="s">
        <v>128</v>
      </c>
      <c r="E4537" t="s">
        <v>194</v>
      </c>
      <c r="F4537" t="s">
        <v>12711</v>
      </c>
      <c r="G4537" t="s">
        <v>149</v>
      </c>
      <c r="H4537" t="s">
        <v>144</v>
      </c>
      <c r="I4537" t="s">
        <v>136</v>
      </c>
      <c r="J4537" t="s">
        <v>137</v>
      </c>
      <c r="K4537" t="s">
        <v>138</v>
      </c>
      <c r="L4537" t="s">
        <v>12712</v>
      </c>
      <c r="M4537" t="s">
        <v>12713</v>
      </c>
      <c r="N4537">
        <v>0.265555555</v>
      </c>
      <c r="O4537">
        <v>0</v>
      </c>
      <c r="P4537">
        <v>0</v>
      </c>
      <c r="Q4537">
        <v>1</v>
      </c>
      <c r="R4537">
        <v>0</v>
      </c>
      <c r="S4537">
        <v>80</v>
      </c>
      <c r="T4537">
        <v>1</v>
      </c>
      <c r="U4537">
        <v>77</v>
      </c>
      <c r="V4537">
        <v>4</v>
      </c>
      <c r="W4537">
        <v>0</v>
      </c>
      <c r="X4537">
        <v>0</v>
      </c>
      <c r="Y4537">
        <v>0.27094047189474102</v>
      </c>
      <c r="Z4537">
        <v>0</v>
      </c>
      <c r="AA4537">
        <v>344.09286760298534</v>
      </c>
      <c r="AB4537">
        <v>1.4220232519148346</v>
      </c>
      <c r="AC4537">
        <v>3639.2375996918727</v>
      </c>
      <c r="AD4537">
        <v>42.735954229975505</v>
      </c>
      <c r="AE4537">
        <v>4027.759385248643</v>
      </c>
    </row>
    <row r="4538" spans="1:31" x14ac:dyDescent="0.3">
      <c r="A4538">
        <v>2655424</v>
      </c>
      <c r="B4538">
        <v>1</v>
      </c>
      <c r="C4538" t="s">
        <v>80</v>
      </c>
      <c r="D4538" t="s">
        <v>97</v>
      </c>
      <c r="E4538" t="s">
        <v>194</v>
      </c>
      <c r="F4538" t="s">
        <v>12714</v>
      </c>
      <c r="G4538" t="s">
        <v>149</v>
      </c>
      <c r="H4538" t="s">
        <v>144</v>
      </c>
      <c r="I4538" t="s">
        <v>136</v>
      </c>
      <c r="J4538" t="s">
        <v>137</v>
      </c>
      <c r="K4538" t="s">
        <v>138</v>
      </c>
      <c r="L4538" t="s">
        <v>12715</v>
      </c>
      <c r="M4538" t="s">
        <v>12716</v>
      </c>
      <c r="N4538">
        <v>1.1697222220000001</v>
      </c>
      <c r="O4538">
        <v>16</v>
      </c>
      <c r="P4538">
        <v>14590</v>
      </c>
      <c r="Q4538">
        <v>31</v>
      </c>
      <c r="R4538">
        <v>844</v>
      </c>
      <c r="S4538">
        <v>85</v>
      </c>
      <c r="T4538">
        <v>1580</v>
      </c>
      <c r="U4538">
        <v>4</v>
      </c>
      <c r="V4538">
        <v>1</v>
      </c>
      <c r="W4538">
        <v>166.62576593417134</v>
      </c>
      <c r="X4538">
        <v>4777.2063100348551</v>
      </c>
      <c r="Y4538">
        <v>223.66667725547268</v>
      </c>
      <c r="Z4538">
        <v>795.99598906283234</v>
      </c>
      <c r="AA4538">
        <v>1015.2063592438205</v>
      </c>
      <c r="AB4538">
        <v>2935.2068307149311</v>
      </c>
      <c r="AC4538">
        <v>817.8521945366133</v>
      </c>
      <c r="AD4538">
        <v>25.009823059664694</v>
      </c>
      <c r="AE4538">
        <v>10756.769949842363</v>
      </c>
    </row>
    <row r="4539" spans="1:31" x14ac:dyDescent="0.3">
      <c r="A4539">
        <v>2656014</v>
      </c>
      <c r="B4539">
        <v>1</v>
      </c>
      <c r="C4539" t="s">
        <v>81</v>
      </c>
      <c r="D4539" t="s">
        <v>128</v>
      </c>
      <c r="E4539" t="s">
        <v>147</v>
      </c>
      <c r="F4539" t="s">
        <v>8955</v>
      </c>
      <c r="G4539" t="s">
        <v>149</v>
      </c>
      <c r="H4539" t="s">
        <v>144</v>
      </c>
      <c r="I4539" t="s">
        <v>136</v>
      </c>
      <c r="J4539" t="s">
        <v>137</v>
      </c>
      <c r="K4539" t="s">
        <v>138</v>
      </c>
      <c r="L4539" t="s">
        <v>12717</v>
      </c>
      <c r="M4539" t="s">
        <v>12718</v>
      </c>
      <c r="N4539">
        <v>0.54444444400000003</v>
      </c>
      <c r="O4539">
        <v>3</v>
      </c>
      <c r="P4539">
        <v>220</v>
      </c>
      <c r="Q4539">
        <v>1</v>
      </c>
      <c r="R4539">
        <v>3</v>
      </c>
      <c r="S4539">
        <v>3</v>
      </c>
      <c r="T4539">
        <v>23</v>
      </c>
      <c r="U4539">
        <v>2</v>
      </c>
      <c r="V4539">
        <v>0</v>
      </c>
      <c r="W4539">
        <v>0.4956021662316667</v>
      </c>
      <c r="X4539">
        <v>32.118195388146738</v>
      </c>
      <c r="Y4539">
        <v>7.0450666461933334E-2</v>
      </c>
      <c r="Z4539">
        <v>1.0062520084605722</v>
      </c>
      <c r="AA4539">
        <v>27.280510845747202</v>
      </c>
      <c r="AB4539">
        <v>8.6186020782803734</v>
      </c>
      <c r="AC4539">
        <v>16.370475251808823</v>
      </c>
      <c r="AD4539">
        <v>0</v>
      </c>
      <c r="AE4539">
        <v>85.960088405137313</v>
      </c>
    </row>
    <row r="4540" spans="1:31" x14ac:dyDescent="0.3">
      <c r="A4540">
        <v>2655616</v>
      </c>
      <c r="B4540">
        <v>1</v>
      </c>
      <c r="C4540" t="s">
        <v>80</v>
      </c>
      <c r="D4540" t="s">
        <v>95</v>
      </c>
      <c r="E4540" t="s">
        <v>147</v>
      </c>
      <c r="F4540" t="s">
        <v>12719</v>
      </c>
      <c r="G4540" t="s">
        <v>149</v>
      </c>
      <c r="H4540" t="s">
        <v>144</v>
      </c>
      <c r="I4540" t="s">
        <v>136</v>
      </c>
      <c r="J4540" t="s">
        <v>137</v>
      </c>
      <c r="K4540" t="s">
        <v>138</v>
      </c>
      <c r="L4540" t="s">
        <v>12720</v>
      </c>
      <c r="M4540" t="s">
        <v>12721</v>
      </c>
      <c r="N4540">
        <v>0.94361111099999995</v>
      </c>
      <c r="O4540">
        <v>0</v>
      </c>
      <c r="P4540">
        <v>0</v>
      </c>
      <c r="Q4540">
        <v>0</v>
      </c>
      <c r="R4540">
        <v>0</v>
      </c>
      <c r="S4540">
        <v>1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4.0654344864333636</v>
      </c>
      <c r="AB4540">
        <v>0</v>
      </c>
      <c r="AC4540">
        <v>0</v>
      </c>
      <c r="AD4540">
        <v>0</v>
      </c>
      <c r="AE4540">
        <v>4.0654344864333636</v>
      </c>
    </row>
    <row r="4541" spans="1:31" x14ac:dyDescent="0.3">
      <c r="A4541">
        <v>2655476</v>
      </c>
      <c r="B4541">
        <v>1</v>
      </c>
      <c r="C4541" t="s">
        <v>80</v>
      </c>
      <c r="D4541" t="s">
        <v>93</v>
      </c>
      <c r="E4541" t="s">
        <v>165</v>
      </c>
      <c r="F4541" t="s">
        <v>12722</v>
      </c>
      <c r="G4541" t="s">
        <v>224</v>
      </c>
      <c r="H4541" t="s">
        <v>135</v>
      </c>
      <c r="I4541" t="s">
        <v>136</v>
      </c>
      <c r="J4541" t="s">
        <v>137</v>
      </c>
      <c r="K4541" t="s">
        <v>138</v>
      </c>
      <c r="L4541" t="s">
        <v>12723</v>
      </c>
      <c r="M4541" t="s">
        <v>12724</v>
      </c>
      <c r="N4541">
        <v>3.4844444440000002</v>
      </c>
      <c r="O4541">
        <v>0</v>
      </c>
      <c r="P4541">
        <v>0</v>
      </c>
      <c r="Q4541">
        <v>0</v>
      </c>
      <c r="R4541">
        <v>3</v>
      </c>
      <c r="S4541">
        <v>0</v>
      </c>
      <c r="T4541">
        <v>2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90.846907312642003</v>
      </c>
      <c r="AA4541">
        <v>0</v>
      </c>
      <c r="AB4541">
        <v>24.791306832281499</v>
      </c>
      <c r="AC4541">
        <v>0</v>
      </c>
      <c r="AD4541">
        <v>0</v>
      </c>
      <c r="AE4541">
        <v>115.6382141449235</v>
      </c>
    </row>
    <row r="4542" spans="1:31" x14ac:dyDescent="0.3">
      <c r="A4542">
        <v>2656140</v>
      </c>
      <c r="B4542">
        <v>1</v>
      </c>
      <c r="C4542" t="s">
        <v>81</v>
      </c>
      <c r="D4542" t="s">
        <v>118</v>
      </c>
      <c r="E4542" t="s">
        <v>165</v>
      </c>
      <c r="F4542" t="s">
        <v>12725</v>
      </c>
      <c r="G4542" t="s">
        <v>224</v>
      </c>
      <c r="H4542" t="s">
        <v>135</v>
      </c>
      <c r="I4542" t="s">
        <v>136</v>
      </c>
      <c r="J4542" t="s">
        <v>137</v>
      </c>
      <c r="K4542" t="s">
        <v>138</v>
      </c>
      <c r="L4542" t="s">
        <v>12726</v>
      </c>
      <c r="M4542" t="s">
        <v>12727</v>
      </c>
      <c r="N4542">
        <v>0.82138888799999998</v>
      </c>
      <c r="O4542">
        <v>0</v>
      </c>
      <c r="P4542">
        <v>240</v>
      </c>
      <c r="Q4542">
        <v>0</v>
      </c>
      <c r="R4542">
        <v>1</v>
      </c>
      <c r="S4542">
        <v>0</v>
      </c>
      <c r="T4542">
        <v>3</v>
      </c>
      <c r="U4542">
        <v>0</v>
      </c>
      <c r="V4542">
        <v>0</v>
      </c>
      <c r="W4542">
        <v>0</v>
      </c>
      <c r="X4542">
        <v>55.930981892073788</v>
      </c>
      <c r="Y4542">
        <v>0</v>
      </c>
      <c r="Z4542">
        <v>0.30701186211300058</v>
      </c>
      <c r="AA4542">
        <v>0</v>
      </c>
      <c r="AB4542">
        <v>5.5034951009666842E-2</v>
      </c>
      <c r="AC4542">
        <v>0</v>
      </c>
      <c r="AD4542">
        <v>0</v>
      </c>
      <c r="AE4542">
        <v>56.293028705196456</v>
      </c>
    </row>
    <row r="4543" spans="1:31" x14ac:dyDescent="0.3">
      <c r="A4543">
        <v>2655831</v>
      </c>
      <c r="B4543">
        <v>1</v>
      </c>
      <c r="C4543" t="s">
        <v>80</v>
      </c>
      <c r="D4543" t="s">
        <v>97</v>
      </c>
      <c r="E4543" t="s">
        <v>165</v>
      </c>
      <c r="F4543" t="s">
        <v>10912</v>
      </c>
      <c r="G4543" t="s">
        <v>224</v>
      </c>
      <c r="H4543" t="s">
        <v>135</v>
      </c>
      <c r="I4543" t="s">
        <v>136</v>
      </c>
      <c r="J4543" t="s">
        <v>137</v>
      </c>
      <c r="K4543" t="s">
        <v>138</v>
      </c>
      <c r="L4543" t="s">
        <v>12728</v>
      </c>
      <c r="M4543" t="s">
        <v>12729</v>
      </c>
      <c r="N4543">
        <v>1.7336111110000001</v>
      </c>
      <c r="O4543">
        <v>0</v>
      </c>
      <c r="P4543">
        <v>9</v>
      </c>
      <c r="Q4543">
        <v>0</v>
      </c>
      <c r="R4543">
        <v>0</v>
      </c>
      <c r="S4543">
        <v>0</v>
      </c>
      <c r="T4543">
        <v>5</v>
      </c>
      <c r="U4543">
        <v>0</v>
      </c>
      <c r="V4543">
        <v>0</v>
      </c>
      <c r="W4543">
        <v>0</v>
      </c>
      <c r="X4543">
        <v>4.4284873816103287</v>
      </c>
      <c r="Y4543">
        <v>0</v>
      </c>
      <c r="Z4543">
        <v>0</v>
      </c>
      <c r="AA4543">
        <v>0</v>
      </c>
      <c r="AB4543">
        <v>28.397688507324009</v>
      </c>
      <c r="AC4543">
        <v>0</v>
      </c>
      <c r="AD4543">
        <v>0</v>
      </c>
      <c r="AE4543">
        <v>32.826175888934337</v>
      </c>
    </row>
    <row r="4544" spans="1:31" x14ac:dyDescent="0.3">
      <c r="A4544">
        <v>2655854</v>
      </c>
      <c r="B4544">
        <v>1</v>
      </c>
      <c r="C4544" t="s">
        <v>81</v>
      </c>
      <c r="D4544" t="s">
        <v>119</v>
      </c>
      <c r="E4544" t="s">
        <v>165</v>
      </c>
      <c r="F4544" t="s">
        <v>12730</v>
      </c>
      <c r="G4544" t="s">
        <v>224</v>
      </c>
      <c r="H4544" t="s">
        <v>135</v>
      </c>
      <c r="I4544" t="s">
        <v>136</v>
      </c>
      <c r="J4544" t="s">
        <v>137</v>
      </c>
      <c r="K4544" t="s">
        <v>138</v>
      </c>
      <c r="L4544" t="s">
        <v>12731</v>
      </c>
      <c r="M4544" t="s">
        <v>12732</v>
      </c>
      <c r="N4544">
        <v>1.496388888</v>
      </c>
      <c r="O4544">
        <v>0</v>
      </c>
      <c r="P4544">
        <v>113</v>
      </c>
      <c r="Q4544">
        <v>0</v>
      </c>
      <c r="R4544">
        <v>2</v>
      </c>
      <c r="S4544">
        <v>0</v>
      </c>
      <c r="T4544">
        <v>3</v>
      </c>
      <c r="U4544">
        <v>0</v>
      </c>
      <c r="V4544">
        <v>0</v>
      </c>
      <c r="W4544">
        <v>0</v>
      </c>
      <c r="X4544">
        <v>45.148871542995408</v>
      </c>
      <c r="Y4544">
        <v>0</v>
      </c>
      <c r="Z4544">
        <v>12.522543520593304</v>
      </c>
      <c r="AA4544">
        <v>0</v>
      </c>
      <c r="AB4544">
        <v>6.5762220615287834</v>
      </c>
      <c r="AC4544">
        <v>0</v>
      </c>
      <c r="AD4544">
        <v>0</v>
      </c>
      <c r="AE4544">
        <v>64.247637125117492</v>
      </c>
    </row>
    <row r="4545" spans="1:31" x14ac:dyDescent="0.3">
      <c r="A4545">
        <v>2655668</v>
      </c>
      <c r="B4545">
        <v>1</v>
      </c>
      <c r="C4545" t="s">
        <v>80</v>
      </c>
      <c r="D4545" t="s">
        <v>90</v>
      </c>
      <c r="E4545" t="s">
        <v>214</v>
      </c>
      <c r="F4545" t="s">
        <v>12733</v>
      </c>
      <c r="G4545" t="s">
        <v>154</v>
      </c>
      <c r="H4545" t="s">
        <v>135</v>
      </c>
      <c r="I4545" t="s">
        <v>136</v>
      </c>
      <c r="J4545" t="s">
        <v>137</v>
      </c>
      <c r="K4545" t="s">
        <v>138</v>
      </c>
      <c r="L4545" t="s">
        <v>12734</v>
      </c>
      <c r="M4545" t="s">
        <v>12735</v>
      </c>
      <c r="N4545">
        <v>3.7666666659999999</v>
      </c>
      <c r="O4545">
        <v>0</v>
      </c>
      <c r="P4545">
        <v>73</v>
      </c>
      <c r="Q4545">
        <v>0</v>
      </c>
      <c r="R4545">
        <v>0</v>
      </c>
      <c r="S4545">
        <v>0</v>
      </c>
      <c r="T4545">
        <v>11</v>
      </c>
      <c r="U4545">
        <v>0</v>
      </c>
      <c r="V4545">
        <v>0</v>
      </c>
      <c r="W4545">
        <v>0</v>
      </c>
      <c r="X4545">
        <v>77.146303117949017</v>
      </c>
      <c r="Y4545">
        <v>0</v>
      </c>
      <c r="Z4545">
        <v>0</v>
      </c>
      <c r="AA4545">
        <v>0</v>
      </c>
      <c r="AB4545">
        <v>40.276985644666041</v>
      </c>
      <c r="AC4545">
        <v>0</v>
      </c>
      <c r="AD4545">
        <v>0</v>
      </c>
      <c r="AE4545">
        <v>117.42328876261506</v>
      </c>
    </row>
    <row r="4546" spans="1:31" x14ac:dyDescent="0.3">
      <c r="A4546">
        <v>2655353</v>
      </c>
      <c r="B4546">
        <v>1</v>
      </c>
      <c r="C4546" t="s">
        <v>81</v>
      </c>
      <c r="D4546" t="s">
        <v>120</v>
      </c>
      <c r="E4546" t="s">
        <v>147</v>
      </c>
      <c r="F4546" t="s">
        <v>8228</v>
      </c>
      <c r="G4546" t="s">
        <v>149</v>
      </c>
      <c r="H4546" t="s">
        <v>144</v>
      </c>
      <c r="I4546" t="s">
        <v>136</v>
      </c>
      <c r="J4546" t="s">
        <v>137</v>
      </c>
      <c r="K4546" t="s">
        <v>138</v>
      </c>
      <c r="L4546" t="s">
        <v>12736</v>
      </c>
      <c r="M4546" t="s">
        <v>12737</v>
      </c>
      <c r="N4546">
        <v>0.54027777700000001</v>
      </c>
      <c r="O4546">
        <v>2</v>
      </c>
      <c r="P4546">
        <v>93</v>
      </c>
      <c r="Q4546">
        <v>65</v>
      </c>
      <c r="R4546">
        <v>3</v>
      </c>
      <c r="S4546">
        <v>11</v>
      </c>
      <c r="T4546">
        <v>7</v>
      </c>
      <c r="U4546">
        <v>0</v>
      </c>
      <c r="V4546">
        <v>0</v>
      </c>
      <c r="W4546">
        <v>0.25896218170888885</v>
      </c>
      <c r="X4546">
        <v>20.01709982026086</v>
      </c>
      <c r="Y4546">
        <v>233.27925567852409</v>
      </c>
      <c r="Z4546">
        <v>12.086800024160873</v>
      </c>
      <c r="AA4546">
        <v>21.829954386104458</v>
      </c>
      <c r="AB4546">
        <v>3.8327252024251646</v>
      </c>
      <c r="AC4546">
        <v>0</v>
      </c>
      <c r="AD4546">
        <v>0</v>
      </c>
      <c r="AE4546">
        <v>291.30479729318432</v>
      </c>
    </row>
    <row r="4547" spans="1:31" x14ac:dyDescent="0.3">
      <c r="A4547">
        <v>2655599</v>
      </c>
      <c r="B4547">
        <v>1</v>
      </c>
      <c r="C4547" t="s">
        <v>80</v>
      </c>
      <c r="D4547" t="s">
        <v>84</v>
      </c>
      <c r="E4547" t="s">
        <v>165</v>
      </c>
      <c r="F4547" t="s">
        <v>12738</v>
      </c>
      <c r="G4547" t="s">
        <v>224</v>
      </c>
      <c r="H4547" t="s">
        <v>135</v>
      </c>
      <c r="I4547" t="s">
        <v>136</v>
      </c>
      <c r="J4547" t="s">
        <v>137</v>
      </c>
      <c r="K4547" t="s">
        <v>138</v>
      </c>
      <c r="L4547" t="s">
        <v>12739</v>
      </c>
      <c r="M4547" t="s">
        <v>12740</v>
      </c>
      <c r="N4547">
        <v>6.1052777770000004</v>
      </c>
      <c r="O4547">
        <v>0</v>
      </c>
      <c r="P4547">
        <v>55</v>
      </c>
      <c r="Q4547">
        <v>0</v>
      </c>
      <c r="R4547">
        <v>0</v>
      </c>
      <c r="S4547">
        <v>0</v>
      </c>
      <c r="T4547">
        <v>5</v>
      </c>
      <c r="U4547">
        <v>0</v>
      </c>
      <c r="V4547">
        <v>0</v>
      </c>
      <c r="W4547">
        <v>0</v>
      </c>
      <c r="X4547">
        <v>112.23235774420877</v>
      </c>
      <c r="Y4547">
        <v>0</v>
      </c>
      <c r="Z4547">
        <v>0</v>
      </c>
      <c r="AA4547">
        <v>0</v>
      </c>
      <c r="AB4547">
        <v>30.043536133618531</v>
      </c>
      <c r="AC4547">
        <v>0</v>
      </c>
      <c r="AD4547">
        <v>0</v>
      </c>
      <c r="AE4547">
        <v>142.27589387782729</v>
      </c>
    </row>
    <row r="4548" spans="1:31" x14ac:dyDescent="0.3">
      <c r="A4548">
        <v>2655330</v>
      </c>
      <c r="B4548">
        <v>1</v>
      </c>
      <c r="C4548" t="s">
        <v>81</v>
      </c>
      <c r="D4548" t="s">
        <v>128</v>
      </c>
      <c r="E4548" t="s">
        <v>152</v>
      </c>
      <c r="F4548" t="s">
        <v>12741</v>
      </c>
      <c r="G4548" t="s">
        <v>191</v>
      </c>
      <c r="H4548" t="s">
        <v>135</v>
      </c>
      <c r="I4548" t="s">
        <v>136</v>
      </c>
      <c r="J4548" t="s">
        <v>137</v>
      </c>
      <c r="K4548" t="s">
        <v>138</v>
      </c>
      <c r="L4548" t="s">
        <v>12742</v>
      </c>
      <c r="M4548" t="s">
        <v>12743</v>
      </c>
      <c r="N4548">
        <v>5.6577777769999997</v>
      </c>
      <c r="O4548">
        <v>0</v>
      </c>
      <c r="P4548">
        <v>150</v>
      </c>
      <c r="Q4548">
        <v>0</v>
      </c>
      <c r="R4548">
        <v>8</v>
      </c>
      <c r="S4548">
        <v>0</v>
      </c>
      <c r="T4548">
        <v>14</v>
      </c>
      <c r="U4548">
        <v>0</v>
      </c>
      <c r="V4548">
        <v>0</v>
      </c>
      <c r="W4548">
        <v>0</v>
      </c>
      <c r="X4548">
        <v>147.83192961580843</v>
      </c>
      <c r="Y4548">
        <v>0</v>
      </c>
      <c r="Z4548">
        <v>120.70160674655587</v>
      </c>
      <c r="AA4548">
        <v>0</v>
      </c>
      <c r="AB4548">
        <v>76.950590957965247</v>
      </c>
      <c r="AC4548">
        <v>0</v>
      </c>
      <c r="AD4548">
        <v>0</v>
      </c>
      <c r="AE4548">
        <v>345.48412732032955</v>
      </c>
    </row>
    <row r="4549" spans="1:31" x14ac:dyDescent="0.3">
      <c r="A4549">
        <v>2655436</v>
      </c>
      <c r="B4549">
        <v>1</v>
      </c>
      <c r="C4549" t="s">
        <v>81</v>
      </c>
      <c r="D4549" t="s">
        <v>117</v>
      </c>
      <c r="E4549" t="s">
        <v>194</v>
      </c>
      <c r="F4549" t="s">
        <v>4133</v>
      </c>
      <c r="G4549" t="s">
        <v>149</v>
      </c>
      <c r="H4549" t="s">
        <v>144</v>
      </c>
      <c r="I4549" t="s">
        <v>136</v>
      </c>
      <c r="J4549" t="s">
        <v>137</v>
      </c>
      <c r="K4549" t="s">
        <v>138</v>
      </c>
      <c r="L4549" t="s">
        <v>12744</v>
      </c>
      <c r="M4549" t="s">
        <v>12745</v>
      </c>
      <c r="N4549">
        <v>0.29305555500000002</v>
      </c>
      <c r="O4549">
        <v>2</v>
      </c>
      <c r="P4549">
        <v>236</v>
      </c>
      <c r="Q4549">
        <v>29</v>
      </c>
      <c r="R4549">
        <v>52</v>
      </c>
      <c r="S4549">
        <v>0</v>
      </c>
      <c r="T4549">
        <v>7</v>
      </c>
      <c r="U4549">
        <v>1</v>
      </c>
      <c r="V4549">
        <v>0</v>
      </c>
      <c r="W4549">
        <v>0.16704650786846512</v>
      </c>
      <c r="X4549">
        <v>10.993454237454142</v>
      </c>
      <c r="Y4549">
        <v>59.661563867526034</v>
      </c>
      <c r="Z4549">
        <v>13.793351825219323</v>
      </c>
      <c r="AA4549">
        <v>0</v>
      </c>
      <c r="AB4549">
        <v>0.5048929621952386</v>
      </c>
      <c r="AC4549">
        <v>0.72660564391269422</v>
      </c>
      <c r="AD4549">
        <v>0</v>
      </c>
      <c r="AE4549">
        <v>85.846915044175887</v>
      </c>
    </row>
    <row r="4550" spans="1:31" x14ac:dyDescent="0.3">
      <c r="A4550">
        <v>2655791</v>
      </c>
      <c r="B4550">
        <v>1</v>
      </c>
      <c r="C4550" t="s">
        <v>80</v>
      </c>
      <c r="D4550" t="s">
        <v>83</v>
      </c>
      <c r="E4550" t="s">
        <v>181</v>
      </c>
      <c r="F4550" t="s">
        <v>12746</v>
      </c>
      <c r="G4550" t="s">
        <v>149</v>
      </c>
      <c r="H4550" t="s">
        <v>144</v>
      </c>
      <c r="I4550" t="s">
        <v>136</v>
      </c>
      <c r="J4550" t="s">
        <v>137</v>
      </c>
      <c r="K4550" t="s">
        <v>138</v>
      </c>
      <c r="L4550" t="s">
        <v>12747</v>
      </c>
      <c r="M4550" t="s">
        <v>12748</v>
      </c>
      <c r="N4550">
        <v>0.21944444399999999</v>
      </c>
      <c r="O4550">
        <v>9</v>
      </c>
      <c r="P4550">
        <v>2274</v>
      </c>
      <c r="Q4550">
        <v>13</v>
      </c>
      <c r="R4550">
        <v>319</v>
      </c>
      <c r="S4550">
        <v>72</v>
      </c>
      <c r="T4550">
        <v>1034</v>
      </c>
      <c r="U4550">
        <v>6</v>
      </c>
      <c r="V4550">
        <v>8</v>
      </c>
      <c r="W4550">
        <v>1.1126550146098011</v>
      </c>
      <c r="X4550">
        <v>183.2586689883419</v>
      </c>
      <c r="Y4550">
        <v>8.0588833305992722</v>
      </c>
      <c r="Z4550">
        <v>42.413625880475394</v>
      </c>
      <c r="AA4550">
        <v>224.39084622573213</v>
      </c>
      <c r="AB4550">
        <v>490.9557724012999</v>
      </c>
      <c r="AC4550">
        <v>133.03416029213088</v>
      </c>
      <c r="AD4550">
        <v>104.08525296611677</v>
      </c>
      <c r="AE4550">
        <v>1187.3098650993059</v>
      </c>
    </row>
    <row r="4551" spans="1:31" x14ac:dyDescent="0.3">
      <c r="A4551">
        <v>2656123</v>
      </c>
      <c r="B4551">
        <v>1</v>
      </c>
      <c r="C4551" t="s">
        <v>81</v>
      </c>
      <c r="D4551" t="s">
        <v>115</v>
      </c>
      <c r="E4551" t="s">
        <v>165</v>
      </c>
      <c r="F4551" t="s">
        <v>11293</v>
      </c>
      <c r="G4551" t="s">
        <v>224</v>
      </c>
      <c r="H4551" t="s">
        <v>135</v>
      </c>
      <c r="I4551" t="s">
        <v>136</v>
      </c>
      <c r="J4551" t="s">
        <v>137</v>
      </c>
      <c r="K4551" t="s">
        <v>138</v>
      </c>
      <c r="L4551" t="s">
        <v>12749</v>
      </c>
      <c r="M4551" t="s">
        <v>12750</v>
      </c>
      <c r="N4551">
        <v>1.8444444440000001</v>
      </c>
      <c r="O4551">
        <v>0</v>
      </c>
      <c r="P4551">
        <v>8</v>
      </c>
      <c r="Q4551">
        <v>0</v>
      </c>
      <c r="R4551">
        <v>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5.4135466931199936</v>
      </c>
      <c r="Y4551">
        <v>0</v>
      </c>
      <c r="Z4551">
        <v>0.81348435647293205</v>
      </c>
      <c r="AA4551">
        <v>0</v>
      </c>
      <c r="AB4551">
        <v>0</v>
      </c>
      <c r="AC4551">
        <v>0</v>
      </c>
      <c r="AD4551">
        <v>0</v>
      </c>
      <c r="AE4551">
        <v>6.2270310495929255</v>
      </c>
    </row>
    <row r="4552" spans="1:31" x14ac:dyDescent="0.3">
      <c r="A4552">
        <v>2655977</v>
      </c>
      <c r="B4552">
        <v>1</v>
      </c>
      <c r="C4552" t="s">
        <v>80</v>
      </c>
      <c r="D4552" t="s">
        <v>106</v>
      </c>
      <c r="E4552" t="s">
        <v>152</v>
      </c>
      <c r="F4552" t="s">
        <v>12751</v>
      </c>
      <c r="G4552" t="s">
        <v>154</v>
      </c>
      <c r="H4552" t="s">
        <v>135</v>
      </c>
      <c r="I4552" t="s">
        <v>136</v>
      </c>
      <c r="J4552" t="s">
        <v>137</v>
      </c>
      <c r="K4552" t="s">
        <v>138</v>
      </c>
      <c r="L4552" t="s">
        <v>12752</v>
      </c>
      <c r="M4552" t="s">
        <v>12753</v>
      </c>
      <c r="N4552">
        <v>0.54500000000000004</v>
      </c>
      <c r="O4552">
        <v>0</v>
      </c>
      <c r="P4552">
        <v>285</v>
      </c>
      <c r="Q4552">
        <v>0</v>
      </c>
      <c r="R4552">
        <v>1</v>
      </c>
      <c r="S4552">
        <v>0</v>
      </c>
      <c r="T4552">
        <v>7</v>
      </c>
      <c r="U4552">
        <v>0</v>
      </c>
      <c r="V4552">
        <v>0</v>
      </c>
      <c r="W4552">
        <v>0</v>
      </c>
      <c r="X4552">
        <v>39.516811181472058</v>
      </c>
      <c r="Y4552">
        <v>0</v>
      </c>
      <c r="Z4552">
        <v>0.10429341654377924</v>
      </c>
      <c r="AA4552">
        <v>0</v>
      </c>
      <c r="AB4552">
        <v>3.1207212489843519</v>
      </c>
      <c r="AC4552">
        <v>0</v>
      </c>
      <c r="AD4552">
        <v>0</v>
      </c>
      <c r="AE4552">
        <v>42.741825847000193</v>
      </c>
    </row>
    <row r="4553" spans="1:31" x14ac:dyDescent="0.3">
      <c r="A4553">
        <v>2655390</v>
      </c>
      <c r="B4553">
        <v>1</v>
      </c>
      <c r="C4553" t="s">
        <v>81</v>
      </c>
      <c r="D4553" t="s">
        <v>113</v>
      </c>
      <c r="E4553" t="s">
        <v>194</v>
      </c>
      <c r="F4553" t="s">
        <v>846</v>
      </c>
      <c r="G4553" t="s">
        <v>161</v>
      </c>
      <c r="H4553" t="s">
        <v>144</v>
      </c>
      <c r="I4553" t="s">
        <v>136</v>
      </c>
      <c r="J4553" t="s">
        <v>137</v>
      </c>
      <c r="K4553" t="s">
        <v>162</v>
      </c>
      <c r="L4553" t="s">
        <v>12754</v>
      </c>
      <c r="M4553" t="s">
        <v>12755</v>
      </c>
      <c r="N4553">
        <v>6.1888888880000001</v>
      </c>
      <c r="O4553">
        <v>8</v>
      </c>
      <c r="P4553">
        <v>62</v>
      </c>
      <c r="Q4553">
        <v>26</v>
      </c>
      <c r="R4553">
        <v>381</v>
      </c>
      <c r="S4553">
        <v>6</v>
      </c>
      <c r="T4553">
        <v>15</v>
      </c>
      <c r="U4553">
        <v>0</v>
      </c>
      <c r="V4553">
        <v>0</v>
      </c>
      <c r="W4553">
        <v>111.19007112040188</v>
      </c>
      <c r="X4553">
        <v>112.30442118305938</v>
      </c>
      <c r="Y4553">
        <v>838.24785995959678</v>
      </c>
      <c r="Z4553">
        <v>3873.6307096876485</v>
      </c>
      <c r="AA4553">
        <v>105.99145782899782</v>
      </c>
      <c r="AB4553">
        <v>264.43663275556474</v>
      </c>
      <c r="AC4553">
        <v>0</v>
      </c>
      <c r="AD4553">
        <v>0</v>
      </c>
      <c r="AE4553">
        <v>5305.8011525352686</v>
      </c>
    </row>
    <row r="4554" spans="1:31" x14ac:dyDescent="0.3">
      <c r="A4554">
        <v>2655290</v>
      </c>
      <c r="B4554">
        <v>1</v>
      </c>
      <c r="C4554" t="s">
        <v>81</v>
      </c>
      <c r="D4554" t="s">
        <v>118</v>
      </c>
      <c r="E4554" t="s">
        <v>147</v>
      </c>
      <c r="F4554" t="s">
        <v>1478</v>
      </c>
      <c r="G4554" t="s">
        <v>149</v>
      </c>
      <c r="H4554" t="s">
        <v>144</v>
      </c>
      <c r="I4554" t="s">
        <v>241</v>
      </c>
      <c r="J4554" t="s">
        <v>137</v>
      </c>
      <c r="K4554" t="s">
        <v>138</v>
      </c>
      <c r="L4554" t="s">
        <v>12756</v>
      </c>
      <c r="M4554" t="s">
        <v>12757</v>
      </c>
      <c r="N4554">
        <v>4.8611110999999999E-2</v>
      </c>
      <c r="O4554">
        <v>6</v>
      </c>
      <c r="P4554">
        <v>412</v>
      </c>
      <c r="Q4554">
        <v>50</v>
      </c>
      <c r="R4554">
        <v>41</v>
      </c>
      <c r="S4554">
        <v>9</v>
      </c>
      <c r="T4554">
        <v>33</v>
      </c>
      <c r="U4554">
        <v>0</v>
      </c>
      <c r="V4554">
        <v>0</v>
      </c>
      <c r="W4554">
        <v>5.9011052886464577E-2</v>
      </c>
      <c r="X4554">
        <v>2.2741534140530821</v>
      </c>
      <c r="Y4554">
        <v>26.87896330404967</v>
      </c>
      <c r="Z4554">
        <v>4.5639897162647669</v>
      </c>
      <c r="AA4554">
        <v>1.3158264473087518</v>
      </c>
      <c r="AB4554">
        <v>0.47562384830370286</v>
      </c>
      <c r="AC4554">
        <v>0</v>
      </c>
      <c r="AD4554">
        <v>0</v>
      </c>
      <c r="AE4554">
        <v>35.56756778286644</v>
      </c>
    </row>
    <row r="4555" spans="1:31" x14ac:dyDescent="0.3">
      <c r="A4555">
        <v>2655891</v>
      </c>
      <c r="B4555">
        <v>1</v>
      </c>
      <c r="C4555" t="s">
        <v>80</v>
      </c>
      <c r="D4555" t="s">
        <v>94</v>
      </c>
      <c r="E4555" t="s">
        <v>165</v>
      </c>
      <c r="F4555" t="s">
        <v>12758</v>
      </c>
      <c r="G4555" t="s">
        <v>187</v>
      </c>
      <c r="H4555" t="s">
        <v>135</v>
      </c>
      <c r="I4555" t="s">
        <v>136</v>
      </c>
      <c r="J4555" t="s">
        <v>137</v>
      </c>
      <c r="K4555" t="s">
        <v>138</v>
      </c>
      <c r="L4555" t="s">
        <v>12759</v>
      </c>
      <c r="M4555" t="s">
        <v>12760</v>
      </c>
      <c r="N4555">
        <v>1.3263888880000001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8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9.2401268961078351</v>
      </c>
      <c r="AC4555">
        <v>0</v>
      </c>
      <c r="AD4555">
        <v>0</v>
      </c>
      <c r="AE4555">
        <v>9.2401268961078351</v>
      </c>
    </row>
    <row r="4556" spans="1:31" x14ac:dyDescent="0.3">
      <c r="A4556">
        <v>2656266</v>
      </c>
      <c r="B4556">
        <v>1</v>
      </c>
      <c r="C4556" t="s">
        <v>80</v>
      </c>
      <c r="D4556" t="s">
        <v>90</v>
      </c>
      <c r="E4556" t="s">
        <v>165</v>
      </c>
      <c r="F4556" t="s">
        <v>12761</v>
      </c>
      <c r="G4556" t="s">
        <v>224</v>
      </c>
      <c r="H4556" t="s">
        <v>135</v>
      </c>
      <c r="I4556" t="s">
        <v>136</v>
      </c>
      <c r="J4556" t="s">
        <v>137</v>
      </c>
      <c r="K4556" t="s">
        <v>138</v>
      </c>
      <c r="L4556" t="s">
        <v>12762</v>
      </c>
      <c r="M4556" t="s">
        <v>12763</v>
      </c>
      <c r="N4556">
        <v>3.13</v>
      </c>
      <c r="O4556">
        <v>0</v>
      </c>
      <c r="P4556">
        <v>357</v>
      </c>
      <c r="Q4556">
        <v>0</v>
      </c>
      <c r="R4556">
        <v>0</v>
      </c>
      <c r="S4556">
        <v>0</v>
      </c>
      <c r="T4556">
        <v>19</v>
      </c>
      <c r="U4556">
        <v>0</v>
      </c>
      <c r="V4556">
        <v>0</v>
      </c>
      <c r="W4556">
        <v>0</v>
      </c>
      <c r="X4556">
        <v>304.74180655182295</v>
      </c>
      <c r="Y4556">
        <v>0</v>
      </c>
      <c r="Z4556">
        <v>0</v>
      </c>
      <c r="AA4556">
        <v>0</v>
      </c>
      <c r="AB4556">
        <v>5.5658161024665258</v>
      </c>
      <c r="AC4556">
        <v>0</v>
      </c>
      <c r="AD4556">
        <v>0</v>
      </c>
      <c r="AE4556">
        <v>310.30762265428945</v>
      </c>
    </row>
    <row r="4557" spans="1:31" x14ac:dyDescent="0.3">
      <c r="A4557">
        <v>2655848</v>
      </c>
      <c r="B4557">
        <v>1</v>
      </c>
      <c r="C4557" t="s">
        <v>80</v>
      </c>
      <c r="D4557" t="s">
        <v>95</v>
      </c>
      <c r="E4557" t="s">
        <v>214</v>
      </c>
      <c r="F4557" t="s">
        <v>12764</v>
      </c>
      <c r="G4557" t="s">
        <v>224</v>
      </c>
      <c r="H4557" t="s">
        <v>135</v>
      </c>
      <c r="I4557" t="s">
        <v>136</v>
      </c>
      <c r="J4557" t="s">
        <v>137</v>
      </c>
      <c r="K4557" t="s">
        <v>138</v>
      </c>
      <c r="L4557" t="s">
        <v>12765</v>
      </c>
      <c r="M4557" t="s">
        <v>12766</v>
      </c>
      <c r="N4557">
        <v>1.501666666</v>
      </c>
      <c r="O4557">
        <v>0</v>
      </c>
      <c r="P4557">
        <v>69</v>
      </c>
      <c r="Q4557">
        <v>0</v>
      </c>
      <c r="R4557">
        <v>0</v>
      </c>
      <c r="S4557">
        <v>0</v>
      </c>
      <c r="T4557">
        <v>7</v>
      </c>
      <c r="U4557">
        <v>0</v>
      </c>
      <c r="V4557">
        <v>0</v>
      </c>
      <c r="W4557">
        <v>0</v>
      </c>
      <c r="X4557">
        <v>29.436607323897029</v>
      </c>
      <c r="Y4557">
        <v>0</v>
      </c>
      <c r="Z4557">
        <v>0</v>
      </c>
      <c r="AA4557">
        <v>0</v>
      </c>
      <c r="AB4557">
        <v>50.910071478567652</v>
      </c>
      <c r="AC4557">
        <v>0</v>
      </c>
      <c r="AD4557">
        <v>0</v>
      </c>
      <c r="AE4557">
        <v>80.34667880246468</v>
      </c>
    </row>
    <row r="4558" spans="1:31" x14ac:dyDescent="0.3">
      <c r="A4558">
        <v>2656146</v>
      </c>
      <c r="B4558">
        <v>1</v>
      </c>
      <c r="C4558" t="s">
        <v>80</v>
      </c>
      <c r="D4558" t="s">
        <v>93</v>
      </c>
      <c r="E4558" t="s">
        <v>165</v>
      </c>
      <c r="F4558" t="s">
        <v>12767</v>
      </c>
      <c r="G4558" t="s">
        <v>224</v>
      </c>
      <c r="H4558" t="s">
        <v>135</v>
      </c>
      <c r="I4558" t="s">
        <v>136</v>
      </c>
      <c r="J4558" t="s">
        <v>137</v>
      </c>
      <c r="K4558" t="s">
        <v>138</v>
      </c>
      <c r="L4558" t="s">
        <v>12768</v>
      </c>
      <c r="M4558" t="s">
        <v>12769</v>
      </c>
      <c r="N4558">
        <v>1.893611111</v>
      </c>
      <c r="O4558">
        <v>0</v>
      </c>
      <c r="P4558">
        <v>13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5.4585598697571402</v>
      </c>
      <c r="Y4558">
        <v>0</v>
      </c>
      <c r="Z4558">
        <v>4.0120353643524265</v>
      </c>
      <c r="AA4558">
        <v>0</v>
      </c>
      <c r="AB4558">
        <v>0</v>
      </c>
      <c r="AC4558">
        <v>0</v>
      </c>
      <c r="AD4558">
        <v>0</v>
      </c>
      <c r="AE4558">
        <v>9.4705952341095667</v>
      </c>
    </row>
    <row r="4559" spans="1:31" x14ac:dyDescent="0.3">
      <c r="A4559">
        <v>2655519</v>
      </c>
      <c r="B4559">
        <v>1</v>
      </c>
      <c r="C4559" t="s">
        <v>80</v>
      </c>
      <c r="D4559" t="s">
        <v>93</v>
      </c>
      <c r="E4559" t="s">
        <v>152</v>
      </c>
      <c r="F4559" t="s">
        <v>12770</v>
      </c>
      <c r="G4559" t="s">
        <v>191</v>
      </c>
      <c r="H4559" t="s">
        <v>135</v>
      </c>
      <c r="I4559" t="s">
        <v>136</v>
      </c>
      <c r="J4559" t="s">
        <v>137</v>
      </c>
      <c r="K4559" t="s">
        <v>138</v>
      </c>
      <c r="L4559" t="s">
        <v>12771</v>
      </c>
      <c r="M4559" t="s">
        <v>12772</v>
      </c>
      <c r="N4559">
        <v>1.405</v>
      </c>
      <c r="O4559">
        <v>0</v>
      </c>
      <c r="P4559">
        <v>34</v>
      </c>
      <c r="Q4559">
        <v>0</v>
      </c>
      <c r="R4559">
        <v>30</v>
      </c>
      <c r="S4559">
        <v>0</v>
      </c>
      <c r="T4559">
        <v>7</v>
      </c>
      <c r="U4559">
        <v>0</v>
      </c>
      <c r="V4559">
        <v>0</v>
      </c>
      <c r="W4559">
        <v>0</v>
      </c>
      <c r="X4559">
        <v>14.346087056164798</v>
      </c>
      <c r="Y4559">
        <v>0</v>
      </c>
      <c r="Z4559">
        <v>41.574413922960581</v>
      </c>
      <c r="AA4559">
        <v>0</v>
      </c>
      <c r="AB4559">
        <v>7.0570014018694582</v>
      </c>
      <c r="AC4559">
        <v>0</v>
      </c>
      <c r="AD4559">
        <v>0</v>
      </c>
      <c r="AE4559">
        <v>62.977502380994835</v>
      </c>
    </row>
    <row r="4560" spans="1:31" x14ac:dyDescent="0.3">
      <c r="A4560">
        <v>2656060</v>
      </c>
      <c r="B4560">
        <v>1</v>
      </c>
      <c r="C4560" t="s">
        <v>80</v>
      </c>
      <c r="D4560" t="s">
        <v>85</v>
      </c>
      <c r="E4560" t="s">
        <v>165</v>
      </c>
      <c r="F4560" t="s">
        <v>12343</v>
      </c>
      <c r="G4560" t="s">
        <v>224</v>
      </c>
      <c r="H4560" t="s">
        <v>135</v>
      </c>
      <c r="I4560" t="s">
        <v>136</v>
      </c>
      <c r="J4560" t="s">
        <v>137</v>
      </c>
      <c r="K4560" t="s">
        <v>138</v>
      </c>
      <c r="L4560" t="s">
        <v>12773</v>
      </c>
      <c r="M4560" t="s">
        <v>12774</v>
      </c>
      <c r="N4560">
        <v>6.8577777769999999</v>
      </c>
      <c r="O4560">
        <v>0</v>
      </c>
      <c r="P4560">
        <v>235</v>
      </c>
      <c r="Q4560">
        <v>0</v>
      </c>
      <c r="R4560">
        <v>0</v>
      </c>
      <c r="S4560">
        <v>0</v>
      </c>
      <c r="T4560">
        <v>12</v>
      </c>
      <c r="U4560">
        <v>0</v>
      </c>
      <c r="V4560">
        <v>0</v>
      </c>
      <c r="W4560">
        <v>0</v>
      </c>
      <c r="X4560">
        <v>483.7050966452814</v>
      </c>
      <c r="Y4560">
        <v>0</v>
      </c>
      <c r="Z4560">
        <v>0</v>
      </c>
      <c r="AA4560">
        <v>0</v>
      </c>
      <c r="AB4560">
        <v>77.981504415066865</v>
      </c>
      <c r="AC4560">
        <v>0</v>
      </c>
      <c r="AD4560">
        <v>0</v>
      </c>
      <c r="AE4560">
        <v>561.68660106034827</v>
      </c>
    </row>
    <row r="4561" spans="1:31" x14ac:dyDescent="0.3">
      <c r="A4561">
        <v>2655954</v>
      </c>
      <c r="B4561">
        <v>1</v>
      </c>
      <c r="C4561" t="s">
        <v>80</v>
      </c>
      <c r="D4561" t="s">
        <v>89</v>
      </c>
      <c r="E4561" t="s">
        <v>165</v>
      </c>
      <c r="F4561" t="s">
        <v>12775</v>
      </c>
      <c r="G4561" t="s">
        <v>224</v>
      </c>
      <c r="H4561" t="s">
        <v>135</v>
      </c>
      <c r="I4561" t="s">
        <v>136</v>
      </c>
      <c r="J4561" t="s">
        <v>137</v>
      </c>
      <c r="K4561" t="s">
        <v>138</v>
      </c>
      <c r="L4561" t="s">
        <v>12776</v>
      </c>
      <c r="M4561" t="s">
        <v>12777</v>
      </c>
      <c r="N4561">
        <v>1.746388888</v>
      </c>
      <c r="O4561">
        <v>0</v>
      </c>
      <c r="P4561">
        <v>84</v>
      </c>
      <c r="Q4561">
        <v>0</v>
      </c>
      <c r="R4561">
        <v>1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51.792390681867815</v>
      </c>
      <c r="Y4561">
        <v>0</v>
      </c>
      <c r="Z4561">
        <v>2.785250244966349</v>
      </c>
      <c r="AA4561">
        <v>0</v>
      </c>
      <c r="AB4561">
        <v>0.48312204405064996</v>
      </c>
      <c r="AC4561">
        <v>0</v>
      </c>
      <c r="AD4561">
        <v>0</v>
      </c>
      <c r="AE4561">
        <v>55.060762970884817</v>
      </c>
    </row>
    <row r="4562" spans="1:31" x14ac:dyDescent="0.3">
      <c r="A4562">
        <v>2655413</v>
      </c>
      <c r="B4562">
        <v>1</v>
      </c>
      <c r="C4562" t="s">
        <v>80</v>
      </c>
      <c r="D4562" t="s">
        <v>94</v>
      </c>
      <c r="E4562" t="s">
        <v>165</v>
      </c>
      <c r="F4562" t="s">
        <v>4631</v>
      </c>
      <c r="G4562" t="s">
        <v>220</v>
      </c>
      <c r="H4562" t="s">
        <v>135</v>
      </c>
      <c r="I4562" t="s">
        <v>136</v>
      </c>
      <c r="J4562" t="s">
        <v>137</v>
      </c>
      <c r="K4562" t="s">
        <v>162</v>
      </c>
      <c r="L4562" t="s">
        <v>12778</v>
      </c>
      <c r="M4562" t="s">
        <v>12779</v>
      </c>
      <c r="N4562">
        <v>8.346944444</v>
      </c>
      <c r="O4562">
        <v>0</v>
      </c>
      <c r="P4562">
        <v>58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81.411313596809876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81.411313596809876</v>
      </c>
    </row>
    <row r="4563" spans="1:31" x14ac:dyDescent="0.3">
      <c r="A4563">
        <v>2655270</v>
      </c>
      <c r="B4563">
        <v>1</v>
      </c>
      <c r="C4563" t="s">
        <v>81</v>
      </c>
      <c r="D4563" t="s">
        <v>115</v>
      </c>
      <c r="E4563" t="s">
        <v>147</v>
      </c>
      <c r="F4563" t="s">
        <v>12780</v>
      </c>
      <c r="G4563" t="s">
        <v>149</v>
      </c>
      <c r="H4563" t="s">
        <v>144</v>
      </c>
      <c r="I4563" t="s">
        <v>136</v>
      </c>
      <c r="J4563" t="s">
        <v>137</v>
      </c>
      <c r="K4563" t="s">
        <v>138</v>
      </c>
      <c r="L4563" t="s">
        <v>12781</v>
      </c>
      <c r="M4563" t="s">
        <v>12782</v>
      </c>
      <c r="N4563">
        <v>1.1311111110000001</v>
      </c>
      <c r="O4563">
        <v>2</v>
      </c>
      <c r="P4563">
        <v>622</v>
      </c>
      <c r="Q4563">
        <v>1</v>
      </c>
      <c r="R4563">
        <v>8</v>
      </c>
      <c r="S4563">
        <v>0</v>
      </c>
      <c r="T4563">
        <v>57</v>
      </c>
      <c r="U4563">
        <v>1</v>
      </c>
      <c r="V4563">
        <v>0</v>
      </c>
      <c r="W4563">
        <v>0.45496121428444442</v>
      </c>
      <c r="X4563">
        <v>73.079282832766552</v>
      </c>
      <c r="Y4563">
        <v>3.6930667271355242</v>
      </c>
      <c r="Z4563">
        <v>1.8428085881180083</v>
      </c>
      <c r="AA4563">
        <v>0</v>
      </c>
      <c r="AB4563">
        <v>7.8733004389477124</v>
      </c>
      <c r="AC4563">
        <v>13.195903029563754</v>
      </c>
      <c r="AD4563">
        <v>0</v>
      </c>
      <c r="AE4563">
        <v>100.13932283081598</v>
      </c>
    </row>
    <row r="4564" spans="1:31" x14ac:dyDescent="0.3">
      <c r="A4564">
        <v>2655662</v>
      </c>
      <c r="B4564">
        <v>1</v>
      </c>
      <c r="C4564" t="s">
        <v>80</v>
      </c>
      <c r="D4564" t="s">
        <v>96</v>
      </c>
      <c r="E4564" t="s">
        <v>214</v>
      </c>
      <c r="F4564" t="s">
        <v>12783</v>
      </c>
      <c r="G4564" t="s">
        <v>224</v>
      </c>
      <c r="H4564" t="s">
        <v>135</v>
      </c>
      <c r="I4564" t="s">
        <v>136</v>
      </c>
      <c r="J4564" t="s">
        <v>137</v>
      </c>
      <c r="K4564" t="s">
        <v>138</v>
      </c>
      <c r="L4564" t="s">
        <v>12784</v>
      </c>
      <c r="M4564" t="s">
        <v>12785</v>
      </c>
      <c r="N4564">
        <v>4.5847222219999999</v>
      </c>
      <c r="O4564">
        <v>0</v>
      </c>
      <c r="P4564">
        <v>45</v>
      </c>
      <c r="Q4564">
        <v>0</v>
      </c>
      <c r="R4564">
        <v>0</v>
      </c>
      <c r="S4564">
        <v>0</v>
      </c>
      <c r="T4564">
        <v>9</v>
      </c>
      <c r="U4564">
        <v>0</v>
      </c>
      <c r="V4564">
        <v>0</v>
      </c>
      <c r="W4564">
        <v>0</v>
      </c>
      <c r="X4564">
        <v>243.27098922993227</v>
      </c>
      <c r="Y4564">
        <v>0</v>
      </c>
      <c r="Z4564">
        <v>0</v>
      </c>
      <c r="AA4564">
        <v>0</v>
      </c>
      <c r="AB4564">
        <v>200.58642325216769</v>
      </c>
      <c r="AC4564">
        <v>0</v>
      </c>
      <c r="AD4564">
        <v>0</v>
      </c>
      <c r="AE4564">
        <v>443.85741248209996</v>
      </c>
    </row>
    <row r="4565" spans="1:31" x14ac:dyDescent="0.3">
      <c r="A4565">
        <v>2655974</v>
      </c>
      <c r="B4565">
        <v>1</v>
      </c>
      <c r="C4565" t="s">
        <v>80</v>
      </c>
      <c r="D4565" t="s">
        <v>83</v>
      </c>
      <c r="E4565" t="s">
        <v>132</v>
      </c>
      <c r="F4565" t="s">
        <v>10383</v>
      </c>
      <c r="G4565" t="s">
        <v>134</v>
      </c>
      <c r="H4565" t="s">
        <v>135</v>
      </c>
      <c r="I4565" t="s">
        <v>136</v>
      </c>
      <c r="J4565" t="s">
        <v>137</v>
      </c>
      <c r="K4565" t="s">
        <v>138</v>
      </c>
      <c r="L4565" t="s">
        <v>12786</v>
      </c>
      <c r="M4565" t="s">
        <v>12787</v>
      </c>
      <c r="N4565">
        <v>1.633888888</v>
      </c>
      <c r="O4565">
        <v>0</v>
      </c>
      <c r="P4565">
        <v>15</v>
      </c>
      <c r="Q4565">
        <v>0</v>
      </c>
      <c r="R4565">
        <v>0</v>
      </c>
      <c r="S4565">
        <v>0</v>
      </c>
      <c r="T4565">
        <v>1</v>
      </c>
      <c r="U4565">
        <v>0</v>
      </c>
      <c r="V4565">
        <v>0</v>
      </c>
      <c r="W4565">
        <v>0</v>
      </c>
      <c r="X4565">
        <v>5.9483296828435739</v>
      </c>
      <c r="Y4565">
        <v>0</v>
      </c>
      <c r="Z4565">
        <v>0</v>
      </c>
      <c r="AA4565">
        <v>0</v>
      </c>
      <c r="AB4565">
        <v>1.5186511168976251</v>
      </c>
      <c r="AC4565">
        <v>0</v>
      </c>
      <c r="AD4565">
        <v>0</v>
      </c>
      <c r="AE4565">
        <v>7.466980799741199</v>
      </c>
    </row>
    <row r="4566" spans="1:31" x14ac:dyDescent="0.3">
      <c r="A4566">
        <v>2655642</v>
      </c>
      <c r="B4566">
        <v>1</v>
      </c>
      <c r="C4566" t="s">
        <v>80</v>
      </c>
      <c r="D4566" t="s">
        <v>95</v>
      </c>
      <c r="E4566" t="s">
        <v>194</v>
      </c>
      <c r="F4566" t="s">
        <v>12788</v>
      </c>
      <c r="G4566" t="s">
        <v>149</v>
      </c>
      <c r="H4566" t="s">
        <v>144</v>
      </c>
      <c r="I4566" t="s">
        <v>136</v>
      </c>
      <c r="J4566" t="s">
        <v>137</v>
      </c>
      <c r="K4566" t="s">
        <v>138</v>
      </c>
      <c r="L4566" t="s">
        <v>12789</v>
      </c>
      <c r="M4566" t="s">
        <v>12790</v>
      </c>
      <c r="N4566">
        <v>0.33694444400000001</v>
      </c>
      <c r="O4566">
        <v>0</v>
      </c>
      <c r="P4566">
        <v>7657</v>
      </c>
      <c r="Q4566">
        <v>0</v>
      </c>
      <c r="R4566">
        <v>0</v>
      </c>
      <c r="S4566">
        <v>6</v>
      </c>
      <c r="T4566">
        <v>437</v>
      </c>
      <c r="U4566">
        <v>0</v>
      </c>
      <c r="V4566">
        <v>0</v>
      </c>
      <c r="W4566">
        <v>0</v>
      </c>
      <c r="X4566">
        <v>693.28747263236983</v>
      </c>
      <c r="Y4566">
        <v>0</v>
      </c>
      <c r="Z4566">
        <v>0</v>
      </c>
      <c r="AA4566">
        <v>233.63253035689957</v>
      </c>
      <c r="AB4566">
        <v>431.14774818601893</v>
      </c>
      <c r="AC4566">
        <v>0</v>
      </c>
      <c r="AD4566">
        <v>0</v>
      </c>
      <c r="AE4566">
        <v>1358.0677511752883</v>
      </c>
    </row>
    <row r="4567" spans="1:31" x14ac:dyDescent="0.3">
      <c r="A4567">
        <v>2655665</v>
      </c>
      <c r="B4567">
        <v>1</v>
      </c>
      <c r="C4567" t="s">
        <v>80</v>
      </c>
      <c r="D4567" t="s">
        <v>90</v>
      </c>
      <c r="E4567" t="s">
        <v>214</v>
      </c>
      <c r="F4567" t="s">
        <v>12791</v>
      </c>
      <c r="G4567" t="s">
        <v>154</v>
      </c>
      <c r="H4567" t="s">
        <v>135</v>
      </c>
      <c r="I4567" t="s">
        <v>136</v>
      </c>
      <c r="J4567" t="s">
        <v>137</v>
      </c>
      <c r="K4567" t="s">
        <v>138</v>
      </c>
      <c r="L4567" t="s">
        <v>12792</v>
      </c>
      <c r="M4567" t="s">
        <v>12586</v>
      </c>
      <c r="N4567">
        <v>3.7288888880000002</v>
      </c>
      <c r="O4567">
        <v>0</v>
      </c>
      <c r="P4567">
        <v>139</v>
      </c>
      <c r="Q4567">
        <v>0</v>
      </c>
      <c r="R4567">
        <v>0</v>
      </c>
      <c r="S4567">
        <v>0</v>
      </c>
      <c r="T4567">
        <v>13</v>
      </c>
      <c r="U4567">
        <v>0</v>
      </c>
      <c r="V4567">
        <v>0</v>
      </c>
      <c r="W4567">
        <v>0</v>
      </c>
      <c r="X4567">
        <v>151.79716293312961</v>
      </c>
      <c r="Y4567">
        <v>0</v>
      </c>
      <c r="Z4567">
        <v>0</v>
      </c>
      <c r="AA4567">
        <v>0</v>
      </c>
      <c r="AB4567">
        <v>13.667724202961924</v>
      </c>
      <c r="AC4567">
        <v>0</v>
      </c>
      <c r="AD4567">
        <v>0</v>
      </c>
      <c r="AE4567">
        <v>165.46488713609153</v>
      </c>
    </row>
    <row r="4568" spans="1:31" x14ac:dyDescent="0.3">
      <c r="A4568">
        <v>2655333</v>
      </c>
      <c r="B4568">
        <v>1</v>
      </c>
      <c r="C4568" t="s">
        <v>80</v>
      </c>
      <c r="D4568" t="s">
        <v>82</v>
      </c>
      <c r="E4568" t="s">
        <v>141</v>
      </c>
      <c r="F4568" t="s">
        <v>12793</v>
      </c>
      <c r="G4568" t="s">
        <v>149</v>
      </c>
      <c r="H4568" t="s">
        <v>144</v>
      </c>
      <c r="I4568" t="s">
        <v>136</v>
      </c>
      <c r="J4568" t="s">
        <v>137</v>
      </c>
      <c r="K4568" t="s">
        <v>138</v>
      </c>
      <c r="L4568" t="s">
        <v>12794</v>
      </c>
      <c r="M4568" t="s">
        <v>12795</v>
      </c>
      <c r="N4568">
        <v>0.67083333300000003</v>
      </c>
      <c r="O4568">
        <v>0</v>
      </c>
      <c r="P4568">
        <v>45</v>
      </c>
      <c r="Q4568">
        <v>0</v>
      </c>
      <c r="R4568">
        <v>0</v>
      </c>
      <c r="S4568">
        <v>7</v>
      </c>
      <c r="T4568">
        <v>3255</v>
      </c>
      <c r="U4568">
        <v>0</v>
      </c>
      <c r="V4568">
        <v>27</v>
      </c>
      <c r="W4568">
        <v>0</v>
      </c>
      <c r="X4568">
        <v>5.7747657284135698</v>
      </c>
      <c r="Y4568">
        <v>0</v>
      </c>
      <c r="Z4568">
        <v>0</v>
      </c>
      <c r="AA4568">
        <v>426.03359590625593</v>
      </c>
      <c r="AB4568">
        <v>2191.5788842673178</v>
      </c>
      <c r="AC4568">
        <v>0</v>
      </c>
      <c r="AD4568">
        <v>171.73660661126439</v>
      </c>
      <c r="AE4568">
        <v>2795.1238525132517</v>
      </c>
    </row>
    <row r="4569" spans="1:31" x14ac:dyDescent="0.3">
      <c r="A4569">
        <v>2655997</v>
      </c>
      <c r="B4569">
        <v>1</v>
      </c>
      <c r="C4569" t="s">
        <v>80</v>
      </c>
      <c r="D4569" t="s">
        <v>90</v>
      </c>
      <c r="E4569" t="s">
        <v>165</v>
      </c>
      <c r="F4569" t="s">
        <v>12465</v>
      </c>
      <c r="G4569" t="s">
        <v>224</v>
      </c>
      <c r="H4569" t="s">
        <v>135</v>
      </c>
      <c r="I4569" t="s">
        <v>136</v>
      </c>
      <c r="J4569" t="s">
        <v>137</v>
      </c>
      <c r="K4569" t="s">
        <v>138</v>
      </c>
      <c r="L4569" t="s">
        <v>12796</v>
      </c>
      <c r="M4569" t="s">
        <v>12797</v>
      </c>
      <c r="N4569">
        <v>1.5833333329999999</v>
      </c>
      <c r="O4569">
        <v>0</v>
      </c>
      <c r="P4569">
        <v>293</v>
      </c>
      <c r="Q4569">
        <v>0</v>
      </c>
      <c r="R4569">
        <v>0</v>
      </c>
      <c r="S4569">
        <v>0</v>
      </c>
      <c r="T4569">
        <v>19</v>
      </c>
      <c r="U4569">
        <v>0</v>
      </c>
      <c r="V4569">
        <v>0</v>
      </c>
      <c r="W4569">
        <v>0</v>
      </c>
      <c r="X4569">
        <v>139.16541148227054</v>
      </c>
      <c r="Y4569">
        <v>0</v>
      </c>
      <c r="Z4569">
        <v>0</v>
      </c>
      <c r="AA4569">
        <v>0</v>
      </c>
      <c r="AB4569">
        <v>28.01057138110302</v>
      </c>
      <c r="AC4569">
        <v>0</v>
      </c>
      <c r="AD4569">
        <v>0</v>
      </c>
      <c r="AE4569">
        <v>167.17598286337358</v>
      </c>
    </row>
    <row r="4570" spans="1:31" x14ac:dyDescent="0.3">
      <c r="A4570">
        <v>2655287</v>
      </c>
      <c r="B4570">
        <v>1</v>
      </c>
      <c r="C4570" t="s">
        <v>80</v>
      </c>
      <c r="D4570" t="s">
        <v>97</v>
      </c>
      <c r="E4570" t="s">
        <v>147</v>
      </c>
      <c r="F4570" t="s">
        <v>12798</v>
      </c>
      <c r="G4570" t="s">
        <v>149</v>
      </c>
      <c r="H4570" t="s">
        <v>144</v>
      </c>
      <c r="I4570" t="s">
        <v>136</v>
      </c>
      <c r="J4570" t="s">
        <v>137</v>
      </c>
      <c r="K4570" t="s">
        <v>138</v>
      </c>
      <c r="L4570" t="s">
        <v>12799</v>
      </c>
      <c r="M4570" t="s">
        <v>12800</v>
      </c>
      <c r="N4570">
        <v>0.84916666600000001</v>
      </c>
      <c r="O4570">
        <v>13</v>
      </c>
      <c r="P4570">
        <v>715</v>
      </c>
      <c r="Q4570">
        <v>10</v>
      </c>
      <c r="R4570">
        <v>102</v>
      </c>
      <c r="S4570">
        <v>15</v>
      </c>
      <c r="T4570">
        <v>146</v>
      </c>
      <c r="U4570">
        <v>0</v>
      </c>
      <c r="V4570">
        <v>1</v>
      </c>
      <c r="W4570">
        <v>30.956461255795848</v>
      </c>
      <c r="X4570">
        <v>141.91262709129262</v>
      </c>
      <c r="Y4570">
        <v>14.496043928884051</v>
      </c>
      <c r="Z4570">
        <v>50.548377472259773</v>
      </c>
      <c r="AA4570">
        <v>69.928374194278689</v>
      </c>
      <c r="AB4570">
        <v>92.257463406603208</v>
      </c>
      <c r="AC4570">
        <v>0</v>
      </c>
      <c r="AD4570">
        <v>13.249997560253728</v>
      </c>
      <c r="AE4570">
        <v>413.34934490936797</v>
      </c>
    </row>
    <row r="4571" spans="1:31" x14ac:dyDescent="0.3">
      <c r="A4571">
        <v>2655619</v>
      </c>
      <c r="B4571">
        <v>1</v>
      </c>
      <c r="C4571" t="s">
        <v>80</v>
      </c>
      <c r="D4571" t="s">
        <v>94</v>
      </c>
      <c r="E4571" t="s">
        <v>165</v>
      </c>
      <c r="F4571" t="s">
        <v>12801</v>
      </c>
      <c r="G4571" t="s">
        <v>224</v>
      </c>
      <c r="H4571" t="s">
        <v>135</v>
      </c>
      <c r="I4571" t="s">
        <v>136</v>
      </c>
      <c r="J4571" t="s">
        <v>137</v>
      </c>
      <c r="K4571" t="s">
        <v>138</v>
      </c>
      <c r="L4571" t="s">
        <v>12802</v>
      </c>
      <c r="M4571" t="s">
        <v>12803</v>
      </c>
      <c r="N4571">
        <v>4.3919444439999999</v>
      </c>
      <c r="O4571">
        <v>0</v>
      </c>
      <c r="P4571">
        <v>10</v>
      </c>
      <c r="Q4571">
        <v>0</v>
      </c>
      <c r="R4571">
        <v>17</v>
      </c>
      <c r="S4571">
        <v>0</v>
      </c>
      <c r="T4571">
        <v>4</v>
      </c>
      <c r="U4571">
        <v>0</v>
      </c>
      <c r="V4571">
        <v>0</v>
      </c>
      <c r="W4571">
        <v>0</v>
      </c>
      <c r="X4571">
        <v>6.1363824709526584</v>
      </c>
      <c r="Y4571">
        <v>0</v>
      </c>
      <c r="Z4571">
        <v>18.492945831729596</v>
      </c>
      <c r="AA4571">
        <v>0</v>
      </c>
      <c r="AB4571">
        <v>32.750269670858813</v>
      </c>
      <c r="AC4571">
        <v>0</v>
      </c>
      <c r="AD4571">
        <v>0</v>
      </c>
      <c r="AE4571">
        <v>57.379597973541067</v>
      </c>
    </row>
    <row r="4572" spans="1:31" x14ac:dyDescent="0.3">
      <c r="A4572">
        <v>2656120</v>
      </c>
      <c r="B4572">
        <v>1</v>
      </c>
      <c r="C4572" t="s">
        <v>80</v>
      </c>
      <c r="D4572" t="s">
        <v>90</v>
      </c>
      <c r="E4572" t="s">
        <v>165</v>
      </c>
      <c r="F4572" t="s">
        <v>12465</v>
      </c>
      <c r="G4572" t="s">
        <v>224</v>
      </c>
      <c r="H4572" t="s">
        <v>135</v>
      </c>
      <c r="I4572" t="s">
        <v>136</v>
      </c>
      <c r="J4572" t="s">
        <v>137</v>
      </c>
      <c r="K4572" t="s">
        <v>138</v>
      </c>
      <c r="L4572" t="s">
        <v>12804</v>
      </c>
      <c r="M4572" t="s">
        <v>12805</v>
      </c>
      <c r="N4572">
        <v>1.5872222220000001</v>
      </c>
      <c r="O4572">
        <v>0</v>
      </c>
      <c r="P4572">
        <v>293</v>
      </c>
      <c r="Q4572">
        <v>0</v>
      </c>
      <c r="R4572">
        <v>0</v>
      </c>
      <c r="S4572">
        <v>0</v>
      </c>
      <c r="T4572">
        <v>19</v>
      </c>
      <c r="U4572">
        <v>0</v>
      </c>
      <c r="V4572">
        <v>0</v>
      </c>
      <c r="W4572">
        <v>0</v>
      </c>
      <c r="X4572">
        <v>140.60269259304886</v>
      </c>
      <c r="Y4572">
        <v>0</v>
      </c>
      <c r="Z4572">
        <v>0</v>
      </c>
      <c r="AA4572">
        <v>0</v>
      </c>
      <c r="AB4572">
        <v>23.071537320335391</v>
      </c>
      <c r="AC4572">
        <v>0</v>
      </c>
      <c r="AD4572">
        <v>0</v>
      </c>
      <c r="AE4572">
        <v>163.67422991338424</v>
      </c>
    </row>
    <row r="4573" spans="1:31" x14ac:dyDescent="0.3">
      <c r="A4573">
        <v>2655266</v>
      </c>
      <c r="B4573">
        <v>1</v>
      </c>
      <c r="C4573" t="s">
        <v>80</v>
      </c>
      <c r="D4573" t="s">
        <v>107</v>
      </c>
      <c r="E4573" t="s">
        <v>165</v>
      </c>
      <c r="F4573" t="s">
        <v>12806</v>
      </c>
      <c r="G4573" t="s">
        <v>154</v>
      </c>
      <c r="H4573" t="s">
        <v>135</v>
      </c>
      <c r="I4573" t="s">
        <v>136</v>
      </c>
      <c r="J4573" t="s">
        <v>137</v>
      </c>
      <c r="K4573" t="s">
        <v>138</v>
      </c>
      <c r="L4573" t="s">
        <v>12807</v>
      </c>
      <c r="M4573" t="s">
        <v>12808</v>
      </c>
      <c r="N4573">
        <v>0.50333333300000005</v>
      </c>
      <c r="O4573">
        <v>0</v>
      </c>
      <c r="P4573">
        <v>27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3.1882303642154337</v>
      </c>
      <c r="Y4573">
        <v>0</v>
      </c>
      <c r="Z4573">
        <v>0</v>
      </c>
      <c r="AA4573">
        <v>0</v>
      </c>
      <c r="AB4573">
        <v>3.8380838285793288</v>
      </c>
      <c r="AC4573">
        <v>0</v>
      </c>
      <c r="AD4573">
        <v>0</v>
      </c>
      <c r="AE4573">
        <v>7.0263141927947625</v>
      </c>
    </row>
    <row r="4574" spans="1:31" x14ac:dyDescent="0.3">
      <c r="A4574">
        <v>2655764</v>
      </c>
      <c r="B4574">
        <v>1</v>
      </c>
      <c r="C4574" t="s">
        <v>80</v>
      </c>
      <c r="D4574" t="s">
        <v>107</v>
      </c>
      <c r="E4574" t="s">
        <v>214</v>
      </c>
      <c r="F4574" t="s">
        <v>12809</v>
      </c>
      <c r="G4574" t="s">
        <v>183</v>
      </c>
      <c r="H4574" t="s">
        <v>135</v>
      </c>
      <c r="I4574" t="s">
        <v>136</v>
      </c>
      <c r="J4574" t="s">
        <v>137</v>
      </c>
      <c r="K4574" t="s">
        <v>138</v>
      </c>
      <c r="L4574" t="s">
        <v>12810</v>
      </c>
      <c r="M4574" t="s">
        <v>12811</v>
      </c>
      <c r="N4574">
        <v>5.3166666659999997</v>
      </c>
      <c r="O4574">
        <v>0</v>
      </c>
      <c r="P4574">
        <v>10</v>
      </c>
      <c r="Q4574">
        <v>0</v>
      </c>
      <c r="R4574">
        <v>0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13.662861283803657</v>
      </c>
      <c r="Y4574">
        <v>0</v>
      </c>
      <c r="Z4574">
        <v>0</v>
      </c>
      <c r="AA4574">
        <v>0</v>
      </c>
      <c r="AB4574">
        <v>12.4706320099625</v>
      </c>
      <c r="AC4574">
        <v>0</v>
      </c>
      <c r="AD4574">
        <v>0</v>
      </c>
      <c r="AE4574">
        <v>26.133493293766158</v>
      </c>
    </row>
    <row r="4575" spans="1:31" x14ac:dyDescent="0.3">
      <c r="A4575">
        <v>2656056</v>
      </c>
      <c r="B4575">
        <v>1</v>
      </c>
      <c r="C4575" t="s">
        <v>80</v>
      </c>
      <c r="D4575" t="s">
        <v>103</v>
      </c>
      <c r="E4575" t="s">
        <v>165</v>
      </c>
      <c r="F4575" t="s">
        <v>12812</v>
      </c>
      <c r="G4575" t="s">
        <v>224</v>
      </c>
      <c r="H4575" t="s">
        <v>135</v>
      </c>
      <c r="I4575" t="s">
        <v>136</v>
      </c>
      <c r="J4575" t="s">
        <v>137</v>
      </c>
      <c r="K4575" t="s">
        <v>138</v>
      </c>
      <c r="L4575" t="s">
        <v>12813</v>
      </c>
      <c r="M4575" t="s">
        <v>12814</v>
      </c>
      <c r="N4575">
        <v>0.65444444400000001</v>
      </c>
      <c r="O4575">
        <v>0</v>
      </c>
      <c r="P4575">
        <v>253</v>
      </c>
      <c r="Q4575">
        <v>0</v>
      </c>
      <c r="R4575">
        <v>1</v>
      </c>
      <c r="S4575">
        <v>0</v>
      </c>
      <c r="T4575">
        <v>13</v>
      </c>
      <c r="U4575">
        <v>0</v>
      </c>
      <c r="V4575">
        <v>0</v>
      </c>
      <c r="W4575">
        <v>0</v>
      </c>
      <c r="X4575">
        <v>52.49378252898012</v>
      </c>
      <c r="Y4575">
        <v>0</v>
      </c>
      <c r="Z4575">
        <v>0</v>
      </c>
      <c r="AA4575">
        <v>0</v>
      </c>
      <c r="AB4575">
        <v>7.9236931628743337</v>
      </c>
      <c r="AC4575">
        <v>0</v>
      </c>
      <c r="AD4575">
        <v>0</v>
      </c>
      <c r="AE4575">
        <v>60.417475691854456</v>
      </c>
    </row>
    <row r="4576" spans="1:31" x14ac:dyDescent="0.3">
      <c r="A4576">
        <v>2655515</v>
      </c>
      <c r="B4576">
        <v>1</v>
      </c>
      <c r="C4576" t="s">
        <v>81</v>
      </c>
      <c r="D4576" t="s">
        <v>127</v>
      </c>
      <c r="E4576" t="s">
        <v>152</v>
      </c>
      <c r="F4576" t="s">
        <v>12815</v>
      </c>
      <c r="G4576" t="s">
        <v>191</v>
      </c>
      <c r="H4576" t="s">
        <v>135</v>
      </c>
      <c r="I4576" t="s">
        <v>136</v>
      </c>
      <c r="J4576" t="s">
        <v>137</v>
      </c>
      <c r="K4576" t="s">
        <v>138</v>
      </c>
      <c r="L4576" t="s">
        <v>12816</v>
      </c>
      <c r="M4576" t="s">
        <v>12817</v>
      </c>
      <c r="N4576">
        <v>0.40416666600000001</v>
      </c>
      <c r="O4576">
        <v>0</v>
      </c>
      <c r="P4576">
        <v>99</v>
      </c>
      <c r="Q4576">
        <v>0</v>
      </c>
      <c r="R4576">
        <v>27</v>
      </c>
      <c r="S4576">
        <v>0</v>
      </c>
      <c r="T4576">
        <v>6</v>
      </c>
      <c r="U4576">
        <v>0</v>
      </c>
      <c r="V4576">
        <v>0</v>
      </c>
      <c r="W4576">
        <v>0</v>
      </c>
      <c r="X4576">
        <v>6.916345278522793</v>
      </c>
      <c r="Y4576">
        <v>0</v>
      </c>
      <c r="Z4576">
        <v>8.3705530491823836</v>
      </c>
      <c r="AA4576">
        <v>0</v>
      </c>
      <c r="AB4576">
        <v>3.3157757967325239</v>
      </c>
      <c r="AC4576">
        <v>0</v>
      </c>
      <c r="AD4576">
        <v>0</v>
      </c>
      <c r="AE4576">
        <v>18.602674124437701</v>
      </c>
    </row>
    <row r="4577" spans="1:31" x14ac:dyDescent="0.3">
      <c r="A4577">
        <v>2655452</v>
      </c>
      <c r="B4577">
        <v>1</v>
      </c>
      <c r="C4577" t="s">
        <v>80</v>
      </c>
      <c r="D4577" t="s">
        <v>90</v>
      </c>
      <c r="E4577" t="s">
        <v>165</v>
      </c>
      <c r="F4577" t="s">
        <v>12818</v>
      </c>
      <c r="G4577" t="s">
        <v>161</v>
      </c>
      <c r="H4577" t="s">
        <v>135</v>
      </c>
      <c r="I4577" t="s">
        <v>136</v>
      </c>
      <c r="J4577" t="s">
        <v>137</v>
      </c>
      <c r="K4577" t="s">
        <v>162</v>
      </c>
      <c r="L4577" t="s">
        <v>12819</v>
      </c>
      <c r="M4577" t="s">
        <v>12820</v>
      </c>
      <c r="N4577">
        <v>6.4013888879999996</v>
      </c>
      <c r="O4577">
        <v>0</v>
      </c>
      <c r="P4577">
        <v>316</v>
      </c>
      <c r="Q4577">
        <v>0</v>
      </c>
      <c r="R4577">
        <v>0</v>
      </c>
      <c r="S4577">
        <v>0</v>
      </c>
      <c r="T4577">
        <v>55</v>
      </c>
      <c r="U4577">
        <v>0</v>
      </c>
      <c r="V4577">
        <v>0</v>
      </c>
      <c r="W4577">
        <v>0</v>
      </c>
      <c r="X4577">
        <v>570.26670436308598</v>
      </c>
      <c r="Y4577">
        <v>0</v>
      </c>
      <c r="Z4577">
        <v>0</v>
      </c>
      <c r="AA4577">
        <v>0</v>
      </c>
      <c r="AB4577">
        <v>545.14624750111636</v>
      </c>
      <c r="AC4577">
        <v>0</v>
      </c>
      <c r="AD4577">
        <v>0</v>
      </c>
      <c r="AE4577">
        <v>1115.4129518642023</v>
      </c>
    </row>
    <row r="4578" spans="1:31" x14ac:dyDescent="0.3">
      <c r="A4578">
        <v>2656116</v>
      </c>
      <c r="B4578">
        <v>1</v>
      </c>
      <c r="C4578" t="s">
        <v>80</v>
      </c>
      <c r="D4578" t="s">
        <v>105</v>
      </c>
      <c r="E4578" t="s">
        <v>194</v>
      </c>
      <c r="F4578" t="s">
        <v>12821</v>
      </c>
      <c r="G4578" t="s">
        <v>149</v>
      </c>
      <c r="H4578" t="s">
        <v>144</v>
      </c>
      <c r="I4578" t="s">
        <v>136</v>
      </c>
      <c r="J4578" t="s">
        <v>137</v>
      </c>
      <c r="K4578" t="s">
        <v>138</v>
      </c>
      <c r="L4578" t="s">
        <v>12822</v>
      </c>
      <c r="M4578" t="s">
        <v>12823</v>
      </c>
      <c r="N4578">
        <v>0.317222222</v>
      </c>
      <c r="O4578">
        <v>0</v>
      </c>
      <c r="P4578">
        <v>0</v>
      </c>
      <c r="Q4578">
        <v>0</v>
      </c>
      <c r="R4578">
        <v>0</v>
      </c>
      <c r="S4578">
        <v>1</v>
      </c>
      <c r="T4578">
        <v>0</v>
      </c>
      <c r="U4578">
        <v>1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411.04373141278251</v>
      </c>
      <c r="AB4578">
        <v>0</v>
      </c>
      <c r="AC4578">
        <v>27.463314344719443</v>
      </c>
      <c r="AD4578">
        <v>0</v>
      </c>
      <c r="AE4578">
        <v>438.50704575750194</v>
      </c>
    </row>
    <row r="4579" spans="1:31" x14ac:dyDescent="0.3">
      <c r="A4579">
        <v>2655498</v>
      </c>
      <c r="B4579">
        <v>1</v>
      </c>
      <c r="C4579" t="s">
        <v>80</v>
      </c>
      <c r="D4579" t="s">
        <v>84</v>
      </c>
      <c r="E4579" t="s">
        <v>214</v>
      </c>
      <c r="F4579" t="s">
        <v>2276</v>
      </c>
      <c r="G4579" t="s">
        <v>224</v>
      </c>
      <c r="H4579" t="s">
        <v>135</v>
      </c>
      <c r="I4579" t="s">
        <v>136</v>
      </c>
      <c r="J4579" t="s">
        <v>137</v>
      </c>
      <c r="K4579" t="s">
        <v>138</v>
      </c>
      <c r="L4579" t="s">
        <v>12824</v>
      </c>
      <c r="M4579" t="s">
        <v>12825</v>
      </c>
      <c r="N4579">
        <v>5.7536111109999997</v>
      </c>
      <c r="O4579">
        <v>0</v>
      </c>
      <c r="P4579">
        <v>174</v>
      </c>
      <c r="Q4579">
        <v>0</v>
      </c>
      <c r="R4579">
        <v>0</v>
      </c>
      <c r="S4579">
        <v>0</v>
      </c>
      <c r="T4579">
        <v>11</v>
      </c>
      <c r="U4579">
        <v>0</v>
      </c>
      <c r="V4579">
        <v>0</v>
      </c>
      <c r="W4579">
        <v>0</v>
      </c>
      <c r="X4579">
        <v>266.60373461640143</v>
      </c>
      <c r="Y4579">
        <v>0</v>
      </c>
      <c r="Z4579">
        <v>0</v>
      </c>
      <c r="AA4579">
        <v>0</v>
      </c>
      <c r="AB4579">
        <v>120.35117540997037</v>
      </c>
      <c r="AC4579">
        <v>0</v>
      </c>
      <c r="AD4579">
        <v>0</v>
      </c>
      <c r="AE4579">
        <v>386.95491002637181</v>
      </c>
    </row>
    <row r="4580" spans="1:31" x14ac:dyDescent="0.3">
      <c r="A4580">
        <v>2655644</v>
      </c>
      <c r="B4580">
        <v>1</v>
      </c>
      <c r="C4580" t="s">
        <v>80</v>
      </c>
      <c r="D4580" t="s">
        <v>95</v>
      </c>
      <c r="E4580" t="s">
        <v>165</v>
      </c>
      <c r="F4580" t="s">
        <v>12826</v>
      </c>
      <c r="G4580" t="s">
        <v>154</v>
      </c>
      <c r="H4580" t="s">
        <v>135</v>
      </c>
      <c r="I4580" t="s">
        <v>136</v>
      </c>
      <c r="J4580" t="s">
        <v>137</v>
      </c>
      <c r="K4580" t="s">
        <v>138</v>
      </c>
      <c r="L4580" t="s">
        <v>12827</v>
      </c>
      <c r="M4580" t="s">
        <v>12828</v>
      </c>
      <c r="N4580">
        <v>0.86805555499999998</v>
      </c>
      <c r="O4580">
        <v>0</v>
      </c>
      <c r="P4580">
        <v>38</v>
      </c>
      <c r="Q4580">
        <v>0</v>
      </c>
      <c r="R4580">
        <v>1</v>
      </c>
      <c r="S4580">
        <v>0</v>
      </c>
      <c r="T4580">
        <v>2</v>
      </c>
      <c r="U4580">
        <v>0</v>
      </c>
      <c r="V4580">
        <v>0</v>
      </c>
      <c r="W4580">
        <v>0</v>
      </c>
      <c r="X4580">
        <v>16.999623956158313</v>
      </c>
      <c r="Y4580">
        <v>0</v>
      </c>
      <c r="Z4580">
        <v>0</v>
      </c>
      <c r="AA4580">
        <v>0</v>
      </c>
      <c r="AB4580">
        <v>4.0449310961403828</v>
      </c>
      <c r="AC4580">
        <v>0</v>
      </c>
      <c r="AD4580">
        <v>0</v>
      </c>
      <c r="AE4580">
        <v>21.044555052298698</v>
      </c>
    </row>
    <row r="4581" spans="1:31" x14ac:dyDescent="0.3">
      <c r="A4581">
        <v>2655575</v>
      </c>
      <c r="B4581">
        <v>1</v>
      </c>
      <c r="C4581" t="s">
        <v>80</v>
      </c>
      <c r="D4581" t="s">
        <v>94</v>
      </c>
      <c r="E4581" t="s">
        <v>132</v>
      </c>
      <c r="F4581" t="s">
        <v>12829</v>
      </c>
      <c r="G4581" t="s">
        <v>268</v>
      </c>
      <c r="H4581" t="s">
        <v>135</v>
      </c>
      <c r="I4581" t="s">
        <v>136</v>
      </c>
      <c r="J4581" t="s">
        <v>137</v>
      </c>
      <c r="K4581" t="s">
        <v>138</v>
      </c>
      <c r="L4581" t="s">
        <v>12830</v>
      </c>
      <c r="M4581" t="s">
        <v>12831</v>
      </c>
      <c r="N4581">
        <v>3.92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0.31971546492795005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0.31971546492795005</v>
      </c>
    </row>
    <row r="4582" spans="1:31" x14ac:dyDescent="0.3">
      <c r="A4582">
        <v>2655429</v>
      </c>
      <c r="B4582">
        <v>1</v>
      </c>
      <c r="C4582" t="s">
        <v>80</v>
      </c>
      <c r="D4582" t="s">
        <v>106</v>
      </c>
      <c r="E4582" t="s">
        <v>165</v>
      </c>
      <c r="F4582" t="s">
        <v>9786</v>
      </c>
      <c r="G4582" t="s">
        <v>154</v>
      </c>
      <c r="H4582" t="s">
        <v>135</v>
      </c>
      <c r="I4582" t="s">
        <v>136</v>
      </c>
      <c r="J4582" t="s">
        <v>137</v>
      </c>
      <c r="K4582" t="s">
        <v>138</v>
      </c>
      <c r="L4582" t="s">
        <v>12832</v>
      </c>
      <c r="M4582" t="s">
        <v>12833</v>
      </c>
      <c r="N4582">
        <v>0.33222222200000001</v>
      </c>
      <c r="O4582">
        <v>0</v>
      </c>
      <c r="P4582">
        <v>79</v>
      </c>
      <c r="Q4582">
        <v>0</v>
      </c>
      <c r="R4582">
        <v>0</v>
      </c>
      <c r="S4582">
        <v>0</v>
      </c>
      <c r="T4582">
        <v>4</v>
      </c>
      <c r="U4582">
        <v>0</v>
      </c>
      <c r="V4582">
        <v>0</v>
      </c>
      <c r="W4582">
        <v>0</v>
      </c>
      <c r="X4582">
        <v>7.2191998866143354</v>
      </c>
      <c r="Y4582">
        <v>0</v>
      </c>
      <c r="Z4582">
        <v>0</v>
      </c>
      <c r="AA4582">
        <v>0</v>
      </c>
      <c r="AB4582">
        <v>4.7397359896046991</v>
      </c>
      <c r="AC4582">
        <v>0</v>
      </c>
      <c r="AD4582">
        <v>0</v>
      </c>
      <c r="AE4582">
        <v>11.958935876219034</v>
      </c>
    </row>
    <row r="4583" spans="1:31" x14ac:dyDescent="0.3">
      <c r="A4583">
        <v>2655790</v>
      </c>
      <c r="B4583">
        <v>1</v>
      </c>
      <c r="C4583" t="s">
        <v>80</v>
      </c>
      <c r="D4583" t="s">
        <v>83</v>
      </c>
      <c r="E4583" t="s">
        <v>181</v>
      </c>
      <c r="F4583" t="s">
        <v>12834</v>
      </c>
      <c r="G4583" t="s">
        <v>149</v>
      </c>
      <c r="H4583" t="s">
        <v>144</v>
      </c>
      <c r="I4583" t="s">
        <v>136</v>
      </c>
      <c r="J4583" t="s">
        <v>137</v>
      </c>
      <c r="K4583" t="s">
        <v>138</v>
      </c>
      <c r="L4583" t="s">
        <v>12835</v>
      </c>
      <c r="M4583" t="s">
        <v>12748</v>
      </c>
      <c r="N4583">
        <v>0.22083333299999999</v>
      </c>
      <c r="O4583">
        <v>24</v>
      </c>
      <c r="P4583">
        <v>2623</v>
      </c>
      <c r="Q4583">
        <v>15</v>
      </c>
      <c r="R4583">
        <v>343</v>
      </c>
      <c r="S4583">
        <v>53</v>
      </c>
      <c r="T4583">
        <v>425</v>
      </c>
      <c r="U4583">
        <v>4</v>
      </c>
      <c r="V4583">
        <v>1</v>
      </c>
      <c r="W4583">
        <v>3.4385220798186062</v>
      </c>
      <c r="X4583">
        <v>164.84865538721749</v>
      </c>
      <c r="Y4583">
        <v>31.816281669762692</v>
      </c>
      <c r="Z4583">
        <v>141.69895141772739</v>
      </c>
      <c r="AA4583">
        <v>94.477309110135536</v>
      </c>
      <c r="AB4583">
        <v>151.20309505635399</v>
      </c>
      <c r="AC4583">
        <v>118.46844194605281</v>
      </c>
      <c r="AD4583">
        <v>2.3508155673173641</v>
      </c>
      <c r="AE4583">
        <v>708.30207223438595</v>
      </c>
    </row>
    <row r="4584" spans="1:31" x14ac:dyDescent="0.3">
      <c r="A4584">
        <v>2655684</v>
      </c>
      <c r="B4584">
        <v>1</v>
      </c>
      <c r="C4584" t="s">
        <v>81</v>
      </c>
      <c r="D4584" t="s">
        <v>118</v>
      </c>
      <c r="E4584" t="s">
        <v>147</v>
      </c>
      <c r="F4584" t="s">
        <v>12836</v>
      </c>
      <c r="G4584" t="s">
        <v>432</v>
      </c>
      <c r="H4584" t="s">
        <v>144</v>
      </c>
      <c r="I4584" t="s">
        <v>136</v>
      </c>
      <c r="J4584" t="s">
        <v>137</v>
      </c>
      <c r="K4584" t="s">
        <v>138</v>
      </c>
      <c r="L4584" t="s">
        <v>12837</v>
      </c>
      <c r="M4584" t="s">
        <v>12838</v>
      </c>
      <c r="N4584">
        <v>0.79416666599999997</v>
      </c>
      <c r="O4584">
        <v>1</v>
      </c>
      <c r="P4584">
        <v>318</v>
      </c>
      <c r="Q4584">
        <v>78</v>
      </c>
      <c r="R4584">
        <v>52</v>
      </c>
      <c r="S4584">
        <v>5</v>
      </c>
      <c r="T4584">
        <v>46</v>
      </c>
      <c r="U4584">
        <v>1</v>
      </c>
      <c r="V4584">
        <v>1</v>
      </c>
      <c r="W4584">
        <v>0.17788559949711832</v>
      </c>
      <c r="X4584">
        <v>89.943417615957912</v>
      </c>
      <c r="Y4584">
        <v>674.19787429053827</v>
      </c>
      <c r="Z4584">
        <v>80.454543558111396</v>
      </c>
      <c r="AA4584">
        <v>4.5088616279219114</v>
      </c>
      <c r="AB4584">
        <v>29.437453050638108</v>
      </c>
      <c r="AC4584">
        <v>7.8887294697244048</v>
      </c>
      <c r="AD4584">
        <v>0.2964698285427752</v>
      </c>
      <c r="AE4584">
        <v>886.90523504093164</v>
      </c>
    </row>
    <row r="4585" spans="1:31" x14ac:dyDescent="0.3">
      <c r="A4585">
        <v>2655435</v>
      </c>
      <c r="B4585">
        <v>1</v>
      </c>
      <c r="C4585" t="s">
        <v>81</v>
      </c>
      <c r="D4585" t="s">
        <v>124</v>
      </c>
      <c r="E4585" t="s">
        <v>152</v>
      </c>
      <c r="F4585" t="s">
        <v>12839</v>
      </c>
      <c r="G4585" t="s">
        <v>191</v>
      </c>
      <c r="H4585" t="s">
        <v>135</v>
      </c>
      <c r="I4585" t="s">
        <v>136</v>
      </c>
      <c r="J4585" t="s">
        <v>137</v>
      </c>
      <c r="K4585" t="s">
        <v>138</v>
      </c>
      <c r="L4585" t="s">
        <v>12840</v>
      </c>
      <c r="M4585" t="s">
        <v>12841</v>
      </c>
      <c r="N4585">
        <v>0.92388888800000002</v>
      </c>
      <c r="O4585">
        <v>0</v>
      </c>
      <c r="P4585">
        <v>50</v>
      </c>
      <c r="Q4585">
        <v>0</v>
      </c>
      <c r="R4585">
        <v>10</v>
      </c>
      <c r="S4585">
        <v>0</v>
      </c>
      <c r="T4585">
        <v>7</v>
      </c>
      <c r="U4585">
        <v>0</v>
      </c>
      <c r="V4585">
        <v>0</v>
      </c>
      <c r="W4585">
        <v>0</v>
      </c>
      <c r="X4585">
        <v>8.3881547131900618</v>
      </c>
      <c r="Y4585">
        <v>0</v>
      </c>
      <c r="Z4585">
        <v>9.4075258031940781</v>
      </c>
      <c r="AA4585">
        <v>0</v>
      </c>
      <c r="AB4585">
        <v>3.120238119565137</v>
      </c>
      <c r="AC4585">
        <v>0</v>
      </c>
      <c r="AD4585">
        <v>0</v>
      </c>
      <c r="AE4585">
        <v>20.915918635949275</v>
      </c>
    </row>
    <row r="4586" spans="1:31" x14ac:dyDescent="0.3">
      <c r="A4586">
        <v>2655936</v>
      </c>
      <c r="B4586">
        <v>1</v>
      </c>
      <c r="C4586" t="s">
        <v>80</v>
      </c>
      <c r="D4586" t="s">
        <v>82</v>
      </c>
      <c r="E4586" t="s">
        <v>214</v>
      </c>
      <c r="F4586" t="s">
        <v>8532</v>
      </c>
      <c r="G4586" t="s">
        <v>224</v>
      </c>
      <c r="H4586" t="s">
        <v>135</v>
      </c>
      <c r="I4586" t="s">
        <v>136</v>
      </c>
      <c r="J4586" t="s">
        <v>137</v>
      </c>
      <c r="K4586" t="s">
        <v>138</v>
      </c>
      <c r="L4586" t="s">
        <v>12842</v>
      </c>
      <c r="M4586" t="s">
        <v>12843</v>
      </c>
      <c r="N4586">
        <v>1.7741666659999999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49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72.894440143097256</v>
      </c>
      <c r="AC4586">
        <v>0</v>
      </c>
      <c r="AD4586">
        <v>0</v>
      </c>
      <c r="AE4586">
        <v>72.894440143097256</v>
      </c>
    </row>
    <row r="4587" spans="1:31" x14ac:dyDescent="0.3">
      <c r="A4587">
        <v>2656033</v>
      </c>
      <c r="B4587">
        <v>1</v>
      </c>
      <c r="C4587" t="s">
        <v>81</v>
      </c>
      <c r="D4587" t="s">
        <v>113</v>
      </c>
      <c r="E4587" t="s">
        <v>141</v>
      </c>
      <c r="F4587" t="s">
        <v>12844</v>
      </c>
      <c r="G4587" t="s">
        <v>143</v>
      </c>
      <c r="H4587" t="s">
        <v>144</v>
      </c>
      <c r="I4587" t="s">
        <v>136</v>
      </c>
      <c r="J4587" t="s">
        <v>137</v>
      </c>
      <c r="K4587" t="s">
        <v>138</v>
      </c>
      <c r="L4587" t="s">
        <v>12845</v>
      </c>
      <c r="M4587" t="s">
        <v>12846</v>
      </c>
      <c r="N4587">
        <v>1.9580555550000001</v>
      </c>
      <c r="O4587">
        <v>0</v>
      </c>
      <c r="P4587">
        <v>0</v>
      </c>
      <c r="Q4587">
        <v>0</v>
      </c>
      <c r="R4587">
        <v>52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350.96154767779791</v>
      </c>
      <c r="AA4587">
        <v>0</v>
      </c>
      <c r="AB4587">
        <v>2.315239081484731</v>
      </c>
      <c r="AC4587">
        <v>0</v>
      </c>
      <c r="AD4587">
        <v>0</v>
      </c>
      <c r="AE4587">
        <v>353.27678675928263</v>
      </c>
    </row>
    <row r="4588" spans="1:31" x14ac:dyDescent="0.3">
      <c r="A4588">
        <v>2656173</v>
      </c>
      <c r="B4588">
        <v>2</v>
      </c>
      <c r="C4588" t="s">
        <v>80</v>
      </c>
      <c r="D4588" t="s">
        <v>84</v>
      </c>
      <c r="E4588" t="s">
        <v>141</v>
      </c>
      <c r="F4588" t="s">
        <v>12847</v>
      </c>
      <c r="G4588" t="s">
        <v>1177</v>
      </c>
      <c r="H4588" t="s">
        <v>144</v>
      </c>
      <c r="I4588" t="s">
        <v>136</v>
      </c>
      <c r="J4588" t="s">
        <v>137</v>
      </c>
      <c r="K4588" t="s">
        <v>138</v>
      </c>
      <c r="L4588" t="s">
        <v>12848</v>
      </c>
      <c r="M4588" t="s">
        <v>12849</v>
      </c>
      <c r="N4588">
        <v>1.747222222</v>
      </c>
      <c r="O4588">
        <v>0</v>
      </c>
      <c r="P4588">
        <v>1192</v>
      </c>
      <c r="Q4588">
        <v>0</v>
      </c>
      <c r="R4588">
        <v>0</v>
      </c>
      <c r="S4588">
        <v>1</v>
      </c>
      <c r="T4588">
        <v>56</v>
      </c>
      <c r="U4588">
        <v>0</v>
      </c>
      <c r="V4588">
        <v>0</v>
      </c>
      <c r="W4588">
        <v>0</v>
      </c>
      <c r="X4588">
        <v>505.82090111935111</v>
      </c>
      <c r="Y4588">
        <v>0</v>
      </c>
      <c r="Z4588">
        <v>0</v>
      </c>
      <c r="AA4588">
        <v>158.64650942250358</v>
      </c>
      <c r="AB4588">
        <v>40.788483298092785</v>
      </c>
      <c r="AC4588">
        <v>0</v>
      </c>
      <c r="AD4588">
        <v>0</v>
      </c>
      <c r="AE4588">
        <v>705.25589383994748</v>
      </c>
    </row>
    <row r="4589" spans="1:31" x14ac:dyDescent="0.3">
      <c r="A4589">
        <v>2655890</v>
      </c>
      <c r="B4589">
        <v>1</v>
      </c>
      <c r="C4589" t="s">
        <v>81</v>
      </c>
      <c r="D4589" t="s">
        <v>112</v>
      </c>
      <c r="E4589" t="s">
        <v>132</v>
      </c>
      <c r="F4589" t="s">
        <v>12850</v>
      </c>
      <c r="G4589" t="s">
        <v>268</v>
      </c>
      <c r="H4589" t="s">
        <v>135</v>
      </c>
      <c r="I4589" t="s">
        <v>136</v>
      </c>
      <c r="J4589" t="s">
        <v>137</v>
      </c>
      <c r="K4589" t="s">
        <v>138</v>
      </c>
      <c r="L4589" t="s">
        <v>12851</v>
      </c>
      <c r="M4589" t="s">
        <v>12852</v>
      </c>
      <c r="N4589">
        <v>1.894722222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3.9751060343133334E-4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3.9751060343133334E-4</v>
      </c>
    </row>
    <row r="4590" spans="1:31" x14ac:dyDescent="0.3">
      <c r="A4590">
        <v>2656016</v>
      </c>
      <c r="B4590">
        <v>1</v>
      </c>
      <c r="C4590" t="s">
        <v>80</v>
      </c>
      <c r="D4590" t="s">
        <v>104</v>
      </c>
      <c r="E4590" t="s">
        <v>152</v>
      </c>
      <c r="F4590" t="s">
        <v>5860</v>
      </c>
      <c r="G4590" t="s">
        <v>191</v>
      </c>
      <c r="H4590" t="s">
        <v>135</v>
      </c>
      <c r="I4590" t="s">
        <v>136</v>
      </c>
      <c r="J4590" t="s">
        <v>137</v>
      </c>
      <c r="K4590" t="s">
        <v>138</v>
      </c>
      <c r="L4590" t="s">
        <v>12853</v>
      </c>
      <c r="M4590" t="s">
        <v>12854</v>
      </c>
      <c r="N4590">
        <v>1.163611111</v>
      </c>
      <c r="O4590">
        <v>0</v>
      </c>
      <c r="P4590">
        <v>4</v>
      </c>
      <c r="Q4590">
        <v>0</v>
      </c>
      <c r="R4590">
        <v>12</v>
      </c>
      <c r="S4590">
        <v>0</v>
      </c>
      <c r="T4590">
        <v>19</v>
      </c>
      <c r="U4590">
        <v>0</v>
      </c>
      <c r="V4590">
        <v>0</v>
      </c>
      <c r="W4590">
        <v>0</v>
      </c>
      <c r="X4590">
        <v>10.480745610650684</v>
      </c>
      <c r="Y4590">
        <v>0</v>
      </c>
      <c r="Z4590">
        <v>22.503660635338644</v>
      </c>
      <c r="AA4590">
        <v>0</v>
      </c>
      <c r="AB4590">
        <v>28.891198658955403</v>
      </c>
      <c r="AC4590">
        <v>0</v>
      </c>
      <c r="AD4590">
        <v>0</v>
      </c>
      <c r="AE4590">
        <v>61.87560490494473</v>
      </c>
    </row>
    <row r="4591" spans="1:31" x14ac:dyDescent="0.3">
      <c r="A4591">
        <v>2656159</v>
      </c>
      <c r="B4591">
        <v>1</v>
      </c>
      <c r="C4591" t="s">
        <v>80</v>
      </c>
      <c r="D4591" t="s">
        <v>84</v>
      </c>
      <c r="E4591" t="s">
        <v>165</v>
      </c>
      <c r="F4591" t="s">
        <v>12547</v>
      </c>
      <c r="G4591" t="s">
        <v>224</v>
      </c>
      <c r="H4591" t="s">
        <v>135</v>
      </c>
      <c r="I4591" t="s">
        <v>136</v>
      </c>
      <c r="J4591" t="s">
        <v>137</v>
      </c>
      <c r="K4591" t="s">
        <v>138</v>
      </c>
      <c r="L4591" t="s">
        <v>12855</v>
      </c>
      <c r="M4591" t="s">
        <v>12856</v>
      </c>
      <c r="N4591">
        <v>1.333611111</v>
      </c>
      <c r="O4591">
        <v>0</v>
      </c>
      <c r="P4591">
        <v>194</v>
      </c>
      <c r="Q4591">
        <v>0</v>
      </c>
      <c r="R4591">
        <v>0</v>
      </c>
      <c r="S4591">
        <v>0</v>
      </c>
      <c r="T4591">
        <v>18</v>
      </c>
      <c r="U4591">
        <v>0</v>
      </c>
      <c r="V4591">
        <v>0</v>
      </c>
      <c r="W4591">
        <v>0</v>
      </c>
      <c r="X4591">
        <v>69.134853299642103</v>
      </c>
      <c r="Y4591">
        <v>0</v>
      </c>
      <c r="Z4591">
        <v>0</v>
      </c>
      <c r="AA4591">
        <v>0</v>
      </c>
      <c r="AB4591">
        <v>19.623276762522934</v>
      </c>
      <c r="AC4591">
        <v>0</v>
      </c>
      <c r="AD4591">
        <v>0</v>
      </c>
      <c r="AE4591">
        <v>88.758130062165037</v>
      </c>
    </row>
    <row r="4592" spans="1:31" x14ac:dyDescent="0.3">
      <c r="A4592">
        <v>2655767</v>
      </c>
      <c r="B4592">
        <v>1</v>
      </c>
      <c r="C4592" t="s">
        <v>80</v>
      </c>
      <c r="D4592" t="s">
        <v>83</v>
      </c>
      <c r="E4592" t="s">
        <v>165</v>
      </c>
      <c r="F4592" t="s">
        <v>12857</v>
      </c>
      <c r="G4592" t="s">
        <v>300</v>
      </c>
      <c r="H4592" t="s">
        <v>135</v>
      </c>
      <c r="I4592" t="s">
        <v>136</v>
      </c>
      <c r="J4592" t="s">
        <v>137</v>
      </c>
      <c r="K4592" t="s">
        <v>138</v>
      </c>
      <c r="L4592" t="s">
        <v>12858</v>
      </c>
      <c r="M4592" t="s">
        <v>12859</v>
      </c>
      <c r="N4592">
        <v>2.5680555549999999</v>
      </c>
      <c r="O4592">
        <v>0</v>
      </c>
      <c r="P4592">
        <v>23</v>
      </c>
      <c r="Q4592">
        <v>0</v>
      </c>
      <c r="R4592">
        <v>0</v>
      </c>
      <c r="S4592">
        <v>0</v>
      </c>
      <c r="T4592">
        <v>16</v>
      </c>
      <c r="U4592">
        <v>0</v>
      </c>
      <c r="V4592">
        <v>2</v>
      </c>
      <c r="W4592">
        <v>0</v>
      </c>
      <c r="X4592">
        <v>22.065328353392381</v>
      </c>
      <c r="Y4592">
        <v>0</v>
      </c>
      <c r="Z4592">
        <v>0</v>
      </c>
      <c r="AA4592">
        <v>0</v>
      </c>
      <c r="AB4592">
        <v>78.577341521192992</v>
      </c>
      <c r="AC4592">
        <v>0</v>
      </c>
      <c r="AD4592">
        <v>68.126646831021716</v>
      </c>
      <c r="AE4592">
        <v>168.76931670560708</v>
      </c>
    </row>
    <row r="4593" spans="1:31" x14ac:dyDescent="0.3">
      <c r="A4593">
        <v>2655269</v>
      </c>
      <c r="B4593">
        <v>1</v>
      </c>
      <c r="C4593" t="s">
        <v>81</v>
      </c>
      <c r="D4593" t="s">
        <v>118</v>
      </c>
      <c r="E4593" t="s">
        <v>132</v>
      </c>
      <c r="F4593" t="s">
        <v>12860</v>
      </c>
      <c r="G4593" t="s">
        <v>268</v>
      </c>
      <c r="H4593" t="s">
        <v>135</v>
      </c>
      <c r="I4593" t="s">
        <v>136</v>
      </c>
      <c r="J4593" t="s">
        <v>137</v>
      </c>
      <c r="K4593" t="s">
        <v>138</v>
      </c>
      <c r="L4593" t="s">
        <v>12861</v>
      </c>
      <c r="M4593" t="s">
        <v>12862</v>
      </c>
      <c r="N4593">
        <v>1.9936111110000001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0.69646860949717704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0.69646860949717704</v>
      </c>
    </row>
    <row r="4594" spans="1:31" x14ac:dyDescent="0.3">
      <c r="A4594">
        <v>2655879</v>
      </c>
      <c r="B4594">
        <v>1</v>
      </c>
      <c r="C4594" t="s">
        <v>80</v>
      </c>
      <c r="D4594" t="s">
        <v>82</v>
      </c>
      <c r="E4594" t="s">
        <v>152</v>
      </c>
      <c r="F4594" t="s">
        <v>12863</v>
      </c>
      <c r="G4594" t="s">
        <v>154</v>
      </c>
      <c r="H4594" t="s">
        <v>135</v>
      </c>
      <c r="I4594" t="s">
        <v>136</v>
      </c>
      <c r="J4594" t="s">
        <v>137</v>
      </c>
      <c r="K4594" t="s">
        <v>138</v>
      </c>
      <c r="L4594" t="s">
        <v>12864</v>
      </c>
      <c r="M4594" t="s">
        <v>12865</v>
      </c>
      <c r="N4594">
        <v>0.67222222200000004</v>
      </c>
      <c r="O4594">
        <v>0</v>
      </c>
      <c r="P4594">
        <v>688</v>
      </c>
      <c r="Q4594">
        <v>0</v>
      </c>
      <c r="R4594">
        <v>0</v>
      </c>
      <c r="S4594">
        <v>0</v>
      </c>
      <c r="T4594">
        <v>178</v>
      </c>
      <c r="U4594">
        <v>0</v>
      </c>
      <c r="V4594">
        <v>0</v>
      </c>
      <c r="W4594">
        <v>0</v>
      </c>
      <c r="X4594">
        <v>132.78742559700677</v>
      </c>
      <c r="Y4594">
        <v>0</v>
      </c>
      <c r="Z4594">
        <v>0</v>
      </c>
      <c r="AA4594">
        <v>0</v>
      </c>
      <c r="AB4594">
        <v>119.59725792822103</v>
      </c>
      <c r="AC4594">
        <v>0</v>
      </c>
      <c r="AD4594">
        <v>0</v>
      </c>
      <c r="AE4594">
        <v>252.38468352522779</v>
      </c>
    </row>
    <row r="4595" spans="1:31" x14ac:dyDescent="0.3">
      <c r="A4595">
        <v>2655856</v>
      </c>
      <c r="B4595">
        <v>1</v>
      </c>
      <c r="C4595" t="s">
        <v>81</v>
      </c>
      <c r="D4595" t="s">
        <v>113</v>
      </c>
      <c r="E4595" t="s">
        <v>152</v>
      </c>
      <c r="F4595" t="s">
        <v>12866</v>
      </c>
      <c r="G4595" t="s">
        <v>191</v>
      </c>
      <c r="H4595" t="s">
        <v>135</v>
      </c>
      <c r="I4595" t="s">
        <v>136</v>
      </c>
      <c r="J4595" t="s">
        <v>137</v>
      </c>
      <c r="K4595" t="s">
        <v>138</v>
      </c>
      <c r="L4595" t="s">
        <v>12867</v>
      </c>
      <c r="M4595" t="s">
        <v>12868</v>
      </c>
      <c r="N4595">
        <v>0.79722222200000004</v>
      </c>
      <c r="O4595">
        <v>0</v>
      </c>
      <c r="P4595">
        <v>148</v>
      </c>
      <c r="Q4595">
        <v>0</v>
      </c>
      <c r="R4595">
        <v>0</v>
      </c>
      <c r="S4595">
        <v>0</v>
      </c>
      <c r="T4595">
        <v>22</v>
      </c>
      <c r="U4595">
        <v>0</v>
      </c>
      <c r="V4595">
        <v>0</v>
      </c>
      <c r="W4595">
        <v>0</v>
      </c>
      <c r="X4595">
        <v>34.596306528282</v>
      </c>
      <c r="Y4595">
        <v>0</v>
      </c>
      <c r="Z4595">
        <v>0</v>
      </c>
      <c r="AA4595">
        <v>0</v>
      </c>
      <c r="AB4595">
        <v>24.176841341640198</v>
      </c>
      <c r="AC4595">
        <v>0</v>
      </c>
      <c r="AD4595">
        <v>0</v>
      </c>
      <c r="AE4595">
        <v>58.773147869922198</v>
      </c>
    </row>
    <row r="4596" spans="1:31" x14ac:dyDescent="0.3">
      <c r="A4596">
        <v>2655378</v>
      </c>
      <c r="B4596">
        <v>1</v>
      </c>
      <c r="C4596" t="s">
        <v>80</v>
      </c>
      <c r="D4596" t="s">
        <v>85</v>
      </c>
      <c r="E4596" t="s">
        <v>165</v>
      </c>
      <c r="F4596" t="s">
        <v>12869</v>
      </c>
      <c r="G4596" t="s">
        <v>183</v>
      </c>
      <c r="H4596" t="s">
        <v>135</v>
      </c>
      <c r="I4596" t="s">
        <v>136</v>
      </c>
      <c r="J4596" t="s">
        <v>3</v>
      </c>
      <c r="K4596" t="s">
        <v>138</v>
      </c>
      <c r="L4596" t="s">
        <v>12870</v>
      </c>
      <c r="M4596" t="s">
        <v>12871</v>
      </c>
      <c r="N4596">
        <v>1.987222222</v>
      </c>
      <c r="O4596">
        <v>0</v>
      </c>
      <c r="P4596">
        <v>214</v>
      </c>
      <c r="Q4596">
        <v>0</v>
      </c>
      <c r="R4596">
        <v>0</v>
      </c>
      <c r="S4596">
        <v>0</v>
      </c>
      <c r="T4596">
        <v>7</v>
      </c>
      <c r="U4596">
        <v>0</v>
      </c>
      <c r="V4596">
        <v>0</v>
      </c>
      <c r="W4596">
        <v>0</v>
      </c>
      <c r="X4596">
        <v>143.17433391492912</v>
      </c>
      <c r="Y4596">
        <v>0</v>
      </c>
      <c r="Z4596">
        <v>0</v>
      </c>
      <c r="AA4596">
        <v>0</v>
      </c>
      <c r="AB4596">
        <v>25.166472742255774</v>
      </c>
      <c r="AC4596">
        <v>0</v>
      </c>
      <c r="AD4596">
        <v>0</v>
      </c>
      <c r="AE4596">
        <v>168.34080665718488</v>
      </c>
    </row>
    <row r="4597" spans="1:31" x14ac:dyDescent="0.3">
      <c r="A4597">
        <v>2655401</v>
      </c>
      <c r="B4597">
        <v>1</v>
      </c>
      <c r="C4597" t="s">
        <v>80</v>
      </c>
      <c r="D4597" t="s">
        <v>83</v>
      </c>
      <c r="E4597" t="s">
        <v>165</v>
      </c>
      <c r="F4597" t="s">
        <v>12872</v>
      </c>
      <c r="G4597" t="s">
        <v>161</v>
      </c>
      <c r="H4597" t="s">
        <v>135</v>
      </c>
      <c r="I4597" t="s">
        <v>136</v>
      </c>
      <c r="J4597" t="s">
        <v>137</v>
      </c>
      <c r="K4597" t="s">
        <v>162</v>
      </c>
      <c r="L4597" t="s">
        <v>12873</v>
      </c>
      <c r="M4597" t="s">
        <v>12874</v>
      </c>
      <c r="N4597">
        <v>6.0536111110000004</v>
      </c>
      <c r="O4597">
        <v>0</v>
      </c>
      <c r="P4597">
        <v>79</v>
      </c>
      <c r="Q4597">
        <v>0</v>
      </c>
      <c r="R4597">
        <v>0</v>
      </c>
      <c r="S4597">
        <v>0</v>
      </c>
      <c r="T4597">
        <v>3</v>
      </c>
      <c r="U4597">
        <v>0</v>
      </c>
      <c r="V4597">
        <v>0</v>
      </c>
      <c r="W4597">
        <v>0</v>
      </c>
      <c r="X4597">
        <v>134.11836659821478</v>
      </c>
      <c r="Y4597">
        <v>0</v>
      </c>
      <c r="Z4597">
        <v>0</v>
      </c>
      <c r="AA4597">
        <v>0</v>
      </c>
      <c r="AB4597">
        <v>17.567191505600562</v>
      </c>
      <c r="AC4597">
        <v>0</v>
      </c>
      <c r="AD4597">
        <v>0</v>
      </c>
      <c r="AE4597">
        <v>151.68555810381534</v>
      </c>
    </row>
    <row r="4598" spans="1:31" x14ac:dyDescent="0.3">
      <c r="A4598">
        <v>2655896</v>
      </c>
      <c r="B4598">
        <v>2</v>
      </c>
      <c r="C4598" t="s">
        <v>81</v>
      </c>
      <c r="D4598" t="s">
        <v>128</v>
      </c>
      <c r="E4598" t="s">
        <v>214</v>
      </c>
      <c r="F4598" t="s">
        <v>7412</v>
      </c>
      <c r="G4598" t="s">
        <v>228</v>
      </c>
      <c r="H4598" t="s">
        <v>135</v>
      </c>
      <c r="I4598" t="s">
        <v>136</v>
      </c>
      <c r="J4598" t="s">
        <v>137</v>
      </c>
      <c r="K4598" t="s">
        <v>138</v>
      </c>
      <c r="L4598" t="s">
        <v>12875</v>
      </c>
      <c r="M4598" t="s">
        <v>12876</v>
      </c>
      <c r="N4598">
        <v>3.411944444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2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9.126180918574148</v>
      </c>
      <c r="AC4598">
        <v>0</v>
      </c>
      <c r="AD4598">
        <v>0</v>
      </c>
      <c r="AE4598">
        <v>9.126180918574148</v>
      </c>
    </row>
    <row r="4599" spans="1:31" x14ac:dyDescent="0.3">
      <c r="A4599">
        <v>2655355</v>
      </c>
      <c r="B4599">
        <v>1</v>
      </c>
      <c r="C4599" t="s">
        <v>80</v>
      </c>
      <c r="D4599" t="s">
        <v>110</v>
      </c>
      <c r="E4599" t="s">
        <v>152</v>
      </c>
      <c r="F4599" t="s">
        <v>12877</v>
      </c>
      <c r="G4599" t="s">
        <v>161</v>
      </c>
      <c r="H4599" t="s">
        <v>135</v>
      </c>
      <c r="I4599" t="s">
        <v>136</v>
      </c>
      <c r="J4599" t="s">
        <v>137</v>
      </c>
      <c r="K4599" t="s">
        <v>162</v>
      </c>
      <c r="L4599" t="s">
        <v>12878</v>
      </c>
      <c r="M4599" t="s">
        <v>12879</v>
      </c>
      <c r="N4599">
        <v>2.9244444440000001</v>
      </c>
      <c r="O4599">
        <v>0</v>
      </c>
      <c r="P4599">
        <v>223</v>
      </c>
      <c r="Q4599">
        <v>0</v>
      </c>
      <c r="R4599">
        <v>0</v>
      </c>
      <c r="S4599">
        <v>0</v>
      </c>
      <c r="T4599">
        <v>12</v>
      </c>
      <c r="U4599">
        <v>0</v>
      </c>
      <c r="V4599">
        <v>0</v>
      </c>
      <c r="W4599">
        <v>0</v>
      </c>
      <c r="X4599">
        <v>239.18186745046674</v>
      </c>
      <c r="Y4599">
        <v>0</v>
      </c>
      <c r="Z4599">
        <v>0</v>
      </c>
      <c r="AA4599">
        <v>0</v>
      </c>
      <c r="AB4599">
        <v>58.0490464186202</v>
      </c>
      <c r="AC4599">
        <v>0</v>
      </c>
      <c r="AD4599">
        <v>0</v>
      </c>
      <c r="AE4599">
        <v>297.23091386908692</v>
      </c>
    </row>
    <row r="4600" spans="1:31" x14ac:dyDescent="0.3">
      <c r="A4600">
        <v>2655292</v>
      </c>
      <c r="B4600">
        <v>1</v>
      </c>
      <c r="C4600" t="s">
        <v>80</v>
      </c>
      <c r="D4600" t="s">
        <v>101</v>
      </c>
      <c r="E4600" t="s">
        <v>165</v>
      </c>
      <c r="F4600" t="s">
        <v>12880</v>
      </c>
      <c r="G4600" t="s">
        <v>154</v>
      </c>
      <c r="H4600" t="s">
        <v>135</v>
      </c>
      <c r="I4600" t="s">
        <v>136</v>
      </c>
      <c r="J4600" t="s">
        <v>137</v>
      </c>
      <c r="K4600" t="s">
        <v>138</v>
      </c>
      <c r="L4600" t="s">
        <v>12881</v>
      </c>
      <c r="M4600" t="s">
        <v>12882</v>
      </c>
      <c r="N4600">
        <v>0.68638888799999997</v>
      </c>
      <c r="O4600">
        <v>0</v>
      </c>
      <c r="P4600">
        <v>38</v>
      </c>
      <c r="Q4600">
        <v>0</v>
      </c>
      <c r="R4600">
        <v>11</v>
      </c>
      <c r="S4600">
        <v>0</v>
      </c>
      <c r="T4600">
        <v>2</v>
      </c>
      <c r="U4600">
        <v>0</v>
      </c>
      <c r="V4600">
        <v>0</v>
      </c>
      <c r="W4600">
        <v>0</v>
      </c>
      <c r="X4600">
        <v>7.0849342612455493</v>
      </c>
      <c r="Y4600">
        <v>0</v>
      </c>
      <c r="Z4600">
        <v>2.5484814459688168</v>
      </c>
      <c r="AA4600">
        <v>0</v>
      </c>
      <c r="AB4600">
        <v>2.723403792089614E-2</v>
      </c>
      <c r="AC4600">
        <v>0</v>
      </c>
      <c r="AD4600">
        <v>0</v>
      </c>
      <c r="AE4600">
        <v>9.6606497451352631</v>
      </c>
    </row>
    <row r="4601" spans="1:31" x14ac:dyDescent="0.3">
      <c r="A4601">
        <v>2656088</v>
      </c>
      <c r="B4601">
        <v>1</v>
      </c>
      <c r="C4601" t="s">
        <v>80</v>
      </c>
      <c r="D4601" t="s">
        <v>100</v>
      </c>
      <c r="E4601" t="s">
        <v>152</v>
      </c>
      <c r="F4601" t="s">
        <v>12883</v>
      </c>
      <c r="G4601" t="s">
        <v>191</v>
      </c>
      <c r="H4601" t="s">
        <v>135</v>
      </c>
      <c r="I4601" t="s">
        <v>136</v>
      </c>
      <c r="J4601" t="s">
        <v>137</v>
      </c>
      <c r="K4601" t="s">
        <v>138</v>
      </c>
      <c r="L4601" t="s">
        <v>12884</v>
      </c>
      <c r="M4601" t="s">
        <v>12885</v>
      </c>
      <c r="N4601">
        <v>0.455555555</v>
      </c>
      <c r="O4601">
        <v>0</v>
      </c>
      <c r="P4601">
        <v>44</v>
      </c>
      <c r="Q4601">
        <v>0</v>
      </c>
      <c r="R4601">
        <v>28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5.6325368971337797</v>
      </c>
      <c r="Y4601">
        <v>0</v>
      </c>
      <c r="Z4601">
        <v>10.343337612318109</v>
      </c>
      <c r="AA4601">
        <v>0</v>
      </c>
      <c r="AB4601">
        <v>1.5061595839644443E-2</v>
      </c>
      <c r="AC4601">
        <v>0</v>
      </c>
      <c r="AD4601">
        <v>0</v>
      </c>
      <c r="AE4601">
        <v>15.990936105291532</v>
      </c>
    </row>
    <row r="4602" spans="1:31" x14ac:dyDescent="0.3">
      <c r="A4602">
        <v>2656171</v>
      </c>
      <c r="B4602">
        <v>1</v>
      </c>
      <c r="C4602" t="s">
        <v>80</v>
      </c>
      <c r="D4602" t="s">
        <v>111</v>
      </c>
      <c r="E4602" t="s">
        <v>152</v>
      </c>
      <c r="F4602" t="s">
        <v>12886</v>
      </c>
      <c r="G4602" t="s">
        <v>154</v>
      </c>
      <c r="H4602" t="s">
        <v>135</v>
      </c>
      <c r="I4602" t="s">
        <v>136</v>
      </c>
      <c r="J4602" t="s">
        <v>137</v>
      </c>
      <c r="K4602" t="s">
        <v>138</v>
      </c>
      <c r="L4602" t="s">
        <v>12887</v>
      </c>
      <c r="M4602" t="s">
        <v>12888</v>
      </c>
      <c r="N4602">
        <v>0.12888888800000001</v>
      </c>
      <c r="O4602">
        <v>0</v>
      </c>
      <c r="P4602">
        <v>351</v>
      </c>
      <c r="Q4602">
        <v>0</v>
      </c>
      <c r="R4602">
        <v>0</v>
      </c>
      <c r="S4602">
        <v>0</v>
      </c>
      <c r="T4602">
        <v>31</v>
      </c>
      <c r="U4602">
        <v>0</v>
      </c>
      <c r="V4602">
        <v>0</v>
      </c>
      <c r="W4602">
        <v>0</v>
      </c>
      <c r="X4602">
        <v>14.059255603734691</v>
      </c>
      <c r="Y4602">
        <v>0</v>
      </c>
      <c r="Z4602">
        <v>0</v>
      </c>
      <c r="AA4602">
        <v>0</v>
      </c>
      <c r="AB4602">
        <v>6.2739674720467145</v>
      </c>
      <c r="AC4602">
        <v>0</v>
      </c>
      <c r="AD4602">
        <v>0</v>
      </c>
      <c r="AE4602">
        <v>20.333223075781405</v>
      </c>
    </row>
    <row r="4603" spans="1:31" x14ac:dyDescent="0.3">
      <c r="A4603">
        <v>2655839</v>
      </c>
      <c r="B4603">
        <v>1</v>
      </c>
      <c r="C4603" t="s">
        <v>80</v>
      </c>
      <c r="D4603" t="s">
        <v>92</v>
      </c>
      <c r="E4603" t="s">
        <v>132</v>
      </c>
      <c r="F4603" t="s">
        <v>12889</v>
      </c>
      <c r="G4603" t="s">
        <v>268</v>
      </c>
      <c r="H4603" t="s">
        <v>135</v>
      </c>
      <c r="I4603" t="s">
        <v>136</v>
      </c>
      <c r="J4603" t="s">
        <v>137</v>
      </c>
      <c r="K4603" t="s">
        <v>138</v>
      </c>
      <c r="L4603" t="s">
        <v>12890</v>
      </c>
      <c r="M4603" t="s">
        <v>12891</v>
      </c>
      <c r="N4603">
        <v>2.7355555549999999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3.2071217615372021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3.2071217615372021</v>
      </c>
    </row>
    <row r="4604" spans="1:31" x14ac:dyDescent="0.3">
      <c r="A4604">
        <v>2656274</v>
      </c>
      <c r="B4604">
        <v>1</v>
      </c>
      <c r="C4604" t="s">
        <v>80</v>
      </c>
      <c r="D4604" t="s">
        <v>110</v>
      </c>
      <c r="E4604" t="s">
        <v>165</v>
      </c>
      <c r="F4604" t="s">
        <v>8071</v>
      </c>
      <c r="G4604" t="s">
        <v>224</v>
      </c>
      <c r="H4604" t="s">
        <v>135</v>
      </c>
      <c r="I4604" t="s">
        <v>136</v>
      </c>
      <c r="J4604" t="s">
        <v>137</v>
      </c>
      <c r="K4604" t="s">
        <v>138</v>
      </c>
      <c r="L4604" t="s">
        <v>12892</v>
      </c>
      <c r="M4604" t="s">
        <v>12893</v>
      </c>
      <c r="N4604">
        <v>1.7708333329999999</v>
      </c>
      <c r="O4604">
        <v>0</v>
      </c>
      <c r="P4604">
        <v>57</v>
      </c>
      <c r="Q4604">
        <v>0</v>
      </c>
      <c r="R4604">
        <v>0</v>
      </c>
      <c r="S4604">
        <v>0</v>
      </c>
      <c r="T4604">
        <v>4</v>
      </c>
      <c r="U4604">
        <v>0</v>
      </c>
      <c r="V4604">
        <v>0</v>
      </c>
      <c r="W4604">
        <v>0</v>
      </c>
      <c r="X4604">
        <v>33.116392096177833</v>
      </c>
      <c r="Y4604">
        <v>0</v>
      </c>
      <c r="Z4604">
        <v>0</v>
      </c>
      <c r="AA4604">
        <v>0</v>
      </c>
      <c r="AB4604">
        <v>1.555312215717032</v>
      </c>
      <c r="AC4604">
        <v>0</v>
      </c>
      <c r="AD4604">
        <v>0</v>
      </c>
      <c r="AE4604">
        <v>34.671704311894864</v>
      </c>
    </row>
    <row r="4605" spans="1:31" x14ac:dyDescent="0.3">
      <c r="A4605">
        <v>2655438</v>
      </c>
      <c r="B4605">
        <v>1</v>
      </c>
      <c r="C4605" t="s">
        <v>80</v>
      </c>
      <c r="D4605" t="s">
        <v>100</v>
      </c>
      <c r="E4605" t="s">
        <v>165</v>
      </c>
      <c r="F4605" t="s">
        <v>7723</v>
      </c>
      <c r="G4605" t="s">
        <v>161</v>
      </c>
      <c r="H4605" t="s">
        <v>135</v>
      </c>
      <c r="I4605" t="s">
        <v>136</v>
      </c>
      <c r="J4605" t="s">
        <v>137</v>
      </c>
      <c r="K4605" t="s">
        <v>162</v>
      </c>
      <c r="L4605" t="s">
        <v>12894</v>
      </c>
      <c r="M4605" t="s">
        <v>12895</v>
      </c>
      <c r="N4605">
        <v>7.0036111109999997</v>
      </c>
      <c r="O4605">
        <v>0</v>
      </c>
      <c r="P4605">
        <v>235</v>
      </c>
      <c r="Q4605">
        <v>0</v>
      </c>
      <c r="R4605">
        <v>0</v>
      </c>
      <c r="S4605">
        <v>0</v>
      </c>
      <c r="T4605">
        <v>24</v>
      </c>
      <c r="U4605">
        <v>0</v>
      </c>
      <c r="V4605">
        <v>0</v>
      </c>
      <c r="W4605">
        <v>0</v>
      </c>
      <c r="X4605">
        <v>441.21469199839044</v>
      </c>
      <c r="Y4605">
        <v>0</v>
      </c>
      <c r="Z4605">
        <v>0</v>
      </c>
      <c r="AA4605">
        <v>0</v>
      </c>
      <c r="AB4605">
        <v>277.14089828326013</v>
      </c>
      <c r="AC4605">
        <v>0</v>
      </c>
      <c r="AD4605">
        <v>0</v>
      </c>
      <c r="AE4605">
        <v>718.35559028165062</v>
      </c>
    </row>
    <row r="4606" spans="1:31" x14ac:dyDescent="0.3">
      <c r="A4606">
        <v>2655833</v>
      </c>
      <c r="B4606">
        <v>1</v>
      </c>
      <c r="C4606" t="s">
        <v>80</v>
      </c>
      <c r="D4606" t="s">
        <v>85</v>
      </c>
      <c r="E4606" t="s">
        <v>214</v>
      </c>
      <c r="F4606" t="s">
        <v>12896</v>
      </c>
      <c r="G4606" t="s">
        <v>224</v>
      </c>
      <c r="H4606" t="s">
        <v>135</v>
      </c>
      <c r="I4606" t="s">
        <v>136</v>
      </c>
      <c r="J4606" t="s">
        <v>137</v>
      </c>
      <c r="K4606" t="s">
        <v>138</v>
      </c>
      <c r="L4606" t="s">
        <v>12897</v>
      </c>
      <c r="M4606" t="s">
        <v>12898</v>
      </c>
      <c r="N4606">
        <v>1.3986111109999999</v>
      </c>
      <c r="O4606">
        <v>0</v>
      </c>
      <c r="P4606">
        <v>76</v>
      </c>
      <c r="Q4606">
        <v>0</v>
      </c>
      <c r="R4606">
        <v>0</v>
      </c>
      <c r="S4606">
        <v>0</v>
      </c>
      <c r="T4606">
        <v>18</v>
      </c>
      <c r="U4606">
        <v>0</v>
      </c>
      <c r="V4606">
        <v>0</v>
      </c>
      <c r="W4606">
        <v>0</v>
      </c>
      <c r="X4606">
        <v>32.870655392555477</v>
      </c>
      <c r="Y4606">
        <v>0</v>
      </c>
      <c r="Z4606">
        <v>0</v>
      </c>
      <c r="AA4606">
        <v>0</v>
      </c>
      <c r="AB4606">
        <v>37.345949001186511</v>
      </c>
      <c r="AC4606">
        <v>0</v>
      </c>
      <c r="AD4606">
        <v>0</v>
      </c>
      <c r="AE4606">
        <v>70.216604393741989</v>
      </c>
    </row>
    <row r="4607" spans="1:31" x14ac:dyDescent="0.3">
      <c r="A4607">
        <v>2656082</v>
      </c>
      <c r="B4607">
        <v>1</v>
      </c>
      <c r="C4607" t="s">
        <v>80</v>
      </c>
      <c r="D4607" t="s">
        <v>96</v>
      </c>
      <c r="E4607" t="s">
        <v>214</v>
      </c>
      <c r="F4607" t="s">
        <v>12783</v>
      </c>
      <c r="G4607" t="s">
        <v>224</v>
      </c>
      <c r="H4607" t="s">
        <v>135</v>
      </c>
      <c r="I4607" t="s">
        <v>136</v>
      </c>
      <c r="J4607" t="s">
        <v>137</v>
      </c>
      <c r="K4607" t="s">
        <v>138</v>
      </c>
      <c r="L4607" t="s">
        <v>12899</v>
      </c>
      <c r="M4607" t="s">
        <v>12900</v>
      </c>
      <c r="N4607">
        <v>1.6816666659999999</v>
      </c>
      <c r="O4607">
        <v>0</v>
      </c>
      <c r="P4607">
        <v>45</v>
      </c>
      <c r="Q4607">
        <v>0</v>
      </c>
      <c r="R4607">
        <v>0</v>
      </c>
      <c r="S4607">
        <v>0</v>
      </c>
      <c r="T4607">
        <v>9</v>
      </c>
      <c r="U4607">
        <v>0</v>
      </c>
      <c r="V4607">
        <v>0</v>
      </c>
      <c r="W4607">
        <v>0</v>
      </c>
      <c r="X4607">
        <v>88.299242530484705</v>
      </c>
      <c r="Y4607">
        <v>0</v>
      </c>
      <c r="Z4607">
        <v>0</v>
      </c>
      <c r="AA4607">
        <v>0</v>
      </c>
      <c r="AB4607">
        <v>51.003587417444912</v>
      </c>
      <c r="AC4607">
        <v>0</v>
      </c>
      <c r="AD4607">
        <v>0</v>
      </c>
      <c r="AE4607">
        <v>139.30282994792961</v>
      </c>
    </row>
    <row r="4608" spans="1:31" x14ac:dyDescent="0.3">
      <c r="A4608">
        <v>2655587</v>
      </c>
      <c r="B4608">
        <v>1</v>
      </c>
      <c r="C4608" t="s">
        <v>80</v>
      </c>
      <c r="D4608" t="s">
        <v>85</v>
      </c>
      <c r="E4608" t="s">
        <v>214</v>
      </c>
      <c r="F4608" t="s">
        <v>9930</v>
      </c>
      <c r="G4608" t="s">
        <v>224</v>
      </c>
      <c r="H4608" t="s">
        <v>135</v>
      </c>
      <c r="I4608" t="s">
        <v>136</v>
      </c>
      <c r="J4608" t="s">
        <v>137</v>
      </c>
      <c r="K4608" t="s">
        <v>138</v>
      </c>
      <c r="L4608" t="s">
        <v>12901</v>
      </c>
      <c r="M4608" t="s">
        <v>12902</v>
      </c>
      <c r="N4608">
        <v>1.975833333</v>
      </c>
      <c r="O4608">
        <v>0</v>
      </c>
      <c r="P4608">
        <v>40</v>
      </c>
      <c r="Q4608">
        <v>0</v>
      </c>
      <c r="R4608">
        <v>0</v>
      </c>
      <c r="S4608">
        <v>0</v>
      </c>
      <c r="T4608">
        <v>16</v>
      </c>
      <c r="U4608">
        <v>0</v>
      </c>
      <c r="V4608">
        <v>0</v>
      </c>
      <c r="W4608">
        <v>0</v>
      </c>
      <c r="X4608">
        <v>28.10921334965704</v>
      </c>
      <c r="Y4608">
        <v>0</v>
      </c>
      <c r="Z4608">
        <v>0</v>
      </c>
      <c r="AA4608">
        <v>0</v>
      </c>
      <c r="AB4608">
        <v>92.487198499698721</v>
      </c>
      <c r="AC4608">
        <v>0</v>
      </c>
      <c r="AD4608">
        <v>0</v>
      </c>
      <c r="AE4608">
        <v>120.59641184935576</v>
      </c>
    </row>
    <row r="4609" spans="1:31" x14ac:dyDescent="0.3">
      <c r="A4609">
        <v>2655441</v>
      </c>
      <c r="B4609">
        <v>1</v>
      </c>
      <c r="C4609" t="s">
        <v>81</v>
      </c>
      <c r="D4609" t="s">
        <v>117</v>
      </c>
      <c r="E4609" t="s">
        <v>147</v>
      </c>
      <c r="F4609" t="s">
        <v>12903</v>
      </c>
      <c r="G4609" t="s">
        <v>220</v>
      </c>
      <c r="H4609" t="s">
        <v>144</v>
      </c>
      <c r="I4609" t="s">
        <v>136</v>
      </c>
      <c r="J4609" t="s">
        <v>137</v>
      </c>
      <c r="K4609" t="s">
        <v>162</v>
      </c>
      <c r="L4609" t="s">
        <v>12904</v>
      </c>
      <c r="M4609" t="s">
        <v>12905</v>
      </c>
      <c r="N4609">
        <v>0.51194444400000005</v>
      </c>
      <c r="O4609">
        <v>0</v>
      </c>
      <c r="P4609">
        <v>19</v>
      </c>
      <c r="Q4609">
        <v>0</v>
      </c>
      <c r="R4609">
        <v>0</v>
      </c>
      <c r="S4609">
        <v>0</v>
      </c>
      <c r="T4609">
        <v>3</v>
      </c>
      <c r="U4609">
        <v>0</v>
      </c>
      <c r="V4609">
        <v>0</v>
      </c>
      <c r="W4609">
        <v>0</v>
      </c>
      <c r="X4609">
        <v>4.0429633653761163</v>
      </c>
      <c r="Y4609">
        <v>0</v>
      </c>
      <c r="Z4609">
        <v>0</v>
      </c>
      <c r="AA4609">
        <v>0</v>
      </c>
      <c r="AB4609">
        <v>1.0291789017537745</v>
      </c>
      <c r="AC4609">
        <v>0</v>
      </c>
      <c r="AD4609">
        <v>0</v>
      </c>
      <c r="AE4609">
        <v>5.072142267129891</v>
      </c>
    </row>
    <row r="4610" spans="1:31" x14ac:dyDescent="0.3">
      <c r="A4610">
        <v>2655687</v>
      </c>
      <c r="B4610">
        <v>1</v>
      </c>
      <c r="C4610" t="s">
        <v>80</v>
      </c>
      <c r="D4610" t="s">
        <v>96</v>
      </c>
      <c r="E4610" t="s">
        <v>152</v>
      </c>
      <c r="F4610" t="s">
        <v>12906</v>
      </c>
      <c r="G4610" t="s">
        <v>406</v>
      </c>
      <c r="H4610" t="s">
        <v>135</v>
      </c>
      <c r="I4610" t="s">
        <v>136</v>
      </c>
      <c r="J4610" t="s">
        <v>137</v>
      </c>
      <c r="K4610" t="s">
        <v>138</v>
      </c>
      <c r="L4610" t="s">
        <v>12907</v>
      </c>
      <c r="M4610" t="s">
        <v>12908</v>
      </c>
      <c r="N4610">
        <v>5.5730555549999998</v>
      </c>
      <c r="O4610">
        <v>0</v>
      </c>
      <c r="P4610">
        <v>75</v>
      </c>
      <c r="Q4610">
        <v>0</v>
      </c>
      <c r="R4610">
        <v>1</v>
      </c>
      <c r="S4610">
        <v>0</v>
      </c>
      <c r="T4610">
        <v>121</v>
      </c>
      <c r="U4610">
        <v>0</v>
      </c>
      <c r="V4610">
        <v>0</v>
      </c>
      <c r="W4610">
        <v>0</v>
      </c>
      <c r="X4610">
        <v>177.5752295819899</v>
      </c>
      <c r="Y4610">
        <v>0</v>
      </c>
      <c r="Z4610">
        <v>0</v>
      </c>
      <c r="AA4610">
        <v>0</v>
      </c>
      <c r="AB4610">
        <v>736.31127815549269</v>
      </c>
      <c r="AC4610">
        <v>0</v>
      </c>
      <c r="AD4610">
        <v>0</v>
      </c>
      <c r="AE4610">
        <v>913.88650773748259</v>
      </c>
    </row>
    <row r="4611" spans="1:31" x14ac:dyDescent="0.3">
      <c r="A4611">
        <v>2655464</v>
      </c>
      <c r="B4611">
        <v>1</v>
      </c>
      <c r="C4611" t="s">
        <v>80</v>
      </c>
      <c r="D4611" t="s">
        <v>100</v>
      </c>
      <c r="E4611" t="s">
        <v>194</v>
      </c>
      <c r="F4611" t="s">
        <v>1523</v>
      </c>
      <c r="G4611" t="s">
        <v>149</v>
      </c>
      <c r="H4611" t="s">
        <v>144</v>
      </c>
      <c r="I4611" t="s">
        <v>136</v>
      </c>
      <c r="J4611" t="s">
        <v>137</v>
      </c>
      <c r="K4611" t="s">
        <v>138</v>
      </c>
      <c r="L4611" t="s">
        <v>12909</v>
      </c>
      <c r="M4611" t="s">
        <v>12910</v>
      </c>
      <c r="N4611">
        <v>1.0405555550000001</v>
      </c>
      <c r="O4611">
        <v>1</v>
      </c>
      <c r="P4611">
        <v>10052</v>
      </c>
      <c r="Q4611">
        <v>0</v>
      </c>
      <c r="R4611">
        <v>102</v>
      </c>
      <c r="S4611">
        <v>14</v>
      </c>
      <c r="T4611">
        <v>1000</v>
      </c>
      <c r="U4611">
        <v>0</v>
      </c>
      <c r="V4611">
        <v>1</v>
      </c>
      <c r="W4611">
        <v>19.932181374507877</v>
      </c>
      <c r="X4611">
        <v>2977.7723513442866</v>
      </c>
      <c r="Y4611">
        <v>0</v>
      </c>
      <c r="Z4611">
        <v>30.534647921217218</v>
      </c>
      <c r="AA4611">
        <v>549.76775106213324</v>
      </c>
      <c r="AB4611">
        <v>2012.9327041280003</v>
      </c>
      <c r="AC4611">
        <v>0</v>
      </c>
      <c r="AD4611">
        <v>16.243314272968888</v>
      </c>
      <c r="AE4611">
        <v>5607.1829501031143</v>
      </c>
    </row>
    <row r="4612" spans="1:31" x14ac:dyDescent="0.3">
      <c r="A4612">
        <v>2655584</v>
      </c>
      <c r="B4612">
        <v>1</v>
      </c>
      <c r="C4612" t="s">
        <v>80</v>
      </c>
      <c r="D4612" t="s">
        <v>84</v>
      </c>
      <c r="E4612" t="s">
        <v>165</v>
      </c>
      <c r="F4612" t="s">
        <v>2534</v>
      </c>
      <c r="G4612" t="s">
        <v>216</v>
      </c>
      <c r="H4612" t="s">
        <v>135</v>
      </c>
      <c r="I4612" t="s">
        <v>136</v>
      </c>
      <c r="J4612" t="s">
        <v>137</v>
      </c>
      <c r="K4612" t="s">
        <v>138</v>
      </c>
      <c r="L4612" t="s">
        <v>12911</v>
      </c>
      <c r="M4612" t="s">
        <v>12912</v>
      </c>
      <c r="N4612">
        <v>4.9000000000000004</v>
      </c>
      <c r="O4612">
        <v>0</v>
      </c>
      <c r="P4612">
        <v>250</v>
      </c>
      <c r="Q4612">
        <v>0</v>
      </c>
      <c r="R4612">
        <v>0</v>
      </c>
      <c r="S4612">
        <v>0</v>
      </c>
      <c r="T4612">
        <v>3</v>
      </c>
      <c r="U4612">
        <v>0</v>
      </c>
      <c r="V4612">
        <v>0</v>
      </c>
      <c r="W4612">
        <v>0</v>
      </c>
      <c r="X4612">
        <v>285.70422155053836</v>
      </c>
      <c r="Y4612">
        <v>0</v>
      </c>
      <c r="Z4612">
        <v>0</v>
      </c>
      <c r="AA4612">
        <v>0</v>
      </c>
      <c r="AB4612">
        <v>3.5126733832832389</v>
      </c>
      <c r="AC4612">
        <v>0</v>
      </c>
      <c r="AD4612">
        <v>0</v>
      </c>
      <c r="AE4612">
        <v>289.21689493382161</v>
      </c>
    </row>
    <row r="4613" spans="1:31" x14ac:dyDescent="0.3">
      <c r="A4613">
        <v>2655607</v>
      </c>
      <c r="B4613">
        <v>1</v>
      </c>
      <c r="C4613" t="s">
        <v>80</v>
      </c>
      <c r="D4613" t="s">
        <v>95</v>
      </c>
      <c r="E4613" t="s">
        <v>165</v>
      </c>
      <c r="F4613" t="s">
        <v>12913</v>
      </c>
      <c r="G4613" t="s">
        <v>154</v>
      </c>
      <c r="H4613" t="s">
        <v>135</v>
      </c>
      <c r="I4613" t="s">
        <v>136</v>
      </c>
      <c r="J4613" t="s">
        <v>137</v>
      </c>
      <c r="K4613" t="s">
        <v>138</v>
      </c>
      <c r="L4613" t="s">
        <v>12914</v>
      </c>
      <c r="M4613" t="s">
        <v>12915</v>
      </c>
      <c r="N4613">
        <v>0.55333333299999998</v>
      </c>
      <c r="O4613">
        <v>0</v>
      </c>
      <c r="P4613">
        <v>121</v>
      </c>
      <c r="Q4613">
        <v>0</v>
      </c>
      <c r="R4613">
        <v>0</v>
      </c>
      <c r="S4613">
        <v>0</v>
      </c>
      <c r="T4613">
        <v>14</v>
      </c>
      <c r="U4613">
        <v>0</v>
      </c>
      <c r="V4613">
        <v>1</v>
      </c>
      <c r="W4613">
        <v>0</v>
      </c>
      <c r="X4613">
        <v>16.102220220806153</v>
      </c>
      <c r="Y4613">
        <v>0</v>
      </c>
      <c r="Z4613">
        <v>0</v>
      </c>
      <c r="AA4613">
        <v>0</v>
      </c>
      <c r="AB4613">
        <v>23.901112222765324</v>
      </c>
      <c r="AC4613">
        <v>0</v>
      </c>
      <c r="AD4613">
        <v>0.35272188423322598</v>
      </c>
      <c r="AE4613">
        <v>40.356054327804706</v>
      </c>
    </row>
    <row r="4614" spans="1:31" x14ac:dyDescent="0.3">
      <c r="A4614">
        <v>2655793</v>
      </c>
      <c r="B4614">
        <v>1</v>
      </c>
      <c r="C4614" t="s">
        <v>80</v>
      </c>
      <c r="D4614" t="s">
        <v>83</v>
      </c>
      <c r="E4614" t="s">
        <v>181</v>
      </c>
      <c r="F4614" t="s">
        <v>12916</v>
      </c>
      <c r="G4614" t="s">
        <v>149</v>
      </c>
      <c r="H4614" t="s">
        <v>144</v>
      </c>
      <c r="I4614" t="s">
        <v>136</v>
      </c>
      <c r="J4614" t="s">
        <v>137</v>
      </c>
      <c r="K4614" t="s">
        <v>138</v>
      </c>
      <c r="L4614" t="s">
        <v>12917</v>
      </c>
      <c r="M4614" t="s">
        <v>12918</v>
      </c>
      <c r="N4614">
        <v>7.5555554999999996E-2</v>
      </c>
      <c r="O4614">
        <v>0</v>
      </c>
      <c r="P4614">
        <v>15208</v>
      </c>
      <c r="Q4614">
        <v>0</v>
      </c>
      <c r="R4614">
        <v>0</v>
      </c>
      <c r="S4614">
        <v>12</v>
      </c>
      <c r="T4614">
        <v>3493</v>
      </c>
      <c r="U4614">
        <v>0</v>
      </c>
      <c r="V4614">
        <v>32</v>
      </c>
      <c r="W4614">
        <v>0</v>
      </c>
      <c r="X4614">
        <v>362.78980494333786</v>
      </c>
      <c r="Y4614">
        <v>0</v>
      </c>
      <c r="Z4614">
        <v>0</v>
      </c>
      <c r="AA4614">
        <v>54.062944727842009</v>
      </c>
      <c r="AB4614">
        <v>338.34460658538643</v>
      </c>
      <c r="AC4614">
        <v>0</v>
      </c>
      <c r="AD4614">
        <v>32.394048608127378</v>
      </c>
      <c r="AE4614">
        <v>787.59140486469369</v>
      </c>
    </row>
    <row r="4615" spans="1:31" x14ac:dyDescent="0.3">
      <c r="A4615">
        <v>2655278</v>
      </c>
      <c r="B4615">
        <v>1</v>
      </c>
      <c r="C4615" t="s">
        <v>81</v>
      </c>
      <c r="D4615" t="s">
        <v>114</v>
      </c>
      <c r="E4615" t="s">
        <v>141</v>
      </c>
      <c r="F4615" t="s">
        <v>12919</v>
      </c>
      <c r="G4615" t="s">
        <v>149</v>
      </c>
      <c r="H4615" t="s">
        <v>144</v>
      </c>
      <c r="I4615" t="s">
        <v>241</v>
      </c>
      <c r="J4615" t="s">
        <v>137</v>
      </c>
      <c r="K4615" t="s">
        <v>138</v>
      </c>
      <c r="L4615" t="s">
        <v>12920</v>
      </c>
      <c r="M4615" t="s">
        <v>12921</v>
      </c>
      <c r="N4615">
        <v>9.1666660000000004E-3</v>
      </c>
      <c r="O4615">
        <v>0</v>
      </c>
      <c r="P4615">
        <v>291</v>
      </c>
      <c r="Q4615">
        <v>0</v>
      </c>
      <c r="R4615">
        <v>0</v>
      </c>
      <c r="S4615">
        <v>0</v>
      </c>
      <c r="T4615">
        <v>19</v>
      </c>
      <c r="U4615">
        <v>0</v>
      </c>
      <c r="V4615">
        <v>0</v>
      </c>
      <c r="W4615">
        <v>0</v>
      </c>
      <c r="X4615">
        <v>0.21422672281187455</v>
      </c>
      <c r="Y4615">
        <v>0</v>
      </c>
      <c r="Z4615">
        <v>0</v>
      </c>
      <c r="AA4615">
        <v>0</v>
      </c>
      <c r="AB4615">
        <v>1.9616941421421671E-2</v>
      </c>
      <c r="AC4615">
        <v>0</v>
      </c>
      <c r="AD4615">
        <v>0</v>
      </c>
      <c r="AE4615">
        <v>0.23384366423329622</v>
      </c>
    </row>
    <row r="4616" spans="1:31" x14ac:dyDescent="0.3">
      <c r="A4616">
        <v>2655315</v>
      </c>
      <c r="B4616">
        <v>1</v>
      </c>
      <c r="C4616" t="s">
        <v>81</v>
      </c>
      <c r="D4616" t="s">
        <v>115</v>
      </c>
      <c r="E4616" t="s">
        <v>152</v>
      </c>
      <c r="F4616" t="s">
        <v>12922</v>
      </c>
      <c r="G4616" t="s">
        <v>191</v>
      </c>
      <c r="H4616" t="s">
        <v>135</v>
      </c>
      <c r="I4616" t="s">
        <v>136</v>
      </c>
      <c r="J4616" t="s">
        <v>137</v>
      </c>
      <c r="K4616" t="s">
        <v>138</v>
      </c>
      <c r="L4616" t="s">
        <v>12923</v>
      </c>
      <c r="M4616" t="s">
        <v>12924</v>
      </c>
      <c r="N4616">
        <v>1.856666666</v>
      </c>
      <c r="O4616">
        <v>0</v>
      </c>
      <c r="P4616">
        <v>12</v>
      </c>
      <c r="Q4616">
        <v>0</v>
      </c>
      <c r="R4616">
        <v>5</v>
      </c>
      <c r="S4616">
        <v>0</v>
      </c>
      <c r="T4616">
        <v>3</v>
      </c>
      <c r="U4616">
        <v>0</v>
      </c>
      <c r="V4616">
        <v>0</v>
      </c>
      <c r="W4616">
        <v>0</v>
      </c>
      <c r="X4616">
        <v>4.6357035569272043</v>
      </c>
      <c r="Y4616">
        <v>0</v>
      </c>
      <c r="Z4616">
        <v>34.356606177671111</v>
      </c>
      <c r="AA4616">
        <v>0</v>
      </c>
      <c r="AB4616">
        <v>3.1270844029662772</v>
      </c>
      <c r="AC4616">
        <v>0</v>
      </c>
      <c r="AD4616">
        <v>0</v>
      </c>
      <c r="AE4616">
        <v>42.119394137564591</v>
      </c>
    </row>
    <row r="4617" spans="1:31" x14ac:dyDescent="0.3">
      <c r="A4617">
        <v>2655756</v>
      </c>
      <c r="B4617">
        <v>1</v>
      </c>
      <c r="C4617" t="s">
        <v>80</v>
      </c>
      <c r="D4617" t="s">
        <v>109</v>
      </c>
      <c r="E4617" t="s">
        <v>194</v>
      </c>
      <c r="F4617" t="s">
        <v>12925</v>
      </c>
      <c r="G4617" t="s">
        <v>149</v>
      </c>
      <c r="H4617" t="s">
        <v>144</v>
      </c>
      <c r="I4617" t="s">
        <v>136</v>
      </c>
      <c r="J4617" t="s">
        <v>137</v>
      </c>
      <c r="K4617" t="s">
        <v>138</v>
      </c>
      <c r="L4617" t="s">
        <v>12926</v>
      </c>
      <c r="M4617" t="s">
        <v>12927</v>
      </c>
      <c r="N4617">
        <v>7.4722222000000005E-2</v>
      </c>
      <c r="O4617">
        <v>0</v>
      </c>
      <c r="P4617">
        <v>137</v>
      </c>
      <c r="Q4617">
        <v>0</v>
      </c>
      <c r="R4617">
        <v>57</v>
      </c>
      <c r="S4617">
        <v>3</v>
      </c>
      <c r="T4617">
        <v>66</v>
      </c>
      <c r="U4617">
        <v>3</v>
      </c>
      <c r="V4617">
        <v>0</v>
      </c>
      <c r="W4617">
        <v>0</v>
      </c>
      <c r="X4617">
        <v>3.3569470038094344</v>
      </c>
      <c r="Y4617">
        <v>0</v>
      </c>
      <c r="Z4617">
        <v>12.161862815670951</v>
      </c>
      <c r="AA4617">
        <v>6.6006560575060407</v>
      </c>
      <c r="AB4617">
        <v>9.1640869188875929</v>
      </c>
      <c r="AC4617">
        <v>13.693761577587646</v>
      </c>
      <c r="AD4617">
        <v>0</v>
      </c>
      <c r="AE4617">
        <v>44.97731437346166</v>
      </c>
    </row>
    <row r="4618" spans="1:31" x14ac:dyDescent="0.3">
      <c r="A4618">
        <v>2656062</v>
      </c>
      <c r="B4618">
        <v>1</v>
      </c>
      <c r="C4618" t="s">
        <v>80</v>
      </c>
      <c r="D4618" t="s">
        <v>83</v>
      </c>
      <c r="E4618" t="s">
        <v>132</v>
      </c>
      <c r="F4618" t="s">
        <v>12928</v>
      </c>
      <c r="G4618" t="s">
        <v>134</v>
      </c>
      <c r="H4618" t="s">
        <v>135</v>
      </c>
      <c r="I4618" t="s">
        <v>136</v>
      </c>
      <c r="J4618" t="s">
        <v>137</v>
      </c>
      <c r="K4618" t="s">
        <v>138</v>
      </c>
      <c r="L4618" t="s">
        <v>12929</v>
      </c>
      <c r="M4618" t="s">
        <v>12930</v>
      </c>
      <c r="N4618">
        <v>1.4158333329999999</v>
      </c>
      <c r="O4618">
        <v>0</v>
      </c>
      <c r="P4618">
        <v>14</v>
      </c>
      <c r="Q4618">
        <v>0</v>
      </c>
      <c r="R4618">
        <v>0</v>
      </c>
      <c r="S4618">
        <v>0</v>
      </c>
      <c r="T4618">
        <v>3</v>
      </c>
      <c r="U4618">
        <v>0</v>
      </c>
      <c r="V4618">
        <v>0</v>
      </c>
      <c r="W4618">
        <v>0</v>
      </c>
      <c r="X4618">
        <v>7.8072985919800884</v>
      </c>
      <c r="Y4618">
        <v>0</v>
      </c>
      <c r="Z4618">
        <v>0</v>
      </c>
      <c r="AA4618">
        <v>0</v>
      </c>
      <c r="AB4618">
        <v>5.4492666451042151</v>
      </c>
      <c r="AC4618">
        <v>0</v>
      </c>
      <c r="AD4618">
        <v>0</v>
      </c>
      <c r="AE4618">
        <v>13.256565237084303</v>
      </c>
    </row>
    <row r="4619" spans="1:31" x14ac:dyDescent="0.3">
      <c r="A4619">
        <v>2656148</v>
      </c>
      <c r="B4619">
        <v>1</v>
      </c>
      <c r="C4619" t="s">
        <v>80</v>
      </c>
      <c r="D4619" t="s">
        <v>103</v>
      </c>
      <c r="E4619" t="s">
        <v>165</v>
      </c>
      <c r="F4619" t="s">
        <v>12931</v>
      </c>
      <c r="G4619" t="s">
        <v>224</v>
      </c>
      <c r="H4619" t="s">
        <v>135</v>
      </c>
      <c r="I4619" t="s">
        <v>136</v>
      </c>
      <c r="J4619" t="s">
        <v>137</v>
      </c>
      <c r="K4619" t="s">
        <v>138</v>
      </c>
      <c r="L4619" t="s">
        <v>12932</v>
      </c>
      <c r="M4619" t="s">
        <v>12933</v>
      </c>
      <c r="N4619">
        <v>1.3194444439999999</v>
      </c>
      <c r="O4619">
        <v>0</v>
      </c>
      <c r="P4619">
        <v>25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10.013905416628392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10.013905416628392</v>
      </c>
    </row>
    <row r="4620" spans="1:31" x14ac:dyDescent="0.3">
      <c r="A4620">
        <v>2655272</v>
      </c>
      <c r="B4620">
        <v>1</v>
      </c>
      <c r="C4620" t="s">
        <v>80</v>
      </c>
      <c r="D4620" t="s">
        <v>90</v>
      </c>
      <c r="E4620" t="s">
        <v>165</v>
      </c>
      <c r="F4620" t="s">
        <v>12934</v>
      </c>
      <c r="G4620" t="s">
        <v>183</v>
      </c>
      <c r="H4620" t="s">
        <v>135</v>
      </c>
      <c r="I4620" t="s">
        <v>136</v>
      </c>
      <c r="J4620" t="s">
        <v>3</v>
      </c>
      <c r="K4620" t="s">
        <v>138</v>
      </c>
      <c r="L4620" t="s">
        <v>12935</v>
      </c>
      <c r="M4620" t="s">
        <v>12936</v>
      </c>
      <c r="N4620">
        <v>3.84</v>
      </c>
      <c r="O4620">
        <v>0</v>
      </c>
      <c r="P4620">
        <v>69</v>
      </c>
      <c r="Q4620">
        <v>0</v>
      </c>
      <c r="R4620">
        <v>0</v>
      </c>
      <c r="S4620">
        <v>0</v>
      </c>
      <c r="T4620">
        <v>33</v>
      </c>
      <c r="U4620">
        <v>0</v>
      </c>
      <c r="V4620">
        <v>0</v>
      </c>
      <c r="W4620">
        <v>0</v>
      </c>
      <c r="X4620">
        <v>70.082350588910288</v>
      </c>
      <c r="Y4620">
        <v>0</v>
      </c>
      <c r="Z4620">
        <v>0</v>
      </c>
      <c r="AA4620">
        <v>0</v>
      </c>
      <c r="AB4620">
        <v>203.59950199747664</v>
      </c>
      <c r="AC4620">
        <v>0</v>
      </c>
      <c r="AD4620">
        <v>0</v>
      </c>
      <c r="AE4620">
        <v>273.68185258638692</v>
      </c>
    </row>
    <row r="4621" spans="1:31" x14ac:dyDescent="0.3">
      <c r="A4621">
        <v>2655564</v>
      </c>
      <c r="B4621">
        <v>1</v>
      </c>
      <c r="C4621" t="s">
        <v>81</v>
      </c>
      <c r="D4621" t="s">
        <v>112</v>
      </c>
      <c r="E4621" t="s">
        <v>181</v>
      </c>
      <c r="F4621" t="s">
        <v>12937</v>
      </c>
      <c r="G4621" t="s">
        <v>149</v>
      </c>
      <c r="H4621" t="s">
        <v>144</v>
      </c>
      <c r="I4621" t="s">
        <v>136</v>
      </c>
      <c r="J4621" t="s">
        <v>137</v>
      </c>
      <c r="K4621" t="s">
        <v>138</v>
      </c>
      <c r="L4621" t="s">
        <v>12938</v>
      </c>
      <c r="M4621" t="s">
        <v>12939</v>
      </c>
      <c r="N4621">
        <v>0.23</v>
      </c>
      <c r="O4621">
        <v>16</v>
      </c>
      <c r="P4621">
        <v>7136</v>
      </c>
      <c r="Q4621">
        <v>590</v>
      </c>
      <c r="R4621">
        <v>1162</v>
      </c>
      <c r="S4621">
        <v>64</v>
      </c>
      <c r="T4621">
        <v>911</v>
      </c>
      <c r="U4621">
        <v>9</v>
      </c>
      <c r="V4621">
        <v>1</v>
      </c>
      <c r="W4621">
        <v>1.8076533559613341</v>
      </c>
      <c r="X4621">
        <v>342.25893333495287</v>
      </c>
      <c r="Y4621">
        <v>814.32910782869737</v>
      </c>
      <c r="Z4621">
        <v>864.52807790513862</v>
      </c>
      <c r="AA4621">
        <v>72.269289755063951</v>
      </c>
      <c r="AB4621">
        <v>194.56875328975053</v>
      </c>
      <c r="AC4621">
        <v>292.83515895274337</v>
      </c>
      <c r="AD4621">
        <v>22.466801286067302</v>
      </c>
      <c r="AE4621">
        <v>2605.0637757083755</v>
      </c>
    </row>
    <row r="4622" spans="1:31" x14ac:dyDescent="0.3">
      <c r="A4622">
        <v>2656105</v>
      </c>
      <c r="B4622">
        <v>1</v>
      </c>
      <c r="C4622" t="s">
        <v>80</v>
      </c>
      <c r="D4622" t="s">
        <v>82</v>
      </c>
      <c r="E4622" t="s">
        <v>181</v>
      </c>
      <c r="F4622" t="s">
        <v>12940</v>
      </c>
      <c r="G4622" t="s">
        <v>149</v>
      </c>
      <c r="H4622" t="s">
        <v>144</v>
      </c>
      <c r="I4622" t="s">
        <v>136</v>
      </c>
      <c r="J4622" t="s">
        <v>137</v>
      </c>
      <c r="K4622" t="s">
        <v>138</v>
      </c>
      <c r="L4622" t="s">
        <v>12941</v>
      </c>
      <c r="M4622" t="s">
        <v>12942</v>
      </c>
      <c r="N4622">
        <v>0.91194444399999997</v>
      </c>
      <c r="O4622">
        <v>0</v>
      </c>
      <c r="P4622">
        <v>2299</v>
      </c>
      <c r="Q4622">
        <v>0</v>
      </c>
      <c r="R4622">
        <v>0</v>
      </c>
      <c r="S4622">
        <v>0</v>
      </c>
      <c r="T4622">
        <v>96</v>
      </c>
      <c r="U4622">
        <v>0</v>
      </c>
      <c r="V4622">
        <v>0</v>
      </c>
      <c r="W4622">
        <v>0</v>
      </c>
      <c r="X4622">
        <v>552.91963953235154</v>
      </c>
      <c r="Y4622">
        <v>0</v>
      </c>
      <c r="Z4622">
        <v>0</v>
      </c>
      <c r="AA4622">
        <v>0</v>
      </c>
      <c r="AB4622">
        <v>56.430880657393239</v>
      </c>
      <c r="AC4622">
        <v>0</v>
      </c>
      <c r="AD4622">
        <v>0</v>
      </c>
      <c r="AE4622">
        <v>609.35052018974477</v>
      </c>
    </row>
    <row r="4623" spans="1:31" x14ac:dyDescent="0.3">
      <c r="A4623">
        <v>2656045</v>
      </c>
      <c r="B4623">
        <v>1</v>
      </c>
      <c r="C4623" t="s">
        <v>80</v>
      </c>
      <c r="D4623" t="s">
        <v>100</v>
      </c>
      <c r="E4623" t="s">
        <v>194</v>
      </c>
      <c r="F4623" t="s">
        <v>1218</v>
      </c>
      <c r="G4623" t="s">
        <v>149</v>
      </c>
      <c r="H4623" t="s">
        <v>144</v>
      </c>
      <c r="I4623" t="s">
        <v>136</v>
      </c>
      <c r="J4623" t="s">
        <v>137</v>
      </c>
      <c r="K4623" t="s">
        <v>138</v>
      </c>
      <c r="L4623" t="s">
        <v>12943</v>
      </c>
      <c r="M4623" t="s">
        <v>12944</v>
      </c>
      <c r="N4623">
        <v>0.25194444399999999</v>
      </c>
      <c r="O4623">
        <v>7</v>
      </c>
      <c r="P4623">
        <v>1083</v>
      </c>
      <c r="Q4623">
        <v>25</v>
      </c>
      <c r="R4623">
        <v>384</v>
      </c>
      <c r="S4623">
        <v>12</v>
      </c>
      <c r="T4623">
        <v>216</v>
      </c>
      <c r="U4623">
        <v>3</v>
      </c>
      <c r="V4623">
        <v>0</v>
      </c>
      <c r="W4623">
        <v>1.5023581531154098</v>
      </c>
      <c r="X4623">
        <v>75.600681096909312</v>
      </c>
      <c r="Y4623">
        <v>4.6019473547153131</v>
      </c>
      <c r="Z4623">
        <v>49.632951076056742</v>
      </c>
      <c r="AA4623">
        <v>28.563701578014729</v>
      </c>
      <c r="AB4623">
        <v>42.542980055235077</v>
      </c>
      <c r="AC4623">
        <v>50.373914521781749</v>
      </c>
      <c r="AD4623">
        <v>0</v>
      </c>
      <c r="AE4623">
        <v>252.81853383582833</v>
      </c>
    </row>
    <row r="4624" spans="1:31" x14ac:dyDescent="0.3">
      <c r="A4624">
        <v>2655358</v>
      </c>
      <c r="B4624">
        <v>1</v>
      </c>
      <c r="C4624" t="s">
        <v>81</v>
      </c>
      <c r="D4624" t="s">
        <v>114</v>
      </c>
      <c r="E4624" t="s">
        <v>152</v>
      </c>
      <c r="F4624" t="s">
        <v>12945</v>
      </c>
      <c r="G4624" t="s">
        <v>220</v>
      </c>
      <c r="H4624" t="s">
        <v>135</v>
      </c>
      <c r="I4624" t="s">
        <v>136</v>
      </c>
      <c r="J4624" t="s">
        <v>137</v>
      </c>
      <c r="K4624" t="s">
        <v>162</v>
      </c>
      <c r="L4624" t="s">
        <v>12946</v>
      </c>
      <c r="M4624" t="s">
        <v>12947</v>
      </c>
      <c r="N4624">
        <v>3.5719444440000001</v>
      </c>
      <c r="O4624">
        <v>0</v>
      </c>
      <c r="P4624">
        <v>233</v>
      </c>
      <c r="Q4624">
        <v>0</v>
      </c>
      <c r="R4624">
        <v>4</v>
      </c>
      <c r="S4624">
        <v>0</v>
      </c>
      <c r="T4624">
        <v>6</v>
      </c>
      <c r="U4624">
        <v>0</v>
      </c>
      <c r="V4624">
        <v>0</v>
      </c>
      <c r="W4624">
        <v>0</v>
      </c>
      <c r="X4624">
        <v>99.825334842613913</v>
      </c>
      <c r="Y4624">
        <v>0</v>
      </c>
      <c r="Z4624">
        <v>4.400309109363489</v>
      </c>
      <c r="AA4624">
        <v>0</v>
      </c>
      <c r="AB4624">
        <v>3.3765802849575226</v>
      </c>
      <c r="AC4624">
        <v>0</v>
      </c>
      <c r="AD4624">
        <v>0</v>
      </c>
      <c r="AE4624">
        <v>107.60222423693493</v>
      </c>
    </row>
    <row r="4625" spans="1:31" x14ac:dyDescent="0.3">
      <c r="A4625">
        <v>2655853</v>
      </c>
      <c r="B4625">
        <v>1</v>
      </c>
      <c r="C4625" t="s">
        <v>80</v>
      </c>
      <c r="D4625" t="s">
        <v>94</v>
      </c>
      <c r="E4625" t="s">
        <v>165</v>
      </c>
      <c r="F4625" t="s">
        <v>12948</v>
      </c>
      <c r="G4625" t="s">
        <v>224</v>
      </c>
      <c r="H4625" t="s">
        <v>135</v>
      </c>
      <c r="I4625" t="s">
        <v>136</v>
      </c>
      <c r="J4625" t="s">
        <v>137</v>
      </c>
      <c r="K4625" t="s">
        <v>138</v>
      </c>
      <c r="L4625" t="s">
        <v>12949</v>
      </c>
      <c r="M4625" t="s">
        <v>12950</v>
      </c>
      <c r="N4625">
        <v>3.2733333330000001</v>
      </c>
      <c r="O4625">
        <v>0</v>
      </c>
      <c r="P4625">
        <v>11</v>
      </c>
      <c r="Q4625">
        <v>0</v>
      </c>
      <c r="R4625">
        <v>2</v>
      </c>
      <c r="S4625">
        <v>0</v>
      </c>
      <c r="T4625">
        <v>1</v>
      </c>
      <c r="U4625">
        <v>0</v>
      </c>
      <c r="V4625">
        <v>0</v>
      </c>
      <c r="W4625">
        <v>0</v>
      </c>
      <c r="X4625">
        <v>15.161095912191257</v>
      </c>
      <c r="Y4625">
        <v>0</v>
      </c>
      <c r="Z4625">
        <v>2.9195826797230335</v>
      </c>
      <c r="AA4625">
        <v>0</v>
      </c>
      <c r="AB4625">
        <v>0</v>
      </c>
      <c r="AC4625">
        <v>0</v>
      </c>
      <c r="AD4625">
        <v>0</v>
      </c>
      <c r="AE4625">
        <v>18.080678591914292</v>
      </c>
    </row>
    <row r="4626" spans="1:31" x14ac:dyDescent="0.3">
      <c r="A4626">
        <v>2655312</v>
      </c>
      <c r="B4626">
        <v>1</v>
      </c>
      <c r="C4626" t="s">
        <v>81</v>
      </c>
      <c r="D4626" t="s">
        <v>113</v>
      </c>
      <c r="E4626" t="s">
        <v>141</v>
      </c>
      <c r="F4626" t="s">
        <v>12951</v>
      </c>
      <c r="G4626" t="s">
        <v>143</v>
      </c>
      <c r="H4626" t="s">
        <v>144</v>
      </c>
      <c r="I4626" t="s">
        <v>136</v>
      </c>
      <c r="J4626" t="s">
        <v>137</v>
      </c>
      <c r="K4626" t="s">
        <v>138</v>
      </c>
      <c r="L4626" t="s">
        <v>12952</v>
      </c>
      <c r="M4626" t="s">
        <v>12953</v>
      </c>
      <c r="N4626">
        <v>2.6666666659999998</v>
      </c>
      <c r="O4626">
        <v>0</v>
      </c>
      <c r="P4626">
        <v>0</v>
      </c>
      <c r="Q4626">
        <v>0</v>
      </c>
      <c r="R4626">
        <v>14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90.699833077792817</v>
      </c>
      <c r="AA4626">
        <v>0</v>
      </c>
      <c r="AB4626">
        <v>9.1737708504974513</v>
      </c>
      <c r="AC4626">
        <v>0</v>
      </c>
      <c r="AD4626">
        <v>0</v>
      </c>
      <c r="AE4626">
        <v>99.873603928290265</v>
      </c>
    </row>
    <row r="4627" spans="1:31" x14ac:dyDescent="0.3">
      <c r="A4627">
        <v>2655876</v>
      </c>
      <c r="B4627">
        <v>1</v>
      </c>
      <c r="C4627" t="s">
        <v>80</v>
      </c>
      <c r="D4627" t="s">
        <v>83</v>
      </c>
      <c r="E4627" t="s">
        <v>165</v>
      </c>
      <c r="F4627" t="s">
        <v>12954</v>
      </c>
      <c r="G4627" t="s">
        <v>224</v>
      </c>
      <c r="H4627" t="s">
        <v>135</v>
      </c>
      <c r="I4627" t="s">
        <v>136</v>
      </c>
      <c r="J4627" t="s">
        <v>137</v>
      </c>
      <c r="K4627" t="s">
        <v>138</v>
      </c>
      <c r="L4627" t="s">
        <v>12955</v>
      </c>
      <c r="M4627" t="s">
        <v>12956</v>
      </c>
      <c r="N4627">
        <v>2.6722222219999998</v>
      </c>
      <c r="O4627">
        <v>0</v>
      </c>
      <c r="P4627">
        <v>206</v>
      </c>
      <c r="Q4627">
        <v>0</v>
      </c>
      <c r="R4627">
        <v>0</v>
      </c>
      <c r="S4627">
        <v>0</v>
      </c>
      <c r="T4627">
        <v>3</v>
      </c>
      <c r="U4627">
        <v>0</v>
      </c>
      <c r="V4627">
        <v>0</v>
      </c>
      <c r="W4627">
        <v>0</v>
      </c>
      <c r="X4627">
        <v>194.25794777617205</v>
      </c>
      <c r="Y4627">
        <v>0</v>
      </c>
      <c r="Z4627">
        <v>0</v>
      </c>
      <c r="AA4627">
        <v>0</v>
      </c>
      <c r="AB4627">
        <v>16.839225455283771</v>
      </c>
      <c r="AC4627">
        <v>0</v>
      </c>
      <c r="AD4627">
        <v>0</v>
      </c>
      <c r="AE4627">
        <v>211.09717323145583</v>
      </c>
    </row>
    <row r="4628" spans="1:31" x14ac:dyDescent="0.3">
      <c r="A4628">
        <v>2655899</v>
      </c>
      <c r="B4628">
        <v>1</v>
      </c>
      <c r="C4628" t="s">
        <v>80</v>
      </c>
      <c r="D4628" t="s">
        <v>95</v>
      </c>
      <c r="E4628" t="s">
        <v>165</v>
      </c>
      <c r="F4628" t="s">
        <v>12957</v>
      </c>
      <c r="G4628" t="s">
        <v>154</v>
      </c>
      <c r="H4628" t="s">
        <v>135</v>
      </c>
      <c r="I4628" t="s">
        <v>136</v>
      </c>
      <c r="J4628" t="s">
        <v>137</v>
      </c>
      <c r="K4628" t="s">
        <v>138</v>
      </c>
      <c r="L4628" t="s">
        <v>12958</v>
      </c>
      <c r="M4628" t="s">
        <v>12959</v>
      </c>
      <c r="N4628">
        <v>1.478611111</v>
      </c>
      <c r="O4628">
        <v>0</v>
      </c>
      <c r="P4628">
        <v>31</v>
      </c>
      <c r="Q4628">
        <v>0</v>
      </c>
      <c r="R4628">
        <v>0</v>
      </c>
      <c r="S4628">
        <v>0</v>
      </c>
      <c r="T4628">
        <v>2</v>
      </c>
      <c r="U4628">
        <v>0</v>
      </c>
      <c r="V4628">
        <v>0</v>
      </c>
      <c r="W4628">
        <v>0</v>
      </c>
      <c r="X4628">
        <v>12.331059513409306</v>
      </c>
      <c r="Y4628">
        <v>0</v>
      </c>
      <c r="Z4628">
        <v>0</v>
      </c>
      <c r="AA4628">
        <v>0</v>
      </c>
      <c r="AB4628">
        <v>1.0713703941325901</v>
      </c>
      <c r="AC4628">
        <v>0</v>
      </c>
      <c r="AD4628">
        <v>0</v>
      </c>
      <c r="AE4628">
        <v>13.402429907541896</v>
      </c>
    </row>
    <row r="4629" spans="1:31" x14ac:dyDescent="0.3">
      <c r="A4629">
        <v>2655922</v>
      </c>
      <c r="B4629">
        <v>1</v>
      </c>
      <c r="C4629" t="s">
        <v>81</v>
      </c>
      <c r="D4629" t="s">
        <v>113</v>
      </c>
      <c r="E4629" t="s">
        <v>152</v>
      </c>
      <c r="F4629" t="s">
        <v>3607</v>
      </c>
      <c r="G4629" t="s">
        <v>154</v>
      </c>
      <c r="H4629" t="s">
        <v>135</v>
      </c>
      <c r="I4629" t="s">
        <v>136</v>
      </c>
      <c r="J4629" t="s">
        <v>137</v>
      </c>
      <c r="K4629" t="s">
        <v>138</v>
      </c>
      <c r="L4629" t="s">
        <v>12960</v>
      </c>
      <c r="M4629" t="s">
        <v>12961</v>
      </c>
      <c r="N4629">
        <v>0.257222222</v>
      </c>
      <c r="O4629">
        <v>0</v>
      </c>
      <c r="P4629">
        <v>171</v>
      </c>
      <c r="Q4629">
        <v>0</v>
      </c>
      <c r="R4629">
        <v>2</v>
      </c>
      <c r="S4629">
        <v>0</v>
      </c>
      <c r="T4629">
        <v>49</v>
      </c>
      <c r="U4629">
        <v>0</v>
      </c>
      <c r="V4629">
        <v>0</v>
      </c>
      <c r="W4629">
        <v>0</v>
      </c>
      <c r="X4629">
        <v>17.344473174628337</v>
      </c>
      <c r="Y4629">
        <v>0</v>
      </c>
      <c r="Z4629">
        <v>0</v>
      </c>
      <c r="AA4629">
        <v>0</v>
      </c>
      <c r="AB4629">
        <v>9.7684197153865462</v>
      </c>
      <c r="AC4629">
        <v>0</v>
      </c>
      <c r="AD4629">
        <v>0</v>
      </c>
      <c r="AE4629">
        <v>27.112892890014884</v>
      </c>
    </row>
    <row r="4630" spans="1:31" x14ac:dyDescent="0.3">
      <c r="A4630">
        <v>2655504</v>
      </c>
      <c r="B4630">
        <v>1</v>
      </c>
      <c r="C4630" t="s">
        <v>80</v>
      </c>
      <c r="D4630" t="s">
        <v>108</v>
      </c>
      <c r="E4630" t="s">
        <v>165</v>
      </c>
      <c r="F4630" t="s">
        <v>12962</v>
      </c>
      <c r="G4630" t="s">
        <v>1456</v>
      </c>
      <c r="H4630" t="s">
        <v>135</v>
      </c>
      <c r="I4630" t="s">
        <v>136</v>
      </c>
      <c r="J4630" t="s">
        <v>137</v>
      </c>
      <c r="K4630" t="s">
        <v>138</v>
      </c>
      <c r="L4630" t="s">
        <v>12963</v>
      </c>
      <c r="M4630" t="s">
        <v>12964</v>
      </c>
      <c r="N4630">
        <v>3.065555555</v>
      </c>
      <c r="O4630">
        <v>0</v>
      </c>
      <c r="P4630">
        <v>19</v>
      </c>
      <c r="Q4630">
        <v>0</v>
      </c>
      <c r="R4630">
        <v>1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8.4643812946075023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8.4643812946075023</v>
      </c>
    </row>
    <row r="4631" spans="1:31" x14ac:dyDescent="0.3">
      <c r="A4631">
        <v>2655398</v>
      </c>
      <c r="B4631">
        <v>1</v>
      </c>
      <c r="C4631" t="s">
        <v>81</v>
      </c>
      <c r="D4631" t="s">
        <v>127</v>
      </c>
      <c r="E4631" t="s">
        <v>152</v>
      </c>
      <c r="F4631" t="s">
        <v>7858</v>
      </c>
      <c r="G4631" t="s">
        <v>161</v>
      </c>
      <c r="H4631" t="s">
        <v>135</v>
      </c>
      <c r="I4631" t="s">
        <v>136</v>
      </c>
      <c r="J4631" t="s">
        <v>137</v>
      </c>
      <c r="K4631" t="s">
        <v>162</v>
      </c>
      <c r="L4631" t="s">
        <v>12965</v>
      </c>
      <c r="M4631" t="s">
        <v>12966</v>
      </c>
      <c r="N4631">
        <v>7.8616666659999996</v>
      </c>
      <c r="O4631">
        <v>0</v>
      </c>
      <c r="P4631">
        <v>122</v>
      </c>
      <c r="Q4631">
        <v>0</v>
      </c>
      <c r="R4631">
        <v>5</v>
      </c>
      <c r="S4631">
        <v>0</v>
      </c>
      <c r="T4631">
        <v>25</v>
      </c>
      <c r="U4631">
        <v>0</v>
      </c>
      <c r="V4631">
        <v>0</v>
      </c>
      <c r="W4631">
        <v>0</v>
      </c>
      <c r="X4631">
        <v>250.62152504928497</v>
      </c>
      <c r="Y4631">
        <v>0</v>
      </c>
      <c r="Z4631">
        <v>32.929346505191155</v>
      </c>
      <c r="AA4631">
        <v>0</v>
      </c>
      <c r="AB4631">
        <v>196.49065071810602</v>
      </c>
      <c r="AC4631">
        <v>0</v>
      </c>
      <c r="AD4631">
        <v>0</v>
      </c>
      <c r="AE4631">
        <v>480.04152227258214</v>
      </c>
    </row>
    <row r="4632" spans="1:31" x14ac:dyDescent="0.3">
      <c r="A4632">
        <v>2655730</v>
      </c>
      <c r="B4632">
        <v>1</v>
      </c>
      <c r="C4632" t="s">
        <v>80</v>
      </c>
      <c r="D4632" t="s">
        <v>95</v>
      </c>
      <c r="E4632" t="s">
        <v>165</v>
      </c>
      <c r="F4632" t="s">
        <v>6813</v>
      </c>
      <c r="G4632" t="s">
        <v>154</v>
      </c>
      <c r="H4632" t="s">
        <v>135</v>
      </c>
      <c r="I4632" t="s">
        <v>136</v>
      </c>
      <c r="J4632" t="s">
        <v>137</v>
      </c>
      <c r="K4632" t="s">
        <v>138</v>
      </c>
      <c r="L4632" t="s">
        <v>12967</v>
      </c>
      <c r="M4632" t="s">
        <v>12968</v>
      </c>
      <c r="N4632">
        <v>0.90444444400000001</v>
      </c>
      <c r="O4632">
        <v>0</v>
      </c>
      <c r="P4632">
        <v>67</v>
      </c>
      <c r="Q4632">
        <v>0</v>
      </c>
      <c r="R4632">
        <v>0</v>
      </c>
      <c r="S4632">
        <v>0</v>
      </c>
      <c r="T4632">
        <v>5</v>
      </c>
      <c r="U4632">
        <v>0</v>
      </c>
      <c r="V4632">
        <v>0</v>
      </c>
      <c r="W4632">
        <v>0</v>
      </c>
      <c r="X4632">
        <v>12.973031992160619</v>
      </c>
      <c r="Y4632">
        <v>0</v>
      </c>
      <c r="Z4632">
        <v>0</v>
      </c>
      <c r="AA4632">
        <v>0</v>
      </c>
      <c r="AB4632">
        <v>0.79752316148723246</v>
      </c>
      <c r="AC4632">
        <v>0</v>
      </c>
      <c r="AD4632">
        <v>0</v>
      </c>
      <c r="AE4632">
        <v>13.770555153647852</v>
      </c>
    </row>
    <row r="4633" spans="1:31" x14ac:dyDescent="0.3">
      <c r="A4633">
        <v>2655298</v>
      </c>
      <c r="B4633">
        <v>1</v>
      </c>
      <c r="C4633" t="s">
        <v>80</v>
      </c>
      <c r="D4633" t="s">
        <v>104</v>
      </c>
      <c r="E4633" t="s">
        <v>194</v>
      </c>
      <c r="F4633" t="s">
        <v>2421</v>
      </c>
      <c r="G4633" t="s">
        <v>149</v>
      </c>
      <c r="H4633" t="s">
        <v>144</v>
      </c>
      <c r="I4633" t="s">
        <v>136</v>
      </c>
      <c r="J4633" t="s">
        <v>137</v>
      </c>
      <c r="K4633" t="s">
        <v>138</v>
      </c>
      <c r="L4633" t="s">
        <v>12969</v>
      </c>
      <c r="M4633" t="s">
        <v>12970</v>
      </c>
      <c r="N4633">
        <v>1.728611111</v>
      </c>
      <c r="O4633">
        <v>1</v>
      </c>
      <c r="P4633">
        <v>10</v>
      </c>
      <c r="Q4633">
        <v>21</v>
      </c>
      <c r="R4633">
        <v>49</v>
      </c>
      <c r="S4633">
        <v>12</v>
      </c>
      <c r="T4633">
        <v>9</v>
      </c>
      <c r="U4633">
        <v>7</v>
      </c>
      <c r="V4633">
        <v>0</v>
      </c>
      <c r="W4633">
        <v>0.51624741379491268</v>
      </c>
      <c r="X4633">
        <v>6.5420815828281267</v>
      </c>
      <c r="Y4633">
        <v>276.986395913585</v>
      </c>
      <c r="Z4633">
        <v>61.531602069524403</v>
      </c>
      <c r="AA4633">
        <v>167.028149786195</v>
      </c>
      <c r="AB4633">
        <v>10.665155799415773</v>
      </c>
      <c r="AC4633">
        <v>2762.7677119146697</v>
      </c>
      <c r="AD4633">
        <v>0</v>
      </c>
      <c r="AE4633">
        <v>3286.037344480013</v>
      </c>
    </row>
    <row r="4634" spans="1:31" x14ac:dyDescent="0.3">
      <c r="A4634">
        <v>2655796</v>
      </c>
      <c r="B4634">
        <v>1</v>
      </c>
      <c r="C4634" t="s">
        <v>80</v>
      </c>
      <c r="D4634" t="s">
        <v>87</v>
      </c>
      <c r="E4634" t="s">
        <v>194</v>
      </c>
      <c r="F4634" t="s">
        <v>12971</v>
      </c>
      <c r="G4634" t="s">
        <v>149</v>
      </c>
      <c r="H4634" t="s">
        <v>144</v>
      </c>
      <c r="I4634" t="s">
        <v>136</v>
      </c>
      <c r="J4634" t="s">
        <v>137</v>
      </c>
      <c r="K4634" t="s">
        <v>138</v>
      </c>
      <c r="L4634" t="s">
        <v>12917</v>
      </c>
      <c r="M4634" t="s">
        <v>12972</v>
      </c>
      <c r="N4634">
        <v>0.2</v>
      </c>
      <c r="O4634">
        <v>0</v>
      </c>
      <c r="P4634">
        <v>9285</v>
      </c>
      <c r="Q4634">
        <v>0</v>
      </c>
      <c r="R4634">
        <v>0</v>
      </c>
      <c r="S4634">
        <v>18</v>
      </c>
      <c r="T4634">
        <v>901</v>
      </c>
      <c r="U4634">
        <v>20</v>
      </c>
      <c r="V4634">
        <v>28</v>
      </c>
      <c r="W4634">
        <v>0</v>
      </c>
      <c r="X4634">
        <v>517.73068626577856</v>
      </c>
      <c r="Y4634">
        <v>0</v>
      </c>
      <c r="Z4634">
        <v>0</v>
      </c>
      <c r="AA4634">
        <v>58.410057920619252</v>
      </c>
      <c r="AB4634">
        <v>370.8890465750406</v>
      </c>
      <c r="AC4634">
        <v>535.00694953895299</v>
      </c>
      <c r="AD4634">
        <v>130.11874649952787</v>
      </c>
      <c r="AE4634">
        <v>1612.1554867999191</v>
      </c>
    </row>
    <row r="4635" spans="1:31" x14ac:dyDescent="0.3">
      <c r="A4635">
        <v>2656128</v>
      </c>
      <c r="B4635">
        <v>1</v>
      </c>
      <c r="C4635" t="s">
        <v>80</v>
      </c>
      <c r="D4635" t="s">
        <v>87</v>
      </c>
      <c r="E4635" t="s">
        <v>132</v>
      </c>
      <c r="F4635" t="s">
        <v>12973</v>
      </c>
      <c r="G4635" t="s">
        <v>134</v>
      </c>
      <c r="H4635" t="s">
        <v>135</v>
      </c>
      <c r="I4635" t="s">
        <v>136</v>
      </c>
      <c r="J4635" t="s">
        <v>137</v>
      </c>
      <c r="K4635" t="s">
        <v>138</v>
      </c>
      <c r="L4635" t="s">
        <v>12974</v>
      </c>
      <c r="M4635" t="s">
        <v>12975</v>
      </c>
      <c r="N4635">
        <v>1.0902777770000001</v>
      </c>
      <c r="O4635">
        <v>0</v>
      </c>
      <c r="P4635">
        <v>22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7.134300272519452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7.134300272519452</v>
      </c>
    </row>
    <row r="4636" spans="1:31" x14ac:dyDescent="0.3">
      <c r="A4636">
        <v>2655275</v>
      </c>
      <c r="B4636">
        <v>1</v>
      </c>
      <c r="C4636" t="s">
        <v>80</v>
      </c>
      <c r="D4636" t="s">
        <v>95</v>
      </c>
      <c r="E4636" t="s">
        <v>141</v>
      </c>
      <c r="F4636" t="s">
        <v>12976</v>
      </c>
      <c r="G4636" t="s">
        <v>149</v>
      </c>
      <c r="H4636" t="s">
        <v>144</v>
      </c>
      <c r="I4636" t="s">
        <v>136</v>
      </c>
      <c r="J4636" t="s">
        <v>137</v>
      </c>
      <c r="K4636" t="s">
        <v>138</v>
      </c>
      <c r="L4636" t="s">
        <v>12977</v>
      </c>
      <c r="M4636" t="s">
        <v>12978</v>
      </c>
      <c r="N4636">
        <v>1.8986111109999999</v>
      </c>
      <c r="O4636">
        <v>0</v>
      </c>
      <c r="P4636">
        <v>0</v>
      </c>
      <c r="Q4636">
        <v>0</v>
      </c>
      <c r="R4636">
        <v>0</v>
      </c>
      <c r="S4636">
        <v>47</v>
      </c>
      <c r="T4636">
        <v>0</v>
      </c>
      <c r="U4636">
        <v>1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382.44437089597403</v>
      </c>
      <c r="AB4636">
        <v>0</v>
      </c>
      <c r="AC4636">
        <v>145.07785552335716</v>
      </c>
      <c r="AD4636">
        <v>0</v>
      </c>
      <c r="AE4636">
        <v>527.52222641933122</v>
      </c>
    </row>
    <row r="4637" spans="1:31" x14ac:dyDescent="0.3">
      <c r="A4637">
        <v>2655939</v>
      </c>
      <c r="B4637">
        <v>1</v>
      </c>
      <c r="C4637" t="s">
        <v>80</v>
      </c>
      <c r="D4637" t="s">
        <v>83</v>
      </c>
      <c r="E4637" t="s">
        <v>165</v>
      </c>
      <c r="F4637" t="s">
        <v>12979</v>
      </c>
      <c r="G4637" t="s">
        <v>187</v>
      </c>
      <c r="H4637" t="s">
        <v>135</v>
      </c>
      <c r="I4637" t="s">
        <v>136</v>
      </c>
      <c r="J4637" t="s">
        <v>137</v>
      </c>
      <c r="K4637" t="s">
        <v>138</v>
      </c>
      <c r="L4637" t="s">
        <v>12980</v>
      </c>
      <c r="M4637" t="s">
        <v>12981</v>
      </c>
      <c r="N4637">
        <v>2.5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3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8.1670365254922004</v>
      </c>
      <c r="AC4637">
        <v>0</v>
      </c>
      <c r="AD4637">
        <v>0</v>
      </c>
      <c r="AE4637">
        <v>8.1670365254922004</v>
      </c>
    </row>
    <row r="4638" spans="1:31" x14ac:dyDescent="0.3">
      <c r="A4638">
        <v>2656271</v>
      </c>
      <c r="B4638">
        <v>1</v>
      </c>
      <c r="C4638" t="s">
        <v>80</v>
      </c>
      <c r="D4638" t="s">
        <v>82</v>
      </c>
      <c r="E4638" t="s">
        <v>141</v>
      </c>
      <c r="F4638" t="s">
        <v>12982</v>
      </c>
      <c r="G4638" t="s">
        <v>149</v>
      </c>
      <c r="H4638" t="s">
        <v>144</v>
      </c>
      <c r="I4638" t="s">
        <v>136</v>
      </c>
      <c r="J4638" t="s">
        <v>137</v>
      </c>
      <c r="K4638" t="s">
        <v>138</v>
      </c>
      <c r="L4638" t="s">
        <v>12983</v>
      </c>
      <c r="M4638" t="s">
        <v>12984</v>
      </c>
      <c r="N4638">
        <v>1.1372222219999999</v>
      </c>
      <c r="O4638">
        <v>0</v>
      </c>
      <c r="P4638">
        <v>1704</v>
      </c>
      <c r="Q4638">
        <v>0</v>
      </c>
      <c r="R4638">
        <v>0</v>
      </c>
      <c r="S4638">
        <v>0</v>
      </c>
      <c r="T4638">
        <v>72</v>
      </c>
      <c r="U4638">
        <v>0</v>
      </c>
      <c r="V4638">
        <v>0</v>
      </c>
      <c r="W4638">
        <v>0</v>
      </c>
      <c r="X4638">
        <v>504.10323507127185</v>
      </c>
      <c r="Y4638">
        <v>0</v>
      </c>
      <c r="Z4638">
        <v>0</v>
      </c>
      <c r="AA4638">
        <v>0</v>
      </c>
      <c r="AB4638">
        <v>44.478262538265483</v>
      </c>
      <c r="AC4638">
        <v>0</v>
      </c>
      <c r="AD4638">
        <v>0</v>
      </c>
      <c r="AE4638">
        <v>548.58149760953734</v>
      </c>
    </row>
    <row r="4639" spans="1:31" x14ac:dyDescent="0.3">
      <c r="A4639">
        <v>2672567</v>
      </c>
      <c r="B4639">
        <v>1</v>
      </c>
      <c r="C4639" t="s">
        <v>80</v>
      </c>
      <c r="D4639" t="s">
        <v>88</v>
      </c>
      <c r="E4639" t="s">
        <v>214</v>
      </c>
      <c r="F4639" t="s">
        <v>12985</v>
      </c>
      <c r="G4639" t="s">
        <v>224</v>
      </c>
      <c r="H4639" t="s">
        <v>135</v>
      </c>
      <c r="I4639" t="s">
        <v>136</v>
      </c>
      <c r="J4639" t="s">
        <v>137</v>
      </c>
      <c r="K4639" t="s">
        <v>138</v>
      </c>
      <c r="L4639" t="s">
        <v>12986</v>
      </c>
      <c r="M4639" t="s">
        <v>12987</v>
      </c>
      <c r="N4639">
        <v>9.5333333329999999</v>
      </c>
      <c r="O4639">
        <v>0</v>
      </c>
      <c r="P4639">
        <v>166</v>
      </c>
      <c r="Q4639">
        <v>0</v>
      </c>
      <c r="R4639">
        <v>0</v>
      </c>
      <c r="S4639">
        <v>0</v>
      </c>
      <c r="T4639">
        <v>9</v>
      </c>
      <c r="U4639">
        <v>0</v>
      </c>
      <c r="V4639">
        <v>0</v>
      </c>
      <c r="W4639">
        <v>0</v>
      </c>
      <c r="X4639">
        <v>484.70102455029519</v>
      </c>
      <c r="Y4639">
        <v>0</v>
      </c>
      <c r="Z4639">
        <v>0</v>
      </c>
      <c r="AA4639">
        <v>0</v>
      </c>
      <c r="AB4639">
        <v>82.823281597983637</v>
      </c>
      <c r="AC4639">
        <v>0</v>
      </c>
      <c r="AD4639">
        <v>0</v>
      </c>
      <c r="AE4639">
        <v>567.52430614827881</v>
      </c>
    </row>
    <row r="4640" spans="1:31" x14ac:dyDescent="0.3">
      <c r="A4640">
        <v>2655896</v>
      </c>
      <c r="B4640">
        <v>1</v>
      </c>
      <c r="C4640" t="s">
        <v>81</v>
      </c>
      <c r="D4640" t="s">
        <v>128</v>
      </c>
      <c r="E4640" t="s">
        <v>132</v>
      </c>
      <c r="F4640" t="s">
        <v>12988</v>
      </c>
      <c r="G4640" t="s">
        <v>228</v>
      </c>
      <c r="H4640" t="s">
        <v>135</v>
      </c>
      <c r="I4640" t="s">
        <v>136</v>
      </c>
      <c r="J4640" t="s">
        <v>137</v>
      </c>
      <c r="K4640" t="s">
        <v>138</v>
      </c>
      <c r="L4640" t="s">
        <v>12989</v>
      </c>
      <c r="M4640" t="s">
        <v>12875</v>
      </c>
      <c r="N4640">
        <v>3.2722222219999999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6.0817067201901089</v>
      </c>
      <c r="AC4640">
        <v>0</v>
      </c>
      <c r="AD4640">
        <v>0</v>
      </c>
      <c r="AE4640">
        <v>6.0817067201901089</v>
      </c>
    </row>
    <row r="4641" spans="1:31" x14ac:dyDescent="0.3">
      <c r="A4641">
        <v>2655624</v>
      </c>
      <c r="B4641">
        <v>1</v>
      </c>
      <c r="C4641" t="s">
        <v>80</v>
      </c>
      <c r="D4641" t="s">
        <v>97</v>
      </c>
      <c r="E4641" t="s">
        <v>132</v>
      </c>
      <c r="F4641" t="s">
        <v>12990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12991</v>
      </c>
      <c r="M4641" t="s">
        <v>12992</v>
      </c>
      <c r="N4641">
        <v>0.99444444399999998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0.10372565820553201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0.10372565820553201</v>
      </c>
    </row>
    <row r="4642" spans="1:31" x14ac:dyDescent="0.3">
      <c r="A4642">
        <v>2656145</v>
      </c>
      <c r="B4642">
        <v>1</v>
      </c>
      <c r="C4642" t="s">
        <v>80</v>
      </c>
      <c r="D4642" t="s">
        <v>85</v>
      </c>
      <c r="E4642" t="s">
        <v>165</v>
      </c>
      <c r="F4642" t="s">
        <v>12993</v>
      </c>
      <c r="G4642" t="s">
        <v>224</v>
      </c>
      <c r="H4642" t="s">
        <v>135</v>
      </c>
      <c r="I4642" t="s">
        <v>136</v>
      </c>
      <c r="J4642" t="s">
        <v>137</v>
      </c>
      <c r="K4642" t="s">
        <v>138</v>
      </c>
      <c r="L4642" t="s">
        <v>12994</v>
      </c>
      <c r="M4642" t="s">
        <v>12995</v>
      </c>
      <c r="N4642">
        <v>0.61083333299999998</v>
      </c>
      <c r="O4642">
        <v>0</v>
      </c>
      <c r="P4642">
        <v>156</v>
      </c>
      <c r="Q4642">
        <v>0</v>
      </c>
      <c r="R4642">
        <v>0</v>
      </c>
      <c r="S4642">
        <v>0</v>
      </c>
      <c r="T4642">
        <v>3</v>
      </c>
      <c r="U4642">
        <v>0</v>
      </c>
      <c r="V4642">
        <v>0</v>
      </c>
      <c r="W4642">
        <v>0</v>
      </c>
      <c r="X4642">
        <v>34.22210309032176</v>
      </c>
      <c r="Y4642">
        <v>0</v>
      </c>
      <c r="Z4642">
        <v>0</v>
      </c>
      <c r="AA4642">
        <v>0</v>
      </c>
      <c r="AB4642">
        <v>0.61914203253581246</v>
      </c>
      <c r="AC4642">
        <v>0</v>
      </c>
      <c r="AD4642">
        <v>0</v>
      </c>
      <c r="AE4642">
        <v>34.841245122857572</v>
      </c>
    </row>
    <row r="4643" spans="1:31" x14ac:dyDescent="0.3">
      <c r="A4643">
        <v>2655361</v>
      </c>
      <c r="B4643">
        <v>1</v>
      </c>
      <c r="C4643" t="s">
        <v>80</v>
      </c>
      <c r="D4643" t="s">
        <v>83</v>
      </c>
      <c r="E4643" t="s">
        <v>194</v>
      </c>
      <c r="F4643" t="s">
        <v>12996</v>
      </c>
      <c r="G4643" t="s">
        <v>220</v>
      </c>
      <c r="H4643" t="s">
        <v>144</v>
      </c>
      <c r="I4643" t="s">
        <v>136</v>
      </c>
      <c r="J4643" t="s">
        <v>137</v>
      </c>
      <c r="K4643" t="s">
        <v>162</v>
      </c>
      <c r="L4643" t="s">
        <v>12997</v>
      </c>
      <c r="M4643" t="s">
        <v>12998</v>
      </c>
      <c r="N4643">
        <v>3.7258333330000002</v>
      </c>
      <c r="O4643">
        <v>0</v>
      </c>
      <c r="P4643">
        <v>5354</v>
      </c>
      <c r="Q4643">
        <v>0</v>
      </c>
      <c r="R4643">
        <v>1</v>
      </c>
      <c r="S4643">
        <v>0</v>
      </c>
      <c r="T4643">
        <v>443</v>
      </c>
      <c r="U4643">
        <v>0</v>
      </c>
      <c r="V4643">
        <v>0</v>
      </c>
      <c r="W4643">
        <v>0</v>
      </c>
      <c r="X4643">
        <v>5514.0384340660103</v>
      </c>
      <c r="Y4643">
        <v>0</v>
      </c>
      <c r="Z4643">
        <v>0</v>
      </c>
      <c r="AA4643">
        <v>0</v>
      </c>
      <c r="AB4643">
        <v>2911.4699924301058</v>
      </c>
      <c r="AC4643">
        <v>0</v>
      </c>
      <c r="AD4643">
        <v>0</v>
      </c>
      <c r="AE4643">
        <v>8425.5084264961151</v>
      </c>
    </row>
    <row r="4644" spans="1:31" x14ac:dyDescent="0.3">
      <c r="A4644">
        <v>2656024</v>
      </c>
      <c r="B4644">
        <v>1</v>
      </c>
      <c r="C4644" t="s">
        <v>80</v>
      </c>
      <c r="D4644" t="s">
        <v>96</v>
      </c>
      <c r="E4644" t="s">
        <v>165</v>
      </c>
      <c r="F4644" t="s">
        <v>7861</v>
      </c>
      <c r="G4644" t="s">
        <v>224</v>
      </c>
      <c r="H4644" t="s">
        <v>135</v>
      </c>
      <c r="I4644" t="s">
        <v>136</v>
      </c>
      <c r="J4644" t="s">
        <v>137</v>
      </c>
      <c r="K4644" t="s">
        <v>138</v>
      </c>
      <c r="L4644" t="s">
        <v>12999</v>
      </c>
      <c r="M4644" t="s">
        <v>13000</v>
      </c>
      <c r="N4644">
        <v>5.1430555550000001</v>
      </c>
      <c r="O4644">
        <v>0</v>
      </c>
      <c r="P4644">
        <v>41</v>
      </c>
      <c r="Q4644">
        <v>0</v>
      </c>
      <c r="R4644">
        <v>1</v>
      </c>
      <c r="S4644">
        <v>0</v>
      </c>
      <c r="T4644">
        <v>12</v>
      </c>
      <c r="U4644">
        <v>0</v>
      </c>
      <c r="V4644">
        <v>0</v>
      </c>
      <c r="W4644">
        <v>0</v>
      </c>
      <c r="X4644">
        <v>304.84746787125408</v>
      </c>
      <c r="Y4644">
        <v>0</v>
      </c>
      <c r="Z4644">
        <v>2.757219958616834</v>
      </c>
      <c r="AA4644">
        <v>0</v>
      </c>
      <c r="AB4644">
        <v>201.34515698263877</v>
      </c>
      <c r="AC4644">
        <v>0</v>
      </c>
      <c r="AD4644">
        <v>0</v>
      </c>
      <c r="AE4644">
        <v>508.9498448125097</v>
      </c>
    </row>
    <row r="4645" spans="1:31" x14ac:dyDescent="0.3">
      <c r="A4645">
        <v>2655483</v>
      </c>
      <c r="B4645">
        <v>1</v>
      </c>
      <c r="C4645" t="s">
        <v>80</v>
      </c>
      <c r="D4645" t="s">
        <v>97</v>
      </c>
      <c r="E4645" t="s">
        <v>152</v>
      </c>
      <c r="F4645" t="s">
        <v>13001</v>
      </c>
      <c r="G4645" t="s">
        <v>191</v>
      </c>
      <c r="H4645" t="s">
        <v>135</v>
      </c>
      <c r="I4645" t="s">
        <v>136</v>
      </c>
      <c r="J4645" t="s">
        <v>137</v>
      </c>
      <c r="K4645" t="s">
        <v>138</v>
      </c>
      <c r="L4645" t="s">
        <v>13002</v>
      </c>
      <c r="M4645" t="s">
        <v>13003</v>
      </c>
      <c r="N4645">
        <v>0.49083333299999998</v>
      </c>
      <c r="O4645">
        <v>0</v>
      </c>
      <c r="P4645">
        <v>52</v>
      </c>
      <c r="Q4645">
        <v>0</v>
      </c>
      <c r="R4645">
        <v>30</v>
      </c>
      <c r="S4645">
        <v>0</v>
      </c>
      <c r="T4645">
        <v>15</v>
      </c>
      <c r="U4645">
        <v>0</v>
      </c>
      <c r="V4645">
        <v>0</v>
      </c>
      <c r="W4645">
        <v>0</v>
      </c>
      <c r="X4645">
        <v>12.185555330408137</v>
      </c>
      <c r="Y4645">
        <v>0</v>
      </c>
      <c r="Z4645">
        <v>9.2233530843409675</v>
      </c>
      <c r="AA4645">
        <v>0</v>
      </c>
      <c r="AB4645">
        <v>5.9191380198781403</v>
      </c>
      <c r="AC4645">
        <v>0</v>
      </c>
      <c r="AD4645">
        <v>0</v>
      </c>
      <c r="AE4645">
        <v>27.328046434627247</v>
      </c>
    </row>
    <row r="4646" spans="1:31" x14ac:dyDescent="0.3">
      <c r="A4646">
        <v>2655400</v>
      </c>
      <c r="B4646">
        <v>1</v>
      </c>
      <c r="C4646" t="s">
        <v>80</v>
      </c>
      <c r="D4646" t="s">
        <v>93</v>
      </c>
      <c r="E4646" t="s">
        <v>165</v>
      </c>
      <c r="F4646" t="s">
        <v>13004</v>
      </c>
      <c r="G4646" t="s">
        <v>161</v>
      </c>
      <c r="H4646" t="s">
        <v>135</v>
      </c>
      <c r="I4646" t="s">
        <v>136</v>
      </c>
      <c r="J4646" t="s">
        <v>137</v>
      </c>
      <c r="K4646" t="s">
        <v>162</v>
      </c>
      <c r="L4646" t="s">
        <v>13005</v>
      </c>
      <c r="M4646" t="s">
        <v>13006</v>
      </c>
      <c r="N4646">
        <v>4.715833333</v>
      </c>
      <c r="O4646">
        <v>0</v>
      </c>
      <c r="P4646">
        <v>200</v>
      </c>
      <c r="Q4646">
        <v>0</v>
      </c>
      <c r="R4646">
        <v>0</v>
      </c>
      <c r="S4646">
        <v>0</v>
      </c>
      <c r="T4646">
        <v>21</v>
      </c>
      <c r="U4646">
        <v>0</v>
      </c>
      <c r="V4646">
        <v>0</v>
      </c>
      <c r="W4646">
        <v>0</v>
      </c>
      <c r="X4646">
        <v>228.97256339277308</v>
      </c>
      <c r="Y4646">
        <v>0</v>
      </c>
      <c r="Z4646">
        <v>0</v>
      </c>
      <c r="AA4646">
        <v>0</v>
      </c>
      <c r="AB4646">
        <v>83.186481964639626</v>
      </c>
      <c r="AC4646">
        <v>0</v>
      </c>
      <c r="AD4646">
        <v>0</v>
      </c>
      <c r="AE4646">
        <v>312.15904535741271</v>
      </c>
    </row>
    <row r="4647" spans="1:31" x14ac:dyDescent="0.3">
      <c r="A4647">
        <v>2655732</v>
      </c>
      <c r="B4647">
        <v>1</v>
      </c>
      <c r="C4647" t="s">
        <v>81</v>
      </c>
      <c r="D4647" t="s">
        <v>123</v>
      </c>
      <c r="E4647" t="s">
        <v>132</v>
      </c>
      <c r="F4647" t="s">
        <v>13007</v>
      </c>
      <c r="G4647" t="s">
        <v>268</v>
      </c>
      <c r="H4647" t="s">
        <v>135</v>
      </c>
      <c r="I4647" t="s">
        <v>136</v>
      </c>
      <c r="J4647" t="s">
        <v>137</v>
      </c>
      <c r="K4647" t="s">
        <v>138</v>
      </c>
      <c r="L4647" t="s">
        <v>13008</v>
      </c>
      <c r="M4647" t="s">
        <v>13009</v>
      </c>
      <c r="N4647">
        <v>2.7483333330000002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2.4398989800079387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2.4398989800079387</v>
      </c>
    </row>
    <row r="4648" spans="1:31" x14ac:dyDescent="0.3">
      <c r="A4648">
        <v>2655792</v>
      </c>
      <c r="B4648">
        <v>1</v>
      </c>
      <c r="C4648" t="s">
        <v>81</v>
      </c>
      <c r="D4648" t="s">
        <v>112</v>
      </c>
      <c r="E4648" t="s">
        <v>152</v>
      </c>
      <c r="F4648" t="s">
        <v>13010</v>
      </c>
      <c r="G4648" t="s">
        <v>191</v>
      </c>
      <c r="H4648" t="s">
        <v>135</v>
      </c>
      <c r="I4648" t="s">
        <v>136</v>
      </c>
      <c r="J4648" t="s">
        <v>137</v>
      </c>
      <c r="K4648" t="s">
        <v>138</v>
      </c>
      <c r="L4648" t="s">
        <v>13011</v>
      </c>
      <c r="M4648" t="s">
        <v>13012</v>
      </c>
      <c r="N4648">
        <v>0.92472222199999998</v>
      </c>
      <c r="O4648">
        <v>0</v>
      </c>
      <c r="P4648">
        <v>553</v>
      </c>
      <c r="Q4648">
        <v>0</v>
      </c>
      <c r="R4648">
        <v>4</v>
      </c>
      <c r="S4648">
        <v>0</v>
      </c>
      <c r="T4648">
        <v>34</v>
      </c>
      <c r="U4648">
        <v>0</v>
      </c>
      <c r="V4648">
        <v>0</v>
      </c>
      <c r="W4648">
        <v>0</v>
      </c>
      <c r="X4648">
        <v>121.95022753683449</v>
      </c>
      <c r="Y4648">
        <v>0</v>
      </c>
      <c r="Z4648">
        <v>0.31140058255910774</v>
      </c>
      <c r="AA4648">
        <v>0</v>
      </c>
      <c r="AB4648">
        <v>27.992105426823969</v>
      </c>
      <c r="AC4648">
        <v>0</v>
      </c>
      <c r="AD4648">
        <v>0</v>
      </c>
      <c r="AE4648">
        <v>150.25373354621757</v>
      </c>
    </row>
    <row r="4649" spans="1:31" x14ac:dyDescent="0.3">
      <c r="A4649">
        <v>2655337</v>
      </c>
      <c r="B4649">
        <v>1</v>
      </c>
      <c r="C4649" t="s">
        <v>80</v>
      </c>
      <c r="D4649" t="s">
        <v>94</v>
      </c>
      <c r="E4649" t="s">
        <v>132</v>
      </c>
      <c r="F4649" t="s">
        <v>13013</v>
      </c>
      <c r="G4649" t="s">
        <v>183</v>
      </c>
      <c r="H4649" t="s">
        <v>135</v>
      </c>
      <c r="I4649" t="s">
        <v>136</v>
      </c>
      <c r="J4649" t="s">
        <v>137</v>
      </c>
      <c r="K4649" t="s">
        <v>138</v>
      </c>
      <c r="L4649" t="s">
        <v>13014</v>
      </c>
      <c r="M4649" t="s">
        <v>13015</v>
      </c>
      <c r="N4649">
        <v>2.3819444440000002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1.138648124384777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1.138648124384777</v>
      </c>
    </row>
    <row r="4650" spans="1:31" x14ac:dyDescent="0.3">
      <c r="A4650">
        <v>2655686</v>
      </c>
      <c r="B4650">
        <v>1</v>
      </c>
      <c r="C4650" t="s">
        <v>81</v>
      </c>
      <c r="D4650" t="s">
        <v>128</v>
      </c>
      <c r="E4650" t="s">
        <v>194</v>
      </c>
      <c r="F4650" t="s">
        <v>9879</v>
      </c>
      <c r="G4650" t="s">
        <v>149</v>
      </c>
      <c r="H4650" t="s">
        <v>144</v>
      </c>
      <c r="I4650" t="s">
        <v>136</v>
      </c>
      <c r="J4650" t="s">
        <v>137</v>
      </c>
      <c r="K4650" t="s">
        <v>138</v>
      </c>
      <c r="L4650" t="s">
        <v>13016</v>
      </c>
      <c r="M4650" t="s">
        <v>13017</v>
      </c>
      <c r="N4650">
        <v>0.14249999999999999</v>
      </c>
      <c r="O4650">
        <v>7</v>
      </c>
      <c r="P4650">
        <v>920</v>
      </c>
      <c r="Q4650">
        <v>9</v>
      </c>
      <c r="R4650">
        <v>7</v>
      </c>
      <c r="S4650">
        <v>15</v>
      </c>
      <c r="T4650">
        <v>116</v>
      </c>
      <c r="U4650">
        <v>0</v>
      </c>
      <c r="V4650">
        <v>0</v>
      </c>
      <c r="W4650">
        <v>0.28283535246750002</v>
      </c>
      <c r="X4650">
        <v>22.895579235565432</v>
      </c>
      <c r="Y4650">
        <v>4.9001496733711827</v>
      </c>
      <c r="Z4650">
        <v>1.2673409433773999</v>
      </c>
      <c r="AA4650">
        <v>39.900591895502828</v>
      </c>
      <c r="AB4650">
        <v>10.752731944528961</v>
      </c>
      <c r="AC4650">
        <v>0</v>
      </c>
      <c r="AD4650">
        <v>0</v>
      </c>
      <c r="AE4650">
        <v>79.999229044813305</v>
      </c>
    </row>
    <row r="4651" spans="1:31" x14ac:dyDescent="0.3">
      <c r="A4651">
        <v>2655391</v>
      </c>
      <c r="B4651">
        <v>2</v>
      </c>
      <c r="C4651" t="s">
        <v>80</v>
      </c>
      <c r="D4651" t="s">
        <v>103</v>
      </c>
      <c r="E4651" t="s">
        <v>194</v>
      </c>
      <c r="F4651" t="s">
        <v>13018</v>
      </c>
      <c r="G4651" t="s">
        <v>448</v>
      </c>
      <c r="H4651" t="s">
        <v>144</v>
      </c>
      <c r="I4651" t="s">
        <v>136</v>
      </c>
      <c r="J4651" t="s">
        <v>137</v>
      </c>
      <c r="K4651" t="s">
        <v>138</v>
      </c>
      <c r="L4651" t="s">
        <v>13019</v>
      </c>
      <c r="M4651" t="s">
        <v>13020</v>
      </c>
      <c r="N4651">
        <v>5.44</v>
      </c>
      <c r="O4651">
        <v>0</v>
      </c>
      <c r="P4651">
        <v>863</v>
      </c>
      <c r="Q4651">
        <v>0</v>
      </c>
      <c r="R4651">
        <v>17</v>
      </c>
      <c r="S4651">
        <v>0</v>
      </c>
      <c r="T4651">
        <v>110</v>
      </c>
      <c r="U4651">
        <v>0</v>
      </c>
      <c r="V4651">
        <v>0</v>
      </c>
      <c r="W4651">
        <v>0</v>
      </c>
      <c r="X4651">
        <v>1755.7707288081103</v>
      </c>
      <c r="Y4651">
        <v>0</v>
      </c>
      <c r="Z4651">
        <v>138.41995647667218</v>
      </c>
      <c r="AA4651">
        <v>0</v>
      </c>
      <c r="AB4651">
        <v>775.34484258585121</v>
      </c>
      <c r="AC4651">
        <v>0</v>
      </c>
      <c r="AD4651">
        <v>0</v>
      </c>
      <c r="AE4651">
        <v>2669.5355278706338</v>
      </c>
    </row>
    <row r="4652" spans="1:31" x14ac:dyDescent="0.3">
      <c r="A4652">
        <v>2656104</v>
      </c>
      <c r="B4652">
        <v>1</v>
      </c>
      <c r="C4652" t="s">
        <v>81</v>
      </c>
      <c r="D4652" t="s">
        <v>115</v>
      </c>
      <c r="E4652" t="s">
        <v>141</v>
      </c>
      <c r="F4652" t="s">
        <v>13021</v>
      </c>
      <c r="G4652" t="s">
        <v>448</v>
      </c>
      <c r="H4652" t="s">
        <v>144</v>
      </c>
      <c r="I4652" t="s">
        <v>136</v>
      </c>
      <c r="J4652" t="s">
        <v>137</v>
      </c>
      <c r="K4652" t="s">
        <v>138</v>
      </c>
      <c r="L4652" t="s">
        <v>13022</v>
      </c>
      <c r="M4652" t="s">
        <v>13023</v>
      </c>
      <c r="N4652">
        <v>7.1927777769999999</v>
      </c>
      <c r="O4652">
        <v>0</v>
      </c>
      <c r="P4652">
        <v>32</v>
      </c>
      <c r="Q4652">
        <v>0</v>
      </c>
      <c r="R4652">
        <v>0</v>
      </c>
      <c r="S4652">
        <v>0</v>
      </c>
      <c r="T4652">
        <v>2</v>
      </c>
      <c r="U4652">
        <v>0</v>
      </c>
      <c r="V4652">
        <v>0</v>
      </c>
      <c r="W4652">
        <v>0</v>
      </c>
      <c r="X4652">
        <v>32.729324952508215</v>
      </c>
      <c r="Y4652">
        <v>0</v>
      </c>
      <c r="Z4652">
        <v>0</v>
      </c>
      <c r="AA4652">
        <v>0</v>
      </c>
      <c r="AB4652">
        <v>9.3959901983204031</v>
      </c>
      <c r="AC4652">
        <v>0</v>
      </c>
      <c r="AD4652">
        <v>0</v>
      </c>
      <c r="AE4652">
        <v>42.125315150828619</v>
      </c>
    </row>
    <row r="4653" spans="1:31" x14ac:dyDescent="0.3">
      <c r="A4653">
        <v>2655595</v>
      </c>
      <c r="B4653">
        <v>2</v>
      </c>
      <c r="C4653" t="s">
        <v>81</v>
      </c>
      <c r="D4653" t="s">
        <v>113</v>
      </c>
      <c r="E4653" t="s">
        <v>152</v>
      </c>
      <c r="F4653" t="s">
        <v>13024</v>
      </c>
      <c r="G4653" t="s">
        <v>183</v>
      </c>
      <c r="H4653" t="s">
        <v>135</v>
      </c>
      <c r="I4653" t="s">
        <v>136</v>
      </c>
      <c r="J4653" t="s">
        <v>137</v>
      </c>
      <c r="K4653" t="s">
        <v>138</v>
      </c>
      <c r="L4653" t="s">
        <v>13025</v>
      </c>
      <c r="M4653" t="s">
        <v>13026</v>
      </c>
      <c r="N4653">
        <v>1.1969444440000001</v>
      </c>
      <c r="O4653">
        <v>0</v>
      </c>
      <c r="P4653">
        <v>34</v>
      </c>
      <c r="Q4653">
        <v>0</v>
      </c>
      <c r="R4653">
        <v>29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11.039767677775767</v>
      </c>
      <c r="Y4653">
        <v>0</v>
      </c>
      <c r="Z4653">
        <v>47.641222686654814</v>
      </c>
      <c r="AA4653">
        <v>0</v>
      </c>
      <c r="AB4653">
        <v>0</v>
      </c>
      <c r="AC4653">
        <v>0</v>
      </c>
      <c r="AD4653">
        <v>0</v>
      </c>
      <c r="AE4653">
        <v>58.680990364430585</v>
      </c>
    </row>
    <row r="4654" spans="1:31" x14ac:dyDescent="0.3">
      <c r="A4654">
        <v>2655626</v>
      </c>
      <c r="B4654">
        <v>1</v>
      </c>
      <c r="C4654" t="s">
        <v>80</v>
      </c>
      <c r="D4654" t="s">
        <v>101</v>
      </c>
      <c r="E4654" t="s">
        <v>147</v>
      </c>
      <c r="F4654" t="s">
        <v>13027</v>
      </c>
      <c r="G4654" t="s">
        <v>2078</v>
      </c>
      <c r="H4654" t="s">
        <v>144</v>
      </c>
      <c r="I4654" t="s">
        <v>136</v>
      </c>
      <c r="J4654" t="s">
        <v>5</v>
      </c>
      <c r="K4654" t="s">
        <v>138</v>
      </c>
      <c r="L4654" t="s">
        <v>13028</v>
      </c>
      <c r="M4654" t="s">
        <v>13029</v>
      </c>
      <c r="N4654">
        <v>0.79805555500000003</v>
      </c>
      <c r="O4654">
        <v>4</v>
      </c>
      <c r="P4654">
        <v>14</v>
      </c>
      <c r="Q4654">
        <v>4</v>
      </c>
      <c r="R4654">
        <v>0</v>
      </c>
      <c r="S4654">
        <v>7</v>
      </c>
      <c r="T4654">
        <v>5</v>
      </c>
      <c r="U4654">
        <v>0</v>
      </c>
      <c r="V4654">
        <v>0</v>
      </c>
      <c r="W4654">
        <v>2.9490790695501907</v>
      </c>
      <c r="X4654">
        <v>3.7346010671555763</v>
      </c>
      <c r="Y4654">
        <v>1.7694590189603661</v>
      </c>
      <c r="Z4654">
        <v>0</v>
      </c>
      <c r="AA4654">
        <v>33.307802342603608</v>
      </c>
      <c r="AB4654">
        <v>5.5647285066752641</v>
      </c>
      <c r="AC4654">
        <v>0</v>
      </c>
      <c r="AD4654">
        <v>0</v>
      </c>
      <c r="AE4654">
        <v>47.32567000494501</v>
      </c>
    </row>
    <row r="4655" spans="1:31" x14ac:dyDescent="0.3">
      <c r="A4655">
        <v>2655520</v>
      </c>
      <c r="B4655">
        <v>1</v>
      </c>
      <c r="C4655" t="s">
        <v>80</v>
      </c>
      <c r="D4655" t="s">
        <v>108</v>
      </c>
      <c r="E4655" t="s">
        <v>152</v>
      </c>
      <c r="F4655" t="s">
        <v>13030</v>
      </c>
      <c r="G4655" t="s">
        <v>191</v>
      </c>
      <c r="H4655" t="s">
        <v>135</v>
      </c>
      <c r="I4655" t="s">
        <v>136</v>
      </c>
      <c r="J4655" t="s">
        <v>137</v>
      </c>
      <c r="K4655" t="s">
        <v>138</v>
      </c>
      <c r="L4655" t="s">
        <v>13031</v>
      </c>
      <c r="M4655" t="s">
        <v>13032</v>
      </c>
      <c r="N4655">
        <v>1.552777777</v>
      </c>
      <c r="O4655">
        <v>0</v>
      </c>
      <c r="P4655">
        <v>57</v>
      </c>
      <c r="Q4655">
        <v>0</v>
      </c>
      <c r="R4655">
        <v>28</v>
      </c>
      <c r="S4655">
        <v>0</v>
      </c>
      <c r="T4655">
        <v>9</v>
      </c>
      <c r="U4655">
        <v>0</v>
      </c>
      <c r="V4655">
        <v>0</v>
      </c>
      <c r="W4655">
        <v>0</v>
      </c>
      <c r="X4655">
        <v>15.660883249162719</v>
      </c>
      <c r="Y4655">
        <v>0</v>
      </c>
      <c r="Z4655">
        <v>50.381032409243701</v>
      </c>
      <c r="AA4655">
        <v>0</v>
      </c>
      <c r="AB4655">
        <v>8.0727645619111463</v>
      </c>
      <c r="AC4655">
        <v>0</v>
      </c>
      <c r="AD4655">
        <v>0</v>
      </c>
      <c r="AE4655">
        <v>74.114680220317567</v>
      </c>
    </row>
    <row r="4656" spans="1:31" x14ac:dyDescent="0.3">
      <c r="A4656">
        <v>2655271</v>
      </c>
      <c r="B4656">
        <v>1</v>
      </c>
      <c r="C4656" t="s">
        <v>80</v>
      </c>
      <c r="D4656" t="s">
        <v>105</v>
      </c>
      <c r="E4656" t="s">
        <v>152</v>
      </c>
      <c r="F4656" t="s">
        <v>13033</v>
      </c>
      <c r="G4656" t="s">
        <v>154</v>
      </c>
      <c r="H4656" t="s">
        <v>135</v>
      </c>
      <c r="I4656" t="s">
        <v>136</v>
      </c>
      <c r="J4656" t="s">
        <v>137</v>
      </c>
      <c r="K4656" t="s">
        <v>138</v>
      </c>
      <c r="L4656" t="s">
        <v>13034</v>
      </c>
      <c r="M4656" t="s">
        <v>13035</v>
      </c>
      <c r="N4656">
        <v>0.26750000000000002</v>
      </c>
      <c r="O4656">
        <v>0</v>
      </c>
      <c r="P4656">
        <v>174</v>
      </c>
      <c r="Q4656">
        <v>0</v>
      </c>
      <c r="R4656">
        <v>0</v>
      </c>
      <c r="S4656">
        <v>0</v>
      </c>
      <c r="T4656">
        <v>9</v>
      </c>
      <c r="U4656">
        <v>0</v>
      </c>
      <c r="V4656">
        <v>0</v>
      </c>
      <c r="W4656">
        <v>0</v>
      </c>
      <c r="X4656">
        <v>12.561228848585278</v>
      </c>
      <c r="Y4656">
        <v>0</v>
      </c>
      <c r="Z4656">
        <v>0</v>
      </c>
      <c r="AA4656">
        <v>0</v>
      </c>
      <c r="AB4656">
        <v>4.7343903909247471</v>
      </c>
      <c r="AC4656">
        <v>0</v>
      </c>
      <c r="AD4656">
        <v>0</v>
      </c>
      <c r="AE4656">
        <v>17.295619239510025</v>
      </c>
    </row>
    <row r="4657" spans="1:31" x14ac:dyDescent="0.3">
      <c r="A4657">
        <v>2655420</v>
      </c>
      <c r="B4657">
        <v>1</v>
      </c>
      <c r="C4657" t="s">
        <v>80</v>
      </c>
      <c r="D4657" t="s">
        <v>108</v>
      </c>
      <c r="E4657" t="s">
        <v>152</v>
      </c>
      <c r="F4657" t="s">
        <v>1465</v>
      </c>
      <c r="G4657" t="s">
        <v>161</v>
      </c>
      <c r="H4657" t="s">
        <v>135</v>
      </c>
      <c r="I4657" t="s">
        <v>136</v>
      </c>
      <c r="J4657" t="s">
        <v>137</v>
      </c>
      <c r="K4657" t="s">
        <v>162</v>
      </c>
      <c r="L4657" t="s">
        <v>13036</v>
      </c>
      <c r="M4657" t="s">
        <v>13037</v>
      </c>
      <c r="N4657">
        <v>7.9666666660000001</v>
      </c>
      <c r="O4657">
        <v>0</v>
      </c>
      <c r="P4657">
        <v>29</v>
      </c>
      <c r="Q4657">
        <v>0</v>
      </c>
      <c r="R4657">
        <v>5</v>
      </c>
      <c r="S4657">
        <v>0</v>
      </c>
      <c r="T4657">
        <v>12</v>
      </c>
      <c r="U4657">
        <v>0</v>
      </c>
      <c r="V4657">
        <v>0</v>
      </c>
      <c r="W4657">
        <v>0</v>
      </c>
      <c r="X4657">
        <v>66.629288379657268</v>
      </c>
      <c r="Y4657">
        <v>0</v>
      </c>
      <c r="Z4657">
        <v>55.931248927888547</v>
      </c>
      <c r="AA4657">
        <v>0</v>
      </c>
      <c r="AB4657">
        <v>102.37168585931767</v>
      </c>
      <c r="AC4657">
        <v>0</v>
      </c>
      <c r="AD4657">
        <v>0</v>
      </c>
      <c r="AE4657">
        <v>224.93222316686348</v>
      </c>
    </row>
    <row r="4658" spans="1:31" x14ac:dyDescent="0.3">
      <c r="A4658">
        <v>2655414</v>
      </c>
      <c r="B4658">
        <v>1</v>
      </c>
      <c r="C4658" t="s">
        <v>80</v>
      </c>
      <c r="D4658" t="s">
        <v>107</v>
      </c>
      <c r="E4658" t="s">
        <v>165</v>
      </c>
      <c r="F4658" t="s">
        <v>13038</v>
      </c>
      <c r="G4658" t="s">
        <v>154</v>
      </c>
      <c r="H4658" t="s">
        <v>135</v>
      </c>
      <c r="I4658" t="s">
        <v>136</v>
      </c>
      <c r="J4658" t="s">
        <v>137</v>
      </c>
      <c r="K4658" t="s">
        <v>138</v>
      </c>
      <c r="L4658" t="s">
        <v>13039</v>
      </c>
      <c r="M4658" t="s">
        <v>13040</v>
      </c>
      <c r="N4658">
        <v>0.73305555499999997</v>
      </c>
      <c r="O4658">
        <v>0</v>
      </c>
      <c r="P4658">
        <v>100</v>
      </c>
      <c r="Q4658">
        <v>0</v>
      </c>
      <c r="R4658">
        <v>0</v>
      </c>
      <c r="S4658">
        <v>0</v>
      </c>
      <c r="T4658">
        <v>3</v>
      </c>
      <c r="U4658">
        <v>0</v>
      </c>
      <c r="V4658">
        <v>0</v>
      </c>
      <c r="W4658">
        <v>0</v>
      </c>
      <c r="X4658">
        <v>17.881637939378326</v>
      </c>
      <c r="Y4658">
        <v>0</v>
      </c>
      <c r="Z4658">
        <v>0</v>
      </c>
      <c r="AA4658">
        <v>0</v>
      </c>
      <c r="AB4658">
        <v>1.8934676746602574</v>
      </c>
      <c r="AC4658">
        <v>0</v>
      </c>
      <c r="AD4658">
        <v>0</v>
      </c>
      <c r="AE4658">
        <v>19.775105614038583</v>
      </c>
    </row>
    <row r="4659" spans="1:31" x14ac:dyDescent="0.3">
      <c r="A4659">
        <v>2655563</v>
      </c>
      <c r="B4659">
        <v>1</v>
      </c>
      <c r="C4659" t="s">
        <v>80</v>
      </c>
      <c r="D4659" t="s">
        <v>90</v>
      </c>
      <c r="E4659" t="s">
        <v>165</v>
      </c>
      <c r="F4659" t="s">
        <v>13041</v>
      </c>
      <c r="G4659" t="s">
        <v>224</v>
      </c>
      <c r="H4659" t="s">
        <v>135</v>
      </c>
      <c r="I4659" t="s">
        <v>136</v>
      </c>
      <c r="J4659" t="s">
        <v>137</v>
      </c>
      <c r="K4659" t="s">
        <v>138</v>
      </c>
      <c r="L4659" t="s">
        <v>13042</v>
      </c>
      <c r="M4659" t="s">
        <v>13043</v>
      </c>
      <c r="N4659">
        <v>1.51</v>
      </c>
      <c r="O4659">
        <v>0</v>
      </c>
      <c r="P4659">
        <v>2</v>
      </c>
      <c r="Q4659">
        <v>0</v>
      </c>
      <c r="R4659">
        <v>0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0.56123472946940123</v>
      </c>
      <c r="Y4659">
        <v>0</v>
      </c>
      <c r="Z4659">
        <v>0</v>
      </c>
      <c r="AA4659">
        <v>0</v>
      </c>
      <c r="AB4659">
        <v>1.7302129074093089</v>
      </c>
      <c r="AC4659">
        <v>0</v>
      </c>
      <c r="AD4659">
        <v>0</v>
      </c>
      <c r="AE4659">
        <v>2.29144763687871</v>
      </c>
    </row>
    <row r="4660" spans="1:31" x14ac:dyDescent="0.3">
      <c r="A4660">
        <v>2655712</v>
      </c>
      <c r="B4660">
        <v>1</v>
      </c>
      <c r="C4660" t="s">
        <v>80</v>
      </c>
      <c r="D4660" t="s">
        <v>89</v>
      </c>
      <c r="E4660" t="s">
        <v>214</v>
      </c>
      <c r="F4660" t="s">
        <v>13044</v>
      </c>
      <c r="G4660" t="s">
        <v>154</v>
      </c>
      <c r="H4660" t="s">
        <v>135</v>
      </c>
      <c r="I4660" t="s">
        <v>136</v>
      </c>
      <c r="J4660" t="s">
        <v>137</v>
      </c>
      <c r="K4660" t="s">
        <v>138</v>
      </c>
      <c r="L4660" t="s">
        <v>13045</v>
      </c>
      <c r="M4660" t="s">
        <v>13046</v>
      </c>
      <c r="N4660">
        <v>2.4447222219999998</v>
      </c>
      <c r="O4660">
        <v>0</v>
      </c>
      <c r="P4660">
        <v>6</v>
      </c>
      <c r="Q4660">
        <v>0</v>
      </c>
      <c r="R4660">
        <v>0</v>
      </c>
      <c r="S4660">
        <v>0</v>
      </c>
      <c r="T4660">
        <v>8</v>
      </c>
      <c r="U4660">
        <v>0</v>
      </c>
      <c r="V4660">
        <v>0</v>
      </c>
      <c r="W4660">
        <v>0</v>
      </c>
      <c r="X4660">
        <v>9.3617251597788922</v>
      </c>
      <c r="Y4660">
        <v>0</v>
      </c>
      <c r="Z4660">
        <v>0</v>
      </c>
      <c r="AA4660">
        <v>0</v>
      </c>
      <c r="AB4660">
        <v>43.055889979690185</v>
      </c>
      <c r="AC4660">
        <v>0</v>
      </c>
      <c r="AD4660">
        <v>0</v>
      </c>
      <c r="AE4660">
        <v>52.417615139469078</v>
      </c>
    </row>
    <row r="4661" spans="1:31" x14ac:dyDescent="0.3">
      <c r="A4661">
        <v>2656236</v>
      </c>
      <c r="B4661">
        <v>1</v>
      </c>
      <c r="C4661" t="s">
        <v>81</v>
      </c>
      <c r="D4661" t="s">
        <v>113</v>
      </c>
      <c r="E4661" t="s">
        <v>165</v>
      </c>
      <c r="F4661" t="s">
        <v>13047</v>
      </c>
      <c r="G4661" t="s">
        <v>154</v>
      </c>
      <c r="H4661" t="s">
        <v>135</v>
      </c>
      <c r="I4661" t="s">
        <v>136</v>
      </c>
      <c r="J4661" t="s">
        <v>137</v>
      </c>
      <c r="K4661" t="s">
        <v>138</v>
      </c>
      <c r="L4661" t="s">
        <v>13048</v>
      </c>
      <c r="M4661" t="s">
        <v>13049</v>
      </c>
      <c r="N4661">
        <v>1.0108333329999999</v>
      </c>
      <c r="O4661">
        <v>0</v>
      </c>
      <c r="P4661">
        <v>15</v>
      </c>
      <c r="Q4661">
        <v>0</v>
      </c>
      <c r="R4661">
        <v>0</v>
      </c>
      <c r="S4661">
        <v>0</v>
      </c>
      <c r="T4661">
        <v>1</v>
      </c>
      <c r="U4661">
        <v>0</v>
      </c>
      <c r="V4661">
        <v>0</v>
      </c>
      <c r="W4661">
        <v>0</v>
      </c>
      <c r="X4661">
        <v>1.7596390205849404</v>
      </c>
      <c r="Y4661">
        <v>0</v>
      </c>
      <c r="Z4661">
        <v>0</v>
      </c>
      <c r="AA4661">
        <v>0</v>
      </c>
      <c r="AB4661">
        <v>1.3183559975208332</v>
      </c>
      <c r="AC4661">
        <v>0</v>
      </c>
      <c r="AD4661">
        <v>0</v>
      </c>
      <c r="AE4661">
        <v>3.0779950181057734</v>
      </c>
    </row>
    <row r="4662" spans="1:31" x14ac:dyDescent="0.3">
      <c r="A4662">
        <v>2655595</v>
      </c>
      <c r="B4662">
        <v>1</v>
      </c>
      <c r="C4662" t="s">
        <v>81</v>
      </c>
      <c r="D4662" t="s">
        <v>113</v>
      </c>
      <c r="E4662" t="s">
        <v>132</v>
      </c>
      <c r="F4662" t="s">
        <v>13050</v>
      </c>
      <c r="G4662" t="s">
        <v>183</v>
      </c>
      <c r="H4662" t="s">
        <v>135</v>
      </c>
      <c r="I4662" t="s">
        <v>136</v>
      </c>
      <c r="J4662" t="s">
        <v>3</v>
      </c>
      <c r="K4662" t="s">
        <v>138</v>
      </c>
      <c r="L4662" t="s">
        <v>13051</v>
      </c>
      <c r="M4662" t="s">
        <v>13025</v>
      </c>
      <c r="N4662">
        <v>2.2888888879999998</v>
      </c>
      <c r="O4662">
        <v>0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2.133007231263512</v>
      </c>
      <c r="AA4662">
        <v>0</v>
      </c>
      <c r="AB4662">
        <v>0</v>
      </c>
      <c r="AC4662">
        <v>0</v>
      </c>
      <c r="AD4662">
        <v>0</v>
      </c>
      <c r="AE4662">
        <v>2.133007231263512</v>
      </c>
    </row>
    <row r="4663" spans="1:31" x14ac:dyDescent="0.3">
      <c r="A4663">
        <v>2656027</v>
      </c>
      <c r="B4663">
        <v>1</v>
      </c>
      <c r="C4663" t="s">
        <v>80</v>
      </c>
      <c r="D4663" t="s">
        <v>82</v>
      </c>
      <c r="E4663" t="s">
        <v>132</v>
      </c>
      <c r="F4663" t="s">
        <v>12540</v>
      </c>
      <c r="G4663" t="s">
        <v>134</v>
      </c>
      <c r="H4663" t="s">
        <v>135</v>
      </c>
      <c r="I4663" t="s">
        <v>136</v>
      </c>
      <c r="J4663" t="s">
        <v>137</v>
      </c>
      <c r="K4663" t="s">
        <v>138</v>
      </c>
      <c r="L4663" t="s">
        <v>13052</v>
      </c>
      <c r="M4663" t="s">
        <v>13053</v>
      </c>
      <c r="N4663">
        <v>0.331666666</v>
      </c>
      <c r="O4663">
        <v>0</v>
      </c>
      <c r="P4663">
        <v>28</v>
      </c>
      <c r="Q4663">
        <v>0</v>
      </c>
      <c r="R4663">
        <v>0</v>
      </c>
      <c r="S4663">
        <v>0</v>
      </c>
      <c r="T4663">
        <v>9</v>
      </c>
      <c r="U4663">
        <v>0</v>
      </c>
      <c r="V4663">
        <v>0</v>
      </c>
      <c r="W4663">
        <v>0</v>
      </c>
      <c r="X4663">
        <v>5.7255376446721238</v>
      </c>
      <c r="Y4663">
        <v>0</v>
      </c>
      <c r="Z4663">
        <v>0</v>
      </c>
      <c r="AA4663">
        <v>0</v>
      </c>
      <c r="AB4663">
        <v>31.546716823607937</v>
      </c>
      <c r="AC4663">
        <v>0</v>
      </c>
      <c r="AD4663">
        <v>0</v>
      </c>
      <c r="AE4663">
        <v>37.27225446828006</v>
      </c>
    </row>
    <row r="4664" spans="1:31" x14ac:dyDescent="0.3">
      <c r="A4664">
        <v>2655781</v>
      </c>
      <c r="B4664">
        <v>1</v>
      </c>
      <c r="C4664" t="s">
        <v>80</v>
      </c>
      <c r="D4664" t="s">
        <v>104</v>
      </c>
      <c r="E4664" t="s">
        <v>165</v>
      </c>
      <c r="F4664" t="s">
        <v>13054</v>
      </c>
      <c r="G4664" t="s">
        <v>187</v>
      </c>
      <c r="H4664" t="s">
        <v>135</v>
      </c>
      <c r="I4664" t="s">
        <v>136</v>
      </c>
      <c r="J4664" t="s">
        <v>137</v>
      </c>
      <c r="K4664" t="s">
        <v>138</v>
      </c>
      <c r="L4664" t="s">
        <v>13055</v>
      </c>
      <c r="M4664" t="s">
        <v>13056</v>
      </c>
      <c r="N4664">
        <v>5.8688888879999999</v>
      </c>
      <c r="O4664">
        <v>0</v>
      </c>
      <c r="P4664">
        <v>45</v>
      </c>
      <c r="Q4664">
        <v>0</v>
      </c>
      <c r="R4664">
        <v>0</v>
      </c>
      <c r="S4664">
        <v>0</v>
      </c>
      <c r="T4664">
        <v>6</v>
      </c>
      <c r="U4664">
        <v>0</v>
      </c>
      <c r="V4664">
        <v>0</v>
      </c>
      <c r="W4664">
        <v>0</v>
      </c>
      <c r="X4664">
        <v>84.380804115473595</v>
      </c>
      <c r="Y4664">
        <v>0</v>
      </c>
      <c r="Z4664">
        <v>0</v>
      </c>
      <c r="AA4664">
        <v>0</v>
      </c>
      <c r="AB4664">
        <v>31.258540961509237</v>
      </c>
      <c r="AC4664">
        <v>0</v>
      </c>
      <c r="AD4664">
        <v>0</v>
      </c>
      <c r="AE4664">
        <v>115.63934507698283</v>
      </c>
    </row>
    <row r="4665" spans="1:31" x14ac:dyDescent="0.3">
      <c r="A4665">
        <v>2655881</v>
      </c>
      <c r="B4665">
        <v>1</v>
      </c>
      <c r="C4665" t="s">
        <v>81</v>
      </c>
      <c r="D4665" t="s">
        <v>128</v>
      </c>
      <c r="E4665" t="s">
        <v>214</v>
      </c>
      <c r="F4665" t="s">
        <v>7268</v>
      </c>
      <c r="G4665" t="s">
        <v>224</v>
      </c>
      <c r="H4665" t="s">
        <v>135</v>
      </c>
      <c r="I4665" t="s">
        <v>136</v>
      </c>
      <c r="J4665" t="s">
        <v>137</v>
      </c>
      <c r="K4665" t="s">
        <v>138</v>
      </c>
      <c r="L4665" t="s">
        <v>13057</v>
      </c>
      <c r="M4665" t="s">
        <v>13058</v>
      </c>
      <c r="N4665">
        <v>3.718611111</v>
      </c>
      <c r="O4665">
        <v>0</v>
      </c>
      <c r="P4665">
        <v>213</v>
      </c>
      <c r="Q4665">
        <v>0</v>
      </c>
      <c r="R4665">
        <v>0</v>
      </c>
      <c r="S4665">
        <v>0</v>
      </c>
      <c r="T4665">
        <v>10</v>
      </c>
      <c r="U4665">
        <v>0</v>
      </c>
      <c r="V4665">
        <v>0</v>
      </c>
      <c r="W4665">
        <v>0</v>
      </c>
      <c r="X4665">
        <v>213.8820529420048</v>
      </c>
      <c r="Y4665">
        <v>0</v>
      </c>
      <c r="Z4665">
        <v>0</v>
      </c>
      <c r="AA4665">
        <v>0</v>
      </c>
      <c r="AB4665">
        <v>56.785997290523284</v>
      </c>
      <c r="AC4665">
        <v>0</v>
      </c>
      <c r="AD4665">
        <v>0</v>
      </c>
      <c r="AE4665">
        <v>270.66805023252812</v>
      </c>
    </row>
    <row r="4666" spans="1:31" x14ac:dyDescent="0.3">
      <c r="A4666">
        <v>2655735</v>
      </c>
      <c r="B4666">
        <v>1</v>
      </c>
      <c r="C4666" t="s">
        <v>80</v>
      </c>
      <c r="D4666" t="s">
        <v>92</v>
      </c>
      <c r="E4666" t="s">
        <v>194</v>
      </c>
      <c r="F4666" t="s">
        <v>13059</v>
      </c>
      <c r="G4666" t="s">
        <v>149</v>
      </c>
      <c r="H4666" t="s">
        <v>144</v>
      </c>
      <c r="I4666" t="s">
        <v>136</v>
      </c>
      <c r="J4666" t="s">
        <v>137</v>
      </c>
      <c r="K4666" t="s">
        <v>138</v>
      </c>
      <c r="L4666" t="s">
        <v>13060</v>
      </c>
      <c r="M4666" t="s">
        <v>13061</v>
      </c>
      <c r="N4666">
        <v>0.115833333</v>
      </c>
      <c r="O4666">
        <v>3</v>
      </c>
      <c r="P4666">
        <v>13502</v>
      </c>
      <c r="Q4666">
        <v>3</v>
      </c>
      <c r="R4666">
        <v>549</v>
      </c>
      <c r="S4666">
        <v>30</v>
      </c>
      <c r="T4666">
        <v>1317</v>
      </c>
      <c r="U4666">
        <v>2</v>
      </c>
      <c r="V4666">
        <v>7</v>
      </c>
      <c r="W4666">
        <v>6.6256340943333325E-2</v>
      </c>
      <c r="X4666">
        <v>517.47040314493529</v>
      </c>
      <c r="Y4666">
        <v>0.66162263602798199</v>
      </c>
      <c r="Z4666">
        <v>32.455679328267756</v>
      </c>
      <c r="AA4666">
        <v>304.47834611894223</v>
      </c>
      <c r="AB4666">
        <v>431.5511286987736</v>
      </c>
      <c r="AC4666">
        <v>50.518235054900558</v>
      </c>
      <c r="AD4666">
        <v>2.7164440673660062</v>
      </c>
      <c r="AE4666">
        <v>1339.9181153901566</v>
      </c>
    </row>
    <row r="4667" spans="1:31" x14ac:dyDescent="0.3">
      <c r="A4667">
        <v>2655489</v>
      </c>
      <c r="B4667">
        <v>1</v>
      </c>
      <c r="C4667" t="s">
        <v>81</v>
      </c>
      <c r="D4667" t="s">
        <v>115</v>
      </c>
      <c r="E4667" t="s">
        <v>152</v>
      </c>
      <c r="F4667" t="s">
        <v>9418</v>
      </c>
      <c r="G4667" t="s">
        <v>161</v>
      </c>
      <c r="H4667" t="s">
        <v>135</v>
      </c>
      <c r="I4667" t="s">
        <v>136</v>
      </c>
      <c r="J4667" t="s">
        <v>137</v>
      </c>
      <c r="K4667" t="s">
        <v>162</v>
      </c>
      <c r="L4667" t="s">
        <v>13062</v>
      </c>
      <c r="M4667" t="s">
        <v>13063</v>
      </c>
      <c r="N4667">
        <v>6.9544444439999999</v>
      </c>
      <c r="O4667">
        <v>0</v>
      </c>
      <c r="P4667">
        <v>112</v>
      </c>
      <c r="Q4667">
        <v>0</v>
      </c>
      <c r="R4667">
        <v>9</v>
      </c>
      <c r="S4667">
        <v>0</v>
      </c>
      <c r="T4667">
        <v>9</v>
      </c>
      <c r="U4667">
        <v>0</v>
      </c>
      <c r="V4667">
        <v>0</v>
      </c>
      <c r="W4667">
        <v>0</v>
      </c>
      <c r="X4667">
        <v>96.611896523708197</v>
      </c>
      <c r="Y4667">
        <v>0</v>
      </c>
      <c r="Z4667">
        <v>4.8242380114429277</v>
      </c>
      <c r="AA4667">
        <v>0</v>
      </c>
      <c r="AB4667">
        <v>4.1781225835573794</v>
      </c>
      <c r="AC4667">
        <v>0</v>
      </c>
      <c r="AD4667">
        <v>0</v>
      </c>
      <c r="AE4667">
        <v>105.61425711870851</v>
      </c>
    </row>
    <row r="4668" spans="1:31" x14ac:dyDescent="0.3">
      <c r="A4668">
        <v>2655589</v>
      </c>
      <c r="B4668">
        <v>1</v>
      </c>
      <c r="C4668" t="s">
        <v>81</v>
      </c>
      <c r="D4668" t="s">
        <v>128</v>
      </c>
      <c r="E4668" t="s">
        <v>147</v>
      </c>
      <c r="F4668" t="s">
        <v>8955</v>
      </c>
      <c r="G4668" t="s">
        <v>149</v>
      </c>
      <c r="H4668" t="s">
        <v>144</v>
      </c>
      <c r="I4668" t="s">
        <v>136</v>
      </c>
      <c r="J4668" t="s">
        <v>137</v>
      </c>
      <c r="K4668" t="s">
        <v>138</v>
      </c>
      <c r="L4668" t="s">
        <v>13064</v>
      </c>
      <c r="M4668" t="s">
        <v>13065</v>
      </c>
      <c r="N4668">
        <v>0.74194444400000004</v>
      </c>
      <c r="O4668">
        <v>3</v>
      </c>
      <c r="P4668">
        <v>220</v>
      </c>
      <c r="Q4668">
        <v>1</v>
      </c>
      <c r="R4668">
        <v>3</v>
      </c>
      <c r="S4668">
        <v>3</v>
      </c>
      <c r="T4668">
        <v>23</v>
      </c>
      <c r="U4668">
        <v>2</v>
      </c>
      <c r="V4668">
        <v>0</v>
      </c>
      <c r="W4668">
        <v>0.62082928420249994</v>
      </c>
      <c r="X4668">
        <v>41.582103491927434</v>
      </c>
      <c r="Y4668">
        <v>9.384247470953333E-2</v>
      </c>
      <c r="Z4668">
        <v>1.2544634188134065</v>
      </c>
      <c r="AA4668">
        <v>47.033245253160402</v>
      </c>
      <c r="AB4668">
        <v>14.466506544749521</v>
      </c>
      <c r="AC4668">
        <v>32.682622326893892</v>
      </c>
      <c r="AD4668">
        <v>0</v>
      </c>
      <c r="AE4668">
        <v>137.73361279445669</v>
      </c>
    </row>
    <row r="4669" spans="1:31" x14ac:dyDescent="0.3">
      <c r="A4669">
        <v>2656056</v>
      </c>
      <c r="B4669">
        <v>2</v>
      </c>
      <c r="C4669" t="s">
        <v>80</v>
      </c>
      <c r="D4669" t="s">
        <v>103</v>
      </c>
      <c r="E4669" t="s">
        <v>152</v>
      </c>
      <c r="F4669" t="s">
        <v>13066</v>
      </c>
      <c r="G4669" t="s">
        <v>224</v>
      </c>
      <c r="H4669" t="s">
        <v>135</v>
      </c>
      <c r="I4669" t="s">
        <v>136</v>
      </c>
      <c r="J4669" t="s">
        <v>137</v>
      </c>
      <c r="K4669" t="s">
        <v>138</v>
      </c>
      <c r="L4669" t="s">
        <v>12814</v>
      </c>
      <c r="M4669" t="s">
        <v>13067</v>
      </c>
      <c r="N4669">
        <v>5.8611111E-2</v>
      </c>
      <c r="O4669">
        <v>0</v>
      </c>
      <c r="P4669">
        <v>604</v>
      </c>
      <c r="Q4669">
        <v>0</v>
      </c>
      <c r="R4669">
        <v>2</v>
      </c>
      <c r="S4669">
        <v>0</v>
      </c>
      <c r="T4669">
        <v>31</v>
      </c>
      <c r="U4669">
        <v>0</v>
      </c>
      <c r="V4669">
        <v>0</v>
      </c>
      <c r="W4669">
        <v>0</v>
      </c>
      <c r="X4669">
        <v>11.84394841099369</v>
      </c>
      <c r="Y4669">
        <v>0</v>
      </c>
      <c r="Z4669">
        <v>0.41028862267782501</v>
      </c>
      <c r="AA4669">
        <v>0</v>
      </c>
      <c r="AB4669">
        <v>2.4340637226180388</v>
      </c>
      <c r="AC4669">
        <v>0</v>
      </c>
      <c r="AD4669">
        <v>0</v>
      </c>
      <c r="AE4669">
        <v>14.688300756289554</v>
      </c>
    </row>
    <row r="4670" spans="1:31" x14ac:dyDescent="0.3">
      <c r="A4670">
        <v>2655297</v>
      </c>
      <c r="B4670">
        <v>1</v>
      </c>
      <c r="C4670" t="s">
        <v>80</v>
      </c>
      <c r="D4670" t="s">
        <v>85</v>
      </c>
      <c r="E4670" t="s">
        <v>132</v>
      </c>
      <c r="F4670" t="s">
        <v>13068</v>
      </c>
      <c r="G4670" t="s">
        <v>228</v>
      </c>
      <c r="H4670" t="s">
        <v>135</v>
      </c>
      <c r="I4670" t="s">
        <v>136</v>
      </c>
      <c r="J4670" t="s">
        <v>137</v>
      </c>
      <c r="K4670" t="s">
        <v>138</v>
      </c>
      <c r="L4670" t="s">
        <v>13069</v>
      </c>
      <c r="M4670" t="s">
        <v>13070</v>
      </c>
      <c r="N4670">
        <v>1.266388888</v>
      </c>
      <c r="O4670">
        <v>0</v>
      </c>
      <c r="P4670">
        <v>13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4.4938057378948253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4.4938057378948253</v>
      </c>
    </row>
    <row r="4671" spans="1:31" x14ac:dyDescent="0.3">
      <c r="A4671">
        <v>2655844</v>
      </c>
      <c r="B4671">
        <v>1</v>
      </c>
      <c r="C4671" t="s">
        <v>80</v>
      </c>
      <c r="D4671" t="s">
        <v>103</v>
      </c>
      <c r="E4671" t="s">
        <v>141</v>
      </c>
      <c r="F4671" t="s">
        <v>13071</v>
      </c>
      <c r="G4671" t="s">
        <v>149</v>
      </c>
      <c r="H4671" t="s">
        <v>144</v>
      </c>
      <c r="I4671" t="s">
        <v>136</v>
      </c>
      <c r="J4671" t="s">
        <v>137</v>
      </c>
      <c r="K4671" t="s">
        <v>138</v>
      </c>
      <c r="L4671" t="s">
        <v>13072</v>
      </c>
      <c r="M4671" t="s">
        <v>13073</v>
      </c>
      <c r="N4671">
        <v>1.6936111110000001</v>
      </c>
      <c r="O4671">
        <v>0</v>
      </c>
      <c r="P4671">
        <v>0</v>
      </c>
      <c r="Q4671">
        <v>0</v>
      </c>
      <c r="R4671">
        <v>0</v>
      </c>
      <c r="S4671">
        <v>1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29.181462214684267</v>
      </c>
      <c r="AB4671">
        <v>0</v>
      </c>
      <c r="AC4671">
        <v>0</v>
      </c>
      <c r="AD4671">
        <v>0</v>
      </c>
      <c r="AE4671">
        <v>29.181462214684267</v>
      </c>
    </row>
    <row r="4672" spans="1:31" x14ac:dyDescent="0.3">
      <c r="A4672">
        <v>2656150</v>
      </c>
      <c r="B4672">
        <v>1</v>
      </c>
      <c r="C4672" t="s">
        <v>81</v>
      </c>
      <c r="D4672" t="s">
        <v>115</v>
      </c>
      <c r="E4672" t="s">
        <v>152</v>
      </c>
      <c r="F4672" t="s">
        <v>13074</v>
      </c>
      <c r="G4672" t="s">
        <v>1575</v>
      </c>
      <c r="H4672" t="s">
        <v>135</v>
      </c>
      <c r="I4672" t="s">
        <v>136</v>
      </c>
      <c r="J4672" t="s">
        <v>137</v>
      </c>
      <c r="K4672" t="s">
        <v>138</v>
      </c>
      <c r="L4672" t="s">
        <v>13075</v>
      </c>
      <c r="M4672" t="s">
        <v>13076</v>
      </c>
      <c r="N4672">
        <v>2.9966666659999999</v>
      </c>
      <c r="O4672">
        <v>0</v>
      </c>
      <c r="P4672">
        <v>128</v>
      </c>
      <c r="Q4672">
        <v>0</v>
      </c>
      <c r="R4672">
        <v>0</v>
      </c>
      <c r="S4672">
        <v>0</v>
      </c>
      <c r="T4672">
        <v>7</v>
      </c>
      <c r="U4672">
        <v>0</v>
      </c>
      <c r="V4672">
        <v>0</v>
      </c>
      <c r="W4672">
        <v>0</v>
      </c>
      <c r="X4672">
        <v>49.381353216207387</v>
      </c>
      <c r="Y4672">
        <v>0</v>
      </c>
      <c r="Z4672">
        <v>0</v>
      </c>
      <c r="AA4672">
        <v>0</v>
      </c>
      <c r="AB4672">
        <v>2.2628893591942343</v>
      </c>
      <c r="AC4672">
        <v>0</v>
      </c>
      <c r="AD4672">
        <v>0</v>
      </c>
      <c r="AE4672">
        <v>51.64424257540162</v>
      </c>
    </row>
    <row r="4673" spans="1:31" x14ac:dyDescent="0.3">
      <c r="A4673">
        <v>2655293</v>
      </c>
      <c r="B4673">
        <v>2</v>
      </c>
      <c r="C4673" t="s">
        <v>80</v>
      </c>
      <c r="D4673" t="s">
        <v>110</v>
      </c>
      <c r="E4673" t="s">
        <v>141</v>
      </c>
      <c r="F4673" t="s">
        <v>13077</v>
      </c>
      <c r="G4673" t="s">
        <v>149</v>
      </c>
      <c r="H4673" t="s">
        <v>144</v>
      </c>
      <c r="I4673" t="s">
        <v>136</v>
      </c>
      <c r="J4673" t="s">
        <v>137</v>
      </c>
      <c r="K4673" t="s">
        <v>138</v>
      </c>
      <c r="L4673" t="s">
        <v>13078</v>
      </c>
      <c r="M4673" t="s">
        <v>13079</v>
      </c>
      <c r="N4673">
        <v>1.325</v>
      </c>
      <c r="O4673">
        <v>0</v>
      </c>
      <c r="P4673">
        <v>1324</v>
      </c>
      <c r="Q4673">
        <v>0</v>
      </c>
      <c r="R4673">
        <v>0</v>
      </c>
      <c r="S4673">
        <v>1</v>
      </c>
      <c r="T4673">
        <v>51</v>
      </c>
      <c r="U4673">
        <v>0</v>
      </c>
      <c r="V4673">
        <v>0</v>
      </c>
      <c r="W4673">
        <v>0</v>
      </c>
      <c r="X4673">
        <v>544.19335513948579</v>
      </c>
      <c r="Y4673">
        <v>0</v>
      </c>
      <c r="Z4673">
        <v>0</v>
      </c>
      <c r="AA4673">
        <v>2821.203688331278</v>
      </c>
      <c r="AB4673">
        <v>143.39674640512948</v>
      </c>
      <c r="AC4673">
        <v>0</v>
      </c>
      <c r="AD4673">
        <v>0</v>
      </c>
      <c r="AE4673">
        <v>3508.7937898758933</v>
      </c>
    </row>
    <row r="4674" spans="1:31" x14ac:dyDescent="0.3">
      <c r="A4674">
        <v>2655987</v>
      </c>
      <c r="B4674">
        <v>1</v>
      </c>
      <c r="C4674" t="s">
        <v>81</v>
      </c>
      <c r="D4674" t="s">
        <v>118</v>
      </c>
      <c r="E4674" t="s">
        <v>141</v>
      </c>
      <c r="F4674" t="s">
        <v>13080</v>
      </c>
      <c r="G4674" t="s">
        <v>143</v>
      </c>
      <c r="H4674" t="s">
        <v>144</v>
      </c>
      <c r="I4674" t="s">
        <v>136</v>
      </c>
      <c r="J4674" t="s">
        <v>137</v>
      </c>
      <c r="K4674" t="s">
        <v>138</v>
      </c>
      <c r="L4674" t="s">
        <v>13081</v>
      </c>
      <c r="M4674" t="s">
        <v>13082</v>
      </c>
      <c r="N4674">
        <v>1.5719444440000001</v>
      </c>
      <c r="O4674">
        <v>0</v>
      </c>
      <c r="P4674">
        <v>11</v>
      </c>
      <c r="Q4674">
        <v>12</v>
      </c>
      <c r="R4674">
        <v>1</v>
      </c>
      <c r="S4674">
        <v>1</v>
      </c>
      <c r="T4674">
        <v>0</v>
      </c>
      <c r="U4674">
        <v>0</v>
      </c>
      <c r="V4674">
        <v>0</v>
      </c>
      <c r="W4674">
        <v>0</v>
      </c>
      <c r="X4674">
        <v>3.0057591233438012</v>
      </c>
      <c r="Y4674">
        <v>60.019816648943433</v>
      </c>
      <c r="Z4674">
        <v>1.739275236614062</v>
      </c>
      <c r="AA4674">
        <v>9.4425789115176908</v>
      </c>
      <c r="AB4674">
        <v>0</v>
      </c>
      <c r="AC4674">
        <v>0</v>
      </c>
      <c r="AD4674">
        <v>0</v>
      </c>
      <c r="AE4674">
        <v>74.207429920418974</v>
      </c>
    </row>
    <row r="4675" spans="1:31" x14ac:dyDescent="0.3">
      <c r="A4675">
        <v>2655964</v>
      </c>
      <c r="B4675">
        <v>1</v>
      </c>
      <c r="C4675" t="s">
        <v>80</v>
      </c>
      <c r="D4675" t="s">
        <v>101</v>
      </c>
      <c r="E4675" t="s">
        <v>165</v>
      </c>
      <c r="F4675" t="s">
        <v>13083</v>
      </c>
      <c r="G4675" t="s">
        <v>154</v>
      </c>
      <c r="H4675" t="s">
        <v>135</v>
      </c>
      <c r="I4675" t="s">
        <v>136</v>
      </c>
      <c r="J4675" t="s">
        <v>137</v>
      </c>
      <c r="K4675" t="s">
        <v>138</v>
      </c>
      <c r="L4675" t="s">
        <v>13084</v>
      </c>
      <c r="M4675" t="s">
        <v>13085</v>
      </c>
      <c r="N4675">
        <v>0.88972222199999995</v>
      </c>
      <c r="O4675">
        <v>0</v>
      </c>
      <c r="P4675">
        <v>131</v>
      </c>
      <c r="Q4675">
        <v>0</v>
      </c>
      <c r="R4675">
        <v>0</v>
      </c>
      <c r="S4675">
        <v>0</v>
      </c>
      <c r="T4675">
        <v>8</v>
      </c>
      <c r="U4675">
        <v>0</v>
      </c>
      <c r="V4675">
        <v>0</v>
      </c>
      <c r="W4675">
        <v>0</v>
      </c>
      <c r="X4675">
        <v>31.02757521656406</v>
      </c>
      <c r="Y4675">
        <v>0</v>
      </c>
      <c r="Z4675">
        <v>0</v>
      </c>
      <c r="AA4675">
        <v>0</v>
      </c>
      <c r="AB4675">
        <v>21.506068880639745</v>
      </c>
      <c r="AC4675">
        <v>0</v>
      </c>
      <c r="AD4675">
        <v>0</v>
      </c>
      <c r="AE4675">
        <v>52.533644097203805</v>
      </c>
    </row>
    <row r="4676" spans="1:31" x14ac:dyDescent="0.3">
      <c r="A4676">
        <v>2655423</v>
      </c>
      <c r="B4676">
        <v>1</v>
      </c>
      <c r="C4676" t="s">
        <v>80</v>
      </c>
      <c r="D4676" t="s">
        <v>82</v>
      </c>
      <c r="E4676" t="s">
        <v>152</v>
      </c>
      <c r="F4676" t="s">
        <v>13086</v>
      </c>
      <c r="G4676" t="s">
        <v>199</v>
      </c>
      <c r="H4676" t="s">
        <v>135</v>
      </c>
      <c r="I4676" t="s">
        <v>136</v>
      </c>
      <c r="J4676" t="s">
        <v>137</v>
      </c>
      <c r="K4676" t="s">
        <v>138</v>
      </c>
      <c r="L4676" t="s">
        <v>13087</v>
      </c>
      <c r="M4676" t="s">
        <v>13088</v>
      </c>
      <c r="N4676">
        <v>0.571944444</v>
      </c>
      <c r="O4676">
        <v>0</v>
      </c>
      <c r="P4676">
        <v>471</v>
      </c>
      <c r="Q4676">
        <v>0</v>
      </c>
      <c r="R4676">
        <v>0</v>
      </c>
      <c r="S4676">
        <v>0</v>
      </c>
      <c r="T4676">
        <v>26</v>
      </c>
      <c r="U4676">
        <v>0</v>
      </c>
      <c r="V4676">
        <v>0</v>
      </c>
      <c r="W4676">
        <v>0</v>
      </c>
      <c r="X4676">
        <v>68.160206651231817</v>
      </c>
      <c r="Y4676">
        <v>0</v>
      </c>
      <c r="Z4676">
        <v>0</v>
      </c>
      <c r="AA4676">
        <v>0</v>
      </c>
      <c r="AB4676">
        <v>7.9469809392013655</v>
      </c>
      <c r="AC4676">
        <v>0</v>
      </c>
      <c r="AD4676">
        <v>0</v>
      </c>
      <c r="AE4676">
        <v>76.107187590433185</v>
      </c>
    </row>
    <row r="4677" spans="1:31" x14ac:dyDescent="0.3">
      <c r="A4677">
        <v>2655366</v>
      </c>
      <c r="B4677">
        <v>1</v>
      </c>
      <c r="C4677" t="s">
        <v>81</v>
      </c>
      <c r="D4677" t="s">
        <v>122</v>
      </c>
      <c r="E4677" t="s">
        <v>147</v>
      </c>
      <c r="F4677" t="s">
        <v>13089</v>
      </c>
      <c r="G4677" t="s">
        <v>220</v>
      </c>
      <c r="H4677" t="s">
        <v>144</v>
      </c>
      <c r="I4677" t="s">
        <v>136</v>
      </c>
      <c r="J4677" t="s">
        <v>137</v>
      </c>
      <c r="K4677" t="s">
        <v>162</v>
      </c>
      <c r="L4677" t="s">
        <v>13090</v>
      </c>
      <c r="M4677" t="s">
        <v>13091</v>
      </c>
      <c r="N4677">
        <v>2.1694444439999998</v>
      </c>
      <c r="O4677">
        <v>0</v>
      </c>
      <c r="P4677">
        <v>136</v>
      </c>
      <c r="Q4677">
        <v>0</v>
      </c>
      <c r="R4677">
        <v>0</v>
      </c>
      <c r="S4677">
        <v>14</v>
      </c>
      <c r="T4677">
        <v>14</v>
      </c>
      <c r="U4677">
        <v>1</v>
      </c>
      <c r="V4677">
        <v>0</v>
      </c>
      <c r="W4677">
        <v>0</v>
      </c>
      <c r="X4677">
        <v>35.803206498148782</v>
      </c>
      <c r="Y4677">
        <v>0</v>
      </c>
      <c r="Z4677">
        <v>0</v>
      </c>
      <c r="AA4677">
        <v>14.623918226225001</v>
      </c>
      <c r="AB4677">
        <v>19.08853084205051</v>
      </c>
      <c r="AC4677">
        <v>0</v>
      </c>
      <c r="AD4677">
        <v>0</v>
      </c>
      <c r="AE4677">
        <v>69.5156555664243</v>
      </c>
    </row>
    <row r="4678" spans="1:31" x14ac:dyDescent="0.3">
      <c r="A4678">
        <v>2656256</v>
      </c>
      <c r="B4678">
        <v>1</v>
      </c>
      <c r="C4678" t="s">
        <v>80</v>
      </c>
      <c r="D4678" t="s">
        <v>84</v>
      </c>
      <c r="E4678" t="s">
        <v>165</v>
      </c>
      <c r="F4678" t="s">
        <v>13092</v>
      </c>
      <c r="G4678" t="s">
        <v>187</v>
      </c>
      <c r="H4678" t="s">
        <v>135</v>
      </c>
      <c r="I4678" t="s">
        <v>136</v>
      </c>
      <c r="J4678" t="s">
        <v>137</v>
      </c>
      <c r="K4678" t="s">
        <v>138</v>
      </c>
      <c r="L4678" t="s">
        <v>13093</v>
      </c>
      <c r="M4678" t="s">
        <v>13094</v>
      </c>
      <c r="N4678">
        <v>3.6305555549999999</v>
      </c>
      <c r="O4678">
        <v>0</v>
      </c>
      <c r="P4678">
        <v>386</v>
      </c>
      <c r="Q4678">
        <v>0</v>
      </c>
      <c r="R4678">
        <v>0</v>
      </c>
      <c r="S4678">
        <v>0</v>
      </c>
      <c r="T4678">
        <v>26</v>
      </c>
      <c r="U4678">
        <v>0</v>
      </c>
      <c r="V4678">
        <v>0</v>
      </c>
      <c r="W4678">
        <v>0</v>
      </c>
      <c r="X4678">
        <v>367.48953710685424</v>
      </c>
      <c r="Y4678">
        <v>0</v>
      </c>
      <c r="Z4678">
        <v>0</v>
      </c>
      <c r="AA4678">
        <v>0</v>
      </c>
      <c r="AB4678">
        <v>33.018916259423499</v>
      </c>
      <c r="AC4678">
        <v>0</v>
      </c>
      <c r="AD4678">
        <v>0</v>
      </c>
      <c r="AE4678">
        <v>400.50845336627776</v>
      </c>
    </row>
    <row r="4679" spans="1:31" x14ac:dyDescent="0.3">
      <c r="A4679">
        <v>2655758</v>
      </c>
      <c r="B4679">
        <v>1</v>
      </c>
      <c r="C4679" t="s">
        <v>81</v>
      </c>
      <c r="D4679" t="s">
        <v>128</v>
      </c>
      <c r="E4679" t="s">
        <v>194</v>
      </c>
      <c r="F4679" t="s">
        <v>13095</v>
      </c>
      <c r="G4679" t="s">
        <v>1651</v>
      </c>
      <c r="H4679" t="s">
        <v>144</v>
      </c>
      <c r="I4679" t="s">
        <v>136</v>
      </c>
      <c r="J4679" t="s">
        <v>137</v>
      </c>
      <c r="K4679" t="s">
        <v>138</v>
      </c>
      <c r="L4679" t="s">
        <v>13096</v>
      </c>
      <c r="M4679" t="s">
        <v>13097</v>
      </c>
      <c r="N4679">
        <v>1.931944444</v>
      </c>
      <c r="O4679">
        <v>0</v>
      </c>
      <c r="P4679">
        <v>10848</v>
      </c>
      <c r="Q4679">
        <v>0</v>
      </c>
      <c r="R4679">
        <v>0</v>
      </c>
      <c r="S4679">
        <v>7</v>
      </c>
      <c r="T4679">
        <v>1182</v>
      </c>
      <c r="U4679">
        <v>0</v>
      </c>
      <c r="V4679">
        <v>5</v>
      </c>
      <c r="W4679">
        <v>0</v>
      </c>
      <c r="X4679">
        <v>6412.7040824737614</v>
      </c>
      <c r="Y4679">
        <v>0</v>
      </c>
      <c r="Z4679">
        <v>0</v>
      </c>
      <c r="AA4679">
        <v>2983.8584218176093</v>
      </c>
      <c r="AB4679">
        <v>4779.5431125322075</v>
      </c>
      <c r="AC4679">
        <v>0</v>
      </c>
      <c r="AD4679">
        <v>811.89493662230223</v>
      </c>
      <c r="AE4679">
        <v>14988.00055344588</v>
      </c>
    </row>
    <row r="4680" spans="1:31" x14ac:dyDescent="0.3">
      <c r="A4680">
        <v>2656007</v>
      </c>
      <c r="B4680">
        <v>1</v>
      </c>
      <c r="C4680" t="s">
        <v>80</v>
      </c>
      <c r="D4680" t="s">
        <v>91</v>
      </c>
      <c r="E4680" t="s">
        <v>214</v>
      </c>
      <c r="F4680" t="s">
        <v>4292</v>
      </c>
      <c r="G4680" t="s">
        <v>300</v>
      </c>
      <c r="H4680" t="s">
        <v>135</v>
      </c>
      <c r="I4680" t="s">
        <v>136</v>
      </c>
      <c r="J4680" t="s">
        <v>137</v>
      </c>
      <c r="K4680" t="s">
        <v>138</v>
      </c>
      <c r="L4680" t="s">
        <v>13098</v>
      </c>
      <c r="M4680" t="s">
        <v>13099</v>
      </c>
      <c r="N4680">
        <v>1.705833333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7.7042040032564003</v>
      </c>
      <c r="AC4680">
        <v>0</v>
      </c>
      <c r="AD4680">
        <v>0</v>
      </c>
      <c r="AE4680">
        <v>7.7042040032564003</v>
      </c>
    </row>
    <row r="4681" spans="1:31" x14ac:dyDescent="0.3">
      <c r="A4681">
        <v>2656233</v>
      </c>
      <c r="B4681">
        <v>1</v>
      </c>
      <c r="C4681" t="s">
        <v>80</v>
      </c>
      <c r="D4681" t="s">
        <v>89</v>
      </c>
      <c r="E4681" t="s">
        <v>132</v>
      </c>
      <c r="F4681" t="s">
        <v>13100</v>
      </c>
      <c r="G4681" t="s">
        <v>134</v>
      </c>
      <c r="H4681" t="s">
        <v>135</v>
      </c>
      <c r="I4681" t="s">
        <v>136</v>
      </c>
      <c r="J4681" t="s">
        <v>137</v>
      </c>
      <c r="K4681" t="s">
        <v>138</v>
      </c>
      <c r="L4681" t="s">
        <v>13101</v>
      </c>
      <c r="M4681" t="s">
        <v>13102</v>
      </c>
      <c r="N4681">
        <v>2.3455555549999998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2.3270304074144832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2.3270304074144832</v>
      </c>
    </row>
    <row r="4682" spans="1:31" x14ac:dyDescent="0.3">
      <c r="A4682">
        <v>2655360</v>
      </c>
      <c r="B4682">
        <v>1</v>
      </c>
      <c r="C4682" t="s">
        <v>81</v>
      </c>
      <c r="D4682" t="s">
        <v>115</v>
      </c>
      <c r="E4682" t="s">
        <v>152</v>
      </c>
      <c r="F4682" t="s">
        <v>13103</v>
      </c>
      <c r="G4682" t="s">
        <v>220</v>
      </c>
      <c r="H4682" t="s">
        <v>135</v>
      </c>
      <c r="I4682" t="s">
        <v>136</v>
      </c>
      <c r="J4682" t="s">
        <v>137</v>
      </c>
      <c r="K4682" t="s">
        <v>162</v>
      </c>
      <c r="L4682" t="s">
        <v>13104</v>
      </c>
      <c r="M4682" t="s">
        <v>13105</v>
      </c>
      <c r="N4682">
        <v>2.2825000000000002</v>
      </c>
      <c r="O4682">
        <v>0</v>
      </c>
      <c r="P4682">
        <v>113</v>
      </c>
      <c r="Q4682">
        <v>0</v>
      </c>
      <c r="R4682">
        <v>0</v>
      </c>
      <c r="S4682">
        <v>0</v>
      </c>
      <c r="T4682">
        <v>48</v>
      </c>
      <c r="U4682">
        <v>0</v>
      </c>
      <c r="V4682">
        <v>0</v>
      </c>
      <c r="W4682">
        <v>0</v>
      </c>
      <c r="X4682">
        <v>41.358672277172545</v>
      </c>
      <c r="Y4682">
        <v>0</v>
      </c>
      <c r="Z4682">
        <v>0</v>
      </c>
      <c r="AA4682">
        <v>0</v>
      </c>
      <c r="AB4682">
        <v>110.92846970630012</v>
      </c>
      <c r="AC4682">
        <v>0</v>
      </c>
      <c r="AD4682">
        <v>0</v>
      </c>
      <c r="AE4682">
        <v>152.28714198347268</v>
      </c>
    </row>
    <row r="4683" spans="1:31" x14ac:dyDescent="0.3">
      <c r="A4683">
        <v>2655283</v>
      </c>
      <c r="B4683">
        <v>1</v>
      </c>
      <c r="C4683" t="s">
        <v>81</v>
      </c>
      <c r="D4683" t="s">
        <v>128</v>
      </c>
      <c r="E4683" t="s">
        <v>194</v>
      </c>
      <c r="F4683" t="s">
        <v>13106</v>
      </c>
      <c r="G4683" t="s">
        <v>149</v>
      </c>
      <c r="H4683" t="s">
        <v>144</v>
      </c>
      <c r="I4683" t="s">
        <v>136</v>
      </c>
      <c r="J4683" t="s">
        <v>137</v>
      </c>
      <c r="K4683" t="s">
        <v>138</v>
      </c>
      <c r="L4683" t="s">
        <v>13107</v>
      </c>
      <c r="M4683" t="s">
        <v>13108</v>
      </c>
      <c r="N4683">
        <v>0.33722222200000002</v>
      </c>
      <c r="O4683">
        <v>0</v>
      </c>
      <c r="P4683">
        <v>567</v>
      </c>
      <c r="Q4683">
        <v>1</v>
      </c>
      <c r="R4683">
        <v>70</v>
      </c>
      <c r="S4683">
        <v>3</v>
      </c>
      <c r="T4683">
        <v>129</v>
      </c>
      <c r="U4683">
        <v>1</v>
      </c>
      <c r="V4683">
        <v>0</v>
      </c>
      <c r="W4683">
        <v>0</v>
      </c>
      <c r="X4683">
        <v>34.224864120241321</v>
      </c>
      <c r="Y4683">
        <v>12.759717199830853</v>
      </c>
      <c r="Z4683">
        <v>31.891164829782735</v>
      </c>
      <c r="AA4683">
        <v>1.3522007732589789</v>
      </c>
      <c r="AB4683">
        <v>17.701349180234423</v>
      </c>
      <c r="AC4683">
        <v>4.4905179064205161</v>
      </c>
      <c r="AD4683">
        <v>0</v>
      </c>
      <c r="AE4683">
        <v>102.41981400976884</v>
      </c>
    </row>
    <row r="4684" spans="1:31" x14ac:dyDescent="0.3">
      <c r="A4684">
        <v>2655924</v>
      </c>
      <c r="B4684">
        <v>1</v>
      </c>
      <c r="C4684" t="s">
        <v>81</v>
      </c>
      <c r="D4684" t="s">
        <v>113</v>
      </c>
      <c r="E4684" t="s">
        <v>194</v>
      </c>
      <c r="F4684" t="s">
        <v>846</v>
      </c>
      <c r="G4684" t="s">
        <v>149</v>
      </c>
      <c r="H4684" t="s">
        <v>144</v>
      </c>
      <c r="I4684" t="s">
        <v>136</v>
      </c>
      <c r="J4684" t="s">
        <v>137</v>
      </c>
      <c r="K4684" t="s">
        <v>138</v>
      </c>
      <c r="L4684" t="s">
        <v>13109</v>
      </c>
      <c r="M4684" t="s">
        <v>13110</v>
      </c>
      <c r="N4684">
        <v>0.580555555</v>
      </c>
      <c r="O4684">
        <v>8</v>
      </c>
      <c r="P4684">
        <v>62</v>
      </c>
      <c r="Q4684">
        <v>26</v>
      </c>
      <c r="R4684">
        <v>381</v>
      </c>
      <c r="S4684">
        <v>6</v>
      </c>
      <c r="T4684">
        <v>15</v>
      </c>
      <c r="U4684">
        <v>0</v>
      </c>
      <c r="V4684">
        <v>0</v>
      </c>
      <c r="W4684">
        <v>10.667343911591308</v>
      </c>
      <c r="X4684">
        <v>10.648007343569308</v>
      </c>
      <c r="Y4684">
        <v>79.672885080766903</v>
      </c>
      <c r="Z4684">
        <v>391.56693302521995</v>
      </c>
      <c r="AA4684">
        <v>8.9276503378419232</v>
      </c>
      <c r="AB4684">
        <v>23.183251997433864</v>
      </c>
      <c r="AC4684">
        <v>0</v>
      </c>
      <c r="AD4684">
        <v>0</v>
      </c>
      <c r="AE4684">
        <v>524.66607169642327</v>
      </c>
    </row>
    <row r="4685" spans="1:31" x14ac:dyDescent="0.3">
      <c r="A4685">
        <v>2655260</v>
      </c>
      <c r="B4685">
        <v>1</v>
      </c>
      <c r="C4685" t="s">
        <v>80</v>
      </c>
      <c r="D4685" t="s">
        <v>85</v>
      </c>
      <c r="E4685" t="s">
        <v>165</v>
      </c>
      <c r="F4685" t="s">
        <v>12343</v>
      </c>
      <c r="G4685" t="s">
        <v>224</v>
      </c>
      <c r="H4685" t="s">
        <v>135</v>
      </c>
      <c r="I4685" t="s">
        <v>136</v>
      </c>
      <c r="J4685" t="s">
        <v>137</v>
      </c>
      <c r="K4685" t="s">
        <v>138</v>
      </c>
      <c r="L4685" t="s">
        <v>13111</v>
      </c>
      <c r="M4685" t="s">
        <v>13112</v>
      </c>
      <c r="N4685">
        <v>1.0175000000000001</v>
      </c>
      <c r="O4685">
        <v>0</v>
      </c>
      <c r="P4685">
        <v>235</v>
      </c>
      <c r="Q4685">
        <v>0</v>
      </c>
      <c r="R4685">
        <v>0</v>
      </c>
      <c r="S4685">
        <v>0</v>
      </c>
      <c r="T4685">
        <v>12</v>
      </c>
      <c r="U4685">
        <v>0</v>
      </c>
      <c r="V4685">
        <v>0</v>
      </c>
      <c r="W4685">
        <v>0</v>
      </c>
      <c r="X4685">
        <v>64.212225586291027</v>
      </c>
      <c r="Y4685">
        <v>0</v>
      </c>
      <c r="Z4685">
        <v>0</v>
      </c>
      <c r="AA4685">
        <v>0</v>
      </c>
      <c r="AB4685">
        <v>8.8924502896488811</v>
      </c>
      <c r="AC4685">
        <v>0</v>
      </c>
      <c r="AD4685">
        <v>0</v>
      </c>
      <c r="AE4685">
        <v>73.104675875939904</v>
      </c>
    </row>
    <row r="4686" spans="1:31" x14ac:dyDescent="0.3">
      <c r="A4686">
        <v>2655778</v>
      </c>
      <c r="B4686">
        <v>1</v>
      </c>
      <c r="C4686" t="s">
        <v>80</v>
      </c>
      <c r="D4686" t="s">
        <v>98</v>
      </c>
      <c r="E4686" t="s">
        <v>152</v>
      </c>
      <c r="F4686" t="s">
        <v>13113</v>
      </c>
      <c r="G4686" t="s">
        <v>199</v>
      </c>
      <c r="H4686" t="s">
        <v>135</v>
      </c>
      <c r="I4686" t="s">
        <v>136</v>
      </c>
      <c r="J4686" t="s">
        <v>3</v>
      </c>
      <c r="K4686" t="s">
        <v>138</v>
      </c>
      <c r="L4686" t="s">
        <v>13114</v>
      </c>
      <c r="M4686" t="s">
        <v>13115</v>
      </c>
      <c r="N4686">
        <v>4.8716666660000003</v>
      </c>
      <c r="O4686">
        <v>0</v>
      </c>
      <c r="P4686">
        <v>27</v>
      </c>
      <c r="Q4686">
        <v>0</v>
      </c>
      <c r="R4686">
        <v>21</v>
      </c>
      <c r="S4686">
        <v>0</v>
      </c>
      <c r="T4686">
        <v>7</v>
      </c>
      <c r="U4686">
        <v>0</v>
      </c>
      <c r="V4686">
        <v>0</v>
      </c>
      <c r="W4686">
        <v>0</v>
      </c>
      <c r="X4686">
        <v>49.739268933263396</v>
      </c>
      <c r="Y4686">
        <v>0</v>
      </c>
      <c r="Z4686">
        <v>132.6132999730134</v>
      </c>
      <c r="AA4686">
        <v>0</v>
      </c>
      <c r="AB4686">
        <v>41.356563913773016</v>
      </c>
      <c r="AC4686">
        <v>0</v>
      </c>
      <c r="AD4686">
        <v>0</v>
      </c>
      <c r="AE4686">
        <v>223.7091328200498</v>
      </c>
    </row>
    <row r="4687" spans="1:31" x14ac:dyDescent="0.3">
      <c r="A4687">
        <v>2656133</v>
      </c>
      <c r="B4687">
        <v>1</v>
      </c>
      <c r="C4687" t="s">
        <v>80</v>
      </c>
      <c r="D4687" t="s">
        <v>110</v>
      </c>
      <c r="E4687" t="s">
        <v>165</v>
      </c>
      <c r="F4687" t="s">
        <v>13116</v>
      </c>
      <c r="G4687" t="s">
        <v>187</v>
      </c>
      <c r="H4687" t="s">
        <v>135</v>
      </c>
      <c r="I4687" t="s">
        <v>136</v>
      </c>
      <c r="J4687" t="s">
        <v>137</v>
      </c>
      <c r="K4687" t="s">
        <v>138</v>
      </c>
      <c r="L4687" t="s">
        <v>13117</v>
      </c>
      <c r="M4687" t="s">
        <v>13118</v>
      </c>
      <c r="N4687">
        <v>3.1611111109999999</v>
      </c>
      <c r="O4687">
        <v>0</v>
      </c>
      <c r="P4687">
        <v>164</v>
      </c>
      <c r="Q4687">
        <v>0</v>
      </c>
      <c r="R4687">
        <v>0</v>
      </c>
      <c r="S4687">
        <v>0</v>
      </c>
      <c r="T4687">
        <v>18</v>
      </c>
      <c r="U4687">
        <v>0</v>
      </c>
      <c r="V4687">
        <v>0</v>
      </c>
      <c r="W4687">
        <v>0</v>
      </c>
      <c r="X4687">
        <v>164.33299174950659</v>
      </c>
      <c r="Y4687">
        <v>0</v>
      </c>
      <c r="Z4687">
        <v>0</v>
      </c>
      <c r="AA4687">
        <v>0</v>
      </c>
      <c r="AB4687">
        <v>63.130734197171137</v>
      </c>
      <c r="AC4687">
        <v>0</v>
      </c>
      <c r="AD4687">
        <v>0</v>
      </c>
      <c r="AE4687">
        <v>227.46372594667773</v>
      </c>
    </row>
    <row r="4688" spans="1:31" x14ac:dyDescent="0.3">
      <c r="A4688">
        <v>2656030</v>
      </c>
      <c r="B4688">
        <v>1</v>
      </c>
      <c r="C4688" t="s">
        <v>80</v>
      </c>
      <c r="D4688" t="s">
        <v>103</v>
      </c>
      <c r="E4688" t="s">
        <v>214</v>
      </c>
      <c r="F4688" t="s">
        <v>8651</v>
      </c>
      <c r="G4688" t="s">
        <v>224</v>
      </c>
      <c r="H4688" t="s">
        <v>135</v>
      </c>
      <c r="I4688" t="s">
        <v>136</v>
      </c>
      <c r="J4688" t="s">
        <v>137</v>
      </c>
      <c r="K4688" t="s">
        <v>138</v>
      </c>
      <c r="L4688" t="s">
        <v>13119</v>
      </c>
      <c r="M4688" t="s">
        <v>13120</v>
      </c>
      <c r="N4688">
        <v>1.1058333330000001</v>
      </c>
      <c r="O4688">
        <v>0</v>
      </c>
      <c r="P4688">
        <v>181</v>
      </c>
      <c r="Q4688">
        <v>0</v>
      </c>
      <c r="R4688">
        <v>0</v>
      </c>
      <c r="S4688">
        <v>0</v>
      </c>
      <c r="T4688">
        <v>18</v>
      </c>
      <c r="U4688">
        <v>0</v>
      </c>
      <c r="V4688">
        <v>0</v>
      </c>
      <c r="W4688">
        <v>0</v>
      </c>
      <c r="X4688">
        <v>60.019351332595043</v>
      </c>
      <c r="Y4688">
        <v>0</v>
      </c>
      <c r="Z4688">
        <v>0</v>
      </c>
      <c r="AA4688">
        <v>0</v>
      </c>
      <c r="AB4688">
        <v>37.629176604719262</v>
      </c>
      <c r="AC4688">
        <v>0</v>
      </c>
      <c r="AD4688">
        <v>0</v>
      </c>
      <c r="AE4688">
        <v>97.648527937314299</v>
      </c>
    </row>
    <row r="4689" spans="1:31" x14ac:dyDescent="0.3">
      <c r="A4689">
        <v>2655818</v>
      </c>
      <c r="B4689">
        <v>1</v>
      </c>
      <c r="C4689" t="s">
        <v>81</v>
      </c>
      <c r="D4689" t="s">
        <v>118</v>
      </c>
      <c r="E4689" t="s">
        <v>165</v>
      </c>
      <c r="F4689" t="s">
        <v>13121</v>
      </c>
      <c r="G4689" t="s">
        <v>224</v>
      </c>
      <c r="H4689" t="s">
        <v>135</v>
      </c>
      <c r="I4689" t="s">
        <v>136</v>
      </c>
      <c r="J4689" t="s">
        <v>137</v>
      </c>
      <c r="K4689" t="s">
        <v>138</v>
      </c>
      <c r="L4689" t="s">
        <v>13122</v>
      </c>
      <c r="M4689" t="s">
        <v>13123</v>
      </c>
      <c r="N4689">
        <v>0.83333333300000001</v>
      </c>
      <c r="O4689">
        <v>0</v>
      </c>
      <c r="P4689">
        <v>112</v>
      </c>
      <c r="Q4689">
        <v>0</v>
      </c>
      <c r="R4689">
        <v>6</v>
      </c>
      <c r="S4689">
        <v>0</v>
      </c>
      <c r="T4689">
        <v>3</v>
      </c>
      <c r="U4689">
        <v>0</v>
      </c>
      <c r="V4689">
        <v>0</v>
      </c>
      <c r="W4689">
        <v>0</v>
      </c>
      <c r="X4689">
        <v>21.396406269067604</v>
      </c>
      <c r="Y4689">
        <v>0</v>
      </c>
      <c r="Z4689">
        <v>11.697305507498617</v>
      </c>
      <c r="AA4689">
        <v>0</v>
      </c>
      <c r="AB4689">
        <v>7.7048064678883943</v>
      </c>
      <c r="AC4689">
        <v>0</v>
      </c>
      <c r="AD4689">
        <v>0</v>
      </c>
      <c r="AE4689">
        <v>40.79851824445462</v>
      </c>
    </row>
    <row r="4690" spans="1:31" x14ac:dyDescent="0.3">
      <c r="A4690">
        <v>2656173</v>
      </c>
      <c r="B4690">
        <v>1</v>
      </c>
      <c r="C4690" t="s">
        <v>80</v>
      </c>
      <c r="D4690" t="s">
        <v>84</v>
      </c>
      <c r="E4690" t="s">
        <v>181</v>
      </c>
      <c r="F4690" t="s">
        <v>13124</v>
      </c>
      <c r="G4690" t="s">
        <v>149</v>
      </c>
      <c r="H4690" t="s">
        <v>144</v>
      </c>
      <c r="I4690" t="s">
        <v>136</v>
      </c>
      <c r="J4690" t="s">
        <v>137</v>
      </c>
      <c r="K4690" t="s">
        <v>138</v>
      </c>
      <c r="L4690" t="s">
        <v>13125</v>
      </c>
      <c r="M4690" t="s">
        <v>12848</v>
      </c>
      <c r="N4690">
        <v>0.276388888</v>
      </c>
      <c r="O4690">
        <v>0</v>
      </c>
      <c r="P4690">
        <v>16731</v>
      </c>
      <c r="Q4690">
        <v>0</v>
      </c>
      <c r="R4690">
        <v>0</v>
      </c>
      <c r="S4690">
        <v>1</v>
      </c>
      <c r="T4690">
        <v>701</v>
      </c>
      <c r="U4690">
        <v>1</v>
      </c>
      <c r="V4690">
        <v>2</v>
      </c>
      <c r="W4690">
        <v>0</v>
      </c>
      <c r="X4690">
        <v>1170.1731976330495</v>
      </c>
      <c r="Y4690">
        <v>0</v>
      </c>
      <c r="Z4690">
        <v>0</v>
      </c>
      <c r="AA4690">
        <v>2.3008920331678766</v>
      </c>
      <c r="AB4690">
        <v>500.29257984012281</v>
      </c>
      <c r="AC4690">
        <v>13.424400249848157</v>
      </c>
      <c r="AD4690">
        <v>7.9466732290701403</v>
      </c>
      <c r="AE4690">
        <v>1694.1377429852585</v>
      </c>
    </row>
    <row r="4691" spans="1:31" x14ac:dyDescent="0.3">
      <c r="A4691">
        <v>2655775</v>
      </c>
      <c r="B4691">
        <v>1</v>
      </c>
      <c r="C4691" t="s">
        <v>80</v>
      </c>
      <c r="D4691" t="s">
        <v>90</v>
      </c>
      <c r="E4691" t="s">
        <v>165</v>
      </c>
      <c r="F4691" t="s">
        <v>13126</v>
      </c>
      <c r="G4691" t="s">
        <v>224</v>
      </c>
      <c r="H4691" t="s">
        <v>135</v>
      </c>
      <c r="I4691" t="s">
        <v>136</v>
      </c>
      <c r="J4691" t="s">
        <v>137</v>
      </c>
      <c r="K4691" t="s">
        <v>138</v>
      </c>
      <c r="L4691" t="s">
        <v>13127</v>
      </c>
      <c r="M4691" t="s">
        <v>13128</v>
      </c>
      <c r="N4691">
        <v>4.2144444439999997</v>
      </c>
      <c r="O4691">
        <v>0</v>
      </c>
      <c r="P4691">
        <v>30</v>
      </c>
      <c r="Q4691">
        <v>0</v>
      </c>
      <c r="R4691">
        <v>0</v>
      </c>
      <c r="S4691">
        <v>0</v>
      </c>
      <c r="T4691">
        <v>61</v>
      </c>
      <c r="U4691">
        <v>0</v>
      </c>
      <c r="V4691">
        <v>0</v>
      </c>
      <c r="W4691">
        <v>0</v>
      </c>
      <c r="X4691">
        <v>34.415470467428435</v>
      </c>
      <c r="Y4691">
        <v>0</v>
      </c>
      <c r="Z4691">
        <v>0</v>
      </c>
      <c r="AA4691">
        <v>0</v>
      </c>
      <c r="AB4691">
        <v>339.90118606972419</v>
      </c>
      <c r="AC4691">
        <v>0</v>
      </c>
      <c r="AD4691">
        <v>0</v>
      </c>
      <c r="AE4691">
        <v>374.31665653715265</v>
      </c>
    </row>
    <row r="4692" spans="1:31" x14ac:dyDescent="0.3">
      <c r="A4692">
        <v>2655277</v>
      </c>
      <c r="B4692">
        <v>1</v>
      </c>
      <c r="C4692" t="s">
        <v>80</v>
      </c>
      <c r="D4692" t="s">
        <v>107</v>
      </c>
      <c r="E4692" t="s">
        <v>194</v>
      </c>
      <c r="F4692" t="s">
        <v>7008</v>
      </c>
      <c r="G4692" t="s">
        <v>149</v>
      </c>
      <c r="H4692" t="s">
        <v>144</v>
      </c>
      <c r="I4692" t="s">
        <v>136</v>
      </c>
      <c r="J4692" t="s">
        <v>137</v>
      </c>
      <c r="K4692" t="s">
        <v>138</v>
      </c>
      <c r="L4692" t="s">
        <v>13129</v>
      </c>
      <c r="M4692" t="s">
        <v>13130</v>
      </c>
      <c r="N4692">
        <v>0.84638888800000001</v>
      </c>
      <c r="O4692">
        <v>1</v>
      </c>
      <c r="P4692">
        <v>1341</v>
      </c>
      <c r="Q4692">
        <v>28</v>
      </c>
      <c r="R4692">
        <v>87</v>
      </c>
      <c r="S4692">
        <v>5</v>
      </c>
      <c r="T4692">
        <v>52</v>
      </c>
      <c r="U4692">
        <v>0</v>
      </c>
      <c r="V4692">
        <v>3</v>
      </c>
      <c r="W4692">
        <v>0.96030675113633168</v>
      </c>
      <c r="X4692">
        <v>223.42767048866165</v>
      </c>
      <c r="Y4692">
        <v>447.10512881784695</v>
      </c>
      <c r="Z4692">
        <v>247.98466994990702</v>
      </c>
      <c r="AA4692">
        <v>11.46982791230767</v>
      </c>
      <c r="AB4692">
        <v>98.993843068237325</v>
      </c>
      <c r="AC4692">
        <v>0</v>
      </c>
      <c r="AD4692">
        <v>9.6904757522936364</v>
      </c>
      <c r="AE4692">
        <v>1039.6319227403906</v>
      </c>
    </row>
    <row r="4693" spans="1:31" x14ac:dyDescent="0.3">
      <c r="A4693">
        <v>2655532</v>
      </c>
      <c r="B4693">
        <v>1</v>
      </c>
      <c r="C4693" t="s">
        <v>80</v>
      </c>
      <c r="D4693" t="s">
        <v>105</v>
      </c>
      <c r="E4693" t="s">
        <v>165</v>
      </c>
      <c r="F4693" t="s">
        <v>2288</v>
      </c>
      <c r="G4693" t="s">
        <v>224</v>
      </c>
      <c r="H4693" t="s">
        <v>135</v>
      </c>
      <c r="I4693" t="s">
        <v>136</v>
      </c>
      <c r="J4693" t="s">
        <v>137</v>
      </c>
      <c r="K4693" t="s">
        <v>138</v>
      </c>
      <c r="L4693" t="s">
        <v>13131</v>
      </c>
      <c r="M4693" t="s">
        <v>13132</v>
      </c>
      <c r="N4693">
        <v>0.63749999999999996</v>
      </c>
      <c r="O4693">
        <v>0</v>
      </c>
      <c r="P4693">
        <v>24</v>
      </c>
      <c r="Q4693">
        <v>0</v>
      </c>
      <c r="R4693">
        <v>61</v>
      </c>
      <c r="S4693">
        <v>0</v>
      </c>
      <c r="T4693">
        <v>10</v>
      </c>
      <c r="U4693">
        <v>0</v>
      </c>
      <c r="V4693">
        <v>0</v>
      </c>
      <c r="W4693">
        <v>0</v>
      </c>
      <c r="X4693">
        <v>5.0236322161397435</v>
      </c>
      <c r="Y4693">
        <v>0</v>
      </c>
      <c r="Z4693">
        <v>14.848395732540562</v>
      </c>
      <c r="AA4693">
        <v>0</v>
      </c>
      <c r="AB4693">
        <v>8.7213074802643469</v>
      </c>
      <c r="AC4693">
        <v>0</v>
      </c>
      <c r="AD4693">
        <v>0</v>
      </c>
      <c r="AE4693">
        <v>28.593335428944652</v>
      </c>
    </row>
    <row r="4694" spans="1:31" x14ac:dyDescent="0.3">
      <c r="A4694">
        <v>2655861</v>
      </c>
      <c r="B4694">
        <v>1</v>
      </c>
      <c r="C4694" t="s">
        <v>80</v>
      </c>
      <c r="D4694" t="s">
        <v>85</v>
      </c>
      <c r="E4694" t="s">
        <v>165</v>
      </c>
      <c r="F4694" t="s">
        <v>12343</v>
      </c>
      <c r="G4694" t="s">
        <v>224</v>
      </c>
      <c r="H4694" t="s">
        <v>135</v>
      </c>
      <c r="I4694" t="s">
        <v>136</v>
      </c>
      <c r="J4694" t="s">
        <v>137</v>
      </c>
      <c r="K4694" t="s">
        <v>138</v>
      </c>
      <c r="L4694" t="s">
        <v>13133</v>
      </c>
      <c r="M4694" t="s">
        <v>13134</v>
      </c>
      <c r="N4694">
        <v>2.3963888880000002</v>
      </c>
      <c r="O4694">
        <v>0</v>
      </c>
      <c r="P4694">
        <v>235</v>
      </c>
      <c r="Q4694">
        <v>0</v>
      </c>
      <c r="R4694">
        <v>0</v>
      </c>
      <c r="S4694">
        <v>0</v>
      </c>
      <c r="T4694">
        <v>12</v>
      </c>
      <c r="U4694">
        <v>0</v>
      </c>
      <c r="V4694">
        <v>0</v>
      </c>
      <c r="W4694">
        <v>0</v>
      </c>
      <c r="X4694">
        <v>182.05892802187455</v>
      </c>
      <c r="Y4694">
        <v>0</v>
      </c>
      <c r="Z4694">
        <v>0</v>
      </c>
      <c r="AA4694">
        <v>0</v>
      </c>
      <c r="AB4694">
        <v>44.238931072055401</v>
      </c>
      <c r="AC4694">
        <v>0</v>
      </c>
      <c r="AD4694">
        <v>0</v>
      </c>
      <c r="AE4694">
        <v>226.29785909392996</v>
      </c>
    </row>
    <row r="4695" spans="1:31" x14ac:dyDescent="0.3">
      <c r="A4695">
        <v>2655363</v>
      </c>
      <c r="B4695">
        <v>1</v>
      </c>
      <c r="C4695" t="s">
        <v>81</v>
      </c>
      <c r="D4695" t="s">
        <v>122</v>
      </c>
      <c r="E4695" t="s">
        <v>147</v>
      </c>
      <c r="F4695" t="s">
        <v>13135</v>
      </c>
      <c r="G4695" t="s">
        <v>220</v>
      </c>
      <c r="H4695" t="s">
        <v>144</v>
      </c>
      <c r="I4695" t="s">
        <v>136</v>
      </c>
      <c r="J4695" t="s">
        <v>137</v>
      </c>
      <c r="K4695" t="s">
        <v>162</v>
      </c>
      <c r="L4695" t="s">
        <v>13136</v>
      </c>
      <c r="M4695" t="s">
        <v>13137</v>
      </c>
      <c r="N4695">
        <v>2.5386111109999998</v>
      </c>
      <c r="O4695">
        <v>0</v>
      </c>
      <c r="P4695">
        <v>46</v>
      </c>
      <c r="Q4695">
        <v>0</v>
      </c>
      <c r="R4695">
        <v>0</v>
      </c>
      <c r="S4695">
        <v>3</v>
      </c>
      <c r="T4695">
        <v>0</v>
      </c>
      <c r="U4695">
        <v>6</v>
      </c>
      <c r="V4695">
        <v>0</v>
      </c>
      <c r="W4695">
        <v>0</v>
      </c>
      <c r="X4695">
        <v>22.15091741536034</v>
      </c>
      <c r="Y4695">
        <v>0</v>
      </c>
      <c r="Z4695">
        <v>0</v>
      </c>
      <c r="AA4695">
        <v>16.789756704380547</v>
      </c>
      <c r="AB4695">
        <v>0</v>
      </c>
      <c r="AC4695">
        <v>4381.0433475794007</v>
      </c>
      <c r="AD4695">
        <v>0</v>
      </c>
      <c r="AE4695">
        <v>4419.9840216991415</v>
      </c>
    </row>
    <row r="4696" spans="1:31" x14ac:dyDescent="0.3">
      <c r="A4696">
        <v>2656004</v>
      </c>
      <c r="B4696">
        <v>1</v>
      </c>
      <c r="C4696" t="s">
        <v>80</v>
      </c>
      <c r="D4696" t="s">
        <v>109</v>
      </c>
      <c r="E4696" t="s">
        <v>165</v>
      </c>
      <c r="F4696" t="s">
        <v>13138</v>
      </c>
      <c r="G4696" t="s">
        <v>224</v>
      </c>
      <c r="H4696" t="s">
        <v>135</v>
      </c>
      <c r="I4696" t="s">
        <v>136</v>
      </c>
      <c r="J4696" t="s">
        <v>137</v>
      </c>
      <c r="K4696" t="s">
        <v>138</v>
      </c>
      <c r="L4696" t="s">
        <v>13139</v>
      </c>
      <c r="M4696" t="s">
        <v>13140</v>
      </c>
      <c r="N4696">
        <v>2.0322222220000001</v>
      </c>
      <c r="O4696">
        <v>0</v>
      </c>
      <c r="P4696">
        <v>2</v>
      </c>
      <c r="Q4696">
        <v>0</v>
      </c>
      <c r="R4696">
        <v>3</v>
      </c>
      <c r="S4696">
        <v>0</v>
      </c>
      <c r="T4696">
        <v>1</v>
      </c>
      <c r="U4696">
        <v>0</v>
      </c>
      <c r="V4696">
        <v>0</v>
      </c>
      <c r="W4696">
        <v>0</v>
      </c>
      <c r="X4696">
        <v>1.5675969841739286</v>
      </c>
      <c r="Y4696">
        <v>0</v>
      </c>
      <c r="Z4696">
        <v>6.9356397329213531</v>
      </c>
      <c r="AA4696">
        <v>0</v>
      </c>
      <c r="AB4696">
        <v>0.90701162476163144</v>
      </c>
      <c r="AC4696">
        <v>0</v>
      </c>
      <c r="AD4696">
        <v>0</v>
      </c>
      <c r="AE4696">
        <v>9.4102483418569136</v>
      </c>
    </row>
    <row r="4697" spans="1:31" x14ac:dyDescent="0.3">
      <c r="A4697">
        <v>2655967</v>
      </c>
      <c r="B4697">
        <v>1</v>
      </c>
      <c r="C4697" t="s">
        <v>80</v>
      </c>
      <c r="D4697" t="s">
        <v>83</v>
      </c>
      <c r="E4697" t="s">
        <v>165</v>
      </c>
      <c r="F4697" t="s">
        <v>13141</v>
      </c>
      <c r="G4697" t="s">
        <v>161</v>
      </c>
      <c r="H4697" t="s">
        <v>135</v>
      </c>
      <c r="I4697" t="s">
        <v>136</v>
      </c>
      <c r="J4697" t="s">
        <v>137</v>
      </c>
      <c r="K4697" t="s">
        <v>162</v>
      </c>
      <c r="L4697" t="s">
        <v>13142</v>
      </c>
      <c r="M4697" t="s">
        <v>13143</v>
      </c>
      <c r="N4697">
        <v>3.625555555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49</v>
      </c>
      <c r="U4697">
        <v>0</v>
      </c>
      <c r="V4697">
        <v>4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168.85242602475142</v>
      </c>
      <c r="AC4697">
        <v>0</v>
      </c>
      <c r="AD4697">
        <v>298.9309953254546</v>
      </c>
      <c r="AE4697">
        <v>467.78342135020603</v>
      </c>
    </row>
    <row r="4698" spans="1:31" x14ac:dyDescent="0.3">
      <c r="A4698">
        <v>2655755</v>
      </c>
      <c r="B4698">
        <v>1</v>
      </c>
      <c r="C4698" t="s">
        <v>81</v>
      </c>
      <c r="D4698" t="s">
        <v>128</v>
      </c>
      <c r="E4698" t="s">
        <v>194</v>
      </c>
      <c r="F4698" t="s">
        <v>4417</v>
      </c>
      <c r="G4698" t="s">
        <v>183</v>
      </c>
      <c r="H4698" t="s">
        <v>144</v>
      </c>
      <c r="I4698" t="s">
        <v>136</v>
      </c>
      <c r="J4698" t="s">
        <v>3</v>
      </c>
      <c r="K4698" t="s">
        <v>138</v>
      </c>
      <c r="L4698" t="s">
        <v>13144</v>
      </c>
      <c r="M4698" t="s">
        <v>13145</v>
      </c>
      <c r="N4698">
        <v>1.1502777769999999</v>
      </c>
      <c r="O4698">
        <v>1</v>
      </c>
      <c r="P4698">
        <v>2720</v>
      </c>
      <c r="Q4698">
        <v>0</v>
      </c>
      <c r="R4698">
        <v>23</v>
      </c>
      <c r="S4698">
        <v>1</v>
      </c>
      <c r="T4698">
        <v>158</v>
      </c>
      <c r="U4698">
        <v>1</v>
      </c>
      <c r="V4698">
        <v>1</v>
      </c>
      <c r="W4698">
        <v>0.3305709570730555</v>
      </c>
      <c r="X4698">
        <v>946.11064428494274</v>
      </c>
      <c r="Y4698">
        <v>0</v>
      </c>
      <c r="Z4698">
        <v>35.138504226637984</v>
      </c>
      <c r="AA4698">
        <v>48.563434378968637</v>
      </c>
      <c r="AB4698">
        <v>346.65005416438089</v>
      </c>
      <c r="AC4698">
        <v>211.59744441809974</v>
      </c>
      <c r="AD4698">
        <v>4.100286799858857</v>
      </c>
      <c r="AE4698">
        <v>1592.4909392299619</v>
      </c>
    </row>
    <row r="4699" spans="1:31" x14ac:dyDescent="0.3">
      <c r="A4699">
        <v>2655286</v>
      </c>
      <c r="B4699">
        <v>1</v>
      </c>
      <c r="C4699" t="s">
        <v>80</v>
      </c>
      <c r="D4699" t="s">
        <v>93</v>
      </c>
      <c r="E4699" t="s">
        <v>194</v>
      </c>
      <c r="F4699" t="s">
        <v>3381</v>
      </c>
      <c r="G4699" t="s">
        <v>149</v>
      </c>
      <c r="H4699" t="s">
        <v>144</v>
      </c>
      <c r="I4699" t="s">
        <v>241</v>
      </c>
      <c r="J4699" t="s">
        <v>137</v>
      </c>
      <c r="K4699" t="s">
        <v>138</v>
      </c>
      <c r="L4699" t="s">
        <v>13146</v>
      </c>
      <c r="M4699" t="s">
        <v>13147</v>
      </c>
      <c r="N4699">
        <v>1.0555554999999999E-2</v>
      </c>
      <c r="O4699">
        <v>3</v>
      </c>
      <c r="P4699">
        <v>14</v>
      </c>
      <c r="Q4699">
        <v>41</v>
      </c>
      <c r="R4699">
        <v>198</v>
      </c>
      <c r="S4699">
        <v>11</v>
      </c>
      <c r="T4699">
        <v>49</v>
      </c>
      <c r="U4699">
        <v>0</v>
      </c>
      <c r="V4699">
        <v>0</v>
      </c>
      <c r="W4699">
        <v>5.5363748022739009E-2</v>
      </c>
      <c r="X4699">
        <v>4.9154803605933051E-2</v>
      </c>
      <c r="Y4699">
        <v>2.8228092376837961</v>
      </c>
      <c r="Z4699">
        <v>11.234034359099116</v>
      </c>
      <c r="AA4699">
        <v>0.38537124857055305</v>
      </c>
      <c r="AB4699">
        <v>0.71616147545920505</v>
      </c>
      <c r="AC4699">
        <v>0</v>
      </c>
      <c r="AD4699">
        <v>0</v>
      </c>
      <c r="AE4699">
        <v>15.262894872441343</v>
      </c>
    </row>
    <row r="4700" spans="1:31" x14ac:dyDescent="0.3">
      <c r="A4700">
        <v>2655618</v>
      </c>
      <c r="B4700">
        <v>1</v>
      </c>
      <c r="C4700" t="s">
        <v>80</v>
      </c>
      <c r="D4700" t="s">
        <v>107</v>
      </c>
      <c r="E4700" t="s">
        <v>165</v>
      </c>
      <c r="F4700" t="s">
        <v>13148</v>
      </c>
      <c r="G4700" t="s">
        <v>154</v>
      </c>
      <c r="H4700" t="s">
        <v>135</v>
      </c>
      <c r="I4700" t="s">
        <v>136</v>
      </c>
      <c r="J4700" t="s">
        <v>137</v>
      </c>
      <c r="K4700" t="s">
        <v>138</v>
      </c>
      <c r="L4700" t="s">
        <v>13149</v>
      </c>
      <c r="M4700" t="s">
        <v>13150</v>
      </c>
      <c r="N4700">
        <v>0.58083333299999995</v>
      </c>
      <c r="O4700">
        <v>0</v>
      </c>
      <c r="P4700">
        <v>14</v>
      </c>
      <c r="Q4700">
        <v>0</v>
      </c>
      <c r="R4700">
        <v>0</v>
      </c>
      <c r="S4700">
        <v>0</v>
      </c>
      <c r="T4700">
        <v>2</v>
      </c>
      <c r="U4700">
        <v>0</v>
      </c>
      <c r="V4700">
        <v>0</v>
      </c>
      <c r="W4700">
        <v>0</v>
      </c>
      <c r="X4700">
        <v>2.1465854680256222</v>
      </c>
      <c r="Y4700">
        <v>0</v>
      </c>
      <c r="Z4700">
        <v>0</v>
      </c>
      <c r="AA4700">
        <v>0</v>
      </c>
      <c r="AB4700">
        <v>4.0935651256422387</v>
      </c>
      <c r="AC4700">
        <v>0</v>
      </c>
      <c r="AD4700">
        <v>0</v>
      </c>
      <c r="AE4700">
        <v>6.2401505936678614</v>
      </c>
    </row>
    <row r="4701" spans="1:31" x14ac:dyDescent="0.3">
      <c r="A4701">
        <v>2655641</v>
      </c>
      <c r="B4701">
        <v>1</v>
      </c>
      <c r="C4701" t="s">
        <v>80</v>
      </c>
      <c r="D4701" t="s">
        <v>95</v>
      </c>
      <c r="E4701" t="s">
        <v>147</v>
      </c>
      <c r="F4701" t="s">
        <v>13151</v>
      </c>
      <c r="G4701" t="s">
        <v>149</v>
      </c>
      <c r="H4701" t="s">
        <v>144</v>
      </c>
      <c r="I4701" t="s">
        <v>136</v>
      </c>
      <c r="J4701" t="s">
        <v>137</v>
      </c>
      <c r="K4701" t="s">
        <v>138</v>
      </c>
      <c r="L4701" t="s">
        <v>12789</v>
      </c>
      <c r="M4701" t="s">
        <v>13152</v>
      </c>
      <c r="N4701">
        <v>0.393055555</v>
      </c>
      <c r="O4701">
        <v>0</v>
      </c>
      <c r="P4701">
        <v>0</v>
      </c>
      <c r="Q4701">
        <v>0</v>
      </c>
      <c r="R4701">
        <v>0</v>
      </c>
      <c r="S4701">
        <v>44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142.76762494775994</v>
      </c>
      <c r="AB4701">
        <v>0</v>
      </c>
      <c r="AC4701">
        <v>0</v>
      </c>
      <c r="AD4701">
        <v>0</v>
      </c>
      <c r="AE4701">
        <v>142.76762494775994</v>
      </c>
    </row>
    <row r="4702" spans="1:31" x14ac:dyDescent="0.3">
      <c r="A4702">
        <v>2655309</v>
      </c>
      <c r="B4702">
        <v>1</v>
      </c>
      <c r="C4702" t="s">
        <v>80</v>
      </c>
      <c r="D4702" t="s">
        <v>84</v>
      </c>
      <c r="E4702" t="s">
        <v>132</v>
      </c>
      <c r="F4702" t="s">
        <v>13153</v>
      </c>
      <c r="G4702" t="s">
        <v>268</v>
      </c>
      <c r="H4702" t="s">
        <v>135</v>
      </c>
      <c r="I4702" t="s">
        <v>136</v>
      </c>
      <c r="J4702" t="s">
        <v>137</v>
      </c>
      <c r="K4702" t="s">
        <v>138</v>
      </c>
      <c r="L4702" t="s">
        <v>13154</v>
      </c>
      <c r="M4702" t="s">
        <v>13155</v>
      </c>
      <c r="N4702">
        <v>7.3208333330000004</v>
      </c>
      <c r="O4702">
        <v>0</v>
      </c>
      <c r="P4702">
        <v>5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8.4725763945194412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8.4725763945194412</v>
      </c>
    </row>
    <row r="4703" spans="1:31" x14ac:dyDescent="0.3">
      <c r="A4703">
        <v>2656119</v>
      </c>
      <c r="B4703">
        <v>1</v>
      </c>
      <c r="C4703" t="s">
        <v>80</v>
      </c>
      <c r="D4703" t="s">
        <v>101</v>
      </c>
      <c r="E4703" t="s">
        <v>132</v>
      </c>
      <c r="F4703" t="s">
        <v>12397</v>
      </c>
      <c r="G4703" t="s">
        <v>268</v>
      </c>
      <c r="H4703" t="s">
        <v>135</v>
      </c>
      <c r="I4703" t="s">
        <v>136</v>
      </c>
      <c r="J4703" t="s">
        <v>137</v>
      </c>
      <c r="K4703" t="s">
        <v>138</v>
      </c>
      <c r="L4703" t="s">
        <v>13156</v>
      </c>
      <c r="M4703" t="s">
        <v>13157</v>
      </c>
      <c r="N4703">
        <v>1.605555555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0.98448011397557011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0.98448011397557011</v>
      </c>
    </row>
    <row r="4704" spans="1:31" x14ac:dyDescent="0.3">
      <c r="A4704">
        <v>2655996</v>
      </c>
      <c r="B4704">
        <v>1</v>
      </c>
      <c r="C4704" t="s">
        <v>80</v>
      </c>
      <c r="D4704" t="s">
        <v>104</v>
      </c>
      <c r="E4704" t="s">
        <v>165</v>
      </c>
      <c r="F4704" t="s">
        <v>13158</v>
      </c>
      <c r="G4704" t="s">
        <v>224</v>
      </c>
      <c r="H4704" t="s">
        <v>135</v>
      </c>
      <c r="I4704" t="s">
        <v>136</v>
      </c>
      <c r="J4704" t="s">
        <v>137</v>
      </c>
      <c r="K4704" t="s">
        <v>138</v>
      </c>
      <c r="L4704" t="s">
        <v>13159</v>
      </c>
      <c r="M4704" t="s">
        <v>13160</v>
      </c>
      <c r="N4704">
        <v>3.4922222220000001</v>
      </c>
      <c r="O4704">
        <v>0</v>
      </c>
      <c r="P4704">
        <v>37</v>
      </c>
      <c r="Q4704">
        <v>0</v>
      </c>
      <c r="R4704">
        <v>0</v>
      </c>
      <c r="S4704">
        <v>0</v>
      </c>
      <c r="T4704">
        <v>3</v>
      </c>
      <c r="U4704">
        <v>0</v>
      </c>
      <c r="V4704">
        <v>0</v>
      </c>
      <c r="W4704">
        <v>0</v>
      </c>
      <c r="X4704">
        <v>37.491960620956078</v>
      </c>
      <c r="Y4704">
        <v>0</v>
      </c>
      <c r="Z4704">
        <v>0</v>
      </c>
      <c r="AA4704">
        <v>0</v>
      </c>
      <c r="AB4704">
        <v>19.668336433121187</v>
      </c>
      <c r="AC4704">
        <v>0</v>
      </c>
      <c r="AD4704">
        <v>0</v>
      </c>
      <c r="AE4704">
        <v>57.160297054077262</v>
      </c>
    </row>
    <row r="4705" spans="1:31" x14ac:dyDescent="0.3">
      <c r="A4705">
        <v>2655332</v>
      </c>
      <c r="B4705">
        <v>1</v>
      </c>
      <c r="C4705" t="s">
        <v>80</v>
      </c>
      <c r="D4705" t="s">
        <v>93</v>
      </c>
      <c r="E4705" t="s">
        <v>152</v>
      </c>
      <c r="F4705" t="s">
        <v>12104</v>
      </c>
      <c r="G4705" t="s">
        <v>191</v>
      </c>
      <c r="H4705" t="s">
        <v>135</v>
      </c>
      <c r="I4705" t="s">
        <v>136</v>
      </c>
      <c r="J4705" t="s">
        <v>137</v>
      </c>
      <c r="K4705" t="s">
        <v>138</v>
      </c>
      <c r="L4705" t="s">
        <v>13161</v>
      </c>
      <c r="M4705" t="s">
        <v>13162</v>
      </c>
      <c r="N4705">
        <v>0.61361111099999999</v>
      </c>
      <c r="O4705">
        <v>0</v>
      </c>
      <c r="P4705">
        <v>22</v>
      </c>
      <c r="Q4705">
        <v>0</v>
      </c>
      <c r="R4705">
        <v>24</v>
      </c>
      <c r="S4705">
        <v>0</v>
      </c>
      <c r="T4705">
        <v>7</v>
      </c>
      <c r="U4705">
        <v>0</v>
      </c>
      <c r="V4705">
        <v>0</v>
      </c>
      <c r="W4705">
        <v>0</v>
      </c>
      <c r="X4705">
        <v>3.5859555127237783</v>
      </c>
      <c r="Y4705">
        <v>0</v>
      </c>
      <c r="Z4705">
        <v>97.611337029460671</v>
      </c>
      <c r="AA4705">
        <v>0</v>
      </c>
      <c r="AB4705">
        <v>5.6179148656099072</v>
      </c>
      <c r="AC4705">
        <v>0</v>
      </c>
      <c r="AD4705">
        <v>0</v>
      </c>
      <c r="AE4705">
        <v>106.81520740779435</v>
      </c>
    </row>
    <row r="4706" spans="1:31" x14ac:dyDescent="0.3">
      <c r="A4706">
        <v>2656119</v>
      </c>
      <c r="B4706">
        <v>2</v>
      </c>
      <c r="C4706" t="s">
        <v>80</v>
      </c>
      <c r="D4706" t="s">
        <v>101</v>
      </c>
      <c r="E4706" t="s">
        <v>165</v>
      </c>
      <c r="F4706" t="s">
        <v>13163</v>
      </c>
      <c r="G4706" t="s">
        <v>268</v>
      </c>
      <c r="H4706" t="s">
        <v>135</v>
      </c>
      <c r="I4706" t="s">
        <v>136</v>
      </c>
      <c r="J4706" t="s">
        <v>137</v>
      </c>
      <c r="K4706" t="s">
        <v>138</v>
      </c>
      <c r="L4706" t="s">
        <v>13157</v>
      </c>
      <c r="M4706" t="s">
        <v>13164</v>
      </c>
      <c r="N4706">
        <v>0.81361111100000005</v>
      </c>
      <c r="O4706">
        <v>0</v>
      </c>
      <c r="P4706">
        <v>32</v>
      </c>
      <c r="Q4706">
        <v>0</v>
      </c>
      <c r="R4706">
        <v>0</v>
      </c>
      <c r="S4706">
        <v>0</v>
      </c>
      <c r="T4706">
        <v>30</v>
      </c>
      <c r="U4706">
        <v>0</v>
      </c>
      <c r="V4706">
        <v>0</v>
      </c>
      <c r="W4706">
        <v>0</v>
      </c>
      <c r="X4706">
        <v>8.0967731498131119</v>
      </c>
      <c r="Y4706">
        <v>0</v>
      </c>
      <c r="Z4706">
        <v>0</v>
      </c>
      <c r="AA4706">
        <v>0</v>
      </c>
      <c r="AB4706">
        <v>23.308325259111523</v>
      </c>
      <c r="AC4706">
        <v>0</v>
      </c>
      <c r="AD4706">
        <v>0</v>
      </c>
      <c r="AE4706">
        <v>31.405098408924637</v>
      </c>
    </row>
    <row r="4707" spans="1:31" x14ac:dyDescent="0.3">
      <c r="A4707">
        <v>2655681</v>
      </c>
      <c r="B4707">
        <v>1</v>
      </c>
      <c r="C4707" t="s">
        <v>80</v>
      </c>
      <c r="D4707" t="s">
        <v>93</v>
      </c>
      <c r="E4707" t="s">
        <v>165</v>
      </c>
      <c r="F4707" t="s">
        <v>13165</v>
      </c>
      <c r="G4707" t="s">
        <v>224</v>
      </c>
      <c r="H4707" t="s">
        <v>135</v>
      </c>
      <c r="I4707" t="s">
        <v>136</v>
      </c>
      <c r="J4707" t="s">
        <v>137</v>
      </c>
      <c r="K4707" t="s">
        <v>138</v>
      </c>
      <c r="L4707" t="s">
        <v>13166</v>
      </c>
      <c r="M4707" t="s">
        <v>13167</v>
      </c>
      <c r="N4707">
        <v>4.1838888880000003</v>
      </c>
      <c r="O4707">
        <v>0</v>
      </c>
      <c r="P4707">
        <v>0</v>
      </c>
      <c r="Q4707">
        <v>0</v>
      </c>
      <c r="R4707">
        <v>5</v>
      </c>
      <c r="S4707">
        <v>0</v>
      </c>
      <c r="T4707">
        <v>3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23.850028158565706</v>
      </c>
      <c r="AA4707">
        <v>0</v>
      </c>
      <c r="AB4707">
        <v>8.3851960189600012E-3</v>
      </c>
      <c r="AC4707">
        <v>0</v>
      </c>
      <c r="AD4707">
        <v>0</v>
      </c>
      <c r="AE4707">
        <v>23.858413354584666</v>
      </c>
    </row>
    <row r="4708" spans="1:31" x14ac:dyDescent="0.3">
      <c r="A4708">
        <v>2655887</v>
      </c>
      <c r="B4708">
        <v>1</v>
      </c>
      <c r="C4708" t="s">
        <v>81</v>
      </c>
      <c r="D4708" t="s">
        <v>128</v>
      </c>
      <c r="E4708" t="s">
        <v>141</v>
      </c>
      <c r="F4708" t="s">
        <v>13168</v>
      </c>
      <c r="G4708" t="s">
        <v>149</v>
      </c>
      <c r="H4708" t="s">
        <v>144</v>
      </c>
      <c r="I4708" t="s">
        <v>136</v>
      </c>
      <c r="J4708" t="s">
        <v>137</v>
      </c>
      <c r="K4708" t="s">
        <v>138</v>
      </c>
      <c r="L4708" t="s">
        <v>13169</v>
      </c>
      <c r="M4708" t="s">
        <v>13170</v>
      </c>
      <c r="N4708">
        <v>6.0575000000000001</v>
      </c>
      <c r="O4708">
        <v>0</v>
      </c>
      <c r="P4708">
        <v>528</v>
      </c>
      <c r="Q4708">
        <v>0</v>
      </c>
      <c r="R4708">
        <v>0</v>
      </c>
      <c r="S4708">
        <v>0</v>
      </c>
      <c r="T4708">
        <v>14</v>
      </c>
      <c r="U4708">
        <v>1</v>
      </c>
      <c r="V4708">
        <v>0</v>
      </c>
      <c r="W4708">
        <v>0</v>
      </c>
      <c r="X4708">
        <v>1117.3903975265762</v>
      </c>
      <c r="Y4708">
        <v>0</v>
      </c>
      <c r="Z4708">
        <v>0</v>
      </c>
      <c r="AA4708">
        <v>0</v>
      </c>
      <c r="AB4708">
        <v>286.58800414700886</v>
      </c>
      <c r="AC4708">
        <v>673.70055960552804</v>
      </c>
      <c r="AD4708">
        <v>0</v>
      </c>
      <c r="AE4708">
        <v>2077.6789612791131</v>
      </c>
    </row>
    <row r="4709" spans="1:31" x14ac:dyDescent="0.3">
      <c r="A4709">
        <v>2656079</v>
      </c>
      <c r="B4709">
        <v>1</v>
      </c>
      <c r="C4709" t="s">
        <v>80</v>
      </c>
      <c r="D4709" t="s">
        <v>97</v>
      </c>
      <c r="E4709" t="s">
        <v>132</v>
      </c>
      <c r="F4709" t="s">
        <v>13171</v>
      </c>
      <c r="G4709" t="s">
        <v>268</v>
      </c>
      <c r="H4709" t="s">
        <v>135</v>
      </c>
      <c r="I4709" t="s">
        <v>136</v>
      </c>
      <c r="J4709" t="s">
        <v>137</v>
      </c>
      <c r="K4709" t="s">
        <v>138</v>
      </c>
      <c r="L4709" t="s">
        <v>13172</v>
      </c>
      <c r="M4709" t="s">
        <v>13173</v>
      </c>
      <c r="N4709">
        <v>2.7511111110000002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0.55677673494434954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0.55677673494434954</v>
      </c>
    </row>
    <row r="4710" spans="1:31" x14ac:dyDescent="0.3">
      <c r="A4710">
        <v>2655893</v>
      </c>
      <c r="B4710">
        <v>1</v>
      </c>
      <c r="C4710" t="s">
        <v>81</v>
      </c>
      <c r="D4710" t="s">
        <v>127</v>
      </c>
      <c r="E4710" t="s">
        <v>194</v>
      </c>
      <c r="F4710" t="s">
        <v>13174</v>
      </c>
      <c r="G4710" t="s">
        <v>149</v>
      </c>
      <c r="H4710" t="s">
        <v>144</v>
      </c>
      <c r="I4710" t="s">
        <v>136</v>
      </c>
      <c r="J4710" t="s">
        <v>137</v>
      </c>
      <c r="K4710" t="s">
        <v>138</v>
      </c>
      <c r="L4710" t="s">
        <v>13175</v>
      </c>
      <c r="M4710" t="s">
        <v>13176</v>
      </c>
      <c r="N4710">
        <v>3.4355555550000001</v>
      </c>
      <c r="O4710">
        <v>0</v>
      </c>
      <c r="P4710">
        <v>453</v>
      </c>
      <c r="Q4710">
        <v>0</v>
      </c>
      <c r="R4710">
        <v>0</v>
      </c>
      <c r="S4710">
        <v>0</v>
      </c>
      <c r="T4710">
        <v>48</v>
      </c>
      <c r="U4710">
        <v>0</v>
      </c>
      <c r="V4710">
        <v>0</v>
      </c>
      <c r="W4710">
        <v>0</v>
      </c>
      <c r="X4710">
        <v>429.85225302901671</v>
      </c>
      <c r="Y4710">
        <v>0</v>
      </c>
      <c r="Z4710">
        <v>0</v>
      </c>
      <c r="AA4710">
        <v>0</v>
      </c>
      <c r="AB4710">
        <v>188.33045537221736</v>
      </c>
      <c r="AC4710">
        <v>0</v>
      </c>
      <c r="AD4710">
        <v>0</v>
      </c>
      <c r="AE4710">
        <v>618.18270840123409</v>
      </c>
    </row>
    <row r="4711" spans="1:31" x14ac:dyDescent="0.3">
      <c r="A4711">
        <v>2655707</v>
      </c>
      <c r="B4711">
        <v>1</v>
      </c>
      <c r="C4711" t="s">
        <v>80</v>
      </c>
      <c r="D4711" t="s">
        <v>95</v>
      </c>
      <c r="E4711" t="s">
        <v>132</v>
      </c>
      <c r="F4711" t="s">
        <v>13177</v>
      </c>
      <c r="G4711" t="s">
        <v>134</v>
      </c>
      <c r="H4711" t="s">
        <v>135</v>
      </c>
      <c r="I4711" t="s">
        <v>136</v>
      </c>
      <c r="J4711" t="s">
        <v>137</v>
      </c>
      <c r="K4711" t="s">
        <v>138</v>
      </c>
      <c r="L4711" t="s">
        <v>13178</v>
      </c>
      <c r="M4711" t="s">
        <v>13179</v>
      </c>
      <c r="N4711">
        <v>0.752222222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1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0.32702153904969899</v>
      </c>
      <c r="AC4711">
        <v>0</v>
      </c>
      <c r="AD4711">
        <v>0</v>
      </c>
      <c r="AE4711">
        <v>0.32702153904969899</v>
      </c>
    </row>
    <row r="4712" spans="1:31" x14ac:dyDescent="0.3">
      <c r="A4712">
        <v>2656099</v>
      </c>
      <c r="B4712">
        <v>1</v>
      </c>
      <c r="C4712" t="s">
        <v>80</v>
      </c>
      <c r="D4712" t="s">
        <v>82</v>
      </c>
      <c r="E4712" t="s">
        <v>194</v>
      </c>
      <c r="F4712" t="s">
        <v>13180</v>
      </c>
      <c r="G4712" t="s">
        <v>562</v>
      </c>
      <c r="H4712" t="s">
        <v>144</v>
      </c>
      <c r="I4712" t="s">
        <v>241</v>
      </c>
      <c r="J4712" t="s">
        <v>137</v>
      </c>
      <c r="K4712" t="s">
        <v>138</v>
      </c>
      <c r="L4712" t="s">
        <v>13181</v>
      </c>
      <c r="M4712" t="s">
        <v>13182</v>
      </c>
      <c r="N4712">
        <v>4.5833332999999997E-2</v>
      </c>
      <c r="O4712">
        <v>0</v>
      </c>
      <c r="P4712">
        <v>6377</v>
      </c>
      <c r="Q4712">
        <v>0</v>
      </c>
      <c r="R4712">
        <v>0</v>
      </c>
      <c r="S4712">
        <v>1</v>
      </c>
      <c r="T4712">
        <v>508</v>
      </c>
      <c r="U4712">
        <v>0</v>
      </c>
      <c r="V4712">
        <v>0</v>
      </c>
      <c r="W4712">
        <v>0</v>
      </c>
      <c r="X4712">
        <v>84.212020291415399</v>
      </c>
      <c r="Y4712">
        <v>0</v>
      </c>
      <c r="Z4712">
        <v>0</v>
      </c>
      <c r="AA4712">
        <v>4.9554506334014823</v>
      </c>
      <c r="AB4712">
        <v>42.259728971509212</v>
      </c>
      <c r="AC4712">
        <v>0</v>
      </c>
      <c r="AD4712">
        <v>0</v>
      </c>
      <c r="AE4712">
        <v>131.4271998963261</v>
      </c>
    </row>
    <row r="4713" spans="1:31" x14ac:dyDescent="0.3">
      <c r="A4713">
        <v>2656013</v>
      </c>
      <c r="B4713">
        <v>1</v>
      </c>
      <c r="C4713" t="s">
        <v>81</v>
      </c>
      <c r="D4713" t="s">
        <v>118</v>
      </c>
      <c r="E4713" t="s">
        <v>147</v>
      </c>
      <c r="F4713" t="s">
        <v>13183</v>
      </c>
      <c r="G4713" t="s">
        <v>149</v>
      </c>
      <c r="H4713" t="s">
        <v>144</v>
      </c>
      <c r="I4713" t="s">
        <v>136</v>
      </c>
      <c r="J4713" t="s">
        <v>137</v>
      </c>
      <c r="K4713" t="s">
        <v>138</v>
      </c>
      <c r="L4713" t="s">
        <v>13184</v>
      </c>
      <c r="M4713" t="s">
        <v>13185</v>
      </c>
      <c r="N4713">
        <v>1.673611111</v>
      </c>
      <c r="O4713">
        <v>3</v>
      </c>
      <c r="P4713">
        <v>242</v>
      </c>
      <c r="Q4713">
        <v>49</v>
      </c>
      <c r="R4713">
        <v>55</v>
      </c>
      <c r="S4713">
        <v>1</v>
      </c>
      <c r="T4713">
        <v>29</v>
      </c>
      <c r="U4713">
        <v>0</v>
      </c>
      <c r="V4713">
        <v>0</v>
      </c>
      <c r="W4713">
        <v>3.4294664308297733</v>
      </c>
      <c r="X4713">
        <v>87.824962434436657</v>
      </c>
      <c r="Y4713">
        <v>164.56295284331893</v>
      </c>
      <c r="Z4713">
        <v>505.64368161972283</v>
      </c>
      <c r="AA4713">
        <v>0.33161531255700005</v>
      </c>
      <c r="AB4713">
        <v>83.277170786732455</v>
      </c>
      <c r="AC4713">
        <v>0</v>
      </c>
      <c r="AD4713">
        <v>0</v>
      </c>
      <c r="AE4713">
        <v>845.06984942759766</v>
      </c>
    </row>
    <row r="4714" spans="1:31" x14ac:dyDescent="0.3">
      <c r="A4714">
        <v>2655472</v>
      </c>
      <c r="B4714">
        <v>1</v>
      </c>
      <c r="C4714" t="s">
        <v>80</v>
      </c>
      <c r="D4714" t="s">
        <v>105</v>
      </c>
      <c r="E4714" t="s">
        <v>141</v>
      </c>
      <c r="F4714" t="s">
        <v>13186</v>
      </c>
      <c r="G4714" t="s">
        <v>220</v>
      </c>
      <c r="H4714" t="s">
        <v>144</v>
      </c>
      <c r="I4714" t="s">
        <v>136</v>
      </c>
      <c r="J4714" t="s">
        <v>137</v>
      </c>
      <c r="K4714" t="s">
        <v>162</v>
      </c>
      <c r="L4714" t="s">
        <v>13187</v>
      </c>
      <c r="M4714" t="s">
        <v>13188</v>
      </c>
      <c r="N4714">
        <v>1.020277777</v>
      </c>
      <c r="O4714">
        <v>0</v>
      </c>
      <c r="P4714">
        <v>379</v>
      </c>
      <c r="Q4714">
        <v>0</v>
      </c>
      <c r="R4714">
        <v>1</v>
      </c>
      <c r="S4714">
        <v>0</v>
      </c>
      <c r="T4714">
        <v>54</v>
      </c>
      <c r="U4714">
        <v>0</v>
      </c>
      <c r="V4714">
        <v>0</v>
      </c>
      <c r="W4714">
        <v>0</v>
      </c>
      <c r="X4714">
        <v>145.1466427376528</v>
      </c>
      <c r="Y4714">
        <v>0</v>
      </c>
      <c r="Z4714">
        <v>2.7639788790550002</v>
      </c>
      <c r="AA4714">
        <v>0</v>
      </c>
      <c r="AB4714">
        <v>81.620203738642871</v>
      </c>
      <c r="AC4714">
        <v>0</v>
      </c>
      <c r="AD4714">
        <v>0</v>
      </c>
      <c r="AE4714">
        <v>229.53082535535066</v>
      </c>
    </row>
    <row r="4715" spans="1:31" x14ac:dyDescent="0.3">
      <c r="A4715">
        <v>2655980</v>
      </c>
      <c r="B4715">
        <v>1</v>
      </c>
      <c r="C4715" t="s">
        <v>81</v>
      </c>
      <c r="D4715" t="s">
        <v>113</v>
      </c>
      <c r="E4715" t="s">
        <v>214</v>
      </c>
      <c r="F4715" t="s">
        <v>12590</v>
      </c>
      <c r="G4715" t="s">
        <v>154</v>
      </c>
      <c r="H4715" t="s">
        <v>135</v>
      </c>
      <c r="I4715" t="s">
        <v>136</v>
      </c>
      <c r="J4715" t="s">
        <v>137</v>
      </c>
      <c r="K4715" t="s">
        <v>138</v>
      </c>
      <c r="L4715" t="s">
        <v>13189</v>
      </c>
      <c r="M4715" t="s">
        <v>13190</v>
      </c>
      <c r="N4715">
        <v>0.29749999999999999</v>
      </c>
      <c r="O4715">
        <v>0</v>
      </c>
      <c r="P4715">
        <v>39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3.1289748164012789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3.1289748164012789</v>
      </c>
    </row>
    <row r="4716" spans="1:31" x14ac:dyDescent="0.3">
      <c r="A4716">
        <v>2655433</v>
      </c>
      <c r="B4716">
        <v>1</v>
      </c>
      <c r="C4716" t="s">
        <v>80</v>
      </c>
      <c r="D4716" t="s">
        <v>101</v>
      </c>
      <c r="E4716" t="s">
        <v>165</v>
      </c>
      <c r="F4716" t="s">
        <v>13191</v>
      </c>
      <c r="G4716" t="s">
        <v>154</v>
      </c>
      <c r="H4716" t="s">
        <v>135</v>
      </c>
      <c r="I4716" t="s">
        <v>136</v>
      </c>
      <c r="J4716" t="s">
        <v>137</v>
      </c>
      <c r="K4716" t="s">
        <v>138</v>
      </c>
      <c r="L4716" t="s">
        <v>13192</v>
      </c>
      <c r="M4716" t="s">
        <v>13193</v>
      </c>
      <c r="N4716">
        <v>0.53166666600000001</v>
      </c>
      <c r="O4716">
        <v>0</v>
      </c>
      <c r="P4716">
        <v>121</v>
      </c>
      <c r="Q4716">
        <v>0</v>
      </c>
      <c r="R4716">
        <v>1</v>
      </c>
      <c r="S4716">
        <v>0</v>
      </c>
      <c r="T4716">
        <v>8</v>
      </c>
      <c r="U4716">
        <v>0</v>
      </c>
      <c r="V4716">
        <v>0</v>
      </c>
      <c r="W4716">
        <v>0</v>
      </c>
      <c r="X4716">
        <v>14.701219025148347</v>
      </c>
      <c r="Y4716">
        <v>0</v>
      </c>
      <c r="Z4716">
        <v>0</v>
      </c>
      <c r="AA4716">
        <v>0</v>
      </c>
      <c r="AB4716">
        <v>4.3844921560051633</v>
      </c>
      <c r="AC4716">
        <v>0</v>
      </c>
      <c r="AD4716">
        <v>0</v>
      </c>
      <c r="AE4716">
        <v>19.08571118115351</v>
      </c>
    </row>
    <row r="4717" spans="1:31" x14ac:dyDescent="0.3">
      <c r="A4717">
        <v>2655350</v>
      </c>
      <c r="B4717">
        <v>1</v>
      </c>
      <c r="C4717" t="s">
        <v>80</v>
      </c>
      <c r="D4717" t="s">
        <v>97</v>
      </c>
      <c r="E4717" t="s">
        <v>165</v>
      </c>
      <c r="F4717" t="s">
        <v>13194</v>
      </c>
      <c r="G4717" t="s">
        <v>224</v>
      </c>
      <c r="H4717" t="s">
        <v>135</v>
      </c>
      <c r="I4717" t="s">
        <v>136</v>
      </c>
      <c r="J4717" t="s">
        <v>137</v>
      </c>
      <c r="K4717" t="s">
        <v>138</v>
      </c>
      <c r="L4717" t="s">
        <v>13195</v>
      </c>
      <c r="M4717" t="s">
        <v>13196</v>
      </c>
      <c r="N4717">
        <v>1.625555555</v>
      </c>
      <c r="O4717">
        <v>0</v>
      </c>
      <c r="P4717">
        <v>9</v>
      </c>
      <c r="Q4717">
        <v>0</v>
      </c>
      <c r="R4717">
        <v>5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3.2675312962773688</v>
      </c>
      <c r="Y4717">
        <v>0</v>
      </c>
      <c r="Z4717">
        <v>1.139174544429967</v>
      </c>
      <c r="AA4717">
        <v>0</v>
      </c>
      <c r="AB4717">
        <v>2.1489348609487778E-2</v>
      </c>
      <c r="AC4717">
        <v>0</v>
      </c>
      <c r="AD4717">
        <v>0</v>
      </c>
      <c r="AE4717">
        <v>4.4281951893168232</v>
      </c>
    </row>
    <row r="4718" spans="1:31" x14ac:dyDescent="0.3">
      <c r="A4718">
        <v>2655828</v>
      </c>
      <c r="B4718">
        <v>1</v>
      </c>
      <c r="C4718" t="s">
        <v>80</v>
      </c>
      <c r="D4718" t="s">
        <v>108</v>
      </c>
      <c r="E4718" t="s">
        <v>214</v>
      </c>
      <c r="F4718" t="s">
        <v>5715</v>
      </c>
      <c r="G4718" t="s">
        <v>300</v>
      </c>
      <c r="H4718" t="s">
        <v>135</v>
      </c>
      <c r="I4718" t="s">
        <v>136</v>
      </c>
      <c r="J4718" t="s">
        <v>137</v>
      </c>
      <c r="K4718" t="s">
        <v>138</v>
      </c>
      <c r="L4718" t="s">
        <v>13197</v>
      </c>
      <c r="M4718" t="s">
        <v>13198</v>
      </c>
      <c r="N4718">
        <v>0.33583333300000001</v>
      </c>
      <c r="O4718">
        <v>0</v>
      </c>
      <c r="P4718">
        <v>2</v>
      </c>
      <c r="Q4718">
        <v>0</v>
      </c>
      <c r="R4718">
        <v>1</v>
      </c>
      <c r="S4718">
        <v>0</v>
      </c>
      <c r="T4718">
        <v>14</v>
      </c>
      <c r="U4718">
        <v>0</v>
      </c>
      <c r="V4718">
        <v>0</v>
      </c>
      <c r="W4718">
        <v>0</v>
      </c>
      <c r="X4718">
        <v>0.50799248850448142</v>
      </c>
      <c r="Y4718">
        <v>0</v>
      </c>
      <c r="Z4718">
        <v>0.12691088292463423</v>
      </c>
      <c r="AA4718">
        <v>0</v>
      </c>
      <c r="AB4718">
        <v>6.8629167150581551</v>
      </c>
      <c r="AC4718">
        <v>0</v>
      </c>
      <c r="AD4718">
        <v>0</v>
      </c>
      <c r="AE4718">
        <v>7.4978200864872706</v>
      </c>
    </row>
    <row r="4719" spans="1:31" x14ac:dyDescent="0.3">
      <c r="A4719">
        <v>2656126</v>
      </c>
      <c r="B4719">
        <v>1</v>
      </c>
      <c r="C4719" t="s">
        <v>80</v>
      </c>
      <c r="D4719" t="s">
        <v>98</v>
      </c>
      <c r="E4719" t="s">
        <v>165</v>
      </c>
      <c r="F4719" t="s">
        <v>6255</v>
      </c>
      <c r="G4719" t="s">
        <v>224</v>
      </c>
      <c r="H4719" t="s">
        <v>135</v>
      </c>
      <c r="I4719" t="s">
        <v>136</v>
      </c>
      <c r="J4719" t="s">
        <v>137</v>
      </c>
      <c r="K4719" t="s">
        <v>138</v>
      </c>
      <c r="L4719" t="s">
        <v>13199</v>
      </c>
      <c r="M4719" t="s">
        <v>13200</v>
      </c>
      <c r="N4719">
        <v>1.845555555</v>
      </c>
      <c r="O4719">
        <v>0</v>
      </c>
      <c r="P4719">
        <v>95</v>
      </c>
      <c r="Q4719">
        <v>0</v>
      </c>
      <c r="R4719">
        <v>5</v>
      </c>
      <c r="S4719">
        <v>0</v>
      </c>
      <c r="T4719">
        <v>8</v>
      </c>
      <c r="U4719">
        <v>0</v>
      </c>
      <c r="V4719">
        <v>0</v>
      </c>
      <c r="W4719">
        <v>0</v>
      </c>
      <c r="X4719">
        <v>66.314096498626796</v>
      </c>
      <c r="Y4719">
        <v>0</v>
      </c>
      <c r="Z4719">
        <v>22.219458740431751</v>
      </c>
      <c r="AA4719">
        <v>0</v>
      </c>
      <c r="AB4719">
        <v>24.71712670667074</v>
      </c>
      <c r="AC4719">
        <v>0</v>
      </c>
      <c r="AD4719">
        <v>0</v>
      </c>
      <c r="AE4719">
        <v>113.25068194572928</v>
      </c>
    </row>
    <row r="4720" spans="1:31" x14ac:dyDescent="0.3">
      <c r="A4720">
        <v>2655439</v>
      </c>
      <c r="B4720">
        <v>1</v>
      </c>
      <c r="C4720" t="s">
        <v>80</v>
      </c>
      <c r="D4720" t="s">
        <v>93</v>
      </c>
      <c r="E4720" t="s">
        <v>194</v>
      </c>
      <c r="F4720" t="s">
        <v>352</v>
      </c>
      <c r="G4720" t="s">
        <v>220</v>
      </c>
      <c r="H4720" t="s">
        <v>144</v>
      </c>
      <c r="I4720" t="s">
        <v>136</v>
      </c>
      <c r="J4720" t="s">
        <v>137</v>
      </c>
      <c r="K4720" t="s">
        <v>162</v>
      </c>
      <c r="L4720" t="s">
        <v>13201</v>
      </c>
      <c r="M4720" t="s">
        <v>13202</v>
      </c>
      <c r="N4720">
        <v>7.3858333329999999</v>
      </c>
      <c r="O4720">
        <v>0</v>
      </c>
      <c r="P4720">
        <v>586</v>
      </c>
      <c r="Q4720">
        <v>2</v>
      </c>
      <c r="R4720">
        <v>126</v>
      </c>
      <c r="S4720">
        <v>6</v>
      </c>
      <c r="T4720">
        <v>112</v>
      </c>
      <c r="U4720">
        <v>1</v>
      </c>
      <c r="V4720">
        <v>0</v>
      </c>
      <c r="W4720">
        <v>0</v>
      </c>
      <c r="X4720">
        <v>870.07341178586819</v>
      </c>
      <c r="Y4720">
        <v>226.33209986292115</v>
      </c>
      <c r="Z4720">
        <v>1697.3421658992736</v>
      </c>
      <c r="AA4720">
        <v>195.89014045728615</v>
      </c>
      <c r="AB4720">
        <v>1039.5580388409069</v>
      </c>
      <c r="AC4720">
        <v>47.1477554145116</v>
      </c>
      <c r="AD4720">
        <v>0</v>
      </c>
      <c r="AE4720">
        <v>4076.3436122607677</v>
      </c>
    </row>
    <row r="4721" spans="1:31" x14ac:dyDescent="0.3">
      <c r="A4721">
        <v>2655688</v>
      </c>
      <c r="B4721">
        <v>1</v>
      </c>
      <c r="C4721" t="s">
        <v>80</v>
      </c>
      <c r="D4721" t="s">
        <v>82</v>
      </c>
      <c r="E4721" t="s">
        <v>214</v>
      </c>
      <c r="F4721" t="s">
        <v>12297</v>
      </c>
      <c r="G4721" t="s">
        <v>224</v>
      </c>
      <c r="H4721" t="s">
        <v>135</v>
      </c>
      <c r="I4721" t="s">
        <v>136</v>
      </c>
      <c r="J4721" t="s">
        <v>137</v>
      </c>
      <c r="K4721" t="s">
        <v>138</v>
      </c>
      <c r="L4721" t="s">
        <v>13203</v>
      </c>
      <c r="M4721" t="s">
        <v>13204</v>
      </c>
      <c r="N4721">
        <v>3.6397222220000001</v>
      </c>
      <c r="O4721">
        <v>0</v>
      </c>
      <c r="P4721">
        <v>19</v>
      </c>
      <c r="Q4721">
        <v>0</v>
      </c>
      <c r="R4721">
        <v>0</v>
      </c>
      <c r="S4721">
        <v>0</v>
      </c>
      <c r="T4721">
        <v>38</v>
      </c>
      <c r="U4721">
        <v>0</v>
      </c>
      <c r="V4721">
        <v>0</v>
      </c>
      <c r="W4721">
        <v>0</v>
      </c>
      <c r="X4721">
        <v>17.147936326185778</v>
      </c>
      <c r="Y4721">
        <v>0</v>
      </c>
      <c r="Z4721">
        <v>0</v>
      </c>
      <c r="AA4721">
        <v>0</v>
      </c>
      <c r="AB4721">
        <v>382.93311169056858</v>
      </c>
      <c r="AC4721">
        <v>0</v>
      </c>
      <c r="AD4721">
        <v>0</v>
      </c>
      <c r="AE4721">
        <v>400.08104801675438</v>
      </c>
    </row>
    <row r="4722" spans="1:31" x14ac:dyDescent="0.3">
      <c r="A4722">
        <v>2655934</v>
      </c>
      <c r="B4722">
        <v>1</v>
      </c>
      <c r="C4722" t="s">
        <v>80</v>
      </c>
      <c r="D4722" t="s">
        <v>110</v>
      </c>
      <c r="E4722" t="s">
        <v>152</v>
      </c>
      <c r="F4722" t="s">
        <v>13205</v>
      </c>
      <c r="G4722" t="s">
        <v>3578</v>
      </c>
      <c r="H4722" t="s">
        <v>135</v>
      </c>
      <c r="I4722" t="s">
        <v>136</v>
      </c>
      <c r="J4722" t="s">
        <v>137</v>
      </c>
      <c r="K4722" t="s">
        <v>138</v>
      </c>
      <c r="L4722" t="s">
        <v>13206</v>
      </c>
      <c r="M4722" t="s">
        <v>13207</v>
      </c>
      <c r="N4722">
        <v>0.34472222200000002</v>
      </c>
      <c r="O4722">
        <v>0</v>
      </c>
      <c r="P4722">
        <v>110</v>
      </c>
      <c r="Q4722">
        <v>0</v>
      </c>
      <c r="R4722">
        <v>0</v>
      </c>
      <c r="S4722">
        <v>0</v>
      </c>
      <c r="T4722">
        <v>75</v>
      </c>
      <c r="U4722">
        <v>0</v>
      </c>
      <c r="V4722">
        <v>0</v>
      </c>
      <c r="W4722">
        <v>0</v>
      </c>
      <c r="X4722">
        <v>28.796611803747197</v>
      </c>
      <c r="Y4722">
        <v>0</v>
      </c>
      <c r="Z4722">
        <v>0</v>
      </c>
      <c r="AA4722">
        <v>0</v>
      </c>
      <c r="AB4722">
        <v>18.798723534116068</v>
      </c>
      <c r="AC4722">
        <v>0</v>
      </c>
      <c r="AD4722">
        <v>0</v>
      </c>
      <c r="AE4722">
        <v>47.595335337863261</v>
      </c>
    </row>
    <row r="4723" spans="1:31" x14ac:dyDescent="0.3">
      <c r="A4723">
        <v>2655293</v>
      </c>
      <c r="B4723">
        <v>1</v>
      </c>
      <c r="C4723" t="s">
        <v>80</v>
      </c>
      <c r="D4723" t="s">
        <v>83</v>
      </c>
      <c r="E4723" t="s">
        <v>141</v>
      </c>
      <c r="F4723" t="s">
        <v>13208</v>
      </c>
      <c r="G4723" t="s">
        <v>149</v>
      </c>
      <c r="H4723" t="s">
        <v>144</v>
      </c>
      <c r="I4723" t="s">
        <v>136</v>
      </c>
      <c r="J4723" t="s">
        <v>137</v>
      </c>
      <c r="K4723" t="s">
        <v>138</v>
      </c>
      <c r="L4723" t="s">
        <v>13209</v>
      </c>
      <c r="M4723" t="s">
        <v>13078</v>
      </c>
      <c r="N4723">
        <v>0.89277777700000005</v>
      </c>
      <c r="O4723">
        <v>0</v>
      </c>
      <c r="P4723">
        <v>11279</v>
      </c>
      <c r="Q4723">
        <v>0</v>
      </c>
      <c r="R4723">
        <v>0</v>
      </c>
      <c r="S4723">
        <v>1</v>
      </c>
      <c r="T4723">
        <v>531</v>
      </c>
      <c r="U4723">
        <v>0</v>
      </c>
      <c r="V4723">
        <v>0</v>
      </c>
      <c r="W4723">
        <v>0</v>
      </c>
      <c r="X4723">
        <v>2195.157924098457</v>
      </c>
      <c r="Y4723">
        <v>0</v>
      </c>
      <c r="Z4723">
        <v>0</v>
      </c>
      <c r="AA4723">
        <v>1423.4355071354389</v>
      </c>
      <c r="AB4723">
        <v>458.81028354996897</v>
      </c>
      <c r="AC4723">
        <v>0</v>
      </c>
      <c r="AD4723">
        <v>0</v>
      </c>
      <c r="AE4723">
        <v>4077.4037147838649</v>
      </c>
    </row>
    <row r="4724" spans="1:31" x14ac:dyDescent="0.3">
      <c r="A4724">
        <v>2655559</v>
      </c>
      <c r="B4724">
        <v>1</v>
      </c>
      <c r="C4724" t="s">
        <v>80</v>
      </c>
      <c r="D4724" t="s">
        <v>97</v>
      </c>
      <c r="E4724" t="s">
        <v>141</v>
      </c>
      <c r="F4724" t="s">
        <v>6360</v>
      </c>
      <c r="G4724" t="s">
        <v>161</v>
      </c>
      <c r="H4724" t="s">
        <v>144</v>
      </c>
      <c r="I4724" t="s">
        <v>136</v>
      </c>
      <c r="J4724" t="s">
        <v>137</v>
      </c>
      <c r="K4724" t="s">
        <v>162</v>
      </c>
      <c r="L4724" t="s">
        <v>13210</v>
      </c>
      <c r="M4724" t="s">
        <v>13211</v>
      </c>
      <c r="N4724">
        <v>8.3963888880000006</v>
      </c>
      <c r="O4724">
        <v>2</v>
      </c>
      <c r="P4724">
        <v>599</v>
      </c>
      <c r="Q4724">
        <v>0</v>
      </c>
      <c r="R4724">
        <v>40</v>
      </c>
      <c r="S4724">
        <v>0</v>
      </c>
      <c r="T4724">
        <v>71</v>
      </c>
      <c r="U4724">
        <v>0</v>
      </c>
      <c r="V4724">
        <v>0</v>
      </c>
      <c r="W4724">
        <v>372.77203321558466</v>
      </c>
      <c r="X4724">
        <v>2244.156739915069</v>
      </c>
      <c r="Y4724">
        <v>0</v>
      </c>
      <c r="Z4724">
        <v>169.83418932679658</v>
      </c>
      <c r="AA4724">
        <v>0</v>
      </c>
      <c r="AB4724">
        <v>764.01035249304618</v>
      </c>
      <c r="AC4724">
        <v>0</v>
      </c>
      <c r="AD4724">
        <v>0</v>
      </c>
      <c r="AE4724">
        <v>3550.7733149504966</v>
      </c>
    </row>
    <row r="4725" spans="1:31" x14ac:dyDescent="0.3">
      <c r="A4725">
        <v>2655728</v>
      </c>
      <c r="B4725">
        <v>1</v>
      </c>
      <c r="C4725" t="s">
        <v>80</v>
      </c>
      <c r="D4725" t="s">
        <v>82</v>
      </c>
      <c r="E4725" t="s">
        <v>141</v>
      </c>
      <c r="F4725" t="s">
        <v>13212</v>
      </c>
      <c r="G4725" t="s">
        <v>154</v>
      </c>
      <c r="H4725" t="s">
        <v>144</v>
      </c>
      <c r="I4725" t="s">
        <v>136</v>
      </c>
      <c r="J4725" t="s">
        <v>137</v>
      </c>
      <c r="K4725" t="s">
        <v>138</v>
      </c>
      <c r="L4725" t="s">
        <v>13213</v>
      </c>
      <c r="M4725" t="s">
        <v>13214</v>
      </c>
      <c r="N4725">
        <v>0.183888888</v>
      </c>
      <c r="O4725">
        <v>0</v>
      </c>
      <c r="P4725">
        <v>1023</v>
      </c>
      <c r="Q4725">
        <v>0</v>
      </c>
      <c r="R4725">
        <v>0</v>
      </c>
      <c r="S4725">
        <v>0</v>
      </c>
      <c r="T4725">
        <v>78</v>
      </c>
      <c r="U4725">
        <v>0</v>
      </c>
      <c r="V4725">
        <v>0</v>
      </c>
      <c r="W4725">
        <v>0</v>
      </c>
      <c r="X4725">
        <v>61.063378048231321</v>
      </c>
      <c r="Y4725">
        <v>0</v>
      </c>
      <c r="Z4725">
        <v>0</v>
      </c>
      <c r="AA4725">
        <v>0</v>
      </c>
      <c r="AB4725">
        <v>19.590653701579605</v>
      </c>
      <c r="AC4725">
        <v>0</v>
      </c>
      <c r="AD4725">
        <v>0</v>
      </c>
      <c r="AE4725">
        <v>80.654031749810926</v>
      </c>
    </row>
    <row r="4726" spans="1:31" x14ac:dyDescent="0.3">
      <c r="A4726">
        <v>2655894</v>
      </c>
      <c r="B4726">
        <v>1</v>
      </c>
      <c r="C4726" t="s">
        <v>80</v>
      </c>
      <c r="D4726" t="s">
        <v>85</v>
      </c>
      <c r="E4726" t="s">
        <v>214</v>
      </c>
      <c r="F4726" t="s">
        <v>11955</v>
      </c>
      <c r="G4726" t="s">
        <v>300</v>
      </c>
      <c r="H4726" t="s">
        <v>135</v>
      </c>
      <c r="I4726" t="s">
        <v>136</v>
      </c>
      <c r="J4726" t="s">
        <v>137</v>
      </c>
      <c r="K4726" t="s">
        <v>138</v>
      </c>
      <c r="L4726" t="s">
        <v>13215</v>
      </c>
      <c r="M4726" t="s">
        <v>13216</v>
      </c>
      <c r="N4726">
        <v>2.5108333329999999</v>
      </c>
      <c r="O4726">
        <v>0</v>
      </c>
      <c r="P4726">
        <v>14</v>
      </c>
      <c r="Q4726">
        <v>0</v>
      </c>
      <c r="R4726">
        <v>0</v>
      </c>
      <c r="S4726">
        <v>0</v>
      </c>
      <c r="T4726">
        <v>6</v>
      </c>
      <c r="U4726">
        <v>0</v>
      </c>
      <c r="V4726">
        <v>0</v>
      </c>
      <c r="W4726">
        <v>0</v>
      </c>
      <c r="X4726">
        <v>11.954497765740969</v>
      </c>
      <c r="Y4726">
        <v>0</v>
      </c>
      <c r="Z4726">
        <v>0</v>
      </c>
      <c r="AA4726">
        <v>0</v>
      </c>
      <c r="AB4726">
        <v>44.286756518171259</v>
      </c>
      <c r="AC4726">
        <v>0</v>
      </c>
      <c r="AD4726">
        <v>0</v>
      </c>
      <c r="AE4726">
        <v>56.241254283912227</v>
      </c>
    </row>
    <row r="4727" spans="1:31" x14ac:dyDescent="0.3">
      <c r="A4727">
        <v>2655579</v>
      </c>
      <c r="B4727">
        <v>1</v>
      </c>
      <c r="C4727" t="s">
        <v>81</v>
      </c>
      <c r="D4727" t="s">
        <v>115</v>
      </c>
      <c r="E4727" t="s">
        <v>141</v>
      </c>
      <c r="F4727" t="s">
        <v>13217</v>
      </c>
      <c r="G4727" t="s">
        <v>143</v>
      </c>
      <c r="H4727" t="s">
        <v>144</v>
      </c>
      <c r="I4727" t="s">
        <v>136</v>
      </c>
      <c r="J4727" t="s">
        <v>137</v>
      </c>
      <c r="K4727" t="s">
        <v>138</v>
      </c>
      <c r="L4727" t="s">
        <v>13218</v>
      </c>
      <c r="M4727" t="s">
        <v>13219</v>
      </c>
      <c r="N4727">
        <v>0.50972222199999995</v>
      </c>
      <c r="O4727">
        <v>0</v>
      </c>
      <c r="P4727">
        <v>78</v>
      </c>
      <c r="Q4727">
        <v>0</v>
      </c>
      <c r="R4727">
        <v>0</v>
      </c>
      <c r="S4727">
        <v>0</v>
      </c>
      <c r="T4727">
        <v>9</v>
      </c>
      <c r="U4727">
        <v>0</v>
      </c>
      <c r="V4727">
        <v>0</v>
      </c>
      <c r="W4727">
        <v>0</v>
      </c>
      <c r="X4727">
        <v>4.1562405931842834</v>
      </c>
      <c r="Y4727">
        <v>0</v>
      </c>
      <c r="Z4727">
        <v>0</v>
      </c>
      <c r="AA4727">
        <v>0</v>
      </c>
      <c r="AB4727">
        <v>0.69448198918741721</v>
      </c>
      <c r="AC4727">
        <v>0</v>
      </c>
      <c r="AD4727">
        <v>0</v>
      </c>
      <c r="AE4727">
        <v>4.8507225823717004</v>
      </c>
    </row>
    <row r="4728" spans="1:31" x14ac:dyDescent="0.3">
      <c r="A4728">
        <v>2655771</v>
      </c>
      <c r="B4728">
        <v>1</v>
      </c>
      <c r="C4728" t="s">
        <v>80</v>
      </c>
      <c r="D4728" t="s">
        <v>97</v>
      </c>
      <c r="E4728" t="s">
        <v>165</v>
      </c>
      <c r="F4728" t="s">
        <v>13220</v>
      </c>
      <c r="G4728" t="s">
        <v>224</v>
      </c>
      <c r="H4728" t="s">
        <v>135</v>
      </c>
      <c r="I4728" t="s">
        <v>136</v>
      </c>
      <c r="J4728" t="s">
        <v>137</v>
      </c>
      <c r="K4728" t="s">
        <v>138</v>
      </c>
      <c r="L4728" t="s">
        <v>13221</v>
      </c>
      <c r="M4728" t="s">
        <v>13222</v>
      </c>
      <c r="N4728">
        <v>1.2252777770000001</v>
      </c>
      <c r="O4728">
        <v>0</v>
      </c>
      <c r="P4728">
        <v>21</v>
      </c>
      <c r="Q4728">
        <v>0</v>
      </c>
      <c r="R4728">
        <v>10</v>
      </c>
      <c r="S4728">
        <v>0</v>
      </c>
      <c r="T4728">
        <v>5</v>
      </c>
      <c r="U4728">
        <v>0</v>
      </c>
      <c r="V4728">
        <v>0</v>
      </c>
      <c r="W4728">
        <v>0</v>
      </c>
      <c r="X4728">
        <v>9.9588117136151268</v>
      </c>
      <c r="Y4728">
        <v>0</v>
      </c>
      <c r="Z4728">
        <v>4.2209252293733242</v>
      </c>
      <c r="AA4728">
        <v>0</v>
      </c>
      <c r="AB4728">
        <v>8.0358073534750361</v>
      </c>
      <c r="AC4728">
        <v>0</v>
      </c>
      <c r="AD4728">
        <v>0</v>
      </c>
      <c r="AE4728">
        <v>22.215544296463488</v>
      </c>
    </row>
    <row r="4729" spans="1:31" x14ac:dyDescent="0.3">
      <c r="A4729">
        <v>2655871</v>
      </c>
      <c r="B4729">
        <v>1</v>
      </c>
      <c r="C4729" t="s">
        <v>81</v>
      </c>
      <c r="D4729" t="s">
        <v>112</v>
      </c>
      <c r="E4729" t="s">
        <v>165</v>
      </c>
      <c r="F4729" t="s">
        <v>13223</v>
      </c>
      <c r="G4729" t="s">
        <v>224</v>
      </c>
      <c r="H4729" t="s">
        <v>135</v>
      </c>
      <c r="I4729" t="s">
        <v>136</v>
      </c>
      <c r="J4729" t="s">
        <v>137</v>
      </c>
      <c r="K4729" t="s">
        <v>138</v>
      </c>
      <c r="L4729" t="s">
        <v>13224</v>
      </c>
      <c r="M4729" t="s">
        <v>13225</v>
      </c>
      <c r="N4729">
        <v>1.1188888880000001</v>
      </c>
      <c r="O4729">
        <v>0</v>
      </c>
      <c r="P4729">
        <v>58</v>
      </c>
      <c r="Q4729">
        <v>0</v>
      </c>
      <c r="R4729">
        <v>0</v>
      </c>
      <c r="S4729">
        <v>0</v>
      </c>
      <c r="T4729">
        <v>8</v>
      </c>
      <c r="U4729">
        <v>0</v>
      </c>
      <c r="V4729">
        <v>0</v>
      </c>
      <c r="W4729">
        <v>0</v>
      </c>
      <c r="X4729">
        <v>13.400738697241872</v>
      </c>
      <c r="Y4729">
        <v>0</v>
      </c>
      <c r="Z4729">
        <v>0</v>
      </c>
      <c r="AA4729">
        <v>0</v>
      </c>
      <c r="AB4729">
        <v>8.4796419645580272</v>
      </c>
      <c r="AC4729">
        <v>0</v>
      </c>
      <c r="AD4729">
        <v>0</v>
      </c>
      <c r="AE4729">
        <v>21.880380661799897</v>
      </c>
    </row>
    <row r="4730" spans="1:31" x14ac:dyDescent="0.3">
      <c r="A4730">
        <v>2655851</v>
      </c>
      <c r="B4730">
        <v>1</v>
      </c>
      <c r="C4730" t="s">
        <v>80</v>
      </c>
      <c r="D4730" t="s">
        <v>105</v>
      </c>
      <c r="E4730" t="s">
        <v>141</v>
      </c>
      <c r="F4730" t="s">
        <v>13226</v>
      </c>
      <c r="G4730" t="s">
        <v>613</v>
      </c>
      <c r="H4730" t="s">
        <v>144</v>
      </c>
      <c r="I4730" t="s">
        <v>136</v>
      </c>
      <c r="J4730" t="s">
        <v>137</v>
      </c>
      <c r="K4730" t="s">
        <v>138</v>
      </c>
      <c r="L4730" t="s">
        <v>13227</v>
      </c>
      <c r="M4730" t="s">
        <v>13228</v>
      </c>
      <c r="N4730">
        <v>1.1944444439999999</v>
      </c>
      <c r="O4730">
        <v>0</v>
      </c>
      <c r="P4730">
        <v>0</v>
      </c>
      <c r="Q4730">
        <v>0</v>
      </c>
      <c r="R4730">
        <v>0</v>
      </c>
      <c r="S4730">
        <v>4</v>
      </c>
      <c r="T4730">
        <v>10</v>
      </c>
      <c r="U4730">
        <v>0</v>
      </c>
      <c r="V4730">
        <v>3</v>
      </c>
      <c r="W4730">
        <v>0</v>
      </c>
      <c r="X4730">
        <v>0</v>
      </c>
      <c r="Y4730">
        <v>0</v>
      </c>
      <c r="Z4730">
        <v>0</v>
      </c>
      <c r="AA4730">
        <v>47.606264825183466</v>
      </c>
      <c r="AB4730">
        <v>113.61609471308014</v>
      </c>
      <c r="AC4730">
        <v>0</v>
      </c>
      <c r="AD4730">
        <v>94.010782064401482</v>
      </c>
      <c r="AE4730">
        <v>255.23314160266511</v>
      </c>
    </row>
    <row r="4731" spans="1:31" x14ac:dyDescent="0.3">
      <c r="A4731">
        <v>2656100</v>
      </c>
      <c r="B4731">
        <v>1</v>
      </c>
      <c r="C4731" t="s">
        <v>81</v>
      </c>
      <c r="D4731" t="s">
        <v>128</v>
      </c>
      <c r="E4731" t="s">
        <v>165</v>
      </c>
      <c r="F4731" t="s">
        <v>13229</v>
      </c>
      <c r="G4731" t="s">
        <v>224</v>
      </c>
      <c r="H4731" t="s">
        <v>135</v>
      </c>
      <c r="I4731" t="s">
        <v>136</v>
      </c>
      <c r="J4731" t="s">
        <v>137</v>
      </c>
      <c r="K4731" t="s">
        <v>138</v>
      </c>
      <c r="L4731" t="s">
        <v>13230</v>
      </c>
      <c r="M4731" t="s">
        <v>13231</v>
      </c>
      <c r="N4731">
        <v>0.87166666599999998</v>
      </c>
      <c r="O4731">
        <v>0</v>
      </c>
      <c r="P4731">
        <v>41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10.661566571426713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10.661566571426713</v>
      </c>
    </row>
    <row r="4732" spans="1:31" x14ac:dyDescent="0.3">
      <c r="A4732">
        <v>2655459</v>
      </c>
      <c r="B4732">
        <v>1</v>
      </c>
      <c r="C4732" t="s">
        <v>81</v>
      </c>
      <c r="D4732" t="s">
        <v>125</v>
      </c>
      <c r="E4732" t="s">
        <v>147</v>
      </c>
      <c r="F4732" t="s">
        <v>13232</v>
      </c>
      <c r="G4732" t="s">
        <v>540</v>
      </c>
      <c r="H4732" t="s">
        <v>144</v>
      </c>
      <c r="I4732" t="s">
        <v>136</v>
      </c>
      <c r="J4732" t="s">
        <v>137</v>
      </c>
      <c r="K4732" t="s">
        <v>162</v>
      </c>
      <c r="L4732" t="s">
        <v>13233</v>
      </c>
      <c r="M4732" t="s">
        <v>13234</v>
      </c>
      <c r="N4732">
        <v>2.6413888879999998</v>
      </c>
      <c r="O4732">
        <v>0</v>
      </c>
      <c r="P4732">
        <v>0</v>
      </c>
      <c r="Q4732">
        <v>12</v>
      </c>
      <c r="R4732">
        <v>12</v>
      </c>
      <c r="S4732">
        <v>1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78.678321216987328</v>
      </c>
      <c r="Z4732">
        <v>37.633099718181874</v>
      </c>
      <c r="AA4732">
        <v>12.642252106588129</v>
      </c>
      <c r="AB4732">
        <v>0</v>
      </c>
      <c r="AC4732">
        <v>0</v>
      </c>
      <c r="AD4732">
        <v>0</v>
      </c>
      <c r="AE4732">
        <v>128.95367304175733</v>
      </c>
    </row>
    <row r="4733" spans="1:31" x14ac:dyDescent="0.3">
      <c r="A4733">
        <v>2655516</v>
      </c>
      <c r="B4733">
        <v>1</v>
      </c>
      <c r="C4733" t="s">
        <v>81</v>
      </c>
      <c r="D4733" t="s">
        <v>121</v>
      </c>
      <c r="E4733" t="s">
        <v>147</v>
      </c>
      <c r="F4733" t="s">
        <v>13235</v>
      </c>
      <c r="G4733" t="s">
        <v>149</v>
      </c>
      <c r="H4733" t="s">
        <v>144</v>
      </c>
      <c r="I4733" t="s">
        <v>136</v>
      </c>
      <c r="J4733" t="s">
        <v>137</v>
      </c>
      <c r="K4733" t="s">
        <v>138</v>
      </c>
      <c r="L4733" t="s">
        <v>13236</v>
      </c>
      <c r="M4733" t="s">
        <v>13237</v>
      </c>
      <c r="N4733">
        <v>1.7536111109999999</v>
      </c>
      <c r="O4733">
        <v>0</v>
      </c>
      <c r="P4733">
        <v>373</v>
      </c>
      <c r="Q4733">
        <v>0</v>
      </c>
      <c r="R4733">
        <v>16</v>
      </c>
      <c r="S4733">
        <v>0</v>
      </c>
      <c r="T4733">
        <v>15</v>
      </c>
      <c r="U4733">
        <v>0</v>
      </c>
      <c r="V4733">
        <v>0</v>
      </c>
      <c r="W4733">
        <v>0</v>
      </c>
      <c r="X4733">
        <v>88.879516489143526</v>
      </c>
      <c r="Y4733">
        <v>0</v>
      </c>
      <c r="Z4733">
        <v>55.383592094218599</v>
      </c>
      <c r="AA4733">
        <v>0</v>
      </c>
      <c r="AB4733">
        <v>46.056278328477518</v>
      </c>
      <c r="AC4733">
        <v>0</v>
      </c>
      <c r="AD4733">
        <v>0</v>
      </c>
      <c r="AE4733">
        <v>190.31938691183962</v>
      </c>
    </row>
    <row r="4734" spans="1:31" x14ac:dyDescent="0.3">
      <c r="A4734">
        <v>2655416</v>
      </c>
      <c r="B4734">
        <v>1</v>
      </c>
      <c r="C4734" t="s">
        <v>80</v>
      </c>
      <c r="D4734" t="s">
        <v>96</v>
      </c>
      <c r="E4734" t="s">
        <v>214</v>
      </c>
      <c r="F4734" t="s">
        <v>13238</v>
      </c>
      <c r="G4734" t="s">
        <v>224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13239</v>
      </c>
      <c r="M4734" t="s">
        <v>13240</v>
      </c>
      <c r="N4734">
        <v>3.32</v>
      </c>
      <c r="O4734">
        <v>0</v>
      </c>
      <c r="P4734">
        <v>55</v>
      </c>
      <c r="Q4734">
        <v>0</v>
      </c>
      <c r="R4734">
        <v>0</v>
      </c>
      <c r="S4734">
        <v>0</v>
      </c>
      <c r="T4734">
        <v>7</v>
      </c>
      <c r="U4734">
        <v>0</v>
      </c>
      <c r="V4734">
        <v>0</v>
      </c>
      <c r="W4734">
        <v>0</v>
      </c>
      <c r="X4734">
        <v>246.81689582048057</v>
      </c>
      <c r="Y4734">
        <v>0</v>
      </c>
      <c r="Z4734">
        <v>0</v>
      </c>
      <c r="AA4734">
        <v>0</v>
      </c>
      <c r="AB4734">
        <v>164.69288919600365</v>
      </c>
      <c r="AC4734">
        <v>0</v>
      </c>
      <c r="AD4734">
        <v>0</v>
      </c>
      <c r="AE4734">
        <v>411.50978501648422</v>
      </c>
    </row>
    <row r="4735" spans="1:31" x14ac:dyDescent="0.3">
      <c r="A4735">
        <v>2656069</v>
      </c>
      <c r="B4735">
        <v>1</v>
      </c>
      <c r="C4735" t="s">
        <v>80</v>
      </c>
      <c r="D4735" t="s">
        <v>85</v>
      </c>
      <c r="E4735" t="s">
        <v>132</v>
      </c>
      <c r="F4735" t="s">
        <v>13241</v>
      </c>
      <c r="G4735" t="s">
        <v>134</v>
      </c>
      <c r="H4735" t="s">
        <v>135</v>
      </c>
      <c r="I4735" t="s">
        <v>136</v>
      </c>
      <c r="J4735" t="s">
        <v>137</v>
      </c>
      <c r="K4735" t="s">
        <v>138</v>
      </c>
      <c r="L4735" t="s">
        <v>13242</v>
      </c>
      <c r="M4735" t="s">
        <v>13243</v>
      </c>
      <c r="N4735">
        <v>6.9608333330000001</v>
      </c>
      <c r="O4735">
        <v>0</v>
      </c>
      <c r="P4735">
        <v>10</v>
      </c>
      <c r="Q4735">
        <v>0</v>
      </c>
      <c r="R4735">
        <v>0</v>
      </c>
      <c r="S4735">
        <v>0</v>
      </c>
      <c r="T4735">
        <v>2</v>
      </c>
      <c r="U4735">
        <v>0</v>
      </c>
      <c r="V4735">
        <v>0</v>
      </c>
      <c r="W4735">
        <v>0</v>
      </c>
      <c r="X4735">
        <v>23.163251580439248</v>
      </c>
      <c r="Y4735">
        <v>0</v>
      </c>
      <c r="Z4735">
        <v>0</v>
      </c>
      <c r="AA4735">
        <v>0</v>
      </c>
      <c r="AB4735">
        <v>11.176008545158568</v>
      </c>
      <c r="AC4735">
        <v>0</v>
      </c>
      <c r="AD4735">
        <v>0</v>
      </c>
      <c r="AE4735">
        <v>34.339260125597818</v>
      </c>
    </row>
    <row r="4736" spans="1:31" x14ac:dyDescent="0.3">
      <c r="A4736">
        <v>2655405</v>
      </c>
      <c r="B4736">
        <v>1</v>
      </c>
      <c r="C4736" t="s">
        <v>80</v>
      </c>
      <c r="D4736" t="s">
        <v>96</v>
      </c>
      <c r="E4736" t="s">
        <v>214</v>
      </c>
      <c r="F4736" t="s">
        <v>8594</v>
      </c>
      <c r="G4736" t="s">
        <v>216</v>
      </c>
      <c r="H4736" t="s">
        <v>135</v>
      </c>
      <c r="I4736" t="s">
        <v>136</v>
      </c>
      <c r="J4736" t="s">
        <v>137</v>
      </c>
      <c r="K4736" t="s">
        <v>138</v>
      </c>
      <c r="L4736" t="s">
        <v>13244</v>
      </c>
      <c r="M4736" t="s">
        <v>13245</v>
      </c>
      <c r="N4736">
        <v>5.7269444439999999</v>
      </c>
      <c r="O4736">
        <v>0</v>
      </c>
      <c r="P4736">
        <v>103</v>
      </c>
      <c r="Q4736">
        <v>0</v>
      </c>
      <c r="R4736">
        <v>0</v>
      </c>
      <c r="S4736">
        <v>0</v>
      </c>
      <c r="T4736">
        <v>23</v>
      </c>
      <c r="U4736">
        <v>0</v>
      </c>
      <c r="V4736">
        <v>0</v>
      </c>
      <c r="W4736">
        <v>0</v>
      </c>
      <c r="X4736">
        <v>186.84306869166076</v>
      </c>
      <c r="Y4736">
        <v>0</v>
      </c>
      <c r="Z4736">
        <v>0</v>
      </c>
      <c r="AA4736">
        <v>0</v>
      </c>
      <c r="AB4736">
        <v>455.47217145580487</v>
      </c>
      <c r="AC4736">
        <v>0</v>
      </c>
      <c r="AD4736">
        <v>0</v>
      </c>
      <c r="AE4736">
        <v>642.3152401474656</v>
      </c>
    </row>
    <row r="4737" spans="1:31" x14ac:dyDescent="0.3">
      <c r="A4737">
        <v>2655948</v>
      </c>
      <c r="B4737">
        <v>2</v>
      </c>
      <c r="C4737" t="s">
        <v>80</v>
      </c>
      <c r="D4737" t="s">
        <v>84</v>
      </c>
      <c r="E4737" t="s">
        <v>152</v>
      </c>
      <c r="F4737" t="s">
        <v>13246</v>
      </c>
      <c r="G4737" t="s">
        <v>224</v>
      </c>
      <c r="H4737" t="s">
        <v>135</v>
      </c>
      <c r="I4737" t="s">
        <v>136</v>
      </c>
      <c r="J4737" t="s">
        <v>137</v>
      </c>
      <c r="K4737" t="s">
        <v>138</v>
      </c>
      <c r="L4737" t="s">
        <v>12626</v>
      </c>
      <c r="M4737" t="s">
        <v>13247</v>
      </c>
      <c r="N4737">
        <v>1.038333333</v>
      </c>
      <c r="O4737">
        <v>0</v>
      </c>
      <c r="P4737">
        <v>955</v>
      </c>
      <c r="Q4737">
        <v>0</v>
      </c>
      <c r="R4737">
        <v>0</v>
      </c>
      <c r="S4737">
        <v>0</v>
      </c>
      <c r="T4737">
        <v>71</v>
      </c>
      <c r="U4737">
        <v>0</v>
      </c>
      <c r="V4737">
        <v>0</v>
      </c>
      <c r="W4737">
        <v>0</v>
      </c>
      <c r="X4737">
        <v>261.82573955330435</v>
      </c>
      <c r="Y4737">
        <v>0</v>
      </c>
      <c r="Z4737">
        <v>0</v>
      </c>
      <c r="AA4737">
        <v>0</v>
      </c>
      <c r="AB4737">
        <v>106.31403340513189</v>
      </c>
      <c r="AC4737">
        <v>0</v>
      </c>
      <c r="AD4737">
        <v>0</v>
      </c>
      <c r="AE4737">
        <v>368.13977295843625</v>
      </c>
    </row>
    <row r="4738" spans="1:31" x14ac:dyDescent="0.3">
      <c r="A4738">
        <v>2655359</v>
      </c>
      <c r="B4738">
        <v>1</v>
      </c>
      <c r="C4738" t="s">
        <v>81</v>
      </c>
      <c r="D4738" t="s">
        <v>116</v>
      </c>
      <c r="E4738" t="s">
        <v>194</v>
      </c>
      <c r="F4738" t="s">
        <v>13248</v>
      </c>
      <c r="G4738" t="s">
        <v>149</v>
      </c>
      <c r="H4738" t="s">
        <v>144</v>
      </c>
      <c r="I4738" t="s">
        <v>136</v>
      </c>
      <c r="J4738" t="s">
        <v>137</v>
      </c>
      <c r="K4738" t="s">
        <v>138</v>
      </c>
      <c r="L4738" t="s">
        <v>13249</v>
      </c>
      <c r="M4738" t="s">
        <v>13250</v>
      </c>
      <c r="N4738">
        <v>8.5000000000000006E-2</v>
      </c>
      <c r="O4738">
        <v>3</v>
      </c>
      <c r="P4738">
        <v>693</v>
      </c>
      <c r="Q4738">
        <v>54</v>
      </c>
      <c r="R4738">
        <v>80</v>
      </c>
      <c r="S4738">
        <v>4</v>
      </c>
      <c r="T4738">
        <v>55</v>
      </c>
      <c r="U4738">
        <v>2</v>
      </c>
      <c r="V4738">
        <v>0</v>
      </c>
      <c r="W4738">
        <v>6.2792594389999984E-2</v>
      </c>
      <c r="X4738">
        <v>10.066299713811844</v>
      </c>
      <c r="Y4738">
        <v>41.994563816524057</v>
      </c>
      <c r="Z4738">
        <v>14.499350388409024</v>
      </c>
      <c r="AA4738">
        <v>0.98570699026934294</v>
      </c>
      <c r="AB4738">
        <v>1.1636709314715581</v>
      </c>
      <c r="AC4738">
        <v>0.29746280532640801</v>
      </c>
      <c r="AD4738">
        <v>0</v>
      </c>
      <c r="AE4738">
        <v>69.069847240202236</v>
      </c>
    </row>
    <row r="4739" spans="1:31" x14ac:dyDescent="0.3">
      <c r="A4739">
        <v>2656023</v>
      </c>
      <c r="B4739">
        <v>1</v>
      </c>
      <c r="C4739" t="s">
        <v>80</v>
      </c>
      <c r="D4739" t="s">
        <v>93</v>
      </c>
      <c r="E4739" t="s">
        <v>165</v>
      </c>
      <c r="F4739" t="s">
        <v>13251</v>
      </c>
      <c r="G4739" t="s">
        <v>224</v>
      </c>
      <c r="H4739" t="s">
        <v>135</v>
      </c>
      <c r="I4739" t="s">
        <v>136</v>
      </c>
      <c r="J4739" t="s">
        <v>137</v>
      </c>
      <c r="K4739" t="s">
        <v>138</v>
      </c>
      <c r="L4739" t="s">
        <v>13252</v>
      </c>
      <c r="M4739" t="s">
        <v>13170</v>
      </c>
      <c r="N4739">
        <v>3.7544444440000002</v>
      </c>
      <c r="O4739">
        <v>0</v>
      </c>
      <c r="P4739">
        <v>3</v>
      </c>
      <c r="Q4739">
        <v>0</v>
      </c>
      <c r="R4739">
        <v>3</v>
      </c>
      <c r="S4739">
        <v>0</v>
      </c>
      <c r="T4739">
        <v>3</v>
      </c>
      <c r="U4739">
        <v>0</v>
      </c>
      <c r="V4739">
        <v>0</v>
      </c>
      <c r="W4739">
        <v>0</v>
      </c>
      <c r="X4739">
        <v>0.54036239805226005</v>
      </c>
      <c r="Y4739">
        <v>0</v>
      </c>
      <c r="Z4739">
        <v>20.35166173952538</v>
      </c>
      <c r="AA4739">
        <v>0</v>
      </c>
      <c r="AB4739">
        <v>17.301161858589186</v>
      </c>
      <c r="AC4739">
        <v>0</v>
      </c>
      <c r="AD4739">
        <v>0</v>
      </c>
      <c r="AE4739">
        <v>38.193185996166825</v>
      </c>
    </row>
    <row r="4740" spans="1:31" x14ac:dyDescent="0.3">
      <c r="A4740">
        <v>2655923</v>
      </c>
      <c r="B4740">
        <v>1</v>
      </c>
      <c r="C4740" t="s">
        <v>81</v>
      </c>
      <c r="D4740" t="s">
        <v>115</v>
      </c>
      <c r="E4740" t="s">
        <v>141</v>
      </c>
      <c r="F4740" t="s">
        <v>13253</v>
      </c>
      <c r="G4740" t="s">
        <v>143</v>
      </c>
      <c r="H4740" t="s">
        <v>144</v>
      </c>
      <c r="I4740" t="s">
        <v>136</v>
      </c>
      <c r="J4740" t="s">
        <v>137</v>
      </c>
      <c r="K4740" t="s">
        <v>138</v>
      </c>
      <c r="L4740" t="s">
        <v>13254</v>
      </c>
      <c r="M4740" t="s">
        <v>13255</v>
      </c>
      <c r="N4740">
        <v>2.9683333329999999</v>
      </c>
      <c r="O4740">
        <v>0</v>
      </c>
      <c r="P4740">
        <v>213</v>
      </c>
      <c r="Q4740">
        <v>0</v>
      </c>
      <c r="R4740">
        <v>4</v>
      </c>
      <c r="S4740">
        <v>2</v>
      </c>
      <c r="T4740">
        <v>18</v>
      </c>
      <c r="U4740">
        <v>0</v>
      </c>
      <c r="V4740">
        <v>0</v>
      </c>
      <c r="W4740">
        <v>0</v>
      </c>
      <c r="X4740">
        <v>77.777991559570694</v>
      </c>
      <c r="Y4740">
        <v>0</v>
      </c>
      <c r="Z4740">
        <v>2.0071466840671217</v>
      </c>
      <c r="AA4740">
        <v>7.2081284125059595</v>
      </c>
      <c r="AB4740">
        <v>13.754049591863339</v>
      </c>
      <c r="AC4740">
        <v>0</v>
      </c>
      <c r="AD4740">
        <v>0</v>
      </c>
      <c r="AE4740">
        <v>100.74731624800711</v>
      </c>
    </row>
    <row r="4741" spans="1:31" x14ac:dyDescent="0.3">
      <c r="A4741">
        <v>2655399</v>
      </c>
      <c r="B4741">
        <v>1</v>
      </c>
      <c r="C4741" t="s">
        <v>81</v>
      </c>
      <c r="D4741" t="s">
        <v>120</v>
      </c>
      <c r="E4741" t="s">
        <v>152</v>
      </c>
      <c r="F4741" t="s">
        <v>10106</v>
      </c>
      <c r="G4741" t="s">
        <v>161</v>
      </c>
      <c r="H4741" t="s">
        <v>135</v>
      </c>
      <c r="I4741" t="s">
        <v>136</v>
      </c>
      <c r="J4741" t="s">
        <v>137</v>
      </c>
      <c r="K4741" t="s">
        <v>162</v>
      </c>
      <c r="L4741" t="s">
        <v>13256</v>
      </c>
      <c r="M4741" t="s">
        <v>13257</v>
      </c>
      <c r="N4741">
        <v>6.2977777770000003</v>
      </c>
      <c r="O4741">
        <v>0</v>
      </c>
      <c r="P4741">
        <v>186</v>
      </c>
      <c r="Q4741">
        <v>0</v>
      </c>
      <c r="R4741">
        <v>11</v>
      </c>
      <c r="S4741">
        <v>0</v>
      </c>
      <c r="T4741">
        <v>23</v>
      </c>
      <c r="U4741">
        <v>0</v>
      </c>
      <c r="V4741">
        <v>0</v>
      </c>
      <c r="W4741">
        <v>0</v>
      </c>
      <c r="X4741">
        <v>285.99647264313364</v>
      </c>
      <c r="Y4741">
        <v>0</v>
      </c>
      <c r="Z4741">
        <v>415.80310102369481</v>
      </c>
      <c r="AA4741">
        <v>0</v>
      </c>
      <c r="AB4741">
        <v>179.05532076857483</v>
      </c>
      <c r="AC4741">
        <v>0</v>
      </c>
      <c r="AD4741">
        <v>0</v>
      </c>
      <c r="AE4741">
        <v>880.85489443540325</v>
      </c>
    </row>
    <row r="4742" spans="1:31" x14ac:dyDescent="0.3">
      <c r="A4742">
        <v>2655482</v>
      </c>
      <c r="B4742">
        <v>1</v>
      </c>
      <c r="C4742" t="s">
        <v>81</v>
      </c>
      <c r="D4742" t="s">
        <v>123</v>
      </c>
      <c r="E4742" t="s">
        <v>141</v>
      </c>
      <c r="F4742" t="s">
        <v>6780</v>
      </c>
      <c r="G4742" t="s">
        <v>220</v>
      </c>
      <c r="H4742" t="s">
        <v>144</v>
      </c>
      <c r="I4742" t="s">
        <v>136</v>
      </c>
      <c r="J4742" t="s">
        <v>137</v>
      </c>
      <c r="K4742" t="s">
        <v>162</v>
      </c>
      <c r="L4742" t="s">
        <v>13258</v>
      </c>
      <c r="M4742" t="s">
        <v>13259</v>
      </c>
      <c r="N4742">
        <v>1.7383333329999999</v>
      </c>
      <c r="O4742">
        <v>0</v>
      </c>
      <c r="P4742">
        <v>1071</v>
      </c>
      <c r="Q4742">
        <v>3</v>
      </c>
      <c r="R4742">
        <v>29</v>
      </c>
      <c r="S4742">
        <v>6</v>
      </c>
      <c r="T4742">
        <v>104</v>
      </c>
      <c r="U4742">
        <v>2</v>
      </c>
      <c r="V4742">
        <v>0</v>
      </c>
      <c r="W4742">
        <v>0</v>
      </c>
      <c r="X4742">
        <v>435.09566000717558</v>
      </c>
      <c r="Y4742">
        <v>15.083405109509998</v>
      </c>
      <c r="Z4742">
        <v>55.652856208820701</v>
      </c>
      <c r="AA4742">
        <v>150.71133388451378</v>
      </c>
      <c r="AB4742">
        <v>162.0578632323753</v>
      </c>
      <c r="AC4742">
        <v>76.0962699744411</v>
      </c>
      <c r="AD4742">
        <v>0</v>
      </c>
      <c r="AE4742">
        <v>894.69738841683647</v>
      </c>
    </row>
    <row r="4743" spans="1:31" x14ac:dyDescent="0.3">
      <c r="A4743">
        <v>2655731</v>
      </c>
      <c r="B4743">
        <v>1</v>
      </c>
      <c r="C4743" t="s">
        <v>80</v>
      </c>
      <c r="D4743" t="s">
        <v>82</v>
      </c>
      <c r="E4743" t="s">
        <v>165</v>
      </c>
      <c r="F4743" t="s">
        <v>13260</v>
      </c>
      <c r="G4743" t="s">
        <v>224</v>
      </c>
      <c r="H4743" t="s">
        <v>135</v>
      </c>
      <c r="I4743" t="s">
        <v>136</v>
      </c>
      <c r="J4743" t="s">
        <v>137</v>
      </c>
      <c r="K4743" t="s">
        <v>138</v>
      </c>
      <c r="L4743" t="s">
        <v>13261</v>
      </c>
      <c r="M4743" t="s">
        <v>13262</v>
      </c>
      <c r="N4743">
        <v>1.8963888879999999</v>
      </c>
      <c r="O4743">
        <v>0</v>
      </c>
      <c r="P4743">
        <v>89</v>
      </c>
      <c r="Q4743">
        <v>0</v>
      </c>
      <c r="R4743">
        <v>0</v>
      </c>
      <c r="S4743">
        <v>0</v>
      </c>
      <c r="T4743">
        <v>6</v>
      </c>
      <c r="U4743">
        <v>0</v>
      </c>
      <c r="V4743">
        <v>0</v>
      </c>
      <c r="W4743">
        <v>0</v>
      </c>
      <c r="X4743">
        <v>56.870416417275607</v>
      </c>
      <c r="Y4743">
        <v>0</v>
      </c>
      <c r="Z4743">
        <v>0</v>
      </c>
      <c r="AA4743">
        <v>0</v>
      </c>
      <c r="AB4743">
        <v>12.171591447420557</v>
      </c>
      <c r="AC4743">
        <v>0</v>
      </c>
      <c r="AD4743">
        <v>0</v>
      </c>
      <c r="AE4743">
        <v>69.04200786469616</v>
      </c>
    </row>
    <row r="4744" spans="1:31" x14ac:dyDescent="0.3">
      <c r="A4744">
        <v>2656169</v>
      </c>
      <c r="B4744">
        <v>1</v>
      </c>
      <c r="C4744" t="s">
        <v>80</v>
      </c>
      <c r="D4744" t="s">
        <v>95</v>
      </c>
      <c r="E4744" t="s">
        <v>165</v>
      </c>
      <c r="F4744" t="s">
        <v>6813</v>
      </c>
      <c r="G4744" t="s">
        <v>154</v>
      </c>
      <c r="H4744" t="s">
        <v>135</v>
      </c>
      <c r="I4744" t="s">
        <v>136</v>
      </c>
      <c r="J4744" t="s">
        <v>137</v>
      </c>
      <c r="K4744" t="s">
        <v>138</v>
      </c>
      <c r="L4744" t="s">
        <v>13263</v>
      </c>
      <c r="M4744" t="s">
        <v>13264</v>
      </c>
      <c r="N4744">
        <v>0.96861111099999997</v>
      </c>
      <c r="O4744">
        <v>0</v>
      </c>
      <c r="P4744">
        <v>67</v>
      </c>
      <c r="Q4744">
        <v>0</v>
      </c>
      <c r="R4744">
        <v>0</v>
      </c>
      <c r="S4744">
        <v>0</v>
      </c>
      <c r="T4744">
        <v>5</v>
      </c>
      <c r="U4744">
        <v>0</v>
      </c>
      <c r="V4744">
        <v>0</v>
      </c>
      <c r="W4744">
        <v>0</v>
      </c>
      <c r="X4744">
        <v>13.352300384129112</v>
      </c>
      <c r="Y4744">
        <v>0</v>
      </c>
      <c r="Z4744">
        <v>0</v>
      </c>
      <c r="AA4744">
        <v>0</v>
      </c>
      <c r="AB4744">
        <v>0.47379827473440472</v>
      </c>
      <c r="AC4744">
        <v>0</v>
      </c>
      <c r="AD4744">
        <v>0</v>
      </c>
      <c r="AE4744">
        <v>13.826098658863517</v>
      </c>
    </row>
    <row r="4745" spans="1:31" x14ac:dyDescent="0.3">
      <c r="A4745">
        <v>2655777</v>
      </c>
      <c r="B4745">
        <v>1</v>
      </c>
      <c r="C4745" t="s">
        <v>80</v>
      </c>
      <c r="D4745" t="s">
        <v>95</v>
      </c>
      <c r="E4745" t="s">
        <v>132</v>
      </c>
      <c r="F4745" t="s">
        <v>13265</v>
      </c>
      <c r="G4745" t="s">
        <v>134</v>
      </c>
      <c r="H4745" t="s">
        <v>135</v>
      </c>
      <c r="I4745" t="s">
        <v>136</v>
      </c>
      <c r="J4745" t="s">
        <v>137</v>
      </c>
      <c r="K4745" t="s">
        <v>138</v>
      </c>
      <c r="L4745" t="s">
        <v>13266</v>
      </c>
      <c r="M4745" t="s">
        <v>13267</v>
      </c>
      <c r="N4745">
        <v>0.54333333299999997</v>
      </c>
      <c r="O4745">
        <v>0</v>
      </c>
      <c r="P4745">
        <v>16</v>
      </c>
      <c r="Q4745">
        <v>0</v>
      </c>
      <c r="R4745">
        <v>0</v>
      </c>
      <c r="S4745">
        <v>0</v>
      </c>
      <c r="T4745">
        <v>3</v>
      </c>
      <c r="U4745">
        <v>0</v>
      </c>
      <c r="V4745">
        <v>0</v>
      </c>
      <c r="W4745">
        <v>0</v>
      </c>
      <c r="X4745">
        <v>1.9812990377784001</v>
      </c>
      <c r="Y4745">
        <v>0</v>
      </c>
      <c r="Z4745">
        <v>0</v>
      </c>
      <c r="AA4745">
        <v>0</v>
      </c>
      <c r="AB4745">
        <v>8.0119698941595843</v>
      </c>
      <c r="AC4745">
        <v>0</v>
      </c>
      <c r="AD4745">
        <v>0</v>
      </c>
      <c r="AE4745">
        <v>9.993268931937985</v>
      </c>
    </row>
    <row r="4746" spans="1:31" x14ac:dyDescent="0.3">
      <c r="A4746">
        <v>2655445</v>
      </c>
      <c r="B4746">
        <v>1</v>
      </c>
      <c r="C4746" t="s">
        <v>80</v>
      </c>
      <c r="D4746" t="s">
        <v>100</v>
      </c>
      <c r="E4746" t="s">
        <v>147</v>
      </c>
      <c r="F4746" t="s">
        <v>13268</v>
      </c>
      <c r="G4746" t="s">
        <v>149</v>
      </c>
      <c r="H4746" t="s">
        <v>144</v>
      </c>
      <c r="I4746" t="s">
        <v>136</v>
      </c>
      <c r="J4746" t="s">
        <v>137</v>
      </c>
      <c r="K4746" t="s">
        <v>138</v>
      </c>
      <c r="L4746" t="s">
        <v>13269</v>
      </c>
      <c r="M4746" t="s">
        <v>13270</v>
      </c>
      <c r="N4746">
        <v>0.61944444399999998</v>
      </c>
      <c r="O4746">
        <v>1</v>
      </c>
      <c r="P4746">
        <v>0</v>
      </c>
      <c r="Q4746">
        <v>93</v>
      </c>
      <c r="R4746">
        <v>26</v>
      </c>
      <c r="S4746">
        <v>7</v>
      </c>
      <c r="T4746">
        <v>2</v>
      </c>
      <c r="U4746">
        <v>0</v>
      </c>
      <c r="V4746">
        <v>0</v>
      </c>
      <c r="W4746">
        <v>0.93735699176977072</v>
      </c>
      <c r="X4746">
        <v>0</v>
      </c>
      <c r="Y4746">
        <v>749.19366451845133</v>
      </c>
      <c r="Z4746">
        <v>114.97607003299922</v>
      </c>
      <c r="AA4746">
        <v>35.24634215829083</v>
      </c>
      <c r="AB4746">
        <v>3.42275922523406</v>
      </c>
      <c r="AC4746">
        <v>0</v>
      </c>
      <c r="AD4746">
        <v>0</v>
      </c>
      <c r="AE4746">
        <v>903.77619292674524</v>
      </c>
    </row>
    <row r="4747" spans="1:31" x14ac:dyDescent="0.3">
      <c r="A4747">
        <v>2656086</v>
      </c>
      <c r="B4747">
        <v>1</v>
      </c>
      <c r="C4747" t="s">
        <v>80</v>
      </c>
      <c r="D4747" t="s">
        <v>103</v>
      </c>
      <c r="E4747" t="s">
        <v>214</v>
      </c>
      <c r="F4747" t="s">
        <v>5703</v>
      </c>
      <c r="G4747" t="s">
        <v>154</v>
      </c>
      <c r="H4747" t="s">
        <v>135</v>
      </c>
      <c r="I4747" t="s">
        <v>136</v>
      </c>
      <c r="J4747" t="s">
        <v>137</v>
      </c>
      <c r="K4747" t="s">
        <v>138</v>
      </c>
      <c r="L4747" t="s">
        <v>13271</v>
      </c>
      <c r="M4747" t="s">
        <v>13272</v>
      </c>
      <c r="N4747">
        <v>0.28833333300000002</v>
      </c>
      <c r="O4747">
        <v>0</v>
      </c>
      <c r="P4747">
        <v>181</v>
      </c>
      <c r="Q4747">
        <v>0</v>
      </c>
      <c r="R4747">
        <v>0</v>
      </c>
      <c r="S4747">
        <v>0</v>
      </c>
      <c r="T4747">
        <v>18</v>
      </c>
      <c r="U4747">
        <v>0</v>
      </c>
      <c r="V4747">
        <v>0</v>
      </c>
      <c r="W4747">
        <v>0</v>
      </c>
      <c r="X4747">
        <v>15.932308429574192</v>
      </c>
      <c r="Y4747">
        <v>0</v>
      </c>
      <c r="Z4747">
        <v>0</v>
      </c>
      <c r="AA4747">
        <v>0</v>
      </c>
      <c r="AB4747">
        <v>9.2414879161231145</v>
      </c>
      <c r="AC4747">
        <v>0</v>
      </c>
      <c r="AD4747">
        <v>0</v>
      </c>
      <c r="AE4747">
        <v>25.173796345697305</v>
      </c>
    </row>
    <row r="4748" spans="1:31" x14ac:dyDescent="0.3">
      <c r="A4748">
        <v>2655983</v>
      </c>
      <c r="B4748">
        <v>1</v>
      </c>
      <c r="C4748" t="s">
        <v>81</v>
      </c>
      <c r="D4748" t="s">
        <v>115</v>
      </c>
      <c r="E4748" t="s">
        <v>152</v>
      </c>
      <c r="F4748" t="s">
        <v>13273</v>
      </c>
      <c r="G4748" t="s">
        <v>191</v>
      </c>
      <c r="H4748" t="s">
        <v>135</v>
      </c>
      <c r="I4748" t="s">
        <v>136</v>
      </c>
      <c r="J4748" t="s">
        <v>137</v>
      </c>
      <c r="K4748" t="s">
        <v>138</v>
      </c>
      <c r="L4748" t="s">
        <v>13274</v>
      </c>
      <c r="M4748" t="s">
        <v>13275</v>
      </c>
      <c r="N4748">
        <v>5.0586111110000003</v>
      </c>
      <c r="O4748">
        <v>0</v>
      </c>
      <c r="P4748">
        <v>22</v>
      </c>
      <c r="Q4748">
        <v>0</v>
      </c>
      <c r="R4748">
        <v>2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5.8492970232062369</v>
      </c>
      <c r="Y4748">
        <v>0</v>
      </c>
      <c r="Z4748">
        <v>3.8812816574473357</v>
      </c>
      <c r="AA4748">
        <v>0</v>
      </c>
      <c r="AB4748">
        <v>0</v>
      </c>
      <c r="AC4748">
        <v>0</v>
      </c>
      <c r="AD4748">
        <v>0</v>
      </c>
      <c r="AE4748">
        <v>9.7305786806535721</v>
      </c>
    </row>
    <row r="4749" spans="1:31" x14ac:dyDescent="0.3">
      <c r="A4749">
        <v>2656132</v>
      </c>
      <c r="B4749">
        <v>1</v>
      </c>
      <c r="C4749" t="s">
        <v>81</v>
      </c>
      <c r="D4749" t="s">
        <v>113</v>
      </c>
      <c r="E4749" t="s">
        <v>152</v>
      </c>
      <c r="F4749" t="s">
        <v>13276</v>
      </c>
      <c r="G4749" t="s">
        <v>191</v>
      </c>
      <c r="H4749" t="s">
        <v>135</v>
      </c>
      <c r="I4749" t="s">
        <v>136</v>
      </c>
      <c r="J4749" t="s">
        <v>137</v>
      </c>
      <c r="K4749" t="s">
        <v>138</v>
      </c>
      <c r="L4749" t="s">
        <v>13277</v>
      </c>
      <c r="M4749" t="s">
        <v>13278</v>
      </c>
      <c r="N4749">
        <v>3.1947222219999998</v>
      </c>
      <c r="O4749">
        <v>0</v>
      </c>
      <c r="P4749">
        <v>129</v>
      </c>
      <c r="Q4749">
        <v>0</v>
      </c>
      <c r="R4749">
        <v>10</v>
      </c>
      <c r="S4749">
        <v>0</v>
      </c>
      <c r="T4749">
        <v>6</v>
      </c>
      <c r="U4749">
        <v>0</v>
      </c>
      <c r="V4749">
        <v>0</v>
      </c>
      <c r="W4749">
        <v>0</v>
      </c>
      <c r="X4749">
        <v>112.60399394529753</v>
      </c>
      <c r="Y4749">
        <v>0</v>
      </c>
      <c r="Z4749">
        <v>75.46814648139258</v>
      </c>
      <c r="AA4749">
        <v>0</v>
      </c>
      <c r="AB4749">
        <v>24.008426229616781</v>
      </c>
      <c r="AC4749">
        <v>0</v>
      </c>
      <c r="AD4749">
        <v>0</v>
      </c>
      <c r="AE4749">
        <v>212.0805666563069</v>
      </c>
    </row>
    <row r="4750" spans="1:31" x14ac:dyDescent="0.3">
      <c r="A4750">
        <v>2656029</v>
      </c>
      <c r="B4750">
        <v>1</v>
      </c>
      <c r="C4750" t="s">
        <v>81</v>
      </c>
      <c r="D4750" t="s">
        <v>127</v>
      </c>
      <c r="E4750" t="s">
        <v>165</v>
      </c>
      <c r="F4750" t="s">
        <v>13279</v>
      </c>
      <c r="G4750" t="s">
        <v>224</v>
      </c>
      <c r="H4750" t="s">
        <v>135</v>
      </c>
      <c r="I4750" t="s">
        <v>136</v>
      </c>
      <c r="J4750" t="s">
        <v>137</v>
      </c>
      <c r="K4750" t="s">
        <v>138</v>
      </c>
      <c r="L4750" t="s">
        <v>13280</v>
      </c>
      <c r="M4750" t="s">
        <v>13281</v>
      </c>
      <c r="N4750">
        <v>3.0477777769999999</v>
      </c>
      <c r="O4750">
        <v>0</v>
      </c>
      <c r="P4750">
        <v>49</v>
      </c>
      <c r="Q4750">
        <v>0</v>
      </c>
      <c r="R4750">
        <v>0</v>
      </c>
      <c r="S4750">
        <v>0</v>
      </c>
      <c r="T4750">
        <v>4</v>
      </c>
      <c r="U4750">
        <v>0</v>
      </c>
      <c r="V4750">
        <v>0</v>
      </c>
      <c r="W4750">
        <v>0</v>
      </c>
      <c r="X4750">
        <v>31.018658355897163</v>
      </c>
      <c r="Y4750">
        <v>0</v>
      </c>
      <c r="Z4750">
        <v>0</v>
      </c>
      <c r="AA4750">
        <v>0</v>
      </c>
      <c r="AB4750">
        <v>1.617618798149292</v>
      </c>
      <c r="AC4750">
        <v>0</v>
      </c>
      <c r="AD4750">
        <v>0</v>
      </c>
      <c r="AE4750">
        <v>32.636277154046454</v>
      </c>
    </row>
    <row r="4751" spans="1:31" x14ac:dyDescent="0.3">
      <c r="A4751">
        <v>2655299</v>
      </c>
      <c r="B4751">
        <v>1</v>
      </c>
      <c r="C4751" t="s">
        <v>80</v>
      </c>
      <c r="D4751" t="s">
        <v>97</v>
      </c>
      <c r="E4751" t="s">
        <v>194</v>
      </c>
      <c r="F4751" t="s">
        <v>13282</v>
      </c>
      <c r="G4751" t="s">
        <v>149</v>
      </c>
      <c r="H4751" t="s">
        <v>144</v>
      </c>
      <c r="I4751" t="s">
        <v>136</v>
      </c>
      <c r="J4751" t="s">
        <v>137</v>
      </c>
      <c r="K4751" t="s">
        <v>138</v>
      </c>
      <c r="L4751" t="s">
        <v>13283</v>
      </c>
      <c r="M4751" t="s">
        <v>13284</v>
      </c>
      <c r="N4751">
        <v>0.55000000000000004</v>
      </c>
      <c r="O4751">
        <v>0</v>
      </c>
      <c r="P4751">
        <v>6954</v>
      </c>
      <c r="Q4751">
        <v>2</v>
      </c>
      <c r="R4751">
        <v>380</v>
      </c>
      <c r="S4751">
        <v>26</v>
      </c>
      <c r="T4751">
        <v>1003</v>
      </c>
      <c r="U4751">
        <v>0</v>
      </c>
      <c r="V4751">
        <v>2</v>
      </c>
      <c r="W4751">
        <v>0</v>
      </c>
      <c r="X4751">
        <v>862.93245499095451</v>
      </c>
      <c r="Y4751">
        <v>0.41381567404771669</v>
      </c>
      <c r="Z4751">
        <v>109.09845060885432</v>
      </c>
      <c r="AA4751">
        <v>32.881544265619326</v>
      </c>
      <c r="AB4751">
        <v>585.26065211718344</v>
      </c>
      <c r="AC4751">
        <v>0</v>
      </c>
      <c r="AD4751">
        <v>7.8416204622889154</v>
      </c>
      <c r="AE4751">
        <v>1598.4285381189484</v>
      </c>
    </row>
    <row r="4752" spans="1:31" x14ac:dyDescent="0.3">
      <c r="A4752">
        <v>2655674</v>
      </c>
      <c r="B4752">
        <v>1</v>
      </c>
      <c r="C4752" t="s">
        <v>81</v>
      </c>
      <c r="D4752" t="s">
        <v>112</v>
      </c>
      <c r="E4752" t="s">
        <v>152</v>
      </c>
      <c r="F4752" t="s">
        <v>13285</v>
      </c>
      <c r="G4752" t="s">
        <v>191</v>
      </c>
      <c r="H4752" t="s">
        <v>135</v>
      </c>
      <c r="I4752" t="s">
        <v>136</v>
      </c>
      <c r="J4752" t="s">
        <v>137</v>
      </c>
      <c r="K4752" t="s">
        <v>138</v>
      </c>
      <c r="L4752" t="s">
        <v>13286</v>
      </c>
      <c r="M4752" t="s">
        <v>13287</v>
      </c>
      <c r="N4752">
        <v>3.5452777769999999</v>
      </c>
      <c r="O4752">
        <v>0</v>
      </c>
      <c r="P4752">
        <v>3</v>
      </c>
      <c r="Q4752">
        <v>0</v>
      </c>
      <c r="R4752">
        <v>9</v>
      </c>
      <c r="S4752">
        <v>0</v>
      </c>
      <c r="T4752">
        <v>2</v>
      </c>
      <c r="U4752">
        <v>0</v>
      </c>
      <c r="V4752">
        <v>0</v>
      </c>
      <c r="W4752">
        <v>0</v>
      </c>
      <c r="X4752">
        <v>3.8525886409074843</v>
      </c>
      <c r="Y4752">
        <v>0</v>
      </c>
      <c r="Z4752">
        <v>48.275187079304963</v>
      </c>
      <c r="AA4752">
        <v>0</v>
      </c>
      <c r="AB4752">
        <v>24.409890589564295</v>
      </c>
      <c r="AC4752">
        <v>0</v>
      </c>
      <c r="AD4752">
        <v>0</v>
      </c>
      <c r="AE4752">
        <v>76.537666309776739</v>
      </c>
    </row>
    <row r="4753" spans="1:31" x14ac:dyDescent="0.3">
      <c r="A4753">
        <v>2655362</v>
      </c>
      <c r="B4753">
        <v>1</v>
      </c>
      <c r="C4753" t="s">
        <v>81</v>
      </c>
      <c r="D4753" t="s">
        <v>127</v>
      </c>
      <c r="E4753" t="s">
        <v>141</v>
      </c>
      <c r="F4753" t="s">
        <v>1721</v>
      </c>
      <c r="G4753" t="s">
        <v>220</v>
      </c>
      <c r="H4753" t="s">
        <v>144</v>
      </c>
      <c r="I4753" t="s">
        <v>136</v>
      </c>
      <c r="J4753" t="s">
        <v>137</v>
      </c>
      <c r="K4753" t="s">
        <v>162</v>
      </c>
      <c r="L4753" t="s">
        <v>13288</v>
      </c>
      <c r="M4753" t="s">
        <v>13289</v>
      </c>
      <c r="N4753">
        <v>7.1519444439999997</v>
      </c>
      <c r="O4753">
        <v>1</v>
      </c>
      <c r="P4753">
        <v>492</v>
      </c>
      <c r="Q4753">
        <v>94</v>
      </c>
      <c r="R4753">
        <v>138</v>
      </c>
      <c r="S4753">
        <v>8</v>
      </c>
      <c r="T4753">
        <v>71</v>
      </c>
      <c r="U4753">
        <v>0</v>
      </c>
      <c r="V4753">
        <v>0</v>
      </c>
      <c r="W4753">
        <v>17.216342326655521</v>
      </c>
      <c r="X4753">
        <v>1038.2587256937459</v>
      </c>
      <c r="Y4753">
        <v>7747.7004306154276</v>
      </c>
      <c r="Z4753">
        <v>4237.3819025302464</v>
      </c>
      <c r="AA4753">
        <v>739.1145999835295</v>
      </c>
      <c r="AB4753">
        <v>387.0507970390014</v>
      </c>
      <c r="AC4753">
        <v>0</v>
      </c>
      <c r="AD4753">
        <v>0</v>
      </c>
      <c r="AE4753">
        <v>14166.722798188606</v>
      </c>
    </row>
    <row r="4754" spans="1:31" x14ac:dyDescent="0.3">
      <c r="A4754">
        <v>2655717</v>
      </c>
      <c r="B4754">
        <v>1</v>
      </c>
      <c r="C4754" t="s">
        <v>80</v>
      </c>
      <c r="D4754" t="s">
        <v>85</v>
      </c>
      <c r="E4754" t="s">
        <v>214</v>
      </c>
      <c r="F4754" t="s">
        <v>9433</v>
      </c>
      <c r="G4754" t="s">
        <v>224</v>
      </c>
      <c r="H4754" t="s">
        <v>135</v>
      </c>
      <c r="I4754" t="s">
        <v>136</v>
      </c>
      <c r="J4754" t="s">
        <v>137</v>
      </c>
      <c r="K4754" t="s">
        <v>138</v>
      </c>
      <c r="L4754" t="s">
        <v>13290</v>
      </c>
      <c r="M4754" t="s">
        <v>13291</v>
      </c>
      <c r="N4754">
        <v>1.9169444440000001</v>
      </c>
      <c r="O4754">
        <v>0</v>
      </c>
      <c r="P4754">
        <v>83</v>
      </c>
      <c r="Q4754">
        <v>0</v>
      </c>
      <c r="R4754">
        <v>0</v>
      </c>
      <c r="S4754">
        <v>0</v>
      </c>
      <c r="T4754">
        <v>26</v>
      </c>
      <c r="U4754">
        <v>0</v>
      </c>
      <c r="V4754">
        <v>0</v>
      </c>
      <c r="W4754">
        <v>0</v>
      </c>
      <c r="X4754">
        <v>62.958012373429568</v>
      </c>
      <c r="Y4754">
        <v>0</v>
      </c>
      <c r="Z4754">
        <v>0</v>
      </c>
      <c r="AA4754">
        <v>0</v>
      </c>
      <c r="AB4754">
        <v>170.00637514755169</v>
      </c>
      <c r="AC4754">
        <v>0</v>
      </c>
      <c r="AD4754">
        <v>0</v>
      </c>
      <c r="AE4754">
        <v>232.96438752098126</v>
      </c>
    </row>
    <row r="4755" spans="1:31" x14ac:dyDescent="0.3">
      <c r="A4755">
        <v>2655462</v>
      </c>
      <c r="B4755">
        <v>1</v>
      </c>
      <c r="C4755" t="s">
        <v>80</v>
      </c>
      <c r="D4755" t="s">
        <v>88</v>
      </c>
      <c r="E4755" t="s">
        <v>152</v>
      </c>
      <c r="F4755" t="s">
        <v>13292</v>
      </c>
      <c r="G4755" t="s">
        <v>575</v>
      </c>
      <c r="H4755" t="s">
        <v>135</v>
      </c>
      <c r="I4755" t="s">
        <v>136</v>
      </c>
      <c r="J4755" t="s">
        <v>137</v>
      </c>
      <c r="K4755" t="s">
        <v>138</v>
      </c>
      <c r="L4755" t="s">
        <v>13293</v>
      </c>
      <c r="M4755" t="s">
        <v>13294</v>
      </c>
      <c r="N4755">
        <v>16.863611111000001</v>
      </c>
      <c r="O4755">
        <v>0</v>
      </c>
      <c r="P4755">
        <v>579</v>
      </c>
      <c r="Q4755">
        <v>0</v>
      </c>
      <c r="R4755">
        <v>0</v>
      </c>
      <c r="S4755">
        <v>0</v>
      </c>
      <c r="T4755">
        <v>33</v>
      </c>
      <c r="U4755">
        <v>0</v>
      </c>
      <c r="V4755">
        <v>0</v>
      </c>
      <c r="W4755">
        <v>0</v>
      </c>
      <c r="X4755">
        <v>2983.8521151403424</v>
      </c>
      <c r="Y4755">
        <v>0</v>
      </c>
      <c r="Z4755">
        <v>0</v>
      </c>
      <c r="AA4755">
        <v>0</v>
      </c>
      <c r="AB4755">
        <v>363.43112043725102</v>
      </c>
      <c r="AC4755">
        <v>0</v>
      </c>
      <c r="AD4755">
        <v>0</v>
      </c>
      <c r="AE4755">
        <v>3347.2832355775936</v>
      </c>
    </row>
    <row r="4756" spans="1:31" x14ac:dyDescent="0.3">
      <c r="A4756">
        <v>2655611</v>
      </c>
      <c r="B4756">
        <v>1</v>
      </c>
      <c r="C4756" t="s">
        <v>80</v>
      </c>
      <c r="D4756" t="s">
        <v>105</v>
      </c>
      <c r="E4756" t="s">
        <v>147</v>
      </c>
      <c r="F4756" t="s">
        <v>13295</v>
      </c>
      <c r="G4756" t="s">
        <v>540</v>
      </c>
      <c r="H4756" t="s">
        <v>144</v>
      </c>
      <c r="I4756" t="s">
        <v>136</v>
      </c>
      <c r="J4756" t="s">
        <v>137</v>
      </c>
      <c r="K4756" t="s">
        <v>162</v>
      </c>
      <c r="L4756" t="s">
        <v>13296</v>
      </c>
      <c r="M4756" t="s">
        <v>13297</v>
      </c>
      <c r="N4756">
        <v>1.8847222219999999</v>
      </c>
      <c r="O4756">
        <v>1</v>
      </c>
      <c r="P4756">
        <v>1031</v>
      </c>
      <c r="Q4756">
        <v>4</v>
      </c>
      <c r="R4756">
        <v>120</v>
      </c>
      <c r="S4756">
        <v>18</v>
      </c>
      <c r="T4756">
        <v>105</v>
      </c>
      <c r="U4756">
        <v>4</v>
      </c>
      <c r="V4756">
        <v>0</v>
      </c>
      <c r="W4756">
        <v>2.0137161522586853</v>
      </c>
      <c r="X4756">
        <v>484.24828396651179</v>
      </c>
      <c r="Y4756">
        <v>10.663583035419204</v>
      </c>
      <c r="Z4756">
        <v>130.24735845262146</v>
      </c>
      <c r="AA4756">
        <v>271.34344053055247</v>
      </c>
      <c r="AB4756">
        <v>209.98801480686413</v>
      </c>
      <c r="AC4756">
        <v>434.01694711440462</v>
      </c>
      <c r="AD4756">
        <v>0</v>
      </c>
      <c r="AE4756">
        <v>1542.5213440586322</v>
      </c>
    </row>
    <row r="4757" spans="1:31" x14ac:dyDescent="0.3">
      <c r="A4757">
        <v>2656126</v>
      </c>
      <c r="B4757">
        <v>2</v>
      </c>
      <c r="C4757" t="s">
        <v>80</v>
      </c>
      <c r="D4757" t="s">
        <v>98</v>
      </c>
      <c r="E4757" t="s">
        <v>152</v>
      </c>
      <c r="F4757" t="s">
        <v>13298</v>
      </c>
      <c r="G4757" t="s">
        <v>224</v>
      </c>
      <c r="H4757" t="s">
        <v>135</v>
      </c>
      <c r="I4757" t="s">
        <v>136</v>
      </c>
      <c r="J4757" t="s">
        <v>137</v>
      </c>
      <c r="K4757" t="s">
        <v>138</v>
      </c>
      <c r="L4757" t="s">
        <v>13200</v>
      </c>
      <c r="M4757" t="s">
        <v>13299</v>
      </c>
      <c r="N4757">
        <v>1.1161111109999999</v>
      </c>
      <c r="O4757">
        <v>0</v>
      </c>
      <c r="P4757">
        <v>326</v>
      </c>
      <c r="Q4757">
        <v>0</v>
      </c>
      <c r="R4757">
        <v>11</v>
      </c>
      <c r="S4757">
        <v>0</v>
      </c>
      <c r="T4757">
        <v>36</v>
      </c>
      <c r="U4757">
        <v>0</v>
      </c>
      <c r="V4757">
        <v>0</v>
      </c>
      <c r="W4757">
        <v>0</v>
      </c>
      <c r="X4757">
        <v>127.26099300403526</v>
      </c>
      <c r="Y4757">
        <v>0</v>
      </c>
      <c r="Z4757">
        <v>36.077091565411536</v>
      </c>
      <c r="AA4757">
        <v>0</v>
      </c>
      <c r="AB4757">
        <v>41.878370114336647</v>
      </c>
      <c r="AC4757">
        <v>0</v>
      </c>
      <c r="AD4757">
        <v>0</v>
      </c>
      <c r="AE4757">
        <v>205.21645468378341</v>
      </c>
    </row>
    <row r="4758" spans="1:31" x14ac:dyDescent="0.3">
      <c r="A4758">
        <v>2656066</v>
      </c>
      <c r="B4758">
        <v>1</v>
      </c>
      <c r="C4758" t="s">
        <v>81</v>
      </c>
      <c r="D4758" t="s">
        <v>119</v>
      </c>
      <c r="E4758" t="s">
        <v>141</v>
      </c>
      <c r="F4758" t="s">
        <v>13300</v>
      </c>
      <c r="G4758" t="s">
        <v>143</v>
      </c>
      <c r="H4758" t="s">
        <v>144</v>
      </c>
      <c r="I4758" t="s">
        <v>136</v>
      </c>
      <c r="J4758" t="s">
        <v>137</v>
      </c>
      <c r="K4758" t="s">
        <v>138</v>
      </c>
      <c r="L4758" t="s">
        <v>13301</v>
      </c>
      <c r="M4758" t="s">
        <v>13302</v>
      </c>
      <c r="N4758">
        <v>2.3619444440000001</v>
      </c>
      <c r="O4758">
        <v>1</v>
      </c>
      <c r="P4758">
        <v>349</v>
      </c>
      <c r="Q4758">
        <v>0</v>
      </c>
      <c r="R4758">
        <v>12</v>
      </c>
      <c r="S4758">
        <v>0</v>
      </c>
      <c r="T4758">
        <v>17</v>
      </c>
      <c r="U4758">
        <v>0</v>
      </c>
      <c r="V4758">
        <v>0</v>
      </c>
      <c r="W4758">
        <v>0.77525125028305553</v>
      </c>
      <c r="X4758">
        <v>93.422385058799136</v>
      </c>
      <c r="Y4758">
        <v>0</v>
      </c>
      <c r="Z4758">
        <v>23.660064684806144</v>
      </c>
      <c r="AA4758">
        <v>0</v>
      </c>
      <c r="AB4758">
        <v>18.142028093102539</v>
      </c>
      <c r="AC4758">
        <v>0</v>
      </c>
      <c r="AD4758">
        <v>0</v>
      </c>
      <c r="AE4758">
        <v>135.99972908699087</v>
      </c>
    </row>
    <row r="4759" spans="1:31" x14ac:dyDescent="0.3">
      <c r="A4759">
        <v>2655425</v>
      </c>
      <c r="B4759">
        <v>1</v>
      </c>
      <c r="C4759" t="s">
        <v>80</v>
      </c>
      <c r="D4759" t="s">
        <v>110</v>
      </c>
      <c r="E4759" t="s">
        <v>152</v>
      </c>
      <c r="F4759" t="s">
        <v>13303</v>
      </c>
      <c r="G4759" t="s">
        <v>161</v>
      </c>
      <c r="H4759" t="s">
        <v>135</v>
      </c>
      <c r="I4759" t="s">
        <v>136</v>
      </c>
      <c r="J4759" t="s">
        <v>137</v>
      </c>
      <c r="K4759" t="s">
        <v>162</v>
      </c>
      <c r="L4759" t="s">
        <v>13304</v>
      </c>
      <c r="M4759" t="s">
        <v>13305</v>
      </c>
      <c r="N4759">
        <v>6.7491666659999998</v>
      </c>
      <c r="O4759">
        <v>0</v>
      </c>
      <c r="P4759">
        <v>313</v>
      </c>
      <c r="Q4759">
        <v>0</v>
      </c>
      <c r="R4759">
        <v>0</v>
      </c>
      <c r="S4759">
        <v>0</v>
      </c>
      <c r="T4759">
        <v>33</v>
      </c>
      <c r="U4759">
        <v>0</v>
      </c>
      <c r="V4759">
        <v>0</v>
      </c>
      <c r="W4759">
        <v>0</v>
      </c>
      <c r="X4759">
        <v>692.45054010652757</v>
      </c>
      <c r="Y4759">
        <v>0</v>
      </c>
      <c r="Z4759">
        <v>0</v>
      </c>
      <c r="AA4759">
        <v>0</v>
      </c>
      <c r="AB4759">
        <v>404.90208956014578</v>
      </c>
      <c r="AC4759">
        <v>0</v>
      </c>
      <c r="AD4759">
        <v>0</v>
      </c>
      <c r="AE4759">
        <v>1097.3526296666732</v>
      </c>
    </row>
    <row r="4760" spans="1:31" x14ac:dyDescent="0.3">
      <c r="A4760">
        <v>2656043</v>
      </c>
      <c r="B4760">
        <v>1</v>
      </c>
      <c r="C4760" t="s">
        <v>80</v>
      </c>
      <c r="D4760" t="s">
        <v>103</v>
      </c>
      <c r="E4760" t="s">
        <v>165</v>
      </c>
      <c r="F4760" t="s">
        <v>13306</v>
      </c>
      <c r="G4760" t="s">
        <v>1456</v>
      </c>
      <c r="H4760" t="s">
        <v>135</v>
      </c>
      <c r="I4760" t="s">
        <v>136</v>
      </c>
      <c r="J4760" t="s">
        <v>137</v>
      </c>
      <c r="K4760" t="s">
        <v>138</v>
      </c>
      <c r="L4760" t="s">
        <v>13307</v>
      </c>
      <c r="M4760" t="s">
        <v>13308</v>
      </c>
      <c r="N4760">
        <v>1.4216666659999999</v>
      </c>
      <c r="O4760">
        <v>0</v>
      </c>
      <c r="P4760">
        <v>21</v>
      </c>
      <c r="Q4760">
        <v>0</v>
      </c>
      <c r="R4760">
        <v>3</v>
      </c>
      <c r="S4760">
        <v>0</v>
      </c>
      <c r="T4760">
        <v>10</v>
      </c>
      <c r="U4760">
        <v>0</v>
      </c>
      <c r="V4760">
        <v>0</v>
      </c>
      <c r="W4760">
        <v>0</v>
      </c>
      <c r="X4760">
        <v>6.4378269625638787</v>
      </c>
      <c r="Y4760">
        <v>0</v>
      </c>
      <c r="Z4760">
        <v>27.386405113054305</v>
      </c>
      <c r="AA4760">
        <v>0</v>
      </c>
      <c r="AB4760">
        <v>52.086642651974721</v>
      </c>
      <c r="AC4760">
        <v>0</v>
      </c>
      <c r="AD4760">
        <v>0</v>
      </c>
      <c r="AE4760">
        <v>85.910874727592898</v>
      </c>
    </row>
    <row r="4761" spans="1:31" x14ac:dyDescent="0.3">
      <c r="A4761">
        <v>2655502</v>
      </c>
      <c r="B4761">
        <v>1</v>
      </c>
      <c r="C4761" t="s">
        <v>81</v>
      </c>
      <c r="D4761" t="s">
        <v>127</v>
      </c>
      <c r="E4761" t="s">
        <v>141</v>
      </c>
      <c r="F4761" t="s">
        <v>13309</v>
      </c>
      <c r="G4761" t="s">
        <v>448</v>
      </c>
      <c r="H4761" t="s">
        <v>144</v>
      </c>
      <c r="I4761" t="s">
        <v>136</v>
      </c>
      <c r="J4761" t="s">
        <v>137</v>
      </c>
      <c r="K4761" t="s">
        <v>138</v>
      </c>
      <c r="L4761" t="s">
        <v>13310</v>
      </c>
      <c r="M4761" t="s">
        <v>13311</v>
      </c>
      <c r="N4761">
        <v>4.0461111110000001</v>
      </c>
      <c r="O4761">
        <v>2</v>
      </c>
      <c r="P4761">
        <v>340</v>
      </c>
      <c r="Q4761">
        <v>0</v>
      </c>
      <c r="R4761">
        <v>13</v>
      </c>
      <c r="S4761">
        <v>0</v>
      </c>
      <c r="T4761">
        <v>18</v>
      </c>
      <c r="U4761">
        <v>0</v>
      </c>
      <c r="V4761">
        <v>0</v>
      </c>
      <c r="W4761">
        <v>2.2712341938311114</v>
      </c>
      <c r="X4761">
        <v>247.03181499622011</v>
      </c>
      <c r="Y4761">
        <v>0</v>
      </c>
      <c r="Z4761">
        <v>35.227764072061106</v>
      </c>
      <c r="AA4761">
        <v>0</v>
      </c>
      <c r="AB4761">
        <v>54.305021618868302</v>
      </c>
      <c r="AC4761">
        <v>0</v>
      </c>
      <c r="AD4761">
        <v>0</v>
      </c>
      <c r="AE4761">
        <v>338.8358348809806</v>
      </c>
    </row>
    <row r="4762" spans="1:31" x14ac:dyDescent="0.3">
      <c r="A4762">
        <v>2656026</v>
      </c>
      <c r="B4762">
        <v>1</v>
      </c>
      <c r="C4762" t="s">
        <v>81</v>
      </c>
      <c r="D4762" t="s">
        <v>118</v>
      </c>
      <c r="E4762" t="s">
        <v>165</v>
      </c>
      <c r="F4762" t="s">
        <v>12725</v>
      </c>
      <c r="G4762" t="s">
        <v>224</v>
      </c>
      <c r="H4762" t="s">
        <v>135</v>
      </c>
      <c r="I4762" t="s">
        <v>136</v>
      </c>
      <c r="J4762" t="s">
        <v>137</v>
      </c>
      <c r="K4762" t="s">
        <v>138</v>
      </c>
      <c r="L4762" t="s">
        <v>13312</v>
      </c>
      <c r="M4762" t="s">
        <v>13313</v>
      </c>
      <c r="N4762">
        <v>1.305833333</v>
      </c>
      <c r="O4762">
        <v>0</v>
      </c>
      <c r="P4762">
        <v>240</v>
      </c>
      <c r="Q4762">
        <v>0</v>
      </c>
      <c r="R4762">
        <v>1</v>
      </c>
      <c r="S4762">
        <v>0</v>
      </c>
      <c r="T4762">
        <v>3</v>
      </c>
      <c r="U4762">
        <v>0</v>
      </c>
      <c r="V4762">
        <v>0</v>
      </c>
      <c r="W4762">
        <v>0</v>
      </c>
      <c r="X4762">
        <v>86.714210241745974</v>
      </c>
      <c r="Y4762">
        <v>0</v>
      </c>
      <c r="Z4762">
        <v>0.55107357149087377</v>
      </c>
      <c r="AA4762">
        <v>0</v>
      </c>
      <c r="AB4762">
        <v>0.101386743154963</v>
      </c>
      <c r="AC4762">
        <v>0</v>
      </c>
      <c r="AD4762">
        <v>0</v>
      </c>
      <c r="AE4762">
        <v>87.36667055639181</v>
      </c>
    </row>
    <row r="4763" spans="1:31" x14ac:dyDescent="0.3">
      <c r="A4763">
        <v>2656172</v>
      </c>
      <c r="B4763">
        <v>1</v>
      </c>
      <c r="C4763" t="s">
        <v>81</v>
      </c>
      <c r="D4763" t="s">
        <v>114</v>
      </c>
      <c r="E4763" t="s">
        <v>147</v>
      </c>
      <c r="F4763" t="s">
        <v>13314</v>
      </c>
      <c r="G4763" t="s">
        <v>154</v>
      </c>
      <c r="H4763" t="s">
        <v>144</v>
      </c>
      <c r="I4763" t="s">
        <v>136</v>
      </c>
      <c r="J4763" t="s">
        <v>5</v>
      </c>
      <c r="K4763" t="s">
        <v>138</v>
      </c>
      <c r="L4763" t="s">
        <v>13315</v>
      </c>
      <c r="M4763" t="s">
        <v>13316</v>
      </c>
      <c r="N4763">
        <v>13.031666666</v>
      </c>
      <c r="O4763">
        <v>1</v>
      </c>
      <c r="P4763">
        <v>688</v>
      </c>
      <c r="Q4763">
        <v>0</v>
      </c>
      <c r="R4763">
        <v>36</v>
      </c>
      <c r="S4763">
        <v>0</v>
      </c>
      <c r="T4763">
        <v>48</v>
      </c>
      <c r="U4763">
        <v>0</v>
      </c>
      <c r="V4763">
        <v>0</v>
      </c>
      <c r="W4763">
        <v>3.0809172168416668</v>
      </c>
      <c r="X4763">
        <v>895.24480291295401</v>
      </c>
      <c r="Y4763">
        <v>0</v>
      </c>
      <c r="Z4763">
        <v>104.57284581179336</v>
      </c>
      <c r="AA4763">
        <v>0</v>
      </c>
      <c r="AB4763">
        <v>89.491914035975583</v>
      </c>
      <c r="AC4763">
        <v>0</v>
      </c>
      <c r="AD4763">
        <v>0</v>
      </c>
      <c r="AE4763">
        <v>1092.3904799775646</v>
      </c>
    </row>
    <row r="4764" spans="1:31" x14ac:dyDescent="0.3">
      <c r="A4764">
        <v>2655485</v>
      </c>
      <c r="B4764">
        <v>1</v>
      </c>
      <c r="C4764" t="s">
        <v>80</v>
      </c>
      <c r="D4764" t="s">
        <v>100</v>
      </c>
      <c r="E4764" t="s">
        <v>194</v>
      </c>
      <c r="F4764" t="s">
        <v>13317</v>
      </c>
      <c r="G4764" t="s">
        <v>149</v>
      </c>
      <c r="H4764" t="s">
        <v>144</v>
      </c>
      <c r="I4764" t="s">
        <v>136</v>
      </c>
      <c r="J4764" t="s">
        <v>137</v>
      </c>
      <c r="K4764" t="s">
        <v>138</v>
      </c>
      <c r="L4764" t="s">
        <v>13318</v>
      </c>
      <c r="M4764" t="s">
        <v>13319</v>
      </c>
      <c r="N4764">
        <v>1.0083333329999999</v>
      </c>
      <c r="O4764">
        <v>1</v>
      </c>
      <c r="P4764">
        <v>10052</v>
      </c>
      <c r="Q4764">
        <v>0</v>
      </c>
      <c r="R4764">
        <v>102</v>
      </c>
      <c r="S4764">
        <v>14</v>
      </c>
      <c r="T4764">
        <v>1000</v>
      </c>
      <c r="U4764">
        <v>0</v>
      </c>
      <c r="V4764">
        <v>1</v>
      </c>
      <c r="W4764">
        <v>19.313423236364812</v>
      </c>
      <c r="X4764">
        <v>2885.320769484083</v>
      </c>
      <c r="Y4764">
        <v>0</v>
      </c>
      <c r="Z4764">
        <v>29.581527406662094</v>
      </c>
      <c r="AA4764">
        <v>532.66824568893207</v>
      </c>
      <c r="AB4764">
        <v>1950.2890907567792</v>
      </c>
      <c r="AC4764">
        <v>0</v>
      </c>
      <c r="AD4764">
        <v>15.737082083647831</v>
      </c>
      <c r="AE4764">
        <v>5432.9101386564689</v>
      </c>
    </row>
    <row r="4765" spans="1:31" x14ac:dyDescent="0.3">
      <c r="A4765">
        <v>2655986</v>
      </c>
      <c r="B4765">
        <v>1</v>
      </c>
      <c r="C4765" t="s">
        <v>80</v>
      </c>
      <c r="D4765" t="s">
        <v>93</v>
      </c>
      <c r="E4765" t="s">
        <v>194</v>
      </c>
      <c r="F4765" t="s">
        <v>5231</v>
      </c>
      <c r="G4765" t="s">
        <v>149</v>
      </c>
      <c r="H4765" t="s">
        <v>144</v>
      </c>
      <c r="I4765" t="s">
        <v>136</v>
      </c>
      <c r="J4765" t="s">
        <v>137</v>
      </c>
      <c r="K4765" t="s">
        <v>138</v>
      </c>
      <c r="L4765" t="s">
        <v>13320</v>
      </c>
      <c r="M4765" t="s">
        <v>13321</v>
      </c>
      <c r="N4765">
        <v>0.17583333300000001</v>
      </c>
      <c r="O4765">
        <v>0</v>
      </c>
      <c r="P4765">
        <v>1862</v>
      </c>
      <c r="Q4765">
        <v>27</v>
      </c>
      <c r="R4765">
        <v>68</v>
      </c>
      <c r="S4765">
        <v>9</v>
      </c>
      <c r="T4765">
        <v>214</v>
      </c>
      <c r="U4765">
        <v>2</v>
      </c>
      <c r="V4765">
        <v>0</v>
      </c>
      <c r="W4765">
        <v>0</v>
      </c>
      <c r="X4765">
        <v>84.82467695290147</v>
      </c>
      <c r="Y4765">
        <v>24.458788338762325</v>
      </c>
      <c r="Z4765">
        <v>21.477731500841085</v>
      </c>
      <c r="AA4765">
        <v>10.293827002761891</v>
      </c>
      <c r="AB4765">
        <v>35.358450818869031</v>
      </c>
      <c r="AC4765">
        <v>36.079483809500701</v>
      </c>
      <c r="AD4765">
        <v>0</v>
      </c>
      <c r="AE4765">
        <v>212.49295842363648</v>
      </c>
    </row>
    <row r="4766" spans="1:31" x14ac:dyDescent="0.3">
      <c r="A4766">
        <v>2655651</v>
      </c>
      <c r="B4766">
        <v>1</v>
      </c>
      <c r="C4766" t="s">
        <v>80</v>
      </c>
      <c r="D4766" t="s">
        <v>110</v>
      </c>
      <c r="E4766" t="s">
        <v>152</v>
      </c>
      <c r="F4766" t="s">
        <v>13322</v>
      </c>
      <c r="G4766" t="s">
        <v>540</v>
      </c>
      <c r="H4766" t="s">
        <v>135</v>
      </c>
      <c r="I4766" t="s">
        <v>136</v>
      </c>
      <c r="J4766" t="s">
        <v>137</v>
      </c>
      <c r="K4766" t="s">
        <v>162</v>
      </c>
      <c r="L4766" t="s">
        <v>13323</v>
      </c>
      <c r="M4766" t="s">
        <v>13324</v>
      </c>
      <c r="N4766">
        <v>3.8086111109999998</v>
      </c>
      <c r="O4766">
        <v>0</v>
      </c>
      <c r="P4766">
        <v>624</v>
      </c>
      <c r="Q4766">
        <v>0</v>
      </c>
      <c r="R4766">
        <v>0</v>
      </c>
      <c r="S4766">
        <v>0</v>
      </c>
      <c r="T4766">
        <v>53</v>
      </c>
      <c r="U4766">
        <v>0</v>
      </c>
      <c r="V4766">
        <v>0</v>
      </c>
      <c r="W4766">
        <v>0</v>
      </c>
      <c r="X4766">
        <v>802.41655248008612</v>
      </c>
      <c r="Y4766">
        <v>0</v>
      </c>
      <c r="Z4766">
        <v>0</v>
      </c>
      <c r="AA4766">
        <v>0</v>
      </c>
      <c r="AB4766">
        <v>191.85558498696156</v>
      </c>
      <c r="AC4766">
        <v>0</v>
      </c>
      <c r="AD4766">
        <v>0</v>
      </c>
      <c r="AE4766">
        <v>994.27213746704774</v>
      </c>
    </row>
    <row r="4767" spans="1:31" x14ac:dyDescent="0.3">
      <c r="A4767">
        <v>2655800</v>
      </c>
      <c r="B4767">
        <v>1</v>
      </c>
      <c r="C4767" t="s">
        <v>80</v>
      </c>
      <c r="D4767" t="s">
        <v>98</v>
      </c>
      <c r="E4767" t="s">
        <v>132</v>
      </c>
      <c r="F4767" t="s">
        <v>13325</v>
      </c>
      <c r="G4767" t="s">
        <v>268</v>
      </c>
      <c r="H4767" t="s">
        <v>135</v>
      </c>
      <c r="I4767" t="s">
        <v>136</v>
      </c>
      <c r="J4767" t="s">
        <v>137</v>
      </c>
      <c r="K4767" t="s">
        <v>138</v>
      </c>
      <c r="L4767" t="s">
        <v>13326</v>
      </c>
      <c r="M4767" t="s">
        <v>13327</v>
      </c>
      <c r="N4767">
        <v>3.8849999999999998</v>
      </c>
      <c r="O4767">
        <v>0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30.939726232070502</v>
      </c>
      <c r="AA4767">
        <v>0</v>
      </c>
      <c r="AB4767">
        <v>0</v>
      </c>
      <c r="AC4767">
        <v>0</v>
      </c>
      <c r="AD4767">
        <v>0</v>
      </c>
      <c r="AE4767">
        <v>30.939726232070502</v>
      </c>
    </row>
    <row r="4768" spans="1:31" x14ac:dyDescent="0.3">
      <c r="A4768">
        <v>2655943</v>
      </c>
      <c r="B4768">
        <v>1</v>
      </c>
      <c r="C4768" t="s">
        <v>81</v>
      </c>
      <c r="D4768" t="s">
        <v>120</v>
      </c>
      <c r="E4768" t="s">
        <v>141</v>
      </c>
      <c r="F4768" t="s">
        <v>13328</v>
      </c>
      <c r="G4768" t="s">
        <v>149</v>
      </c>
      <c r="H4768" t="s">
        <v>144</v>
      </c>
      <c r="I4768" t="s">
        <v>136</v>
      </c>
      <c r="J4768" t="s">
        <v>137</v>
      </c>
      <c r="K4768" t="s">
        <v>138</v>
      </c>
      <c r="L4768" t="s">
        <v>13329</v>
      </c>
      <c r="M4768" t="s">
        <v>13330</v>
      </c>
      <c r="N4768">
        <v>3.3308333330000002</v>
      </c>
      <c r="O4768">
        <v>0</v>
      </c>
      <c r="P4768">
        <v>126</v>
      </c>
      <c r="Q4768">
        <v>0</v>
      </c>
      <c r="R4768">
        <v>1</v>
      </c>
      <c r="S4768">
        <v>0</v>
      </c>
      <c r="T4768">
        <v>15</v>
      </c>
      <c r="U4768">
        <v>0</v>
      </c>
      <c r="V4768">
        <v>0</v>
      </c>
      <c r="W4768">
        <v>0</v>
      </c>
      <c r="X4768">
        <v>104.96755980540071</v>
      </c>
      <c r="Y4768">
        <v>0</v>
      </c>
      <c r="Z4768">
        <v>1.1874583573648554</v>
      </c>
      <c r="AA4768">
        <v>0</v>
      </c>
      <c r="AB4768">
        <v>61.486935144402665</v>
      </c>
      <c r="AC4768">
        <v>0</v>
      </c>
      <c r="AD4768">
        <v>0</v>
      </c>
      <c r="AE4768">
        <v>167.64195330716825</v>
      </c>
    </row>
    <row r="4769" spans="1:31" x14ac:dyDescent="0.3">
      <c r="A4769">
        <v>2656049</v>
      </c>
      <c r="B4769">
        <v>1</v>
      </c>
      <c r="C4769" t="s">
        <v>80</v>
      </c>
      <c r="D4769" t="s">
        <v>88</v>
      </c>
      <c r="E4769" t="s">
        <v>132</v>
      </c>
      <c r="F4769" t="s">
        <v>13331</v>
      </c>
      <c r="G4769" t="s">
        <v>183</v>
      </c>
      <c r="H4769" t="s">
        <v>135</v>
      </c>
      <c r="I4769" t="s">
        <v>136</v>
      </c>
      <c r="J4769" t="s">
        <v>3</v>
      </c>
      <c r="K4769" t="s">
        <v>138</v>
      </c>
      <c r="L4769" t="s">
        <v>13332</v>
      </c>
      <c r="M4769" t="s">
        <v>13333</v>
      </c>
      <c r="N4769">
        <v>3.4430555549999999</v>
      </c>
      <c r="O4769">
        <v>0</v>
      </c>
      <c r="P4769">
        <v>5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4.9762850700859831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4.9762850700859831</v>
      </c>
    </row>
    <row r="4770" spans="1:31" x14ac:dyDescent="0.3">
      <c r="A4770">
        <v>2655757</v>
      </c>
      <c r="B4770">
        <v>1</v>
      </c>
      <c r="C4770" t="s">
        <v>81</v>
      </c>
      <c r="D4770" t="s">
        <v>127</v>
      </c>
      <c r="E4770" t="s">
        <v>147</v>
      </c>
      <c r="F4770" t="s">
        <v>10118</v>
      </c>
      <c r="G4770" t="s">
        <v>149</v>
      </c>
      <c r="H4770" t="s">
        <v>144</v>
      </c>
      <c r="I4770" t="s">
        <v>136</v>
      </c>
      <c r="J4770" t="s">
        <v>137</v>
      </c>
      <c r="K4770" t="s">
        <v>138</v>
      </c>
      <c r="L4770" t="s">
        <v>13096</v>
      </c>
      <c r="M4770" t="s">
        <v>13334</v>
      </c>
      <c r="N4770">
        <v>5.1944443999999999E-2</v>
      </c>
      <c r="O4770">
        <v>9</v>
      </c>
      <c r="P4770">
        <v>1366</v>
      </c>
      <c r="Q4770">
        <v>37</v>
      </c>
      <c r="R4770">
        <v>78</v>
      </c>
      <c r="S4770">
        <v>6</v>
      </c>
      <c r="T4770">
        <v>102</v>
      </c>
      <c r="U4770">
        <v>1</v>
      </c>
      <c r="V4770">
        <v>0</v>
      </c>
      <c r="W4770">
        <v>0.152536703278883</v>
      </c>
      <c r="X4770">
        <v>14.015102426112582</v>
      </c>
      <c r="Y4770">
        <v>7.7646288938087338</v>
      </c>
      <c r="Z4770">
        <v>5.5369811406233884</v>
      </c>
      <c r="AA4770">
        <v>2.8949668046131141</v>
      </c>
      <c r="AB4770">
        <v>4.9057064126991312</v>
      </c>
      <c r="AC4770">
        <v>0.1692975236872199</v>
      </c>
      <c r="AD4770">
        <v>0</v>
      </c>
      <c r="AE4770">
        <v>35.439219904823055</v>
      </c>
    </row>
    <row r="4771" spans="1:31" x14ac:dyDescent="0.3">
      <c r="A4771">
        <v>2655952</v>
      </c>
      <c r="B4771">
        <v>1</v>
      </c>
      <c r="C4771" t="s">
        <v>81</v>
      </c>
      <c r="D4771" t="s">
        <v>112</v>
      </c>
      <c r="E4771" t="s">
        <v>165</v>
      </c>
      <c r="F4771" t="s">
        <v>10768</v>
      </c>
      <c r="G4771" t="s">
        <v>224</v>
      </c>
      <c r="H4771" t="s">
        <v>135</v>
      </c>
      <c r="I4771" t="s">
        <v>136</v>
      </c>
      <c r="J4771" t="s">
        <v>137</v>
      </c>
      <c r="K4771" t="s">
        <v>138</v>
      </c>
      <c r="L4771" t="s">
        <v>13335</v>
      </c>
      <c r="M4771" t="s">
        <v>13336</v>
      </c>
      <c r="N4771">
        <v>1.6133333329999999</v>
      </c>
      <c r="O4771">
        <v>0</v>
      </c>
      <c r="P4771">
        <v>233</v>
      </c>
      <c r="Q4771">
        <v>0</v>
      </c>
      <c r="R4771">
        <v>0</v>
      </c>
      <c r="S4771">
        <v>0</v>
      </c>
      <c r="T4771">
        <v>5</v>
      </c>
      <c r="U4771">
        <v>0</v>
      </c>
      <c r="V4771">
        <v>0</v>
      </c>
      <c r="W4771">
        <v>0</v>
      </c>
      <c r="X4771">
        <v>94.317752568933074</v>
      </c>
      <c r="Y4771">
        <v>0</v>
      </c>
      <c r="Z4771">
        <v>0</v>
      </c>
      <c r="AA4771">
        <v>0</v>
      </c>
      <c r="AB4771">
        <v>21.474152866472835</v>
      </c>
      <c r="AC4771">
        <v>0</v>
      </c>
      <c r="AD4771">
        <v>0</v>
      </c>
      <c r="AE4771">
        <v>115.79190543540591</v>
      </c>
    </row>
    <row r="4772" spans="1:31" x14ac:dyDescent="0.3">
      <c r="A4772">
        <v>2655975</v>
      </c>
      <c r="B4772">
        <v>1</v>
      </c>
      <c r="C4772" t="s">
        <v>80</v>
      </c>
      <c r="D4772" t="s">
        <v>82</v>
      </c>
      <c r="E4772" t="s">
        <v>141</v>
      </c>
      <c r="F4772" t="s">
        <v>13337</v>
      </c>
      <c r="G4772" t="s">
        <v>154</v>
      </c>
      <c r="H4772" t="s">
        <v>144</v>
      </c>
      <c r="I4772" t="s">
        <v>136</v>
      </c>
      <c r="J4772" t="s">
        <v>137</v>
      </c>
      <c r="K4772" t="s">
        <v>138</v>
      </c>
      <c r="L4772" t="s">
        <v>13338</v>
      </c>
      <c r="M4772" t="s">
        <v>13339</v>
      </c>
      <c r="N4772">
        <v>0.34361111100000002</v>
      </c>
      <c r="O4772">
        <v>0</v>
      </c>
      <c r="P4772">
        <v>786</v>
      </c>
      <c r="Q4772">
        <v>0</v>
      </c>
      <c r="R4772">
        <v>0</v>
      </c>
      <c r="S4772">
        <v>0</v>
      </c>
      <c r="T4772">
        <v>44</v>
      </c>
      <c r="U4772">
        <v>0</v>
      </c>
      <c r="V4772">
        <v>0</v>
      </c>
      <c r="W4772">
        <v>0</v>
      </c>
      <c r="X4772">
        <v>82.022950138612401</v>
      </c>
      <c r="Y4772">
        <v>0</v>
      </c>
      <c r="Z4772">
        <v>0</v>
      </c>
      <c r="AA4772">
        <v>0</v>
      </c>
      <c r="AB4772">
        <v>18.650637088289798</v>
      </c>
      <c r="AC4772">
        <v>0</v>
      </c>
      <c r="AD4772">
        <v>0</v>
      </c>
      <c r="AE4772">
        <v>100.6735872269022</v>
      </c>
    </row>
    <row r="4773" spans="1:31" x14ac:dyDescent="0.3">
      <c r="A4773">
        <v>2656161</v>
      </c>
      <c r="B4773">
        <v>1</v>
      </c>
      <c r="C4773" t="s">
        <v>81</v>
      </c>
      <c r="D4773" t="s">
        <v>113</v>
      </c>
      <c r="E4773" t="s">
        <v>141</v>
      </c>
      <c r="F4773" t="s">
        <v>1386</v>
      </c>
      <c r="G4773" t="s">
        <v>143</v>
      </c>
      <c r="H4773" t="s">
        <v>144</v>
      </c>
      <c r="I4773" t="s">
        <v>136</v>
      </c>
      <c r="J4773" t="s">
        <v>137</v>
      </c>
      <c r="K4773" t="s">
        <v>138</v>
      </c>
      <c r="L4773" t="s">
        <v>13340</v>
      </c>
      <c r="M4773" t="s">
        <v>13341</v>
      </c>
      <c r="N4773">
        <v>2.071666666</v>
      </c>
      <c r="O4773">
        <v>0</v>
      </c>
      <c r="P4773">
        <v>90</v>
      </c>
      <c r="Q4773">
        <v>0</v>
      </c>
      <c r="R4773">
        <v>53</v>
      </c>
      <c r="S4773">
        <v>0</v>
      </c>
      <c r="T4773">
        <v>2</v>
      </c>
      <c r="U4773">
        <v>0</v>
      </c>
      <c r="V4773">
        <v>0</v>
      </c>
      <c r="W4773">
        <v>0</v>
      </c>
      <c r="X4773">
        <v>34.878214684869846</v>
      </c>
      <c r="Y4773">
        <v>0</v>
      </c>
      <c r="Z4773">
        <v>183.31718079003201</v>
      </c>
      <c r="AA4773">
        <v>0</v>
      </c>
      <c r="AB4773">
        <v>5.4509365659718236</v>
      </c>
      <c r="AC4773">
        <v>0</v>
      </c>
      <c r="AD4773">
        <v>0</v>
      </c>
      <c r="AE4773">
        <v>223.64633204087369</v>
      </c>
    </row>
    <row r="4774" spans="1:31" x14ac:dyDescent="0.3">
      <c r="A4774">
        <v>2655282</v>
      </c>
      <c r="B4774">
        <v>1</v>
      </c>
      <c r="C4774" t="s">
        <v>81</v>
      </c>
      <c r="D4774" t="s">
        <v>113</v>
      </c>
      <c r="E4774" t="s">
        <v>147</v>
      </c>
      <c r="F4774" t="s">
        <v>9175</v>
      </c>
      <c r="G4774" t="s">
        <v>149</v>
      </c>
      <c r="H4774" t="s">
        <v>144</v>
      </c>
      <c r="I4774" t="s">
        <v>136</v>
      </c>
      <c r="J4774" t="s">
        <v>137</v>
      </c>
      <c r="K4774" t="s">
        <v>138</v>
      </c>
      <c r="L4774" t="s">
        <v>13342</v>
      </c>
      <c r="M4774" t="s">
        <v>13343</v>
      </c>
      <c r="N4774">
        <v>0.56861111099999995</v>
      </c>
      <c r="O4774">
        <v>3</v>
      </c>
      <c r="P4774">
        <v>692</v>
      </c>
      <c r="Q4774">
        <v>51</v>
      </c>
      <c r="R4774">
        <v>266</v>
      </c>
      <c r="S4774">
        <v>7</v>
      </c>
      <c r="T4774">
        <v>43</v>
      </c>
      <c r="U4774">
        <v>0</v>
      </c>
      <c r="V4774">
        <v>0</v>
      </c>
      <c r="W4774">
        <v>0.29698034241083332</v>
      </c>
      <c r="X4774">
        <v>67.119753710643153</v>
      </c>
      <c r="Y4774">
        <v>127.34800441282502</v>
      </c>
      <c r="Z4774">
        <v>359.91334154776285</v>
      </c>
      <c r="AA4774">
        <v>66.549610089003124</v>
      </c>
      <c r="AB4774">
        <v>9.4142584136873797</v>
      </c>
      <c r="AC4774">
        <v>0</v>
      </c>
      <c r="AD4774">
        <v>0</v>
      </c>
      <c r="AE4774">
        <v>630.64194851633249</v>
      </c>
    </row>
    <row r="4775" spans="1:31" x14ac:dyDescent="0.3">
      <c r="A4775">
        <v>2655428</v>
      </c>
      <c r="B4775">
        <v>1</v>
      </c>
      <c r="C4775" t="s">
        <v>81</v>
      </c>
      <c r="D4775" t="s">
        <v>113</v>
      </c>
      <c r="E4775" t="s">
        <v>194</v>
      </c>
      <c r="F4775" t="s">
        <v>13344</v>
      </c>
      <c r="G4775" t="s">
        <v>562</v>
      </c>
      <c r="H4775" t="s">
        <v>144</v>
      </c>
      <c r="I4775" t="s">
        <v>136</v>
      </c>
      <c r="J4775" t="s">
        <v>137</v>
      </c>
      <c r="K4775" t="s">
        <v>138</v>
      </c>
      <c r="L4775" t="s">
        <v>13345</v>
      </c>
      <c r="M4775" t="s">
        <v>13346</v>
      </c>
      <c r="N4775">
        <v>0.90222222200000002</v>
      </c>
      <c r="O4775">
        <v>1</v>
      </c>
      <c r="P4775">
        <v>245</v>
      </c>
      <c r="Q4775">
        <v>61</v>
      </c>
      <c r="R4775">
        <v>170</v>
      </c>
      <c r="S4775">
        <v>3</v>
      </c>
      <c r="T4775">
        <v>16</v>
      </c>
      <c r="U4775">
        <v>0</v>
      </c>
      <c r="V4775">
        <v>0</v>
      </c>
      <c r="W4775">
        <v>0.23980384043861108</v>
      </c>
      <c r="X4775">
        <v>99.095319839076069</v>
      </c>
      <c r="Y4775">
        <v>184.53079711148766</v>
      </c>
      <c r="Z4775">
        <v>341.70375988205495</v>
      </c>
      <c r="AA4775">
        <v>5.4589886617755941</v>
      </c>
      <c r="AB4775">
        <v>41.898990213236345</v>
      </c>
      <c r="AC4775">
        <v>0</v>
      </c>
      <c r="AD4775">
        <v>0</v>
      </c>
      <c r="AE4775">
        <v>672.92765954806919</v>
      </c>
    </row>
    <row r="4776" spans="1:31" x14ac:dyDescent="0.3">
      <c r="A4776">
        <v>2655969</v>
      </c>
      <c r="B4776">
        <v>1</v>
      </c>
      <c r="C4776" t="s">
        <v>80</v>
      </c>
      <c r="D4776" t="s">
        <v>110</v>
      </c>
      <c r="E4776" t="s">
        <v>165</v>
      </c>
      <c r="F4776" t="s">
        <v>13347</v>
      </c>
      <c r="G4776" t="s">
        <v>216</v>
      </c>
      <c r="H4776" t="s">
        <v>135</v>
      </c>
      <c r="I4776" t="s">
        <v>136</v>
      </c>
      <c r="J4776" t="s">
        <v>137</v>
      </c>
      <c r="K4776" t="s">
        <v>138</v>
      </c>
      <c r="L4776" t="s">
        <v>13348</v>
      </c>
      <c r="M4776" t="s">
        <v>13349</v>
      </c>
      <c r="N4776">
        <v>5.0483333330000004</v>
      </c>
      <c r="O4776">
        <v>0</v>
      </c>
      <c r="P4776">
        <v>260</v>
      </c>
      <c r="Q4776">
        <v>0</v>
      </c>
      <c r="R4776">
        <v>0</v>
      </c>
      <c r="S4776">
        <v>0</v>
      </c>
      <c r="T4776">
        <v>8</v>
      </c>
      <c r="U4776">
        <v>0</v>
      </c>
      <c r="V4776">
        <v>0</v>
      </c>
      <c r="W4776">
        <v>0</v>
      </c>
      <c r="X4776">
        <v>407.10166038616785</v>
      </c>
      <c r="Y4776">
        <v>0</v>
      </c>
      <c r="Z4776">
        <v>0</v>
      </c>
      <c r="AA4776">
        <v>0</v>
      </c>
      <c r="AB4776">
        <v>32.562640565706978</v>
      </c>
      <c r="AC4776">
        <v>0</v>
      </c>
      <c r="AD4776">
        <v>0</v>
      </c>
      <c r="AE4776">
        <v>439.66430095187485</v>
      </c>
    </row>
    <row r="4777" spans="1:31" x14ac:dyDescent="0.3">
      <c r="A4777">
        <v>2655929</v>
      </c>
      <c r="B4777">
        <v>1</v>
      </c>
      <c r="C4777" t="s">
        <v>80</v>
      </c>
      <c r="D4777" t="s">
        <v>103</v>
      </c>
      <c r="E4777" t="s">
        <v>152</v>
      </c>
      <c r="F4777" t="s">
        <v>13350</v>
      </c>
      <c r="G4777" t="s">
        <v>428</v>
      </c>
      <c r="H4777" t="s">
        <v>135</v>
      </c>
      <c r="I4777" t="s">
        <v>136</v>
      </c>
      <c r="J4777" t="s">
        <v>137</v>
      </c>
      <c r="K4777" t="s">
        <v>138</v>
      </c>
      <c r="L4777" t="s">
        <v>13351</v>
      </c>
      <c r="M4777" t="s">
        <v>13352</v>
      </c>
      <c r="N4777">
        <v>1.1086111110000001</v>
      </c>
      <c r="O4777">
        <v>0</v>
      </c>
      <c r="P4777">
        <v>430</v>
      </c>
      <c r="Q4777">
        <v>0</v>
      </c>
      <c r="R4777">
        <v>0</v>
      </c>
      <c r="S4777">
        <v>0</v>
      </c>
      <c r="T4777">
        <v>51</v>
      </c>
      <c r="U4777">
        <v>0</v>
      </c>
      <c r="V4777">
        <v>0</v>
      </c>
      <c r="W4777">
        <v>0</v>
      </c>
      <c r="X4777">
        <v>139.15903863190997</v>
      </c>
      <c r="Y4777">
        <v>0</v>
      </c>
      <c r="Z4777">
        <v>0</v>
      </c>
      <c r="AA4777">
        <v>0</v>
      </c>
      <c r="AB4777">
        <v>58.152107556508135</v>
      </c>
      <c r="AC4777">
        <v>0</v>
      </c>
      <c r="AD4777">
        <v>0</v>
      </c>
      <c r="AE4777">
        <v>197.31114618841809</v>
      </c>
    </row>
    <row r="4778" spans="1:31" x14ac:dyDescent="0.3">
      <c r="A4778">
        <v>2655637</v>
      </c>
      <c r="B4778">
        <v>1</v>
      </c>
      <c r="C4778" t="s">
        <v>80</v>
      </c>
      <c r="D4778" t="s">
        <v>83</v>
      </c>
      <c r="E4778" t="s">
        <v>181</v>
      </c>
      <c r="F4778" t="s">
        <v>13353</v>
      </c>
      <c r="G4778" t="s">
        <v>220</v>
      </c>
      <c r="H4778" t="s">
        <v>144</v>
      </c>
      <c r="I4778" t="s">
        <v>136</v>
      </c>
      <c r="J4778" t="s">
        <v>137</v>
      </c>
      <c r="K4778" t="s">
        <v>162</v>
      </c>
      <c r="L4778" t="s">
        <v>13354</v>
      </c>
      <c r="M4778" t="s">
        <v>13355</v>
      </c>
      <c r="N4778">
        <v>4.5488888879999996</v>
      </c>
      <c r="O4778">
        <v>0</v>
      </c>
      <c r="P4778">
        <v>4744</v>
      </c>
      <c r="Q4778">
        <v>0</v>
      </c>
      <c r="R4778">
        <v>1</v>
      </c>
      <c r="S4778">
        <v>0</v>
      </c>
      <c r="T4778">
        <v>300</v>
      </c>
      <c r="U4778">
        <v>0</v>
      </c>
      <c r="V4778">
        <v>3</v>
      </c>
      <c r="W4778">
        <v>0</v>
      </c>
      <c r="X4778">
        <v>6187.8984294825877</v>
      </c>
      <c r="Y4778">
        <v>0</v>
      </c>
      <c r="Z4778">
        <v>4.1350100982189177</v>
      </c>
      <c r="AA4778">
        <v>0</v>
      </c>
      <c r="AB4778">
        <v>2452.6046361239346</v>
      </c>
      <c r="AC4778">
        <v>0</v>
      </c>
      <c r="AD4778">
        <v>1250.5626988243127</v>
      </c>
      <c r="AE4778">
        <v>9895.2007745290539</v>
      </c>
    </row>
    <row r="4779" spans="1:31" x14ac:dyDescent="0.3">
      <c r="A4779">
        <v>2656009</v>
      </c>
      <c r="B4779">
        <v>1</v>
      </c>
      <c r="C4779" t="s">
        <v>80</v>
      </c>
      <c r="D4779" t="s">
        <v>101</v>
      </c>
      <c r="E4779" t="s">
        <v>152</v>
      </c>
      <c r="F4779" t="s">
        <v>13356</v>
      </c>
      <c r="G4779" t="s">
        <v>154</v>
      </c>
      <c r="H4779" t="s">
        <v>135</v>
      </c>
      <c r="I4779" t="s">
        <v>136</v>
      </c>
      <c r="J4779" t="s">
        <v>137</v>
      </c>
      <c r="K4779" t="s">
        <v>138</v>
      </c>
      <c r="L4779" t="s">
        <v>13357</v>
      </c>
      <c r="M4779" t="s">
        <v>13358</v>
      </c>
      <c r="N4779">
        <v>0.773888888</v>
      </c>
      <c r="O4779">
        <v>0</v>
      </c>
      <c r="P4779">
        <v>139</v>
      </c>
      <c r="Q4779">
        <v>0</v>
      </c>
      <c r="R4779">
        <v>0</v>
      </c>
      <c r="S4779">
        <v>0</v>
      </c>
      <c r="T4779">
        <v>13</v>
      </c>
      <c r="U4779">
        <v>0</v>
      </c>
      <c r="V4779">
        <v>0</v>
      </c>
      <c r="W4779">
        <v>0</v>
      </c>
      <c r="X4779">
        <v>30.160950736801318</v>
      </c>
      <c r="Y4779">
        <v>0</v>
      </c>
      <c r="Z4779">
        <v>0</v>
      </c>
      <c r="AA4779">
        <v>0</v>
      </c>
      <c r="AB4779">
        <v>18.844419045218057</v>
      </c>
      <c r="AC4779">
        <v>0</v>
      </c>
      <c r="AD4779">
        <v>0</v>
      </c>
      <c r="AE4779">
        <v>49.005369782019372</v>
      </c>
    </row>
    <row r="4780" spans="1:31" x14ac:dyDescent="0.3">
      <c r="A4780">
        <v>2655889</v>
      </c>
      <c r="B4780">
        <v>1</v>
      </c>
      <c r="C4780" t="s">
        <v>81</v>
      </c>
      <c r="D4780" t="s">
        <v>118</v>
      </c>
      <c r="E4780" t="s">
        <v>147</v>
      </c>
      <c r="F4780" t="s">
        <v>12693</v>
      </c>
      <c r="G4780" t="s">
        <v>149</v>
      </c>
      <c r="H4780" t="s">
        <v>144</v>
      </c>
      <c r="I4780" t="s">
        <v>136</v>
      </c>
      <c r="J4780" t="s">
        <v>137</v>
      </c>
      <c r="K4780" t="s">
        <v>138</v>
      </c>
      <c r="L4780" t="s">
        <v>13359</v>
      </c>
      <c r="M4780" t="s">
        <v>13360</v>
      </c>
      <c r="N4780">
        <v>0.186388888</v>
      </c>
      <c r="O4780">
        <v>0</v>
      </c>
      <c r="P4780">
        <v>575</v>
      </c>
      <c r="Q4780">
        <v>31</v>
      </c>
      <c r="R4780">
        <v>24</v>
      </c>
      <c r="S4780">
        <v>1</v>
      </c>
      <c r="T4780">
        <v>54</v>
      </c>
      <c r="U4780">
        <v>0</v>
      </c>
      <c r="V4780">
        <v>0</v>
      </c>
      <c r="W4780">
        <v>0</v>
      </c>
      <c r="X4780">
        <v>26.699474211796371</v>
      </c>
      <c r="Y4780">
        <v>15.424070260243516</v>
      </c>
      <c r="Z4780">
        <v>4.2155178110505247</v>
      </c>
      <c r="AA4780">
        <v>1.4629761522167204</v>
      </c>
      <c r="AB4780">
        <v>6.1832962909926108</v>
      </c>
      <c r="AC4780">
        <v>0</v>
      </c>
      <c r="AD4780">
        <v>0</v>
      </c>
      <c r="AE4780">
        <v>53.98533472629974</v>
      </c>
    </row>
    <row r="4781" spans="1:31" x14ac:dyDescent="0.3">
      <c r="A4781">
        <v>2655680</v>
      </c>
      <c r="B4781">
        <v>1</v>
      </c>
      <c r="C4781" t="s">
        <v>80</v>
      </c>
      <c r="D4781" t="s">
        <v>84</v>
      </c>
      <c r="E4781" t="s">
        <v>165</v>
      </c>
      <c r="F4781" t="s">
        <v>13361</v>
      </c>
      <c r="G4781" t="s">
        <v>183</v>
      </c>
      <c r="H4781" t="s">
        <v>135</v>
      </c>
      <c r="I4781" t="s">
        <v>136</v>
      </c>
      <c r="J4781" t="s">
        <v>3</v>
      </c>
      <c r="K4781" t="s">
        <v>138</v>
      </c>
      <c r="L4781" t="s">
        <v>13362</v>
      </c>
      <c r="M4781" t="s">
        <v>13363</v>
      </c>
      <c r="N4781">
        <v>6.39</v>
      </c>
      <c r="O4781">
        <v>0</v>
      </c>
      <c r="P4781">
        <v>75</v>
      </c>
      <c r="Q4781">
        <v>0</v>
      </c>
      <c r="R4781">
        <v>0</v>
      </c>
      <c r="S4781">
        <v>0</v>
      </c>
      <c r="T4781">
        <v>11</v>
      </c>
      <c r="U4781">
        <v>0</v>
      </c>
      <c r="V4781">
        <v>0</v>
      </c>
      <c r="W4781">
        <v>0</v>
      </c>
      <c r="X4781">
        <v>136.94994162584001</v>
      </c>
      <c r="Y4781">
        <v>0</v>
      </c>
      <c r="Z4781">
        <v>0</v>
      </c>
      <c r="AA4781">
        <v>0</v>
      </c>
      <c r="AB4781">
        <v>83.381714233335742</v>
      </c>
      <c r="AC4781">
        <v>0</v>
      </c>
      <c r="AD4781">
        <v>0</v>
      </c>
      <c r="AE4781">
        <v>220.33165585917575</v>
      </c>
    </row>
    <row r="4782" spans="1:31" x14ac:dyDescent="0.3">
      <c r="A4782">
        <v>2655823</v>
      </c>
      <c r="B4782">
        <v>1</v>
      </c>
      <c r="C4782" t="s">
        <v>81</v>
      </c>
      <c r="D4782" t="s">
        <v>113</v>
      </c>
      <c r="E4782" t="s">
        <v>152</v>
      </c>
      <c r="F4782" t="s">
        <v>3607</v>
      </c>
      <c r="G4782" t="s">
        <v>191</v>
      </c>
      <c r="H4782" t="s">
        <v>135</v>
      </c>
      <c r="I4782" t="s">
        <v>136</v>
      </c>
      <c r="J4782" t="s">
        <v>137</v>
      </c>
      <c r="K4782" t="s">
        <v>138</v>
      </c>
      <c r="L4782" t="s">
        <v>13364</v>
      </c>
      <c r="M4782" t="s">
        <v>13365</v>
      </c>
      <c r="N4782">
        <v>0.508611111</v>
      </c>
      <c r="O4782">
        <v>0</v>
      </c>
      <c r="P4782">
        <v>171</v>
      </c>
      <c r="Q4782">
        <v>0</v>
      </c>
      <c r="R4782">
        <v>2</v>
      </c>
      <c r="S4782">
        <v>0</v>
      </c>
      <c r="T4782">
        <v>49</v>
      </c>
      <c r="U4782">
        <v>0</v>
      </c>
      <c r="V4782">
        <v>0</v>
      </c>
      <c r="W4782">
        <v>0</v>
      </c>
      <c r="X4782">
        <v>35.423348087935878</v>
      </c>
      <c r="Y4782">
        <v>0</v>
      </c>
      <c r="Z4782">
        <v>0</v>
      </c>
      <c r="AA4782">
        <v>0</v>
      </c>
      <c r="AB4782">
        <v>20.985231311795559</v>
      </c>
      <c r="AC4782">
        <v>0</v>
      </c>
      <c r="AD4782">
        <v>0</v>
      </c>
      <c r="AE4782">
        <v>56.408579399731437</v>
      </c>
    </row>
    <row r="4783" spans="1:31" x14ac:dyDescent="0.3">
      <c r="A4783">
        <v>2655846</v>
      </c>
      <c r="B4783">
        <v>1</v>
      </c>
      <c r="C4783" t="s">
        <v>81</v>
      </c>
      <c r="D4783" t="s">
        <v>128</v>
      </c>
      <c r="E4783" t="s">
        <v>141</v>
      </c>
      <c r="F4783" t="s">
        <v>13366</v>
      </c>
      <c r="G4783" t="s">
        <v>149</v>
      </c>
      <c r="H4783" t="s">
        <v>144</v>
      </c>
      <c r="I4783" t="s">
        <v>136</v>
      </c>
      <c r="J4783" t="s">
        <v>137</v>
      </c>
      <c r="K4783" t="s">
        <v>138</v>
      </c>
      <c r="L4783" t="s">
        <v>13367</v>
      </c>
      <c r="M4783" t="s">
        <v>13368</v>
      </c>
      <c r="N4783">
        <v>0.38527777699999999</v>
      </c>
      <c r="O4783">
        <v>4</v>
      </c>
      <c r="P4783">
        <v>10122</v>
      </c>
      <c r="Q4783">
        <v>13</v>
      </c>
      <c r="R4783">
        <v>160</v>
      </c>
      <c r="S4783">
        <v>21</v>
      </c>
      <c r="T4783">
        <v>923</v>
      </c>
      <c r="U4783">
        <v>7</v>
      </c>
      <c r="V4783">
        <v>1</v>
      </c>
      <c r="W4783">
        <v>0.44876205220219278</v>
      </c>
      <c r="X4783">
        <v>1029.4652113660152</v>
      </c>
      <c r="Y4783">
        <v>9.8000533917402421</v>
      </c>
      <c r="Z4783">
        <v>62.725469866326669</v>
      </c>
      <c r="AA4783">
        <v>172.63899436965255</v>
      </c>
      <c r="AB4783">
        <v>571.2134743630736</v>
      </c>
      <c r="AC4783">
        <v>2534.728100545582</v>
      </c>
      <c r="AD4783">
        <v>10.37994773692326</v>
      </c>
      <c r="AE4783">
        <v>4391.4000136915156</v>
      </c>
    </row>
    <row r="4784" spans="1:31" x14ac:dyDescent="0.3">
      <c r="A4784">
        <v>2656158</v>
      </c>
      <c r="B4784">
        <v>1</v>
      </c>
      <c r="C4784" t="s">
        <v>80</v>
      </c>
      <c r="D4784" t="s">
        <v>94</v>
      </c>
      <c r="E4784" t="s">
        <v>152</v>
      </c>
      <c r="F4784" t="s">
        <v>13369</v>
      </c>
      <c r="G4784" t="s">
        <v>191</v>
      </c>
      <c r="H4784" t="s">
        <v>135</v>
      </c>
      <c r="I4784" t="s">
        <v>136</v>
      </c>
      <c r="J4784" t="s">
        <v>137</v>
      </c>
      <c r="K4784" t="s">
        <v>138</v>
      </c>
      <c r="L4784" t="s">
        <v>13370</v>
      </c>
      <c r="M4784" t="s">
        <v>13371</v>
      </c>
      <c r="N4784">
        <v>1.4355555550000001</v>
      </c>
      <c r="O4784">
        <v>0</v>
      </c>
      <c r="P4784">
        <v>46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3.7265573162393046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3.7265573162393046</v>
      </c>
    </row>
    <row r="4785" spans="1:31" x14ac:dyDescent="0.3">
      <c r="A4785">
        <v>2655411</v>
      </c>
      <c r="B4785">
        <v>1</v>
      </c>
      <c r="C4785" t="s">
        <v>80</v>
      </c>
      <c r="D4785" t="s">
        <v>99</v>
      </c>
      <c r="E4785" t="s">
        <v>132</v>
      </c>
      <c r="F4785" t="s">
        <v>13372</v>
      </c>
      <c r="G4785" t="s">
        <v>134</v>
      </c>
      <c r="H4785" t="s">
        <v>135</v>
      </c>
      <c r="I4785" t="s">
        <v>136</v>
      </c>
      <c r="J4785" t="s">
        <v>137</v>
      </c>
      <c r="K4785" t="s">
        <v>138</v>
      </c>
      <c r="L4785" t="s">
        <v>13373</v>
      </c>
      <c r="M4785" t="s">
        <v>13374</v>
      </c>
      <c r="N4785">
        <v>1.7475000000000001</v>
      </c>
      <c r="O4785">
        <v>0</v>
      </c>
      <c r="P4785">
        <v>2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0.82472336739136398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0.82472336739136398</v>
      </c>
    </row>
    <row r="4786" spans="1:31" x14ac:dyDescent="0.3">
      <c r="A4786">
        <v>2655909</v>
      </c>
      <c r="B4786">
        <v>1</v>
      </c>
      <c r="C4786" t="s">
        <v>80</v>
      </c>
      <c r="D4786" t="s">
        <v>85</v>
      </c>
      <c r="E4786" t="s">
        <v>165</v>
      </c>
      <c r="F4786" t="s">
        <v>13375</v>
      </c>
      <c r="G4786" t="s">
        <v>224</v>
      </c>
      <c r="H4786" t="s">
        <v>135</v>
      </c>
      <c r="I4786" t="s">
        <v>136</v>
      </c>
      <c r="J4786" t="s">
        <v>137</v>
      </c>
      <c r="K4786" t="s">
        <v>138</v>
      </c>
      <c r="L4786" t="s">
        <v>13376</v>
      </c>
      <c r="M4786" t="s">
        <v>13377</v>
      </c>
      <c r="N4786">
        <v>5.5072222220000002</v>
      </c>
      <c r="O4786">
        <v>0</v>
      </c>
      <c r="P4786">
        <v>106</v>
      </c>
      <c r="Q4786">
        <v>0</v>
      </c>
      <c r="R4786">
        <v>0</v>
      </c>
      <c r="S4786">
        <v>0</v>
      </c>
      <c r="T4786">
        <v>39</v>
      </c>
      <c r="U4786">
        <v>0</v>
      </c>
      <c r="V4786">
        <v>0</v>
      </c>
      <c r="W4786">
        <v>0</v>
      </c>
      <c r="X4786">
        <v>226.56634955719613</v>
      </c>
      <c r="Y4786">
        <v>0</v>
      </c>
      <c r="Z4786">
        <v>0</v>
      </c>
      <c r="AA4786">
        <v>0</v>
      </c>
      <c r="AB4786">
        <v>212.46069567069267</v>
      </c>
      <c r="AC4786">
        <v>0</v>
      </c>
      <c r="AD4786">
        <v>0</v>
      </c>
      <c r="AE4786">
        <v>439.02704522788883</v>
      </c>
    </row>
    <row r="4787" spans="1:31" x14ac:dyDescent="0.3">
      <c r="A4787">
        <v>2656052</v>
      </c>
      <c r="B4787">
        <v>1</v>
      </c>
      <c r="C4787" t="s">
        <v>80</v>
      </c>
      <c r="D4787" t="s">
        <v>91</v>
      </c>
      <c r="E4787" t="s">
        <v>141</v>
      </c>
      <c r="F4787" t="s">
        <v>13378</v>
      </c>
      <c r="G4787" t="s">
        <v>143</v>
      </c>
      <c r="H4787" t="s">
        <v>144</v>
      </c>
      <c r="I4787" t="s">
        <v>136</v>
      </c>
      <c r="J4787" t="s">
        <v>137</v>
      </c>
      <c r="K4787" t="s">
        <v>138</v>
      </c>
      <c r="L4787" t="s">
        <v>13379</v>
      </c>
      <c r="M4787" t="s">
        <v>13380</v>
      </c>
      <c r="N4787">
        <v>1.5563888880000001</v>
      </c>
      <c r="O4787">
        <v>0</v>
      </c>
      <c r="P4787">
        <v>6</v>
      </c>
      <c r="Q4787">
        <v>0</v>
      </c>
      <c r="R4787">
        <v>4</v>
      </c>
      <c r="S4787">
        <v>0</v>
      </c>
      <c r="T4787">
        <v>1</v>
      </c>
      <c r="U4787">
        <v>0</v>
      </c>
      <c r="V4787">
        <v>0</v>
      </c>
      <c r="W4787">
        <v>0</v>
      </c>
      <c r="X4787">
        <v>6.3801596951233215</v>
      </c>
      <c r="Y4787">
        <v>0</v>
      </c>
      <c r="Z4787">
        <v>3.1437056295980317</v>
      </c>
      <c r="AA4787">
        <v>0</v>
      </c>
      <c r="AB4787">
        <v>10.677038792495017</v>
      </c>
      <c r="AC4787">
        <v>0</v>
      </c>
      <c r="AD4787">
        <v>0</v>
      </c>
      <c r="AE4787">
        <v>20.200904117216368</v>
      </c>
    </row>
    <row r="4788" spans="1:31" x14ac:dyDescent="0.3">
      <c r="A4788">
        <v>2684625</v>
      </c>
      <c r="B4788">
        <v>1</v>
      </c>
      <c r="C4788" t="s">
        <v>80</v>
      </c>
      <c r="D4788" t="s">
        <v>92</v>
      </c>
      <c r="E4788" t="s">
        <v>152</v>
      </c>
      <c r="F4788" t="s">
        <v>13381</v>
      </c>
      <c r="G4788" t="s">
        <v>154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13382</v>
      </c>
      <c r="M4788" t="s">
        <v>13383</v>
      </c>
      <c r="N4788">
        <v>7.9166665999999997E-2</v>
      </c>
      <c r="O4788">
        <v>0</v>
      </c>
      <c r="P4788">
        <v>433</v>
      </c>
      <c r="Q4788">
        <v>0</v>
      </c>
      <c r="R4788">
        <v>12</v>
      </c>
      <c r="S4788">
        <v>0</v>
      </c>
      <c r="T4788">
        <v>24</v>
      </c>
      <c r="U4788">
        <v>0</v>
      </c>
      <c r="V4788">
        <v>0</v>
      </c>
      <c r="W4788">
        <v>0</v>
      </c>
      <c r="X4788">
        <v>9.8565262582275128</v>
      </c>
      <c r="Y4788">
        <v>0</v>
      </c>
      <c r="Z4788">
        <v>0.10993587610431003</v>
      </c>
      <c r="AA4788">
        <v>0</v>
      </c>
      <c r="AB4788">
        <v>7.2630119317214854</v>
      </c>
      <c r="AC4788">
        <v>0</v>
      </c>
      <c r="AD4788">
        <v>0</v>
      </c>
      <c r="AE4788">
        <v>17.229474066053307</v>
      </c>
    </row>
    <row r="4789" spans="1:31" x14ac:dyDescent="0.3">
      <c r="A4789">
        <v>2655760</v>
      </c>
      <c r="B4789">
        <v>1</v>
      </c>
      <c r="C4789" t="s">
        <v>81</v>
      </c>
      <c r="D4789" t="s">
        <v>128</v>
      </c>
      <c r="E4789" t="s">
        <v>141</v>
      </c>
      <c r="F4789" t="s">
        <v>13384</v>
      </c>
      <c r="G4789" t="s">
        <v>149</v>
      </c>
      <c r="H4789" t="s">
        <v>144</v>
      </c>
      <c r="I4789" t="s">
        <v>136</v>
      </c>
      <c r="J4789" t="s">
        <v>137</v>
      </c>
      <c r="K4789" t="s">
        <v>138</v>
      </c>
      <c r="L4789" t="s">
        <v>13385</v>
      </c>
      <c r="M4789" t="s">
        <v>13386</v>
      </c>
      <c r="N4789">
        <v>1.395</v>
      </c>
      <c r="O4789">
        <v>0</v>
      </c>
      <c r="P4789">
        <v>408</v>
      </c>
      <c r="Q4789">
        <v>0</v>
      </c>
      <c r="R4789">
        <v>0</v>
      </c>
      <c r="S4789">
        <v>0</v>
      </c>
      <c r="T4789">
        <v>62</v>
      </c>
      <c r="U4789">
        <v>0</v>
      </c>
      <c r="V4789">
        <v>0</v>
      </c>
      <c r="W4789">
        <v>0</v>
      </c>
      <c r="X4789">
        <v>163.19819522069028</v>
      </c>
      <c r="Y4789">
        <v>0</v>
      </c>
      <c r="Z4789">
        <v>0</v>
      </c>
      <c r="AA4789">
        <v>0</v>
      </c>
      <c r="AB4789">
        <v>151.2122083648384</v>
      </c>
      <c r="AC4789">
        <v>0</v>
      </c>
      <c r="AD4789">
        <v>0</v>
      </c>
      <c r="AE4789">
        <v>314.41040358552868</v>
      </c>
    </row>
    <row r="4790" spans="1:31" x14ac:dyDescent="0.3">
      <c r="A4790">
        <v>2655949</v>
      </c>
      <c r="B4790">
        <v>1</v>
      </c>
      <c r="C4790" t="s">
        <v>80</v>
      </c>
      <c r="D4790" t="s">
        <v>104</v>
      </c>
      <c r="E4790" t="s">
        <v>152</v>
      </c>
      <c r="F4790" t="s">
        <v>5860</v>
      </c>
      <c r="G4790" t="s">
        <v>191</v>
      </c>
      <c r="H4790" t="s">
        <v>135</v>
      </c>
      <c r="I4790" t="s">
        <v>136</v>
      </c>
      <c r="J4790" t="s">
        <v>137</v>
      </c>
      <c r="K4790" t="s">
        <v>138</v>
      </c>
      <c r="L4790" t="s">
        <v>13387</v>
      </c>
      <c r="M4790" t="s">
        <v>13388</v>
      </c>
      <c r="N4790">
        <v>0.73888888799999997</v>
      </c>
      <c r="O4790">
        <v>0</v>
      </c>
      <c r="P4790">
        <v>4</v>
      </c>
      <c r="Q4790">
        <v>0</v>
      </c>
      <c r="R4790">
        <v>12</v>
      </c>
      <c r="S4790">
        <v>0</v>
      </c>
      <c r="T4790">
        <v>19</v>
      </c>
      <c r="U4790">
        <v>0</v>
      </c>
      <c r="V4790">
        <v>0</v>
      </c>
      <c r="W4790">
        <v>0</v>
      </c>
      <c r="X4790">
        <v>6.6923321398115014</v>
      </c>
      <c r="Y4790">
        <v>0</v>
      </c>
      <c r="Z4790">
        <v>13.616612102691132</v>
      </c>
      <c r="AA4790">
        <v>0</v>
      </c>
      <c r="AB4790">
        <v>21.497060862038889</v>
      </c>
      <c r="AC4790">
        <v>0</v>
      </c>
      <c r="AD4790">
        <v>0</v>
      </c>
      <c r="AE4790">
        <v>41.806005104541526</v>
      </c>
    </row>
    <row r="4791" spans="1:31" x14ac:dyDescent="0.3">
      <c r="A4791">
        <v>2656281</v>
      </c>
      <c r="B4791">
        <v>1</v>
      </c>
      <c r="C4791" t="s">
        <v>81</v>
      </c>
      <c r="D4791" t="s">
        <v>118</v>
      </c>
      <c r="E4791" t="s">
        <v>165</v>
      </c>
      <c r="F4791" t="s">
        <v>13389</v>
      </c>
      <c r="G4791" t="s">
        <v>224</v>
      </c>
      <c r="H4791" t="s">
        <v>135</v>
      </c>
      <c r="I4791" t="s">
        <v>136</v>
      </c>
      <c r="J4791" t="s">
        <v>137</v>
      </c>
      <c r="K4791" t="s">
        <v>138</v>
      </c>
      <c r="L4791" t="s">
        <v>13390</v>
      </c>
      <c r="M4791" t="s">
        <v>13391</v>
      </c>
      <c r="N4791">
        <v>0.95277777699999999</v>
      </c>
      <c r="O4791">
        <v>0</v>
      </c>
      <c r="P4791">
        <v>23</v>
      </c>
      <c r="Q4791">
        <v>0</v>
      </c>
      <c r="R4791">
        <v>0</v>
      </c>
      <c r="S4791">
        <v>0</v>
      </c>
      <c r="T4791">
        <v>5</v>
      </c>
      <c r="U4791">
        <v>0</v>
      </c>
      <c r="V4791">
        <v>0</v>
      </c>
      <c r="W4791">
        <v>0</v>
      </c>
      <c r="X4791">
        <v>6.531084338743252</v>
      </c>
      <c r="Y4791">
        <v>0</v>
      </c>
      <c r="Z4791">
        <v>0</v>
      </c>
      <c r="AA4791">
        <v>0</v>
      </c>
      <c r="AB4791">
        <v>0.3422646595140002</v>
      </c>
      <c r="AC4791">
        <v>0</v>
      </c>
      <c r="AD4791">
        <v>0</v>
      </c>
      <c r="AE4791">
        <v>6.873348998257252</v>
      </c>
    </row>
    <row r="4792" spans="1:31" x14ac:dyDescent="0.3">
      <c r="A4792">
        <v>2655285</v>
      </c>
      <c r="B4792">
        <v>1</v>
      </c>
      <c r="C4792" t="s">
        <v>80</v>
      </c>
      <c r="D4792" t="s">
        <v>96</v>
      </c>
      <c r="E4792" t="s">
        <v>214</v>
      </c>
      <c r="F4792" t="s">
        <v>13392</v>
      </c>
      <c r="G4792" t="s">
        <v>224</v>
      </c>
      <c r="H4792" t="s">
        <v>135</v>
      </c>
      <c r="I4792" t="s">
        <v>136</v>
      </c>
      <c r="J4792" t="s">
        <v>137</v>
      </c>
      <c r="K4792" t="s">
        <v>138</v>
      </c>
      <c r="L4792" t="s">
        <v>13393</v>
      </c>
      <c r="M4792" t="s">
        <v>13394</v>
      </c>
      <c r="N4792">
        <v>4.102222222</v>
      </c>
      <c r="O4792">
        <v>0</v>
      </c>
      <c r="P4792">
        <v>3</v>
      </c>
      <c r="Q4792">
        <v>0</v>
      </c>
      <c r="R4792">
        <v>0</v>
      </c>
      <c r="S4792">
        <v>0</v>
      </c>
      <c r="T4792">
        <v>4</v>
      </c>
      <c r="U4792">
        <v>0</v>
      </c>
      <c r="V4792">
        <v>0</v>
      </c>
      <c r="W4792">
        <v>0</v>
      </c>
      <c r="X4792">
        <v>16.627509767994557</v>
      </c>
      <c r="Y4792">
        <v>0</v>
      </c>
      <c r="Z4792">
        <v>0</v>
      </c>
      <c r="AA4792">
        <v>0</v>
      </c>
      <c r="AB4792">
        <v>52.337168436360528</v>
      </c>
      <c r="AC4792">
        <v>0</v>
      </c>
      <c r="AD4792">
        <v>0</v>
      </c>
      <c r="AE4792">
        <v>68.964678204355081</v>
      </c>
    </row>
    <row r="4793" spans="1:31" x14ac:dyDescent="0.3">
      <c r="A4793">
        <v>2655262</v>
      </c>
      <c r="B4793">
        <v>1</v>
      </c>
      <c r="C4793" t="s">
        <v>80</v>
      </c>
      <c r="D4793" t="s">
        <v>88</v>
      </c>
      <c r="E4793" t="s">
        <v>181</v>
      </c>
      <c r="F4793" t="s">
        <v>13395</v>
      </c>
      <c r="G4793" t="s">
        <v>154</v>
      </c>
      <c r="H4793" t="s">
        <v>144</v>
      </c>
      <c r="I4793" t="s">
        <v>136</v>
      </c>
      <c r="J4793" t="s">
        <v>137</v>
      </c>
      <c r="K4793" t="s">
        <v>138</v>
      </c>
      <c r="L4793" t="s">
        <v>13396</v>
      </c>
      <c r="M4793" t="s">
        <v>13397</v>
      </c>
      <c r="N4793">
        <v>0.263333333</v>
      </c>
      <c r="O4793">
        <v>0</v>
      </c>
      <c r="P4793">
        <v>4212</v>
      </c>
      <c r="Q4793">
        <v>0</v>
      </c>
      <c r="R4793">
        <v>1</v>
      </c>
      <c r="S4793">
        <v>1</v>
      </c>
      <c r="T4793">
        <v>565</v>
      </c>
      <c r="U4793">
        <v>0</v>
      </c>
      <c r="V4793">
        <v>1</v>
      </c>
      <c r="W4793">
        <v>0</v>
      </c>
      <c r="X4793">
        <v>312.77881449866572</v>
      </c>
      <c r="Y4793">
        <v>0</v>
      </c>
      <c r="Z4793">
        <v>0</v>
      </c>
      <c r="AA4793">
        <v>3.6053797139234351</v>
      </c>
      <c r="AB4793">
        <v>109.68884707375113</v>
      </c>
      <c r="AC4793">
        <v>0</v>
      </c>
      <c r="AD4793">
        <v>4.1715516954982501</v>
      </c>
      <c r="AE4793">
        <v>430.24459298183854</v>
      </c>
    </row>
    <row r="4794" spans="1:31" x14ac:dyDescent="0.3">
      <c r="A4794">
        <v>2655308</v>
      </c>
      <c r="B4794">
        <v>1</v>
      </c>
      <c r="C4794" t="s">
        <v>80</v>
      </c>
      <c r="D4794" t="s">
        <v>92</v>
      </c>
      <c r="E4794" t="s">
        <v>194</v>
      </c>
      <c r="F4794" t="s">
        <v>13398</v>
      </c>
      <c r="G4794" t="s">
        <v>149</v>
      </c>
      <c r="H4794" t="s">
        <v>144</v>
      </c>
      <c r="I4794" t="s">
        <v>136</v>
      </c>
      <c r="J4794" t="s">
        <v>137</v>
      </c>
      <c r="K4794" t="s">
        <v>138</v>
      </c>
      <c r="L4794" t="s">
        <v>13399</v>
      </c>
      <c r="M4794" t="s">
        <v>13400</v>
      </c>
      <c r="N4794">
        <v>0.71055555500000001</v>
      </c>
      <c r="O4794">
        <v>16</v>
      </c>
      <c r="P4794">
        <v>7843</v>
      </c>
      <c r="Q4794">
        <v>29</v>
      </c>
      <c r="R4794">
        <v>510</v>
      </c>
      <c r="S4794">
        <v>57</v>
      </c>
      <c r="T4794">
        <v>593</v>
      </c>
      <c r="U4794">
        <v>4</v>
      </c>
      <c r="V4794">
        <v>0</v>
      </c>
      <c r="W4794">
        <v>76.802792180785374</v>
      </c>
      <c r="X4794">
        <v>1395.5104527583524</v>
      </c>
      <c r="Y4794">
        <v>121.78995666580775</v>
      </c>
      <c r="Z4794">
        <v>448.49316928495756</v>
      </c>
      <c r="AA4794">
        <v>410.81480269906228</v>
      </c>
      <c r="AB4794">
        <v>461.33381631016039</v>
      </c>
      <c r="AC4794">
        <v>330.92040644845946</v>
      </c>
      <c r="AD4794">
        <v>0</v>
      </c>
      <c r="AE4794">
        <v>3245.6653963475851</v>
      </c>
    </row>
    <row r="4795" spans="1:31" x14ac:dyDescent="0.3">
      <c r="A4795">
        <v>2655972</v>
      </c>
      <c r="B4795">
        <v>1</v>
      </c>
      <c r="C4795" t="s">
        <v>81</v>
      </c>
      <c r="D4795" t="s">
        <v>119</v>
      </c>
      <c r="E4795" t="s">
        <v>132</v>
      </c>
      <c r="F4795" t="s">
        <v>13401</v>
      </c>
      <c r="G4795" t="s">
        <v>183</v>
      </c>
      <c r="H4795" t="s">
        <v>135</v>
      </c>
      <c r="I4795" t="s">
        <v>136</v>
      </c>
      <c r="J4795" t="s">
        <v>3</v>
      </c>
      <c r="K4795" t="s">
        <v>138</v>
      </c>
      <c r="L4795" t="s">
        <v>13402</v>
      </c>
      <c r="M4795" t="s">
        <v>13403</v>
      </c>
      <c r="N4795">
        <v>2.8113888880000002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1.3027471035312799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1.3027471035312799</v>
      </c>
    </row>
    <row r="4796" spans="1:31" x14ac:dyDescent="0.3">
      <c r="A4796">
        <v>2656141</v>
      </c>
      <c r="B4796">
        <v>1</v>
      </c>
      <c r="C4796" t="s">
        <v>80</v>
      </c>
      <c r="D4796" t="s">
        <v>105</v>
      </c>
      <c r="E4796" t="s">
        <v>214</v>
      </c>
      <c r="F4796" t="s">
        <v>274</v>
      </c>
      <c r="G4796" t="s">
        <v>224</v>
      </c>
      <c r="H4796" t="s">
        <v>135</v>
      </c>
      <c r="I4796" t="s">
        <v>136</v>
      </c>
      <c r="J4796" t="s">
        <v>137</v>
      </c>
      <c r="K4796" t="s">
        <v>138</v>
      </c>
      <c r="L4796" t="s">
        <v>13404</v>
      </c>
      <c r="M4796" t="s">
        <v>13405</v>
      </c>
      <c r="N4796">
        <v>1.313055555</v>
      </c>
      <c r="O4796">
        <v>0</v>
      </c>
      <c r="P4796">
        <v>111</v>
      </c>
      <c r="Q4796">
        <v>0</v>
      </c>
      <c r="R4796">
        <v>0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45.224120332879771</v>
      </c>
      <c r="Y4796">
        <v>0</v>
      </c>
      <c r="Z4796">
        <v>0</v>
      </c>
      <c r="AA4796">
        <v>0</v>
      </c>
      <c r="AB4796">
        <v>4.4198412900605364</v>
      </c>
      <c r="AC4796">
        <v>0</v>
      </c>
      <c r="AD4796">
        <v>0</v>
      </c>
      <c r="AE4796">
        <v>49.64396162294031</v>
      </c>
    </row>
    <row r="4797" spans="1:31" x14ac:dyDescent="0.3">
      <c r="A4797">
        <v>2655577</v>
      </c>
      <c r="B4797">
        <v>1</v>
      </c>
      <c r="C4797" t="s">
        <v>80</v>
      </c>
      <c r="D4797" t="s">
        <v>107</v>
      </c>
      <c r="E4797" t="s">
        <v>147</v>
      </c>
      <c r="F4797" t="s">
        <v>13406</v>
      </c>
      <c r="G4797" t="s">
        <v>220</v>
      </c>
      <c r="H4797" t="s">
        <v>144</v>
      </c>
      <c r="I4797" t="s">
        <v>136</v>
      </c>
      <c r="J4797" t="s">
        <v>137</v>
      </c>
      <c r="K4797" t="s">
        <v>162</v>
      </c>
      <c r="L4797" t="s">
        <v>13407</v>
      </c>
      <c r="M4797" t="s">
        <v>13408</v>
      </c>
      <c r="N4797">
        <v>4.6077777769999999</v>
      </c>
      <c r="O4797">
        <v>9</v>
      </c>
      <c r="P4797">
        <v>1301</v>
      </c>
      <c r="Q4797">
        <v>24</v>
      </c>
      <c r="R4797">
        <v>79</v>
      </c>
      <c r="S4797">
        <v>9</v>
      </c>
      <c r="T4797">
        <v>121</v>
      </c>
      <c r="U4797">
        <v>1</v>
      </c>
      <c r="V4797">
        <v>1</v>
      </c>
      <c r="W4797">
        <v>46.433260599453533</v>
      </c>
      <c r="X4797">
        <v>1397.7378275010931</v>
      </c>
      <c r="Y4797">
        <v>417.58168232434133</v>
      </c>
      <c r="Z4797">
        <v>236.64745804800924</v>
      </c>
      <c r="AA4797">
        <v>421.8049709311075</v>
      </c>
      <c r="AB4797">
        <v>1032.9759359005034</v>
      </c>
      <c r="AC4797">
        <v>670.88768788284528</v>
      </c>
      <c r="AD4797">
        <v>9.3263798776185052</v>
      </c>
      <c r="AE4797">
        <v>4233.3952030649725</v>
      </c>
    </row>
    <row r="4798" spans="1:31" x14ac:dyDescent="0.3">
      <c r="A4798">
        <v>2655826</v>
      </c>
      <c r="B4798">
        <v>1</v>
      </c>
      <c r="C4798" t="s">
        <v>80</v>
      </c>
      <c r="D4798" t="s">
        <v>106</v>
      </c>
      <c r="E4798" t="s">
        <v>147</v>
      </c>
      <c r="F4798" t="s">
        <v>13409</v>
      </c>
      <c r="G4798" t="s">
        <v>149</v>
      </c>
      <c r="H4798" t="s">
        <v>144</v>
      </c>
      <c r="I4798" t="s">
        <v>136</v>
      </c>
      <c r="J4798" t="s">
        <v>137</v>
      </c>
      <c r="K4798" t="s">
        <v>138</v>
      </c>
      <c r="L4798" t="s">
        <v>13410</v>
      </c>
      <c r="M4798" t="s">
        <v>13411</v>
      </c>
      <c r="N4798">
        <v>8.3333332999999996E-2</v>
      </c>
      <c r="O4798">
        <v>0</v>
      </c>
      <c r="P4798">
        <v>236</v>
      </c>
      <c r="Q4798">
        <v>15</v>
      </c>
      <c r="R4798">
        <v>48</v>
      </c>
      <c r="S4798">
        <v>2</v>
      </c>
      <c r="T4798">
        <v>38</v>
      </c>
      <c r="U4798">
        <v>1</v>
      </c>
      <c r="V4798">
        <v>0</v>
      </c>
      <c r="W4798">
        <v>0</v>
      </c>
      <c r="X4798">
        <v>4.3940675614926477</v>
      </c>
      <c r="Y4798">
        <v>7.6375416089217065</v>
      </c>
      <c r="Z4798">
        <v>16.140567283464229</v>
      </c>
      <c r="AA4798">
        <v>1.4302880255759249</v>
      </c>
      <c r="AB4798">
        <v>7.5145394719330234</v>
      </c>
      <c r="AC4798">
        <v>8.2157743799999988E-2</v>
      </c>
      <c r="AD4798">
        <v>0</v>
      </c>
      <c r="AE4798">
        <v>37.199161695187534</v>
      </c>
    </row>
    <row r="4799" spans="1:31" x14ac:dyDescent="0.3">
      <c r="A4799">
        <v>2656181</v>
      </c>
      <c r="B4799">
        <v>1</v>
      </c>
      <c r="C4799" t="s">
        <v>81</v>
      </c>
      <c r="D4799" t="s">
        <v>114</v>
      </c>
      <c r="E4799" t="s">
        <v>147</v>
      </c>
      <c r="F4799" t="s">
        <v>13412</v>
      </c>
      <c r="G4799" t="s">
        <v>154</v>
      </c>
      <c r="H4799" t="s">
        <v>144</v>
      </c>
      <c r="I4799" t="s">
        <v>136</v>
      </c>
      <c r="J4799" t="s">
        <v>5</v>
      </c>
      <c r="K4799" t="s">
        <v>138</v>
      </c>
      <c r="L4799" t="s">
        <v>13315</v>
      </c>
      <c r="M4799" t="s">
        <v>13413</v>
      </c>
      <c r="N4799">
        <v>12.903888887999999</v>
      </c>
      <c r="O4799">
        <v>2</v>
      </c>
      <c r="P4799">
        <v>542</v>
      </c>
      <c r="Q4799">
        <v>2</v>
      </c>
      <c r="R4799">
        <v>2</v>
      </c>
      <c r="S4799">
        <v>4</v>
      </c>
      <c r="T4799">
        <v>40</v>
      </c>
      <c r="U4799">
        <v>0</v>
      </c>
      <c r="V4799">
        <v>0</v>
      </c>
      <c r="W4799">
        <v>6.1074780402055566</v>
      </c>
      <c r="X4799">
        <v>724.63160825206512</v>
      </c>
      <c r="Y4799">
        <v>7.4391937099847238</v>
      </c>
      <c r="Z4799">
        <v>40.773473004152542</v>
      </c>
      <c r="AA4799">
        <v>86.118096730292493</v>
      </c>
      <c r="AB4799">
        <v>156.41312436828633</v>
      </c>
      <c r="AC4799">
        <v>0</v>
      </c>
      <c r="AD4799">
        <v>0</v>
      </c>
      <c r="AE4799">
        <v>1021.4829741049866</v>
      </c>
    </row>
    <row r="4800" spans="1:31" x14ac:dyDescent="0.3">
      <c r="A4800">
        <v>2655448</v>
      </c>
      <c r="B4800">
        <v>1</v>
      </c>
      <c r="C4800" t="s">
        <v>80</v>
      </c>
      <c r="D4800" t="s">
        <v>90</v>
      </c>
      <c r="E4800" t="s">
        <v>152</v>
      </c>
      <c r="F4800" t="s">
        <v>12616</v>
      </c>
      <c r="G4800" t="s">
        <v>161</v>
      </c>
      <c r="H4800" t="s">
        <v>135</v>
      </c>
      <c r="I4800" t="s">
        <v>136</v>
      </c>
      <c r="J4800" t="s">
        <v>137</v>
      </c>
      <c r="K4800" t="s">
        <v>162</v>
      </c>
      <c r="L4800" t="s">
        <v>13414</v>
      </c>
      <c r="M4800" t="s">
        <v>13415</v>
      </c>
      <c r="N4800">
        <v>3.494722222</v>
      </c>
      <c r="O4800">
        <v>0</v>
      </c>
      <c r="P4800">
        <v>237</v>
      </c>
      <c r="Q4800">
        <v>0</v>
      </c>
      <c r="R4800">
        <v>0</v>
      </c>
      <c r="S4800">
        <v>0</v>
      </c>
      <c r="T4800">
        <v>12</v>
      </c>
      <c r="U4800">
        <v>0</v>
      </c>
      <c r="V4800">
        <v>0</v>
      </c>
      <c r="W4800">
        <v>0</v>
      </c>
      <c r="X4800">
        <v>198.29218797735516</v>
      </c>
      <c r="Y4800">
        <v>0</v>
      </c>
      <c r="Z4800">
        <v>0</v>
      </c>
      <c r="AA4800">
        <v>0</v>
      </c>
      <c r="AB4800">
        <v>25.825390429349106</v>
      </c>
      <c r="AC4800">
        <v>0</v>
      </c>
      <c r="AD4800">
        <v>0</v>
      </c>
      <c r="AE4800">
        <v>224.11757840670427</v>
      </c>
    </row>
    <row r="4801" spans="1:31" x14ac:dyDescent="0.3">
      <c r="A4801">
        <v>2655385</v>
      </c>
      <c r="B4801">
        <v>1</v>
      </c>
      <c r="C4801" t="s">
        <v>81</v>
      </c>
      <c r="D4801" t="s">
        <v>112</v>
      </c>
      <c r="E4801" t="s">
        <v>194</v>
      </c>
      <c r="F4801" t="s">
        <v>13416</v>
      </c>
      <c r="G4801" t="s">
        <v>220</v>
      </c>
      <c r="H4801" t="s">
        <v>144</v>
      </c>
      <c r="I4801" t="s">
        <v>136</v>
      </c>
      <c r="J4801" t="s">
        <v>137</v>
      </c>
      <c r="K4801" t="s">
        <v>162</v>
      </c>
      <c r="L4801" t="s">
        <v>13417</v>
      </c>
      <c r="M4801" t="s">
        <v>13418</v>
      </c>
      <c r="N4801">
        <v>6.0597222220000004</v>
      </c>
      <c r="O4801">
        <v>1</v>
      </c>
      <c r="P4801">
        <v>3</v>
      </c>
      <c r="Q4801">
        <v>13</v>
      </c>
      <c r="R4801">
        <v>71</v>
      </c>
      <c r="S4801">
        <v>4</v>
      </c>
      <c r="T4801">
        <v>6</v>
      </c>
      <c r="U4801">
        <v>1</v>
      </c>
      <c r="V4801">
        <v>0</v>
      </c>
      <c r="W4801">
        <v>1.677952312365278</v>
      </c>
      <c r="X4801">
        <v>17.995105061977018</v>
      </c>
      <c r="Y4801">
        <v>6717.0140862997305</v>
      </c>
      <c r="Z4801">
        <v>3754.6511047989402</v>
      </c>
      <c r="AA4801">
        <v>70.656493070431594</v>
      </c>
      <c r="AB4801">
        <v>422.21416727267217</v>
      </c>
      <c r="AC4801">
        <v>14.378410856972256</v>
      </c>
      <c r="AD4801">
        <v>0</v>
      </c>
      <c r="AE4801">
        <v>10998.58731967309</v>
      </c>
    </row>
    <row r="4802" spans="1:31" x14ac:dyDescent="0.3">
      <c r="A4802">
        <v>2655640</v>
      </c>
      <c r="B4802">
        <v>1</v>
      </c>
      <c r="C4802" t="s">
        <v>81</v>
      </c>
      <c r="D4802" t="s">
        <v>121</v>
      </c>
      <c r="E4802" t="s">
        <v>141</v>
      </c>
      <c r="F4802" t="s">
        <v>13419</v>
      </c>
      <c r="G4802" t="s">
        <v>562</v>
      </c>
      <c r="H4802" t="s">
        <v>144</v>
      </c>
      <c r="I4802" t="s">
        <v>136</v>
      </c>
      <c r="J4802" t="s">
        <v>137</v>
      </c>
      <c r="K4802" t="s">
        <v>162</v>
      </c>
      <c r="L4802" t="s">
        <v>13420</v>
      </c>
      <c r="M4802" t="s">
        <v>13421</v>
      </c>
      <c r="N4802">
        <v>0.26833333300000001</v>
      </c>
      <c r="O4802">
        <v>0</v>
      </c>
      <c r="P4802">
        <v>233</v>
      </c>
      <c r="Q4802">
        <v>0</v>
      </c>
      <c r="R4802">
        <v>12</v>
      </c>
      <c r="S4802">
        <v>0</v>
      </c>
      <c r="T4802">
        <v>35</v>
      </c>
      <c r="U4802">
        <v>0</v>
      </c>
      <c r="V4802">
        <v>0</v>
      </c>
      <c r="W4802">
        <v>0</v>
      </c>
      <c r="X4802">
        <v>11.579665640430141</v>
      </c>
      <c r="Y4802">
        <v>0</v>
      </c>
      <c r="Z4802">
        <v>1.3491944169893173</v>
      </c>
      <c r="AA4802">
        <v>0</v>
      </c>
      <c r="AB4802">
        <v>7.5037276705480682</v>
      </c>
      <c r="AC4802">
        <v>0</v>
      </c>
      <c r="AD4802">
        <v>0</v>
      </c>
      <c r="AE4802">
        <v>20.432587727967526</v>
      </c>
    </row>
    <row r="4803" spans="1:31" x14ac:dyDescent="0.3">
      <c r="A4803">
        <v>2655391</v>
      </c>
      <c r="B4803">
        <v>1</v>
      </c>
      <c r="C4803" t="s">
        <v>80</v>
      </c>
      <c r="D4803" t="s">
        <v>103</v>
      </c>
      <c r="E4803" t="s">
        <v>141</v>
      </c>
      <c r="F4803" t="s">
        <v>13422</v>
      </c>
      <c r="G4803" t="s">
        <v>448</v>
      </c>
      <c r="H4803" t="s">
        <v>144</v>
      </c>
      <c r="I4803" t="s">
        <v>136</v>
      </c>
      <c r="J4803" t="s">
        <v>137</v>
      </c>
      <c r="K4803" t="s">
        <v>138</v>
      </c>
      <c r="L4803" t="s">
        <v>13423</v>
      </c>
      <c r="M4803" t="s">
        <v>13019</v>
      </c>
      <c r="N4803">
        <v>2.406111111</v>
      </c>
      <c r="O4803">
        <v>0</v>
      </c>
      <c r="P4803">
        <v>173</v>
      </c>
      <c r="Q4803">
        <v>0</v>
      </c>
      <c r="R4803">
        <v>2</v>
      </c>
      <c r="S4803">
        <v>0</v>
      </c>
      <c r="T4803">
        <v>43</v>
      </c>
      <c r="U4803">
        <v>0</v>
      </c>
      <c r="V4803">
        <v>0</v>
      </c>
      <c r="W4803">
        <v>0</v>
      </c>
      <c r="X4803">
        <v>130.64835165269778</v>
      </c>
      <c r="Y4803">
        <v>0</v>
      </c>
      <c r="Z4803">
        <v>5.709012620555928</v>
      </c>
      <c r="AA4803">
        <v>0</v>
      </c>
      <c r="AB4803">
        <v>165.16957979351318</v>
      </c>
      <c r="AC4803">
        <v>0</v>
      </c>
      <c r="AD4803">
        <v>0</v>
      </c>
      <c r="AE4803">
        <v>301.52694406676687</v>
      </c>
    </row>
    <row r="4804" spans="1:31" x14ac:dyDescent="0.3">
      <c r="A4804">
        <v>2655843</v>
      </c>
      <c r="B4804">
        <v>1</v>
      </c>
      <c r="C4804" t="s">
        <v>80</v>
      </c>
      <c r="D4804" t="s">
        <v>97</v>
      </c>
      <c r="E4804" t="s">
        <v>152</v>
      </c>
      <c r="F4804" t="s">
        <v>13424</v>
      </c>
      <c r="G4804" t="s">
        <v>191</v>
      </c>
      <c r="H4804" t="s">
        <v>135</v>
      </c>
      <c r="I4804" t="s">
        <v>136</v>
      </c>
      <c r="J4804" t="s">
        <v>137</v>
      </c>
      <c r="K4804" t="s">
        <v>138</v>
      </c>
      <c r="L4804" t="s">
        <v>13425</v>
      </c>
      <c r="M4804" t="s">
        <v>13426</v>
      </c>
      <c r="N4804">
        <v>0.42833333299999998</v>
      </c>
      <c r="O4804">
        <v>0</v>
      </c>
      <c r="P4804">
        <v>83</v>
      </c>
      <c r="Q4804">
        <v>0</v>
      </c>
      <c r="R4804">
        <v>28</v>
      </c>
      <c r="S4804">
        <v>0</v>
      </c>
      <c r="T4804">
        <v>44</v>
      </c>
      <c r="U4804">
        <v>0</v>
      </c>
      <c r="V4804">
        <v>0</v>
      </c>
      <c r="W4804">
        <v>0</v>
      </c>
      <c r="X4804">
        <v>21.337896671359971</v>
      </c>
      <c r="Y4804">
        <v>0</v>
      </c>
      <c r="Z4804">
        <v>18.24067654623795</v>
      </c>
      <c r="AA4804">
        <v>0</v>
      </c>
      <c r="AB4804">
        <v>66.164794676274781</v>
      </c>
      <c r="AC4804">
        <v>0</v>
      </c>
      <c r="AD4804">
        <v>0</v>
      </c>
      <c r="AE4804">
        <v>105.7433678938727</v>
      </c>
    </row>
    <row r="4805" spans="1:31" x14ac:dyDescent="0.3">
      <c r="A4805">
        <v>2655677</v>
      </c>
      <c r="B4805">
        <v>1</v>
      </c>
      <c r="C4805" t="s">
        <v>80</v>
      </c>
      <c r="D4805" t="s">
        <v>105</v>
      </c>
      <c r="E4805" t="s">
        <v>152</v>
      </c>
      <c r="F4805" t="s">
        <v>13427</v>
      </c>
      <c r="G4805" t="s">
        <v>183</v>
      </c>
      <c r="H4805" t="s">
        <v>135</v>
      </c>
      <c r="I4805" t="s">
        <v>136</v>
      </c>
      <c r="J4805" t="s">
        <v>137</v>
      </c>
      <c r="K4805" t="s">
        <v>138</v>
      </c>
      <c r="L4805" t="s">
        <v>13428</v>
      </c>
      <c r="M4805" t="s">
        <v>13429</v>
      </c>
      <c r="N4805">
        <v>1.868055555</v>
      </c>
      <c r="O4805">
        <v>0</v>
      </c>
      <c r="P4805">
        <v>59</v>
      </c>
      <c r="Q4805">
        <v>0</v>
      </c>
      <c r="R4805">
        <v>36</v>
      </c>
      <c r="S4805">
        <v>0</v>
      </c>
      <c r="T4805">
        <v>23</v>
      </c>
      <c r="U4805">
        <v>0</v>
      </c>
      <c r="V4805">
        <v>0</v>
      </c>
      <c r="W4805">
        <v>0</v>
      </c>
      <c r="X4805">
        <v>54.912250610169963</v>
      </c>
      <c r="Y4805">
        <v>0</v>
      </c>
      <c r="Z4805">
        <v>20.446209093035105</v>
      </c>
      <c r="AA4805">
        <v>0</v>
      </c>
      <c r="AB4805">
        <v>90.83985584002636</v>
      </c>
      <c r="AC4805">
        <v>0</v>
      </c>
      <c r="AD4805">
        <v>0</v>
      </c>
      <c r="AE4805">
        <v>166.19831554323144</v>
      </c>
    </row>
    <row r="4806" spans="1:31" x14ac:dyDescent="0.3">
      <c r="A4806">
        <v>2655849</v>
      </c>
      <c r="B4806">
        <v>1</v>
      </c>
      <c r="C4806" t="s">
        <v>81</v>
      </c>
      <c r="D4806" t="s">
        <v>118</v>
      </c>
      <c r="E4806" t="s">
        <v>165</v>
      </c>
      <c r="F4806" t="s">
        <v>13430</v>
      </c>
      <c r="G4806" t="s">
        <v>224</v>
      </c>
      <c r="H4806" t="s">
        <v>135</v>
      </c>
      <c r="I4806" t="s">
        <v>136</v>
      </c>
      <c r="J4806" t="s">
        <v>137</v>
      </c>
      <c r="K4806" t="s">
        <v>138</v>
      </c>
      <c r="L4806" t="s">
        <v>13431</v>
      </c>
      <c r="M4806" t="s">
        <v>13432</v>
      </c>
      <c r="N4806">
        <v>1.0222222219999999</v>
      </c>
      <c r="O4806">
        <v>0</v>
      </c>
      <c r="P4806">
        <v>84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23.2952291725748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23.2952291725748</v>
      </c>
    </row>
    <row r="4807" spans="1:31" x14ac:dyDescent="0.3">
      <c r="A4807">
        <v>2655849</v>
      </c>
      <c r="B4807">
        <v>2</v>
      </c>
      <c r="C4807" t="s">
        <v>81</v>
      </c>
      <c r="D4807" t="s">
        <v>118</v>
      </c>
      <c r="E4807" t="s">
        <v>152</v>
      </c>
      <c r="F4807" t="s">
        <v>13433</v>
      </c>
      <c r="G4807" t="s">
        <v>224</v>
      </c>
      <c r="H4807" t="s">
        <v>135</v>
      </c>
      <c r="I4807" t="s">
        <v>136</v>
      </c>
      <c r="J4807" t="s">
        <v>137</v>
      </c>
      <c r="K4807" t="s">
        <v>138</v>
      </c>
      <c r="L4807" t="s">
        <v>13432</v>
      </c>
      <c r="M4807" t="s">
        <v>13434</v>
      </c>
      <c r="N4807">
        <v>0.170833333</v>
      </c>
      <c r="O4807">
        <v>0</v>
      </c>
      <c r="P4807">
        <v>261</v>
      </c>
      <c r="Q4807">
        <v>0</v>
      </c>
      <c r="R4807">
        <v>2</v>
      </c>
      <c r="S4807">
        <v>0</v>
      </c>
      <c r="T4807">
        <v>4</v>
      </c>
      <c r="U4807">
        <v>0</v>
      </c>
      <c r="V4807">
        <v>0</v>
      </c>
      <c r="W4807">
        <v>0</v>
      </c>
      <c r="X4807">
        <v>11.54686832391508</v>
      </c>
      <c r="Y4807">
        <v>0</v>
      </c>
      <c r="Z4807">
        <v>7.4258820998460012E-2</v>
      </c>
      <c r="AA4807">
        <v>0</v>
      </c>
      <c r="AB4807">
        <v>0.55484949325510324</v>
      </c>
      <c r="AC4807">
        <v>0</v>
      </c>
      <c r="AD4807">
        <v>0</v>
      </c>
      <c r="AE4807">
        <v>12.175976638168644</v>
      </c>
    </row>
    <row r="4808" spans="1:31" x14ac:dyDescent="0.3">
      <c r="A4808">
        <v>2655906</v>
      </c>
      <c r="B4808">
        <v>1</v>
      </c>
      <c r="C4808" t="s">
        <v>80</v>
      </c>
      <c r="D4808" t="s">
        <v>96</v>
      </c>
      <c r="E4808" t="s">
        <v>132</v>
      </c>
      <c r="F4808" t="s">
        <v>13435</v>
      </c>
      <c r="G4808" t="s">
        <v>228</v>
      </c>
      <c r="H4808" t="s">
        <v>135</v>
      </c>
      <c r="I4808" t="s">
        <v>136</v>
      </c>
      <c r="J4808" t="s">
        <v>137</v>
      </c>
      <c r="K4808" t="s">
        <v>138</v>
      </c>
      <c r="L4808" t="s">
        <v>13436</v>
      </c>
      <c r="M4808" t="s">
        <v>13437</v>
      </c>
      <c r="N4808">
        <v>4.3602777770000003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2.1840396922741503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2.1840396922741503</v>
      </c>
    </row>
    <row r="4809" spans="1:31" x14ac:dyDescent="0.3">
      <c r="A4809">
        <v>2656155</v>
      </c>
      <c r="B4809">
        <v>1</v>
      </c>
      <c r="C4809" t="s">
        <v>81</v>
      </c>
      <c r="D4809" t="s">
        <v>126</v>
      </c>
      <c r="E4809" t="s">
        <v>141</v>
      </c>
      <c r="F4809" t="s">
        <v>13438</v>
      </c>
      <c r="G4809" t="s">
        <v>606</v>
      </c>
      <c r="H4809" t="s">
        <v>144</v>
      </c>
      <c r="I4809" t="s">
        <v>136</v>
      </c>
      <c r="J4809" t="s">
        <v>137</v>
      </c>
      <c r="K4809" t="s">
        <v>138</v>
      </c>
      <c r="L4809" t="s">
        <v>13439</v>
      </c>
      <c r="M4809" t="s">
        <v>13440</v>
      </c>
      <c r="N4809">
        <v>5.6230555549999997</v>
      </c>
      <c r="O4809">
        <v>0</v>
      </c>
      <c r="P4809">
        <v>198</v>
      </c>
      <c r="Q4809">
        <v>0</v>
      </c>
      <c r="R4809">
        <v>10</v>
      </c>
      <c r="S4809">
        <v>0</v>
      </c>
      <c r="T4809">
        <v>5</v>
      </c>
      <c r="U4809">
        <v>0</v>
      </c>
      <c r="V4809">
        <v>0</v>
      </c>
      <c r="W4809">
        <v>0</v>
      </c>
      <c r="X4809">
        <v>159.60801705023081</v>
      </c>
      <c r="Y4809">
        <v>0</v>
      </c>
      <c r="Z4809">
        <v>47.073390669988676</v>
      </c>
      <c r="AA4809">
        <v>0</v>
      </c>
      <c r="AB4809">
        <v>31.368316957725295</v>
      </c>
      <c r="AC4809">
        <v>0</v>
      </c>
      <c r="AD4809">
        <v>0</v>
      </c>
      <c r="AE4809">
        <v>238.04972467794477</v>
      </c>
    </row>
    <row r="4810" spans="1:31" x14ac:dyDescent="0.3">
      <c r="A4810">
        <v>2655663</v>
      </c>
      <c r="B4810">
        <v>1</v>
      </c>
      <c r="C4810" t="s">
        <v>80</v>
      </c>
      <c r="D4810" t="s">
        <v>90</v>
      </c>
      <c r="E4810" t="s">
        <v>214</v>
      </c>
      <c r="F4810" t="s">
        <v>13441</v>
      </c>
      <c r="G4810" t="s">
        <v>154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13442</v>
      </c>
      <c r="M4810" t="s">
        <v>13443</v>
      </c>
      <c r="N4810">
        <v>3.7013888879999999</v>
      </c>
      <c r="O4810">
        <v>0</v>
      </c>
      <c r="P4810">
        <v>98</v>
      </c>
      <c r="Q4810">
        <v>0</v>
      </c>
      <c r="R4810">
        <v>0</v>
      </c>
      <c r="S4810">
        <v>0</v>
      </c>
      <c r="T4810">
        <v>13</v>
      </c>
      <c r="U4810">
        <v>0</v>
      </c>
      <c r="V4810">
        <v>0</v>
      </c>
      <c r="W4810">
        <v>0</v>
      </c>
      <c r="X4810">
        <v>95.9463412770465</v>
      </c>
      <c r="Y4810">
        <v>0</v>
      </c>
      <c r="Z4810">
        <v>0</v>
      </c>
      <c r="AA4810">
        <v>0</v>
      </c>
      <c r="AB4810">
        <v>54.682511369185512</v>
      </c>
      <c r="AC4810">
        <v>0</v>
      </c>
      <c r="AD4810">
        <v>0</v>
      </c>
      <c r="AE4810">
        <v>150.62885264623202</v>
      </c>
    </row>
    <row r="4811" spans="1:31" x14ac:dyDescent="0.3">
      <c r="A4811">
        <v>2655806</v>
      </c>
      <c r="B4811">
        <v>1</v>
      </c>
      <c r="C4811" t="s">
        <v>80</v>
      </c>
      <c r="D4811" t="s">
        <v>103</v>
      </c>
      <c r="E4811" t="s">
        <v>141</v>
      </c>
      <c r="F4811" t="s">
        <v>13444</v>
      </c>
      <c r="G4811" t="s">
        <v>161</v>
      </c>
      <c r="H4811" t="s">
        <v>144</v>
      </c>
      <c r="I4811" t="s">
        <v>136</v>
      </c>
      <c r="J4811" t="s">
        <v>137</v>
      </c>
      <c r="K4811" t="s">
        <v>162</v>
      </c>
      <c r="L4811" t="s">
        <v>13445</v>
      </c>
      <c r="M4811" t="s">
        <v>13446</v>
      </c>
      <c r="N4811">
        <v>6.6658333330000001</v>
      </c>
      <c r="O4811">
        <v>0</v>
      </c>
      <c r="P4811">
        <v>951</v>
      </c>
      <c r="Q4811">
        <v>0</v>
      </c>
      <c r="R4811">
        <v>1</v>
      </c>
      <c r="S4811">
        <v>0</v>
      </c>
      <c r="T4811">
        <v>48</v>
      </c>
      <c r="U4811">
        <v>0</v>
      </c>
      <c r="V4811">
        <v>0</v>
      </c>
      <c r="W4811">
        <v>0</v>
      </c>
      <c r="X4811">
        <v>1876.8737135826914</v>
      </c>
      <c r="Y4811">
        <v>0</v>
      </c>
      <c r="Z4811">
        <v>16.412978091259365</v>
      </c>
      <c r="AA4811">
        <v>0</v>
      </c>
      <c r="AB4811">
        <v>747.66401512218727</v>
      </c>
      <c r="AC4811">
        <v>0</v>
      </c>
      <c r="AD4811">
        <v>0</v>
      </c>
      <c r="AE4811">
        <v>2640.9507067961381</v>
      </c>
    </row>
    <row r="4812" spans="1:31" x14ac:dyDescent="0.3">
      <c r="A4812">
        <v>2655265</v>
      </c>
      <c r="B4812">
        <v>1</v>
      </c>
      <c r="C4812" t="s">
        <v>80</v>
      </c>
      <c r="D4812" t="s">
        <v>86</v>
      </c>
      <c r="E4812" t="s">
        <v>132</v>
      </c>
      <c r="F4812" t="s">
        <v>13447</v>
      </c>
      <c r="G4812" t="s">
        <v>228</v>
      </c>
      <c r="H4812" t="s">
        <v>135</v>
      </c>
      <c r="I4812" t="s">
        <v>136</v>
      </c>
      <c r="J4812" t="s">
        <v>137</v>
      </c>
      <c r="K4812" t="s">
        <v>138</v>
      </c>
      <c r="L4812" t="s">
        <v>13448</v>
      </c>
      <c r="M4812" t="s">
        <v>13449</v>
      </c>
      <c r="N4812">
        <v>3.562777777</v>
      </c>
      <c r="O4812">
        <v>0</v>
      </c>
      <c r="P4812">
        <v>1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0.80170799416073335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0.80170799416073335</v>
      </c>
    </row>
    <row r="4813" spans="1:31" x14ac:dyDescent="0.3">
      <c r="A4813">
        <v>2655514</v>
      </c>
      <c r="B4813">
        <v>1</v>
      </c>
      <c r="C4813" t="s">
        <v>80</v>
      </c>
      <c r="D4813" t="s">
        <v>106</v>
      </c>
      <c r="E4813" t="s">
        <v>152</v>
      </c>
      <c r="F4813" t="s">
        <v>13450</v>
      </c>
      <c r="G4813" t="s">
        <v>154</v>
      </c>
      <c r="H4813" t="s">
        <v>135</v>
      </c>
      <c r="I4813" t="s">
        <v>136</v>
      </c>
      <c r="J4813" t="s">
        <v>137</v>
      </c>
      <c r="K4813" t="s">
        <v>138</v>
      </c>
      <c r="L4813" t="s">
        <v>13451</v>
      </c>
      <c r="M4813" t="s">
        <v>13452</v>
      </c>
      <c r="N4813">
        <v>0.38055555499999999</v>
      </c>
      <c r="O4813">
        <v>0</v>
      </c>
      <c r="P4813">
        <v>169</v>
      </c>
      <c r="Q4813">
        <v>0</v>
      </c>
      <c r="R4813">
        <v>20</v>
      </c>
      <c r="S4813">
        <v>0</v>
      </c>
      <c r="T4813">
        <v>25</v>
      </c>
      <c r="U4813">
        <v>0</v>
      </c>
      <c r="V4813">
        <v>0</v>
      </c>
      <c r="W4813">
        <v>0</v>
      </c>
      <c r="X4813">
        <v>12.461359658329044</v>
      </c>
      <c r="Y4813">
        <v>0</v>
      </c>
      <c r="Z4813">
        <v>2.859446582795298</v>
      </c>
      <c r="AA4813">
        <v>0</v>
      </c>
      <c r="AB4813">
        <v>4.0419735119580888</v>
      </c>
      <c r="AC4813">
        <v>0</v>
      </c>
      <c r="AD4813">
        <v>0</v>
      </c>
      <c r="AE4813">
        <v>19.362779753082432</v>
      </c>
    </row>
    <row r="4814" spans="1:31" x14ac:dyDescent="0.3">
      <c r="A4814">
        <v>2656330</v>
      </c>
      <c r="B4814">
        <v>1</v>
      </c>
      <c r="C4814" t="s">
        <v>80</v>
      </c>
      <c r="D4814" t="s">
        <v>93</v>
      </c>
      <c r="E4814" t="s">
        <v>194</v>
      </c>
      <c r="F4814" t="s">
        <v>3381</v>
      </c>
      <c r="G4814" t="s">
        <v>149</v>
      </c>
      <c r="H4814" t="s">
        <v>144</v>
      </c>
      <c r="I4814" t="s">
        <v>241</v>
      </c>
      <c r="J4814" t="s">
        <v>137</v>
      </c>
      <c r="K4814" t="s">
        <v>138</v>
      </c>
      <c r="L4814" t="s">
        <v>13453</v>
      </c>
      <c r="M4814" t="s">
        <v>13454</v>
      </c>
      <c r="N4814">
        <v>1.0277777E-2</v>
      </c>
      <c r="O4814">
        <v>3</v>
      </c>
      <c r="P4814">
        <v>14</v>
      </c>
      <c r="Q4814">
        <v>41</v>
      </c>
      <c r="R4814">
        <v>198</v>
      </c>
      <c r="S4814">
        <v>11</v>
      </c>
      <c r="T4814">
        <v>49</v>
      </c>
      <c r="U4814">
        <v>0</v>
      </c>
      <c r="V4814">
        <v>0</v>
      </c>
      <c r="W4814">
        <v>5.4620703921902505E-2</v>
      </c>
      <c r="X4814">
        <v>4.7747077379446862E-2</v>
      </c>
      <c r="Y4814">
        <v>2.7237842069811138</v>
      </c>
      <c r="Z4814">
        <v>10.460313320554144</v>
      </c>
      <c r="AA4814">
        <v>0.37640107689868485</v>
      </c>
      <c r="AB4814">
        <v>0.70588318878266287</v>
      </c>
      <c r="AC4814">
        <v>0</v>
      </c>
      <c r="AD4814">
        <v>0</v>
      </c>
      <c r="AE4814">
        <v>14.368749574517954</v>
      </c>
    </row>
    <row r="4815" spans="1:31" x14ac:dyDescent="0.3">
      <c r="A4815">
        <v>2656562</v>
      </c>
      <c r="B4815">
        <v>1</v>
      </c>
      <c r="C4815" t="s">
        <v>81</v>
      </c>
      <c r="D4815" t="s">
        <v>122</v>
      </c>
      <c r="E4815" t="s">
        <v>194</v>
      </c>
      <c r="F4815" t="s">
        <v>13455</v>
      </c>
      <c r="G4815" t="s">
        <v>149</v>
      </c>
      <c r="H4815" t="s">
        <v>144</v>
      </c>
      <c r="I4815" t="s">
        <v>241</v>
      </c>
      <c r="J4815" t="s">
        <v>137</v>
      </c>
      <c r="K4815" t="s">
        <v>138</v>
      </c>
      <c r="L4815" t="s">
        <v>13456</v>
      </c>
      <c r="M4815" t="s">
        <v>13457</v>
      </c>
      <c r="N4815">
        <v>3.8055554999999998E-2</v>
      </c>
      <c r="O4815">
        <v>9</v>
      </c>
      <c r="P4815">
        <v>723</v>
      </c>
      <c r="Q4815">
        <v>201</v>
      </c>
      <c r="R4815">
        <v>63</v>
      </c>
      <c r="S4815">
        <v>19</v>
      </c>
      <c r="T4815">
        <v>92</v>
      </c>
      <c r="U4815">
        <v>0</v>
      </c>
      <c r="V4815">
        <v>0</v>
      </c>
      <c r="W4815">
        <v>8.7630066295211001E-2</v>
      </c>
      <c r="X4815">
        <v>4.8250188076881431</v>
      </c>
      <c r="Y4815">
        <v>33.418992403131931</v>
      </c>
      <c r="Z4815">
        <v>3.3303379992171842</v>
      </c>
      <c r="AA4815">
        <v>18.264640539440485</v>
      </c>
      <c r="AB4815">
        <v>2.1431775912804083</v>
      </c>
      <c r="AC4815">
        <v>0</v>
      </c>
      <c r="AD4815">
        <v>0</v>
      </c>
      <c r="AE4815">
        <v>62.069797407053358</v>
      </c>
    </row>
    <row r="4816" spans="1:31" x14ac:dyDescent="0.3">
      <c r="A4816">
        <v>2656708</v>
      </c>
      <c r="B4816">
        <v>1</v>
      </c>
      <c r="C4816" t="s">
        <v>81</v>
      </c>
      <c r="D4816" t="s">
        <v>128</v>
      </c>
      <c r="E4816" t="s">
        <v>141</v>
      </c>
      <c r="F4816" t="s">
        <v>2096</v>
      </c>
      <c r="G4816" t="s">
        <v>149</v>
      </c>
      <c r="H4816" t="s">
        <v>144</v>
      </c>
      <c r="I4816" t="s">
        <v>136</v>
      </c>
      <c r="J4816" t="s">
        <v>137</v>
      </c>
      <c r="K4816" t="s">
        <v>138</v>
      </c>
      <c r="L4816" t="s">
        <v>13458</v>
      </c>
      <c r="M4816" t="s">
        <v>13459</v>
      </c>
      <c r="N4816">
        <v>1.4852777770000001</v>
      </c>
      <c r="O4816">
        <v>4</v>
      </c>
      <c r="P4816">
        <v>87</v>
      </c>
      <c r="Q4816">
        <v>10</v>
      </c>
      <c r="R4816">
        <v>103</v>
      </c>
      <c r="S4816">
        <v>9</v>
      </c>
      <c r="T4816">
        <v>13</v>
      </c>
      <c r="U4816">
        <v>1</v>
      </c>
      <c r="V4816">
        <v>0</v>
      </c>
      <c r="W4816">
        <v>1.6605135542363625</v>
      </c>
      <c r="X4816">
        <v>41.169114192639483</v>
      </c>
      <c r="Y4816">
        <v>26.695202629292879</v>
      </c>
      <c r="Z4816">
        <v>136.73874421391281</v>
      </c>
      <c r="AA4816">
        <v>152.98457880644466</v>
      </c>
      <c r="AB4816">
        <v>24.131422993598637</v>
      </c>
      <c r="AC4816">
        <v>29.198232937759894</v>
      </c>
      <c r="AD4816">
        <v>0</v>
      </c>
      <c r="AE4816">
        <v>412.57780932788467</v>
      </c>
    </row>
    <row r="4817" spans="1:31" x14ac:dyDescent="0.3">
      <c r="A4817">
        <v>2657023</v>
      </c>
      <c r="B4817">
        <v>1</v>
      </c>
      <c r="C4817" t="s">
        <v>81</v>
      </c>
      <c r="D4817" t="s">
        <v>121</v>
      </c>
      <c r="E4817" t="s">
        <v>141</v>
      </c>
      <c r="F4817" t="s">
        <v>13460</v>
      </c>
      <c r="G4817" t="s">
        <v>143</v>
      </c>
      <c r="H4817" t="s">
        <v>144</v>
      </c>
      <c r="I4817" t="s">
        <v>136</v>
      </c>
      <c r="J4817" t="s">
        <v>137</v>
      </c>
      <c r="K4817" t="s">
        <v>138</v>
      </c>
      <c r="L4817" t="s">
        <v>13461</v>
      </c>
      <c r="M4817" t="s">
        <v>13462</v>
      </c>
      <c r="N4817">
        <v>1.8761111109999999</v>
      </c>
      <c r="O4817">
        <v>0</v>
      </c>
      <c r="P4817">
        <v>246</v>
      </c>
      <c r="Q4817">
        <v>0</v>
      </c>
      <c r="R4817">
        <v>1</v>
      </c>
      <c r="S4817">
        <v>0</v>
      </c>
      <c r="T4817">
        <v>17</v>
      </c>
      <c r="U4817">
        <v>0</v>
      </c>
      <c r="V4817">
        <v>0</v>
      </c>
      <c r="W4817">
        <v>0</v>
      </c>
      <c r="X4817">
        <v>51.070974810978932</v>
      </c>
      <c r="Y4817">
        <v>0</v>
      </c>
      <c r="Z4817">
        <v>0.14973478805540175</v>
      </c>
      <c r="AA4817">
        <v>0</v>
      </c>
      <c r="AB4817">
        <v>19.054899268473172</v>
      </c>
      <c r="AC4817">
        <v>0</v>
      </c>
      <c r="AD4817">
        <v>0</v>
      </c>
      <c r="AE4817">
        <v>70.275608867507515</v>
      </c>
    </row>
    <row r="4818" spans="1:31" x14ac:dyDescent="0.3">
      <c r="A4818">
        <v>2656917</v>
      </c>
      <c r="B4818">
        <v>1</v>
      </c>
      <c r="C4818" t="s">
        <v>80</v>
      </c>
      <c r="D4818" t="s">
        <v>105</v>
      </c>
      <c r="E4818" t="s">
        <v>214</v>
      </c>
      <c r="F4818" t="s">
        <v>13463</v>
      </c>
      <c r="G4818" t="s">
        <v>300</v>
      </c>
      <c r="H4818" t="s">
        <v>135</v>
      </c>
      <c r="I4818" t="s">
        <v>136</v>
      </c>
      <c r="J4818" t="s">
        <v>137</v>
      </c>
      <c r="K4818" t="s">
        <v>138</v>
      </c>
      <c r="L4818" t="s">
        <v>13464</v>
      </c>
      <c r="M4818" t="s">
        <v>13465</v>
      </c>
      <c r="N4818">
        <v>2.5666666660000002</v>
      </c>
      <c r="O4818">
        <v>0</v>
      </c>
      <c r="P4818">
        <v>98</v>
      </c>
      <c r="Q4818">
        <v>0</v>
      </c>
      <c r="R4818">
        <v>0</v>
      </c>
      <c r="S4818">
        <v>0</v>
      </c>
      <c r="T4818">
        <v>23</v>
      </c>
      <c r="U4818">
        <v>0</v>
      </c>
      <c r="V4818">
        <v>0</v>
      </c>
      <c r="W4818">
        <v>0</v>
      </c>
      <c r="X4818">
        <v>89.054198792262994</v>
      </c>
      <c r="Y4818">
        <v>0</v>
      </c>
      <c r="Z4818">
        <v>0</v>
      </c>
      <c r="AA4818">
        <v>0</v>
      </c>
      <c r="AB4818">
        <v>189.45555729325963</v>
      </c>
      <c r="AC4818">
        <v>0</v>
      </c>
      <c r="AD4818">
        <v>0</v>
      </c>
      <c r="AE4818">
        <v>278.50975608552261</v>
      </c>
    </row>
    <row r="4819" spans="1:31" x14ac:dyDescent="0.3">
      <c r="A4819">
        <v>2656436</v>
      </c>
      <c r="B4819">
        <v>1</v>
      </c>
      <c r="C4819" t="s">
        <v>81</v>
      </c>
      <c r="D4819" t="s">
        <v>127</v>
      </c>
      <c r="E4819" t="s">
        <v>147</v>
      </c>
      <c r="F4819" t="s">
        <v>11577</v>
      </c>
      <c r="G4819" t="s">
        <v>161</v>
      </c>
      <c r="H4819" t="s">
        <v>144</v>
      </c>
      <c r="I4819" t="s">
        <v>136</v>
      </c>
      <c r="J4819" t="s">
        <v>137</v>
      </c>
      <c r="K4819" t="s">
        <v>162</v>
      </c>
      <c r="L4819" t="s">
        <v>13466</v>
      </c>
      <c r="M4819" t="s">
        <v>13467</v>
      </c>
      <c r="N4819">
        <v>8.2725000000000009</v>
      </c>
      <c r="O4819">
        <v>9</v>
      </c>
      <c r="P4819">
        <v>1489</v>
      </c>
      <c r="Q4819">
        <v>37</v>
      </c>
      <c r="R4819">
        <v>83</v>
      </c>
      <c r="S4819">
        <v>6</v>
      </c>
      <c r="T4819">
        <v>127</v>
      </c>
      <c r="U4819">
        <v>1</v>
      </c>
      <c r="V4819">
        <v>0</v>
      </c>
      <c r="W4819">
        <v>23.13698259241735</v>
      </c>
      <c r="X4819">
        <v>2347.5256664229578</v>
      </c>
      <c r="Y4819">
        <v>1180.4015331702738</v>
      </c>
      <c r="Z4819">
        <v>900.8736960391409</v>
      </c>
      <c r="AA4819">
        <v>431.36287645914291</v>
      </c>
      <c r="AB4819">
        <v>942.10749466182449</v>
      </c>
      <c r="AC4819">
        <v>24.865268111391316</v>
      </c>
      <c r="AD4819">
        <v>0</v>
      </c>
      <c r="AE4819">
        <v>5850.273517457149</v>
      </c>
    </row>
    <row r="4820" spans="1:31" x14ac:dyDescent="0.3">
      <c r="A4820">
        <v>2656791</v>
      </c>
      <c r="B4820">
        <v>1</v>
      </c>
      <c r="C4820" t="s">
        <v>81</v>
      </c>
      <c r="D4820" t="s">
        <v>124</v>
      </c>
      <c r="E4820" t="s">
        <v>152</v>
      </c>
      <c r="F4820" t="s">
        <v>11619</v>
      </c>
      <c r="G4820" t="s">
        <v>191</v>
      </c>
      <c r="H4820" t="s">
        <v>135</v>
      </c>
      <c r="I4820" t="s">
        <v>136</v>
      </c>
      <c r="J4820" t="s">
        <v>137</v>
      </c>
      <c r="K4820" t="s">
        <v>138</v>
      </c>
      <c r="L4820" t="s">
        <v>13468</v>
      </c>
      <c r="M4820" t="s">
        <v>13469</v>
      </c>
      <c r="N4820">
        <v>1.4</v>
      </c>
      <c r="O4820">
        <v>0</v>
      </c>
      <c r="P4820">
        <v>132</v>
      </c>
      <c r="Q4820">
        <v>0</v>
      </c>
      <c r="R4820">
        <v>8</v>
      </c>
      <c r="S4820">
        <v>0</v>
      </c>
      <c r="T4820">
        <v>8</v>
      </c>
      <c r="U4820">
        <v>0</v>
      </c>
      <c r="V4820">
        <v>0</v>
      </c>
      <c r="W4820">
        <v>0</v>
      </c>
      <c r="X4820">
        <v>32.167002582355813</v>
      </c>
      <c r="Y4820">
        <v>0</v>
      </c>
      <c r="Z4820">
        <v>34.245219930798612</v>
      </c>
      <c r="AA4820">
        <v>0</v>
      </c>
      <c r="AB4820">
        <v>6.3383766649909061</v>
      </c>
      <c r="AC4820">
        <v>0</v>
      </c>
      <c r="AD4820">
        <v>0</v>
      </c>
      <c r="AE4820">
        <v>72.750599178145336</v>
      </c>
    </row>
    <row r="4821" spans="1:31" x14ac:dyDescent="0.3">
      <c r="A4821">
        <v>2656293</v>
      </c>
      <c r="B4821">
        <v>1</v>
      </c>
      <c r="C4821" t="s">
        <v>80</v>
      </c>
      <c r="D4821" t="s">
        <v>105</v>
      </c>
      <c r="E4821" t="s">
        <v>194</v>
      </c>
      <c r="F4821" t="s">
        <v>9123</v>
      </c>
      <c r="G4821" t="s">
        <v>149</v>
      </c>
      <c r="H4821" t="s">
        <v>144</v>
      </c>
      <c r="I4821" t="s">
        <v>136</v>
      </c>
      <c r="J4821" t="s">
        <v>137</v>
      </c>
      <c r="K4821" t="s">
        <v>138</v>
      </c>
      <c r="L4821" t="s">
        <v>13470</v>
      </c>
      <c r="M4821" t="s">
        <v>13471</v>
      </c>
      <c r="N4821">
        <v>1.668055555</v>
      </c>
      <c r="O4821">
        <v>0</v>
      </c>
      <c r="P4821">
        <v>3669</v>
      </c>
      <c r="Q4821">
        <v>0</v>
      </c>
      <c r="R4821">
        <v>1</v>
      </c>
      <c r="S4821">
        <v>0</v>
      </c>
      <c r="T4821">
        <v>242</v>
      </c>
      <c r="U4821">
        <v>0</v>
      </c>
      <c r="V4821">
        <v>0</v>
      </c>
      <c r="W4821">
        <v>0</v>
      </c>
      <c r="X4821">
        <v>2066.4495127440396</v>
      </c>
      <c r="Y4821">
        <v>0</v>
      </c>
      <c r="Z4821">
        <v>0.67789406008499753</v>
      </c>
      <c r="AA4821">
        <v>0</v>
      </c>
      <c r="AB4821">
        <v>454.90142626643467</v>
      </c>
      <c r="AC4821">
        <v>0</v>
      </c>
      <c r="AD4821">
        <v>0</v>
      </c>
      <c r="AE4821">
        <v>2522.0288330705589</v>
      </c>
    </row>
    <row r="4822" spans="1:31" x14ac:dyDescent="0.3">
      <c r="A4822">
        <v>2656834</v>
      </c>
      <c r="B4822">
        <v>1</v>
      </c>
      <c r="C4822" t="s">
        <v>81</v>
      </c>
      <c r="D4822" t="s">
        <v>118</v>
      </c>
      <c r="E4822" t="s">
        <v>214</v>
      </c>
      <c r="F4822" t="s">
        <v>13472</v>
      </c>
      <c r="G4822" t="s">
        <v>300</v>
      </c>
      <c r="H4822" t="s">
        <v>135</v>
      </c>
      <c r="I4822" t="s">
        <v>136</v>
      </c>
      <c r="J4822" t="s">
        <v>137</v>
      </c>
      <c r="K4822" t="s">
        <v>138</v>
      </c>
      <c r="L4822" t="s">
        <v>13473</v>
      </c>
      <c r="M4822" t="s">
        <v>13474</v>
      </c>
      <c r="N4822">
        <v>1.004444444</v>
      </c>
      <c r="O4822">
        <v>0</v>
      </c>
      <c r="P4822">
        <v>42</v>
      </c>
      <c r="Q4822">
        <v>0</v>
      </c>
      <c r="R4822">
        <v>0</v>
      </c>
      <c r="S4822">
        <v>0</v>
      </c>
      <c r="T4822">
        <v>33</v>
      </c>
      <c r="U4822">
        <v>0</v>
      </c>
      <c r="V4822">
        <v>0</v>
      </c>
      <c r="W4822">
        <v>0</v>
      </c>
      <c r="X4822">
        <v>8.2174621800813146</v>
      </c>
      <c r="Y4822">
        <v>0</v>
      </c>
      <c r="Z4822">
        <v>0</v>
      </c>
      <c r="AA4822">
        <v>0</v>
      </c>
      <c r="AB4822">
        <v>86.164672429939003</v>
      </c>
      <c r="AC4822">
        <v>0</v>
      </c>
      <c r="AD4822">
        <v>0</v>
      </c>
      <c r="AE4822">
        <v>94.382134610020316</v>
      </c>
    </row>
    <row r="4823" spans="1:31" x14ac:dyDescent="0.3">
      <c r="A4823">
        <v>2656393</v>
      </c>
      <c r="B4823">
        <v>1</v>
      </c>
      <c r="C4823" t="s">
        <v>81</v>
      </c>
      <c r="D4823" t="s">
        <v>124</v>
      </c>
      <c r="E4823" t="s">
        <v>141</v>
      </c>
      <c r="F4823" t="s">
        <v>6734</v>
      </c>
      <c r="G4823" t="s">
        <v>448</v>
      </c>
      <c r="H4823" t="s">
        <v>144</v>
      </c>
      <c r="I4823" t="s">
        <v>136</v>
      </c>
      <c r="J4823" t="s">
        <v>137</v>
      </c>
      <c r="K4823" t="s">
        <v>138</v>
      </c>
      <c r="L4823" t="s">
        <v>13475</v>
      </c>
      <c r="M4823" t="s">
        <v>13476</v>
      </c>
      <c r="N4823">
        <v>1.1288888880000001</v>
      </c>
      <c r="O4823">
        <v>1</v>
      </c>
      <c r="P4823">
        <v>8</v>
      </c>
      <c r="Q4823">
        <v>2</v>
      </c>
      <c r="R4823">
        <v>72</v>
      </c>
      <c r="S4823">
        <v>0</v>
      </c>
      <c r="T4823">
        <v>4</v>
      </c>
      <c r="U4823">
        <v>0</v>
      </c>
      <c r="V4823">
        <v>0</v>
      </c>
      <c r="W4823">
        <v>2.4847168351733333E-2</v>
      </c>
      <c r="X4823">
        <v>3.4926284531052936</v>
      </c>
      <c r="Y4823">
        <v>15.743568059579417</v>
      </c>
      <c r="Z4823">
        <v>264.67241581921689</v>
      </c>
      <c r="AA4823">
        <v>0</v>
      </c>
      <c r="AB4823">
        <v>2.5558068910079568</v>
      </c>
      <c r="AC4823">
        <v>0</v>
      </c>
      <c r="AD4823">
        <v>0</v>
      </c>
      <c r="AE4823">
        <v>286.48926639126125</v>
      </c>
    </row>
    <row r="4824" spans="1:31" x14ac:dyDescent="0.3">
      <c r="A4824">
        <v>2656642</v>
      </c>
      <c r="B4824">
        <v>1</v>
      </c>
      <c r="C4824" t="s">
        <v>80</v>
      </c>
      <c r="D4824" t="s">
        <v>82</v>
      </c>
      <c r="E4824" t="s">
        <v>165</v>
      </c>
      <c r="F4824" t="s">
        <v>13477</v>
      </c>
      <c r="G4824" t="s">
        <v>220</v>
      </c>
      <c r="H4824" t="s">
        <v>135</v>
      </c>
      <c r="I4824" t="s">
        <v>136</v>
      </c>
      <c r="J4824" t="s">
        <v>137</v>
      </c>
      <c r="K4824" t="s">
        <v>162</v>
      </c>
      <c r="L4824" t="s">
        <v>13478</v>
      </c>
      <c r="M4824" t="s">
        <v>13479</v>
      </c>
      <c r="N4824">
        <v>1.239166666</v>
      </c>
      <c r="O4824">
        <v>0</v>
      </c>
      <c r="P4824">
        <v>229</v>
      </c>
      <c r="Q4824">
        <v>0</v>
      </c>
      <c r="R4824">
        <v>0</v>
      </c>
      <c r="S4824">
        <v>0</v>
      </c>
      <c r="T4824">
        <v>6</v>
      </c>
      <c r="U4824">
        <v>0</v>
      </c>
      <c r="V4824">
        <v>0</v>
      </c>
      <c r="W4824">
        <v>0</v>
      </c>
      <c r="X4824">
        <v>76.788341759808191</v>
      </c>
      <c r="Y4824">
        <v>0</v>
      </c>
      <c r="Z4824">
        <v>0</v>
      </c>
      <c r="AA4824">
        <v>0</v>
      </c>
      <c r="AB4824">
        <v>2.0773173478938078</v>
      </c>
      <c r="AC4824">
        <v>0</v>
      </c>
      <c r="AD4824">
        <v>0</v>
      </c>
      <c r="AE4824">
        <v>78.865659107702001</v>
      </c>
    </row>
    <row r="4825" spans="1:31" x14ac:dyDescent="0.3">
      <c r="A4825">
        <v>2656456</v>
      </c>
      <c r="B4825">
        <v>1</v>
      </c>
      <c r="C4825" t="s">
        <v>80</v>
      </c>
      <c r="D4825" t="s">
        <v>82</v>
      </c>
      <c r="E4825" t="s">
        <v>132</v>
      </c>
      <c r="F4825" t="s">
        <v>13480</v>
      </c>
      <c r="G4825" t="s">
        <v>134</v>
      </c>
      <c r="H4825" t="s">
        <v>135</v>
      </c>
      <c r="I4825" t="s">
        <v>136</v>
      </c>
      <c r="J4825" t="s">
        <v>137</v>
      </c>
      <c r="K4825" t="s">
        <v>138</v>
      </c>
      <c r="L4825" t="s">
        <v>13481</v>
      </c>
      <c r="M4825" t="s">
        <v>13482</v>
      </c>
      <c r="N4825">
        <v>0.90944444400000002</v>
      </c>
      <c r="O4825">
        <v>0</v>
      </c>
      <c r="P4825">
        <v>2</v>
      </c>
      <c r="Q4825">
        <v>0</v>
      </c>
      <c r="R4825">
        <v>0</v>
      </c>
      <c r="S4825">
        <v>0</v>
      </c>
      <c r="T4825">
        <v>17</v>
      </c>
      <c r="U4825">
        <v>0</v>
      </c>
      <c r="V4825">
        <v>0</v>
      </c>
      <c r="W4825">
        <v>0</v>
      </c>
      <c r="X4825">
        <v>0.83730704072062512</v>
      </c>
      <c r="Y4825">
        <v>0</v>
      </c>
      <c r="Z4825">
        <v>0</v>
      </c>
      <c r="AA4825">
        <v>0</v>
      </c>
      <c r="AB4825">
        <v>32.476820427098509</v>
      </c>
      <c r="AC4825">
        <v>0</v>
      </c>
      <c r="AD4825">
        <v>0</v>
      </c>
      <c r="AE4825">
        <v>33.314127467819134</v>
      </c>
    </row>
    <row r="4826" spans="1:31" x14ac:dyDescent="0.3">
      <c r="A4826">
        <v>2656356</v>
      </c>
      <c r="B4826">
        <v>1</v>
      </c>
      <c r="C4826" t="s">
        <v>80</v>
      </c>
      <c r="D4826" t="s">
        <v>97</v>
      </c>
      <c r="E4826" t="s">
        <v>194</v>
      </c>
      <c r="F4826" t="s">
        <v>654</v>
      </c>
      <c r="G4826" t="s">
        <v>149</v>
      </c>
      <c r="H4826" t="s">
        <v>144</v>
      </c>
      <c r="I4826" t="s">
        <v>136</v>
      </c>
      <c r="J4826" t="s">
        <v>137</v>
      </c>
      <c r="K4826" t="s">
        <v>138</v>
      </c>
      <c r="L4826" t="s">
        <v>13483</v>
      </c>
      <c r="M4826" t="s">
        <v>13484</v>
      </c>
      <c r="N4826">
        <v>9.0277777000000003E-2</v>
      </c>
      <c r="O4826">
        <v>0</v>
      </c>
      <c r="P4826">
        <v>183</v>
      </c>
      <c r="Q4826">
        <v>0</v>
      </c>
      <c r="R4826">
        <v>32</v>
      </c>
      <c r="S4826">
        <v>0</v>
      </c>
      <c r="T4826">
        <v>15</v>
      </c>
      <c r="U4826">
        <v>0</v>
      </c>
      <c r="V4826">
        <v>0</v>
      </c>
      <c r="W4826">
        <v>0</v>
      </c>
      <c r="X4826">
        <v>7.3270418006202505</v>
      </c>
      <c r="Y4826">
        <v>0</v>
      </c>
      <c r="Z4826">
        <v>1.8854260345918021</v>
      </c>
      <c r="AA4826">
        <v>0</v>
      </c>
      <c r="AB4826">
        <v>1.2933631984858001</v>
      </c>
      <c r="AC4826">
        <v>0</v>
      </c>
      <c r="AD4826">
        <v>0</v>
      </c>
      <c r="AE4826">
        <v>10.505831033697852</v>
      </c>
    </row>
    <row r="4827" spans="1:31" x14ac:dyDescent="0.3">
      <c r="A4827">
        <v>2656648</v>
      </c>
      <c r="B4827">
        <v>1</v>
      </c>
      <c r="C4827" t="s">
        <v>80</v>
      </c>
      <c r="D4827" t="s">
        <v>82</v>
      </c>
      <c r="E4827" t="s">
        <v>152</v>
      </c>
      <c r="F4827" t="s">
        <v>13485</v>
      </c>
      <c r="G4827" t="s">
        <v>154</v>
      </c>
      <c r="H4827" t="s">
        <v>135</v>
      </c>
      <c r="I4827" t="s">
        <v>136</v>
      </c>
      <c r="J4827" t="s">
        <v>137</v>
      </c>
      <c r="K4827" t="s">
        <v>138</v>
      </c>
      <c r="L4827" t="s">
        <v>13486</v>
      </c>
      <c r="M4827" t="s">
        <v>13487</v>
      </c>
      <c r="N4827">
        <v>0.23111111100000001</v>
      </c>
      <c r="O4827">
        <v>0</v>
      </c>
      <c r="P4827">
        <v>905</v>
      </c>
      <c r="Q4827">
        <v>0</v>
      </c>
      <c r="R4827">
        <v>0</v>
      </c>
      <c r="S4827">
        <v>0</v>
      </c>
      <c r="T4827">
        <v>47</v>
      </c>
      <c r="U4827">
        <v>0</v>
      </c>
      <c r="V4827">
        <v>0</v>
      </c>
      <c r="W4827">
        <v>0</v>
      </c>
      <c r="X4827">
        <v>57.193194399422708</v>
      </c>
      <c r="Y4827">
        <v>0</v>
      </c>
      <c r="Z4827">
        <v>0</v>
      </c>
      <c r="AA4827">
        <v>0</v>
      </c>
      <c r="AB4827">
        <v>9.8650198311136865</v>
      </c>
      <c r="AC4827">
        <v>0</v>
      </c>
      <c r="AD4827">
        <v>0</v>
      </c>
      <c r="AE4827">
        <v>67.058214230536393</v>
      </c>
    </row>
    <row r="4828" spans="1:31" x14ac:dyDescent="0.3">
      <c r="A4828">
        <v>2656399</v>
      </c>
      <c r="B4828">
        <v>1</v>
      </c>
      <c r="C4828" t="s">
        <v>80</v>
      </c>
      <c r="D4828" t="s">
        <v>104</v>
      </c>
      <c r="E4828" t="s">
        <v>194</v>
      </c>
      <c r="F4828" t="s">
        <v>13488</v>
      </c>
      <c r="G4828" t="s">
        <v>149</v>
      </c>
      <c r="H4828" t="s">
        <v>144</v>
      </c>
      <c r="I4828" t="s">
        <v>136</v>
      </c>
      <c r="J4828" t="s">
        <v>137</v>
      </c>
      <c r="K4828" t="s">
        <v>138</v>
      </c>
      <c r="L4828" t="s">
        <v>13489</v>
      </c>
      <c r="M4828" t="s">
        <v>13490</v>
      </c>
      <c r="N4828">
        <v>0.100555555</v>
      </c>
      <c r="O4828">
        <v>0</v>
      </c>
      <c r="P4828">
        <v>1626</v>
      </c>
      <c r="Q4828">
        <v>0</v>
      </c>
      <c r="R4828">
        <v>6</v>
      </c>
      <c r="S4828">
        <v>0</v>
      </c>
      <c r="T4828">
        <v>190</v>
      </c>
      <c r="U4828">
        <v>0</v>
      </c>
      <c r="V4828">
        <v>0</v>
      </c>
      <c r="W4828">
        <v>0</v>
      </c>
      <c r="X4828">
        <v>38.106965719768205</v>
      </c>
      <c r="Y4828">
        <v>0</v>
      </c>
      <c r="Z4828">
        <v>0.10673930449333784</v>
      </c>
      <c r="AA4828">
        <v>0</v>
      </c>
      <c r="AB4828">
        <v>13.600930036604096</v>
      </c>
      <c r="AC4828">
        <v>0</v>
      </c>
      <c r="AD4828">
        <v>0</v>
      </c>
      <c r="AE4828">
        <v>51.814635060865641</v>
      </c>
    </row>
    <row r="4829" spans="1:31" x14ac:dyDescent="0.3">
      <c r="A4829">
        <v>2656499</v>
      </c>
      <c r="B4829">
        <v>1</v>
      </c>
      <c r="C4829" t="s">
        <v>81</v>
      </c>
      <c r="D4829" t="s">
        <v>118</v>
      </c>
      <c r="E4829" t="s">
        <v>147</v>
      </c>
      <c r="F4829" t="s">
        <v>13491</v>
      </c>
      <c r="G4829" t="s">
        <v>149</v>
      </c>
      <c r="H4829" t="s">
        <v>144</v>
      </c>
      <c r="I4829" t="s">
        <v>241</v>
      </c>
      <c r="J4829" t="s">
        <v>137</v>
      </c>
      <c r="K4829" t="s">
        <v>138</v>
      </c>
      <c r="L4829" t="s">
        <v>13492</v>
      </c>
      <c r="M4829" t="s">
        <v>13493</v>
      </c>
      <c r="N4829">
        <v>0.01</v>
      </c>
      <c r="O4829">
        <v>1</v>
      </c>
      <c r="P4829">
        <v>143</v>
      </c>
      <c r="Q4829">
        <v>40</v>
      </c>
      <c r="R4829">
        <v>85</v>
      </c>
      <c r="S4829">
        <v>8</v>
      </c>
      <c r="T4829">
        <v>20</v>
      </c>
      <c r="U4829">
        <v>0</v>
      </c>
      <c r="V4829">
        <v>0</v>
      </c>
      <c r="W4829">
        <v>2.6481414199999997E-3</v>
      </c>
      <c r="X4829">
        <v>0.34711980691199795</v>
      </c>
      <c r="Y4829">
        <v>1.879278236473561</v>
      </c>
      <c r="Z4829">
        <v>2.7068558693994214</v>
      </c>
      <c r="AA4829">
        <v>0.53535198897373504</v>
      </c>
      <c r="AB4829">
        <v>0.45389689885944906</v>
      </c>
      <c r="AC4829">
        <v>0</v>
      </c>
      <c r="AD4829">
        <v>0</v>
      </c>
      <c r="AE4829">
        <v>5.9251509420381652</v>
      </c>
    </row>
    <row r="4830" spans="1:31" x14ac:dyDescent="0.3">
      <c r="A4830">
        <v>2656496</v>
      </c>
      <c r="B4830">
        <v>1</v>
      </c>
      <c r="C4830" t="s">
        <v>80</v>
      </c>
      <c r="D4830" t="s">
        <v>90</v>
      </c>
      <c r="E4830" t="s">
        <v>165</v>
      </c>
      <c r="F4830" t="s">
        <v>13494</v>
      </c>
      <c r="G4830" t="s">
        <v>161</v>
      </c>
      <c r="H4830" t="s">
        <v>135</v>
      </c>
      <c r="I4830" t="s">
        <v>136</v>
      </c>
      <c r="J4830" t="s">
        <v>137</v>
      </c>
      <c r="K4830" t="s">
        <v>162</v>
      </c>
      <c r="L4830" t="s">
        <v>13495</v>
      </c>
      <c r="M4830" t="s">
        <v>13496</v>
      </c>
      <c r="N4830">
        <v>7.227222222</v>
      </c>
      <c r="O4830">
        <v>0</v>
      </c>
      <c r="P4830">
        <v>89</v>
      </c>
      <c r="Q4830">
        <v>0</v>
      </c>
      <c r="R4830">
        <v>0</v>
      </c>
      <c r="S4830">
        <v>0</v>
      </c>
      <c r="T4830">
        <v>2</v>
      </c>
      <c r="U4830">
        <v>0</v>
      </c>
      <c r="V4830">
        <v>0</v>
      </c>
      <c r="W4830">
        <v>0</v>
      </c>
      <c r="X4830">
        <v>135.85085674938898</v>
      </c>
      <c r="Y4830">
        <v>0</v>
      </c>
      <c r="Z4830">
        <v>0</v>
      </c>
      <c r="AA4830">
        <v>0</v>
      </c>
      <c r="AB4830">
        <v>2.501867917846174</v>
      </c>
      <c r="AC4830">
        <v>0</v>
      </c>
      <c r="AD4830">
        <v>0</v>
      </c>
      <c r="AE4830">
        <v>138.35272466723515</v>
      </c>
    </row>
    <row r="4831" spans="1:31" x14ac:dyDescent="0.3">
      <c r="A4831">
        <v>2656897</v>
      </c>
      <c r="B4831">
        <v>1</v>
      </c>
      <c r="C4831" t="s">
        <v>80</v>
      </c>
      <c r="D4831" t="s">
        <v>103</v>
      </c>
      <c r="E4831" t="s">
        <v>214</v>
      </c>
      <c r="F4831" t="s">
        <v>13497</v>
      </c>
      <c r="G4831" t="s">
        <v>224</v>
      </c>
      <c r="H4831" t="s">
        <v>135</v>
      </c>
      <c r="I4831" t="s">
        <v>136</v>
      </c>
      <c r="J4831" t="s">
        <v>137</v>
      </c>
      <c r="K4831" t="s">
        <v>138</v>
      </c>
      <c r="L4831" t="s">
        <v>13498</v>
      </c>
      <c r="M4831" t="s">
        <v>13499</v>
      </c>
      <c r="N4831">
        <v>0.62444444399999999</v>
      </c>
      <c r="O4831">
        <v>0</v>
      </c>
      <c r="P4831">
        <v>110</v>
      </c>
      <c r="Q4831">
        <v>0</v>
      </c>
      <c r="R4831">
        <v>0</v>
      </c>
      <c r="S4831">
        <v>0</v>
      </c>
      <c r="T4831">
        <v>13</v>
      </c>
      <c r="U4831">
        <v>0</v>
      </c>
      <c r="V4831">
        <v>0</v>
      </c>
      <c r="W4831">
        <v>0</v>
      </c>
      <c r="X4831">
        <v>25.578290281479674</v>
      </c>
      <c r="Y4831">
        <v>0</v>
      </c>
      <c r="Z4831">
        <v>0</v>
      </c>
      <c r="AA4831">
        <v>0</v>
      </c>
      <c r="AB4831">
        <v>26.201501410557256</v>
      </c>
      <c r="AC4831">
        <v>0</v>
      </c>
      <c r="AD4831">
        <v>0</v>
      </c>
      <c r="AE4831">
        <v>51.77979169203693</v>
      </c>
    </row>
    <row r="4832" spans="1:31" x14ac:dyDescent="0.3">
      <c r="A4832">
        <v>2656857</v>
      </c>
      <c r="B4832">
        <v>1</v>
      </c>
      <c r="C4832" t="s">
        <v>81</v>
      </c>
      <c r="D4832" t="s">
        <v>118</v>
      </c>
      <c r="E4832" t="s">
        <v>147</v>
      </c>
      <c r="F4832" t="s">
        <v>13500</v>
      </c>
      <c r="G4832" t="s">
        <v>149</v>
      </c>
      <c r="H4832" t="s">
        <v>144</v>
      </c>
      <c r="I4832" t="s">
        <v>136</v>
      </c>
      <c r="J4832" t="s">
        <v>137</v>
      </c>
      <c r="K4832" t="s">
        <v>138</v>
      </c>
      <c r="L4832" t="s">
        <v>13501</v>
      </c>
      <c r="M4832" t="s">
        <v>13502</v>
      </c>
      <c r="N4832">
        <v>1.9638888880000001</v>
      </c>
      <c r="O4832">
        <v>3</v>
      </c>
      <c r="P4832">
        <v>62</v>
      </c>
      <c r="Q4832">
        <v>41</v>
      </c>
      <c r="R4832">
        <v>99</v>
      </c>
      <c r="S4832">
        <v>2</v>
      </c>
      <c r="T4832">
        <v>25</v>
      </c>
      <c r="U4832">
        <v>0</v>
      </c>
      <c r="V4832">
        <v>0</v>
      </c>
      <c r="W4832">
        <v>8.9458261878483114</v>
      </c>
      <c r="X4832">
        <v>51.278141981772798</v>
      </c>
      <c r="Y4832">
        <v>207.6255834266023</v>
      </c>
      <c r="Z4832">
        <v>734.24361603708746</v>
      </c>
      <c r="AA4832">
        <v>2.0391186894144337</v>
      </c>
      <c r="AB4832">
        <v>106.44717176715938</v>
      </c>
      <c r="AC4832">
        <v>0</v>
      </c>
      <c r="AD4832">
        <v>0</v>
      </c>
      <c r="AE4832">
        <v>1110.5794580898846</v>
      </c>
    </row>
    <row r="4833" spans="1:31" x14ac:dyDescent="0.3">
      <c r="A4833">
        <v>2657106</v>
      </c>
      <c r="B4833">
        <v>1</v>
      </c>
      <c r="C4833" t="s">
        <v>81</v>
      </c>
      <c r="D4833" t="s">
        <v>121</v>
      </c>
      <c r="E4833" t="s">
        <v>165</v>
      </c>
      <c r="F4833" t="s">
        <v>13503</v>
      </c>
      <c r="G4833" t="s">
        <v>224</v>
      </c>
      <c r="H4833" t="s">
        <v>135</v>
      </c>
      <c r="I4833" t="s">
        <v>136</v>
      </c>
      <c r="J4833" t="s">
        <v>137</v>
      </c>
      <c r="K4833" t="s">
        <v>138</v>
      </c>
      <c r="L4833" t="s">
        <v>13504</v>
      </c>
      <c r="M4833" t="s">
        <v>13505</v>
      </c>
      <c r="N4833">
        <v>1.573055555</v>
      </c>
      <c r="O4833">
        <v>0</v>
      </c>
      <c r="P4833">
        <v>9</v>
      </c>
      <c r="Q4833">
        <v>0</v>
      </c>
      <c r="R4833">
        <v>0</v>
      </c>
      <c r="S4833">
        <v>0</v>
      </c>
      <c r="T4833">
        <v>1</v>
      </c>
      <c r="U4833">
        <v>0</v>
      </c>
      <c r="V4833">
        <v>0</v>
      </c>
      <c r="W4833">
        <v>0</v>
      </c>
      <c r="X4833">
        <v>2.8590019631322057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2.8590019631322057</v>
      </c>
    </row>
    <row r="4834" spans="1:31" x14ac:dyDescent="0.3">
      <c r="A4834">
        <v>2656333</v>
      </c>
      <c r="B4834">
        <v>1</v>
      </c>
      <c r="C4834" t="s">
        <v>81</v>
      </c>
      <c r="D4834" t="s">
        <v>123</v>
      </c>
      <c r="E4834" t="s">
        <v>194</v>
      </c>
      <c r="F4834" t="s">
        <v>13506</v>
      </c>
      <c r="G4834" t="s">
        <v>149</v>
      </c>
      <c r="H4834" t="s">
        <v>144</v>
      </c>
      <c r="I4834" t="s">
        <v>136</v>
      </c>
      <c r="J4834" t="s">
        <v>137</v>
      </c>
      <c r="K4834" t="s">
        <v>138</v>
      </c>
      <c r="L4834" t="s">
        <v>13507</v>
      </c>
      <c r="M4834" t="s">
        <v>13508</v>
      </c>
      <c r="N4834">
        <v>0.54083333300000003</v>
      </c>
      <c r="O4834">
        <v>1</v>
      </c>
      <c r="P4834">
        <v>498</v>
      </c>
      <c r="Q4834">
        <v>0</v>
      </c>
      <c r="R4834">
        <v>1</v>
      </c>
      <c r="S4834">
        <v>3</v>
      </c>
      <c r="T4834">
        <v>19</v>
      </c>
      <c r="U4834">
        <v>2</v>
      </c>
      <c r="V4834">
        <v>0</v>
      </c>
      <c r="W4834">
        <v>9.8135808330833324E-2</v>
      </c>
      <c r="X4834">
        <v>98.044967842687157</v>
      </c>
      <c r="Y4834">
        <v>0</v>
      </c>
      <c r="Z4834">
        <v>5.9764756301468953</v>
      </c>
      <c r="AA4834">
        <v>4.6911982317859522</v>
      </c>
      <c r="AB4834">
        <v>11.614556046122523</v>
      </c>
      <c r="AC4834">
        <v>55.082812183700391</v>
      </c>
      <c r="AD4834">
        <v>0</v>
      </c>
      <c r="AE4834">
        <v>175.50814574277373</v>
      </c>
    </row>
    <row r="4835" spans="1:31" x14ac:dyDescent="0.3">
      <c r="A4835">
        <v>2656419</v>
      </c>
      <c r="B4835">
        <v>1</v>
      </c>
      <c r="C4835" t="s">
        <v>80</v>
      </c>
      <c r="D4835" t="s">
        <v>82</v>
      </c>
      <c r="E4835" t="s">
        <v>165</v>
      </c>
      <c r="F4835" t="s">
        <v>13509</v>
      </c>
      <c r="G4835" t="s">
        <v>220</v>
      </c>
      <c r="H4835" t="s">
        <v>135</v>
      </c>
      <c r="I4835" t="s">
        <v>136</v>
      </c>
      <c r="J4835" t="s">
        <v>137</v>
      </c>
      <c r="K4835" t="s">
        <v>162</v>
      </c>
      <c r="L4835" t="s">
        <v>13510</v>
      </c>
      <c r="M4835" t="s">
        <v>13511</v>
      </c>
      <c r="N4835">
        <v>1.0877777769999999</v>
      </c>
      <c r="O4835">
        <v>0</v>
      </c>
      <c r="P4835">
        <v>96</v>
      </c>
      <c r="Q4835">
        <v>0</v>
      </c>
      <c r="R4835">
        <v>0</v>
      </c>
      <c r="S4835">
        <v>0</v>
      </c>
      <c r="T4835">
        <v>5</v>
      </c>
      <c r="U4835">
        <v>0</v>
      </c>
      <c r="V4835">
        <v>0</v>
      </c>
      <c r="W4835">
        <v>0</v>
      </c>
      <c r="X4835">
        <v>24.004490060728674</v>
      </c>
      <c r="Y4835">
        <v>0</v>
      </c>
      <c r="Z4835">
        <v>0</v>
      </c>
      <c r="AA4835">
        <v>0</v>
      </c>
      <c r="AB4835">
        <v>12.846466713131663</v>
      </c>
      <c r="AC4835">
        <v>0</v>
      </c>
      <c r="AD4835">
        <v>0</v>
      </c>
      <c r="AE4835">
        <v>36.850956773860339</v>
      </c>
    </row>
    <row r="4836" spans="1:31" x14ac:dyDescent="0.3">
      <c r="A4836">
        <v>2657120</v>
      </c>
      <c r="B4836">
        <v>1</v>
      </c>
      <c r="C4836" t="s">
        <v>81</v>
      </c>
      <c r="D4836" t="s">
        <v>123</v>
      </c>
      <c r="E4836" t="s">
        <v>165</v>
      </c>
      <c r="F4836" t="s">
        <v>13512</v>
      </c>
      <c r="G4836" t="s">
        <v>224</v>
      </c>
      <c r="H4836" t="s">
        <v>135</v>
      </c>
      <c r="I4836" t="s">
        <v>136</v>
      </c>
      <c r="J4836" t="s">
        <v>137</v>
      </c>
      <c r="K4836" t="s">
        <v>138</v>
      </c>
      <c r="L4836" t="s">
        <v>13513</v>
      </c>
      <c r="M4836" t="s">
        <v>13514</v>
      </c>
      <c r="N4836">
        <v>1.876666666</v>
      </c>
      <c r="O4836">
        <v>0</v>
      </c>
      <c r="P4836">
        <v>157</v>
      </c>
      <c r="Q4836">
        <v>0</v>
      </c>
      <c r="R4836">
        <v>0</v>
      </c>
      <c r="S4836">
        <v>0</v>
      </c>
      <c r="T4836">
        <v>14</v>
      </c>
      <c r="U4836">
        <v>0</v>
      </c>
      <c r="V4836">
        <v>0</v>
      </c>
      <c r="W4836">
        <v>0</v>
      </c>
      <c r="X4836">
        <v>77.291458864366206</v>
      </c>
      <c r="Y4836">
        <v>0</v>
      </c>
      <c r="Z4836">
        <v>0</v>
      </c>
      <c r="AA4836">
        <v>0</v>
      </c>
      <c r="AB4836">
        <v>24.645902923888389</v>
      </c>
      <c r="AC4836">
        <v>0</v>
      </c>
      <c r="AD4836">
        <v>0</v>
      </c>
      <c r="AE4836">
        <v>101.93736178825459</v>
      </c>
    </row>
    <row r="4837" spans="1:31" x14ac:dyDescent="0.3">
      <c r="A4837">
        <v>2656914</v>
      </c>
      <c r="B4837">
        <v>1</v>
      </c>
      <c r="C4837" t="s">
        <v>80</v>
      </c>
      <c r="D4837" t="s">
        <v>97</v>
      </c>
      <c r="E4837" t="s">
        <v>165</v>
      </c>
      <c r="F4837" t="s">
        <v>10912</v>
      </c>
      <c r="G4837" t="s">
        <v>224</v>
      </c>
      <c r="H4837" t="s">
        <v>135</v>
      </c>
      <c r="I4837" t="s">
        <v>136</v>
      </c>
      <c r="J4837" t="s">
        <v>137</v>
      </c>
      <c r="K4837" t="s">
        <v>138</v>
      </c>
      <c r="L4837" t="s">
        <v>13515</v>
      </c>
      <c r="M4837" t="s">
        <v>13516</v>
      </c>
      <c r="N4837">
        <v>3.7608333329999999</v>
      </c>
      <c r="O4837">
        <v>0</v>
      </c>
      <c r="P4837">
        <v>9</v>
      </c>
      <c r="Q4837">
        <v>0</v>
      </c>
      <c r="R4837">
        <v>0</v>
      </c>
      <c r="S4837">
        <v>0</v>
      </c>
      <c r="T4837">
        <v>5</v>
      </c>
      <c r="U4837">
        <v>0</v>
      </c>
      <c r="V4837">
        <v>0</v>
      </c>
      <c r="W4837">
        <v>0</v>
      </c>
      <c r="X4837">
        <v>8.9639924729750859</v>
      </c>
      <c r="Y4837">
        <v>0</v>
      </c>
      <c r="Z4837">
        <v>0</v>
      </c>
      <c r="AA4837">
        <v>0</v>
      </c>
      <c r="AB4837">
        <v>44.766261827082161</v>
      </c>
      <c r="AC4837">
        <v>0</v>
      </c>
      <c r="AD4837">
        <v>0</v>
      </c>
      <c r="AE4837">
        <v>53.730254300057247</v>
      </c>
    </row>
    <row r="4838" spans="1:31" x14ac:dyDescent="0.3">
      <c r="A4838">
        <v>2657100</v>
      </c>
      <c r="B4838">
        <v>1</v>
      </c>
      <c r="C4838" t="s">
        <v>80</v>
      </c>
      <c r="D4838" t="s">
        <v>90</v>
      </c>
      <c r="E4838" t="s">
        <v>165</v>
      </c>
      <c r="F4838" t="s">
        <v>13517</v>
      </c>
      <c r="G4838" t="s">
        <v>224</v>
      </c>
      <c r="H4838" t="s">
        <v>135</v>
      </c>
      <c r="I4838" t="s">
        <v>136</v>
      </c>
      <c r="J4838" t="s">
        <v>137</v>
      </c>
      <c r="K4838" t="s">
        <v>138</v>
      </c>
      <c r="L4838" t="s">
        <v>13518</v>
      </c>
      <c r="M4838" t="s">
        <v>13519</v>
      </c>
      <c r="N4838">
        <v>0.50083333299999999</v>
      </c>
      <c r="O4838">
        <v>0</v>
      </c>
      <c r="P4838">
        <v>378</v>
      </c>
      <c r="Q4838">
        <v>0</v>
      </c>
      <c r="R4838">
        <v>0</v>
      </c>
      <c r="S4838">
        <v>0</v>
      </c>
      <c r="T4838">
        <v>33</v>
      </c>
      <c r="U4838">
        <v>0</v>
      </c>
      <c r="V4838">
        <v>0</v>
      </c>
      <c r="W4838">
        <v>0</v>
      </c>
      <c r="X4838">
        <v>53.322239792407224</v>
      </c>
      <c r="Y4838">
        <v>0</v>
      </c>
      <c r="Z4838">
        <v>0</v>
      </c>
      <c r="AA4838">
        <v>0</v>
      </c>
      <c r="AB4838">
        <v>9.1978007889833613</v>
      </c>
      <c r="AC4838">
        <v>0</v>
      </c>
      <c r="AD4838">
        <v>0</v>
      </c>
      <c r="AE4838">
        <v>62.520040581390589</v>
      </c>
    </row>
    <row r="4839" spans="1:31" x14ac:dyDescent="0.3">
      <c r="A4839">
        <v>2656625</v>
      </c>
      <c r="B4839">
        <v>1</v>
      </c>
      <c r="C4839" t="s">
        <v>80</v>
      </c>
      <c r="D4839" t="s">
        <v>107</v>
      </c>
      <c r="E4839" t="s">
        <v>152</v>
      </c>
      <c r="F4839" t="s">
        <v>13520</v>
      </c>
      <c r="G4839" t="s">
        <v>154</v>
      </c>
      <c r="H4839" t="s">
        <v>135</v>
      </c>
      <c r="I4839" t="s">
        <v>136</v>
      </c>
      <c r="J4839" t="s">
        <v>137</v>
      </c>
      <c r="K4839" t="s">
        <v>138</v>
      </c>
      <c r="L4839" t="s">
        <v>13521</v>
      </c>
      <c r="M4839" t="s">
        <v>13522</v>
      </c>
      <c r="N4839">
        <v>0.580555555</v>
      </c>
      <c r="O4839">
        <v>0</v>
      </c>
      <c r="P4839">
        <v>130</v>
      </c>
      <c r="Q4839">
        <v>0</v>
      </c>
      <c r="R4839">
        <v>0</v>
      </c>
      <c r="S4839">
        <v>0</v>
      </c>
      <c r="T4839">
        <v>2</v>
      </c>
      <c r="U4839">
        <v>0</v>
      </c>
      <c r="V4839">
        <v>0</v>
      </c>
      <c r="W4839">
        <v>0</v>
      </c>
      <c r="X4839">
        <v>22.17164524270483</v>
      </c>
      <c r="Y4839">
        <v>0</v>
      </c>
      <c r="Z4839">
        <v>0</v>
      </c>
      <c r="AA4839">
        <v>0</v>
      </c>
      <c r="AB4839">
        <v>0.94582855454680792</v>
      </c>
      <c r="AC4839">
        <v>0</v>
      </c>
      <c r="AD4839">
        <v>0</v>
      </c>
      <c r="AE4839">
        <v>23.117473797251638</v>
      </c>
    </row>
    <row r="4840" spans="1:31" x14ac:dyDescent="0.3">
      <c r="A4840">
        <v>2656482</v>
      </c>
      <c r="B4840">
        <v>1</v>
      </c>
      <c r="C4840" t="s">
        <v>80</v>
      </c>
      <c r="D4840" t="s">
        <v>105</v>
      </c>
      <c r="E4840" t="s">
        <v>141</v>
      </c>
      <c r="F4840" t="s">
        <v>13523</v>
      </c>
      <c r="G4840" t="s">
        <v>143</v>
      </c>
      <c r="H4840" t="s">
        <v>144</v>
      </c>
      <c r="I4840" t="s">
        <v>136</v>
      </c>
      <c r="J4840" t="s">
        <v>137</v>
      </c>
      <c r="K4840" t="s">
        <v>138</v>
      </c>
      <c r="L4840" t="s">
        <v>13524</v>
      </c>
      <c r="M4840" t="s">
        <v>13525</v>
      </c>
      <c r="N4840">
        <v>4.0208333329999997</v>
      </c>
      <c r="O4840">
        <v>5</v>
      </c>
      <c r="P4840">
        <v>7</v>
      </c>
      <c r="Q4840">
        <v>3</v>
      </c>
      <c r="R4840">
        <v>20</v>
      </c>
      <c r="S4840">
        <v>2</v>
      </c>
      <c r="T4840">
        <v>1</v>
      </c>
      <c r="U4840">
        <v>0</v>
      </c>
      <c r="V4840">
        <v>0</v>
      </c>
      <c r="W4840">
        <v>9.7441099127528705</v>
      </c>
      <c r="X4840">
        <v>29.696114531075068</v>
      </c>
      <c r="Y4840">
        <v>12.353982395480829</v>
      </c>
      <c r="Z4840">
        <v>42.788899263912107</v>
      </c>
      <c r="AA4840">
        <v>95.323546122068933</v>
      </c>
      <c r="AB4840">
        <v>1.0486873396476E-2</v>
      </c>
      <c r="AC4840">
        <v>0</v>
      </c>
      <c r="AD4840">
        <v>0</v>
      </c>
      <c r="AE4840">
        <v>189.91713909868628</v>
      </c>
    </row>
    <row r="4841" spans="1:31" x14ac:dyDescent="0.3">
      <c r="A4841">
        <v>2656814</v>
      </c>
      <c r="B4841">
        <v>1</v>
      </c>
      <c r="C4841" t="s">
        <v>81</v>
      </c>
      <c r="D4841" t="s">
        <v>113</v>
      </c>
      <c r="E4841" t="s">
        <v>141</v>
      </c>
      <c r="F4841" t="s">
        <v>13526</v>
      </c>
      <c r="G4841" t="s">
        <v>154</v>
      </c>
      <c r="H4841" t="s">
        <v>144</v>
      </c>
      <c r="I4841" t="s">
        <v>136</v>
      </c>
      <c r="J4841" t="s">
        <v>137</v>
      </c>
      <c r="K4841" t="s">
        <v>138</v>
      </c>
      <c r="L4841" t="s">
        <v>13527</v>
      </c>
      <c r="M4841" t="s">
        <v>13528</v>
      </c>
      <c r="N4841">
        <v>2.2830555549999998</v>
      </c>
      <c r="O4841">
        <v>0</v>
      </c>
      <c r="P4841">
        <v>136</v>
      </c>
      <c r="Q4841">
        <v>0</v>
      </c>
      <c r="R4841">
        <v>0</v>
      </c>
      <c r="S4841">
        <v>0</v>
      </c>
      <c r="T4841">
        <v>4</v>
      </c>
      <c r="U4841">
        <v>0</v>
      </c>
      <c r="V4841">
        <v>0</v>
      </c>
      <c r="W4841">
        <v>0</v>
      </c>
      <c r="X4841">
        <v>103.20596914544484</v>
      </c>
      <c r="Y4841">
        <v>0</v>
      </c>
      <c r="Z4841">
        <v>0</v>
      </c>
      <c r="AA4841">
        <v>0</v>
      </c>
      <c r="AB4841">
        <v>23.4999087966026</v>
      </c>
      <c r="AC4841">
        <v>0</v>
      </c>
      <c r="AD4841">
        <v>0</v>
      </c>
      <c r="AE4841">
        <v>126.70587794204744</v>
      </c>
    </row>
    <row r="4842" spans="1:31" x14ac:dyDescent="0.3">
      <c r="A4842">
        <v>2657478</v>
      </c>
      <c r="B4842">
        <v>1</v>
      </c>
      <c r="C4842" t="s">
        <v>80</v>
      </c>
      <c r="D4842" t="s">
        <v>84</v>
      </c>
      <c r="E4842" t="s">
        <v>165</v>
      </c>
      <c r="F4842" t="s">
        <v>12547</v>
      </c>
      <c r="G4842" t="s">
        <v>216</v>
      </c>
      <c r="H4842" t="s">
        <v>135</v>
      </c>
      <c r="I4842" t="s">
        <v>136</v>
      </c>
      <c r="J4842" t="s">
        <v>137</v>
      </c>
      <c r="K4842" t="s">
        <v>138</v>
      </c>
      <c r="L4842" t="s">
        <v>13529</v>
      </c>
      <c r="M4842" t="s">
        <v>13530</v>
      </c>
      <c r="N4842">
        <v>23.706666666</v>
      </c>
      <c r="O4842">
        <v>0</v>
      </c>
      <c r="P4842">
        <v>194</v>
      </c>
      <c r="Q4842">
        <v>0</v>
      </c>
      <c r="R4842">
        <v>0</v>
      </c>
      <c r="S4842">
        <v>0</v>
      </c>
      <c r="T4842">
        <v>18</v>
      </c>
      <c r="U4842">
        <v>0</v>
      </c>
      <c r="V4842">
        <v>0</v>
      </c>
      <c r="W4842">
        <v>0</v>
      </c>
      <c r="X4842">
        <v>1109.8335615818792</v>
      </c>
      <c r="Y4842">
        <v>0</v>
      </c>
      <c r="Z4842">
        <v>0</v>
      </c>
      <c r="AA4842">
        <v>0</v>
      </c>
      <c r="AB4842">
        <v>426.22267031597823</v>
      </c>
      <c r="AC4842">
        <v>0</v>
      </c>
      <c r="AD4842">
        <v>0</v>
      </c>
      <c r="AE4842">
        <v>1536.0562318978573</v>
      </c>
    </row>
    <row r="4843" spans="1:31" x14ac:dyDescent="0.3">
      <c r="A4843">
        <v>2656416</v>
      </c>
      <c r="B4843">
        <v>1</v>
      </c>
      <c r="C4843" t="s">
        <v>80</v>
      </c>
      <c r="D4843" t="s">
        <v>106</v>
      </c>
      <c r="E4843" t="s">
        <v>165</v>
      </c>
      <c r="F4843" t="s">
        <v>6411</v>
      </c>
      <c r="G4843" t="s">
        <v>220</v>
      </c>
      <c r="H4843" t="s">
        <v>135</v>
      </c>
      <c r="I4843" t="s">
        <v>136</v>
      </c>
      <c r="J4843" t="s">
        <v>137</v>
      </c>
      <c r="K4843" t="s">
        <v>162</v>
      </c>
      <c r="L4843" t="s">
        <v>13531</v>
      </c>
      <c r="M4843" t="s">
        <v>13532</v>
      </c>
      <c r="N4843">
        <v>7.4288888880000004</v>
      </c>
      <c r="O4843">
        <v>0</v>
      </c>
      <c r="P4843">
        <v>27</v>
      </c>
      <c r="Q4843">
        <v>0</v>
      </c>
      <c r="R4843">
        <v>2</v>
      </c>
      <c r="S4843">
        <v>0</v>
      </c>
      <c r="T4843">
        <v>3</v>
      </c>
      <c r="U4843">
        <v>0</v>
      </c>
      <c r="V4843">
        <v>0</v>
      </c>
      <c r="W4843">
        <v>0</v>
      </c>
      <c r="X4843">
        <v>40.577212355927095</v>
      </c>
      <c r="Y4843">
        <v>0</v>
      </c>
      <c r="Z4843">
        <v>200.54073873485424</v>
      </c>
      <c r="AA4843">
        <v>0</v>
      </c>
      <c r="AB4843">
        <v>27.384811692560152</v>
      </c>
      <c r="AC4843">
        <v>0</v>
      </c>
      <c r="AD4843">
        <v>0</v>
      </c>
      <c r="AE4843">
        <v>268.5027627833415</v>
      </c>
    </row>
    <row r="4844" spans="1:31" x14ac:dyDescent="0.3">
      <c r="A4844">
        <v>2656559</v>
      </c>
      <c r="B4844">
        <v>1</v>
      </c>
      <c r="C4844" t="s">
        <v>80</v>
      </c>
      <c r="D4844" t="s">
        <v>98</v>
      </c>
      <c r="E4844" t="s">
        <v>165</v>
      </c>
      <c r="F4844" t="s">
        <v>13533</v>
      </c>
      <c r="G4844" t="s">
        <v>224</v>
      </c>
      <c r="H4844" t="s">
        <v>135</v>
      </c>
      <c r="I4844" t="s">
        <v>136</v>
      </c>
      <c r="J4844" t="s">
        <v>137</v>
      </c>
      <c r="K4844" t="s">
        <v>138</v>
      </c>
      <c r="L4844" t="s">
        <v>13534</v>
      </c>
      <c r="M4844" t="s">
        <v>13535</v>
      </c>
      <c r="N4844">
        <v>1.6711111110000001</v>
      </c>
      <c r="O4844">
        <v>0</v>
      </c>
      <c r="P4844">
        <v>0</v>
      </c>
      <c r="Q4844">
        <v>0</v>
      </c>
      <c r="R4844">
        <v>2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11.305340659523463</v>
      </c>
      <c r="AA4844">
        <v>0</v>
      </c>
      <c r="AB4844">
        <v>0</v>
      </c>
      <c r="AC4844">
        <v>0</v>
      </c>
      <c r="AD4844">
        <v>0</v>
      </c>
      <c r="AE4844">
        <v>11.305340659523463</v>
      </c>
    </row>
    <row r="4845" spans="1:31" x14ac:dyDescent="0.3">
      <c r="A4845">
        <v>2656502</v>
      </c>
      <c r="B4845">
        <v>1</v>
      </c>
      <c r="C4845" t="s">
        <v>80</v>
      </c>
      <c r="D4845" t="s">
        <v>86</v>
      </c>
      <c r="E4845" t="s">
        <v>165</v>
      </c>
      <c r="F4845" t="s">
        <v>13536</v>
      </c>
      <c r="G4845" t="s">
        <v>161</v>
      </c>
      <c r="H4845" t="s">
        <v>135</v>
      </c>
      <c r="I4845" t="s">
        <v>136</v>
      </c>
      <c r="J4845" t="s">
        <v>137</v>
      </c>
      <c r="K4845" t="s">
        <v>162</v>
      </c>
      <c r="L4845" t="s">
        <v>13537</v>
      </c>
      <c r="M4845" t="s">
        <v>13538</v>
      </c>
      <c r="N4845">
        <v>6.4788888880000002</v>
      </c>
      <c r="O4845">
        <v>0</v>
      </c>
      <c r="P4845">
        <v>47</v>
      </c>
      <c r="Q4845">
        <v>0</v>
      </c>
      <c r="R4845">
        <v>0</v>
      </c>
      <c r="S4845">
        <v>0</v>
      </c>
      <c r="T4845">
        <v>7</v>
      </c>
      <c r="U4845">
        <v>0</v>
      </c>
      <c r="V4845">
        <v>0</v>
      </c>
      <c r="W4845">
        <v>0</v>
      </c>
      <c r="X4845">
        <v>136.51699738957882</v>
      </c>
      <c r="Y4845">
        <v>0</v>
      </c>
      <c r="Z4845">
        <v>0</v>
      </c>
      <c r="AA4845">
        <v>0</v>
      </c>
      <c r="AB4845">
        <v>329.46219509706441</v>
      </c>
      <c r="AC4845">
        <v>0</v>
      </c>
      <c r="AD4845">
        <v>0</v>
      </c>
      <c r="AE4845">
        <v>465.97919248664323</v>
      </c>
    </row>
    <row r="4846" spans="1:31" x14ac:dyDescent="0.3">
      <c r="A4846">
        <v>2657000</v>
      </c>
      <c r="B4846">
        <v>1</v>
      </c>
      <c r="C4846" t="s">
        <v>80</v>
      </c>
      <c r="D4846" t="s">
        <v>99</v>
      </c>
      <c r="E4846" t="s">
        <v>141</v>
      </c>
      <c r="F4846" t="s">
        <v>13539</v>
      </c>
      <c r="G4846" t="s">
        <v>143</v>
      </c>
      <c r="H4846" t="s">
        <v>144</v>
      </c>
      <c r="I4846" t="s">
        <v>136</v>
      </c>
      <c r="J4846" t="s">
        <v>137</v>
      </c>
      <c r="K4846" t="s">
        <v>138</v>
      </c>
      <c r="L4846" t="s">
        <v>13540</v>
      </c>
      <c r="M4846" t="s">
        <v>13541</v>
      </c>
      <c r="N4846">
        <v>1.366944444</v>
      </c>
      <c r="O4846">
        <v>0</v>
      </c>
      <c r="P4846">
        <v>115</v>
      </c>
      <c r="Q4846">
        <v>0</v>
      </c>
      <c r="R4846">
        <v>2</v>
      </c>
      <c r="S4846">
        <v>0</v>
      </c>
      <c r="T4846">
        <v>9</v>
      </c>
      <c r="U4846">
        <v>0</v>
      </c>
      <c r="V4846">
        <v>1</v>
      </c>
      <c r="W4846">
        <v>0</v>
      </c>
      <c r="X4846">
        <v>27.174285869604788</v>
      </c>
      <c r="Y4846">
        <v>0</v>
      </c>
      <c r="Z4846">
        <v>2.9539201457418333E-2</v>
      </c>
      <c r="AA4846">
        <v>0</v>
      </c>
      <c r="AB4846">
        <v>13.571710710417202</v>
      </c>
      <c r="AC4846">
        <v>0</v>
      </c>
      <c r="AD4846">
        <v>118.07339952732528</v>
      </c>
      <c r="AE4846">
        <v>158.8489353088047</v>
      </c>
    </row>
    <row r="4847" spans="1:31" x14ac:dyDescent="0.3">
      <c r="A4847">
        <v>2656396</v>
      </c>
      <c r="B4847">
        <v>1</v>
      </c>
      <c r="C4847" t="s">
        <v>80</v>
      </c>
      <c r="D4847" t="s">
        <v>93</v>
      </c>
      <c r="E4847" t="s">
        <v>152</v>
      </c>
      <c r="F4847" t="s">
        <v>13542</v>
      </c>
      <c r="G4847" t="s">
        <v>161</v>
      </c>
      <c r="H4847" t="s">
        <v>135</v>
      </c>
      <c r="I4847" t="s">
        <v>136</v>
      </c>
      <c r="J4847" t="s">
        <v>137</v>
      </c>
      <c r="K4847" t="s">
        <v>162</v>
      </c>
      <c r="L4847" t="s">
        <v>13543</v>
      </c>
      <c r="M4847" t="s">
        <v>13544</v>
      </c>
      <c r="N4847">
        <v>7.5808333330000002</v>
      </c>
      <c r="O4847">
        <v>0</v>
      </c>
      <c r="P4847">
        <v>2</v>
      </c>
      <c r="Q4847">
        <v>0</v>
      </c>
      <c r="R4847">
        <v>7</v>
      </c>
      <c r="S4847">
        <v>0</v>
      </c>
      <c r="T4847">
        <v>3</v>
      </c>
      <c r="U4847">
        <v>0</v>
      </c>
      <c r="V4847">
        <v>0</v>
      </c>
      <c r="W4847">
        <v>0</v>
      </c>
      <c r="X4847">
        <v>2.1182948608272225</v>
      </c>
      <c r="Y4847">
        <v>0</v>
      </c>
      <c r="Z4847">
        <v>477.67217987148223</v>
      </c>
      <c r="AA4847">
        <v>0</v>
      </c>
      <c r="AB4847">
        <v>107.90265144230452</v>
      </c>
      <c r="AC4847">
        <v>0</v>
      </c>
      <c r="AD4847">
        <v>0</v>
      </c>
      <c r="AE4847">
        <v>587.69312617461401</v>
      </c>
    </row>
    <row r="4848" spans="1:31" x14ac:dyDescent="0.3">
      <c r="A4848">
        <v>2656310</v>
      </c>
      <c r="B4848">
        <v>1</v>
      </c>
      <c r="C4848" t="s">
        <v>80</v>
      </c>
      <c r="D4848" t="s">
        <v>110</v>
      </c>
      <c r="E4848" t="s">
        <v>165</v>
      </c>
      <c r="F4848" t="s">
        <v>13545</v>
      </c>
      <c r="G4848" t="s">
        <v>224</v>
      </c>
      <c r="H4848" t="s">
        <v>135</v>
      </c>
      <c r="I4848" t="s">
        <v>136</v>
      </c>
      <c r="J4848" t="s">
        <v>137</v>
      </c>
      <c r="K4848" t="s">
        <v>138</v>
      </c>
      <c r="L4848" t="s">
        <v>13546</v>
      </c>
      <c r="M4848" t="s">
        <v>13547</v>
      </c>
      <c r="N4848">
        <v>2.1011111109999998</v>
      </c>
      <c r="O4848">
        <v>0</v>
      </c>
      <c r="P4848">
        <v>178</v>
      </c>
      <c r="Q4848">
        <v>0</v>
      </c>
      <c r="R4848">
        <v>0</v>
      </c>
      <c r="S4848">
        <v>0</v>
      </c>
      <c r="T4848">
        <v>8</v>
      </c>
      <c r="U4848">
        <v>0</v>
      </c>
      <c r="V4848">
        <v>0</v>
      </c>
      <c r="W4848">
        <v>0</v>
      </c>
      <c r="X4848">
        <v>105.98188811013634</v>
      </c>
      <c r="Y4848">
        <v>0</v>
      </c>
      <c r="Z4848">
        <v>0</v>
      </c>
      <c r="AA4848">
        <v>0</v>
      </c>
      <c r="AB4848">
        <v>10.949704279004637</v>
      </c>
      <c r="AC4848">
        <v>0</v>
      </c>
      <c r="AD4848">
        <v>0</v>
      </c>
      <c r="AE4848">
        <v>116.93159238914097</v>
      </c>
    </row>
    <row r="4849" spans="1:31" x14ac:dyDescent="0.3">
      <c r="A4849">
        <v>2656788</v>
      </c>
      <c r="B4849">
        <v>1</v>
      </c>
      <c r="C4849" t="s">
        <v>81</v>
      </c>
      <c r="D4849" t="s">
        <v>112</v>
      </c>
      <c r="E4849" t="s">
        <v>141</v>
      </c>
      <c r="F4849" t="s">
        <v>13548</v>
      </c>
      <c r="G4849" t="s">
        <v>154</v>
      </c>
      <c r="H4849" t="s">
        <v>144</v>
      </c>
      <c r="I4849" t="s">
        <v>136</v>
      </c>
      <c r="J4849" t="s">
        <v>137</v>
      </c>
      <c r="K4849" t="s">
        <v>138</v>
      </c>
      <c r="L4849" t="s">
        <v>13549</v>
      </c>
      <c r="M4849" t="s">
        <v>13550</v>
      </c>
      <c r="N4849">
        <v>3.8994444439999998</v>
      </c>
      <c r="O4849">
        <v>0</v>
      </c>
      <c r="P4849">
        <v>457</v>
      </c>
      <c r="Q4849">
        <v>1</v>
      </c>
      <c r="R4849">
        <v>10</v>
      </c>
      <c r="S4849">
        <v>4</v>
      </c>
      <c r="T4849">
        <v>31</v>
      </c>
      <c r="U4849">
        <v>0</v>
      </c>
      <c r="V4849">
        <v>0</v>
      </c>
      <c r="W4849">
        <v>0</v>
      </c>
      <c r="X4849">
        <v>144.75395842634705</v>
      </c>
      <c r="Y4849">
        <v>47.130716520042775</v>
      </c>
      <c r="Z4849">
        <v>0.45294671488794924</v>
      </c>
      <c r="AA4849">
        <v>36.205407293313215</v>
      </c>
      <c r="AB4849">
        <v>42.665271186112676</v>
      </c>
      <c r="AC4849">
        <v>0</v>
      </c>
      <c r="AD4849">
        <v>0</v>
      </c>
      <c r="AE4849">
        <v>271.20830014070367</v>
      </c>
    </row>
    <row r="4850" spans="1:31" x14ac:dyDescent="0.3">
      <c r="A4850">
        <v>2656777</v>
      </c>
      <c r="B4850">
        <v>1</v>
      </c>
      <c r="C4850" t="s">
        <v>81</v>
      </c>
      <c r="D4850" t="s">
        <v>115</v>
      </c>
      <c r="E4850" t="s">
        <v>165</v>
      </c>
      <c r="F4850" t="s">
        <v>13551</v>
      </c>
      <c r="G4850" t="s">
        <v>224</v>
      </c>
      <c r="H4850" t="s">
        <v>135</v>
      </c>
      <c r="I4850" t="s">
        <v>136</v>
      </c>
      <c r="J4850" t="s">
        <v>137</v>
      </c>
      <c r="K4850" t="s">
        <v>138</v>
      </c>
      <c r="L4850" t="s">
        <v>13552</v>
      </c>
      <c r="M4850" t="s">
        <v>13553</v>
      </c>
      <c r="N4850">
        <v>0.63111111099999995</v>
      </c>
      <c r="O4850">
        <v>0</v>
      </c>
      <c r="P4850">
        <v>1</v>
      </c>
      <c r="Q4850">
        <v>0</v>
      </c>
      <c r="R4850">
        <v>1</v>
      </c>
      <c r="S4850">
        <v>0</v>
      </c>
      <c r="T4850">
        <v>3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2.1954532693731044</v>
      </c>
      <c r="AC4850">
        <v>0</v>
      </c>
      <c r="AD4850">
        <v>0</v>
      </c>
      <c r="AE4850">
        <v>2.1954532693731044</v>
      </c>
    </row>
    <row r="4851" spans="1:31" x14ac:dyDescent="0.3">
      <c r="A4851">
        <v>2656754</v>
      </c>
      <c r="B4851">
        <v>1</v>
      </c>
      <c r="C4851" t="s">
        <v>81</v>
      </c>
      <c r="D4851" t="s">
        <v>120</v>
      </c>
      <c r="E4851" t="s">
        <v>141</v>
      </c>
      <c r="F4851" t="s">
        <v>13554</v>
      </c>
      <c r="G4851" t="s">
        <v>149</v>
      </c>
      <c r="H4851" t="s">
        <v>144</v>
      </c>
      <c r="I4851" t="s">
        <v>136</v>
      </c>
      <c r="J4851" t="s">
        <v>137</v>
      </c>
      <c r="K4851" t="s">
        <v>138</v>
      </c>
      <c r="L4851" t="s">
        <v>13555</v>
      </c>
      <c r="M4851" t="s">
        <v>13556</v>
      </c>
      <c r="N4851">
        <v>2.4711111109999999</v>
      </c>
      <c r="O4851">
        <v>1</v>
      </c>
      <c r="P4851">
        <v>409</v>
      </c>
      <c r="Q4851">
        <v>32</v>
      </c>
      <c r="R4851">
        <v>24</v>
      </c>
      <c r="S4851">
        <v>2</v>
      </c>
      <c r="T4851">
        <v>39</v>
      </c>
      <c r="U4851">
        <v>0</v>
      </c>
      <c r="V4851">
        <v>0</v>
      </c>
      <c r="W4851">
        <v>0.30950415476422094</v>
      </c>
      <c r="X4851">
        <v>283.62253525925456</v>
      </c>
      <c r="Y4851">
        <v>372.74225927436447</v>
      </c>
      <c r="Z4851">
        <v>103.00641363785029</v>
      </c>
      <c r="AA4851">
        <v>46.883037063274983</v>
      </c>
      <c r="AB4851">
        <v>45.684239924856307</v>
      </c>
      <c r="AC4851">
        <v>0</v>
      </c>
      <c r="AD4851">
        <v>0</v>
      </c>
      <c r="AE4851">
        <v>852.24798931436487</v>
      </c>
    </row>
    <row r="4852" spans="1:31" x14ac:dyDescent="0.3">
      <c r="A4852">
        <v>2656631</v>
      </c>
      <c r="B4852">
        <v>1</v>
      </c>
      <c r="C4852" t="s">
        <v>81</v>
      </c>
      <c r="D4852" t="s">
        <v>115</v>
      </c>
      <c r="E4852" t="s">
        <v>214</v>
      </c>
      <c r="F4852" t="s">
        <v>13557</v>
      </c>
      <c r="G4852" t="s">
        <v>183</v>
      </c>
      <c r="H4852" t="s">
        <v>135</v>
      </c>
      <c r="I4852" t="s">
        <v>136</v>
      </c>
      <c r="J4852" t="s">
        <v>137</v>
      </c>
      <c r="K4852" t="s">
        <v>138</v>
      </c>
      <c r="L4852" t="s">
        <v>13558</v>
      </c>
      <c r="M4852" t="s">
        <v>13559</v>
      </c>
      <c r="N4852">
        <v>1.9</v>
      </c>
      <c r="O4852">
        <v>0</v>
      </c>
      <c r="P4852">
        <v>36</v>
      </c>
      <c r="Q4852">
        <v>0</v>
      </c>
      <c r="R4852">
        <v>0</v>
      </c>
      <c r="S4852">
        <v>0</v>
      </c>
      <c r="T4852">
        <v>3</v>
      </c>
      <c r="U4852">
        <v>0</v>
      </c>
      <c r="V4852">
        <v>0</v>
      </c>
      <c r="W4852">
        <v>0</v>
      </c>
      <c r="X4852">
        <v>12.190555791090327</v>
      </c>
      <c r="Y4852">
        <v>0</v>
      </c>
      <c r="Z4852">
        <v>0</v>
      </c>
      <c r="AA4852">
        <v>0</v>
      </c>
      <c r="AB4852">
        <v>12.188058306620222</v>
      </c>
      <c r="AC4852">
        <v>0</v>
      </c>
      <c r="AD4852">
        <v>0</v>
      </c>
      <c r="AE4852">
        <v>24.37861409771055</v>
      </c>
    </row>
    <row r="4853" spans="1:31" x14ac:dyDescent="0.3">
      <c r="A4853">
        <v>2656322</v>
      </c>
      <c r="B4853">
        <v>1</v>
      </c>
      <c r="C4853" t="s">
        <v>81</v>
      </c>
      <c r="D4853" t="s">
        <v>112</v>
      </c>
      <c r="E4853" t="s">
        <v>165</v>
      </c>
      <c r="F4853" t="s">
        <v>8805</v>
      </c>
      <c r="G4853" t="s">
        <v>224</v>
      </c>
      <c r="H4853" t="s">
        <v>135</v>
      </c>
      <c r="I4853" t="s">
        <v>136</v>
      </c>
      <c r="J4853" t="s">
        <v>137</v>
      </c>
      <c r="K4853" t="s">
        <v>138</v>
      </c>
      <c r="L4853" t="s">
        <v>13560</v>
      </c>
      <c r="M4853" t="s">
        <v>13561</v>
      </c>
      <c r="N4853">
        <v>2.82</v>
      </c>
      <c r="O4853">
        <v>0</v>
      </c>
      <c r="P4853">
        <v>59</v>
      </c>
      <c r="Q4853">
        <v>0</v>
      </c>
      <c r="R4853">
        <v>0</v>
      </c>
      <c r="S4853">
        <v>0</v>
      </c>
      <c r="T4853">
        <v>19</v>
      </c>
      <c r="U4853">
        <v>0</v>
      </c>
      <c r="V4853">
        <v>0</v>
      </c>
      <c r="W4853">
        <v>0</v>
      </c>
      <c r="X4853">
        <v>30.294614558390688</v>
      </c>
      <c r="Y4853">
        <v>0</v>
      </c>
      <c r="Z4853">
        <v>0</v>
      </c>
      <c r="AA4853">
        <v>0</v>
      </c>
      <c r="AB4853">
        <v>33.208892487078053</v>
      </c>
      <c r="AC4853">
        <v>0</v>
      </c>
      <c r="AD4853">
        <v>0</v>
      </c>
      <c r="AE4853">
        <v>63.503507045468737</v>
      </c>
    </row>
    <row r="4854" spans="1:31" x14ac:dyDescent="0.3">
      <c r="A4854">
        <v>2656468</v>
      </c>
      <c r="B4854">
        <v>1</v>
      </c>
      <c r="C4854" t="s">
        <v>80</v>
      </c>
      <c r="D4854" t="s">
        <v>86</v>
      </c>
      <c r="E4854" t="s">
        <v>152</v>
      </c>
      <c r="F4854" t="s">
        <v>13562</v>
      </c>
      <c r="G4854" t="s">
        <v>154</v>
      </c>
      <c r="H4854" t="s">
        <v>135</v>
      </c>
      <c r="I4854" t="s">
        <v>136</v>
      </c>
      <c r="J4854" t="s">
        <v>137</v>
      </c>
      <c r="K4854" t="s">
        <v>138</v>
      </c>
      <c r="L4854" t="s">
        <v>13563</v>
      </c>
      <c r="M4854" t="s">
        <v>13564</v>
      </c>
      <c r="N4854">
        <v>0.12805555499999999</v>
      </c>
      <c r="O4854">
        <v>0</v>
      </c>
      <c r="P4854">
        <v>192</v>
      </c>
      <c r="Q4854">
        <v>0</v>
      </c>
      <c r="R4854">
        <v>0</v>
      </c>
      <c r="S4854">
        <v>0</v>
      </c>
      <c r="T4854">
        <v>24</v>
      </c>
      <c r="U4854">
        <v>0</v>
      </c>
      <c r="V4854">
        <v>0</v>
      </c>
      <c r="W4854">
        <v>0</v>
      </c>
      <c r="X4854">
        <v>15.040004478827424</v>
      </c>
      <c r="Y4854">
        <v>0</v>
      </c>
      <c r="Z4854">
        <v>0</v>
      </c>
      <c r="AA4854">
        <v>0</v>
      </c>
      <c r="AB4854">
        <v>14.789547269870658</v>
      </c>
      <c r="AC4854">
        <v>0</v>
      </c>
      <c r="AD4854">
        <v>0</v>
      </c>
      <c r="AE4854">
        <v>29.82955174869808</v>
      </c>
    </row>
    <row r="4855" spans="1:31" x14ac:dyDescent="0.3">
      <c r="A4855">
        <v>2657009</v>
      </c>
      <c r="B4855">
        <v>1</v>
      </c>
      <c r="C4855" t="s">
        <v>80</v>
      </c>
      <c r="D4855" t="s">
        <v>98</v>
      </c>
      <c r="E4855" t="s">
        <v>132</v>
      </c>
      <c r="F4855" t="s">
        <v>13565</v>
      </c>
      <c r="G4855" t="s">
        <v>268</v>
      </c>
      <c r="H4855" t="s">
        <v>135</v>
      </c>
      <c r="I4855" t="s">
        <v>136</v>
      </c>
      <c r="J4855" t="s">
        <v>137</v>
      </c>
      <c r="K4855" t="s">
        <v>138</v>
      </c>
      <c r="L4855" t="s">
        <v>13566</v>
      </c>
      <c r="M4855" t="s">
        <v>13567</v>
      </c>
      <c r="N4855">
        <v>1.243333333</v>
      </c>
      <c r="O4855">
        <v>0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1.1097883624205789</v>
      </c>
      <c r="AA4855">
        <v>0</v>
      </c>
      <c r="AB4855">
        <v>0</v>
      </c>
      <c r="AC4855">
        <v>0</v>
      </c>
      <c r="AD4855">
        <v>0</v>
      </c>
      <c r="AE4855">
        <v>1.1097883624205789</v>
      </c>
    </row>
    <row r="4856" spans="1:31" x14ac:dyDescent="0.3">
      <c r="A4856">
        <v>2656382</v>
      </c>
      <c r="B4856">
        <v>1</v>
      </c>
      <c r="C4856" t="s">
        <v>81</v>
      </c>
      <c r="D4856" t="s">
        <v>119</v>
      </c>
      <c r="E4856" t="s">
        <v>132</v>
      </c>
      <c r="F4856" t="s">
        <v>13568</v>
      </c>
      <c r="G4856" t="s">
        <v>183</v>
      </c>
      <c r="H4856" t="s">
        <v>135</v>
      </c>
      <c r="I4856" t="s">
        <v>136</v>
      </c>
      <c r="J4856" t="s">
        <v>3</v>
      </c>
      <c r="K4856" t="s">
        <v>138</v>
      </c>
      <c r="L4856" t="s">
        <v>13569</v>
      </c>
      <c r="M4856" t="s">
        <v>13570</v>
      </c>
      <c r="N4856">
        <v>5.4633333329999996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7.7708899838234174E-2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7.7708899838234174E-2</v>
      </c>
    </row>
    <row r="4857" spans="1:31" x14ac:dyDescent="0.3">
      <c r="A4857">
        <v>2656677</v>
      </c>
      <c r="B4857">
        <v>1</v>
      </c>
      <c r="C4857" t="s">
        <v>81</v>
      </c>
      <c r="D4857" t="s">
        <v>128</v>
      </c>
      <c r="E4857" t="s">
        <v>214</v>
      </c>
      <c r="F4857" t="s">
        <v>13571</v>
      </c>
      <c r="G4857" t="s">
        <v>224</v>
      </c>
      <c r="H4857" t="s">
        <v>135</v>
      </c>
      <c r="I4857" t="s">
        <v>136</v>
      </c>
      <c r="J4857" t="s">
        <v>137</v>
      </c>
      <c r="K4857" t="s">
        <v>138</v>
      </c>
      <c r="L4857" t="s">
        <v>13572</v>
      </c>
      <c r="M4857" t="s">
        <v>13573</v>
      </c>
      <c r="N4857">
        <v>1.560277777</v>
      </c>
      <c r="O4857">
        <v>0</v>
      </c>
      <c r="P4857">
        <v>58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21.475382492311798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21.475382492311798</v>
      </c>
    </row>
    <row r="4858" spans="1:31" x14ac:dyDescent="0.3">
      <c r="A4858">
        <v>2657109</v>
      </c>
      <c r="B4858">
        <v>1</v>
      </c>
      <c r="C4858" t="s">
        <v>80</v>
      </c>
      <c r="D4858" t="s">
        <v>85</v>
      </c>
      <c r="E4858" t="s">
        <v>165</v>
      </c>
      <c r="F4858" t="s">
        <v>12343</v>
      </c>
      <c r="G4858" t="s">
        <v>224</v>
      </c>
      <c r="H4858" t="s">
        <v>135</v>
      </c>
      <c r="I4858" t="s">
        <v>136</v>
      </c>
      <c r="J4858" t="s">
        <v>137</v>
      </c>
      <c r="K4858" t="s">
        <v>138</v>
      </c>
      <c r="L4858" t="s">
        <v>13574</v>
      </c>
      <c r="M4858" t="s">
        <v>13575</v>
      </c>
      <c r="N4858">
        <v>3.9694444440000001</v>
      </c>
      <c r="O4858">
        <v>0</v>
      </c>
      <c r="P4858">
        <v>235</v>
      </c>
      <c r="Q4858">
        <v>0</v>
      </c>
      <c r="R4858">
        <v>0</v>
      </c>
      <c r="S4858">
        <v>0</v>
      </c>
      <c r="T4858">
        <v>12</v>
      </c>
      <c r="U4858">
        <v>0</v>
      </c>
      <c r="V4858">
        <v>0</v>
      </c>
      <c r="W4858">
        <v>0</v>
      </c>
      <c r="X4858">
        <v>267.20619398827682</v>
      </c>
      <c r="Y4858">
        <v>0</v>
      </c>
      <c r="Z4858">
        <v>0</v>
      </c>
      <c r="AA4858">
        <v>0</v>
      </c>
      <c r="AB4858">
        <v>39.905162803564039</v>
      </c>
      <c r="AC4858">
        <v>0</v>
      </c>
      <c r="AD4858">
        <v>0</v>
      </c>
      <c r="AE4858">
        <v>307.11135679184088</v>
      </c>
    </row>
    <row r="4859" spans="1:31" x14ac:dyDescent="0.3">
      <c r="A4859">
        <v>2656362</v>
      </c>
      <c r="B4859">
        <v>1</v>
      </c>
      <c r="C4859" t="s">
        <v>81</v>
      </c>
      <c r="D4859" t="s">
        <v>128</v>
      </c>
      <c r="E4859" t="s">
        <v>147</v>
      </c>
      <c r="F4859" t="s">
        <v>13576</v>
      </c>
      <c r="G4859" t="s">
        <v>149</v>
      </c>
      <c r="H4859" t="s">
        <v>144</v>
      </c>
      <c r="I4859" t="s">
        <v>136</v>
      </c>
      <c r="J4859" t="s">
        <v>137</v>
      </c>
      <c r="K4859" t="s">
        <v>138</v>
      </c>
      <c r="L4859" t="s">
        <v>13577</v>
      </c>
      <c r="M4859" t="s">
        <v>13578</v>
      </c>
      <c r="N4859">
        <v>2.1547222220000002</v>
      </c>
      <c r="O4859">
        <v>0</v>
      </c>
      <c r="P4859">
        <v>47</v>
      </c>
      <c r="Q4859">
        <v>0</v>
      </c>
      <c r="R4859">
        <v>1</v>
      </c>
      <c r="S4859">
        <v>0</v>
      </c>
      <c r="T4859">
        <v>5</v>
      </c>
      <c r="U4859">
        <v>0</v>
      </c>
      <c r="V4859">
        <v>0</v>
      </c>
      <c r="W4859">
        <v>0</v>
      </c>
      <c r="X4859">
        <v>13.650519882030181</v>
      </c>
      <c r="Y4859">
        <v>0</v>
      </c>
      <c r="Z4859">
        <v>0.39165419808369156</v>
      </c>
      <c r="AA4859">
        <v>0</v>
      </c>
      <c r="AB4859">
        <v>5.1406728087499234</v>
      </c>
      <c r="AC4859">
        <v>0</v>
      </c>
      <c r="AD4859">
        <v>0</v>
      </c>
      <c r="AE4859">
        <v>19.182846888863796</v>
      </c>
    </row>
    <row r="4860" spans="1:31" x14ac:dyDescent="0.3">
      <c r="A4860">
        <v>2656860</v>
      </c>
      <c r="B4860">
        <v>1</v>
      </c>
      <c r="C4860" t="s">
        <v>80</v>
      </c>
      <c r="D4860" t="s">
        <v>82</v>
      </c>
      <c r="E4860" t="s">
        <v>165</v>
      </c>
      <c r="F4860" t="s">
        <v>13579</v>
      </c>
      <c r="G4860" t="s">
        <v>224</v>
      </c>
      <c r="H4860" t="s">
        <v>135</v>
      </c>
      <c r="I4860" t="s">
        <v>136</v>
      </c>
      <c r="J4860" t="s">
        <v>137</v>
      </c>
      <c r="K4860" t="s">
        <v>138</v>
      </c>
      <c r="L4860" t="s">
        <v>13580</v>
      </c>
      <c r="M4860" t="s">
        <v>13581</v>
      </c>
      <c r="N4860">
        <v>2.0772222220000001</v>
      </c>
      <c r="O4860">
        <v>0</v>
      </c>
      <c r="P4860">
        <v>12</v>
      </c>
      <c r="Q4860">
        <v>0</v>
      </c>
      <c r="R4860">
        <v>0</v>
      </c>
      <c r="S4860">
        <v>0</v>
      </c>
      <c r="T4860">
        <v>43</v>
      </c>
      <c r="U4860">
        <v>0</v>
      </c>
      <c r="V4860">
        <v>0</v>
      </c>
      <c r="W4860">
        <v>0</v>
      </c>
      <c r="X4860">
        <v>10.209844672559997</v>
      </c>
      <c r="Y4860">
        <v>0</v>
      </c>
      <c r="Z4860">
        <v>0</v>
      </c>
      <c r="AA4860">
        <v>0</v>
      </c>
      <c r="AB4860">
        <v>61.765161899829522</v>
      </c>
      <c r="AC4860">
        <v>0</v>
      </c>
      <c r="AD4860">
        <v>0</v>
      </c>
      <c r="AE4860">
        <v>71.975006572389518</v>
      </c>
    </row>
    <row r="4861" spans="1:31" x14ac:dyDescent="0.3">
      <c r="A4861">
        <v>2656883</v>
      </c>
      <c r="B4861">
        <v>1</v>
      </c>
      <c r="C4861" t="s">
        <v>80</v>
      </c>
      <c r="D4861" t="s">
        <v>97</v>
      </c>
      <c r="E4861" t="s">
        <v>194</v>
      </c>
      <c r="F4861" t="s">
        <v>5436</v>
      </c>
      <c r="G4861" t="s">
        <v>149</v>
      </c>
      <c r="H4861" t="s">
        <v>144</v>
      </c>
      <c r="I4861" t="s">
        <v>241</v>
      </c>
      <c r="J4861" t="s">
        <v>137</v>
      </c>
      <c r="K4861" t="s">
        <v>138</v>
      </c>
      <c r="L4861" t="s">
        <v>13582</v>
      </c>
      <c r="M4861" t="s">
        <v>13583</v>
      </c>
      <c r="N4861">
        <v>4.0833332999999999E-2</v>
      </c>
      <c r="O4861">
        <v>17</v>
      </c>
      <c r="P4861">
        <v>1917</v>
      </c>
      <c r="Q4861">
        <v>23</v>
      </c>
      <c r="R4861">
        <v>488</v>
      </c>
      <c r="S4861">
        <v>50</v>
      </c>
      <c r="T4861">
        <v>328</v>
      </c>
      <c r="U4861">
        <v>3</v>
      </c>
      <c r="V4861">
        <v>2</v>
      </c>
      <c r="W4861">
        <v>35.704858039722893</v>
      </c>
      <c r="X4861">
        <v>37.612001590906509</v>
      </c>
      <c r="Y4861">
        <v>25.87957929546053</v>
      </c>
      <c r="Z4861">
        <v>11.862601273501987</v>
      </c>
      <c r="AA4861">
        <v>11.748447279741081</v>
      </c>
      <c r="AB4861">
        <v>18.356449816628803</v>
      </c>
      <c r="AC4861">
        <v>17.75145828933065</v>
      </c>
      <c r="AD4861">
        <v>0.56448144161952252</v>
      </c>
      <c r="AE4861">
        <v>159.47987702691199</v>
      </c>
    </row>
    <row r="4862" spans="1:31" x14ac:dyDescent="0.3">
      <c r="A4862">
        <v>2656385</v>
      </c>
      <c r="B4862">
        <v>1</v>
      </c>
      <c r="C4862" t="s">
        <v>81</v>
      </c>
      <c r="D4862" t="s">
        <v>119</v>
      </c>
      <c r="E4862" t="s">
        <v>194</v>
      </c>
      <c r="F4862" t="s">
        <v>878</v>
      </c>
      <c r="G4862" t="s">
        <v>220</v>
      </c>
      <c r="H4862" t="s">
        <v>144</v>
      </c>
      <c r="I4862" t="s">
        <v>136</v>
      </c>
      <c r="J4862" t="s">
        <v>137</v>
      </c>
      <c r="K4862" t="s">
        <v>162</v>
      </c>
      <c r="L4862" t="s">
        <v>13584</v>
      </c>
      <c r="M4862" t="s">
        <v>13585</v>
      </c>
      <c r="N4862">
        <v>6.7252777769999996</v>
      </c>
      <c r="O4862">
        <v>2</v>
      </c>
      <c r="P4862">
        <v>1023</v>
      </c>
      <c r="Q4862">
        <v>17</v>
      </c>
      <c r="R4862">
        <v>244</v>
      </c>
      <c r="S4862">
        <v>1</v>
      </c>
      <c r="T4862">
        <v>61</v>
      </c>
      <c r="U4862">
        <v>0</v>
      </c>
      <c r="V4862">
        <v>0</v>
      </c>
      <c r="W4862">
        <v>3.6097586787633338</v>
      </c>
      <c r="X4862">
        <v>1437.7513582484148</v>
      </c>
      <c r="Y4862">
        <v>427.95371425746805</v>
      </c>
      <c r="Z4862">
        <v>5392.8450796747766</v>
      </c>
      <c r="AA4862">
        <v>17.575596740461776</v>
      </c>
      <c r="AB4862">
        <v>319.0735985480963</v>
      </c>
      <c r="AC4862">
        <v>0</v>
      </c>
      <c r="AD4862">
        <v>0</v>
      </c>
      <c r="AE4862">
        <v>7598.8091061479809</v>
      </c>
    </row>
    <row r="4863" spans="1:31" x14ac:dyDescent="0.3">
      <c r="A4863">
        <v>2656485</v>
      </c>
      <c r="B4863">
        <v>1</v>
      </c>
      <c r="C4863" t="s">
        <v>80</v>
      </c>
      <c r="D4863" t="s">
        <v>106</v>
      </c>
      <c r="E4863" t="s">
        <v>147</v>
      </c>
      <c r="F4863" t="s">
        <v>13586</v>
      </c>
      <c r="G4863" t="s">
        <v>220</v>
      </c>
      <c r="H4863" t="s">
        <v>144</v>
      </c>
      <c r="I4863" t="s">
        <v>136</v>
      </c>
      <c r="J4863" t="s">
        <v>137</v>
      </c>
      <c r="K4863" t="s">
        <v>162</v>
      </c>
      <c r="L4863" t="s">
        <v>13587</v>
      </c>
      <c r="M4863" t="s">
        <v>13588</v>
      </c>
      <c r="N4863">
        <v>8.2058333329999993</v>
      </c>
      <c r="O4863">
        <v>0</v>
      </c>
      <c r="P4863">
        <v>589</v>
      </c>
      <c r="Q4863">
        <v>0</v>
      </c>
      <c r="R4863">
        <v>15</v>
      </c>
      <c r="S4863">
        <v>3</v>
      </c>
      <c r="T4863">
        <v>72</v>
      </c>
      <c r="U4863">
        <v>0</v>
      </c>
      <c r="V4863">
        <v>0</v>
      </c>
      <c r="W4863">
        <v>0</v>
      </c>
      <c r="X4863">
        <v>640.81057504762566</v>
      </c>
      <c r="Y4863">
        <v>0</v>
      </c>
      <c r="Z4863">
        <v>183.17663664409469</v>
      </c>
      <c r="AA4863">
        <v>221.54069058669614</v>
      </c>
      <c r="AB4863">
        <v>605.28877854517145</v>
      </c>
      <c r="AC4863">
        <v>0</v>
      </c>
      <c r="AD4863">
        <v>0</v>
      </c>
      <c r="AE4863">
        <v>1650.8166808235881</v>
      </c>
    </row>
    <row r="4864" spans="1:31" x14ac:dyDescent="0.3">
      <c r="A4864">
        <v>2656456</v>
      </c>
      <c r="B4864">
        <v>2</v>
      </c>
      <c r="C4864" t="s">
        <v>80</v>
      </c>
      <c r="D4864" t="s">
        <v>82</v>
      </c>
      <c r="E4864" t="s">
        <v>152</v>
      </c>
      <c r="F4864" t="s">
        <v>13589</v>
      </c>
      <c r="G4864" t="s">
        <v>224</v>
      </c>
      <c r="H4864" t="s">
        <v>135</v>
      </c>
      <c r="I4864" t="s">
        <v>136</v>
      </c>
      <c r="J4864" t="s">
        <v>137</v>
      </c>
      <c r="K4864" t="s">
        <v>138</v>
      </c>
      <c r="L4864" t="s">
        <v>13482</v>
      </c>
      <c r="M4864" t="s">
        <v>13590</v>
      </c>
      <c r="N4864">
        <v>7.1388887999999998E-2</v>
      </c>
      <c r="O4864">
        <v>0</v>
      </c>
      <c r="P4864">
        <v>3</v>
      </c>
      <c r="Q4864">
        <v>0</v>
      </c>
      <c r="R4864">
        <v>0</v>
      </c>
      <c r="S4864">
        <v>0</v>
      </c>
      <c r="T4864">
        <v>127</v>
      </c>
      <c r="U4864">
        <v>0</v>
      </c>
      <c r="V4864">
        <v>0</v>
      </c>
      <c r="W4864">
        <v>0</v>
      </c>
      <c r="X4864">
        <v>0.12321082566434086</v>
      </c>
      <c r="Y4864">
        <v>0</v>
      </c>
      <c r="Z4864">
        <v>0</v>
      </c>
      <c r="AA4864">
        <v>0</v>
      </c>
      <c r="AB4864">
        <v>36.032552530892531</v>
      </c>
      <c r="AC4864">
        <v>0</v>
      </c>
      <c r="AD4864">
        <v>0</v>
      </c>
      <c r="AE4864">
        <v>36.155763356556875</v>
      </c>
    </row>
    <row r="4865" spans="1:31" x14ac:dyDescent="0.3">
      <c r="A4865">
        <v>2656460</v>
      </c>
      <c r="B4865">
        <v>1</v>
      </c>
      <c r="C4865" t="s">
        <v>80</v>
      </c>
      <c r="D4865" t="s">
        <v>94</v>
      </c>
      <c r="E4865" t="s">
        <v>152</v>
      </c>
      <c r="F4865" t="s">
        <v>13591</v>
      </c>
      <c r="G4865" t="s">
        <v>154</v>
      </c>
      <c r="H4865" t="s">
        <v>135</v>
      </c>
      <c r="I4865" t="s">
        <v>136</v>
      </c>
      <c r="J4865" t="s">
        <v>137</v>
      </c>
      <c r="K4865" t="s">
        <v>138</v>
      </c>
      <c r="L4865" t="s">
        <v>13592</v>
      </c>
      <c r="M4865" t="s">
        <v>13593</v>
      </c>
      <c r="N4865">
        <v>0.332777777</v>
      </c>
      <c r="O4865">
        <v>0</v>
      </c>
      <c r="P4865">
        <v>74</v>
      </c>
      <c r="Q4865">
        <v>0</v>
      </c>
      <c r="R4865">
        <v>4</v>
      </c>
      <c r="S4865">
        <v>0</v>
      </c>
      <c r="T4865">
        <v>13</v>
      </c>
      <c r="U4865">
        <v>0</v>
      </c>
      <c r="V4865">
        <v>0</v>
      </c>
      <c r="W4865">
        <v>0</v>
      </c>
      <c r="X4865">
        <v>3.9971738195984345</v>
      </c>
      <c r="Y4865">
        <v>0</v>
      </c>
      <c r="Z4865">
        <v>4.0105119609793807</v>
      </c>
      <c r="AA4865">
        <v>0</v>
      </c>
      <c r="AB4865">
        <v>5.5307932320886133</v>
      </c>
      <c r="AC4865">
        <v>0</v>
      </c>
      <c r="AD4865">
        <v>0</v>
      </c>
      <c r="AE4865">
        <v>13.538479012666429</v>
      </c>
    </row>
    <row r="4866" spans="1:31" x14ac:dyDescent="0.3">
      <c r="A4866">
        <v>2657124</v>
      </c>
      <c r="B4866">
        <v>1</v>
      </c>
      <c r="C4866" t="s">
        <v>80</v>
      </c>
      <c r="D4866" t="s">
        <v>105</v>
      </c>
      <c r="E4866" t="s">
        <v>165</v>
      </c>
      <c r="F4866" t="s">
        <v>13594</v>
      </c>
      <c r="G4866" t="s">
        <v>187</v>
      </c>
      <c r="H4866" t="s">
        <v>135</v>
      </c>
      <c r="I4866" t="s">
        <v>136</v>
      </c>
      <c r="J4866" t="s">
        <v>137</v>
      </c>
      <c r="K4866" t="s">
        <v>138</v>
      </c>
      <c r="L4866" t="s">
        <v>13595</v>
      </c>
      <c r="M4866" t="s">
        <v>13596</v>
      </c>
      <c r="N4866">
        <v>6.5152777769999997</v>
      </c>
      <c r="O4866">
        <v>0</v>
      </c>
      <c r="P4866">
        <v>133</v>
      </c>
      <c r="Q4866">
        <v>0</v>
      </c>
      <c r="R4866">
        <v>0</v>
      </c>
      <c r="S4866">
        <v>0</v>
      </c>
      <c r="T4866">
        <v>2</v>
      </c>
      <c r="U4866">
        <v>0</v>
      </c>
      <c r="V4866">
        <v>0</v>
      </c>
      <c r="W4866">
        <v>0</v>
      </c>
      <c r="X4866">
        <v>219.91051345266604</v>
      </c>
      <c r="Y4866">
        <v>0</v>
      </c>
      <c r="Z4866">
        <v>0</v>
      </c>
      <c r="AA4866">
        <v>0</v>
      </c>
      <c r="AB4866">
        <v>0.85199517603188391</v>
      </c>
      <c r="AC4866">
        <v>0</v>
      </c>
      <c r="AD4866">
        <v>0</v>
      </c>
      <c r="AE4866">
        <v>220.76250862869793</v>
      </c>
    </row>
    <row r="4867" spans="1:31" x14ac:dyDescent="0.3">
      <c r="A4867">
        <v>2656626</v>
      </c>
      <c r="B4867">
        <v>1</v>
      </c>
      <c r="C4867" t="s">
        <v>80</v>
      </c>
      <c r="D4867" t="s">
        <v>85</v>
      </c>
      <c r="E4867" t="s">
        <v>214</v>
      </c>
      <c r="F4867" t="s">
        <v>9930</v>
      </c>
      <c r="G4867" t="s">
        <v>216</v>
      </c>
      <c r="H4867" t="s">
        <v>135</v>
      </c>
      <c r="I4867" t="s">
        <v>136</v>
      </c>
      <c r="J4867" t="s">
        <v>137</v>
      </c>
      <c r="K4867" t="s">
        <v>138</v>
      </c>
      <c r="L4867" t="s">
        <v>13597</v>
      </c>
      <c r="M4867" t="s">
        <v>13598</v>
      </c>
      <c r="N4867">
        <v>7.108333333</v>
      </c>
      <c r="O4867">
        <v>0</v>
      </c>
      <c r="P4867">
        <v>123</v>
      </c>
      <c r="Q4867">
        <v>0</v>
      </c>
      <c r="R4867">
        <v>0</v>
      </c>
      <c r="S4867">
        <v>0</v>
      </c>
      <c r="T4867">
        <v>42</v>
      </c>
      <c r="U4867">
        <v>0</v>
      </c>
      <c r="V4867">
        <v>0</v>
      </c>
      <c r="W4867">
        <v>0</v>
      </c>
      <c r="X4867">
        <v>318.00165512083555</v>
      </c>
      <c r="Y4867">
        <v>0</v>
      </c>
      <c r="Z4867">
        <v>0</v>
      </c>
      <c r="AA4867">
        <v>0</v>
      </c>
      <c r="AB4867">
        <v>882.47346836405075</v>
      </c>
      <c r="AC4867">
        <v>0</v>
      </c>
      <c r="AD4867">
        <v>0</v>
      </c>
      <c r="AE4867">
        <v>1200.4751234848864</v>
      </c>
    </row>
    <row r="4868" spans="1:31" x14ac:dyDescent="0.3">
      <c r="A4868">
        <v>2656483</v>
      </c>
      <c r="B4868">
        <v>1</v>
      </c>
      <c r="C4868" t="s">
        <v>80</v>
      </c>
      <c r="D4868" t="s">
        <v>96</v>
      </c>
      <c r="E4868" t="s">
        <v>194</v>
      </c>
      <c r="F4868" t="s">
        <v>13599</v>
      </c>
      <c r="G4868" t="s">
        <v>149</v>
      </c>
      <c r="H4868" t="s">
        <v>144</v>
      </c>
      <c r="I4868" t="s">
        <v>241</v>
      </c>
      <c r="J4868" t="s">
        <v>137</v>
      </c>
      <c r="K4868" t="s">
        <v>138</v>
      </c>
      <c r="L4868" t="s">
        <v>13600</v>
      </c>
      <c r="M4868" t="s">
        <v>13601</v>
      </c>
      <c r="N4868">
        <v>3.4722221999999997E-2</v>
      </c>
      <c r="O4868">
        <v>6</v>
      </c>
      <c r="P4868">
        <v>4028</v>
      </c>
      <c r="Q4868">
        <v>7</v>
      </c>
      <c r="R4868">
        <v>69</v>
      </c>
      <c r="S4868">
        <v>27</v>
      </c>
      <c r="T4868">
        <v>341</v>
      </c>
      <c r="U4868">
        <v>0</v>
      </c>
      <c r="V4868">
        <v>1</v>
      </c>
      <c r="W4868">
        <v>1.3373217697397988</v>
      </c>
      <c r="X4868">
        <v>63.299505670394716</v>
      </c>
      <c r="Y4868">
        <v>1.1779414598631945</v>
      </c>
      <c r="Z4868">
        <v>1.2494550368613961</v>
      </c>
      <c r="AA4868">
        <v>64.572953947459652</v>
      </c>
      <c r="AB4868">
        <v>27.044435268229833</v>
      </c>
      <c r="AC4868">
        <v>0</v>
      </c>
      <c r="AD4868">
        <v>0.19758703374113892</v>
      </c>
      <c r="AE4868">
        <v>158.87920018628975</v>
      </c>
    </row>
    <row r="4869" spans="1:31" x14ac:dyDescent="0.3">
      <c r="A4869">
        <v>2656838</v>
      </c>
      <c r="B4869">
        <v>1</v>
      </c>
      <c r="C4869" t="s">
        <v>80</v>
      </c>
      <c r="D4869" t="s">
        <v>82</v>
      </c>
      <c r="E4869" t="s">
        <v>214</v>
      </c>
      <c r="F4869" t="s">
        <v>13602</v>
      </c>
      <c r="G4869" t="s">
        <v>300</v>
      </c>
      <c r="H4869" t="s">
        <v>135</v>
      </c>
      <c r="I4869" t="s">
        <v>136</v>
      </c>
      <c r="J4869" t="s">
        <v>137</v>
      </c>
      <c r="K4869" t="s">
        <v>138</v>
      </c>
      <c r="L4869" t="s">
        <v>13603</v>
      </c>
      <c r="M4869" t="s">
        <v>13604</v>
      </c>
      <c r="N4869">
        <v>1.086944444</v>
      </c>
      <c r="O4869">
        <v>0</v>
      </c>
      <c r="P4869">
        <v>76</v>
      </c>
      <c r="Q4869">
        <v>0</v>
      </c>
      <c r="R4869">
        <v>0</v>
      </c>
      <c r="S4869">
        <v>0</v>
      </c>
      <c r="T4869">
        <v>18</v>
      </c>
      <c r="U4869">
        <v>0</v>
      </c>
      <c r="V4869">
        <v>0</v>
      </c>
      <c r="W4869">
        <v>0</v>
      </c>
      <c r="X4869">
        <v>31.213613079821918</v>
      </c>
      <c r="Y4869">
        <v>0</v>
      </c>
      <c r="Z4869">
        <v>0</v>
      </c>
      <c r="AA4869">
        <v>0</v>
      </c>
      <c r="AB4869">
        <v>44.224681170235591</v>
      </c>
      <c r="AC4869">
        <v>0</v>
      </c>
      <c r="AD4869">
        <v>0</v>
      </c>
      <c r="AE4869">
        <v>75.43829425005751</v>
      </c>
    </row>
    <row r="4870" spans="1:31" x14ac:dyDescent="0.3">
      <c r="A4870">
        <v>2656583</v>
      </c>
      <c r="B4870">
        <v>1</v>
      </c>
      <c r="C4870" t="s">
        <v>80</v>
      </c>
      <c r="D4870" t="s">
        <v>93</v>
      </c>
      <c r="E4870" t="s">
        <v>152</v>
      </c>
      <c r="F4870" t="s">
        <v>367</v>
      </c>
      <c r="G4870" t="s">
        <v>191</v>
      </c>
      <c r="H4870" t="s">
        <v>135</v>
      </c>
      <c r="I4870" t="s">
        <v>136</v>
      </c>
      <c r="J4870" t="s">
        <v>137</v>
      </c>
      <c r="K4870" t="s">
        <v>138</v>
      </c>
      <c r="L4870" t="s">
        <v>13605</v>
      </c>
      <c r="M4870" t="s">
        <v>13606</v>
      </c>
      <c r="N4870">
        <v>0.395555555</v>
      </c>
      <c r="O4870">
        <v>0</v>
      </c>
      <c r="P4870">
        <v>16</v>
      </c>
      <c r="Q4870">
        <v>0</v>
      </c>
      <c r="R4870">
        <v>23</v>
      </c>
      <c r="S4870">
        <v>0</v>
      </c>
      <c r="T4870">
        <v>10</v>
      </c>
      <c r="U4870">
        <v>0</v>
      </c>
      <c r="V4870">
        <v>0</v>
      </c>
      <c r="W4870">
        <v>0</v>
      </c>
      <c r="X4870">
        <v>0.94455833438938686</v>
      </c>
      <c r="Y4870">
        <v>0</v>
      </c>
      <c r="Z4870">
        <v>10.929930614045611</v>
      </c>
      <c r="AA4870">
        <v>0</v>
      </c>
      <c r="AB4870">
        <v>11.032927526218824</v>
      </c>
      <c r="AC4870">
        <v>0</v>
      </c>
      <c r="AD4870">
        <v>0</v>
      </c>
      <c r="AE4870">
        <v>22.907416474653822</v>
      </c>
    </row>
    <row r="4871" spans="1:31" x14ac:dyDescent="0.3">
      <c r="A4871">
        <v>2656503</v>
      </c>
      <c r="B4871">
        <v>1</v>
      </c>
      <c r="C4871" t="s">
        <v>80</v>
      </c>
      <c r="D4871" t="s">
        <v>94</v>
      </c>
      <c r="E4871" t="s">
        <v>194</v>
      </c>
      <c r="F4871" t="s">
        <v>1867</v>
      </c>
      <c r="G4871" t="s">
        <v>149</v>
      </c>
      <c r="H4871" t="s">
        <v>144</v>
      </c>
      <c r="I4871" t="s">
        <v>136</v>
      </c>
      <c r="J4871" t="s">
        <v>137</v>
      </c>
      <c r="K4871" t="s">
        <v>138</v>
      </c>
      <c r="L4871" t="s">
        <v>13607</v>
      </c>
      <c r="M4871" t="s">
        <v>13608</v>
      </c>
      <c r="N4871">
        <v>0.19500000000000001</v>
      </c>
      <c r="O4871">
        <v>0</v>
      </c>
      <c r="P4871">
        <v>215</v>
      </c>
      <c r="Q4871">
        <v>1</v>
      </c>
      <c r="R4871">
        <v>24</v>
      </c>
      <c r="S4871">
        <v>0</v>
      </c>
      <c r="T4871">
        <v>31</v>
      </c>
      <c r="U4871">
        <v>0</v>
      </c>
      <c r="V4871">
        <v>0</v>
      </c>
      <c r="W4871">
        <v>0</v>
      </c>
      <c r="X4871">
        <v>6.9112736400457555</v>
      </c>
      <c r="Y4871">
        <v>0.54139201389000002</v>
      </c>
      <c r="Z4871">
        <v>5.7438289507565656</v>
      </c>
      <c r="AA4871">
        <v>0</v>
      </c>
      <c r="AB4871">
        <v>6.1067264084189041</v>
      </c>
      <c r="AC4871">
        <v>0</v>
      </c>
      <c r="AD4871">
        <v>0</v>
      </c>
      <c r="AE4871">
        <v>19.303221013111227</v>
      </c>
    </row>
    <row r="4872" spans="1:31" x14ac:dyDescent="0.3">
      <c r="A4872">
        <v>2656752</v>
      </c>
      <c r="B4872">
        <v>1</v>
      </c>
      <c r="C4872" t="s">
        <v>80</v>
      </c>
      <c r="D4872" t="s">
        <v>101</v>
      </c>
      <c r="E4872" t="s">
        <v>132</v>
      </c>
      <c r="F4872" t="s">
        <v>13609</v>
      </c>
      <c r="G4872" t="s">
        <v>134</v>
      </c>
      <c r="H4872" t="s">
        <v>135</v>
      </c>
      <c r="I4872" t="s">
        <v>136</v>
      </c>
      <c r="J4872" t="s">
        <v>137</v>
      </c>
      <c r="K4872" t="s">
        <v>138</v>
      </c>
      <c r="L4872" t="s">
        <v>13610</v>
      </c>
      <c r="M4872" t="s">
        <v>13611</v>
      </c>
      <c r="N4872">
        <v>5.1236111109999998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1.4455337243097222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1.4455337243097222</v>
      </c>
    </row>
    <row r="4873" spans="1:31" x14ac:dyDescent="0.3">
      <c r="A4873">
        <v>2656546</v>
      </c>
      <c r="B4873">
        <v>1</v>
      </c>
      <c r="C4873" t="s">
        <v>80</v>
      </c>
      <c r="D4873" t="s">
        <v>82</v>
      </c>
      <c r="E4873" t="s">
        <v>132</v>
      </c>
      <c r="F4873" t="s">
        <v>13612</v>
      </c>
      <c r="G4873" t="s">
        <v>268</v>
      </c>
      <c r="H4873" t="s">
        <v>135</v>
      </c>
      <c r="I4873" t="s">
        <v>136</v>
      </c>
      <c r="J4873" t="s">
        <v>137</v>
      </c>
      <c r="K4873" t="s">
        <v>138</v>
      </c>
      <c r="L4873" t="s">
        <v>13613</v>
      </c>
      <c r="M4873" t="s">
        <v>13614</v>
      </c>
      <c r="N4873">
        <v>1.018333333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1</v>
      </c>
      <c r="U4873">
        <v>0</v>
      </c>
      <c r="V4873">
        <v>0</v>
      </c>
      <c r="W4873">
        <v>0</v>
      </c>
      <c r="X4873">
        <v>0.27814755998276808</v>
      </c>
      <c r="Y4873">
        <v>0</v>
      </c>
      <c r="Z4873">
        <v>0</v>
      </c>
      <c r="AA4873">
        <v>0</v>
      </c>
      <c r="AB4873">
        <v>2.4213187537096181</v>
      </c>
      <c r="AC4873">
        <v>0</v>
      </c>
      <c r="AD4873">
        <v>0</v>
      </c>
      <c r="AE4873">
        <v>2.699466313692386</v>
      </c>
    </row>
    <row r="4874" spans="1:31" x14ac:dyDescent="0.3">
      <c r="A4874">
        <v>2656895</v>
      </c>
      <c r="B4874">
        <v>1</v>
      </c>
      <c r="C4874" t="s">
        <v>80</v>
      </c>
      <c r="D4874" t="s">
        <v>98</v>
      </c>
      <c r="E4874" t="s">
        <v>132</v>
      </c>
      <c r="F4874" t="s">
        <v>13615</v>
      </c>
      <c r="G4874" t="s">
        <v>268</v>
      </c>
      <c r="H4874" t="s">
        <v>135</v>
      </c>
      <c r="I4874" t="s">
        <v>136</v>
      </c>
      <c r="J4874" t="s">
        <v>137</v>
      </c>
      <c r="K4874" t="s">
        <v>138</v>
      </c>
      <c r="L4874" t="s">
        <v>13616</v>
      </c>
      <c r="M4874" t="s">
        <v>13617</v>
      </c>
      <c r="N4874">
        <v>1.3272222220000001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</row>
    <row r="4875" spans="1:31" x14ac:dyDescent="0.3">
      <c r="A4875">
        <v>2657187</v>
      </c>
      <c r="B4875">
        <v>1</v>
      </c>
      <c r="C4875" t="s">
        <v>80</v>
      </c>
      <c r="D4875" t="s">
        <v>82</v>
      </c>
      <c r="E4875" t="s">
        <v>165</v>
      </c>
      <c r="F4875" t="s">
        <v>13618</v>
      </c>
      <c r="G4875" t="s">
        <v>224</v>
      </c>
      <c r="H4875" t="s">
        <v>135</v>
      </c>
      <c r="I4875" t="s">
        <v>136</v>
      </c>
      <c r="J4875" t="s">
        <v>137</v>
      </c>
      <c r="K4875" t="s">
        <v>138</v>
      </c>
      <c r="L4875" t="s">
        <v>13619</v>
      </c>
      <c r="M4875" t="s">
        <v>13620</v>
      </c>
      <c r="N4875">
        <v>1.4413888880000001</v>
      </c>
      <c r="O4875">
        <v>0</v>
      </c>
      <c r="P4875">
        <v>535</v>
      </c>
      <c r="Q4875">
        <v>0</v>
      </c>
      <c r="R4875">
        <v>0</v>
      </c>
      <c r="S4875">
        <v>0</v>
      </c>
      <c r="T4875">
        <v>84</v>
      </c>
      <c r="U4875">
        <v>0</v>
      </c>
      <c r="V4875">
        <v>0</v>
      </c>
      <c r="W4875">
        <v>0</v>
      </c>
      <c r="X4875">
        <v>180.85037516062019</v>
      </c>
      <c r="Y4875">
        <v>0</v>
      </c>
      <c r="Z4875">
        <v>0</v>
      </c>
      <c r="AA4875">
        <v>0</v>
      </c>
      <c r="AB4875">
        <v>85.917337129775248</v>
      </c>
      <c r="AC4875">
        <v>0</v>
      </c>
      <c r="AD4875">
        <v>0</v>
      </c>
      <c r="AE4875">
        <v>266.76771229039542</v>
      </c>
    </row>
    <row r="4876" spans="1:31" x14ac:dyDescent="0.3">
      <c r="A4876">
        <v>2656646</v>
      </c>
      <c r="B4876">
        <v>1</v>
      </c>
      <c r="C4876" t="s">
        <v>80</v>
      </c>
      <c r="D4876" t="s">
        <v>110</v>
      </c>
      <c r="E4876" t="s">
        <v>152</v>
      </c>
      <c r="F4876" t="s">
        <v>13621</v>
      </c>
      <c r="G4876" t="s">
        <v>161</v>
      </c>
      <c r="H4876" t="s">
        <v>135</v>
      </c>
      <c r="I4876" t="s">
        <v>136</v>
      </c>
      <c r="J4876" t="s">
        <v>137</v>
      </c>
      <c r="K4876" t="s">
        <v>162</v>
      </c>
      <c r="L4876" t="s">
        <v>13622</v>
      </c>
      <c r="M4876" t="s">
        <v>13623</v>
      </c>
      <c r="N4876">
        <v>1.039722222</v>
      </c>
      <c r="O4876">
        <v>0</v>
      </c>
      <c r="P4876">
        <v>203</v>
      </c>
      <c r="Q4876">
        <v>0</v>
      </c>
      <c r="R4876">
        <v>0</v>
      </c>
      <c r="S4876">
        <v>0</v>
      </c>
      <c r="T4876">
        <v>18</v>
      </c>
      <c r="U4876">
        <v>0</v>
      </c>
      <c r="V4876">
        <v>0</v>
      </c>
      <c r="W4876">
        <v>0</v>
      </c>
      <c r="X4876">
        <v>58.893817740616477</v>
      </c>
      <c r="Y4876">
        <v>0</v>
      </c>
      <c r="Z4876">
        <v>0</v>
      </c>
      <c r="AA4876">
        <v>0</v>
      </c>
      <c r="AB4876">
        <v>36.709035322829948</v>
      </c>
      <c r="AC4876">
        <v>0</v>
      </c>
      <c r="AD4876">
        <v>0</v>
      </c>
      <c r="AE4876">
        <v>95.602853063446418</v>
      </c>
    </row>
    <row r="4877" spans="1:31" x14ac:dyDescent="0.3">
      <c r="A4877">
        <v>2656377</v>
      </c>
      <c r="B4877">
        <v>1</v>
      </c>
      <c r="C4877" t="s">
        <v>80</v>
      </c>
      <c r="D4877" t="s">
        <v>104</v>
      </c>
      <c r="E4877" t="s">
        <v>141</v>
      </c>
      <c r="F4877" t="s">
        <v>13624</v>
      </c>
      <c r="G4877" t="s">
        <v>149</v>
      </c>
      <c r="H4877" t="s">
        <v>144</v>
      </c>
      <c r="I4877" t="s">
        <v>136</v>
      </c>
      <c r="J4877" t="s">
        <v>137</v>
      </c>
      <c r="K4877" t="s">
        <v>138</v>
      </c>
      <c r="L4877" t="s">
        <v>13625</v>
      </c>
      <c r="M4877" t="s">
        <v>13626</v>
      </c>
      <c r="N4877">
        <v>0.34749999999999998</v>
      </c>
      <c r="O4877">
        <v>3</v>
      </c>
      <c r="P4877">
        <v>220</v>
      </c>
      <c r="Q4877">
        <v>17</v>
      </c>
      <c r="R4877">
        <v>206</v>
      </c>
      <c r="S4877">
        <v>3</v>
      </c>
      <c r="T4877">
        <v>70</v>
      </c>
      <c r="U4877">
        <v>3</v>
      </c>
      <c r="V4877">
        <v>0</v>
      </c>
      <c r="W4877">
        <v>5.5703685585233247</v>
      </c>
      <c r="X4877">
        <v>33.172218865282709</v>
      </c>
      <c r="Y4877">
        <v>4.5819853464578273</v>
      </c>
      <c r="Z4877">
        <v>52.700045440588667</v>
      </c>
      <c r="AA4877">
        <v>3.3906698446576895</v>
      </c>
      <c r="AB4877">
        <v>27.51657185370269</v>
      </c>
      <c r="AC4877">
        <v>173.46485589540745</v>
      </c>
      <c r="AD4877">
        <v>0</v>
      </c>
      <c r="AE4877">
        <v>300.39671580462038</v>
      </c>
    </row>
    <row r="4878" spans="1:31" x14ac:dyDescent="0.3">
      <c r="A4878">
        <v>2656709</v>
      </c>
      <c r="B4878">
        <v>1</v>
      </c>
      <c r="C4878" t="s">
        <v>81</v>
      </c>
      <c r="D4878" t="s">
        <v>113</v>
      </c>
      <c r="E4878" t="s">
        <v>152</v>
      </c>
      <c r="F4878" t="s">
        <v>3607</v>
      </c>
      <c r="G4878" t="s">
        <v>191</v>
      </c>
      <c r="H4878" t="s">
        <v>135</v>
      </c>
      <c r="I4878" t="s">
        <v>136</v>
      </c>
      <c r="J4878" t="s">
        <v>137</v>
      </c>
      <c r="K4878" t="s">
        <v>138</v>
      </c>
      <c r="L4878" t="s">
        <v>13627</v>
      </c>
      <c r="M4878" t="s">
        <v>13628</v>
      </c>
      <c r="N4878">
        <v>1.652222222</v>
      </c>
      <c r="O4878">
        <v>0</v>
      </c>
      <c r="P4878">
        <v>171</v>
      </c>
      <c r="Q4878">
        <v>0</v>
      </c>
      <c r="R4878">
        <v>2</v>
      </c>
      <c r="S4878">
        <v>0</v>
      </c>
      <c r="T4878">
        <v>49</v>
      </c>
      <c r="U4878">
        <v>0</v>
      </c>
      <c r="V4878">
        <v>0</v>
      </c>
      <c r="W4878">
        <v>0</v>
      </c>
      <c r="X4878">
        <v>108.23866720080831</v>
      </c>
      <c r="Y4878">
        <v>0</v>
      </c>
      <c r="Z4878">
        <v>0</v>
      </c>
      <c r="AA4878">
        <v>0</v>
      </c>
      <c r="AB4878">
        <v>67.601794415125184</v>
      </c>
      <c r="AC4878">
        <v>0</v>
      </c>
      <c r="AD4878">
        <v>0</v>
      </c>
      <c r="AE4878">
        <v>175.84046161593349</v>
      </c>
    </row>
    <row r="4879" spans="1:31" x14ac:dyDescent="0.3">
      <c r="A4879">
        <v>2657041</v>
      </c>
      <c r="B4879">
        <v>1</v>
      </c>
      <c r="C4879" t="s">
        <v>81</v>
      </c>
      <c r="D4879" t="s">
        <v>112</v>
      </c>
      <c r="E4879" t="s">
        <v>147</v>
      </c>
      <c r="F4879" t="s">
        <v>13629</v>
      </c>
      <c r="G4879" t="s">
        <v>149</v>
      </c>
      <c r="H4879" t="s">
        <v>144</v>
      </c>
      <c r="I4879" t="s">
        <v>136</v>
      </c>
      <c r="J4879" t="s">
        <v>137</v>
      </c>
      <c r="K4879" t="s">
        <v>138</v>
      </c>
      <c r="L4879" t="s">
        <v>13630</v>
      </c>
      <c r="M4879" t="s">
        <v>13631</v>
      </c>
      <c r="N4879">
        <v>2.011111111</v>
      </c>
      <c r="O4879">
        <v>0</v>
      </c>
      <c r="P4879">
        <v>0</v>
      </c>
      <c r="Q4879">
        <v>25</v>
      </c>
      <c r="R4879">
        <v>0</v>
      </c>
      <c r="S4879">
        <v>3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581.7119383869516</v>
      </c>
      <c r="Z4879">
        <v>0</v>
      </c>
      <c r="AA4879">
        <v>1.7541407968568579</v>
      </c>
      <c r="AB4879">
        <v>0</v>
      </c>
      <c r="AC4879">
        <v>0</v>
      </c>
      <c r="AD4879">
        <v>0</v>
      </c>
      <c r="AE4879">
        <v>583.46607918380846</v>
      </c>
    </row>
    <row r="4880" spans="1:31" x14ac:dyDescent="0.3">
      <c r="A4880">
        <v>2656563</v>
      </c>
      <c r="B4880">
        <v>1</v>
      </c>
      <c r="C4880" t="s">
        <v>80</v>
      </c>
      <c r="D4880" t="s">
        <v>90</v>
      </c>
      <c r="E4880" t="s">
        <v>165</v>
      </c>
      <c r="F4880" t="s">
        <v>13632</v>
      </c>
      <c r="G4880" t="s">
        <v>161</v>
      </c>
      <c r="H4880" t="s">
        <v>135</v>
      </c>
      <c r="I4880" t="s">
        <v>136</v>
      </c>
      <c r="J4880" t="s">
        <v>137</v>
      </c>
      <c r="K4880" t="s">
        <v>162</v>
      </c>
      <c r="L4880" t="s">
        <v>13633</v>
      </c>
      <c r="M4880" t="s">
        <v>13634</v>
      </c>
      <c r="N4880">
        <v>5.2925000000000004</v>
      </c>
      <c r="O4880">
        <v>0</v>
      </c>
      <c r="P4880">
        <v>134</v>
      </c>
      <c r="Q4880">
        <v>0</v>
      </c>
      <c r="R4880">
        <v>0</v>
      </c>
      <c r="S4880">
        <v>0</v>
      </c>
      <c r="T4880">
        <v>9</v>
      </c>
      <c r="U4880">
        <v>0</v>
      </c>
      <c r="V4880">
        <v>0</v>
      </c>
      <c r="W4880">
        <v>0</v>
      </c>
      <c r="X4880">
        <v>176.12612531672286</v>
      </c>
      <c r="Y4880">
        <v>0</v>
      </c>
      <c r="Z4880">
        <v>0</v>
      </c>
      <c r="AA4880">
        <v>0</v>
      </c>
      <c r="AB4880">
        <v>23.653366046542743</v>
      </c>
      <c r="AC4880">
        <v>0</v>
      </c>
      <c r="AD4880">
        <v>0</v>
      </c>
      <c r="AE4880">
        <v>199.77949136326561</v>
      </c>
    </row>
    <row r="4881" spans="1:31" x14ac:dyDescent="0.3">
      <c r="A4881">
        <v>2656901</v>
      </c>
      <c r="B4881">
        <v>1</v>
      </c>
      <c r="C4881" t="s">
        <v>81</v>
      </c>
      <c r="D4881" t="s">
        <v>118</v>
      </c>
      <c r="E4881" t="s">
        <v>152</v>
      </c>
      <c r="F4881" t="s">
        <v>13635</v>
      </c>
      <c r="G4881" t="s">
        <v>191</v>
      </c>
      <c r="H4881" t="s">
        <v>135</v>
      </c>
      <c r="I4881" t="s">
        <v>136</v>
      </c>
      <c r="J4881" t="s">
        <v>137</v>
      </c>
      <c r="K4881" t="s">
        <v>138</v>
      </c>
      <c r="L4881" t="s">
        <v>13636</v>
      </c>
      <c r="M4881" t="s">
        <v>13637</v>
      </c>
      <c r="N4881">
        <v>0.44166666599999999</v>
      </c>
      <c r="O4881">
        <v>0</v>
      </c>
      <c r="P4881">
        <v>101</v>
      </c>
      <c r="Q4881">
        <v>0</v>
      </c>
      <c r="R4881">
        <v>7</v>
      </c>
      <c r="S4881">
        <v>0</v>
      </c>
      <c r="T4881">
        <v>5</v>
      </c>
      <c r="U4881">
        <v>0</v>
      </c>
      <c r="V4881">
        <v>0</v>
      </c>
      <c r="W4881">
        <v>0</v>
      </c>
      <c r="X4881">
        <v>9.240367781854161</v>
      </c>
      <c r="Y4881">
        <v>0</v>
      </c>
      <c r="Z4881">
        <v>2.7334773619605466</v>
      </c>
      <c r="AA4881">
        <v>0</v>
      </c>
      <c r="AB4881">
        <v>0.33604640345198217</v>
      </c>
      <c r="AC4881">
        <v>0</v>
      </c>
      <c r="AD4881">
        <v>0</v>
      </c>
      <c r="AE4881">
        <v>12.309891547266689</v>
      </c>
    </row>
    <row r="4882" spans="1:31" x14ac:dyDescent="0.3">
      <c r="A4882">
        <v>2656586</v>
      </c>
      <c r="B4882">
        <v>1</v>
      </c>
      <c r="C4882" t="s">
        <v>80</v>
      </c>
      <c r="D4882" t="s">
        <v>95</v>
      </c>
      <c r="E4882" t="s">
        <v>214</v>
      </c>
      <c r="F4882" t="s">
        <v>13638</v>
      </c>
      <c r="G4882" t="s">
        <v>154</v>
      </c>
      <c r="H4882" t="s">
        <v>135</v>
      </c>
      <c r="I4882" t="s">
        <v>136</v>
      </c>
      <c r="J4882" t="s">
        <v>137</v>
      </c>
      <c r="K4882" t="s">
        <v>138</v>
      </c>
      <c r="L4882" t="s">
        <v>13639</v>
      </c>
      <c r="M4882" t="s">
        <v>13640</v>
      </c>
      <c r="N4882">
        <v>1.1911111109999999</v>
      </c>
      <c r="O4882">
        <v>0</v>
      </c>
      <c r="P4882">
        <v>50</v>
      </c>
      <c r="Q4882">
        <v>0</v>
      </c>
      <c r="R4882">
        <v>0</v>
      </c>
      <c r="S4882">
        <v>0</v>
      </c>
      <c r="T4882">
        <v>31</v>
      </c>
      <c r="U4882">
        <v>0</v>
      </c>
      <c r="V4882">
        <v>0</v>
      </c>
      <c r="W4882">
        <v>0</v>
      </c>
      <c r="X4882">
        <v>15.275781509922584</v>
      </c>
      <c r="Y4882">
        <v>0</v>
      </c>
      <c r="Z4882">
        <v>0</v>
      </c>
      <c r="AA4882">
        <v>0</v>
      </c>
      <c r="AB4882">
        <v>35.231288826204789</v>
      </c>
      <c r="AC4882">
        <v>0</v>
      </c>
      <c r="AD4882">
        <v>0</v>
      </c>
      <c r="AE4882">
        <v>50.50707033612737</v>
      </c>
    </row>
    <row r="4883" spans="1:31" x14ac:dyDescent="0.3">
      <c r="A4883">
        <v>2656755</v>
      </c>
      <c r="B4883">
        <v>1</v>
      </c>
      <c r="C4883" t="s">
        <v>80</v>
      </c>
      <c r="D4883" t="s">
        <v>98</v>
      </c>
      <c r="E4883" t="s">
        <v>132</v>
      </c>
      <c r="F4883" t="s">
        <v>13641</v>
      </c>
      <c r="G4883" t="s">
        <v>268</v>
      </c>
      <c r="H4883" t="s">
        <v>135</v>
      </c>
      <c r="I4883" t="s">
        <v>136</v>
      </c>
      <c r="J4883" t="s">
        <v>137</v>
      </c>
      <c r="K4883" t="s">
        <v>138</v>
      </c>
      <c r="L4883" t="s">
        <v>13642</v>
      </c>
      <c r="M4883" t="s">
        <v>13643</v>
      </c>
      <c r="N4883">
        <v>0.97694444400000002</v>
      </c>
      <c r="O4883">
        <v>0</v>
      </c>
      <c r="P4883">
        <v>0</v>
      </c>
      <c r="Q4883">
        <v>0</v>
      </c>
      <c r="R4883">
        <v>2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10.653994682049108</v>
      </c>
      <c r="AA4883">
        <v>0</v>
      </c>
      <c r="AB4883">
        <v>0</v>
      </c>
      <c r="AC4883">
        <v>0</v>
      </c>
      <c r="AD4883">
        <v>0</v>
      </c>
      <c r="AE4883">
        <v>10.653994682049108</v>
      </c>
    </row>
    <row r="4884" spans="1:31" x14ac:dyDescent="0.3">
      <c r="A4884">
        <v>2657024</v>
      </c>
      <c r="B4884">
        <v>1</v>
      </c>
      <c r="C4884" t="s">
        <v>81</v>
      </c>
      <c r="D4884" t="s">
        <v>113</v>
      </c>
      <c r="E4884" t="s">
        <v>141</v>
      </c>
      <c r="F4884" t="s">
        <v>13644</v>
      </c>
      <c r="G4884" t="s">
        <v>143</v>
      </c>
      <c r="H4884" t="s">
        <v>144</v>
      </c>
      <c r="I4884" t="s">
        <v>136</v>
      </c>
      <c r="J4884" t="s">
        <v>137</v>
      </c>
      <c r="K4884" t="s">
        <v>138</v>
      </c>
      <c r="L4884" t="s">
        <v>13645</v>
      </c>
      <c r="M4884" t="s">
        <v>13646</v>
      </c>
      <c r="N4884">
        <v>2.6363888879999999</v>
      </c>
      <c r="O4884">
        <v>0</v>
      </c>
      <c r="P4884">
        <v>0</v>
      </c>
      <c r="Q4884">
        <v>0</v>
      </c>
      <c r="R4884">
        <v>12</v>
      </c>
      <c r="S4884">
        <v>0</v>
      </c>
      <c r="T4884">
        <v>1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141.36355065011497</v>
      </c>
      <c r="AA4884">
        <v>0</v>
      </c>
      <c r="AB4884">
        <v>4.4894703059708334</v>
      </c>
      <c r="AC4884">
        <v>0</v>
      </c>
      <c r="AD4884">
        <v>0</v>
      </c>
      <c r="AE4884">
        <v>145.8530209560858</v>
      </c>
    </row>
    <row r="4885" spans="1:31" x14ac:dyDescent="0.3">
      <c r="A4885">
        <v>2656294</v>
      </c>
      <c r="B4885">
        <v>1</v>
      </c>
      <c r="C4885" t="s">
        <v>80</v>
      </c>
      <c r="D4885" t="s">
        <v>105</v>
      </c>
      <c r="E4885" t="s">
        <v>194</v>
      </c>
      <c r="F4885" t="s">
        <v>13647</v>
      </c>
      <c r="G4885" t="s">
        <v>149</v>
      </c>
      <c r="H4885" t="s">
        <v>144</v>
      </c>
      <c r="I4885" t="s">
        <v>136</v>
      </c>
      <c r="J4885" t="s">
        <v>137</v>
      </c>
      <c r="K4885" t="s">
        <v>138</v>
      </c>
      <c r="L4885" t="s">
        <v>13648</v>
      </c>
      <c r="M4885" t="s">
        <v>13649</v>
      </c>
      <c r="N4885">
        <v>0.39833333300000001</v>
      </c>
      <c r="O4885">
        <v>57</v>
      </c>
      <c r="P4885">
        <v>4894</v>
      </c>
      <c r="Q4885">
        <v>59</v>
      </c>
      <c r="R4885">
        <v>694</v>
      </c>
      <c r="S4885">
        <v>82</v>
      </c>
      <c r="T4885">
        <v>362</v>
      </c>
      <c r="U4885">
        <v>6</v>
      </c>
      <c r="V4885">
        <v>2</v>
      </c>
      <c r="W4885">
        <v>10.808597251209749</v>
      </c>
      <c r="X4885">
        <v>479.69007389792762</v>
      </c>
      <c r="Y4885">
        <v>62.291740346130574</v>
      </c>
      <c r="Z4885">
        <v>130.34139133178903</v>
      </c>
      <c r="AA4885">
        <v>769.33499437151772</v>
      </c>
      <c r="AB4885">
        <v>103.44993356059949</v>
      </c>
      <c r="AC4885">
        <v>244.86733488428837</v>
      </c>
      <c r="AD4885">
        <v>2.1021453234344989</v>
      </c>
      <c r="AE4885">
        <v>1802.8862109668969</v>
      </c>
    </row>
    <row r="4886" spans="1:31" x14ac:dyDescent="0.3">
      <c r="A4886">
        <v>2656792</v>
      </c>
      <c r="B4886">
        <v>1</v>
      </c>
      <c r="C4886" t="s">
        <v>80</v>
      </c>
      <c r="D4886" t="s">
        <v>88</v>
      </c>
      <c r="E4886" t="s">
        <v>132</v>
      </c>
      <c r="F4886" t="s">
        <v>13650</v>
      </c>
      <c r="G4886" t="s">
        <v>134</v>
      </c>
      <c r="H4886" t="s">
        <v>135</v>
      </c>
      <c r="I4886" t="s">
        <v>136</v>
      </c>
      <c r="J4886" t="s">
        <v>137</v>
      </c>
      <c r="K4886" t="s">
        <v>138</v>
      </c>
      <c r="L4886" t="s">
        <v>13651</v>
      </c>
      <c r="M4886" t="s">
        <v>13652</v>
      </c>
      <c r="N4886">
        <v>2.4194444439999998</v>
      </c>
      <c r="O4886">
        <v>0</v>
      </c>
      <c r="P4886">
        <v>5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4.4437797736785933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4.4437797736785933</v>
      </c>
    </row>
    <row r="4887" spans="1:31" x14ac:dyDescent="0.3">
      <c r="A4887">
        <v>2656629</v>
      </c>
      <c r="B4887">
        <v>1</v>
      </c>
      <c r="C4887" t="s">
        <v>81</v>
      </c>
      <c r="D4887" t="s">
        <v>127</v>
      </c>
      <c r="E4887" t="s">
        <v>141</v>
      </c>
      <c r="F4887" t="s">
        <v>13653</v>
      </c>
      <c r="G4887" t="s">
        <v>149</v>
      </c>
      <c r="H4887" t="s">
        <v>144</v>
      </c>
      <c r="I4887" t="s">
        <v>136</v>
      </c>
      <c r="J4887" t="s">
        <v>137</v>
      </c>
      <c r="K4887" t="s">
        <v>138</v>
      </c>
      <c r="L4887" t="s">
        <v>13654</v>
      </c>
      <c r="M4887" t="s">
        <v>13655</v>
      </c>
      <c r="N4887">
        <v>0.242777777</v>
      </c>
      <c r="O4887">
        <v>0</v>
      </c>
      <c r="P4887">
        <v>230</v>
      </c>
      <c r="Q4887">
        <v>1</v>
      </c>
      <c r="R4887">
        <v>12</v>
      </c>
      <c r="S4887">
        <v>1</v>
      </c>
      <c r="T4887">
        <v>72</v>
      </c>
      <c r="U4887">
        <v>1</v>
      </c>
      <c r="V4887">
        <v>1</v>
      </c>
      <c r="W4887">
        <v>0</v>
      </c>
      <c r="X4887">
        <v>12.225680117197657</v>
      </c>
      <c r="Y4887">
        <v>0.17959494576452267</v>
      </c>
      <c r="Z4887">
        <v>3.9265476271371855</v>
      </c>
      <c r="AA4887">
        <v>1.7992781509941731</v>
      </c>
      <c r="AB4887">
        <v>12.970157049356336</v>
      </c>
      <c r="AC4887">
        <v>6.2472223516094463</v>
      </c>
      <c r="AD4887">
        <v>0.42673475676650358</v>
      </c>
      <c r="AE4887">
        <v>37.775214998825824</v>
      </c>
    </row>
    <row r="4888" spans="1:31" x14ac:dyDescent="0.3">
      <c r="A4888">
        <v>2656457</v>
      </c>
      <c r="B4888">
        <v>1</v>
      </c>
      <c r="C4888" t="s">
        <v>80</v>
      </c>
      <c r="D4888" t="s">
        <v>105</v>
      </c>
      <c r="E4888" t="s">
        <v>141</v>
      </c>
      <c r="F4888" t="s">
        <v>13656</v>
      </c>
      <c r="G4888" t="s">
        <v>220</v>
      </c>
      <c r="H4888" t="s">
        <v>144</v>
      </c>
      <c r="I4888" t="s">
        <v>136</v>
      </c>
      <c r="J4888" t="s">
        <v>137</v>
      </c>
      <c r="K4888" t="s">
        <v>162</v>
      </c>
      <c r="L4888" t="s">
        <v>13657</v>
      </c>
      <c r="M4888" t="s">
        <v>13658</v>
      </c>
      <c r="N4888">
        <v>0.65722222200000002</v>
      </c>
      <c r="O4888">
        <v>0</v>
      </c>
      <c r="P4888">
        <v>627</v>
      </c>
      <c r="Q4888">
        <v>0</v>
      </c>
      <c r="R4888">
        <v>0</v>
      </c>
      <c r="S4888">
        <v>0</v>
      </c>
      <c r="T4888">
        <v>32</v>
      </c>
      <c r="U4888">
        <v>0</v>
      </c>
      <c r="V4888">
        <v>0</v>
      </c>
      <c r="W4888">
        <v>0</v>
      </c>
      <c r="X4888">
        <v>102.81121675660034</v>
      </c>
      <c r="Y4888">
        <v>0</v>
      </c>
      <c r="Z4888">
        <v>0</v>
      </c>
      <c r="AA4888">
        <v>0</v>
      </c>
      <c r="AB4888">
        <v>53.967451277831479</v>
      </c>
      <c r="AC4888">
        <v>0</v>
      </c>
      <c r="AD4888">
        <v>0</v>
      </c>
      <c r="AE4888">
        <v>156.77866803443183</v>
      </c>
    </row>
    <row r="4889" spans="1:31" x14ac:dyDescent="0.3">
      <c r="A4889">
        <v>2656463</v>
      </c>
      <c r="B4889">
        <v>1</v>
      </c>
      <c r="C4889" t="s">
        <v>80</v>
      </c>
      <c r="D4889" t="s">
        <v>100</v>
      </c>
      <c r="E4889" t="s">
        <v>165</v>
      </c>
      <c r="F4889" t="s">
        <v>7723</v>
      </c>
      <c r="G4889" t="s">
        <v>161</v>
      </c>
      <c r="H4889" t="s">
        <v>135</v>
      </c>
      <c r="I4889" t="s">
        <v>136</v>
      </c>
      <c r="J4889" t="s">
        <v>137</v>
      </c>
      <c r="K4889" t="s">
        <v>162</v>
      </c>
      <c r="L4889" t="s">
        <v>13659</v>
      </c>
      <c r="M4889" t="s">
        <v>13660</v>
      </c>
      <c r="N4889">
        <v>7.0236111110000001</v>
      </c>
      <c r="O4889">
        <v>0</v>
      </c>
      <c r="P4889">
        <v>235</v>
      </c>
      <c r="Q4889">
        <v>0</v>
      </c>
      <c r="R4889">
        <v>0</v>
      </c>
      <c r="S4889">
        <v>0</v>
      </c>
      <c r="T4889">
        <v>24</v>
      </c>
      <c r="U4889">
        <v>0</v>
      </c>
      <c r="V4889">
        <v>0</v>
      </c>
      <c r="W4889">
        <v>0</v>
      </c>
      <c r="X4889">
        <v>426.28844384595374</v>
      </c>
      <c r="Y4889">
        <v>0</v>
      </c>
      <c r="Z4889">
        <v>0</v>
      </c>
      <c r="AA4889">
        <v>0</v>
      </c>
      <c r="AB4889">
        <v>275.80551337786</v>
      </c>
      <c r="AC4889">
        <v>0</v>
      </c>
      <c r="AD4889">
        <v>0</v>
      </c>
      <c r="AE4889">
        <v>702.09395722381373</v>
      </c>
    </row>
    <row r="4890" spans="1:31" x14ac:dyDescent="0.3">
      <c r="A4890">
        <v>2656337</v>
      </c>
      <c r="B4890">
        <v>1</v>
      </c>
      <c r="C4890" t="s">
        <v>80</v>
      </c>
      <c r="D4890" t="s">
        <v>83</v>
      </c>
      <c r="E4890" t="s">
        <v>132</v>
      </c>
      <c r="F4890" t="s">
        <v>13661</v>
      </c>
      <c r="G4890" t="s">
        <v>228</v>
      </c>
      <c r="H4890" t="s">
        <v>135</v>
      </c>
      <c r="I4890" t="s">
        <v>136</v>
      </c>
      <c r="J4890" t="s">
        <v>137</v>
      </c>
      <c r="K4890" t="s">
        <v>138</v>
      </c>
      <c r="L4890" t="s">
        <v>13662</v>
      </c>
      <c r="M4890" t="s">
        <v>13663</v>
      </c>
      <c r="N4890">
        <v>7.045555555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3.9888328423840855</v>
      </c>
      <c r="AC4890">
        <v>0</v>
      </c>
      <c r="AD4890">
        <v>0</v>
      </c>
      <c r="AE4890">
        <v>3.9888328423840855</v>
      </c>
    </row>
    <row r="4891" spans="1:31" x14ac:dyDescent="0.3">
      <c r="A4891">
        <v>2657004</v>
      </c>
      <c r="B4891">
        <v>1</v>
      </c>
      <c r="C4891" t="s">
        <v>80</v>
      </c>
      <c r="D4891" t="s">
        <v>108</v>
      </c>
      <c r="E4891" t="s">
        <v>147</v>
      </c>
      <c r="F4891" t="s">
        <v>13664</v>
      </c>
      <c r="G4891" t="s">
        <v>149</v>
      </c>
      <c r="H4891" t="s">
        <v>144</v>
      </c>
      <c r="I4891" t="s">
        <v>136</v>
      </c>
      <c r="J4891" t="s">
        <v>137</v>
      </c>
      <c r="K4891" t="s">
        <v>138</v>
      </c>
      <c r="L4891" t="s">
        <v>13665</v>
      </c>
      <c r="M4891" t="s">
        <v>13666</v>
      </c>
      <c r="N4891">
        <v>0.43444444399999999</v>
      </c>
      <c r="O4891">
        <v>0</v>
      </c>
      <c r="P4891">
        <v>338</v>
      </c>
      <c r="Q4891">
        <v>0</v>
      </c>
      <c r="R4891">
        <v>158</v>
      </c>
      <c r="S4891">
        <v>3</v>
      </c>
      <c r="T4891">
        <v>80</v>
      </c>
      <c r="U4891">
        <v>0</v>
      </c>
      <c r="V4891">
        <v>0</v>
      </c>
      <c r="W4891">
        <v>0</v>
      </c>
      <c r="X4891">
        <v>25.534416677695528</v>
      </c>
      <c r="Y4891">
        <v>0</v>
      </c>
      <c r="Z4891">
        <v>149.29138223672103</v>
      </c>
      <c r="AA4891">
        <v>3.3579573657370623</v>
      </c>
      <c r="AB4891">
        <v>33.775396934907171</v>
      </c>
      <c r="AC4891">
        <v>0</v>
      </c>
      <c r="AD4891">
        <v>0</v>
      </c>
      <c r="AE4891">
        <v>211.95915321506081</v>
      </c>
    </row>
    <row r="4892" spans="1:31" x14ac:dyDescent="0.3">
      <c r="A4892">
        <v>2656437</v>
      </c>
      <c r="B4892">
        <v>1</v>
      </c>
      <c r="C4892" t="s">
        <v>81</v>
      </c>
      <c r="D4892" t="s">
        <v>118</v>
      </c>
      <c r="E4892" t="s">
        <v>141</v>
      </c>
      <c r="F4892" t="s">
        <v>13667</v>
      </c>
      <c r="G4892" t="s">
        <v>220</v>
      </c>
      <c r="H4892" t="s">
        <v>144</v>
      </c>
      <c r="I4892" t="s">
        <v>136</v>
      </c>
      <c r="J4892" t="s">
        <v>137</v>
      </c>
      <c r="K4892" t="s">
        <v>162</v>
      </c>
      <c r="L4892" t="s">
        <v>13668</v>
      </c>
      <c r="M4892" t="s">
        <v>13669</v>
      </c>
      <c r="N4892">
        <v>6.2027777769999997</v>
      </c>
      <c r="O4892">
        <v>2</v>
      </c>
      <c r="P4892">
        <v>170</v>
      </c>
      <c r="Q4892">
        <v>87</v>
      </c>
      <c r="R4892">
        <v>39</v>
      </c>
      <c r="S4892">
        <v>5</v>
      </c>
      <c r="T4892">
        <v>9</v>
      </c>
      <c r="U4892">
        <v>0</v>
      </c>
      <c r="V4892">
        <v>0</v>
      </c>
      <c r="W4892">
        <v>1.933685803655262</v>
      </c>
      <c r="X4892">
        <v>205.88323147849528</v>
      </c>
      <c r="Y4892">
        <v>2670.7962293309261</v>
      </c>
      <c r="Z4892">
        <v>756.72611517249993</v>
      </c>
      <c r="AA4892">
        <v>58.933188468128648</v>
      </c>
      <c r="AB4892">
        <v>18.938379126665875</v>
      </c>
      <c r="AC4892">
        <v>0</v>
      </c>
      <c r="AD4892">
        <v>0</v>
      </c>
      <c r="AE4892">
        <v>3713.2108293803708</v>
      </c>
    </row>
    <row r="4893" spans="1:31" x14ac:dyDescent="0.3">
      <c r="A4893">
        <v>2657190</v>
      </c>
      <c r="B4893">
        <v>1</v>
      </c>
      <c r="C4893" t="s">
        <v>80</v>
      </c>
      <c r="D4893" t="s">
        <v>92</v>
      </c>
      <c r="E4893" t="s">
        <v>214</v>
      </c>
      <c r="F4893" t="s">
        <v>13670</v>
      </c>
      <c r="G4893" t="s">
        <v>300</v>
      </c>
      <c r="H4893" t="s">
        <v>135</v>
      </c>
      <c r="I4893" t="s">
        <v>136</v>
      </c>
      <c r="J4893" t="s">
        <v>137</v>
      </c>
      <c r="K4893" t="s">
        <v>138</v>
      </c>
      <c r="L4893" t="s">
        <v>13671</v>
      </c>
      <c r="M4893" t="s">
        <v>13672</v>
      </c>
      <c r="N4893">
        <v>1.445277777</v>
      </c>
      <c r="O4893">
        <v>0</v>
      </c>
      <c r="P4893">
        <v>130</v>
      </c>
      <c r="Q4893">
        <v>0</v>
      </c>
      <c r="R4893">
        <v>0</v>
      </c>
      <c r="S4893">
        <v>0</v>
      </c>
      <c r="T4893">
        <v>22</v>
      </c>
      <c r="U4893">
        <v>0</v>
      </c>
      <c r="V4893">
        <v>0</v>
      </c>
      <c r="W4893">
        <v>0</v>
      </c>
      <c r="X4893">
        <v>44.088567533055631</v>
      </c>
      <c r="Y4893">
        <v>0</v>
      </c>
      <c r="Z4893">
        <v>0</v>
      </c>
      <c r="AA4893">
        <v>0</v>
      </c>
      <c r="AB4893">
        <v>21.849759106698144</v>
      </c>
      <c r="AC4893">
        <v>0</v>
      </c>
      <c r="AD4893">
        <v>0</v>
      </c>
      <c r="AE4893">
        <v>65.938326639753768</v>
      </c>
    </row>
    <row r="4894" spans="1:31" x14ac:dyDescent="0.3">
      <c r="A4894">
        <v>2657084</v>
      </c>
      <c r="B4894">
        <v>1</v>
      </c>
      <c r="C4894" t="s">
        <v>80</v>
      </c>
      <c r="D4894" t="s">
        <v>101</v>
      </c>
      <c r="E4894" t="s">
        <v>165</v>
      </c>
      <c r="F4894" t="s">
        <v>13673</v>
      </c>
      <c r="G4894" t="s">
        <v>154</v>
      </c>
      <c r="H4894" t="s">
        <v>135</v>
      </c>
      <c r="I4894" t="s">
        <v>136</v>
      </c>
      <c r="J4894" t="s">
        <v>137</v>
      </c>
      <c r="K4894" t="s">
        <v>138</v>
      </c>
      <c r="L4894" t="s">
        <v>13674</v>
      </c>
      <c r="M4894" t="s">
        <v>13675</v>
      </c>
      <c r="N4894">
        <v>1.001944444</v>
      </c>
      <c r="O4894">
        <v>0</v>
      </c>
      <c r="P4894">
        <v>146</v>
      </c>
      <c r="Q4894">
        <v>0</v>
      </c>
      <c r="R4894">
        <v>0</v>
      </c>
      <c r="S4894">
        <v>0</v>
      </c>
      <c r="T4894">
        <v>1</v>
      </c>
      <c r="U4894">
        <v>0</v>
      </c>
      <c r="V4894">
        <v>0</v>
      </c>
      <c r="W4894">
        <v>0</v>
      </c>
      <c r="X4894">
        <v>42.091284768558062</v>
      </c>
      <c r="Y4894">
        <v>0</v>
      </c>
      <c r="Z4894">
        <v>0</v>
      </c>
      <c r="AA4894">
        <v>0</v>
      </c>
      <c r="AB4894">
        <v>1.6212850794708336</v>
      </c>
      <c r="AC4894">
        <v>0</v>
      </c>
      <c r="AD4894">
        <v>0</v>
      </c>
      <c r="AE4894">
        <v>43.712569848028892</v>
      </c>
    </row>
    <row r="4895" spans="1:31" x14ac:dyDescent="0.3">
      <c r="A4895">
        <v>2656998</v>
      </c>
      <c r="B4895">
        <v>1</v>
      </c>
      <c r="C4895" t="s">
        <v>80</v>
      </c>
      <c r="D4895" t="s">
        <v>93</v>
      </c>
      <c r="E4895" t="s">
        <v>194</v>
      </c>
      <c r="F4895" t="s">
        <v>4483</v>
      </c>
      <c r="G4895" t="s">
        <v>149</v>
      </c>
      <c r="H4895" t="s">
        <v>144</v>
      </c>
      <c r="I4895" t="s">
        <v>136</v>
      </c>
      <c r="J4895" t="s">
        <v>137</v>
      </c>
      <c r="K4895" t="s">
        <v>138</v>
      </c>
      <c r="L4895" t="s">
        <v>13676</v>
      </c>
      <c r="M4895" t="s">
        <v>13677</v>
      </c>
      <c r="N4895">
        <v>0.28694444400000002</v>
      </c>
      <c r="O4895">
        <v>0</v>
      </c>
      <c r="P4895">
        <v>751</v>
      </c>
      <c r="Q4895">
        <v>50</v>
      </c>
      <c r="R4895">
        <v>497</v>
      </c>
      <c r="S4895">
        <v>20</v>
      </c>
      <c r="T4895">
        <v>335</v>
      </c>
      <c r="U4895">
        <v>0</v>
      </c>
      <c r="V4895">
        <v>1</v>
      </c>
      <c r="W4895">
        <v>0</v>
      </c>
      <c r="X4895">
        <v>86.70734650946568</v>
      </c>
      <c r="Y4895">
        <v>73.546871318355088</v>
      </c>
      <c r="Z4895">
        <v>489.93346475927513</v>
      </c>
      <c r="AA4895">
        <v>46.300616847224127</v>
      </c>
      <c r="AB4895">
        <v>196.58791742785502</v>
      </c>
      <c r="AC4895">
        <v>0</v>
      </c>
      <c r="AD4895">
        <v>0</v>
      </c>
      <c r="AE4895">
        <v>893.07621686217499</v>
      </c>
    </row>
    <row r="4896" spans="1:31" x14ac:dyDescent="0.3">
      <c r="A4896">
        <v>2656394</v>
      </c>
      <c r="B4896">
        <v>1</v>
      </c>
      <c r="C4896" t="s">
        <v>81</v>
      </c>
      <c r="D4896" t="s">
        <v>118</v>
      </c>
      <c r="E4896" t="s">
        <v>147</v>
      </c>
      <c r="F4896" t="s">
        <v>13678</v>
      </c>
      <c r="G4896" t="s">
        <v>220</v>
      </c>
      <c r="H4896" t="s">
        <v>144</v>
      </c>
      <c r="I4896" t="s">
        <v>136</v>
      </c>
      <c r="J4896" t="s">
        <v>137</v>
      </c>
      <c r="K4896" t="s">
        <v>162</v>
      </c>
      <c r="L4896" t="s">
        <v>13679</v>
      </c>
      <c r="M4896" t="s">
        <v>13680</v>
      </c>
      <c r="N4896">
        <v>6.4030555549999999</v>
      </c>
      <c r="O4896">
        <v>1</v>
      </c>
      <c r="P4896">
        <v>0</v>
      </c>
      <c r="Q4896">
        <v>36</v>
      </c>
      <c r="R4896">
        <v>74</v>
      </c>
      <c r="S4896">
        <v>3</v>
      </c>
      <c r="T4896">
        <v>3</v>
      </c>
      <c r="U4896">
        <v>0</v>
      </c>
      <c r="V4896">
        <v>0</v>
      </c>
      <c r="W4896">
        <v>8.290937631217858</v>
      </c>
      <c r="X4896">
        <v>0</v>
      </c>
      <c r="Y4896">
        <v>2230.0551116650245</v>
      </c>
      <c r="Z4896">
        <v>1534.6784646842177</v>
      </c>
      <c r="AA4896">
        <v>507.19200741152821</v>
      </c>
      <c r="AB4896">
        <v>193.6856776001305</v>
      </c>
      <c r="AC4896">
        <v>0</v>
      </c>
      <c r="AD4896">
        <v>0</v>
      </c>
      <c r="AE4896">
        <v>4473.9021989921184</v>
      </c>
    </row>
    <row r="4897" spans="1:31" x14ac:dyDescent="0.3">
      <c r="A4897">
        <v>2656500</v>
      </c>
      <c r="B4897">
        <v>1</v>
      </c>
      <c r="C4897" t="s">
        <v>81</v>
      </c>
      <c r="D4897" t="s">
        <v>112</v>
      </c>
      <c r="E4897" t="s">
        <v>147</v>
      </c>
      <c r="F4897" t="s">
        <v>791</v>
      </c>
      <c r="G4897" t="s">
        <v>149</v>
      </c>
      <c r="H4897" t="s">
        <v>144</v>
      </c>
      <c r="I4897" t="s">
        <v>136</v>
      </c>
      <c r="J4897" t="s">
        <v>137</v>
      </c>
      <c r="K4897" t="s">
        <v>138</v>
      </c>
      <c r="L4897" t="s">
        <v>13681</v>
      </c>
      <c r="M4897" t="s">
        <v>13682</v>
      </c>
      <c r="N4897">
        <v>2.2380555549999999</v>
      </c>
      <c r="O4897">
        <v>0</v>
      </c>
      <c r="P4897">
        <v>0</v>
      </c>
      <c r="Q4897">
        <v>25</v>
      </c>
      <c r="R4897">
        <v>0</v>
      </c>
      <c r="S4897">
        <v>2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521.52736403182712</v>
      </c>
      <c r="Z4897">
        <v>0</v>
      </c>
      <c r="AA4897">
        <v>28.380525236765106</v>
      </c>
      <c r="AB4897">
        <v>0</v>
      </c>
      <c r="AC4897">
        <v>0</v>
      </c>
      <c r="AD4897">
        <v>0</v>
      </c>
      <c r="AE4897">
        <v>549.90788926859227</v>
      </c>
    </row>
    <row r="4898" spans="1:31" x14ac:dyDescent="0.3">
      <c r="A4898">
        <v>2657136</v>
      </c>
      <c r="B4898">
        <v>1</v>
      </c>
      <c r="C4898" t="s">
        <v>80</v>
      </c>
      <c r="D4898" t="s">
        <v>90</v>
      </c>
      <c r="E4898" t="s">
        <v>165</v>
      </c>
      <c r="F4898" t="s">
        <v>7790</v>
      </c>
      <c r="G4898" t="s">
        <v>224</v>
      </c>
      <c r="H4898" t="s">
        <v>135</v>
      </c>
      <c r="I4898" t="s">
        <v>136</v>
      </c>
      <c r="J4898" t="s">
        <v>137</v>
      </c>
      <c r="K4898" t="s">
        <v>138</v>
      </c>
      <c r="L4898" t="s">
        <v>13683</v>
      </c>
      <c r="M4898" t="s">
        <v>13684</v>
      </c>
      <c r="N4898">
        <v>3.3308333330000002</v>
      </c>
      <c r="O4898">
        <v>0</v>
      </c>
      <c r="P4898">
        <v>274</v>
      </c>
      <c r="Q4898">
        <v>0</v>
      </c>
      <c r="R4898">
        <v>0</v>
      </c>
      <c r="S4898">
        <v>0</v>
      </c>
      <c r="T4898">
        <v>11</v>
      </c>
      <c r="U4898">
        <v>0</v>
      </c>
      <c r="V4898">
        <v>0</v>
      </c>
      <c r="W4898">
        <v>0</v>
      </c>
      <c r="X4898">
        <v>242.34594798546024</v>
      </c>
      <c r="Y4898">
        <v>0</v>
      </c>
      <c r="Z4898">
        <v>0</v>
      </c>
      <c r="AA4898">
        <v>0</v>
      </c>
      <c r="AB4898">
        <v>18.576711043213809</v>
      </c>
      <c r="AC4898">
        <v>0</v>
      </c>
      <c r="AD4898">
        <v>0</v>
      </c>
      <c r="AE4898">
        <v>260.92265902867405</v>
      </c>
    </row>
    <row r="4899" spans="1:31" x14ac:dyDescent="0.3">
      <c r="A4899">
        <v>2656472</v>
      </c>
      <c r="B4899">
        <v>1</v>
      </c>
      <c r="C4899" t="s">
        <v>80</v>
      </c>
      <c r="D4899" t="s">
        <v>91</v>
      </c>
      <c r="E4899" t="s">
        <v>132</v>
      </c>
      <c r="F4899" t="s">
        <v>13685</v>
      </c>
      <c r="G4899" t="s">
        <v>268</v>
      </c>
      <c r="H4899" t="s">
        <v>135</v>
      </c>
      <c r="I4899" t="s">
        <v>136</v>
      </c>
      <c r="J4899" t="s">
        <v>137</v>
      </c>
      <c r="K4899" t="s">
        <v>138</v>
      </c>
      <c r="L4899" t="s">
        <v>13686</v>
      </c>
      <c r="M4899" t="s">
        <v>13687</v>
      </c>
      <c r="N4899">
        <v>2.2291666659999998</v>
      </c>
      <c r="O4899">
        <v>0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0.24101918795309085</v>
      </c>
      <c r="AA4899">
        <v>0</v>
      </c>
      <c r="AB4899">
        <v>0</v>
      </c>
      <c r="AC4899">
        <v>0</v>
      </c>
      <c r="AD4899">
        <v>0</v>
      </c>
      <c r="AE4899">
        <v>0.24101918795309085</v>
      </c>
    </row>
    <row r="4900" spans="1:31" x14ac:dyDescent="0.3">
      <c r="A4900">
        <v>2656735</v>
      </c>
      <c r="B4900">
        <v>1</v>
      </c>
      <c r="C4900" t="s">
        <v>81</v>
      </c>
      <c r="D4900" t="s">
        <v>113</v>
      </c>
      <c r="E4900" t="s">
        <v>147</v>
      </c>
      <c r="F4900" t="s">
        <v>13688</v>
      </c>
      <c r="G4900" t="s">
        <v>149</v>
      </c>
      <c r="H4900" t="s">
        <v>144</v>
      </c>
      <c r="I4900" t="s">
        <v>136</v>
      </c>
      <c r="J4900" t="s">
        <v>137</v>
      </c>
      <c r="K4900" t="s">
        <v>138</v>
      </c>
      <c r="L4900" t="s">
        <v>13689</v>
      </c>
      <c r="M4900" t="s">
        <v>13690</v>
      </c>
      <c r="N4900">
        <v>5.0419444440000003</v>
      </c>
      <c r="O4900">
        <v>0</v>
      </c>
      <c r="P4900">
        <v>93</v>
      </c>
      <c r="Q4900">
        <v>3</v>
      </c>
      <c r="R4900">
        <v>63</v>
      </c>
      <c r="S4900">
        <v>3</v>
      </c>
      <c r="T4900">
        <v>7</v>
      </c>
      <c r="U4900">
        <v>1</v>
      </c>
      <c r="V4900">
        <v>0</v>
      </c>
      <c r="W4900">
        <v>0</v>
      </c>
      <c r="X4900">
        <v>212.17647377527592</v>
      </c>
      <c r="Y4900">
        <v>83.925331081702893</v>
      </c>
      <c r="Z4900">
        <v>473.20524140451028</v>
      </c>
      <c r="AA4900">
        <v>294.00815328753561</v>
      </c>
      <c r="AB4900">
        <v>93.22409349331366</v>
      </c>
      <c r="AC4900">
        <v>1243.1209236123623</v>
      </c>
      <c r="AD4900">
        <v>0</v>
      </c>
      <c r="AE4900">
        <v>2399.6602166547009</v>
      </c>
    </row>
    <row r="4901" spans="1:31" x14ac:dyDescent="0.3">
      <c r="A4901">
        <v>2656950</v>
      </c>
      <c r="B4901">
        <v>1</v>
      </c>
      <c r="C4901" t="s">
        <v>81</v>
      </c>
      <c r="D4901" t="s">
        <v>123</v>
      </c>
      <c r="E4901" t="s">
        <v>152</v>
      </c>
      <c r="F4901" t="s">
        <v>13691</v>
      </c>
      <c r="G4901" t="s">
        <v>154</v>
      </c>
      <c r="H4901" t="s">
        <v>135</v>
      </c>
      <c r="I4901" t="s">
        <v>136</v>
      </c>
      <c r="J4901" t="s">
        <v>137</v>
      </c>
      <c r="K4901" t="s">
        <v>138</v>
      </c>
      <c r="L4901" t="s">
        <v>13692</v>
      </c>
      <c r="M4901" t="s">
        <v>13693</v>
      </c>
      <c r="N4901">
        <v>3.4302777770000001</v>
      </c>
      <c r="O4901">
        <v>0</v>
      </c>
      <c r="P4901">
        <v>174</v>
      </c>
      <c r="Q4901">
        <v>0</v>
      </c>
      <c r="R4901">
        <v>7</v>
      </c>
      <c r="S4901">
        <v>0</v>
      </c>
      <c r="T4901">
        <v>14</v>
      </c>
      <c r="U4901">
        <v>0</v>
      </c>
      <c r="V4901">
        <v>0</v>
      </c>
      <c r="W4901">
        <v>0</v>
      </c>
      <c r="X4901">
        <v>150.18692844650784</v>
      </c>
      <c r="Y4901">
        <v>0</v>
      </c>
      <c r="Z4901">
        <v>18.885541462740161</v>
      </c>
      <c r="AA4901">
        <v>0</v>
      </c>
      <c r="AB4901">
        <v>12.226460914100095</v>
      </c>
      <c r="AC4901">
        <v>0</v>
      </c>
      <c r="AD4901">
        <v>0</v>
      </c>
      <c r="AE4901">
        <v>181.29893082334809</v>
      </c>
    </row>
    <row r="4902" spans="1:31" x14ac:dyDescent="0.3">
      <c r="A4902">
        <v>2656658</v>
      </c>
      <c r="B4902">
        <v>1</v>
      </c>
      <c r="C4902" t="s">
        <v>80</v>
      </c>
      <c r="D4902" t="s">
        <v>94</v>
      </c>
      <c r="E4902" t="s">
        <v>152</v>
      </c>
      <c r="F4902" t="s">
        <v>11793</v>
      </c>
      <c r="G4902" t="s">
        <v>154</v>
      </c>
      <c r="H4902" t="s">
        <v>135</v>
      </c>
      <c r="I4902" t="s">
        <v>136</v>
      </c>
      <c r="J4902" t="s">
        <v>137</v>
      </c>
      <c r="K4902" t="s">
        <v>138</v>
      </c>
      <c r="L4902" t="s">
        <v>13694</v>
      </c>
      <c r="M4902" t="s">
        <v>13695</v>
      </c>
      <c r="N4902">
        <v>2.1850000000000001</v>
      </c>
      <c r="O4902">
        <v>0</v>
      </c>
      <c r="P4902">
        <v>106</v>
      </c>
      <c r="Q4902">
        <v>0</v>
      </c>
      <c r="R4902">
        <v>6</v>
      </c>
      <c r="S4902">
        <v>0</v>
      </c>
      <c r="T4902">
        <v>9</v>
      </c>
      <c r="U4902">
        <v>0</v>
      </c>
      <c r="V4902">
        <v>0</v>
      </c>
      <c r="W4902">
        <v>0</v>
      </c>
      <c r="X4902">
        <v>51.818532971635861</v>
      </c>
      <c r="Y4902">
        <v>0</v>
      </c>
      <c r="Z4902">
        <v>5.9723411940179094</v>
      </c>
      <c r="AA4902">
        <v>0</v>
      </c>
      <c r="AB4902">
        <v>42.546098873705262</v>
      </c>
      <c r="AC4902">
        <v>0</v>
      </c>
      <c r="AD4902">
        <v>0</v>
      </c>
      <c r="AE4902">
        <v>100.33697303935904</v>
      </c>
    </row>
    <row r="4903" spans="1:31" x14ac:dyDescent="0.3">
      <c r="A4903">
        <v>2656466</v>
      </c>
      <c r="B4903">
        <v>1</v>
      </c>
      <c r="C4903" t="s">
        <v>80</v>
      </c>
      <c r="D4903" t="s">
        <v>94</v>
      </c>
      <c r="E4903" t="s">
        <v>152</v>
      </c>
      <c r="F4903" t="s">
        <v>13696</v>
      </c>
      <c r="G4903" t="s">
        <v>220</v>
      </c>
      <c r="H4903" t="s">
        <v>135</v>
      </c>
      <c r="I4903" t="s">
        <v>136</v>
      </c>
      <c r="J4903" t="s">
        <v>137</v>
      </c>
      <c r="K4903" t="s">
        <v>162</v>
      </c>
      <c r="L4903" t="s">
        <v>13697</v>
      </c>
      <c r="M4903" t="s">
        <v>13698</v>
      </c>
      <c r="N4903">
        <v>0.94861111099999995</v>
      </c>
      <c r="O4903">
        <v>0</v>
      </c>
      <c r="P4903">
        <v>370</v>
      </c>
      <c r="Q4903">
        <v>0</v>
      </c>
      <c r="R4903">
        <v>0</v>
      </c>
      <c r="S4903">
        <v>0</v>
      </c>
      <c r="T4903">
        <v>13</v>
      </c>
      <c r="U4903">
        <v>0</v>
      </c>
      <c r="V4903">
        <v>0</v>
      </c>
      <c r="W4903">
        <v>0</v>
      </c>
      <c r="X4903">
        <v>84.543005153651208</v>
      </c>
      <c r="Y4903">
        <v>0</v>
      </c>
      <c r="Z4903">
        <v>0</v>
      </c>
      <c r="AA4903">
        <v>0</v>
      </c>
      <c r="AB4903">
        <v>27.700409415573915</v>
      </c>
      <c r="AC4903">
        <v>0</v>
      </c>
      <c r="AD4903">
        <v>0</v>
      </c>
      <c r="AE4903">
        <v>112.24341456922512</v>
      </c>
    </row>
    <row r="4904" spans="1:31" x14ac:dyDescent="0.3">
      <c r="A4904">
        <v>2656718</v>
      </c>
      <c r="B4904">
        <v>1</v>
      </c>
      <c r="C4904" t="s">
        <v>80</v>
      </c>
      <c r="D4904" t="s">
        <v>87</v>
      </c>
      <c r="E4904" t="s">
        <v>214</v>
      </c>
      <c r="F4904" t="s">
        <v>12003</v>
      </c>
      <c r="G4904" t="s">
        <v>216</v>
      </c>
      <c r="H4904" t="s">
        <v>135</v>
      </c>
      <c r="I4904" t="s">
        <v>136</v>
      </c>
      <c r="J4904" t="s">
        <v>137</v>
      </c>
      <c r="K4904" t="s">
        <v>138</v>
      </c>
      <c r="L4904" t="s">
        <v>13699</v>
      </c>
      <c r="M4904" t="s">
        <v>13700</v>
      </c>
      <c r="N4904">
        <v>2.136666666</v>
      </c>
      <c r="O4904">
        <v>0</v>
      </c>
      <c r="P4904">
        <v>119</v>
      </c>
      <c r="Q4904">
        <v>0</v>
      </c>
      <c r="R4904">
        <v>0</v>
      </c>
      <c r="S4904">
        <v>0</v>
      </c>
      <c r="T4904">
        <v>13</v>
      </c>
      <c r="U4904">
        <v>0</v>
      </c>
      <c r="V4904">
        <v>0</v>
      </c>
      <c r="W4904">
        <v>0</v>
      </c>
      <c r="X4904">
        <v>82.706251660415489</v>
      </c>
      <c r="Y4904">
        <v>0</v>
      </c>
      <c r="Z4904">
        <v>0</v>
      </c>
      <c r="AA4904">
        <v>0</v>
      </c>
      <c r="AB4904">
        <v>38.754009813155321</v>
      </c>
      <c r="AC4904">
        <v>0</v>
      </c>
      <c r="AD4904">
        <v>0</v>
      </c>
      <c r="AE4904">
        <v>121.46026147357081</v>
      </c>
    </row>
    <row r="4905" spans="1:31" x14ac:dyDescent="0.3">
      <c r="A4905">
        <v>2656426</v>
      </c>
      <c r="B4905">
        <v>1</v>
      </c>
      <c r="C4905" t="s">
        <v>80</v>
      </c>
      <c r="D4905" t="s">
        <v>85</v>
      </c>
      <c r="E4905" t="s">
        <v>152</v>
      </c>
      <c r="F4905" t="s">
        <v>13701</v>
      </c>
      <c r="G4905" t="s">
        <v>2078</v>
      </c>
      <c r="H4905" t="s">
        <v>135</v>
      </c>
      <c r="I4905" t="s">
        <v>136</v>
      </c>
      <c r="J4905" t="s">
        <v>137</v>
      </c>
      <c r="K4905" t="s">
        <v>138</v>
      </c>
      <c r="L4905" t="s">
        <v>13702</v>
      </c>
      <c r="M4905" t="s">
        <v>13703</v>
      </c>
      <c r="N4905">
        <v>0.62027777699999997</v>
      </c>
      <c r="O4905">
        <v>0</v>
      </c>
      <c r="P4905">
        <v>580</v>
      </c>
      <c r="Q4905">
        <v>0</v>
      </c>
      <c r="R4905">
        <v>0</v>
      </c>
      <c r="S4905">
        <v>0</v>
      </c>
      <c r="T4905">
        <v>58</v>
      </c>
      <c r="U4905">
        <v>0</v>
      </c>
      <c r="V4905">
        <v>0</v>
      </c>
      <c r="W4905">
        <v>0</v>
      </c>
      <c r="X4905">
        <v>121.55673977353283</v>
      </c>
      <c r="Y4905">
        <v>0</v>
      </c>
      <c r="Z4905">
        <v>0</v>
      </c>
      <c r="AA4905">
        <v>0</v>
      </c>
      <c r="AB4905">
        <v>34.104776708966014</v>
      </c>
      <c r="AC4905">
        <v>0</v>
      </c>
      <c r="AD4905">
        <v>0</v>
      </c>
      <c r="AE4905">
        <v>155.66151648249883</v>
      </c>
    </row>
    <row r="4906" spans="1:31" x14ac:dyDescent="0.3">
      <c r="A4906">
        <v>2657113</v>
      </c>
      <c r="B4906">
        <v>1</v>
      </c>
      <c r="C4906" t="s">
        <v>81</v>
      </c>
      <c r="D4906" t="s">
        <v>127</v>
      </c>
      <c r="E4906" t="s">
        <v>147</v>
      </c>
      <c r="F4906" t="s">
        <v>13704</v>
      </c>
      <c r="G4906" t="s">
        <v>149</v>
      </c>
      <c r="H4906" t="s">
        <v>144</v>
      </c>
      <c r="I4906" t="s">
        <v>136</v>
      </c>
      <c r="J4906" t="s">
        <v>137</v>
      </c>
      <c r="K4906" t="s">
        <v>138</v>
      </c>
      <c r="L4906" t="s">
        <v>13705</v>
      </c>
      <c r="M4906" t="s">
        <v>13706</v>
      </c>
      <c r="N4906">
        <v>3.6005555550000001</v>
      </c>
      <c r="O4906">
        <v>2</v>
      </c>
      <c r="P4906">
        <v>3</v>
      </c>
      <c r="Q4906">
        <v>59</v>
      </c>
      <c r="R4906">
        <v>37</v>
      </c>
      <c r="S4906">
        <v>6</v>
      </c>
      <c r="T4906">
        <v>0</v>
      </c>
      <c r="U4906">
        <v>0</v>
      </c>
      <c r="V4906">
        <v>0</v>
      </c>
      <c r="W4906">
        <v>7.3466944185954848</v>
      </c>
      <c r="X4906">
        <v>6.797292768975427</v>
      </c>
      <c r="Y4906">
        <v>1192.2498276493125</v>
      </c>
      <c r="Z4906">
        <v>1467.8407361588838</v>
      </c>
      <c r="AA4906">
        <v>114.47899447178727</v>
      </c>
      <c r="AB4906">
        <v>0</v>
      </c>
      <c r="AC4906">
        <v>0</v>
      </c>
      <c r="AD4906">
        <v>0</v>
      </c>
      <c r="AE4906">
        <v>2788.7135454675545</v>
      </c>
    </row>
    <row r="4907" spans="1:31" x14ac:dyDescent="0.3">
      <c r="A4907">
        <v>2656326</v>
      </c>
      <c r="B4907">
        <v>1</v>
      </c>
      <c r="C4907" t="s">
        <v>80</v>
      </c>
      <c r="D4907" t="s">
        <v>107</v>
      </c>
      <c r="E4907" t="s">
        <v>194</v>
      </c>
      <c r="F4907" t="s">
        <v>7303</v>
      </c>
      <c r="G4907" t="s">
        <v>149</v>
      </c>
      <c r="H4907" t="s">
        <v>144</v>
      </c>
      <c r="I4907" t="s">
        <v>136</v>
      </c>
      <c r="J4907" t="s">
        <v>137</v>
      </c>
      <c r="K4907" t="s">
        <v>138</v>
      </c>
      <c r="L4907" t="s">
        <v>13707</v>
      </c>
      <c r="M4907" t="s">
        <v>13708</v>
      </c>
      <c r="N4907">
        <v>0.45250000000000001</v>
      </c>
      <c r="O4907">
        <v>0</v>
      </c>
      <c r="P4907">
        <v>1</v>
      </c>
      <c r="Q4907">
        <v>9</v>
      </c>
      <c r="R4907">
        <v>47</v>
      </c>
      <c r="S4907">
        <v>1</v>
      </c>
      <c r="T4907">
        <v>12</v>
      </c>
      <c r="U4907">
        <v>0</v>
      </c>
      <c r="V4907">
        <v>0</v>
      </c>
      <c r="W4907">
        <v>0</v>
      </c>
      <c r="X4907">
        <v>9.1678177147991008E-2</v>
      </c>
      <c r="Y4907">
        <v>76.00862609027692</v>
      </c>
      <c r="Z4907">
        <v>86.375113756429684</v>
      </c>
      <c r="AA4907">
        <v>3.9855332853144043</v>
      </c>
      <c r="AB4907">
        <v>7.2222723675006293</v>
      </c>
      <c r="AC4907">
        <v>0</v>
      </c>
      <c r="AD4907">
        <v>0</v>
      </c>
      <c r="AE4907">
        <v>173.68322367666966</v>
      </c>
    </row>
    <row r="4908" spans="1:31" x14ac:dyDescent="0.3">
      <c r="A4908">
        <v>2656366</v>
      </c>
      <c r="B4908">
        <v>1</v>
      </c>
      <c r="C4908" t="s">
        <v>80</v>
      </c>
      <c r="D4908" t="s">
        <v>107</v>
      </c>
      <c r="E4908" t="s">
        <v>132</v>
      </c>
      <c r="F4908" t="s">
        <v>13709</v>
      </c>
      <c r="G4908" t="s">
        <v>268</v>
      </c>
      <c r="H4908" t="s">
        <v>135</v>
      </c>
      <c r="I4908" t="s">
        <v>136</v>
      </c>
      <c r="J4908" t="s">
        <v>137</v>
      </c>
      <c r="K4908" t="s">
        <v>138</v>
      </c>
      <c r="L4908" t="s">
        <v>13710</v>
      </c>
      <c r="M4908" t="s">
        <v>13711</v>
      </c>
      <c r="N4908">
        <v>1.609444444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0.41182236310749998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0.41182236310749998</v>
      </c>
    </row>
    <row r="4909" spans="1:31" x14ac:dyDescent="0.3">
      <c r="A4909">
        <v>2656675</v>
      </c>
      <c r="B4909">
        <v>1</v>
      </c>
      <c r="C4909" t="s">
        <v>80</v>
      </c>
      <c r="D4909" t="s">
        <v>95</v>
      </c>
      <c r="E4909" t="s">
        <v>165</v>
      </c>
      <c r="F4909" t="s">
        <v>13712</v>
      </c>
      <c r="G4909" t="s">
        <v>154</v>
      </c>
      <c r="H4909" t="s">
        <v>135</v>
      </c>
      <c r="I4909" t="s">
        <v>136</v>
      </c>
      <c r="J4909" t="s">
        <v>137</v>
      </c>
      <c r="K4909" t="s">
        <v>138</v>
      </c>
      <c r="L4909" t="s">
        <v>13713</v>
      </c>
      <c r="M4909" t="s">
        <v>13714</v>
      </c>
      <c r="N4909">
        <v>1.173611111</v>
      </c>
      <c r="O4909">
        <v>0</v>
      </c>
      <c r="P4909">
        <v>129</v>
      </c>
      <c r="Q4909">
        <v>0</v>
      </c>
      <c r="R4909">
        <v>0</v>
      </c>
      <c r="S4909">
        <v>0</v>
      </c>
      <c r="T4909">
        <v>19</v>
      </c>
      <c r="U4909">
        <v>0</v>
      </c>
      <c r="V4909">
        <v>0</v>
      </c>
      <c r="W4909">
        <v>0</v>
      </c>
      <c r="X4909">
        <v>38.632719491377891</v>
      </c>
      <c r="Y4909">
        <v>0</v>
      </c>
      <c r="Z4909">
        <v>0</v>
      </c>
      <c r="AA4909">
        <v>0</v>
      </c>
      <c r="AB4909">
        <v>61.645735760137015</v>
      </c>
      <c r="AC4909">
        <v>0</v>
      </c>
      <c r="AD4909">
        <v>0</v>
      </c>
      <c r="AE4909">
        <v>100.27845525151491</v>
      </c>
    </row>
    <row r="4910" spans="1:31" x14ac:dyDescent="0.3">
      <c r="A4910">
        <v>2656652</v>
      </c>
      <c r="B4910">
        <v>1</v>
      </c>
      <c r="C4910" t="s">
        <v>80</v>
      </c>
      <c r="D4910" t="s">
        <v>82</v>
      </c>
      <c r="E4910" t="s">
        <v>132</v>
      </c>
      <c r="F4910" t="s">
        <v>12540</v>
      </c>
      <c r="G4910" t="s">
        <v>134</v>
      </c>
      <c r="H4910" t="s">
        <v>135</v>
      </c>
      <c r="I4910" t="s">
        <v>136</v>
      </c>
      <c r="J4910" t="s">
        <v>137</v>
      </c>
      <c r="K4910" t="s">
        <v>138</v>
      </c>
      <c r="L4910" t="s">
        <v>13715</v>
      </c>
      <c r="M4910" t="s">
        <v>13716</v>
      </c>
      <c r="N4910">
        <v>3.539722222</v>
      </c>
      <c r="O4910">
        <v>0</v>
      </c>
      <c r="P4910">
        <v>28</v>
      </c>
      <c r="Q4910">
        <v>0</v>
      </c>
      <c r="R4910">
        <v>0</v>
      </c>
      <c r="S4910">
        <v>0</v>
      </c>
      <c r="T4910">
        <v>9</v>
      </c>
      <c r="U4910">
        <v>0</v>
      </c>
      <c r="V4910">
        <v>0</v>
      </c>
      <c r="W4910">
        <v>0</v>
      </c>
      <c r="X4910">
        <v>58.792221658935695</v>
      </c>
      <c r="Y4910">
        <v>0</v>
      </c>
      <c r="Z4910">
        <v>0</v>
      </c>
      <c r="AA4910">
        <v>0</v>
      </c>
      <c r="AB4910">
        <v>426.28213299643448</v>
      </c>
      <c r="AC4910">
        <v>0</v>
      </c>
      <c r="AD4910">
        <v>0</v>
      </c>
      <c r="AE4910">
        <v>485.0743546553702</v>
      </c>
    </row>
    <row r="4911" spans="1:31" x14ac:dyDescent="0.3">
      <c r="A4911">
        <v>2656409</v>
      </c>
      <c r="B4911">
        <v>1</v>
      </c>
      <c r="C4911" t="s">
        <v>80</v>
      </c>
      <c r="D4911" t="s">
        <v>103</v>
      </c>
      <c r="E4911" t="s">
        <v>147</v>
      </c>
      <c r="F4911" t="s">
        <v>7250</v>
      </c>
      <c r="G4911" t="s">
        <v>562</v>
      </c>
      <c r="H4911" t="s">
        <v>144</v>
      </c>
      <c r="I4911" t="s">
        <v>136</v>
      </c>
      <c r="J4911" t="s">
        <v>137</v>
      </c>
      <c r="K4911" t="s">
        <v>162</v>
      </c>
      <c r="L4911" t="s">
        <v>13717</v>
      </c>
      <c r="M4911" t="s">
        <v>13718</v>
      </c>
      <c r="N4911">
        <v>0.58166666600000005</v>
      </c>
      <c r="O4911">
        <v>24</v>
      </c>
      <c r="P4911">
        <v>2696</v>
      </c>
      <c r="Q4911">
        <v>35</v>
      </c>
      <c r="R4911">
        <v>210</v>
      </c>
      <c r="S4911">
        <v>65</v>
      </c>
      <c r="T4911">
        <v>809</v>
      </c>
      <c r="U4911">
        <v>6</v>
      </c>
      <c r="V4911">
        <v>1</v>
      </c>
      <c r="W4911">
        <v>9.985964276999491</v>
      </c>
      <c r="X4911">
        <v>295.98894891824943</v>
      </c>
      <c r="Y4911">
        <v>93.453487799415043</v>
      </c>
      <c r="Z4911">
        <v>79.546541630460368</v>
      </c>
      <c r="AA4911">
        <v>189.04004696552764</v>
      </c>
      <c r="AB4911">
        <v>315.04462197476897</v>
      </c>
      <c r="AC4911">
        <v>294.24980844491915</v>
      </c>
      <c r="AD4911">
        <v>23.583070192153453</v>
      </c>
      <c r="AE4911">
        <v>1300.8924902024935</v>
      </c>
    </row>
    <row r="4912" spans="1:31" x14ac:dyDescent="0.3">
      <c r="A4912">
        <v>2656987</v>
      </c>
      <c r="B4912">
        <v>1</v>
      </c>
      <c r="C4912" t="s">
        <v>81</v>
      </c>
      <c r="D4912" t="s">
        <v>127</v>
      </c>
      <c r="E4912" t="s">
        <v>141</v>
      </c>
      <c r="F4912" t="s">
        <v>13719</v>
      </c>
      <c r="G4912" t="s">
        <v>448</v>
      </c>
      <c r="H4912" t="s">
        <v>144</v>
      </c>
      <c r="I4912" t="s">
        <v>136</v>
      </c>
      <c r="J4912" t="s">
        <v>137</v>
      </c>
      <c r="K4912" t="s">
        <v>138</v>
      </c>
      <c r="L4912" t="s">
        <v>13720</v>
      </c>
      <c r="M4912" t="s">
        <v>13721</v>
      </c>
      <c r="N4912">
        <v>4.1905555550000004</v>
      </c>
      <c r="O4912">
        <v>1</v>
      </c>
      <c r="P4912">
        <v>7</v>
      </c>
      <c r="Q4912">
        <v>35</v>
      </c>
      <c r="R4912">
        <v>27</v>
      </c>
      <c r="S4912">
        <v>3</v>
      </c>
      <c r="T4912">
        <v>0</v>
      </c>
      <c r="U4912">
        <v>0</v>
      </c>
      <c r="V4912">
        <v>0</v>
      </c>
      <c r="W4912">
        <v>1.9045647564501755</v>
      </c>
      <c r="X4912">
        <v>9.957860456856336</v>
      </c>
      <c r="Y4912">
        <v>113.8561154820828</v>
      </c>
      <c r="Z4912">
        <v>80.434335636578126</v>
      </c>
      <c r="AA4912">
        <v>17.678184909462036</v>
      </c>
      <c r="AB4912">
        <v>0</v>
      </c>
      <c r="AC4912">
        <v>0</v>
      </c>
      <c r="AD4912">
        <v>0</v>
      </c>
      <c r="AE4912">
        <v>223.83106124142947</v>
      </c>
    </row>
    <row r="4913" spans="1:31" x14ac:dyDescent="0.3">
      <c r="A4913">
        <v>2656446</v>
      </c>
      <c r="B4913">
        <v>1</v>
      </c>
      <c r="C4913" t="s">
        <v>80</v>
      </c>
      <c r="D4913" t="s">
        <v>83</v>
      </c>
      <c r="E4913" t="s">
        <v>214</v>
      </c>
      <c r="F4913" t="s">
        <v>13722</v>
      </c>
      <c r="G4913" t="s">
        <v>300</v>
      </c>
      <c r="H4913" t="s">
        <v>135</v>
      </c>
      <c r="I4913" t="s">
        <v>136</v>
      </c>
      <c r="J4913" t="s">
        <v>137</v>
      </c>
      <c r="K4913" t="s">
        <v>138</v>
      </c>
      <c r="L4913" t="s">
        <v>13723</v>
      </c>
      <c r="M4913" t="s">
        <v>13724</v>
      </c>
      <c r="N4913">
        <v>1.581388888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2</v>
      </c>
      <c r="U4913">
        <v>0</v>
      </c>
      <c r="V4913">
        <v>1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21.557613705283838</v>
      </c>
      <c r="AC4913">
        <v>0</v>
      </c>
      <c r="AD4913">
        <v>11.744133424599209</v>
      </c>
      <c r="AE4913">
        <v>33.301747129883047</v>
      </c>
    </row>
    <row r="4914" spans="1:31" x14ac:dyDescent="0.3">
      <c r="A4914">
        <v>2656403</v>
      </c>
      <c r="B4914">
        <v>1</v>
      </c>
      <c r="C4914" t="s">
        <v>80</v>
      </c>
      <c r="D4914" t="s">
        <v>105</v>
      </c>
      <c r="E4914" t="s">
        <v>194</v>
      </c>
      <c r="F4914" t="s">
        <v>13725</v>
      </c>
      <c r="G4914" t="s">
        <v>220</v>
      </c>
      <c r="H4914" t="s">
        <v>144</v>
      </c>
      <c r="I4914" t="s">
        <v>136</v>
      </c>
      <c r="J4914" t="s">
        <v>137</v>
      </c>
      <c r="K4914" t="s">
        <v>162</v>
      </c>
      <c r="L4914" t="s">
        <v>13726</v>
      </c>
      <c r="M4914" t="s">
        <v>13727</v>
      </c>
      <c r="N4914">
        <v>6.0811111110000002</v>
      </c>
      <c r="O4914">
        <v>2</v>
      </c>
      <c r="P4914">
        <v>311</v>
      </c>
      <c r="Q4914">
        <v>2</v>
      </c>
      <c r="R4914">
        <v>20</v>
      </c>
      <c r="S4914">
        <v>17</v>
      </c>
      <c r="T4914">
        <v>65</v>
      </c>
      <c r="U4914">
        <v>2</v>
      </c>
      <c r="V4914">
        <v>0</v>
      </c>
      <c r="W4914">
        <v>8.1031118427441591</v>
      </c>
      <c r="X4914">
        <v>537.62634658746447</v>
      </c>
      <c r="Y4914">
        <v>19.744258962967972</v>
      </c>
      <c r="Z4914">
        <v>320.5673820537624</v>
      </c>
      <c r="AA4914">
        <v>485.91905221333047</v>
      </c>
      <c r="AB4914">
        <v>624.08130371139771</v>
      </c>
      <c r="AC4914">
        <v>650.79656198486782</v>
      </c>
      <c r="AD4914">
        <v>0</v>
      </c>
      <c r="AE4914">
        <v>2646.8380173565347</v>
      </c>
    </row>
    <row r="4915" spans="1:31" x14ac:dyDescent="0.3">
      <c r="A4915">
        <v>2656944</v>
      </c>
      <c r="B4915">
        <v>1</v>
      </c>
      <c r="C4915" t="s">
        <v>80</v>
      </c>
      <c r="D4915" t="s">
        <v>93</v>
      </c>
      <c r="E4915" t="s">
        <v>194</v>
      </c>
      <c r="F4915" t="s">
        <v>4483</v>
      </c>
      <c r="G4915" t="s">
        <v>154</v>
      </c>
      <c r="H4915" t="s">
        <v>144</v>
      </c>
      <c r="I4915" t="s">
        <v>136</v>
      </c>
      <c r="J4915" t="s">
        <v>137</v>
      </c>
      <c r="K4915" t="s">
        <v>138</v>
      </c>
      <c r="L4915" t="s">
        <v>13728</v>
      </c>
      <c r="M4915" t="s">
        <v>13729</v>
      </c>
      <c r="N4915">
        <v>0.15194444400000001</v>
      </c>
      <c r="O4915">
        <v>0</v>
      </c>
      <c r="P4915">
        <v>751</v>
      </c>
      <c r="Q4915">
        <v>50</v>
      </c>
      <c r="R4915">
        <v>497</v>
      </c>
      <c r="S4915">
        <v>20</v>
      </c>
      <c r="T4915">
        <v>335</v>
      </c>
      <c r="U4915">
        <v>0</v>
      </c>
      <c r="V4915">
        <v>1</v>
      </c>
      <c r="W4915">
        <v>0</v>
      </c>
      <c r="X4915">
        <v>45.790115733019867</v>
      </c>
      <c r="Y4915">
        <v>38.698885395614766</v>
      </c>
      <c r="Z4915">
        <v>252.15646137606879</v>
      </c>
      <c r="AA4915">
        <v>25.579464797872145</v>
      </c>
      <c r="AB4915">
        <v>111.20413579671924</v>
      </c>
      <c r="AC4915">
        <v>0</v>
      </c>
      <c r="AD4915">
        <v>0</v>
      </c>
      <c r="AE4915">
        <v>473.42906309929486</v>
      </c>
    </row>
    <row r="4916" spans="1:31" x14ac:dyDescent="0.3">
      <c r="A4916">
        <v>2656844</v>
      </c>
      <c r="B4916">
        <v>1</v>
      </c>
      <c r="C4916" t="s">
        <v>80</v>
      </c>
      <c r="D4916" t="s">
        <v>99</v>
      </c>
      <c r="E4916" t="s">
        <v>165</v>
      </c>
      <c r="F4916" t="s">
        <v>13730</v>
      </c>
      <c r="G4916" t="s">
        <v>224</v>
      </c>
      <c r="H4916" t="s">
        <v>135</v>
      </c>
      <c r="I4916" t="s">
        <v>136</v>
      </c>
      <c r="J4916" t="s">
        <v>137</v>
      </c>
      <c r="K4916" t="s">
        <v>138</v>
      </c>
      <c r="L4916" t="s">
        <v>13731</v>
      </c>
      <c r="M4916" t="s">
        <v>13732</v>
      </c>
      <c r="N4916">
        <v>2.4030555549999999</v>
      </c>
      <c r="O4916">
        <v>0</v>
      </c>
      <c r="P4916">
        <v>15</v>
      </c>
      <c r="Q4916">
        <v>0</v>
      </c>
      <c r="R4916">
        <v>0</v>
      </c>
      <c r="S4916">
        <v>0</v>
      </c>
      <c r="T4916">
        <v>1</v>
      </c>
      <c r="U4916">
        <v>0</v>
      </c>
      <c r="V4916">
        <v>0</v>
      </c>
      <c r="W4916">
        <v>0</v>
      </c>
      <c r="X4916">
        <v>9.333524012617989</v>
      </c>
      <c r="Y4916">
        <v>0</v>
      </c>
      <c r="Z4916">
        <v>0</v>
      </c>
      <c r="AA4916">
        <v>0</v>
      </c>
      <c r="AB4916">
        <v>1.3244053447319106</v>
      </c>
      <c r="AC4916">
        <v>0</v>
      </c>
      <c r="AD4916">
        <v>0</v>
      </c>
      <c r="AE4916">
        <v>10.6579293573499</v>
      </c>
    </row>
    <row r="4917" spans="1:31" x14ac:dyDescent="0.3">
      <c r="A4917">
        <v>2656595</v>
      </c>
      <c r="B4917">
        <v>1</v>
      </c>
      <c r="C4917" t="s">
        <v>80</v>
      </c>
      <c r="D4917" t="s">
        <v>94</v>
      </c>
      <c r="E4917" t="s">
        <v>132</v>
      </c>
      <c r="F4917" t="s">
        <v>13733</v>
      </c>
      <c r="G4917" t="s">
        <v>183</v>
      </c>
      <c r="H4917" t="s">
        <v>135</v>
      </c>
      <c r="I4917" t="s">
        <v>136</v>
      </c>
      <c r="J4917" t="s">
        <v>137</v>
      </c>
      <c r="K4917" t="s">
        <v>138</v>
      </c>
      <c r="L4917" t="s">
        <v>13734</v>
      </c>
      <c r="M4917" t="s">
        <v>13735</v>
      </c>
      <c r="N4917">
        <v>1.5175000000000001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0.10660914362758543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0.10660914362758543</v>
      </c>
    </row>
    <row r="4918" spans="1:31" x14ac:dyDescent="0.3">
      <c r="A4918">
        <v>2656695</v>
      </c>
      <c r="B4918">
        <v>1</v>
      </c>
      <c r="C4918" t="s">
        <v>80</v>
      </c>
      <c r="D4918" t="s">
        <v>108</v>
      </c>
      <c r="E4918" t="s">
        <v>147</v>
      </c>
      <c r="F4918" t="s">
        <v>5172</v>
      </c>
      <c r="G4918" t="s">
        <v>149</v>
      </c>
      <c r="H4918" t="s">
        <v>144</v>
      </c>
      <c r="I4918" t="s">
        <v>136</v>
      </c>
      <c r="J4918" t="s">
        <v>137</v>
      </c>
      <c r="K4918" t="s">
        <v>138</v>
      </c>
      <c r="L4918" t="s">
        <v>13736</v>
      </c>
      <c r="M4918" t="s">
        <v>13737</v>
      </c>
      <c r="N4918">
        <v>0.38250000000000001</v>
      </c>
      <c r="O4918">
        <v>0</v>
      </c>
      <c r="P4918">
        <v>846</v>
      </c>
      <c r="Q4918">
        <v>5</v>
      </c>
      <c r="R4918">
        <v>100</v>
      </c>
      <c r="S4918">
        <v>2</v>
      </c>
      <c r="T4918">
        <v>160</v>
      </c>
      <c r="U4918">
        <v>1</v>
      </c>
      <c r="V4918">
        <v>0</v>
      </c>
      <c r="W4918">
        <v>0</v>
      </c>
      <c r="X4918">
        <v>94.543062772600862</v>
      </c>
      <c r="Y4918">
        <v>23.129278013581668</v>
      </c>
      <c r="Z4918">
        <v>62.644257420620001</v>
      </c>
      <c r="AA4918">
        <v>8.8674818862491165</v>
      </c>
      <c r="AB4918">
        <v>101.58916321663024</v>
      </c>
      <c r="AC4918">
        <v>12.786613866735618</v>
      </c>
      <c r="AD4918">
        <v>0</v>
      </c>
      <c r="AE4918">
        <v>303.55985717641749</v>
      </c>
    </row>
    <row r="4919" spans="1:31" x14ac:dyDescent="0.3">
      <c r="A4919">
        <v>2656844</v>
      </c>
      <c r="B4919">
        <v>2</v>
      </c>
      <c r="C4919" t="s">
        <v>80</v>
      </c>
      <c r="D4919" t="s">
        <v>99</v>
      </c>
      <c r="E4919" t="s">
        <v>152</v>
      </c>
      <c r="F4919" t="s">
        <v>13738</v>
      </c>
      <c r="G4919" t="s">
        <v>224</v>
      </c>
      <c r="H4919" t="s">
        <v>135</v>
      </c>
      <c r="I4919" t="s">
        <v>136</v>
      </c>
      <c r="J4919" t="s">
        <v>137</v>
      </c>
      <c r="K4919" t="s">
        <v>138</v>
      </c>
      <c r="L4919" t="s">
        <v>13732</v>
      </c>
      <c r="M4919" t="s">
        <v>13739</v>
      </c>
      <c r="N4919">
        <v>0.189722222</v>
      </c>
      <c r="O4919">
        <v>0</v>
      </c>
      <c r="P4919">
        <v>28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2.0283397130688776</v>
      </c>
      <c r="Y4919">
        <v>0</v>
      </c>
      <c r="Z4919">
        <v>0</v>
      </c>
      <c r="AA4919">
        <v>0</v>
      </c>
      <c r="AB4919">
        <v>9.3078490696769461E-2</v>
      </c>
      <c r="AC4919">
        <v>0</v>
      </c>
      <c r="AD4919">
        <v>0</v>
      </c>
      <c r="AE4919">
        <v>2.1214182037656473</v>
      </c>
    </row>
    <row r="4920" spans="1:31" x14ac:dyDescent="0.3">
      <c r="A4920">
        <v>2656801</v>
      </c>
      <c r="B4920">
        <v>1</v>
      </c>
      <c r="C4920" t="s">
        <v>80</v>
      </c>
      <c r="D4920" t="s">
        <v>105</v>
      </c>
      <c r="E4920" t="s">
        <v>147</v>
      </c>
      <c r="F4920" t="s">
        <v>13740</v>
      </c>
      <c r="G4920" t="s">
        <v>1177</v>
      </c>
      <c r="H4920" t="s">
        <v>144</v>
      </c>
      <c r="I4920" t="s">
        <v>136</v>
      </c>
      <c r="J4920" t="s">
        <v>137</v>
      </c>
      <c r="K4920" t="s">
        <v>138</v>
      </c>
      <c r="L4920" t="s">
        <v>13741</v>
      </c>
      <c r="M4920" t="s">
        <v>13742</v>
      </c>
      <c r="N4920">
        <v>3.4672222220000002</v>
      </c>
      <c r="O4920">
        <v>0</v>
      </c>
      <c r="P4920">
        <v>452</v>
      </c>
      <c r="Q4920">
        <v>0</v>
      </c>
      <c r="R4920">
        <v>0</v>
      </c>
      <c r="S4920">
        <v>0</v>
      </c>
      <c r="T4920">
        <v>16</v>
      </c>
      <c r="U4920">
        <v>0</v>
      </c>
      <c r="V4920">
        <v>0</v>
      </c>
      <c r="W4920">
        <v>0</v>
      </c>
      <c r="X4920">
        <v>408.85740354722839</v>
      </c>
      <c r="Y4920">
        <v>0</v>
      </c>
      <c r="Z4920">
        <v>0</v>
      </c>
      <c r="AA4920">
        <v>0</v>
      </c>
      <c r="AB4920">
        <v>63.003824181155885</v>
      </c>
      <c r="AC4920">
        <v>0</v>
      </c>
      <c r="AD4920">
        <v>0</v>
      </c>
      <c r="AE4920">
        <v>471.86122772838428</v>
      </c>
    </row>
    <row r="4921" spans="1:31" x14ac:dyDescent="0.3">
      <c r="A4921">
        <v>2656784</v>
      </c>
      <c r="B4921">
        <v>1</v>
      </c>
      <c r="C4921" t="s">
        <v>80</v>
      </c>
      <c r="D4921" t="s">
        <v>82</v>
      </c>
      <c r="E4921" t="s">
        <v>132</v>
      </c>
      <c r="F4921" t="s">
        <v>13743</v>
      </c>
      <c r="G4921" t="s">
        <v>134</v>
      </c>
      <c r="H4921" t="s">
        <v>135</v>
      </c>
      <c r="I4921" t="s">
        <v>136</v>
      </c>
      <c r="J4921" t="s">
        <v>137</v>
      </c>
      <c r="K4921" t="s">
        <v>138</v>
      </c>
      <c r="L4921" t="s">
        <v>13744</v>
      </c>
      <c r="M4921" t="s">
        <v>13745</v>
      </c>
      <c r="N4921">
        <v>1.040277777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1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2.6386614517541669</v>
      </c>
      <c r="AC4921">
        <v>0</v>
      </c>
      <c r="AD4921">
        <v>0</v>
      </c>
      <c r="AE4921">
        <v>2.6386614517541669</v>
      </c>
    </row>
    <row r="4922" spans="1:31" x14ac:dyDescent="0.3">
      <c r="A4922">
        <v>2656323</v>
      </c>
      <c r="B4922">
        <v>1</v>
      </c>
      <c r="C4922" t="s">
        <v>81</v>
      </c>
      <c r="D4922" t="s">
        <v>123</v>
      </c>
      <c r="E4922" t="s">
        <v>141</v>
      </c>
      <c r="F4922" t="s">
        <v>4216</v>
      </c>
      <c r="G4922" t="s">
        <v>149</v>
      </c>
      <c r="H4922" t="s">
        <v>144</v>
      </c>
      <c r="I4922" t="s">
        <v>136</v>
      </c>
      <c r="J4922" t="s">
        <v>137</v>
      </c>
      <c r="K4922" t="s">
        <v>138</v>
      </c>
      <c r="L4922" t="s">
        <v>13746</v>
      </c>
      <c r="M4922" t="s">
        <v>13747</v>
      </c>
      <c r="N4922">
        <v>0.399166666</v>
      </c>
      <c r="O4922">
        <v>2</v>
      </c>
      <c r="P4922">
        <v>705</v>
      </c>
      <c r="Q4922">
        <v>12</v>
      </c>
      <c r="R4922">
        <v>88</v>
      </c>
      <c r="S4922">
        <v>8</v>
      </c>
      <c r="T4922">
        <v>70</v>
      </c>
      <c r="U4922">
        <v>1</v>
      </c>
      <c r="V4922">
        <v>0</v>
      </c>
      <c r="W4922">
        <v>0.14552991332166668</v>
      </c>
      <c r="X4922">
        <v>43.05712074940557</v>
      </c>
      <c r="Y4922">
        <v>8.3983687033147003</v>
      </c>
      <c r="Z4922">
        <v>31.640423971188227</v>
      </c>
      <c r="AA4922">
        <v>12.335360137280595</v>
      </c>
      <c r="AB4922">
        <v>6.9004395774432172</v>
      </c>
      <c r="AC4922">
        <v>0.10240340312691415</v>
      </c>
      <c r="AD4922">
        <v>0</v>
      </c>
      <c r="AE4922">
        <v>102.5796464550809</v>
      </c>
    </row>
    <row r="4923" spans="1:31" x14ac:dyDescent="0.3">
      <c r="A4923">
        <v>2656429</v>
      </c>
      <c r="B4923">
        <v>1</v>
      </c>
      <c r="C4923" t="s">
        <v>80</v>
      </c>
      <c r="D4923" t="s">
        <v>103</v>
      </c>
      <c r="E4923" t="s">
        <v>141</v>
      </c>
      <c r="F4923" t="s">
        <v>13748</v>
      </c>
      <c r="G4923" t="s">
        <v>161</v>
      </c>
      <c r="H4923" t="s">
        <v>144</v>
      </c>
      <c r="I4923" t="s">
        <v>136</v>
      </c>
      <c r="J4923" t="s">
        <v>137</v>
      </c>
      <c r="K4923" t="s">
        <v>162</v>
      </c>
      <c r="L4923" t="s">
        <v>13749</v>
      </c>
      <c r="M4923" t="s">
        <v>13750</v>
      </c>
      <c r="N4923">
        <v>5.483055555</v>
      </c>
      <c r="O4923">
        <v>0</v>
      </c>
      <c r="P4923">
        <v>379</v>
      </c>
      <c r="Q4923">
        <v>0</v>
      </c>
      <c r="R4923">
        <v>24</v>
      </c>
      <c r="S4923">
        <v>2</v>
      </c>
      <c r="T4923">
        <v>43</v>
      </c>
      <c r="U4923">
        <v>1</v>
      </c>
      <c r="V4923">
        <v>0</v>
      </c>
      <c r="W4923">
        <v>0</v>
      </c>
      <c r="X4923">
        <v>413.16129884638696</v>
      </c>
      <c r="Y4923">
        <v>0</v>
      </c>
      <c r="Z4923">
        <v>72.692652855884461</v>
      </c>
      <c r="AA4923">
        <v>113.93611736238405</v>
      </c>
      <c r="AB4923">
        <v>185.78681231117417</v>
      </c>
      <c r="AC4923">
        <v>14.255585949457215</v>
      </c>
      <c r="AD4923">
        <v>0</v>
      </c>
      <c r="AE4923">
        <v>799.83246732528676</v>
      </c>
    </row>
    <row r="4924" spans="1:31" x14ac:dyDescent="0.3">
      <c r="A4924">
        <v>2656761</v>
      </c>
      <c r="B4924">
        <v>1</v>
      </c>
      <c r="C4924" t="s">
        <v>81</v>
      </c>
      <c r="D4924" t="s">
        <v>112</v>
      </c>
      <c r="E4924" t="s">
        <v>165</v>
      </c>
      <c r="F4924" t="s">
        <v>13751</v>
      </c>
      <c r="G4924" t="s">
        <v>224</v>
      </c>
      <c r="H4924" t="s">
        <v>135</v>
      </c>
      <c r="I4924" t="s">
        <v>136</v>
      </c>
      <c r="J4924" t="s">
        <v>137</v>
      </c>
      <c r="K4924" t="s">
        <v>138</v>
      </c>
      <c r="L4924" t="s">
        <v>13752</v>
      </c>
      <c r="M4924" t="s">
        <v>13753</v>
      </c>
      <c r="N4924">
        <v>0.60666666599999997</v>
      </c>
      <c r="O4924">
        <v>0</v>
      </c>
      <c r="P4924">
        <v>206</v>
      </c>
      <c r="Q4924">
        <v>0</v>
      </c>
      <c r="R4924">
        <v>1</v>
      </c>
      <c r="S4924">
        <v>0</v>
      </c>
      <c r="T4924">
        <v>11</v>
      </c>
      <c r="U4924">
        <v>0</v>
      </c>
      <c r="V4924">
        <v>0</v>
      </c>
      <c r="W4924">
        <v>0</v>
      </c>
      <c r="X4924">
        <v>33.656228049174686</v>
      </c>
      <c r="Y4924">
        <v>0</v>
      </c>
      <c r="Z4924">
        <v>0</v>
      </c>
      <c r="AA4924">
        <v>0</v>
      </c>
      <c r="AB4924">
        <v>1.6631942271965092</v>
      </c>
      <c r="AC4924">
        <v>0</v>
      </c>
      <c r="AD4924">
        <v>0</v>
      </c>
      <c r="AE4924">
        <v>35.319422276371192</v>
      </c>
    </row>
    <row r="4925" spans="1:31" x14ac:dyDescent="0.3">
      <c r="A4925">
        <v>2656678</v>
      </c>
      <c r="B4925">
        <v>1</v>
      </c>
      <c r="C4925" t="s">
        <v>81</v>
      </c>
      <c r="D4925" t="s">
        <v>118</v>
      </c>
      <c r="E4925" t="s">
        <v>141</v>
      </c>
      <c r="F4925" t="s">
        <v>13754</v>
      </c>
      <c r="G4925" t="s">
        <v>220</v>
      </c>
      <c r="H4925" t="s">
        <v>144</v>
      </c>
      <c r="I4925" t="s">
        <v>136</v>
      </c>
      <c r="J4925" t="s">
        <v>137</v>
      </c>
      <c r="K4925" t="s">
        <v>162</v>
      </c>
      <c r="L4925" t="s">
        <v>13755</v>
      </c>
      <c r="M4925" t="s">
        <v>13756</v>
      </c>
      <c r="N4925">
        <v>4.2652777769999997</v>
      </c>
      <c r="O4925">
        <v>0</v>
      </c>
      <c r="P4925">
        <v>29</v>
      </c>
      <c r="Q4925">
        <v>36</v>
      </c>
      <c r="R4925">
        <v>35</v>
      </c>
      <c r="S4925">
        <v>3</v>
      </c>
      <c r="T4925">
        <v>5</v>
      </c>
      <c r="U4925">
        <v>0</v>
      </c>
      <c r="V4925">
        <v>0</v>
      </c>
      <c r="W4925">
        <v>0</v>
      </c>
      <c r="X4925">
        <v>28.821105751169103</v>
      </c>
      <c r="Y4925">
        <v>649.30261832376721</v>
      </c>
      <c r="Z4925">
        <v>377.04205446470553</v>
      </c>
      <c r="AA4925">
        <v>6.7239077433908241</v>
      </c>
      <c r="AB4925">
        <v>86.147376312479764</v>
      </c>
      <c r="AC4925">
        <v>0</v>
      </c>
      <c r="AD4925">
        <v>0</v>
      </c>
      <c r="AE4925">
        <v>1148.0370625955125</v>
      </c>
    </row>
    <row r="4926" spans="1:31" x14ac:dyDescent="0.3">
      <c r="A4926">
        <v>2657070</v>
      </c>
      <c r="B4926">
        <v>1</v>
      </c>
      <c r="C4926" t="s">
        <v>80</v>
      </c>
      <c r="D4926" t="s">
        <v>93</v>
      </c>
      <c r="E4926" t="s">
        <v>165</v>
      </c>
      <c r="F4926" t="s">
        <v>13757</v>
      </c>
      <c r="G4926" t="s">
        <v>224</v>
      </c>
      <c r="H4926" t="s">
        <v>135</v>
      </c>
      <c r="I4926" t="s">
        <v>136</v>
      </c>
      <c r="J4926" t="s">
        <v>137</v>
      </c>
      <c r="K4926" t="s">
        <v>138</v>
      </c>
      <c r="L4926" t="s">
        <v>13758</v>
      </c>
      <c r="M4926" t="s">
        <v>13759</v>
      </c>
      <c r="N4926">
        <v>3.670555555</v>
      </c>
      <c r="O4926">
        <v>0</v>
      </c>
      <c r="P4926">
        <v>1</v>
      </c>
      <c r="Q4926">
        <v>0</v>
      </c>
      <c r="R4926">
        <v>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0.90073187749266226</v>
      </c>
      <c r="Y4926">
        <v>0</v>
      </c>
      <c r="Z4926">
        <v>25.137678028873204</v>
      </c>
      <c r="AA4926">
        <v>0</v>
      </c>
      <c r="AB4926">
        <v>0</v>
      </c>
      <c r="AC4926">
        <v>0</v>
      </c>
      <c r="AD4926">
        <v>0</v>
      </c>
      <c r="AE4926">
        <v>26.038409906365867</v>
      </c>
    </row>
    <row r="4927" spans="1:31" x14ac:dyDescent="0.3">
      <c r="A4927">
        <v>2657100</v>
      </c>
      <c r="B4927">
        <v>2</v>
      </c>
      <c r="C4927" t="s">
        <v>80</v>
      </c>
      <c r="D4927" t="s">
        <v>90</v>
      </c>
      <c r="E4927" t="s">
        <v>152</v>
      </c>
      <c r="F4927" t="s">
        <v>13760</v>
      </c>
      <c r="G4927" t="s">
        <v>224</v>
      </c>
      <c r="H4927" t="s">
        <v>135</v>
      </c>
      <c r="I4927" t="s">
        <v>136</v>
      </c>
      <c r="J4927" t="s">
        <v>137</v>
      </c>
      <c r="K4927" t="s">
        <v>138</v>
      </c>
      <c r="L4927" t="s">
        <v>13519</v>
      </c>
      <c r="M4927" t="s">
        <v>13761</v>
      </c>
      <c r="N4927">
        <v>0.25083333299999999</v>
      </c>
      <c r="O4927">
        <v>0</v>
      </c>
      <c r="P4927">
        <v>975</v>
      </c>
      <c r="Q4927">
        <v>0</v>
      </c>
      <c r="R4927">
        <v>0</v>
      </c>
      <c r="S4927">
        <v>0</v>
      </c>
      <c r="T4927">
        <v>143</v>
      </c>
      <c r="U4927">
        <v>0</v>
      </c>
      <c r="V4927">
        <v>0</v>
      </c>
      <c r="W4927">
        <v>0</v>
      </c>
      <c r="X4927">
        <v>70.096858410409567</v>
      </c>
      <c r="Y4927">
        <v>0</v>
      </c>
      <c r="Z4927">
        <v>0</v>
      </c>
      <c r="AA4927">
        <v>0</v>
      </c>
      <c r="AB4927">
        <v>28.062166532569005</v>
      </c>
      <c r="AC4927">
        <v>0</v>
      </c>
      <c r="AD4927">
        <v>0</v>
      </c>
      <c r="AE4927">
        <v>98.159024942978576</v>
      </c>
    </row>
    <row r="4928" spans="1:31" x14ac:dyDescent="0.3">
      <c r="A4928">
        <v>2656423</v>
      </c>
      <c r="B4928">
        <v>1</v>
      </c>
      <c r="C4928" t="s">
        <v>80</v>
      </c>
      <c r="D4928" t="s">
        <v>82</v>
      </c>
      <c r="E4928" t="s">
        <v>152</v>
      </c>
      <c r="F4928" t="s">
        <v>5422</v>
      </c>
      <c r="G4928" t="s">
        <v>154</v>
      </c>
      <c r="H4928" t="s">
        <v>135</v>
      </c>
      <c r="I4928" t="s">
        <v>136</v>
      </c>
      <c r="J4928" t="s">
        <v>137</v>
      </c>
      <c r="K4928" t="s">
        <v>138</v>
      </c>
      <c r="L4928" t="s">
        <v>13762</v>
      </c>
      <c r="M4928" t="s">
        <v>13763</v>
      </c>
      <c r="N4928">
        <v>0.66666666600000002</v>
      </c>
      <c r="O4928">
        <v>0</v>
      </c>
      <c r="P4928">
        <v>166</v>
      </c>
      <c r="Q4928">
        <v>0</v>
      </c>
      <c r="R4928">
        <v>0</v>
      </c>
      <c r="S4928">
        <v>0</v>
      </c>
      <c r="T4928">
        <v>10</v>
      </c>
      <c r="U4928">
        <v>0</v>
      </c>
      <c r="V4928">
        <v>0</v>
      </c>
      <c r="W4928">
        <v>0</v>
      </c>
      <c r="X4928">
        <v>21.823219084048478</v>
      </c>
      <c r="Y4928">
        <v>0</v>
      </c>
      <c r="Z4928">
        <v>0</v>
      </c>
      <c r="AA4928">
        <v>0</v>
      </c>
      <c r="AB4928">
        <v>3.4212115796570512</v>
      </c>
      <c r="AC4928">
        <v>0</v>
      </c>
      <c r="AD4928">
        <v>0</v>
      </c>
      <c r="AE4928">
        <v>25.244430663705529</v>
      </c>
    </row>
    <row r="4929" spans="1:31" x14ac:dyDescent="0.3">
      <c r="A4929">
        <v>2656343</v>
      </c>
      <c r="B4929">
        <v>1</v>
      </c>
      <c r="C4929" t="s">
        <v>81</v>
      </c>
      <c r="D4929" t="s">
        <v>120</v>
      </c>
      <c r="E4929" t="s">
        <v>147</v>
      </c>
      <c r="F4929" t="s">
        <v>13764</v>
      </c>
      <c r="G4929" t="s">
        <v>149</v>
      </c>
      <c r="H4929" t="s">
        <v>144</v>
      </c>
      <c r="I4929" t="s">
        <v>136</v>
      </c>
      <c r="J4929" t="s">
        <v>137</v>
      </c>
      <c r="K4929" t="s">
        <v>138</v>
      </c>
      <c r="L4929" t="s">
        <v>13765</v>
      </c>
      <c r="M4929" t="s">
        <v>13766</v>
      </c>
      <c r="N4929">
        <v>0.97694444400000002</v>
      </c>
      <c r="O4929">
        <v>1</v>
      </c>
      <c r="P4929">
        <v>135</v>
      </c>
      <c r="Q4929">
        <v>37</v>
      </c>
      <c r="R4929">
        <v>11</v>
      </c>
      <c r="S4929">
        <v>1</v>
      </c>
      <c r="T4929">
        <v>20</v>
      </c>
      <c r="U4929">
        <v>0</v>
      </c>
      <c r="V4929">
        <v>0</v>
      </c>
      <c r="W4929">
        <v>0</v>
      </c>
      <c r="X4929">
        <v>22.798960413613909</v>
      </c>
      <c r="Y4929">
        <v>142.94823030121546</v>
      </c>
      <c r="Z4929">
        <v>38.976146985600039</v>
      </c>
      <c r="AA4929">
        <v>0.86309679104215242</v>
      </c>
      <c r="AB4929">
        <v>6.7327927827466194</v>
      </c>
      <c r="AC4929">
        <v>0</v>
      </c>
      <c r="AD4929">
        <v>0</v>
      </c>
      <c r="AE4929">
        <v>212.31922727421818</v>
      </c>
    </row>
    <row r="4930" spans="1:31" x14ac:dyDescent="0.3">
      <c r="A4930">
        <v>2656506</v>
      </c>
      <c r="B4930">
        <v>1</v>
      </c>
      <c r="C4930" t="s">
        <v>80</v>
      </c>
      <c r="D4930" t="s">
        <v>108</v>
      </c>
      <c r="E4930" t="s">
        <v>152</v>
      </c>
      <c r="F4930" t="s">
        <v>13030</v>
      </c>
      <c r="G4930" t="s">
        <v>191</v>
      </c>
      <c r="H4930" t="s">
        <v>135</v>
      </c>
      <c r="I4930" t="s">
        <v>136</v>
      </c>
      <c r="J4930" t="s">
        <v>137</v>
      </c>
      <c r="K4930" t="s">
        <v>138</v>
      </c>
      <c r="L4930" t="s">
        <v>13767</v>
      </c>
      <c r="M4930" t="s">
        <v>13768</v>
      </c>
      <c r="N4930">
        <v>1.258611111</v>
      </c>
      <c r="O4930">
        <v>0</v>
      </c>
      <c r="P4930">
        <v>57</v>
      </c>
      <c r="Q4930">
        <v>0</v>
      </c>
      <c r="R4930">
        <v>28</v>
      </c>
      <c r="S4930">
        <v>0</v>
      </c>
      <c r="T4930">
        <v>9</v>
      </c>
      <c r="U4930">
        <v>0</v>
      </c>
      <c r="V4930">
        <v>0</v>
      </c>
      <c r="W4930">
        <v>0</v>
      </c>
      <c r="X4930">
        <v>12.395827387347488</v>
      </c>
      <c r="Y4930">
        <v>0</v>
      </c>
      <c r="Z4930">
        <v>40.374237480166073</v>
      </c>
      <c r="AA4930">
        <v>0</v>
      </c>
      <c r="AB4930">
        <v>6.4547723006510216</v>
      </c>
      <c r="AC4930">
        <v>0</v>
      </c>
      <c r="AD4930">
        <v>0</v>
      </c>
      <c r="AE4930">
        <v>59.224837168164584</v>
      </c>
    </row>
    <row r="4931" spans="1:31" x14ac:dyDescent="0.3">
      <c r="A4931">
        <v>2656320</v>
      </c>
      <c r="B4931">
        <v>1</v>
      </c>
      <c r="C4931" t="s">
        <v>80</v>
      </c>
      <c r="D4931" t="s">
        <v>105</v>
      </c>
      <c r="E4931" t="s">
        <v>141</v>
      </c>
      <c r="F4931" t="s">
        <v>13769</v>
      </c>
      <c r="G4931" t="s">
        <v>149</v>
      </c>
      <c r="H4931" t="s">
        <v>144</v>
      </c>
      <c r="I4931" t="s">
        <v>136</v>
      </c>
      <c r="J4931" t="s">
        <v>137</v>
      </c>
      <c r="K4931" t="s">
        <v>138</v>
      </c>
      <c r="L4931" t="s">
        <v>13770</v>
      </c>
      <c r="M4931" t="s">
        <v>13771</v>
      </c>
      <c r="N4931">
        <v>0.42138888800000002</v>
      </c>
      <c r="O4931">
        <v>0</v>
      </c>
      <c r="P4931">
        <v>321</v>
      </c>
      <c r="Q4931">
        <v>0</v>
      </c>
      <c r="R4931">
        <v>0</v>
      </c>
      <c r="S4931">
        <v>0</v>
      </c>
      <c r="T4931">
        <v>8</v>
      </c>
      <c r="U4931">
        <v>0</v>
      </c>
      <c r="V4931">
        <v>0</v>
      </c>
      <c r="W4931">
        <v>0</v>
      </c>
      <c r="X4931">
        <v>33.480050632581445</v>
      </c>
      <c r="Y4931">
        <v>0</v>
      </c>
      <c r="Z4931">
        <v>0</v>
      </c>
      <c r="AA4931">
        <v>0</v>
      </c>
      <c r="AB4931">
        <v>1.7957041222166596</v>
      </c>
      <c r="AC4931">
        <v>0</v>
      </c>
      <c r="AD4931">
        <v>0</v>
      </c>
      <c r="AE4931">
        <v>35.275754754798108</v>
      </c>
    </row>
    <row r="4932" spans="1:31" x14ac:dyDescent="0.3">
      <c r="A4932">
        <v>2656529</v>
      </c>
      <c r="B4932">
        <v>1</v>
      </c>
      <c r="C4932" t="s">
        <v>81</v>
      </c>
      <c r="D4932" t="s">
        <v>118</v>
      </c>
      <c r="E4932" t="s">
        <v>141</v>
      </c>
      <c r="F4932" t="s">
        <v>13772</v>
      </c>
      <c r="G4932" t="s">
        <v>143</v>
      </c>
      <c r="H4932" t="s">
        <v>144</v>
      </c>
      <c r="I4932" t="s">
        <v>136</v>
      </c>
      <c r="J4932" t="s">
        <v>137</v>
      </c>
      <c r="K4932" t="s">
        <v>138</v>
      </c>
      <c r="L4932" t="s">
        <v>13773</v>
      </c>
      <c r="M4932" t="s">
        <v>13774</v>
      </c>
      <c r="N4932">
        <v>1.6788888879999999</v>
      </c>
      <c r="O4932">
        <v>0</v>
      </c>
      <c r="P4932">
        <v>0</v>
      </c>
      <c r="Q4932">
        <v>7</v>
      </c>
      <c r="R4932">
        <v>4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56.165728609787635</v>
      </c>
      <c r="Z4932">
        <v>84.47509278594795</v>
      </c>
      <c r="AA4932">
        <v>0</v>
      </c>
      <c r="AB4932">
        <v>0</v>
      </c>
      <c r="AC4932">
        <v>0</v>
      </c>
      <c r="AD4932">
        <v>0</v>
      </c>
      <c r="AE4932">
        <v>140.6408213957356</v>
      </c>
    </row>
    <row r="4933" spans="1:31" x14ac:dyDescent="0.3">
      <c r="A4933">
        <v>2656512</v>
      </c>
      <c r="B4933">
        <v>1</v>
      </c>
      <c r="C4933" t="s">
        <v>80</v>
      </c>
      <c r="D4933" t="s">
        <v>82</v>
      </c>
      <c r="E4933" t="s">
        <v>152</v>
      </c>
      <c r="F4933" t="s">
        <v>13775</v>
      </c>
      <c r="G4933" t="s">
        <v>154</v>
      </c>
      <c r="H4933" t="s">
        <v>135</v>
      </c>
      <c r="I4933" t="s">
        <v>136</v>
      </c>
      <c r="J4933" t="s">
        <v>137</v>
      </c>
      <c r="K4933" t="s">
        <v>138</v>
      </c>
      <c r="L4933" t="s">
        <v>13776</v>
      </c>
      <c r="M4933" t="s">
        <v>13777</v>
      </c>
      <c r="N4933">
        <v>0.17111111100000001</v>
      </c>
      <c r="O4933">
        <v>0</v>
      </c>
      <c r="P4933">
        <v>170</v>
      </c>
      <c r="Q4933">
        <v>0</v>
      </c>
      <c r="R4933">
        <v>0</v>
      </c>
      <c r="S4933">
        <v>0</v>
      </c>
      <c r="T4933">
        <v>16</v>
      </c>
      <c r="U4933">
        <v>0</v>
      </c>
      <c r="V4933">
        <v>0</v>
      </c>
      <c r="W4933">
        <v>0</v>
      </c>
      <c r="X4933">
        <v>6.5298058070114084</v>
      </c>
      <c r="Y4933">
        <v>0</v>
      </c>
      <c r="Z4933">
        <v>0</v>
      </c>
      <c r="AA4933">
        <v>0</v>
      </c>
      <c r="AB4933">
        <v>1.073687170113558</v>
      </c>
      <c r="AC4933">
        <v>0</v>
      </c>
      <c r="AD4933">
        <v>0</v>
      </c>
      <c r="AE4933">
        <v>7.6034929771249669</v>
      </c>
    </row>
    <row r="4934" spans="1:31" x14ac:dyDescent="0.3">
      <c r="A4934">
        <v>2656549</v>
      </c>
      <c r="B4934">
        <v>1</v>
      </c>
      <c r="C4934" t="s">
        <v>80</v>
      </c>
      <c r="D4934" t="s">
        <v>94</v>
      </c>
      <c r="E4934" t="s">
        <v>152</v>
      </c>
      <c r="F4934" t="s">
        <v>13778</v>
      </c>
      <c r="G4934" t="s">
        <v>154</v>
      </c>
      <c r="H4934" t="s">
        <v>135</v>
      </c>
      <c r="I4934" t="s">
        <v>136</v>
      </c>
      <c r="J4934" t="s">
        <v>137</v>
      </c>
      <c r="K4934" t="s">
        <v>138</v>
      </c>
      <c r="L4934" t="s">
        <v>13779</v>
      </c>
      <c r="M4934" t="s">
        <v>13780</v>
      </c>
      <c r="N4934">
        <v>0.40444444400000001</v>
      </c>
      <c r="O4934">
        <v>0</v>
      </c>
      <c r="P4934">
        <v>169</v>
      </c>
      <c r="Q4934">
        <v>0</v>
      </c>
      <c r="R4934">
        <v>2</v>
      </c>
      <c r="S4934">
        <v>0</v>
      </c>
      <c r="T4934">
        <v>39</v>
      </c>
      <c r="U4934">
        <v>0</v>
      </c>
      <c r="V4934">
        <v>0</v>
      </c>
      <c r="W4934">
        <v>0</v>
      </c>
      <c r="X4934">
        <v>11.860469587902935</v>
      </c>
      <c r="Y4934">
        <v>0</v>
      </c>
      <c r="Z4934">
        <v>1.6435965510639423</v>
      </c>
      <c r="AA4934">
        <v>0</v>
      </c>
      <c r="AB4934">
        <v>8.84551513191807</v>
      </c>
      <c r="AC4934">
        <v>0</v>
      </c>
      <c r="AD4934">
        <v>0</v>
      </c>
      <c r="AE4934">
        <v>22.349581270884947</v>
      </c>
    </row>
    <row r="4935" spans="1:31" x14ac:dyDescent="0.3">
      <c r="A4935">
        <v>2656655</v>
      </c>
      <c r="B4935">
        <v>1</v>
      </c>
      <c r="C4935" t="s">
        <v>81</v>
      </c>
      <c r="D4935" t="s">
        <v>128</v>
      </c>
      <c r="E4935" t="s">
        <v>214</v>
      </c>
      <c r="F4935" t="s">
        <v>13781</v>
      </c>
      <c r="G4935" t="s">
        <v>224</v>
      </c>
      <c r="H4935" t="s">
        <v>135</v>
      </c>
      <c r="I4935" t="s">
        <v>136</v>
      </c>
      <c r="J4935" t="s">
        <v>137</v>
      </c>
      <c r="K4935" t="s">
        <v>138</v>
      </c>
      <c r="L4935" t="s">
        <v>13782</v>
      </c>
      <c r="M4935" t="s">
        <v>13783</v>
      </c>
      <c r="N4935">
        <v>4.4769444439999999</v>
      </c>
      <c r="O4935">
        <v>0</v>
      </c>
      <c r="P4935">
        <v>113</v>
      </c>
      <c r="Q4935">
        <v>0</v>
      </c>
      <c r="R4935">
        <v>0</v>
      </c>
      <c r="S4935">
        <v>0</v>
      </c>
      <c r="T4935">
        <v>3</v>
      </c>
      <c r="U4935">
        <v>0</v>
      </c>
      <c r="V4935">
        <v>0</v>
      </c>
      <c r="W4935">
        <v>0</v>
      </c>
      <c r="X4935">
        <v>141.65882831112719</v>
      </c>
      <c r="Y4935">
        <v>0</v>
      </c>
      <c r="Z4935">
        <v>0</v>
      </c>
      <c r="AA4935">
        <v>0</v>
      </c>
      <c r="AB4935">
        <v>68.548130375656427</v>
      </c>
      <c r="AC4935">
        <v>0</v>
      </c>
      <c r="AD4935">
        <v>0</v>
      </c>
      <c r="AE4935">
        <v>210.20695868678362</v>
      </c>
    </row>
    <row r="4936" spans="1:31" x14ac:dyDescent="0.3">
      <c r="A4936">
        <v>2657133</v>
      </c>
      <c r="B4936">
        <v>1</v>
      </c>
      <c r="C4936" t="s">
        <v>80</v>
      </c>
      <c r="D4936" t="s">
        <v>83</v>
      </c>
      <c r="E4936" t="s">
        <v>132</v>
      </c>
      <c r="F4936" t="s">
        <v>13784</v>
      </c>
      <c r="G4936" t="s">
        <v>268</v>
      </c>
      <c r="H4936" t="s">
        <v>135</v>
      </c>
      <c r="I4936" t="s">
        <v>136</v>
      </c>
      <c r="J4936" t="s">
        <v>137</v>
      </c>
      <c r="K4936" t="s">
        <v>138</v>
      </c>
      <c r="L4936" t="s">
        <v>13785</v>
      </c>
      <c r="M4936" t="s">
        <v>13786</v>
      </c>
      <c r="N4936">
        <v>2.5236111110000001</v>
      </c>
      <c r="O4936">
        <v>0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4.2622274866314633</v>
      </c>
      <c r="AA4936">
        <v>0</v>
      </c>
      <c r="AB4936">
        <v>0</v>
      </c>
      <c r="AC4936">
        <v>0</v>
      </c>
      <c r="AD4936">
        <v>0</v>
      </c>
      <c r="AE4936">
        <v>4.2622274866314633</v>
      </c>
    </row>
    <row r="4937" spans="1:31" x14ac:dyDescent="0.3">
      <c r="A4937">
        <v>2657052</v>
      </c>
      <c r="B4937">
        <v>1</v>
      </c>
      <c r="C4937" t="s">
        <v>80</v>
      </c>
      <c r="D4937" t="s">
        <v>90</v>
      </c>
      <c r="E4937" t="s">
        <v>165</v>
      </c>
      <c r="F4937" t="s">
        <v>13787</v>
      </c>
      <c r="G4937" t="s">
        <v>224</v>
      </c>
      <c r="H4937" t="s">
        <v>135</v>
      </c>
      <c r="I4937" t="s">
        <v>136</v>
      </c>
      <c r="J4937" t="s">
        <v>137</v>
      </c>
      <c r="K4937" t="s">
        <v>138</v>
      </c>
      <c r="L4937" t="s">
        <v>13788</v>
      </c>
      <c r="M4937" t="s">
        <v>13789</v>
      </c>
      <c r="N4937">
        <v>1.133888888</v>
      </c>
      <c r="O4937">
        <v>0</v>
      </c>
      <c r="P4937">
        <v>257</v>
      </c>
      <c r="Q4937">
        <v>0</v>
      </c>
      <c r="R4937">
        <v>0</v>
      </c>
      <c r="S4937">
        <v>0</v>
      </c>
      <c r="T4937">
        <v>4</v>
      </c>
      <c r="U4937">
        <v>0</v>
      </c>
      <c r="V4937">
        <v>0</v>
      </c>
      <c r="W4937">
        <v>0</v>
      </c>
      <c r="X4937">
        <v>78.853083833698122</v>
      </c>
      <c r="Y4937">
        <v>0</v>
      </c>
      <c r="Z4937">
        <v>0</v>
      </c>
      <c r="AA4937">
        <v>0</v>
      </c>
      <c r="AB4937">
        <v>0.46894040437380669</v>
      </c>
      <c r="AC4937">
        <v>0</v>
      </c>
      <c r="AD4937">
        <v>0</v>
      </c>
      <c r="AE4937">
        <v>79.322024238071933</v>
      </c>
    </row>
    <row r="4938" spans="1:31" x14ac:dyDescent="0.3">
      <c r="A4938">
        <v>2657003</v>
      </c>
      <c r="B4938">
        <v>1</v>
      </c>
      <c r="C4938" t="s">
        <v>81</v>
      </c>
      <c r="D4938" t="s">
        <v>128</v>
      </c>
      <c r="E4938" t="s">
        <v>141</v>
      </c>
      <c r="F4938" t="s">
        <v>3297</v>
      </c>
      <c r="G4938" t="s">
        <v>143</v>
      </c>
      <c r="H4938" t="s">
        <v>144</v>
      </c>
      <c r="I4938" t="s">
        <v>136</v>
      </c>
      <c r="J4938" t="s">
        <v>137</v>
      </c>
      <c r="K4938" t="s">
        <v>138</v>
      </c>
      <c r="L4938" t="s">
        <v>13790</v>
      </c>
      <c r="M4938" t="s">
        <v>13791</v>
      </c>
      <c r="N4938">
        <v>1.936388888</v>
      </c>
      <c r="O4938">
        <v>0</v>
      </c>
      <c r="P4938">
        <v>0</v>
      </c>
      <c r="Q4938">
        <v>0</v>
      </c>
      <c r="R4938">
        <v>0</v>
      </c>
      <c r="S4938">
        <v>7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1615.3750522888306</v>
      </c>
      <c r="AB4938">
        <v>0</v>
      </c>
      <c r="AC4938">
        <v>0</v>
      </c>
      <c r="AD4938">
        <v>0</v>
      </c>
      <c r="AE4938">
        <v>1615.3750522888306</v>
      </c>
    </row>
    <row r="4939" spans="1:31" x14ac:dyDescent="0.3">
      <c r="A4939">
        <v>2656691</v>
      </c>
      <c r="B4939">
        <v>1</v>
      </c>
      <c r="C4939" t="s">
        <v>81</v>
      </c>
      <c r="D4939" t="s">
        <v>124</v>
      </c>
      <c r="E4939" t="s">
        <v>194</v>
      </c>
      <c r="F4939" t="s">
        <v>13792</v>
      </c>
      <c r="G4939" t="s">
        <v>149</v>
      </c>
      <c r="H4939" t="s">
        <v>144</v>
      </c>
      <c r="I4939" t="s">
        <v>136</v>
      </c>
      <c r="J4939" t="s">
        <v>137</v>
      </c>
      <c r="K4939" t="s">
        <v>138</v>
      </c>
      <c r="L4939" t="s">
        <v>13793</v>
      </c>
      <c r="M4939" t="s">
        <v>13794</v>
      </c>
      <c r="N4939">
        <v>0.23499999999999999</v>
      </c>
      <c r="O4939">
        <v>2</v>
      </c>
      <c r="P4939">
        <v>381</v>
      </c>
      <c r="Q4939">
        <v>94</v>
      </c>
      <c r="R4939">
        <v>91</v>
      </c>
      <c r="S4939">
        <v>10</v>
      </c>
      <c r="T4939">
        <v>28</v>
      </c>
      <c r="U4939">
        <v>1</v>
      </c>
      <c r="V4939">
        <v>0</v>
      </c>
      <c r="W4939">
        <v>1.0053606588666875</v>
      </c>
      <c r="X4939">
        <v>18.195569793591229</v>
      </c>
      <c r="Y4939">
        <v>52.756308428547293</v>
      </c>
      <c r="Z4939">
        <v>52.354101577743386</v>
      </c>
      <c r="AA4939">
        <v>3.4123270675911113</v>
      </c>
      <c r="AB4939">
        <v>10.088427723645768</v>
      </c>
      <c r="AC4939">
        <v>24.978636620583281</v>
      </c>
      <c r="AD4939">
        <v>0</v>
      </c>
      <c r="AE4939">
        <v>162.79073187056875</v>
      </c>
    </row>
    <row r="4940" spans="1:31" x14ac:dyDescent="0.3">
      <c r="A4940">
        <v>2656442</v>
      </c>
      <c r="B4940">
        <v>1</v>
      </c>
      <c r="C4940" t="s">
        <v>81</v>
      </c>
      <c r="D4940" t="s">
        <v>115</v>
      </c>
      <c r="E4940" t="s">
        <v>165</v>
      </c>
      <c r="F4940" t="s">
        <v>13795</v>
      </c>
      <c r="G4940" t="s">
        <v>822</v>
      </c>
      <c r="H4940" t="s">
        <v>135</v>
      </c>
      <c r="I4940" t="s">
        <v>136</v>
      </c>
      <c r="J4940" t="s">
        <v>137</v>
      </c>
      <c r="K4940" t="s">
        <v>138</v>
      </c>
      <c r="L4940" t="s">
        <v>13796</v>
      </c>
      <c r="M4940" t="s">
        <v>13797</v>
      </c>
      <c r="N4940">
        <v>1.552777777</v>
      </c>
      <c r="O4940">
        <v>0</v>
      </c>
      <c r="P4940">
        <v>6</v>
      </c>
      <c r="Q4940">
        <v>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2.7247283251129426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2.7247283251129426</v>
      </c>
    </row>
    <row r="4941" spans="1:31" x14ac:dyDescent="0.3">
      <c r="A4941">
        <v>2656797</v>
      </c>
      <c r="B4941">
        <v>1</v>
      </c>
      <c r="C4941" t="s">
        <v>81</v>
      </c>
      <c r="D4941" t="s">
        <v>112</v>
      </c>
      <c r="E4941" t="s">
        <v>214</v>
      </c>
      <c r="F4941" t="s">
        <v>13798</v>
      </c>
      <c r="G4941" t="s">
        <v>224</v>
      </c>
      <c r="H4941" t="s">
        <v>135</v>
      </c>
      <c r="I4941" t="s">
        <v>136</v>
      </c>
      <c r="J4941" t="s">
        <v>137</v>
      </c>
      <c r="K4941" t="s">
        <v>138</v>
      </c>
      <c r="L4941" t="s">
        <v>13799</v>
      </c>
      <c r="M4941" t="s">
        <v>13800</v>
      </c>
      <c r="N4941">
        <v>2.8152777769999999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3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92.016129741251305</v>
      </c>
      <c r="AC4941">
        <v>0</v>
      </c>
      <c r="AD4941">
        <v>0</v>
      </c>
      <c r="AE4941">
        <v>92.016129741251305</v>
      </c>
    </row>
    <row r="4942" spans="1:31" x14ac:dyDescent="0.3">
      <c r="A4942">
        <v>2656654</v>
      </c>
      <c r="B4942">
        <v>1</v>
      </c>
      <c r="C4942" t="s">
        <v>80</v>
      </c>
      <c r="D4942" t="s">
        <v>96</v>
      </c>
      <c r="E4942" t="s">
        <v>165</v>
      </c>
      <c r="F4942" t="s">
        <v>13801</v>
      </c>
      <c r="G4942" t="s">
        <v>187</v>
      </c>
      <c r="H4942" t="s">
        <v>135</v>
      </c>
      <c r="I4942" t="s">
        <v>136</v>
      </c>
      <c r="J4942" t="s">
        <v>137</v>
      </c>
      <c r="K4942" t="s">
        <v>138</v>
      </c>
      <c r="L4942" t="s">
        <v>13802</v>
      </c>
      <c r="M4942" t="s">
        <v>13803</v>
      </c>
      <c r="N4942">
        <v>5.863611111</v>
      </c>
      <c r="O4942">
        <v>0</v>
      </c>
      <c r="P4942">
        <v>32</v>
      </c>
      <c r="Q4942">
        <v>0</v>
      </c>
      <c r="R4942">
        <v>9</v>
      </c>
      <c r="S4942">
        <v>0</v>
      </c>
      <c r="T4942">
        <v>6</v>
      </c>
      <c r="U4942">
        <v>0</v>
      </c>
      <c r="V4942">
        <v>0</v>
      </c>
      <c r="W4942">
        <v>0</v>
      </c>
      <c r="X4942">
        <v>240.62860787203525</v>
      </c>
      <c r="Y4942">
        <v>0</v>
      </c>
      <c r="Z4942">
        <v>58.92063409983276</v>
      </c>
      <c r="AA4942">
        <v>0</v>
      </c>
      <c r="AB4942">
        <v>56.237354812833317</v>
      </c>
      <c r="AC4942">
        <v>0</v>
      </c>
      <c r="AD4942">
        <v>0</v>
      </c>
      <c r="AE4942">
        <v>355.78659678470132</v>
      </c>
    </row>
    <row r="4943" spans="1:31" x14ac:dyDescent="0.3">
      <c r="A4943">
        <v>2657135</v>
      </c>
      <c r="B4943">
        <v>1</v>
      </c>
      <c r="C4943" t="s">
        <v>80</v>
      </c>
      <c r="D4943" t="s">
        <v>110</v>
      </c>
      <c r="E4943" t="s">
        <v>214</v>
      </c>
      <c r="F4943" t="s">
        <v>13804</v>
      </c>
      <c r="G4943" t="s">
        <v>300</v>
      </c>
      <c r="H4943" t="s">
        <v>135</v>
      </c>
      <c r="I4943" t="s">
        <v>136</v>
      </c>
      <c r="J4943" t="s">
        <v>137</v>
      </c>
      <c r="K4943" t="s">
        <v>138</v>
      </c>
      <c r="L4943" t="s">
        <v>13805</v>
      </c>
      <c r="M4943" t="s">
        <v>13806</v>
      </c>
      <c r="N4943">
        <v>13.594722222</v>
      </c>
      <c r="O4943">
        <v>0</v>
      </c>
      <c r="P4943">
        <v>69</v>
      </c>
      <c r="Q4943">
        <v>0</v>
      </c>
      <c r="R4943">
        <v>0</v>
      </c>
      <c r="S4943">
        <v>0</v>
      </c>
      <c r="T4943">
        <v>1</v>
      </c>
      <c r="U4943">
        <v>0</v>
      </c>
      <c r="V4943">
        <v>0</v>
      </c>
      <c r="W4943">
        <v>0</v>
      </c>
      <c r="X4943">
        <v>284.08231324342995</v>
      </c>
      <c r="Y4943">
        <v>0</v>
      </c>
      <c r="Z4943">
        <v>0</v>
      </c>
      <c r="AA4943">
        <v>0</v>
      </c>
      <c r="AB4943">
        <v>37.705146580353428</v>
      </c>
      <c r="AC4943">
        <v>0</v>
      </c>
      <c r="AD4943">
        <v>0</v>
      </c>
      <c r="AE4943">
        <v>321.78745982378337</v>
      </c>
    </row>
    <row r="4944" spans="1:31" x14ac:dyDescent="0.3">
      <c r="A4944">
        <v>2656757</v>
      </c>
      <c r="B4944">
        <v>1</v>
      </c>
      <c r="C4944" t="s">
        <v>80</v>
      </c>
      <c r="D4944" t="s">
        <v>93</v>
      </c>
      <c r="E4944" t="s">
        <v>141</v>
      </c>
      <c r="F4944" t="s">
        <v>13807</v>
      </c>
      <c r="G4944" t="s">
        <v>448</v>
      </c>
      <c r="H4944" t="s">
        <v>144</v>
      </c>
      <c r="I4944" t="s">
        <v>136</v>
      </c>
      <c r="J4944" t="s">
        <v>137</v>
      </c>
      <c r="K4944" t="s">
        <v>138</v>
      </c>
      <c r="L4944" t="s">
        <v>13808</v>
      </c>
      <c r="M4944" t="s">
        <v>13809</v>
      </c>
      <c r="N4944">
        <v>3.5705555549999999</v>
      </c>
      <c r="O4944">
        <v>0</v>
      </c>
      <c r="P4944">
        <v>344</v>
      </c>
      <c r="Q4944">
        <v>0</v>
      </c>
      <c r="R4944">
        <v>25</v>
      </c>
      <c r="S4944">
        <v>0</v>
      </c>
      <c r="T4944">
        <v>44</v>
      </c>
      <c r="U4944">
        <v>0</v>
      </c>
      <c r="V4944">
        <v>1</v>
      </c>
      <c r="W4944">
        <v>0</v>
      </c>
      <c r="X4944">
        <v>305.69486590501936</v>
      </c>
      <c r="Y4944">
        <v>0</v>
      </c>
      <c r="Z4944">
        <v>209.32467816481733</v>
      </c>
      <c r="AA4944">
        <v>0</v>
      </c>
      <c r="AB4944">
        <v>182.93425936620508</v>
      </c>
      <c r="AC4944">
        <v>0</v>
      </c>
      <c r="AD4944">
        <v>0</v>
      </c>
      <c r="AE4944">
        <v>697.95380343604177</v>
      </c>
    </row>
    <row r="4945" spans="1:31" x14ac:dyDescent="0.3">
      <c r="A4945">
        <v>2656774</v>
      </c>
      <c r="B4945">
        <v>1</v>
      </c>
      <c r="C4945" t="s">
        <v>81</v>
      </c>
      <c r="D4945" t="s">
        <v>113</v>
      </c>
      <c r="E4945" t="s">
        <v>165</v>
      </c>
      <c r="F4945" t="s">
        <v>13810</v>
      </c>
      <c r="G4945" t="s">
        <v>187</v>
      </c>
      <c r="H4945" t="s">
        <v>135</v>
      </c>
      <c r="I4945" t="s">
        <v>136</v>
      </c>
      <c r="J4945" t="s">
        <v>137</v>
      </c>
      <c r="K4945" t="s">
        <v>138</v>
      </c>
      <c r="L4945" t="s">
        <v>13811</v>
      </c>
      <c r="M4945" t="s">
        <v>13812</v>
      </c>
      <c r="N4945">
        <v>3.6577777770000002</v>
      </c>
      <c r="O4945">
        <v>0</v>
      </c>
      <c r="P4945">
        <v>7</v>
      </c>
      <c r="Q4945">
        <v>0</v>
      </c>
      <c r="R4945">
        <v>3</v>
      </c>
      <c r="S4945">
        <v>0</v>
      </c>
      <c r="T4945">
        <v>5</v>
      </c>
      <c r="U4945">
        <v>0</v>
      </c>
      <c r="V4945">
        <v>0</v>
      </c>
      <c r="W4945">
        <v>0</v>
      </c>
      <c r="X4945">
        <v>6.5144312432324716</v>
      </c>
      <c r="Y4945">
        <v>0</v>
      </c>
      <c r="Z4945">
        <v>2.0948251788621501</v>
      </c>
      <c r="AA4945">
        <v>0</v>
      </c>
      <c r="AB4945">
        <v>22.870445710535595</v>
      </c>
      <c r="AC4945">
        <v>0</v>
      </c>
      <c r="AD4945">
        <v>0</v>
      </c>
      <c r="AE4945">
        <v>31.479702132630216</v>
      </c>
    </row>
    <row r="4946" spans="1:31" x14ac:dyDescent="0.3">
      <c r="A4946">
        <v>2657072</v>
      </c>
      <c r="B4946">
        <v>1</v>
      </c>
      <c r="C4946" t="s">
        <v>81</v>
      </c>
      <c r="D4946" t="s">
        <v>115</v>
      </c>
      <c r="E4946" t="s">
        <v>165</v>
      </c>
      <c r="F4946" t="s">
        <v>12232</v>
      </c>
      <c r="G4946" t="s">
        <v>224</v>
      </c>
      <c r="H4946" t="s">
        <v>135</v>
      </c>
      <c r="I4946" t="s">
        <v>136</v>
      </c>
      <c r="J4946" t="s">
        <v>137</v>
      </c>
      <c r="K4946" t="s">
        <v>138</v>
      </c>
      <c r="L4946" t="s">
        <v>13813</v>
      </c>
      <c r="M4946" t="s">
        <v>13814</v>
      </c>
      <c r="N4946">
        <v>0.97722222199999997</v>
      </c>
      <c r="O4946">
        <v>0</v>
      </c>
      <c r="P4946">
        <v>2</v>
      </c>
      <c r="Q4946">
        <v>0</v>
      </c>
      <c r="R4946">
        <v>4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1.1654053395062125</v>
      </c>
      <c r="Y4946">
        <v>0</v>
      </c>
      <c r="Z4946">
        <v>9.4350703355921475</v>
      </c>
      <c r="AA4946">
        <v>0</v>
      </c>
      <c r="AB4946">
        <v>0</v>
      </c>
      <c r="AC4946">
        <v>0</v>
      </c>
      <c r="AD4946">
        <v>0</v>
      </c>
      <c r="AE4946">
        <v>10.600475675098361</v>
      </c>
    </row>
    <row r="4947" spans="1:31" x14ac:dyDescent="0.3">
      <c r="A4947">
        <v>2656717</v>
      </c>
      <c r="B4947">
        <v>1</v>
      </c>
      <c r="C4947" t="s">
        <v>81</v>
      </c>
      <c r="D4947" t="s">
        <v>118</v>
      </c>
      <c r="E4947" t="s">
        <v>214</v>
      </c>
      <c r="F4947" t="s">
        <v>13815</v>
      </c>
      <c r="G4947" t="s">
        <v>300</v>
      </c>
      <c r="H4947" t="s">
        <v>135</v>
      </c>
      <c r="I4947" t="s">
        <v>136</v>
      </c>
      <c r="J4947" t="s">
        <v>137</v>
      </c>
      <c r="K4947" t="s">
        <v>138</v>
      </c>
      <c r="L4947" t="s">
        <v>13816</v>
      </c>
      <c r="M4947" t="s">
        <v>13817</v>
      </c>
      <c r="N4947">
        <v>3.7544444440000002</v>
      </c>
      <c r="O4947">
        <v>0</v>
      </c>
      <c r="P4947">
        <v>68</v>
      </c>
      <c r="Q4947">
        <v>0</v>
      </c>
      <c r="R4947">
        <v>0</v>
      </c>
      <c r="S4947">
        <v>0</v>
      </c>
      <c r="T4947">
        <v>9</v>
      </c>
      <c r="U4947">
        <v>0</v>
      </c>
      <c r="V4947">
        <v>1</v>
      </c>
      <c r="W4947">
        <v>0</v>
      </c>
      <c r="X4947">
        <v>78.076943786145392</v>
      </c>
      <c r="Y4947">
        <v>0</v>
      </c>
      <c r="Z4947">
        <v>0</v>
      </c>
      <c r="AA4947">
        <v>0</v>
      </c>
      <c r="AB4947">
        <v>158.84105639755413</v>
      </c>
      <c r="AC4947">
        <v>0</v>
      </c>
      <c r="AD4947">
        <v>63.900736370915048</v>
      </c>
      <c r="AE4947">
        <v>300.81873655461459</v>
      </c>
    </row>
    <row r="4948" spans="1:31" x14ac:dyDescent="0.3">
      <c r="A4948">
        <v>2656920</v>
      </c>
      <c r="B4948">
        <v>1</v>
      </c>
      <c r="C4948" t="s">
        <v>80</v>
      </c>
      <c r="D4948" t="s">
        <v>93</v>
      </c>
      <c r="E4948" t="s">
        <v>194</v>
      </c>
      <c r="F4948" t="s">
        <v>352</v>
      </c>
      <c r="G4948" t="s">
        <v>149</v>
      </c>
      <c r="H4948" t="s">
        <v>144</v>
      </c>
      <c r="I4948" t="s">
        <v>136</v>
      </c>
      <c r="J4948" t="s">
        <v>137</v>
      </c>
      <c r="K4948" t="s">
        <v>138</v>
      </c>
      <c r="L4948" t="s">
        <v>13818</v>
      </c>
      <c r="M4948" t="s">
        <v>13819</v>
      </c>
      <c r="N4948">
        <v>5.7500000000000002E-2</v>
      </c>
      <c r="O4948">
        <v>0</v>
      </c>
      <c r="P4948">
        <v>586</v>
      </c>
      <c r="Q4948">
        <v>2</v>
      </c>
      <c r="R4948">
        <v>126</v>
      </c>
      <c r="S4948">
        <v>6</v>
      </c>
      <c r="T4948">
        <v>112</v>
      </c>
      <c r="U4948">
        <v>1</v>
      </c>
      <c r="V4948">
        <v>0</v>
      </c>
      <c r="W4948">
        <v>0</v>
      </c>
      <c r="X4948">
        <v>6.5506402936876027</v>
      </c>
      <c r="Y4948">
        <v>1.6752768865288057</v>
      </c>
      <c r="Z4948">
        <v>13.635754140722446</v>
      </c>
      <c r="AA4948">
        <v>1.2392149521314806</v>
      </c>
      <c r="AB4948">
        <v>6.862941706648658</v>
      </c>
      <c r="AC4948">
        <v>0.269427798018117</v>
      </c>
      <c r="AD4948">
        <v>0</v>
      </c>
      <c r="AE4948">
        <v>30.23325577773711</v>
      </c>
    </row>
    <row r="4949" spans="1:31" x14ac:dyDescent="0.3">
      <c r="A4949">
        <v>2656425</v>
      </c>
      <c r="B4949">
        <v>1</v>
      </c>
      <c r="C4949" t="s">
        <v>80</v>
      </c>
      <c r="D4949" t="s">
        <v>108</v>
      </c>
      <c r="E4949" t="s">
        <v>147</v>
      </c>
      <c r="F4949" t="s">
        <v>11069</v>
      </c>
      <c r="G4949" t="s">
        <v>220</v>
      </c>
      <c r="H4949" t="s">
        <v>144</v>
      </c>
      <c r="I4949" t="s">
        <v>136</v>
      </c>
      <c r="J4949" t="s">
        <v>137</v>
      </c>
      <c r="K4949" t="s">
        <v>162</v>
      </c>
      <c r="L4949" t="s">
        <v>13820</v>
      </c>
      <c r="M4949" t="s">
        <v>13821</v>
      </c>
      <c r="N4949">
        <v>5.9847222220000003</v>
      </c>
      <c r="O4949">
        <v>0</v>
      </c>
      <c r="P4949">
        <v>564</v>
      </c>
      <c r="Q4949">
        <v>0</v>
      </c>
      <c r="R4949">
        <v>90</v>
      </c>
      <c r="S4949">
        <v>1</v>
      </c>
      <c r="T4949">
        <v>89</v>
      </c>
      <c r="U4949">
        <v>0</v>
      </c>
      <c r="V4949">
        <v>0</v>
      </c>
      <c r="W4949">
        <v>0</v>
      </c>
      <c r="X4949">
        <v>697.89421660413439</v>
      </c>
      <c r="Y4949">
        <v>0</v>
      </c>
      <c r="Z4949">
        <v>623.74321970978804</v>
      </c>
      <c r="AA4949">
        <v>11.267569672813314</v>
      </c>
      <c r="AB4949">
        <v>662.89447437828551</v>
      </c>
      <c r="AC4949">
        <v>0</v>
      </c>
      <c r="AD4949">
        <v>0</v>
      </c>
      <c r="AE4949">
        <v>1995.7994803650213</v>
      </c>
    </row>
    <row r="4950" spans="1:31" x14ac:dyDescent="0.3">
      <c r="A4950">
        <v>2656837</v>
      </c>
      <c r="B4950">
        <v>1</v>
      </c>
      <c r="C4950" t="s">
        <v>80</v>
      </c>
      <c r="D4950" t="s">
        <v>98</v>
      </c>
      <c r="E4950" t="s">
        <v>165</v>
      </c>
      <c r="F4950" t="s">
        <v>13822</v>
      </c>
      <c r="G4950" t="s">
        <v>224</v>
      </c>
      <c r="H4950" t="s">
        <v>135</v>
      </c>
      <c r="I4950" t="s">
        <v>136</v>
      </c>
      <c r="J4950" t="s">
        <v>137</v>
      </c>
      <c r="K4950" t="s">
        <v>138</v>
      </c>
      <c r="L4950" t="s">
        <v>13823</v>
      </c>
      <c r="M4950" t="s">
        <v>13824</v>
      </c>
      <c r="N4950">
        <v>1.7547222220000001</v>
      </c>
      <c r="O4950">
        <v>0</v>
      </c>
      <c r="P4950">
        <v>48</v>
      </c>
      <c r="Q4950">
        <v>0</v>
      </c>
      <c r="R4950">
        <v>0</v>
      </c>
      <c r="S4950">
        <v>0</v>
      </c>
      <c r="T4950">
        <v>4</v>
      </c>
      <c r="U4950">
        <v>0</v>
      </c>
      <c r="V4950">
        <v>0</v>
      </c>
      <c r="W4950">
        <v>0</v>
      </c>
      <c r="X4950">
        <v>36.400698492033754</v>
      </c>
      <c r="Y4950">
        <v>0</v>
      </c>
      <c r="Z4950">
        <v>0</v>
      </c>
      <c r="AA4950">
        <v>0</v>
      </c>
      <c r="AB4950">
        <v>2.4729597147769669</v>
      </c>
      <c r="AC4950">
        <v>0</v>
      </c>
      <c r="AD4950">
        <v>0</v>
      </c>
      <c r="AE4950">
        <v>38.873658206810724</v>
      </c>
    </row>
    <row r="4951" spans="1:31" x14ac:dyDescent="0.3">
      <c r="A4951">
        <v>2656316</v>
      </c>
      <c r="B4951">
        <v>1</v>
      </c>
      <c r="C4951" t="s">
        <v>80</v>
      </c>
      <c r="D4951" t="s">
        <v>85</v>
      </c>
      <c r="E4951" t="s">
        <v>132</v>
      </c>
      <c r="F4951" t="s">
        <v>13825</v>
      </c>
      <c r="G4951" t="s">
        <v>134</v>
      </c>
      <c r="H4951" t="s">
        <v>135</v>
      </c>
      <c r="I4951" t="s">
        <v>136</v>
      </c>
      <c r="J4951" t="s">
        <v>137</v>
      </c>
      <c r="K4951" t="s">
        <v>138</v>
      </c>
      <c r="L4951" t="s">
        <v>13826</v>
      </c>
      <c r="M4951" t="s">
        <v>13827</v>
      </c>
      <c r="N4951">
        <v>3.7169444440000001</v>
      </c>
      <c r="O4951">
        <v>0</v>
      </c>
      <c r="P4951">
        <v>7</v>
      </c>
      <c r="Q4951">
        <v>0</v>
      </c>
      <c r="R4951">
        <v>0</v>
      </c>
      <c r="S4951">
        <v>0</v>
      </c>
      <c r="T4951">
        <v>4</v>
      </c>
      <c r="U4951">
        <v>0</v>
      </c>
      <c r="V4951">
        <v>0</v>
      </c>
      <c r="W4951">
        <v>0</v>
      </c>
      <c r="X4951">
        <v>4.0371547481495567</v>
      </c>
      <c r="Y4951">
        <v>0</v>
      </c>
      <c r="Z4951">
        <v>0</v>
      </c>
      <c r="AA4951">
        <v>0</v>
      </c>
      <c r="AB4951">
        <v>4.837775451415931</v>
      </c>
      <c r="AC4951">
        <v>0</v>
      </c>
      <c r="AD4951">
        <v>0</v>
      </c>
      <c r="AE4951">
        <v>8.8749301995654868</v>
      </c>
    </row>
    <row r="4952" spans="1:31" x14ac:dyDescent="0.3">
      <c r="A4952">
        <v>2656906</v>
      </c>
      <c r="B4952">
        <v>1</v>
      </c>
      <c r="C4952" t="s">
        <v>80</v>
      </c>
      <c r="D4952" t="s">
        <v>92</v>
      </c>
      <c r="E4952" t="s">
        <v>194</v>
      </c>
      <c r="F4952" t="s">
        <v>5387</v>
      </c>
      <c r="G4952" t="s">
        <v>149</v>
      </c>
      <c r="H4952" t="s">
        <v>144</v>
      </c>
      <c r="I4952" t="s">
        <v>136</v>
      </c>
      <c r="J4952" t="s">
        <v>137</v>
      </c>
      <c r="K4952" t="s">
        <v>138</v>
      </c>
      <c r="L4952" t="s">
        <v>13828</v>
      </c>
      <c r="M4952" t="s">
        <v>13829</v>
      </c>
      <c r="N4952">
        <v>0.31</v>
      </c>
      <c r="O4952">
        <v>0</v>
      </c>
      <c r="P4952">
        <v>937</v>
      </c>
      <c r="Q4952">
        <v>1</v>
      </c>
      <c r="R4952">
        <v>296</v>
      </c>
      <c r="S4952">
        <v>6</v>
      </c>
      <c r="T4952">
        <v>88</v>
      </c>
      <c r="U4952">
        <v>0</v>
      </c>
      <c r="V4952">
        <v>1</v>
      </c>
      <c r="W4952">
        <v>0</v>
      </c>
      <c r="X4952">
        <v>77.488463786601727</v>
      </c>
      <c r="Y4952">
        <v>0.13599219429224244</v>
      </c>
      <c r="Z4952">
        <v>47.794423215391099</v>
      </c>
      <c r="AA4952">
        <v>4.0102669665964115</v>
      </c>
      <c r="AB4952">
        <v>34.531083053940385</v>
      </c>
      <c r="AC4952">
        <v>0</v>
      </c>
      <c r="AD4952">
        <v>4.681493789183333E-2</v>
      </c>
      <c r="AE4952">
        <v>164.00704415471372</v>
      </c>
    </row>
    <row r="4953" spans="1:31" x14ac:dyDescent="0.3">
      <c r="A4953">
        <v>2656339</v>
      </c>
      <c r="B4953">
        <v>1</v>
      </c>
      <c r="C4953" t="s">
        <v>80</v>
      </c>
      <c r="D4953" t="s">
        <v>94</v>
      </c>
      <c r="E4953" t="s">
        <v>152</v>
      </c>
      <c r="F4953" t="s">
        <v>13830</v>
      </c>
      <c r="G4953" t="s">
        <v>187</v>
      </c>
      <c r="H4953" t="s">
        <v>135</v>
      </c>
      <c r="I4953" t="s">
        <v>136</v>
      </c>
      <c r="J4953" t="s">
        <v>137</v>
      </c>
      <c r="K4953" t="s">
        <v>138</v>
      </c>
      <c r="L4953" t="s">
        <v>13831</v>
      </c>
      <c r="M4953" t="s">
        <v>13832</v>
      </c>
      <c r="N4953">
        <v>3.6663888880000002</v>
      </c>
      <c r="O4953">
        <v>0</v>
      </c>
      <c r="P4953">
        <v>1</v>
      </c>
      <c r="Q4953">
        <v>0</v>
      </c>
      <c r="R4953">
        <v>11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1.4763923347963954</v>
      </c>
      <c r="Y4953">
        <v>0</v>
      </c>
      <c r="Z4953">
        <v>177.30944260154399</v>
      </c>
      <c r="AA4953">
        <v>0</v>
      </c>
      <c r="AB4953">
        <v>7.0935059496736113</v>
      </c>
      <c r="AC4953">
        <v>0</v>
      </c>
      <c r="AD4953">
        <v>0</v>
      </c>
      <c r="AE4953">
        <v>185.87934088601401</v>
      </c>
    </row>
    <row r="4954" spans="1:31" x14ac:dyDescent="0.3">
      <c r="A4954">
        <v>2656608</v>
      </c>
      <c r="B4954">
        <v>1</v>
      </c>
      <c r="C4954" t="s">
        <v>80</v>
      </c>
      <c r="D4954" t="s">
        <v>85</v>
      </c>
      <c r="E4954" t="s">
        <v>214</v>
      </c>
      <c r="F4954" t="s">
        <v>13833</v>
      </c>
      <c r="G4954" t="s">
        <v>224</v>
      </c>
      <c r="H4954" t="s">
        <v>135</v>
      </c>
      <c r="I4954" t="s">
        <v>136</v>
      </c>
      <c r="J4954" t="s">
        <v>137</v>
      </c>
      <c r="K4954" t="s">
        <v>138</v>
      </c>
      <c r="L4954" t="s">
        <v>13834</v>
      </c>
      <c r="M4954" t="s">
        <v>13835</v>
      </c>
      <c r="N4954">
        <v>8.5794444439999999</v>
      </c>
      <c r="O4954">
        <v>0</v>
      </c>
      <c r="P4954">
        <v>120</v>
      </c>
      <c r="Q4954">
        <v>0</v>
      </c>
      <c r="R4954">
        <v>0</v>
      </c>
      <c r="S4954">
        <v>0</v>
      </c>
      <c r="T4954">
        <v>24</v>
      </c>
      <c r="U4954">
        <v>0</v>
      </c>
      <c r="V4954">
        <v>0</v>
      </c>
      <c r="W4954">
        <v>0</v>
      </c>
      <c r="X4954">
        <v>293.08682165999534</v>
      </c>
      <c r="Y4954">
        <v>0</v>
      </c>
      <c r="Z4954">
        <v>0</v>
      </c>
      <c r="AA4954">
        <v>0</v>
      </c>
      <c r="AB4954">
        <v>332.7745298261392</v>
      </c>
      <c r="AC4954">
        <v>0</v>
      </c>
      <c r="AD4954">
        <v>0</v>
      </c>
      <c r="AE4954">
        <v>625.86135148613448</v>
      </c>
    </row>
    <row r="4955" spans="1:31" x14ac:dyDescent="0.3">
      <c r="A4955">
        <v>2657129</v>
      </c>
      <c r="B4955">
        <v>1</v>
      </c>
      <c r="C4955" t="s">
        <v>80</v>
      </c>
      <c r="D4955" t="s">
        <v>90</v>
      </c>
      <c r="E4955" t="s">
        <v>165</v>
      </c>
      <c r="F4955" t="s">
        <v>13836</v>
      </c>
      <c r="G4955" t="s">
        <v>224</v>
      </c>
      <c r="H4955" t="s">
        <v>135</v>
      </c>
      <c r="I4955" t="s">
        <v>136</v>
      </c>
      <c r="J4955" t="s">
        <v>137</v>
      </c>
      <c r="K4955" t="s">
        <v>138</v>
      </c>
      <c r="L4955" t="s">
        <v>13837</v>
      </c>
      <c r="M4955" t="s">
        <v>13838</v>
      </c>
      <c r="N4955">
        <v>2.2441666659999999</v>
      </c>
      <c r="O4955">
        <v>0</v>
      </c>
      <c r="P4955">
        <v>174</v>
      </c>
      <c r="Q4955">
        <v>0</v>
      </c>
      <c r="R4955">
        <v>0</v>
      </c>
      <c r="S4955">
        <v>0</v>
      </c>
      <c r="T4955">
        <v>9</v>
      </c>
      <c r="U4955">
        <v>0</v>
      </c>
      <c r="V4955">
        <v>0</v>
      </c>
      <c r="W4955">
        <v>0</v>
      </c>
      <c r="X4955">
        <v>99.629737140801922</v>
      </c>
      <c r="Y4955">
        <v>0</v>
      </c>
      <c r="Z4955">
        <v>0</v>
      </c>
      <c r="AA4955">
        <v>0</v>
      </c>
      <c r="AB4955">
        <v>10.005982832179965</v>
      </c>
      <c r="AC4955">
        <v>0</v>
      </c>
      <c r="AD4955">
        <v>0</v>
      </c>
      <c r="AE4955">
        <v>109.63571997298189</v>
      </c>
    </row>
    <row r="4956" spans="1:31" x14ac:dyDescent="0.3">
      <c r="A4956">
        <v>2656986</v>
      </c>
      <c r="B4956">
        <v>1</v>
      </c>
      <c r="C4956" t="s">
        <v>80</v>
      </c>
      <c r="D4956" t="s">
        <v>108</v>
      </c>
      <c r="E4956" t="s">
        <v>165</v>
      </c>
      <c r="F4956" t="s">
        <v>13839</v>
      </c>
      <c r="G4956" t="s">
        <v>224</v>
      </c>
      <c r="H4956" t="s">
        <v>135</v>
      </c>
      <c r="I4956" t="s">
        <v>136</v>
      </c>
      <c r="J4956" t="s">
        <v>137</v>
      </c>
      <c r="K4956" t="s">
        <v>138</v>
      </c>
      <c r="L4956" t="s">
        <v>13840</v>
      </c>
      <c r="M4956" t="s">
        <v>13841</v>
      </c>
      <c r="N4956">
        <v>1.0180555549999999</v>
      </c>
      <c r="O4956">
        <v>0</v>
      </c>
      <c r="P4956">
        <v>21</v>
      </c>
      <c r="Q4956">
        <v>0</v>
      </c>
      <c r="R4956">
        <v>6</v>
      </c>
      <c r="S4956">
        <v>0</v>
      </c>
      <c r="T4956">
        <v>3</v>
      </c>
      <c r="U4956">
        <v>0</v>
      </c>
      <c r="V4956">
        <v>0</v>
      </c>
      <c r="W4956">
        <v>0</v>
      </c>
      <c r="X4956">
        <v>4.7406586597134392</v>
      </c>
      <c r="Y4956">
        <v>0</v>
      </c>
      <c r="Z4956">
        <v>5.5604662669916758</v>
      </c>
      <c r="AA4956">
        <v>0</v>
      </c>
      <c r="AB4956">
        <v>8.5759290140474285</v>
      </c>
      <c r="AC4956">
        <v>0</v>
      </c>
      <c r="AD4956">
        <v>0</v>
      </c>
      <c r="AE4956">
        <v>18.877053940752543</v>
      </c>
    </row>
    <row r="4957" spans="1:31" x14ac:dyDescent="0.3">
      <c r="A4957">
        <v>2656445</v>
      </c>
      <c r="B4957">
        <v>1</v>
      </c>
      <c r="C4957" t="s">
        <v>80</v>
      </c>
      <c r="D4957" t="s">
        <v>84</v>
      </c>
      <c r="E4957" t="s">
        <v>152</v>
      </c>
      <c r="F4957" t="s">
        <v>8735</v>
      </c>
      <c r="G4957" t="s">
        <v>161</v>
      </c>
      <c r="H4957" t="s">
        <v>135</v>
      </c>
      <c r="I4957" t="s">
        <v>136</v>
      </c>
      <c r="J4957" t="s">
        <v>137</v>
      </c>
      <c r="K4957" t="s">
        <v>162</v>
      </c>
      <c r="L4957" t="s">
        <v>13842</v>
      </c>
      <c r="M4957" t="s">
        <v>13843</v>
      </c>
      <c r="N4957">
        <v>6.5847222219999999</v>
      </c>
      <c r="O4957">
        <v>0</v>
      </c>
      <c r="P4957">
        <v>607</v>
      </c>
      <c r="Q4957">
        <v>0</v>
      </c>
      <c r="R4957">
        <v>0</v>
      </c>
      <c r="S4957">
        <v>0</v>
      </c>
      <c r="T4957">
        <v>17</v>
      </c>
      <c r="U4957">
        <v>0</v>
      </c>
      <c r="V4957">
        <v>0</v>
      </c>
      <c r="W4957">
        <v>0</v>
      </c>
      <c r="X4957">
        <v>1239.6871370853416</v>
      </c>
      <c r="Y4957">
        <v>0</v>
      </c>
      <c r="Z4957">
        <v>0</v>
      </c>
      <c r="AA4957">
        <v>0</v>
      </c>
      <c r="AB4957">
        <v>182.97720875905395</v>
      </c>
      <c r="AC4957">
        <v>0</v>
      </c>
      <c r="AD4957">
        <v>0</v>
      </c>
      <c r="AE4957">
        <v>1422.6643458443955</v>
      </c>
    </row>
    <row r="4958" spans="1:31" x14ac:dyDescent="0.3">
      <c r="A4958">
        <v>2656943</v>
      </c>
      <c r="B4958">
        <v>1</v>
      </c>
      <c r="C4958" t="s">
        <v>81</v>
      </c>
      <c r="D4958" t="s">
        <v>112</v>
      </c>
      <c r="E4958" t="s">
        <v>194</v>
      </c>
      <c r="F4958" t="s">
        <v>1042</v>
      </c>
      <c r="G4958" t="s">
        <v>149</v>
      </c>
      <c r="H4958" t="s">
        <v>144</v>
      </c>
      <c r="I4958" t="s">
        <v>136</v>
      </c>
      <c r="J4958" t="s">
        <v>137</v>
      </c>
      <c r="K4958" t="s">
        <v>138</v>
      </c>
      <c r="L4958" t="s">
        <v>13844</v>
      </c>
      <c r="M4958" t="s">
        <v>13845</v>
      </c>
      <c r="N4958">
        <v>9.4722221999999995E-2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209.19327999934134</v>
      </c>
      <c r="AD4958">
        <v>0</v>
      </c>
      <c r="AE4958">
        <v>209.19327999934134</v>
      </c>
    </row>
    <row r="4959" spans="1:31" x14ac:dyDescent="0.3">
      <c r="A4959">
        <v>2656551</v>
      </c>
      <c r="B4959">
        <v>1</v>
      </c>
      <c r="C4959" t="s">
        <v>80</v>
      </c>
      <c r="D4959" t="s">
        <v>87</v>
      </c>
      <c r="E4959" t="s">
        <v>165</v>
      </c>
      <c r="F4959" t="s">
        <v>13846</v>
      </c>
      <c r="G4959" t="s">
        <v>216</v>
      </c>
      <c r="H4959" t="s">
        <v>135</v>
      </c>
      <c r="I4959" t="s">
        <v>136</v>
      </c>
      <c r="J4959" t="s">
        <v>137</v>
      </c>
      <c r="K4959" t="s">
        <v>138</v>
      </c>
      <c r="L4959" t="s">
        <v>13847</v>
      </c>
      <c r="M4959" t="s">
        <v>13848</v>
      </c>
      <c r="N4959">
        <v>1.745833333</v>
      </c>
      <c r="O4959">
        <v>0</v>
      </c>
      <c r="P4959">
        <v>39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19.03760829835004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19.03760829835004</v>
      </c>
    </row>
    <row r="4960" spans="1:31" x14ac:dyDescent="0.3">
      <c r="A4960">
        <v>2657086</v>
      </c>
      <c r="B4960">
        <v>1</v>
      </c>
      <c r="C4960" t="s">
        <v>81</v>
      </c>
      <c r="D4960" t="s">
        <v>120</v>
      </c>
      <c r="E4960" t="s">
        <v>152</v>
      </c>
      <c r="F4960" t="s">
        <v>9062</v>
      </c>
      <c r="G4960" t="s">
        <v>191</v>
      </c>
      <c r="H4960" t="s">
        <v>135</v>
      </c>
      <c r="I4960" t="s">
        <v>136</v>
      </c>
      <c r="J4960" t="s">
        <v>137</v>
      </c>
      <c r="K4960" t="s">
        <v>138</v>
      </c>
      <c r="L4960" t="s">
        <v>13849</v>
      </c>
      <c r="M4960" t="s">
        <v>13850</v>
      </c>
      <c r="N4960">
        <v>1.2994444439999999</v>
      </c>
      <c r="O4960">
        <v>0</v>
      </c>
      <c r="P4960">
        <v>173</v>
      </c>
      <c r="Q4960">
        <v>0</v>
      </c>
      <c r="R4960">
        <v>2</v>
      </c>
      <c r="S4960">
        <v>0</v>
      </c>
      <c r="T4960">
        <v>26</v>
      </c>
      <c r="U4960">
        <v>0</v>
      </c>
      <c r="V4960">
        <v>0</v>
      </c>
      <c r="W4960">
        <v>0</v>
      </c>
      <c r="X4960">
        <v>68.900339363969039</v>
      </c>
      <c r="Y4960">
        <v>0</v>
      </c>
      <c r="Z4960">
        <v>11.806374477768401</v>
      </c>
      <c r="AA4960">
        <v>0</v>
      </c>
      <c r="AB4960">
        <v>12.262782912039658</v>
      </c>
      <c r="AC4960">
        <v>0</v>
      </c>
      <c r="AD4960">
        <v>0</v>
      </c>
      <c r="AE4960">
        <v>92.969496753777094</v>
      </c>
    </row>
    <row r="4961" spans="1:31" x14ac:dyDescent="0.3">
      <c r="A4961">
        <v>2657092</v>
      </c>
      <c r="B4961">
        <v>1</v>
      </c>
      <c r="C4961" t="s">
        <v>80</v>
      </c>
      <c r="D4961" t="s">
        <v>105</v>
      </c>
      <c r="E4961" t="s">
        <v>152</v>
      </c>
      <c r="F4961" t="s">
        <v>12538</v>
      </c>
      <c r="G4961" t="s">
        <v>191</v>
      </c>
      <c r="H4961" t="s">
        <v>135</v>
      </c>
      <c r="I4961" t="s">
        <v>136</v>
      </c>
      <c r="J4961" t="s">
        <v>137</v>
      </c>
      <c r="K4961" t="s">
        <v>138</v>
      </c>
      <c r="L4961" t="s">
        <v>13851</v>
      </c>
      <c r="M4961" t="s">
        <v>13852</v>
      </c>
      <c r="N4961">
        <v>0.60111111100000003</v>
      </c>
      <c r="O4961">
        <v>0</v>
      </c>
      <c r="P4961">
        <v>382</v>
      </c>
      <c r="Q4961">
        <v>0</v>
      </c>
      <c r="R4961">
        <v>0</v>
      </c>
      <c r="S4961">
        <v>0</v>
      </c>
      <c r="T4961">
        <v>7</v>
      </c>
      <c r="U4961">
        <v>0</v>
      </c>
      <c r="V4961">
        <v>0</v>
      </c>
      <c r="W4961">
        <v>0</v>
      </c>
      <c r="X4961">
        <v>76.0775227379238</v>
      </c>
      <c r="Y4961">
        <v>0</v>
      </c>
      <c r="Z4961">
        <v>0</v>
      </c>
      <c r="AA4961">
        <v>0</v>
      </c>
      <c r="AB4961">
        <v>1.300851744419242</v>
      </c>
      <c r="AC4961">
        <v>0</v>
      </c>
      <c r="AD4961">
        <v>0</v>
      </c>
      <c r="AE4961">
        <v>77.378374482343048</v>
      </c>
    </row>
    <row r="4962" spans="1:31" x14ac:dyDescent="0.3">
      <c r="A4962">
        <v>2656302</v>
      </c>
      <c r="B4962">
        <v>1</v>
      </c>
      <c r="C4962" t="s">
        <v>81</v>
      </c>
      <c r="D4962" t="s">
        <v>126</v>
      </c>
      <c r="E4962" t="s">
        <v>141</v>
      </c>
      <c r="F4962" t="s">
        <v>13853</v>
      </c>
      <c r="G4962" t="s">
        <v>154</v>
      </c>
      <c r="H4962" t="s">
        <v>144</v>
      </c>
      <c r="I4962" t="s">
        <v>136</v>
      </c>
      <c r="J4962" t="s">
        <v>137</v>
      </c>
      <c r="K4962" t="s">
        <v>138</v>
      </c>
      <c r="L4962" t="s">
        <v>13854</v>
      </c>
      <c r="M4962" t="s">
        <v>13855</v>
      </c>
      <c r="N4962">
        <v>1.3888888880000001</v>
      </c>
      <c r="O4962">
        <v>0</v>
      </c>
      <c r="P4962">
        <v>85</v>
      </c>
      <c r="Q4962">
        <v>0</v>
      </c>
      <c r="R4962">
        <v>5</v>
      </c>
      <c r="S4962">
        <v>0</v>
      </c>
      <c r="T4962">
        <v>4</v>
      </c>
      <c r="U4962">
        <v>0</v>
      </c>
      <c r="V4962">
        <v>0</v>
      </c>
      <c r="W4962">
        <v>0</v>
      </c>
      <c r="X4962">
        <v>13.105724554569985</v>
      </c>
      <c r="Y4962">
        <v>0</v>
      </c>
      <c r="Z4962">
        <v>3.0331936147820842</v>
      </c>
      <c r="AA4962">
        <v>0</v>
      </c>
      <c r="AB4962">
        <v>9.9235761669354048</v>
      </c>
      <c r="AC4962">
        <v>0</v>
      </c>
      <c r="AD4962">
        <v>0</v>
      </c>
      <c r="AE4962">
        <v>26.062494336287475</v>
      </c>
    </row>
    <row r="4963" spans="1:31" x14ac:dyDescent="0.3">
      <c r="A4963">
        <v>2656637</v>
      </c>
      <c r="B4963">
        <v>1</v>
      </c>
      <c r="C4963" t="s">
        <v>81</v>
      </c>
      <c r="D4963" t="s">
        <v>123</v>
      </c>
      <c r="E4963" t="s">
        <v>132</v>
      </c>
      <c r="F4963" t="s">
        <v>13856</v>
      </c>
      <c r="G4963" t="s">
        <v>134</v>
      </c>
      <c r="H4963" t="s">
        <v>135</v>
      </c>
      <c r="I4963" t="s">
        <v>136</v>
      </c>
      <c r="J4963" t="s">
        <v>137</v>
      </c>
      <c r="K4963" t="s">
        <v>138</v>
      </c>
      <c r="L4963" t="s">
        <v>13857</v>
      </c>
      <c r="M4963" t="s">
        <v>13858</v>
      </c>
      <c r="N4963">
        <v>1.5266666659999999</v>
      </c>
      <c r="O4963">
        <v>0</v>
      </c>
      <c r="P4963">
        <v>9</v>
      </c>
      <c r="Q4963">
        <v>0</v>
      </c>
      <c r="R4963">
        <v>0</v>
      </c>
      <c r="S4963">
        <v>0</v>
      </c>
      <c r="T4963">
        <v>2</v>
      </c>
      <c r="U4963">
        <v>0</v>
      </c>
      <c r="V4963">
        <v>0</v>
      </c>
      <c r="W4963">
        <v>0</v>
      </c>
      <c r="X4963">
        <v>3.7602094134798127</v>
      </c>
      <c r="Y4963">
        <v>0</v>
      </c>
      <c r="Z4963">
        <v>0</v>
      </c>
      <c r="AA4963">
        <v>0</v>
      </c>
      <c r="AB4963">
        <v>8.0341545065408653</v>
      </c>
      <c r="AC4963">
        <v>0</v>
      </c>
      <c r="AD4963">
        <v>0</v>
      </c>
      <c r="AE4963">
        <v>11.794363920020679</v>
      </c>
    </row>
    <row r="4964" spans="1:31" x14ac:dyDescent="0.3">
      <c r="A4964">
        <v>2656969</v>
      </c>
      <c r="B4964">
        <v>1</v>
      </c>
      <c r="C4964" t="s">
        <v>80</v>
      </c>
      <c r="D4964" t="s">
        <v>110</v>
      </c>
      <c r="E4964" t="s">
        <v>152</v>
      </c>
      <c r="F4964" t="s">
        <v>13859</v>
      </c>
      <c r="G4964" t="s">
        <v>191</v>
      </c>
      <c r="H4964" t="s">
        <v>135</v>
      </c>
      <c r="I4964" t="s">
        <v>136</v>
      </c>
      <c r="J4964" t="s">
        <v>137</v>
      </c>
      <c r="K4964" t="s">
        <v>138</v>
      </c>
      <c r="L4964" t="s">
        <v>13860</v>
      </c>
      <c r="M4964" t="s">
        <v>13861</v>
      </c>
      <c r="N4964">
        <v>1.008611111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2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136.37821356271098</v>
      </c>
      <c r="AC4964">
        <v>0</v>
      </c>
      <c r="AD4964">
        <v>0</v>
      </c>
      <c r="AE4964">
        <v>136.37821356271098</v>
      </c>
    </row>
    <row r="4965" spans="1:31" x14ac:dyDescent="0.3">
      <c r="A4965">
        <v>2656660</v>
      </c>
      <c r="B4965">
        <v>1</v>
      </c>
      <c r="C4965" t="s">
        <v>80</v>
      </c>
      <c r="D4965" t="s">
        <v>105</v>
      </c>
      <c r="E4965" t="s">
        <v>165</v>
      </c>
      <c r="F4965" t="s">
        <v>13862</v>
      </c>
      <c r="G4965" t="s">
        <v>300</v>
      </c>
      <c r="H4965" t="s">
        <v>135</v>
      </c>
      <c r="I4965" t="s">
        <v>136</v>
      </c>
      <c r="J4965" t="s">
        <v>137</v>
      </c>
      <c r="K4965" t="s">
        <v>138</v>
      </c>
      <c r="L4965" t="s">
        <v>13863</v>
      </c>
      <c r="M4965" t="s">
        <v>13864</v>
      </c>
      <c r="N4965">
        <v>5.5819444440000003</v>
      </c>
      <c r="O4965">
        <v>0</v>
      </c>
      <c r="P4965">
        <v>243</v>
      </c>
      <c r="Q4965">
        <v>0</v>
      </c>
      <c r="R4965">
        <v>0</v>
      </c>
      <c r="S4965">
        <v>0</v>
      </c>
      <c r="T4965">
        <v>9</v>
      </c>
      <c r="U4965">
        <v>0</v>
      </c>
      <c r="V4965">
        <v>0</v>
      </c>
      <c r="W4965">
        <v>0</v>
      </c>
      <c r="X4965">
        <v>613.96628838981451</v>
      </c>
      <c r="Y4965">
        <v>0</v>
      </c>
      <c r="Z4965">
        <v>0</v>
      </c>
      <c r="AA4965">
        <v>0</v>
      </c>
      <c r="AB4965">
        <v>169.73205521119658</v>
      </c>
      <c r="AC4965">
        <v>0</v>
      </c>
      <c r="AD4965">
        <v>0</v>
      </c>
      <c r="AE4965">
        <v>783.69834360101106</v>
      </c>
    </row>
    <row r="4966" spans="1:31" x14ac:dyDescent="0.3">
      <c r="A4966">
        <v>2656829</v>
      </c>
      <c r="B4966">
        <v>1</v>
      </c>
      <c r="C4966" t="s">
        <v>81</v>
      </c>
      <c r="D4966" t="s">
        <v>118</v>
      </c>
      <c r="E4966" t="s">
        <v>132</v>
      </c>
      <c r="F4966" t="s">
        <v>13865</v>
      </c>
      <c r="G4966" t="s">
        <v>183</v>
      </c>
      <c r="H4966" t="s">
        <v>135</v>
      </c>
      <c r="I4966" t="s">
        <v>136</v>
      </c>
      <c r="J4966" t="s">
        <v>3</v>
      </c>
      <c r="K4966" t="s">
        <v>138</v>
      </c>
      <c r="L4966" t="s">
        <v>13866</v>
      </c>
      <c r="M4966" t="s">
        <v>13867</v>
      </c>
      <c r="N4966">
        <v>1.9975000000000001</v>
      </c>
      <c r="O4966">
        <v>0</v>
      </c>
      <c r="P4966">
        <v>11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9.5101309848525553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9.5101309848525553</v>
      </c>
    </row>
    <row r="4967" spans="1:31" x14ac:dyDescent="0.3">
      <c r="A4967">
        <v>2656683</v>
      </c>
      <c r="B4967">
        <v>1</v>
      </c>
      <c r="C4967" t="s">
        <v>80</v>
      </c>
      <c r="D4967" t="s">
        <v>84</v>
      </c>
      <c r="E4967" t="s">
        <v>165</v>
      </c>
      <c r="F4967" t="s">
        <v>13868</v>
      </c>
      <c r="G4967" t="s">
        <v>183</v>
      </c>
      <c r="H4967" t="s">
        <v>135</v>
      </c>
      <c r="I4967" t="s">
        <v>136</v>
      </c>
      <c r="J4967" t="s">
        <v>3</v>
      </c>
      <c r="K4967" t="s">
        <v>138</v>
      </c>
      <c r="L4967" t="s">
        <v>13869</v>
      </c>
      <c r="M4967" t="s">
        <v>13870</v>
      </c>
      <c r="N4967">
        <v>8.1044444440000003</v>
      </c>
      <c r="O4967">
        <v>0</v>
      </c>
      <c r="P4967">
        <v>111</v>
      </c>
      <c r="Q4967">
        <v>0</v>
      </c>
      <c r="R4967">
        <v>0</v>
      </c>
      <c r="S4967">
        <v>0</v>
      </c>
      <c r="T4967">
        <v>9</v>
      </c>
      <c r="U4967">
        <v>0</v>
      </c>
      <c r="V4967">
        <v>0</v>
      </c>
      <c r="W4967">
        <v>0</v>
      </c>
      <c r="X4967">
        <v>228.85836485613726</v>
      </c>
      <c r="Y4967">
        <v>0</v>
      </c>
      <c r="Z4967">
        <v>0</v>
      </c>
      <c r="AA4967">
        <v>0</v>
      </c>
      <c r="AB4967">
        <v>29.803067840596903</v>
      </c>
      <c r="AC4967">
        <v>0</v>
      </c>
      <c r="AD4967">
        <v>0</v>
      </c>
      <c r="AE4967">
        <v>258.66143269673415</v>
      </c>
    </row>
    <row r="4968" spans="1:31" x14ac:dyDescent="0.3">
      <c r="A4968">
        <v>2656288</v>
      </c>
      <c r="B4968">
        <v>1</v>
      </c>
      <c r="C4968" t="s">
        <v>80</v>
      </c>
      <c r="D4968" t="s">
        <v>93</v>
      </c>
      <c r="E4968" t="s">
        <v>132</v>
      </c>
      <c r="F4968" t="s">
        <v>13871</v>
      </c>
      <c r="G4968" t="s">
        <v>134</v>
      </c>
      <c r="H4968" t="s">
        <v>135</v>
      </c>
      <c r="I4968" t="s">
        <v>136</v>
      </c>
      <c r="J4968" t="s">
        <v>137</v>
      </c>
      <c r="K4968" t="s">
        <v>138</v>
      </c>
      <c r="L4968" t="s">
        <v>13872</v>
      </c>
      <c r="M4968" t="s">
        <v>13873</v>
      </c>
      <c r="N4968">
        <v>0.43388888799999997</v>
      </c>
      <c r="O4968">
        <v>0</v>
      </c>
      <c r="P4968">
        <v>9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0.84529837141693298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0.84529837141693298</v>
      </c>
    </row>
    <row r="4969" spans="1:31" x14ac:dyDescent="0.3">
      <c r="A4969">
        <v>2656428</v>
      </c>
      <c r="B4969">
        <v>1</v>
      </c>
      <c r="C4969" t="s">
        <v>80</v>
      </c>
      <c r="D4969" t="s">
        <v>94</v>
      </c>
      <c r="E4969" t="s">
        <v>165</v>
      </c>
      <c r="F4969" t="s">
        <v>13874</v>
      </c>
      <c r="G4969" t="s">
        <v>220</v>
      </c>
      <c r="H4969" t="s">
        <v>135</v>
      </c>
      <c r="I4969" t="s">
        <v>136</v>
      </c>
      <c r="J4969" t="s">
        <v>137</v>
      </c>
      <c r="K4969" t="s">
        <v>162</v>
      </c>
      <c r="L4969" t="s">
        <v>13875</v>
      </c>
      <c r="M4969" t="s">
        <v>13669</v>
      </c>
      <c r="N4969">
        <v>6.2913888880000002</v>
      </c>
      <c r="O4969">
        <v>0</v>
      </c>
      <c r="P4969">
        <v>36</v>
      </c>
      <c r="Q4969">
        <v>0</v>
      </c>
      <c r="R4969">
        <v>0</v>
      </c>
      <c r="S4969">
        <v>0</v>
      </c>
      <c r="T4969">
        <v>1</v>
      </c>
      <c r="U4969">
        <v>0</v>
      </c>
      <c r="V4969">
        <v>0</v>
      </c>
      <c r="W4969">
        <v>0</v>
      </c>
      <c r="X4969">
        <v>29.04564154532973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29.04564154532973</v>
      </c>
    </row>
    <row r="4970" spans="1:31" x14ac:dyDescent="0.3">
      <c r="A4970">
        <v>2656474</v>
      </c>
      <c r="B4970">
        <v>1</v>
      </c>
      <c r="C4970" t="s">
        <v>80</v>
      </c>
      <c r="D4970" t="s">
        <v>97</v>
      </c>
      <c r="E4970" t="s">
        <v>147</v>
      </c>
      <c r="F4970" t="s">
        <v>12798</v>
      </c>
      <c r="G4970" t="s">
        <v>161</v>
      </c>
      <c r="H4970" t="s">
        <v>144</v>
      </c>
      <c r="I4970" t="s">
        <v>136</v>
      </c>
      <c r="J4970" t="s">
        <v>137</v>
      </c>
      <c r="K4970" t="s">
        <v>162</v>
      </c>
      <c r="L4970" t="s">
        <v>13876</v>
      </c>
      <c r="M4970" t="s">
        <v>13877</v>
      </c>
      <c r="N4970">
        <v>7.5780555549999997</v>
      </c>
      <c r="O4970">
        <v>13</v>
      </c>
      <c r="P4970">
        <v>715</v>
      </c>
      <c r="Q4970">
        <v>10</v>
      </c>
      <c r="R4970">
        <v>102</v>
      </c>
      <c r="S4970">
        <v>15</v>
      </c>
      <c r="T4970">
        <v>146</v>
      </c>
      <c r="U4970">
        <v>0</v>
      </c>
      <c r="V4970">
        <v>1</v>
      </c>
      <c r="W4970">
        <v>419.46934760684081</v>
      </c>
      <c r="X4970">
        <v>1677.3984120434939</v>
      </c>
      <c r="Y4970">
        <v>158.90372750361124</v>
      </c>
      <c r="Z4970">
        <v>413.72409648836373</v>
      </c>
      <c r="AA4970">
        <v>1071.8310032354912</v>
      </c>
      <c r="AB4970">
        <v>1618.0533170232984</v>
      </c>
      <c r="AC4970">
        <v>0</v>
      </c>
      <c r="AD4970">
        <v>254.73912840074161</v>
      </c>
      <c r="AE4970">
        <v>5614.1190323018409</v>
      </c>
    </row>
    <row r="4971" spans="1:31" x14ac:dyDescent="0.3">
      <c r="A4971">
        <v>2656434</v>
      </c>
      <c r="B4971">
        <v>1</v>
      </c>
      <c r="C4971" t="s">
        <v>80</v>
      </c>
      <c r="D4971" t="s">
        <v>103</v>
      </c>
      <c r="E4971" t="s">
        <v>165</v>
      </c>
      <c r="F4971" t="s">
        <v>13878</v>
      </c>
      <c r="G4971" t="s">
        <v>224</v>
      </c>
      <c r="H4971" t="s">
        <v>135</v>
      </c>
      <c r="I4971" t="s">
        <v>136</v>
      </c>
      <c r="J4971" t="s">
        <v>137</v>
      </c>
      <c r="K4971" t="s">
        <v>138</v>
      </c>
      <c r="L4971" t="s">
        <v>13879</v>
      </c>
      <c r="M4971" t="s">
        <v>13880</v>
      </c>
      <c r="N4971">
        <v>1.4383333330000001</v>
      </c>
      <c r="O4971">
        <v>0</v>
      </c>
      <c r="P4971">
        <v>25</v>
      </c>
      <c r="Q4971">
        <v>0</v>
      </c>
      <c r="R4971">
        <v>0</v>
      </c>
      <c r="S4971">
        <v>0</v>
      </c>
      <c r="T4971">
        <v>8</v>
      </c>
      <c r="U4971">
        <v>0</v>
      </c>
      <c r="V4971">
        <v>0</v>
      </c>
      <c r="W4971">
        <v>0</v>
      </c>
      <c r="X4971">
        <v>7.368365876175325</v>
      </c>
      <c r="Y4971">
        <v>0</v>
      </c>
      <c r="Z4971">
        <v>0</v>
      </c>
      <c r="AA4971">
        <v>0</v>
      </c>
      <c r="AB4971">
        <v>6.1801060127288441</v>
      </c>
      <c r="AC4971">
        <v>0</v>
      </c>
      <c r="AD4971">
        <v>0</v>
      </c>
      <c r="AE4971">
        <v>13.548471888904169</v>
      </c>
    </row>
    <row r="4972" spans="1:31" x14ac:dyDescent="0.3">
      <c r="A4972">
        <v>2656411</v>
      </c>
      <c r="B4972">
        <v>1</v>
      </c>
      <c r="C4972" t="s">
        <v>80</v>
      </c>
      <c r="D4972" t="s">
        <v>110</v>
      </c>
      <c r="E4972" t="s">
        <v>141</v>
      </c>
      <c r="F4972" t="s">
        <v>13881</v>
      </c>
      <c r="G4972" t="s">
        <v>161</v>
      </c>
      <c r="H4972" t="s">
        <v>144</v>
      </c>
      <c r="I4972" t="s">
        <v>136</v>
      </c>
      <c r="J4972" t="s">
        <v>137</v>
      </c>
      <c r="K4972" t="s">
        <v>162</v>
      </c>
      <c r="L4972" t="s">
        <v>13882</v>
      </c>
      <c r="M4972" t="s">
        <v>13883</v>
      </c>
      <c r="N4972">
        <v>6.7283333330000001</v>
      </c>
      <c r="O4972">
        <v>0</v>
      </c>
      <c r="P4972">
        <v>145</v>
      </c>
      <c r="Q4972">
        <v>0</v>
      </c>
      <c r="R4972">
        <v>0</v>
      </c>
      <c r="S4972">
        <v>0</v>
      </c>
      <c r="T4972">
        <v>148</v>
      </c>
      <c r="U4972">
        <v>0</v>
      </c>
      <c r="V4972">
        <v>0</v>
      </c>
      <c r="W4972">
        <v>0</v>
      </c>
      <c r="X4972">
        <v>1526.1588879269289</v>
      </c>
      <c r="Y4972">
        <v>0</v>
      </c>
      <c r="Z4972">
        <v>0</v>
      </c>
      <c r="AA4972">
        <v>0</v>
      </c>
      <c r="AB4972">
        <v>1487.6240518169689</v>
      </c>
      <c r="AC4972">
        <v>0</v>
      </c>
      <c r="AD4972">
        <v>0</v>
      </c>
      <c r="AE4972">
        <v>3013.7829397438977</v>
      </c>
    </row>
    <row r="4973" spans="1:31" x14ac:dyDescent="0.3">
      <c r="A4973">
        <v>2657075</v>
      </c>
      <c r="B4973">
        <v>1</v>
      </c>
      <c r="C4973" t="s">
        <v>80</v>
      </c>
      <c r="D4973" t="s">
        <v>85</v>
      </c>
      <c r="E4973" t="s">
        <v>165</v>
      </c>
      <c r="F4973" t="s">
        <v>13884</v>
      </c>
      <c r="G4973" t="s">
        <v>224</v>
      </c>
      <c r="H4973" t="s">
        <v>135</v>
      </c>
      <c r="I4973" t="s">
        <v>136</v>
      </c>
      <c r="J4973" t="s">
        <v>137</v>
      </c>
      <c r="K4973" t="s">
        <v>138</v>
      </c>
      <c r="L4973" t="s">
        <v>13885</v>
      </c>
      <c r="M4973" t="s">
        <v>13886</v>
      </c>
      <c r="N4973">
        <v>0.80361111100000004</v>
      </c>
      <c r="O4973">
        <v>0</v>
      </c>
      <c r="P4973">
        <v>241</v>
      </c>
      <c r="Q4973">
        <v>0</v>
      </c>
      <c r="R4973">
        <v>0</v>
      </c>
      <c r="S4973">
        <v>0</v>
      </c>
      <c r="T4973">
        <v>4</v>
      </c>
      <c r="U4973">
        <v>0</v>
      </c>
      <c r="V4973">
        <v>0</v>
      </c>
      <c r="W4973">
        <v>0</v>
      </c>
      <c r="X4973">
        <v>67.049781684928902</v>
      </c>
      <c r="Y4973">
        <v>0</v>
      </c>
      <c r="Z4973">
        <v>0</v>
      </c>
      <c r="AA4973">
        <v>0</v>
      </c>
      <c r="AB4973">
        <v>4.7808603425842797</v>
      </c>
      <c r="AC4973">
        <v>0</v>
      </c>
      <c r="AD4973">
        <v>0</v>
      </c>
      <c r="AE4973">
        <v>71.830642027513179</v>
      </c>
    </row>
    <row r="4974" spans="1:31" x14ac:dyDescent="0.3">
      <c r="A4974">
        <v>2656348</v>
      </c>
      <c r="B4974">
        <v>1</v>
      </c>
      <c r="C4974" t="s">
        <v>81</v>
      </c>
      <c r="D4974" t="s">
        <v>112</v>
      </c>
      <c r="E4974" t="s">
        <v>141</v>
      </c>
      <c r="F4974" t="s">
        <v>13887</v>
      </c>
      <c r="G4974" t="s">
        <v>149</v>
      </c>
      <c r="H4974" t="s">
        <v>144</v>
      </c>
      <c r="I4974" t="s">
        <v>136</v>
      </c>
      <c r="J4974" t="s">
        <v>137</v>
      </c>
      <c r="K4974" t="s">
        <v>138</v>
      </c>
      <c r="L4974" t="s">
        <v>13888</v>
      </c>
      <c r="M4974" t="s">
        <v>13889</v>
      </c>
      <c r="N4974">
        <v>0.53888888800000001</v>
      </c>
      <c r="O4974">
        <v>0</v>
      </c>
      <c r="P4974">
        <v>7453</v>
      </c>
      <c r="Q4974">
        <v>0</v>
      </c>
      <c r="R4974">
        <v>150</v>
      </c>
      <c r="S4974">
        <v>1</v>
      </c>
      <c r="T4974">
        <v>652</v>
      </c>
      <c r="U4974">
        <v>0</v>
      </c>
      <c r="V4974">
        <v>1</v>
      </c>
      <c r="W4974">
        <v>0</v>
      </c>
      <c r="X4974">
        <v>713.89007706465497</v>
      </c>
      <c r="Y4974">
        <v>0</v>
      </c>
      <c r="Z4974">
        <v>14.777399319265269</v>
      </c>
      <c r="AA4974">
        <v>0.98618076669444443</v>
      </c>
      <c r="AB4974">
        <v>323.23126182744727</v>
      </c>
      <c r="AC4974">
        <v>0</v>
      </c>
      <c r="AD4974">
        <v>1.3391776252018683</v>
      </c>
      <c r="AE4974">
        <v>1054.2240966032639</v>
      </c>
    </row>
    <row r="4975" spans="1:31" x14ac:dyDescent="0.3">
      <c r="A4975">
        <v>2656740</v>
      </c>
      <c r="B4975">
        <v>1</v>
      </c>
      <c r="C4975" t="s">
        <v>80</v>
      </c>
      <c r="D4975" t="s">
        <v>105</v>
      </c>
      <c r="E4975" t="s">
        <v>194</v>
      </c>
      <c r="F4975" t="s">
        <v>13890</v>
      </c>
      <c r="G4975" t="s">
        <v>154</v>
      </c>
      <c r="H4975" t="s">
        <v>144</v>
      </c>
      <c r="I4975" t="s">
        <v>136</v>
      </c>
      <c r="J4975" t="s">
        <v>137</v>
      </c>
      <c r="K4975" t="s">
        <v>138</v>
      </c>
      <c r="L4975" t="s">
        <v>13891</v>
      </c>
      <c r="M4975" t="s">
        <v>13892</v>
      </c>
      <c r="N4975">
        <v>0.40888888800000001</v>
      </c>
      <c r="O4975">
        <v>0</v>
      </c>
      <c r="P4975">
        <v>1964</v>
      </c>
      <c r="Q4975">
        <v>0</v>
      </c>
      <c r="R4975">
        <v>20</v>
      </c>
      <c r="S4975">
        <v>0</v>
      </c>
      <c r="T4975">
        <v>527</v>
      </c>
      <c r="U4975">
        <v>1</v>
      </c>
      <c r="V4975">
        <v>0</v>
      </c>
      <c r="W4975">
        <v>0</v>
      </c>
      <c r="X4975">
        <v>226.05866822024925</v>
      </c>
      <c r="Y4975">
        <v>0</v>
      </c>
      <c r="Z4975">
        <v>3.0197160206849047</v>
      </c>
      <c r="AA4975">
        <v>0</v>
      </c>
      <c r="AB4975">
        <v>347.54517829242235</v>
      </c>
      <c r="AC4975">
        <v>19.86754851166031</v>
      </c>
      <c r="AD4975">
        <v>0</v>
      </c>
      <c r="AE4975">
        <v>596.49111104501685</v>
      </c>
    </row>
    <row r="4976" spans="1:31" x14ac:dyDescent="0.3">
      <c r="A4976">
        <v>2656471</v>
      </c>
      <c r="B4976">
        <v>1</v>
      </c>
      <c r="C4976" t="s">
        <v>80</v>
      </c>
      <c r="D4976" t="s">
        <v>93</v>
      </c>
      <c r="E4976" t="s">
        <v>194</v>
      </c>
      <c r="F4976" t="s">
        <v>3750</v>
      </c>
      <c r="G4976" t="s">
        <v>220</v>
      </c>
      <c r="H4976" t="s">
        <v>144</v>
      </c>
      <c r="I4976" t="s">
        <v>136</v>
      </c>
      <c r="J4976" t="s">
        <v>137</v>
      </c>
      <c r="K4976" t="s">
        <v>162</v>
      </c>
      <c r="L4976" t="s">
        <v>13893</v>
      </c>
      <c r="M4976" t="s">
        <v>13894</v>
      </c>
      <c r="N4976">
        <v>7.01</v>
      </c>
      <c r="O4976">
        <v>0</v>
      </c>
      <c r="P4976">
        <v>586</v>
      </c>
      <c r="Q4976">
        <v>2</v>
      </c>
      <c r="R4976">
        <v>126</v>
      </c>
      <c r="S4976">
        <v>6</v>
      </c>
      <c r="T4976">
        <v>112</v>
      </c>
      <c r="U4976">
        <v>1</v>
      </c>
      <c r="V4976">
        <v>0</v>
      </c>
      <c r="W4976">
        <v>0</v>
      </c>
      <c r="X4976">
        <v>797.59770422842121</v>
      </c>
      <c r="Y4976">
        <v>209.51637696600199</v>
      </c>
      <c r="Z4976">
        <v>1584.0089409387595</v>
      </c>
      <c r="AA4976">
        <v>185.46056342173142</v>
      </c>
      <c r="AB4976">
        <v>983.14640022590288</v>
      </c>
      <c r="AC4976">
        <v>44.997601303278785</v>
      </c>
      <c r="AD4976">
        <v>0</v>
      </c>
      <c r="AE4976">
        <v>3804.7275870840954</v>
      </c>
    </row>
    <row r="4977" spans="1:31" x14ac:dyDescent="0.3">
      <c r="A4977">
        <v>2656971</v>
      </c>
      <c r="B4977">
        <v>2</v>
      </c>
      <c r="C4977" t="s">
        <v>80</v>
      </c>
      <c r="D4977" t="s">
        <v>98</v>
      </c>
      <c r="E4977" t="s">
        <v>152</v>
      </c>
      <c r="F4977" t="s">
        <v>13895</v>
      </c>
      <c r="G4977" t="s">
        <v>224</v>
      </c>
      <c r="H4977" t="s">
        <v>135</v>
      </c>
      <c r="I4977" t="s">
        <v>136</v>
      </c>
      <c r="J4977" t="s">
        <v>137</v>
      </c>
      <c r="K4977" t="s">
        <v>138</v>
      </c>
      <c r="L4977" t="s">
        <v>13896</v>
      </c>
      <c r="M4977" t="s">
        <v>13897</v>
      </c>
      <c r="N4977">
        <v>0.72361111099999997</v>
      </c>
      <c r="O4977">
        <v>0</v>
      </c>
      <c r="P4977">
        <v>289</v>
      </c>
      <c r="Q4977">
        <v>0</v>
      </c>
      <c r="R4977">
        <v>0</v>
      </c>
      <c r="S4977">
        <v>0</v>
      </c>
      <c r="T4977">
        <v>36</v>
      </c>
      <c r="U4977">
        <v>0</v>
      </c>
      <c r="V4977">
        <v>0</v>
      </c>
      <c r="W4977">
        <v>0</v>
      </c>
      <c r="X4977">
        <v>34.506521379844123</v>
      </c>
      <c r="Y4977">
        <v>0</v>
      </c>
      <c r="Z4977">
        <v>0</v>
      </c>
      <c r="AA4977">
        <v>0</v>
      </c>
      <c r="AB4977">
        <v>12.68684103822452</v>
      </c>
      <c r="AC4977">
        <v>0</v>
      </c>
      <c r="AD4977">
        <v>0</v>
      </c>
      <c r="AE4977">
        <v>47.193362418068645</v>
      </c>
    </row>
    <row r="4978" spans="1:31" x14ac:dyDescent="0.3">
      <c r="A4978">
        <v>2656663</v>
      </c>
      <c r="B4978">
        <v>1</v>
      </c>
      <c r="C4978" t="s">
        <v>81</v>
      </c>
      <c r="D4978" t="s">
        <v>112</v>
      </c>
      <c r="E4978" t="s">
        <v>194</v>
      </c>
      <c r="F4978" t="s">
        <v>3512</v>
      </c>
      <c r="G4978" t="s">
        <v>149</v>
      </c>
      <c r="H4978" t="s">
        <v>144</v>
      </c>
      <c r="I4978" t="s">
        <v>136</v>
      </c>
      <c r="J4978" t="s">
        <v>137</v>
      </c>
      <c r="K4978" t="s">
        <v>138</v>
      </c>
      <c r="L4978" t="s">
        <v>13898</v>
      </c>
      <c r="M4978" t="s">
        <v>13899</v>
      </c>
      <c r="N4978">
        <v>1.2736111109999999</v>
      </c>
      <c r="O4978">
        <v>3</v>
      </c>
      <c r="P4978">
        <v>1283</v>
      </c>
      <c r="Q4978">
        <v>5</v>
      </c>
      <c r="R4978">
        <v>37</v>
      </c>
      <c r="S4978">
        <v>7</v>
      </c>
      <c r="T4978">
        <v>69</v>
      </c>
      <c r="U4978">
        <v>0</v>
      </c>
      <c r="V4978">
        <v>0</v>
      </c>
      <c r="W4978">
        <v>1.0528004971758331</v>
      </c>
      <c r="X4978">
        <v>145.07785770875131</v>
      </c>
      <c r="Y4978">
        <v>51.327235165648155</v>
      </c>
      <c r="Z4978">
        <v>18.01979730468506</v>
      </c>
      <c r="AA4978">
        <v>29.741687950537354</v>
      </c>
      <c r="AB4978">
        <v>40.220537017805718</v>
      </c>
      <c r="AC4978">
        <v>0</v>
      </c>
      <c r="AD4978">
        <v>0</v>
      </c>
      <c r="AE4978">
        <v>285.43991564460345</v>
      </c>
    </row>
    <row r="4979" spans="1:31" x14ac:dyDescent="0.3">
      <c r="A4979">
        <v>2656308</v>
      </c>
      <c r="B4979">
        <v>1</v>
      </c>
      <c r="C4979" t="s">
        <v>80</v>
      </c>
      <c r="D4979" t="s">
        <v>87</v>
      </c>
      <c r="E4979" t="s">
        <v>194</v>
      </c>
      <c r="F4979" t="s">
        <v>13900</v>
      </c>
      <c r="G4979" t="s">
        <v>1177</v>
      </c>
      <c r="H4979" t="s">
        <v>144</v>
      </c>
      <c r="I4979" t="s">
        <v>136</v>
      </c>
      <c r="J4979" t="s">
        <v>137</v>
      </c>
      <c r="K4979" t="s">
        <v>138</v>
      </c>
      <c r="L4979" t="s">
        <v>13901</v>
      </c>
      <c r="M4979" t="s">
        <v>13902</v>
      </c>
      <c r="N4979">
        <v>1.278611111</v>
      </c>
      <c r="O4979">
        <v>0</v>
      </c>
      <c r="P4979">
        <v>832</v>
      </c>
      <c r="Q4979">
        <v>0</v>
      </c>
      <c r="R4979">
        <v>0</v>
      </c>
      <c r="S4979">
        <v>2</v>
      </c>
      <c r="T4979">
        <v>118</v>
      </c>
      <c r="U4979">
        <v>0</v>
      </c>
      <c r="V4979">
        <v>7</v>
      </c>
      <c r="W4979">
        <v>0</v>
      </c>
      <c r="X4979">
        <v>279.48990794299209</v>
      </c>
      <c r="Y4979">
        <v>0</v>
      </c>
      <c r="Z4979">
        <v>0</v>
      </c>
      <c r="AA4979">
        <v>6.9462986802237277</v>
      </c>
      <c r="AB4979">
        <v>194.20069899807163</v>
      </c>
      <c r="AC4979">
        <v>0</v>
      </c>
      <c r="AD4979">
        <v>43.701119088691996</v>
      </c>
      <c r="AE4979">
        <v>524.33802470997944</v>
      </c>
    </row>
    <row r="4980" spans="1:31" x14ac:dyDescent="0.3">
      <c r="A4980">
        <v>2656517</v>
      </c>
      <c r="B4980">
        <v>1</v>
      </c>
      <c r="C4980" t="s">
        <v>80</v>
      </c>
      <c r="D4980" t="s">
        <v>90</v>
      </c>
      <c r="E4980" t="s">
        <v>165</v>
      </c>
      <c r="F4980" t="s">
        <v>13903</v>
      </c>
      <c r="G4980" t="s">
        <v>161</v>
      </c>
      <c r="H4980" t="s">
        <v>135</v>
      </c>
      <c r="I4980" t="s">
        <v>136</v>
      </c>
      <c r="J4980" t="s">
        <v>137</v>
      </c>
      <c r="K4980" t="s">
        <v>162</v>
      </c>
      <c r="L4980" t="s">
        <v>13904</v>
      </c>
      <c r="M4980" t="s">
        <v>13905</v>
      </c>
      <c r="N4980">
        <v>6.4016666659999997</v>
      </c>
      <c r="O4980">
        <v>0</v>
      </c>
      <c r="P4980">
        <v>101</v>
      </c>
      <c r="Q4980">
        <v>0</v>
      </c>
      <c r="R4980">
        <v>0</v>
      </c>
      <c r="S4980">
        <v>0</v>
      </c>
      <c r="T4980">
        <v>14</v>
      </c>
      <c r="U4980">
        <v>0</v>
      </c>
      <c r="V4980">
        <v>0</v>
      </c>
      <c r="W4980">
        <v>0</v>
      </c>
      <c r="X4980">
        <v>175.86846959800513</v>
      </c>
      <c r="Y4980">
        <v>0</v>
      </c>
      <c r="Z4980">
        <v>0</v>
      </c>
      <c r="AA4980">
        <v>0</v>
      </c>
      <c r="AB4980">
        <v>65.862586584743028</v>
      </c>
      <c r="AC4980">
        <v>0</v>
      </c>
      <c r="AD4980">
        <v>0</v>
      </c>
      <c r="AE4980">
        <v>241.73105618274815</v>
      </c>
    </row>
    <row r="4981" spans="1:31" x14ac:dyDescent="0.3">
      <c r="A4981">
        <v>2656657</v>
      </c>
      <c r="B4981">
        <v>1</v>
      </c>
      <c r="C4981" t="s">
        <v>81</v>
      </c>
      <c r="D4981" t="s">
        <v>123</v>
      </c>
      <c r="E4981" t="s">
        <v>152</v>
      </c>
      <c r="F4981" t="s">
        <v>13906</v>
      </c>
      <c r="G4981" t="s">
        <v>154</v>
      </c>
      <c r="H4981" t="s">
        <v>135</v>
      </c>
      <c r="I4981" t="s">
        <v>136</v>
      </c>
      <c r="J4981" t="s">
        <v>137</v>
      </c>
      <c r="K4981" t="s">
        <v>138</v>
      </c>
      <c r="L4981" t="s">
        <v>13907</v>
      </c>
      <c r="M4981" t="s">
        <v>13908</v>
      </c>
      <c r="N4981">
        <v>1.2863888880000001</v>
      </c>
      <c r="O4981">
        <v>0</v>
      </c>
      <c r="P4981">
        <v>46</v>
      </c>
      <c r="Q4981">
        <v>0</v>
      </c>
      <c r="R4981">
        <v>8</v>
      </c>
      <c r="S4981">
        <v>0</v>
      </c>
      <c r="T4981">
        <v>3</v>
      </c>
      <c r="U4981">
        <v>0</v>
      </c>
      <c r="V4981">
        <v>0</v>
      </c>
      <c r="W4981">
        <v>0</v>
      </c>
      <c r="X4981">
        <v>9.4720517775550395</v>
      </c>
      <c r="Y4981">
        <v>0</v>
      </c>
      <c r="Z4981">
        <v>10.70290201112612</v>
      </c>
      <c r="AA4981">
        <v>0</v>
      </c>
      <c r="AB4981">
        <v>0.13046123826080103</v>
      </c>
      <c r="AC4981">
        <v>0</v>
      </c>
      <c r="AD4981">
        <v>0</v>
      </c>
      <c r="AE4981">
        <v>20.305415026941958</v>
      </c>
    </row>
    <row r="4982" spans="1:31" x14ac:dyDescent="0.3">
      <c r="A4982">
        <v>2656371</v>
      </c>
      <c r="B4982">
        <v>1</v>
      </c>
      <c r="C4982" t="s">
        <v>80</v>
      </c>
      <c r="D4982" t="s">
        <v>107</v>
      </c>
      <c r="E4982" t="s">
        <v>132</v>
      </c>
      <c r="F4982" t="s">
        <v>13909</v>
      </c>
      <c r="G4982" t="s">
        <v>228</v>
      </c>
      <c r="H4982" t="s">
        <v>135</v>
      </c>
      <c r="I4982" t="s">
        <v>136</v>
      </c>
      <c r="J4982" t="s">
        <v>137</v>
      </c>
      <c r="K4982" t="s">
        <v>138</v>
      </c>
      <c r="L4982" t="s">
        <v>13910</v>
      </c>
      <c r="M4982" t="s">
        <v>13911</v>
      </c>
      <c r="N4982">
        <v>1.759166666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0.53853663765081683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0.53853663765081683</v>
      </c>
    </row>
    <row r="4983" spans="1:31" x14ac:dyDescent="0.3">
      <c r="A4983">
        <v>2656477</v>
      </c>
      <c r="B4983">
        <v>1</v>
      </c>
      <c r="C4983" t="s">
        <v>80</v>
      </c>
      <c r="D4983" t="s">
        <v>95</v>
      </c>
      <c r="E4983" t="s">
        <v>165</v>
      </c>
      <c r="F4983" t="s">
        <v>13912</v>
      </c>
      <c r="G4983" t="s">
        <v>154</v>
      </c>
      <c r="H4983" t="s">
        <v>135</v>
      </c>
      <c r="I4983" t="s">
        <v>136</v>
      </c>
      <c r="J4983" t="s">
        <v>137</v>
      </c>
      <c r="K4983" t="s">
        <v>138</v>
      </c>
      <c r="L4983" t="s">
        <v>13913</v>
      </c>
      <c r="M4983" t="s">
        <v>13914</v>
      </c>
      <c r="N4983">
        <v>0.99583333299999999</v>
      </c>
      <c r="O4983">
        <v>0</v>
      </c>
      <c r="P4983">
        <v>42</v>
      </c>
      <c r="Q4983">
        <v>0</v>
      </c>
      <c r="R4983">
        <v>0</v>
      </c>
      <c r="S4983">
        <v>0</v>
      </c>
      <c r="T4983">
        <v>2</v>
      </c>
      <c r="U4983">
        <v>0</v>
      </c>
      <c r="V4983">
        <v>0</v>
      </c>
      <c r="W4983">
        <v>0</v>
      </c>
      <c r="X4983">
        <v>10.469960903930206</v>
      </c>
      <c r="Y4983">
        <v>0</v>
      </c>
      <c r="Z4983">
        <v>0</v>
      </c>
      <c r="AA4983">
        <v>0</v>
      </c>
      <c r="AB4983">
        <v>2.515834828870525</v>
      </c>
      <c r="AC4983">
        <v>0</v>
      </c>
      <c r="AD4983">
        <v>0</v>
      </c>
      <c r="AE4983">
        <v>12.985795732800732</v>
      </c>
    </row>
    <row r="4984" spans="1:31" x14ac:dyDescent="0.3">
      <c r="A4984">
        <v>2656872</v>
      </c>
      <c r="B4984">
        <v>1</v>
      </c>
      <c r="C4984" t="s">
        <v>81</v>
      </c>
      <c r="D4984" t="s">
        <v>112</v>
      </c>
      <c r="E4984" t="s">
        <v>194</v>
      </c>
      <c r="F4984" t="s">
        <v>3512</v>
      </c>
      <c r="G4984" t="s">
        <v>149</v>
      </c>
      <c r="H4984" t="s">
        <v>144</v>
      </c>
      <c r="I4984" t="s">
        <v>136</v>
      </c>
      <c r="J4984" t="s">
        <v>137</v>
      </c>
      <c r="K4984" t="s">
        <v>138</v>
      </c>
      <c r="L4984" t="s">
        <v>13915</v>
      </c>
      <c r="M4984" t="s">
        <v>13916</v>
      </c>
      <c r="N4984">
        <v>0.100277777</v>
      </c>
      <c r="O4984">
        <v>0</v>
      </c>
      <c r="P4984">
        <v>21</v>
      </c>
      <c r="Q4984">
        <v>0</v>
      </c>
      <c r="R4984">
        <v>2</v>
      </c>
      <c r="S4984">
        <v>1</v>
      </c>
      <c r="T4984">
        <v>1</v>
      </c>
      <c r="U4984">
        <v>0</v>
      </c>
      <c r="V4984">
        <v>0</v>
      </c>
      <c r="W4984">
        <v>0</v>
      </c>
      <c r="X4984">
        <v>0.26807461988684578</v>
      </c>
      <c r="Y4984">
        <v>0</v>
      </c>
      <c r="Z4984">
        <v>0.68414083431211359</v>
      </c>
      <c r="AA4984">
        <v>0.20537975599166666</v>
      </c>
      <c r="AB4984">
        <v>0.26382117151249668</v>
      </c>
      <c r="AC4984">
        <v>0</v>
      </c>
      <c r="AD4984">
        <v>0</v>
      </c>
      <c r="AE4984">
        <v>1.4214163817031227</v>
      </c>
    </row>
    <row r="4985" spans="1:31" x14ac:dyDescent="0.3">
      <c r="A4985">
        <v>2656325</v>
      </c>
      <c r="B4985">
        <v>1</v>
      </c>
      <c r="C4985" t="s">
        <v>81</v>
      </c>
      <c r="D4985" t="s">
        <v>128</v>
      </c>
      <c r="E4985" t="s">
        <v>214</v>
      </c>
      <c r="F4985" t="s">
        <v>13917</v>
      </c>
      <c r="G4985" t="s">
        <v>224</v>
      </c>
      <c r="H4985" t="s">
        <v>135</v>
      </c>
      <c r="I4985" t="s">
        <v>136</v>
      </c>
      <c r="J4985" t="s">
        <v>137</v>
      </c>
      <c r="K4985" t="s">
        <v>138</v>
      </c>
      <c r="L4985" t="s">
        <v>13918</v>
      </c>
      <c r="M4985" t="s">
        <v>13919</v>
      </c>
      <c r="N4985">
        <v>1.0391666660000001</v>
      </c>
      <c r="O4985">
        <v>0</v>
      </c>
      <c r="P4985">
        <v>83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26.143382310334591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26.143382310334591</v>
      </c>
    </row>
    <row r="4986" spans="1:31" x14ac:dyDescent="0.3">
      <c r="A4986">
        <v>2657198</v>
      </c>
      <c r="B4986">
        <v>1</v>
      </c>
      <c r="C4986" t="s">
        <v>80</v>
      </c>
      <c r="D4986" t="s">
        <v>84</v>
      </c>
      <c r="E4986" t="s">
        <v>165</v>
      </c>
      <c r="F4986" t="s">
        <v>13920</v>
      </c>
      <c r="G4986" t="s">
        <v>224</v>
      </c>
      <c r="H4986" t="s">
        <v>135</v>
      </c>
      <c r="I4986" t="s">
        <v>136</v>
      </c>
      <c r="J4986" t="s">
        <v>137</v>
      </c>
      <c r="K4986" t="s">
        <v>138</v>
      </c>
      <c r="L4986" t="s">
        <v>13921</v>
      </c>
      <c r="M4986" t="s">
        <v>13922</v>
      </c>
      <c r="N4986">
        <v>4.8644444440000001</v>
      </c>
      <c r="O4986">
        <v>0</v>
      </c>
      <c r="P4986">
        <v>305</v>
      </c>
      <c r="Q4986">
        <v>0</v>
      </c>
      <c r="R4986">
        <v>0</v>
      </c>
      <c r="S4986">
        <v>0</v>
      </c>
      <c r="T4986">
        <v>47</v>
      </c>
      <c r="U4986">
        <v>0</v>
      </c>
      <c r="V4986">
        <v>0</v>
      </c>
      <c r="W4986">
        <v>0</v>
      </c>
      <c r="X4986">
        <v>417.22812573330799</v>
      </c>
      <c r="Y4986">
        <v>0</v>
      </c>
      <c r="Z4986">
        <v>0</v>
      </c>
      <c r="AA4986">
        <v>0</v>
      </c>
      <c r="AB4986">
        <v>151.49665771469969</v>
      </c>
      <c r="AC4986">
        <v>0</v>
      </c>
      <c r="AD4986">
        <v>0</v>
      </c>
      <c r="AE4986">
        <v>568.72478344800766</v>
      </c>
    </row>
    <row r="4987" spans="1:31" x14ac:dyDescent="0.3">
      <c r="A4987">
        <v>2656955</v>
      </c>
      <c r="B4987">
        <v>1</v>
      </c>
      <c r="C4987" t="s">
        <v>81</v>
      </c>
      <c r="D4987" t="s">
        <v>128</v>
      </c>
      <c r="E4987" t="s">
        <v>214</v>
      </c>
      <c r="F4987" t="s">
        <v>13923</v>
      </c>
      <c r="G4987" t="s">
        <v>224</v>
      </c>
      <c r="H4987" t="s">
        <v>135</v>
      </c>
      <c r="I4987" t="s">
        <v>136</v>
      </c>
      <c r="J4987" t="s">
        <v>137</v>
      </c>
      <c r="K4987" t="s">
        <v>138</v>
      </c>
      <c r="L4987" t="s">
        <v>13924</v>
      </c>
      <c r="M4987" t="s">
        <v>13925</v>
      </c>
      <c r="N4987">
        <v>1.7294444440000001</v>
      </c>
      <c r="O4987">
        <v>0</v>
      </c>
      <c r="P4987">
        <v>47</v>
      </c>
      <c r="Q4987">
        <v>0</v>
      </c>
      <c r="R4987">
        <v>0</v>
      </c>
      <c r="S4987">
        <v>0</v>
      </c>
      <c r="T4987">
        <v>6</v>
      </c>
      <c r="U4987">
        <v>0</v>
      </c>
      <c r="V4987">
        <v>0</v>
      </c>
      <c r="W4987">
        <v>0</v>
      </c>
      <c r="X4987">
        <v>25.795069734291744</v>
      </c>
      <c r="Y4987">
        <v>0</v>
      </c>
      <c r="Z4987">
        <v>0</v>
      </c>
      <c r="AA4987">
        <v>0</v>
      </c>
      <c r="AB4987">
        <v>30.283046716899186</v>
      </c>
      <c r="AC4987">
        <v>0</v>
      </c>
      <c r="AD4987">
        <v>0</v>
      </c>
      <c r="AE4987">
        <v>56.07811645119093</v>
      </c>
    </row>
    <row r="4988" spans="1:31" x14ac:dyDescent="0.3">
      <c r="A4988">
        <v>2657078</v>
      </c>
      <c r="B4988">
        <v>1</v>
      </c>
      <c r="C4988" t="s">
        <v>81</v>
      </c>
      <c r="D4988" t="s">
        <v>118</v>
      </c>
      <c r="E4988" t="s">
        <v>152</v>
      </c>
      <c r="F4988" t="s">
        <v>13635</v>
      </c>
      <c r="G4988" t="s">
        <v>191</v>
      </c>
      <c r="H4988" t="s">
        <v>135</v>
      </c>
      <c r="I4988" t="s">
        <v>136</v>
      </c>
      <c r="J4988" t="s">
        <v>137</v>
      </c>
      <c r="K4988" t="s">
        <v>138</v>
      </c>
      <c r="L4988" t="s">
        <v>13926</v>
      </c>
      <c r="M4988" t="s">
        <v>13927</v>
      </c>
      <c r="N4988">
        <v>3.5269444440000002</v>
      </c>
      <c r="O4988">
        <v>0</v>
      </c>
      <c r="P4988">
        <v>101</v>
      </c>
      <c r="Q4988">
        <v>0</v>
      </c>
      <c r="R4988">
        <v>7</v>
      </c>
      <c r="S4988">
        <v>0</v>
      </c>
      <c r="T4988">
        <v>5</v>
      </c>
      <c r="U4988">
        <v>0</v>
      </c>
      <c r="V4988">
        <v>0</v>
      </c>
      <c r="W4988">
        <v>0</v>
      </c>
      <c r="X4988">
        <v>73.238225594529155</v>
      </c>
      <c r="Y4988">
        <v>0</v>
      </c>
      <c r="Z4988">
        <v>19.696562673905813</v>
      </c>
      <c r="AA4988">
        <v>0</v>
      </c>
      <c r="AB4988">
        <v>1.813443105936122</v>
      </c>
      <c r="AC4988">
        <v>0</v>
      </c>
      <c r="AD4988">
        <v>0</v>
      </c>
      <c r="AE4988">
        <v>94.748231374371088</v>
      </c>
    </row>
    <row r="4989" spans="1:31" x14ac:dyDescent="0.3">
      <c r="A4989">
        <v>2656414</v>
      </c>
      <c r="B4989">
        <v>1</v>
      </c>
      <c r="C4989" t="s">
        <v>80</v>
      </c>
      <c r="D4989" t="s">
        <v>94</v>
      </c>
      <c r="E4989" t="s">
        <v>152</v>
      </c>
      <c r="F4989" t="s">
        <v>6390</v>
      </c>
      <c r="G4989" t="s">
        <v>154</v>
      </c>
      <c r="H4989" t="s">
        <v>135</v>
      </c>
      <c r="I4989" t="s">
        <v>136</v>
      </c>
      <c r="J4989" t="s">
        <v>137</v>
      </c>
      <c r="K4989" t="s">
        <v>138</v>
      </c>
      <c r="L4989" t="s">
        <v>13928</v>
      </c>
      <c r="M4989" t="s">
        <v>13929</v>
      </c>
      <c r="N4989">
        <v>0.20722222200000001</v>
      </c>
      <c r="O4989">
        <v>0</v>
      </c>
      <c r="P4989">
        <v>156</v>
      </c>
      <c r="Q4989">
        <v>0</v>
      </c>
      <c r="R4989">
        <v>1</v>
      </c>
      <c r="S4989">
        <v>0</v>
      </c>
      <c r="T4989">
        <v>14</v>
      </c>
      <c r="U4989">
        <v>0</v>
      </c>
      <c r="V4989">
        <v>0</v>
      </c>
      <c r="W4989">
        <v>0</v>
      </c>
      <c r="X4989">
        <v>5.3062582540721657</v>
      </c>
      <c r="Y4989">
        <v>0</v>
      </c>
      <c r="Z4989">
        <v>1.0772723576676195</v>
      </c>
      <c r="AA4989">
        <v>0</v>
      </c>
      <c r="AB4989">
        <v>2.3818385283510102</v>
      </c>
      <c r="AC4989">
        <v>0</v>
      </c>
      <c r="AD4989">
        <v>0</v>
      </c>
      <c r="AE4989">
        <v>8.7653691400907956</v>
      </c>
    </row>
    <row r="4990" spans="1:31" x14ac:dyDescent="0.3">
      <c r="A4990">
        <v>2656929</v>
      </c>
      <c r="B4990">
        <v>1</v>
      </c>
      <c r="C4990" t="s">
        <v>80</v>
      </c>
      <c r="D4990" t="s">
        <v>106</v>
      </c>
      <c r="E4990" t="s">
        <v>147</v>
      </c>
      <c r="F4990" t="s">
        <v>512</v>
      </c>
      <c r="G4990" t="s">
        <v>149</v>
      </c>
      <c r="H4990" t="s">
        <v>144</v>
      </c>
      <c r="I4990" t="s">
        <v>136</v>
      </c>
      <c r="J4990" t="s">
        <v>137</v>
      </c>
      <c r="K4990" t="s">
        <v>138</v>
      </c>
      <c r="L4990" t="s">
        <v>13819</v>
      </c>
      <c r="M4990" t="s">
        <v>13930</v>
      </c>
      <c r="N4990">
        <v>1.703888888</v>
      </c>
      <c r="O4990">
        <v>0</v>
      </c>
      <c r="P4990">
        <v>0</v>
      </c>
      <c r="Q4990">
        <v>10</v>
      </c>
      <c r="R4990">
        <v>68</v>
      </c>
      <c r="S4990">
        <v>4</v>
      </c>
      <c r="T4990">
        <v>7</v>
      </c>
      <c r="U4990">
        <v>0</v>
      </c>
      <c r="V4990">
        <v>0</v>
      </c>
      <c r="W4990">
        <v>0</v>
      </c>
      <c r="X4990">
        <v>0</v>
      </c>
      <c r="Y4990">
        <v>82.004586891865401</v>
      </c>
      <c r="Z4990">
        <v>629.90262273437895</v>
      </c>
      <c r="AA4990">
        <v>85.989032542164878</v>
      </c>
      <c r="AB4990">
        <v>50.581315004874263</v>
      </c>
      <c r="AC4990">
        <v>0</v>
      </c>
      <c r="AD4990">
        <v>0</v>
      </c>
      <c r="AE4990">
        <v>848.47755717328346</v>
      </c>
    </row>
    <row r="4991" spans="1:31" x14ac:dyDescent="0.3">
      <c r="A4991">
        <v>2657141</v>
      </c>
      <c r="B4991">
        <v>1</v>
      </c>
      <c r="C4991" t="s">
        <v>81</v>
      </c>
      <c r="D4991" t="s">
        <v>127</v>
      </c>
      <c r="E4991" t="s">
        <v>147</v>
      </c>
      <c r="F4991" t="s">
        <v>5408</v>
      </c>
      <c r="G4991" t="s">
        <v>154</v>
      </c>
      <c r="H4991" t="s">
        <v>144</v>
      </c>
      <c r="I4991" t="s">
        <v>136</v>
      </c>
      <c r="J4991" t="s">
        <v>137</v>
      </c>
      <c r="K4991" t="s">
        <v>138</v>
      </c>
      <c r="L4991" t="s">
        <v>13931</v>
      </c>
      <c r="M4991" t="s">
        <v>13932</v>
      </c>
      <c r="N4991">
        <v>0.44805555499999999</v>
      </c>
      <c r="O4991">
        <v>10</v>
      </c>
      <c r="P4991">
        <v>308</v>
      </c>
      <c r="Q4991">
        <v>306</v>
      </c>
      <c r="R4991">
        <v>443</v>
      </c>
      <c r="S4991">
        <v>44</v>
      </c>
      <c r="T4991">
        <v>49</v>
      </c>
      <c r="U4991">
        <v>0</v>
      </c>
      <c r="V4991">
        <v>1</v>
      </c>
      <c r="W4991">
        <v>3.9440617774775606</v>
      </c>
      <c r="X4991">
        <v>33.658033678661482</v>
      </c>
      <c r="Y4991">
        <v>328.18634845777495</v>
      </c>
      <c r="Z4991">
        <v>205.22708525488187</v>
      </c>
      <c r="AA4991">
        <v>90.224060706928071</v>
      </c>
      <c r="AB4991">
        <v>18.798579105968948</v>
      </c>
      <c r="AC4991">
        <v>0</v>
      </c>
      <c r="AD4991">
        <v>30.321471872693888</v>
      </c>
      <c r="AE4991">
        <v>710.35964085438684</v>
      </c>
    </row>
    <row r="4992" spans="1:31" x14ac:dyDescent="0.3">
      <c r="A4992">
        <v>2657178</v>
      </c>
      <c r="B4992">
        <v>1</v>
      </c>
      <c r="C4992" t="s">
        <v>80</v>
      </c>
      <c r="D4992" t="s">
        <v>94</v>
      </c>
      <c r="E4992" t="s">
        <v>132</v>
      </c>
      <c r="F4992" t="s">
        <v>13933</v>
      </c>
      <c r="G4992" t="s">
        <v>228</v>
      </c>
      <c r="H4992" t="s">
        <v>135</v>
      </c>
      <c r="I4992" t="s">
        <v>136</v>
      </c>
      <c r="J4992" t="s">
        <v>137</v>
      </c>
      <c r="K4992" t="s">
        <v>138</v>
      </c>
      <c r="L4992" t="s">
        <v>13934</v>
      </c>
      <c r="M4992" t="s">
        <v>13935</v>
      </c>
      <c r="N4992">
        <v>1.7002777769999999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4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1.4393567573967991</v>
      </c>
      <c r="AC4992">
        <v>0</v>
      </c>
      <c r="AD4992">
        <v>0</v>
      </c>
      <c r="AE4992">
        <v>1.4393567573967991</v>
      </c>
    </row>
    <row r="4993" spans="1:31" x14ac:dyDescent="0.3">
      <c r="A4993">
        <v>2656408</v>
      </c>
      <c r="B4993">
        <v>1</v>
      </c>
      <c r="C4993" t="s">
        <v>80</v>
      </c>
      <c r="D4993" t="s">
        <v>91</v>
      </c>
      <c r="E4993" t="s">
        <v>194</v>
      </c>
      <c r="F4993" t="s">
        <v>13936</v>
      </c>
      <c r="G4993" t="s">
        <v>149</v>
      </c>
      <c r="H4993" t="s">
        <v>144</v>
      </c>
      <c r="I4993" t="s">
        <v>136</v>
      </c>
      <c r="J4993" t="s">
        <v>137</v>
      </c>
      <c r="K4993" t="s">
        <v>138</v>
      </c>
      <c r="L4993" t="s">
        <v>13937</v>
      </c>
      <c r="M4993" t="s">
        <v>13938</v>
      </c>
      <c r="N4993">
        <v>0.32611111100000001</v>
      </c>
      <c r="O4993">
        <v>16</v>
      </c>
      <c r="P4993">
        <v>247</v>
      </c>
      <c r="Q4993">
        <v>27</v>
      </c>
      <c r="R4993">
        <v>83</v>
      </c>
      <c r="S4993">
        <v>21</v>
      </c>
      <c r="T4993">
        <v>232</v>
      </c>
      <c r="U4993">
        <v>1</v>
      </c>
      <c r="V4993">
        <v>0</v>
      </c>
      <c r="W4993">
        <v>8.5253132709637089</v>
      </c>
      <c r="X4993">
        <v>29.811857380405637</v>
      </c>
      <c r="Y4993">
        <v>13.371899408266788</v>
      </c>
      <c r="Z4993">
        <v>26.224414654567227</v>
      </c>
      <c r="AA4993">
        <v>73.30108369689809</v>
      </c>
      <c r="AB4993">
        <v>143.80140999752277</v>
      </c>
      <c r="AC4993">
        <v>0.27235966209546669</v>
      </c>
      <c r="AD4993">
        <v>0</v>
      </c>
      <c r="AE4993">
        <v>295.30833807071974</v>
      </c>
    </row>
    <row r="4994" spans="1:31" x14ac:dyDescent="0.3">
      <c r="A4994">
        <v>2656451</v>
      </c>
      <c r="B4994">
        <v>1</v>
      </c>
      <c r="C4994" t="s">
        <v>80</v>
      </c>
      <c r="D4994" t="s">
        <v>110</v>
      </c>
      <c r="E4994" t="s">
        <v>152</v>
      </c>
      <c r="F4994" t="s">
        <v>13939</v>
      </c>
      <c r="G4994" t="s">
        <v>161</v>
      </c>
      <c r="H4994" t="s">
        <v>135</v>
      </c>
      <c r="I4994" t="s">
        <v>136</v>
      </c>
      <c r="J4994" t="s">
        <v>137</v>
      </c>
      <c r="K4994" t="s">
        <v>162</v>
      </c>
      <c r="L4994" t="s">
        <v>13940</v>
      </c>
      <c r="M4994" t="s">
        <v>13941</v>
      </c>
      <c r="N4994">
        <v>2.2166666660000001</v>
      </c>
      <c r="O4994">
        <v>0</v>
      </c>
      <c r="P4994">
        <v>605</v>
      </c>
      <c r="Q4994">
        <v>0</v>
      </c>
      <c r="R4994">
        <v>0</v>
      </c>
      <c r="S4994">
        <v>0</v>
      </c>
      <c r="T4994">
        <v>28</v>
      </c>
      <c r="U4994">
        <v>0</v>
      </c>
      <c r="V4994">
        <v>0</v>
      </c>
      <c r="W4994">
        <v>0</v>
      </c>
      <c r="X4994">
        <v>424.08019690526021</v>
      </c>
      <c r="Y4994">
        <v>0</v>
      </c>
      <c r="Z4994">
        <v>0</v>
      </c>
      <c r="AA4994">
        <v>0</v>
      </c>
      <c r="AB4994">
        <v>64.821296060616348</v>
      </c>
      <c r="AC4994">
        <v>0</v>
      </c>
      <c r="AD4994">
        <v>0</v>
      </c>
      <c r="AE4994">
        <v>488.90149296587657</v>
      </c>
    </row>
    <row r="4995" spans="1:31" x14ac:dyDescent="0.3">
      <c r="A4995">
        <v>2656600</v>
      </c>
      <c r="B4995">
        <v>1</v>
      </c>
      <c r="C4995" t="s">
        <v>80</v>
      </c>
      <c r="D4995" t="s">
        <v>88</v>
      </c>
      <c r="E4995" t="s">
        <v>165</v>
      </c>
      <c r="F4995" t="s">
        <v>13942</v>
      </c>
      <c r="G4995" t="s">
        <v>161</v>
      </c>
      <c r="H4995" t="s">
        <v>135</v>
      </c>
      <c r="I4995" t="s">
        <v>136</v>
      </c>
      <c r="J4995" t="s">
        <v>137</v>
      </c>
      <c r="K4995" t="s">
        <v>162</v>
      </c>
      <c r="L4995" t="s">
        <v>13943</v>
      </c>
      <c r="M4995" t="s">
        <v>13944</v>
      </c>
      <c r="N4995">
        <v>2.42</v>
      </c>
      <c r="O4995">
        <v>0</v>
      </c>
      <c r="P4995">
        <v>214</v>
      </c>
      <c r="Q4995">
        <v>0</v>
      </c>
      <c r="R4995">
        <v>0</v>
      </c>
      <c r="S4995">
        <v>0</v>
      </c>
      <c r="T4995">
        <v>7</v>
      </c>
      <c r="U4995">
        <v>0</v>
      </c>
      <c r="V4995">
        <v>0</v>
      </c>
      <c r="W4995">
        <v>0</v>
      </c>
      <c r="X4995">
        <v>126.99604931667916</v>
      </c>
      <c r="Y4995">
        <v>0</v>
      </c>
      <c r="Z4995">
        <v>0</v>
      </c>
      <c r="AA4995">
        <v>0</v>
      </c>
      <c r="AB4995">
        <v>7.110655945100639</v>
      </c>
      <c r="AC4995">
        <v>0</v>
      </c>
      <c r="AD4995">
        <v>0</v>
      </c>
      <c r="AE4995">
        <v>134.10670526177981</v>
      </c>
    </row>
    <row r="4996" spans="1:31" x14ac:dyDescent="0.3">
      <c r="A4996">
        <v>2656925</v>
      </c>
      <c r="B4996">
        <v>2</v>
      </c>
      <c r="C4996" t="s">
        <v>80</v>
      </c>
      <c r="D4996" t="s">
        <v>97</v>
      </c>
      <c r="E4996" t="s">
        <v>194</v>
      </c>
      <c r="F4996" t="s">
        <v>13945</v>
      </c>
      <c r="G4996" t="s">
        <v>676</v>
      </c>
      <c r="H4996" t="s">
        <v>144</v>
      </c>
      <c r="I4996" t="s">
        <v>136</v>
      </c>
      <c r="J4996" t="s">
        <v>137</v>
      </c>
      <c r="K4996" t="s">
        <v>138</v>
      </c>
      <c r="L4996" t="s">
        <v>13946</v>
      </c>
      <c r="M4996" t="s">
        <v>13947</v>
      </c>
      <c r="N4996">
        <v>1.159444444</v>
      </c>
      <c r="O4996">
        <v>17</v>
      </c>
      <c r="P4996">
        <v>2000</v>
      </c>
      <c r="Q4996">
        <v>23</v>
      </c>
      <c r="R4996">
        <v>516</v>
      </c>
      <c r="S4996">
        <v>50</v>
      </c>
      <c r="T4996">
        <v>373</v>
      </c>
      <c r="U4996">
        <v>3</v>
      </c>
      <c r="V4996">
        <v>2</v>
      </c>
      <c r="W4996">
        <v>1146.1857693276033</v>
      </c>
      <c r="X4996">
        <v>1120.6641562040415</v>
      </c>
      <c r="Y4996">
        <v>741.06069994757286</v>
      </c>
      <c r="Z4996">
        <v>418.43906033928698</v>
      </c>
      <c r="AA4996">
        <v>280.44974225290815</v>
      </c>
      <c r="AB4996">
        <v>559.36107136696342</v>
      </c>
      <c r="AC4996">
        <v>294.4660084588109</v>
      </c>
      <c r="AD4996">
        <v>8.5305002786542126</v>
      </c>
      <c r="AE4996">
        <v>4569.1570081758418</v>
      </c>
    </row>
    <row r="4997" spans="1:31" x14ac:dyDescent="0.3">
      <c r="A4997">
        <v>2656892</v>
      </c>
      <c r="B4997">
        <v>1</v>
      </c>
      <c r="C4997" t="s">
        <v>80</v>
      </c>
      <c r="D4997" t="s">
        <v>94</v>
      </c>
      <c r="E4997" t="s">
        <v>152</v>
      </c>
      <c r="F4997" t="s">
        <v>13948</v>
      </c>
      <c r="G4997" t="s">
        <v>154</v>
      </c>
      <c r="H4997" t="s">
        <v>135</v>
      </c>
      <c r="I4997" t="s">
        <v>136</v>
      </c>
      <c r="J4997" t="s">
        <v>137</v>
      </c>
      <c r="K4997" t="s">
        <v>138</v>
      </c>
      <c r="L4997" t="s">
        <v>13949</v>
      </c>
      <c r="M4997" t="s">
        <v>13950</v>
      </c>
      <c r="N4997">
        <v>0.4975</v>
      </c>
      <c r="O4997">
        <v>0</v>
      </c>
      <c r="P4997">
        <v>12</v>
      </c>
      <c r="Q4997">
        <v>0</v>
      </c>
      <c r="R4997">
        <v>4</v>
      </c>
      <c r="S4997">
        <v>0</v>
      </c>
      <c r="T4997">
        <v>2</v>
      </c>
      <c r="U4997">
        <v>0</v>
      </c>
      <c r="V4997">
        <v>0</v>
      </c>
      <c r="W4997">
        <v>0</v>
      </c>
      <c r="X4997">
        <v>1.4560937027393899</v>
      </c>
      <c r="Y4997">
        <v>0</v>
      </c>
      <c r="Z4997">
        <v>0.51077109117537134</v>
      </c>
      <c r="AA4997">
        <v>0</v>
      </c>
      <c r="AB4997">
        <v>1.2013457178355971</v>
      </c>
      <c r="AC4997">
        <v>0</v>
      </c>
      <c r="AD4997">
        <v>0</v>
      </c>
      <c r="AE4997">
        <v>3.1682105117503583</v>
      </c>
    </row>
    <row r="4998" spans="1:31" x14ac:dyDescent="0.3">
      <c r="A4998">
        <v>2656921</v>
      </c>
      <c r="B4998">
        <v>1</v>
      </c>
      <c r="C4998" t="s">
        <v>80</v>
      </c>
      <c r="D4998" t="s">
        <v>83</v>
      </c>
      <c r="E4998" t="s">
        <v>132</v>
      </c>
      <c r="F4998" t="s">
        <v>13951</v>
      </c>
      <c r="G4998" t="s">
        <v>134</v>
      </c>
      <c r="H4998" t="s">
        <v>135</v>
      </c>
      <c r="I4998" t="s">
        <v>136</v>
      </c>
      <c r="J4998" t="s">
        <v>137</v>
      </c>
      <c r="K4998" t="s">
        <v>138</v>
      </c>
      <c r="L4998" t="s">
        <v>13952</v>
      </c>
      <c r="M4998" t="s">
        <v>13953</v>
      </c>
      <c r="N4998">
        <v>0.89222222200000001</v>
      </c>
      <c r="O4998">
        <v>0</v>
      </c>
      <c r="P4998">
        <v>2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1.0906068401543729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1.0906068401543729</v>
      </c>
    </row>
    <row r="4999" spans="1:31" x14ac:dyDescent="0.3">
      <c r="A4999">
        <v>2656566</v>
      </c>
      <c r="B4999">
        <v>1</v>
      </c>
      <c r="C4999" t="s">
        <v>80</v>
      </c>
      <c r="D4999" t="s">
        <v>90</v>
      </c>
      <c r="E4999" t="s">
        <v>165</v>
      </c>
      <c r="F4999" t="s">
        <v>13954</v>
      </c>
      <c r="G4999" t="s">
        <v>220</v>
      </c>
      <c r="H4999" t="s">
        <v>135</v>
      </c>
      <c r="I4999" t="s">
        <v>136</v>
      </c>
      <c r="J4999" t="s">
        <v>137</v>
      </c>
      <c r="K4999" t="s">
        <v>162</v>
      </c>
      <c r="L4999" t="s">
        <v>13955</v>
      </c>
      <c r="M4999" t="s">
        <v>13956</v>
      </c>
      <c r="N4999">
        <v>3.8333333330000001</v>
      </c>
      <c r="O4999">
        <v>0</v>
      </c>
      <c r="P4999">
        <v>362</v>
      </c>
      <c r="Q4999">
        <v>0</v>
      </c>
      <c r="R4999">
        <v>0</v>
      </c>
      <c r="S4999">
        <v>0</v>
      </c>
      <c r="T4999">
        <v>8</v>
      </c>
      <c r="U4999">
        <v>0</v>
      </c>
      <c r="V4999">
        <v>0</v>
      </c>
      <c r="W4999">
        <v>0</v>
      </c>
      <c r="X4999">
        <v>375.67306178187977</v>
      </c>
      <c r="Y4999">
        <v>0</v>
      </c>
      <c r="Z4999">
        <v>0</v>
      </c>
      <c r="AA4999">
        <v>0</v>
      </c>
      <c r="AB4999">
        <v>34.393888063076503</v>
      </c>
      <c r="AC4999">
        <v>0</v>
      </c>
      <c r="AD4999">
        <v>0</v>
      </c>
      <c r="AE4999">
        <v>410.0669498449563</v>
      </c>
    </row>
    <row r="5000" spans="1:31" x14ac:dyDescent="0.3">
      <c r="A5000">
        <v>2656898</v>
      </c>
      <c r="B5000">
        <v>1</v>
      </c>
      <c r="C5000" t="s">
        <v>81</v>
      </c>
      <c r="D5000" t="s">
        <v>119</v>
      </c>
      <c r="E5000" t="s">
        <v>132</v>
      </c>
      <c r="F5000" t="s">
        <v>13957</v>
      </c>
      <c r="G5000" t="s">
        <v>268</v>
      </c>
      <c r="H5000" t="s">
        <v>135</v>
      </c>
      <c r="I5000" t="s">
        <v>136</v>
      </c>
      <c r="J5000" t="s">
        <v>137</v>
      </c>
      <c r="K5000" t="s">
        <v>138</v>
      </c>
      <c r="L5000" t="s">
        <v>13958</v>
      </c>
      <c r="M5000" t="s">
        <v>13959</v>
      </c>
      <c r="N5000">
        <v>4.8741666659999998</v>
      </c>
      <c r="O5000">
        <v>0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0.3752820071475842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0.3752820071475842</v>
      </c>
    </row>
    <row r="5001" spans="1:31" x14ac:dyDescent="0.3">
      <c r="A5001">
        <v>2656334</v>
      </c>
      <c r="B5001">
        <v>1</v>
      </c>
      <c r="C5001" t="s">
        <v>80</v>
      </c>
      <c r="D5001" t="s">
        <v>105</v>
      </c>
      <c r="E5001" t="s">
        <v>141</v>
      </c>
      <c r="F5001" t="s">
        <v>6414</v>
      </c>
      <c r="G5001" t="s">
        <v>149</v>
      </c>
      <c r="H5001" t="s">
        <v>144</v>
      </c>
      <c r="I5001" t="s">
        <v>136</v>
      </c>
      <c r="J5001" t="s">
        <v>137</v>
      </c>
      <c r="K5001" t="s">
        <v>138</v>
      </c>
      <c r="L5001" t="s">
        <v>13960</v>
      </c>
      <c r="M5001" t="s">
        <v>13961</v>
      </c>
      <c r="N5001">
        <v>0.376111111</v>
      </c>
      <c r="O5001">
        <v>1</v>
      </c>
      <c r="P5001">
        <v>1516</v>
      </c>
      <c r="Q5001">
        <v>0</v>
      </c>
      <c r="R5001">
        <v>1</v>
      </c>
      <c r="S5001">
        <v>1</v>
      </c>
      <c r="T5001">
        <v>50</v>
      </c>
      <c r="U5001">
        <v>0</v>
      </c>
      <c r="V5001">
        <v>0</v>
      </c>
      <c r="W5001">
        <v>0.41673298801829856</v>
      </c>
      <c r="X5001">
        <v>94.905846636358888</v>
      </c>
      <c r="Y5001">
        <v>0</v>
      </c>
      <c r="Z5001">
        <v>3.9697645217173998E-2</v>
      </c>
      <c r="AA5001">
        <v>0.16206861474604253</v>
      </c>
      <c r="AB5001">
        <v>12.59021799604459</v>
      </c>
      <c r="AC5001">
        <v>0</v>
      </c>
      <c r="AD5001">
        <v>0</v>
      </c>
      <c r="AE5001">
        <v>108.11456388038499</v>
      </c>
    </row>
    <row r="5002" spans="1:31" x14ac:dyDescent="0.3">
      <c r="A5002">
        <v>2656480</v>
      </c>
      <c r="B5002">
        <v>1</v>
      </c>
      <c r="C5002" t="s">
        <v>81</v>
      </c>
      <c r="D5002" t="s">
        <v>113</v>
      </c>
      <c r="E5002" t="s">
        <v>141</v>
      </c>
      <c r="F5002" t="s">
        <v>13962</v>
      </c>
      <c r="G5002" t="s">
        <v>143</v>
      </c>
      <c r="H5002" t="s">
        <v>144</v>
      </c>
      <c r="I5002" t="s">
        <v>136</v>
      </c>
      <c r="J5002" t="s">
        <v>137</v>
      </c>
      <c r="K5002" t="s">
        <v>138</v>
      </c>
      <c r="L5002" t="s">
        <v>13963</v>
      </c>
      <c r="M5002" t="s">
        <v>13964</v>
      </c>
      <c r="N5002">
        <v>6.4577777770000004</v>
      </c>
      <c r="O5002">
        <v>0</v>
      </c>
      <c r="P5002">
        <v>1</v>
      </c>
      <c r="Q5002">
        <v>1</v>
      </c>
      <c r="R5002">
        <v>12</v>
      </c>
      <c r="S5002">
        <v>2</v>
      </c>
      <c r="T5002">
        <v>3</v>
      </c>
      <c r="U5002">
        <v>0</v>
      </c>
      <c r="V5002">
        <v>0</v>
      </c>
      <c r="W5002">
        <v>0</v>
      </c>
      <c r="X5002">
        <v>14.788208208592856</v>
      </c>
      <c r="Y5002">
        <v>11.747222759067947</v>
      </c>
      <c r="Z5002">
        <v>204.70887436286446</v>
      </c>
      <c r="AA5002">
        <v>30.423884605522222</v>
      </c>
      <c r="AB5002">
        <v>7.8115399861811872</v>
      </c>
      <c r="AC5002">
        <v>0</v>
      </c>
      <c r="AD5002">
        <v>0</v>
      </c>
      <c r="AE5002">
        <v>269.47972992222867</v>
      </c>
    </row>
    <row r="5003" spans="1:31" x14ac:dyDescent="0.3">
      <c r="A5003">
        <v>2656775</v>
      </c>
      <c r="B5003">
        <v>1</v>
      </c>
      <c r="C5003" t="s">
        <v>81</v>
      </c>
      <c r="D5003" t="s">
        <v>123</v>
      </c>
      <c r="E5003" t="s">
        <v>165</v>
      </c>
      <c r="F5003" t="s">
        <v>13965</v>
      </c>
      <c r="G5003" t="s">
        <v>224</v>
      </c>
      <c r="H5003" t="s">
        <v>135</v>
      </c>
      <c r="I5003" t="s">
        <v>136</v>
      </c>
      <c r="J5003" t="s">
        <v>137</v>
      </c>
      <c r="K5003" t="s">
        <v>138</v>
      </c>
      <c r="L5003" t="s">
        <v>13966</v>
      </c>
      <c r="M5003" t="s">
        <v>13967</v>
      </c>
      <c r="N5003">
        <v>3.511666666</v>
      </c>
      <c r="O5003">
        <v>0</v>
      </c>
      <c r="P5003">
        <v>28</v>
      </c>
      <c r="Q5003">
        <v>0</v>
      </c>
      <c r="R5003">
        <v>2</v>
      </c>
      <c r="S5003">
        <v>0</v>
      </c>
      <c r="T5003">
        <v>2</v>
      </c>
      <c r="U5003">
        <v>0</v>
      </c>
      <c r="V5003">
        <v>0</v>
      </c>
      <c r="W5003">
        <v>0</v>
      </c>
      <c r="X5003">
        <v>27.813004969243082</v>
      </c>
      <c r="Y5003">
        <v>0</v>
      </c>
      <c r="Z5003">
        <v>1.98157583394675</v>
      </c>
      <c r="AA5003">
        <v>0</v>
      </c>
      <c r="AB5003">
        <v>8.4386877662442501</v>
      </c>
      <c r="AC5003">
        <v>0</v>
      </c>
      <c r="AD5003">
        <v>0</v>
      </c>
      <c r="AE5003">
        <v>38.233268569434081</v>
      </c>
    </row>
    <row r="5004" spans="1:31" x14ac:dyDescent="0.3">
      <c r="A5004">
        <v>2656961</v>
      </c>
      <c r="B5004">
        <v>1</v>
      </c>
      <c r="C5004" t="s">
        <v>80</v>
      </c>
      <c r="D5004" t="s">
        <v>95</v>
      </c>
      <c r="E5004" t="s">
        <v>181</v>
      </c>
      <c r="F5004" t="s">
        <v>10707</v>
      </c>
      <c r="G5004" t="s">
        <v>149</v>
      </c>
      <c r="H5004" t="s">
        <v>1793</v>
      </c>
      <c r="I5004" t="s">
        <v>241</v>
      </c>
      <c r="J5004" t="s">
        <v>137</v>
      </c>
      <c r="K5004" t="s">
        <v>138</v>
      </c>
      <c r="L5004" t="s">
        <v>13968</v>
      </c>
      <c r="M5004" t="s">
        <v>13969</v>
      </c>
      <c r="N5004">
        <v>3.3291665999999998E-2</v>
      </c>
      <c r="O5004">
        <v>1</v>
      </c>
      <c r="P5004">
        <v>744</v>
      </c>
      <c r="Q5004">
        <v>6</v>
      </c>
      <c r="R5004">
        <v>21</v>
      </c>
      <c r="S5004">
        <v>10</v>
      </c>
      <c r="T5004">
        <v>41</v>
      </c>
      <c r="U5004">
        <v>0</v>
      </c>
      <c r="V5004">
        <v>0</v>
      </c>
      <c r="W5004">
        <v>9.5544570119444443E-3</v>
      </c>
      <c r="X5004">
        <v>5.333813627409449</v>
      </c>
      <c r="Y5004">
        <v>1.4075202674368839</v>
      </c>
      <c r="Z5004">
        <v>0.81466476877890648</v>
      </c>
      <c r="AA5004">
        <v>6.8748725875708514</v>
      </c>
      <c r="AB5004">
        <v>1.1434973096839622</v>
      </c>
      <c r="AC5004">
        <v>0</v>
      </c>
      <c r="AD5004">
        <v>0</v>
      </c>
      <c r="AE5004">
        <v>15.583923017891998</v>
      </c>
    </row>
    <row r="5005" spans="1:31" x14ac:dyDescent="0.3">
      <c r="A5005">
        <v>2656374</v>
      </c>
      <c r="B5005">
        <v>1</v>
      </c>
      <c r="C5005" t="s">
        <v>80</v>
      </c>
      <c r="D5005" t="s">
        <v>85</v>
      </c>
      <c r="E5005" t="s">
        <v>214</v>
      </c>
      <c r="F5005" t="s">
        <v>9930</v>
      </c>
      <c r="G5005" t="s">
        <v>216</v>
      </c>
      <c r="H5005" t="s">
        <v>135</v>
      </c>
      <c r="I5005" t="s">
        <v>136</v>
      </c>
      <c r="J5005" t="s">
        <v>137</v>
      </c>
      <c r="K5005" t="s">
        <v>138</v>
      </c>
      <c r="L5005" t="s">
        <v>13970</v>
      </c>
      <c r="M5005" t="s">
        <v>13971</v>
      </c>
      <c r="N5005">
        <v>0.91472222199999997</v>
      </c>
      <c r="O5005">
        <v>0</v>
      </c>
      <c r="P5005">
        <v>123</v>
      </c>
      <c r="Q5005">
        <v>0</v>
      </c>
      <c r="R5005">
        <v>0</v>
      </c>
      <c r="S5005">
        <v>0</v>
      </c>
      <c r="T5005">
        <v>42</v>
      </c>
      <c r="U5005">
        <v>0</v>
      </c>
      <c r="V5005">
        <v>0</v>
      </c>
      <c r="W5005">
        <v>0</v>
      </c>
      <c r="X5005">
        <v>36.94510016051548</v>
      </c>
      <c r="Y5005">
        <v>0</v>
      </c>
      <c r="Z5005">
        <v>0</v>
      </c>
      <c r="AA5005">
        <v>0</v>
      </c>
      <c r="AB5005">
        <v>102.15738557159321</v>
      </c>
      <c r="AC5005">
        <v>0</v>
      </c>
      <c r="AD5005">
        <v>0</v>
      </c>
      <c r="AE5005">
        <v>139.10248573210868</v>
      </c>
    </row>
    <row r="5006" spans="1:31" x14ac:dyDescent="0.3">
      <c r="A5006">
        <v>2657061</v>
      </c>
      <c r="B5006">
        <v>1</v>
      </c>
      <c r="C5006" t="s">
        <v>81</v>
      </c>
      <c r="D5006" t="s">
        <v>118</v>
      </c>
      <c r="E5006" t="s">
        <v>141</v>
      </c>
      <c r="F5006" t="s">
        <v>13972</v>
      </c>
      <c r="G5006" t="s">
        <v>143</v>
      </c>
      <c r="H5006" t="s">
        <v>144</v>
      </c>
      <c r="I5006" t="s">
        <v>136</v>
      </c>
      <c r="J5006" t="s">
        <v>137</v>
      </c>
      <c r="K5006" t="s">
        <v>138</v>
      </c>
      <c r="L5006" t="s">
        <v>13973</v>
      </c>
      <c r="M5006" t="s">
        <v>13974</v>
      </c>
      <c r="N5006">
        <v>1.4113888880000001</v>
      </c>
      <c r="O5006">
        <v>0</v>
      </c>
      <c r="P5006">
        <v>0</v>
      </c>
      <c r="Q5006">
        <v>0</v>
      </c>
      <c r="R5006">
        <v>6</v>
      </c>
      <c r="S5006">
        <v>0</v>
      </c>
      <c r="T5006">
        <v>5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105.60422162814963</v>
      </c>
      <c r="AA5006">
        <v>0</v>
      </c>
      <c r="AB5006">
        <v>69.389397342548648</v>
      </c>
      <c r="AC5006">
        <v>0</v>
      </c>
      <c r="AD5006">
        <v>0</v>
      </c>
      <c r="AE5006">
        <v>174.99361897069826</v>
      </c>
    </row>
    <row r="5007" spans="1:31" x14ac:dyDescent="0.3">
      <c r="A5007">
        <v>2656769</v>
      </c>
      <c r="B5007">
        <v>1</v>
      </c>
      <c r="C5007" t="s">
        <v>81</v>
      </c>
      <c r="D5007" t="s">
        <v>122</v>
      </c>
      <c r="E5007" t="s">
        <v>141</v>
      </c>
      <c r="F5007" t="s">
        <v>881</v>
      </c>
      <c r="G5007" t="s">
        <v>143</v>
      </c>
      <c r="H5007" t="s">
        <v>144</v>
      </c>
      <c r="I5007" t="s">
        <v>136</v>
      </c>
      <c r="J5007" t="s">
        <v>137</v>
      </c>
      <c r="K5007" t="s">
        <v>138</v>
      </c>
      <c r="L5007" t="s">
        <v>13975</v>
      </c>
      <c r="M5007" t="s">
        <v>13976</v>
      </c>
      <c r="N5007">
        <v>2.9841666660000001</v>
      </c>
      <c r="O5007">
        <v>0</v>
      </c>
      <c r="P5007">
        <v>292</v>
      </c>
      <c r="Q5007">
        <v>0</v>
      </c>
      <c r="R5007">
        <v>1</v>
      </c>
      <c r="S5007">
        <v>2</v>
      </c>
      <c r="T5007">
        <v>16</v>
      </c>
      <c r="U5007">
        <v>0</v>
      </c>
      <c r="V5007">
        <v>0</v>
      </c>
      <c r="W5007">
        <v>0</v>
      </c>
      <c r="X5007">
        <v>134.28949665395882</v>
      </c>
      <c r="Y5007">
        <v>0</v>
      </c>
      <c r="Z5007">
        <v>2.0262991223164759</v>
      </c>
      <c r="AA5007">
        <v>12.150911731709657</v>
      </c>
      <c r="AB5007">
        <v>46.741012745224133</v>
      </c>
      <c r="AC5007">
        <v>0</v>
      </c>
      <c r="AD5007">
        <v>0</v>
      </c>
      <c r="AE5007">
        <v>195.20772025320912</v>
      </c>
    </row>
    <row r="5008" spans="1:31" x14ac:dyDescent="0.3">
      <c r="A5008">
        <v>2656741</v>
      </c>
      <c r="B5008">
        <v>1</v>
      </c>
      <c r="C5008" t="s">
        <v>80</v>
      </c>
      <c r="D5008" t="s">
        <v>107</v>
      </c>
      <c r="E5008" t="s">
        <v>132</v>
      </c>
      <c r="F5008" t="s">
        <v>13977</v>
      </c>
      <c r="G5008" t="s">
        <v>183</v>
      </c>
      <c r="H5008" t="s">
        <v>135</v>
      </c>
      <c r="I5008" t="s">
        <v>136</v>
      </c>
      <c r="J5008" t="s">
        <v>137</v>
      </c>
      <c r="K5008" t="s">
        <v>138</v>
      </c>
      <c r="L5008" t="s">
        <v>13978</v>
      </c>
      <c r="M5008" t="s">
        <v>13979</v>
      </c>
      <c r="N5008">
        <v>3.3786111110000001</v>
      </c>
      <c r="O5008">
        <v>0</v>
      </c>
      <c r="P5008">
        <v>2</v>
      </c>
      <c r="Q5008">
        <v>0</v>
      </c>
      <c r="R5008">
        <v>1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11.4287015328736</v>
      </c>
      <c r="Y5008">
        <v>0</v>
      </c>
      <c r="Z5008">
        <v>6.6542680302338994E-2</v>
      </c>
      <c r="AA5008">
        <v>0</v>
      </c>
      <c r="AB5008">
        <v>0</v>
      </c>
      <c r="AC5008">
        <v>0</v>
      </c>
      <c r="AD5008">
        <v>0</v>
      </c>
      <c r="AE5008">
        <v>11.495244213175939</v>
      </c>
    </row>
    <row r="5009" spans="1:31" x14ac:dyDescent="0.3">
      <c r="A5009">
        <v>2656841</v>
      </c>
      <c r="B5009">
        <v>1</v>
      </c>
      <c r="C5009" t="s">
        <v>80</v>
      </c>
      <c r="D5009" t="s">
        <v>97</v>
      </c>
      <c r="E5009" t="s">
        <v>214</v>
      </c>
      <c r="F5009" t="s">
        <v>5610</v>
      </c>
      <c r="G5009" t="s">
        <v>224</v>
      </c>
      <c r="H5009" t="s">
        <v>135</v>
      </c>
      <c r="I5009" t="s">
        <v>136</v>
      </c>
      <c r="J5009" t="s">
        <v>137</v>
      </c>
      <c r="K5009" t="s">
        <v>138</v>
      </c>
      <c r="L5009" t="s">
        <v>13980</v>
      </c>
      <c r="M5009" t="s">
        <v>13981</v>
      </c>
      <c r="N5009">
        <v>0.943333333</v>
      </c>
      <c r="O5009">
        <v>0</v>
      </c>
      <c r="P5009">
        <v>111</v>
      </c>
      <c r="Q5009">
        <v>0</v>
      </c>
      <c r="R5009">
        <v>0</v>
      </c>
      <c r="S5009">
        <v>0</v>
      </c>
      <c r="T5009">
        <v>81</v>
      </c>
      <c r="U5009">
        <v>0</v>
      </c>
      <c r="V5009">
        <v>0</v>
      </c>
      <c r="W5009">
        <v>0</v>
      </c>
      <c r="X5009">
        <v>36.015410629820572</v>
      </c>
      <c r="Y5009">
        <v>0</v>
      </c>
      <c r="Z5009">
        <v>0</v>
      </c>
      <c r="AA5009">
        <v>0</v>
      </c>
      <c r="AB5009">
        <v>107.92868195763968</v>
      </c>
      <c r="AC5009">
        <v>0</v>
      </c>
      <c r="AD5009">
        <v>0</v>
      </c>
      <c r="AE5009">
        <v>143.94409258746026</v>
      </c>
    </row>
    <row r="5010" spans="1:31" x14ac:dyDescent="0.3">
      <c r="A5010">
        <v>2656449</v>
      </c>
      <c r="B5010">
        <v>1</v>
      </c>
      <c r="C5010" t="s">
        <v>81</v>
      </c>
      <c r="D5010" t="s">
        <v>127</v>
      </c>
      <c r="E5010" t="s">
        <v>141</v>
      </c>
      <c r="F5010" t="s">
        <v>648</v>
      </c>
      <c r="G5010" t="s">
        <v>220</v>
      </c>
      <c r="H5010" t="s">
        <v>144</v>
      </c>
      <c r="I5010" t="s">
        <v>136</v>
      </c>
      <c r="J5010" t="s">
        <v>137</v>
      </c>
      <c r="K5010" t="s">
        <v>162</v>
      </c>
      <c r="L5010" t="s">
        <v>13982</v>
      </c>
      <c r="M5010" t="s">
        <v>13983</v>
      </c>
      <c r="N5010">
        <v>7.7572222220000002</v>
      </c>
      <c r="O5010">
        <v>0</v>
      </c>
      <c r="P5010">
        <v>146</v>
      </c>
      <c r="Q5010">
        <v>0</v>
      </c>
      <c r="R5010">
        <v>4</v>
      </c>
      <c r="S5010">
        <v>0</v>
      </c>
      <c r="T5010">
        <v>10</v>
      </c>
      <c r="U5010">
        <v>0</v>
      </c>
      <c r="V5010">
        <v>0</v>
      </c>
      <c r="W5010">
        <v>0</v>
      </c>
      <c r="X5010">
        <v>213.39276146635217</v>
      </c>
      <c r="Y5010">
        <v>0</v>
      </c>
      <c r="Z5010">
        <v>37.649599211840794</v>
      </c>
      <c r="AA5010">
        <v>0</v>
      </c>
      <c r="AB5010">
        <v>82.583988854436228</v>
      </c>
      <c r="AC5010">
        <v>0</v>
      </c>
      <c r="AD5010">
        <v>0</v>
      </c>
      <c r="AE5010">
        <v>333.62634953262921</v>
      </c>
    </row>
    <row r="5011" spans="1:31" x14ac:dyDescent="0.3">
      <c r="A5011">
        <v>2656990</v>
      </c>
      <c r="B5011">
        <v>1</v>
      </c>
      <c r="C5011" t="s">
        <v>81</v>
      </c>
      <c r="D5011" t="s">
        <v>123</v>
      </c>
      <c r="E5011" t="s">
        <v>165</v>
      </c>
      <c r="F5011" t="s">
        <v>13984</v>
      </c>
      <c r="G5011" t="s">
        <v>224</v>
      </c>
      <c r="H5011" t="s">
        <v>135</v>
      </c>
      <c r="I5011" t="s">
        <v>136</v>
      </c>
      <c r="J5011" t="s">
        <v>137</v>
      </c>
      <c r="K5011" t="s">
        <v>138</v>
      </c>
      <c r="L5011" t="s">
        <v>13985</v>
      </c>
      <c r="M5011" t="s">
        <v>13986</v>
      </c>
      <c r="N5011">
        <v>1.2027777770000001</v>
      </c>
      <c r="O5011">
        <v>0</v>
      </c>
      <c r="P5011">
        <v>8</v>
      </c>
      <c r="Q5011">
        <v>0</v>
      </c>
      <c r="R5011">
        <v>17</v>
      </c>
      <c r="S5011">
        <v>0</v>
      </c>
      <c r="T5011">
        <v>4</v>
      </c>
      <c r="U5011">
        <v>0</v>
      </c>
      <c r="V5011">
        <v>0</v>
      </c>
      <c r="W5011">
        <v>0</v>
      </c>
      <c r="X5011">
        <v>1.4374720559577117</v>
      </c>
      <c r="Y5011">
        <v>0</v>
      </c>
      <c r="Z5011">
        <v>33.189537541092996</v>
      </c>
      <c r="AA5011">
        <v>0</v>
      </c>
      <c r="AB5011">
        <v>7.612988292746631</v>
      </c>
      <c r="AC5011">
        <v>0</v>
      </c>
      <c r="AD5011">
        <v>0</v>
      </c>
      <c r="AE5011">
        <v>42.239997889797337</v>
      </c>
    </row>
    <row r="5012" spans="1:31" x14ac:dyDescent="0.3">
      <c r="A5012">
        <v>2656827</v>
      </c>
      <c r="B5012">
        <v>1</v>
      </c>
      <c r="C5012" t="s">
        <v>81</v>
      </c>
      <c r="D5012" t="s">
        <v>127</v>
      </c>
      <c r="E5012" t="s">
        <v>147</v>
      </c>
      <c r="F5012" t="s">
        <v>13987</v>
      </c>
      <c r="G5012" t="s">
        <v>149</v>
      </c>
      <c r="H5012" t="s">
        <v>144</v>
      </c>
      <c r="I5012" t="s">
        <v>136</v>
      </c>
      <c r="J5012" t="s">
        <v>137</v>
      </c>
      <c r="K5012" t="s">
        <v>138</v>
      </c>
      <c r="L5012" t="s">
        <v>13988</v>
      </c>
      <c r="M5012" t="s">
        <v>13989</v>
      </c>
      <c r="N5012">
        <v>2.8622222220000002</v>
      </c>
      <c r="O5012">
        <v>0</v>
      </c>
      <c r="P5012">
        <v>529</v>
      </c>
      <c r="Q5012">
        <v>8</v>
      </c>
      <c r="R5012">
        <v>26</v>
      </c>
      <c r="S5012">
        <v>4</v>
      </c>
      <c r="T5012">
        <v>98</v>
      </c>
      <c r="U5012">
        <v>7</v>
      </c>
      <c r="V5012">
        <v>1</v>
      </c>
      <c r="W5012">
        <v>0</v>
      </c>
      <c r="X5012">
        <v>366.07094404611689</v>
      </c>
      <c r="Y5012">
        <v>18.372499424908732</v>
      </c>
      <c r="Z5012">
        <v>142.65918117307851</v>
      </c>
      <c r="AA5012">
        <v>787.61828638323198</v>
      </c>
      <c r="AB5012">
        <v>193.51386078079028</v>
      </c>
      <c r="AC5012">
        <v>1485.497925026222</v>
      </c>
      <c r="AD5012">
        <v>4.5357193271448324</v>
      </c>
      <c r="AE5012">
        <v>2998.2684161614934</v>
      </c>
    </row>
    <row r="5013" spans="1:31" x14ac:dyDescent="0.3">
      <c r="A5013">
        <v>2657019</v>
      </c>
      <c r="B5013">
        <v>1</v>
      </c>
      <c r="C5013" t="s">
        <v>80</v>
      </c>
      <c r="D5013" t="s">
        <v>97</v>
      </c>
      <c r="E5013" t="s">
        <v>165</v>
      </c>
      <c r="F5013" t="s">
        <v>13990</v>
      </c>
      <c r="G5013" t="s">
        <v>224</v>
      </c>
      <c r="H5013" t="s">
        <v>135</v>
      </c>
      <c r="I5013" t="s">
        <v>136</v>
      </c>
      <c r="J5013" t="s">
        <v>137</v>
      </c>
      <c r="K5013" t="s">
        <v>138</v>
      </c>
      <c r="L5013" t="s">
        <v>13991</v>
      </c>
      <c r="M5013" t="s">
        <v>13992</v>
      </c>
      <c r="N5013">
        <v>2.9452777769999998</v>
      </c>
      <c r="O5013">
        <v>0</v>
      </c>
      <c r="P5013">
        <v>36</v>
      </c>
      <c r="Q5013">
        <v>0</v>
      </c>
      <c r="R5013">
        <v>15</v>
      </c>
      <c r="S5013">
        <v>0</v>
      </c>
      <c r="T5013">
        <v>8</v>
      </c>
      <c r="U5013">
        <v>0</v>
      </c>
      <c r="V5013">
        <v>0</v>
      </c>
      <c r="W5013">
        <v>0</v>
      </c>
      <c r="X5013">
        <v>30.491821766965145</v>
      </c>
      <c r="Y5013">
        <v>0</v>
      </c>
      <c r="Z5013">
        <v>21.094348321608589</v>
      </c>
      <c r="AA5013">
        <v>0</v>
      </c>
      <c r="AB5013">
        <v>7.544764106903707</v>
      </c>
      <c r="AC5013">
        <v>0</v>
      </c>
      <c r="AD5013">
        <v>0</v>
      </c>
      <c r="AE5013">
        <v>59.130934195477444</v>
      </c>
    </row>
    <row r="5014" spans="1:31" x14ac:dyDescent="0.3">
      <c r="A5014">
        <v>2656332</v>
      </c>
      <c r="B5014">
        <v>1</v>
      </c>
      <c r="C5014" t="s">
        <v>81</v>
      </c>
      <c r="D5014" t="s">
        <v>121</v>
      </c>
      <c r="E5014" t="s">
        <v>147</v>
      </c>
      <c r="F5014" t="s">
        <v>2394</v>
      </c>
      <c r="G5014" t="s">
        <v>149</v>
      </c>
      <c r="H5014" t="s">
        <v>144</v>
      </c>
      <c r="I5014" t="s">
        <v>136</v>
      </c>
      <c r="J5014" t="s">
        <v>137</v>
      </c>
      <c r="K5014" t="s">
        <v>138</v>
      </c>
      <c r="L5014" t="s">
        <v>13993</v>
      </c>
      <c r="M5014" t="s">
        <v>13994</v>
      </c>
      <c r="N5014">
        <v>6.5833332999999994E-2</v>
      </c>
      <c r="O5014">
        <v>3</v>
      </c>
      <c r="P5014">
        <v>291</v>
      </c>
      <c r="Q5014">
        <v>4</v>
      </c>
      <c r="R5014">
        <v>37</v>
      </c>
      <c r="S5014">
        <v>3</v>
      </c>
      <c r="T5014">
        <v>14</v>
      </c>
      <c r="U5014">
        <v>0</v>
      </c>
      <c r="V5014">
        <v>0</v>
      </c>
      <c r="W5014">
        <v>3.4740098912499996E-2</v>
      </c>
      <c r="X5014">
        <v>2.5366771559675145</v>
      </c>
      <c r="Y5014">
        <v>0.42720025097048953</v>
      </c>
      <c r="Z5014">
        <v>2.3941273826244083</v>
      </c>
      <c r="AA5014">
        <v>1.135263637292764</v>
      </c>
      <c r="AB5014">
        <v>0.40361317523266921</v>
      </c>
      <c r="AC5014">
        <v>0</v>
      </c>
      <c r="AD5014">
        <v>0</v>
      </c>
      <c r="AE5014">
        <v>6.9316217010003456</v>
      </c>
    </row>
    <row r="5015" spans="1:31" x14ac:dyDescent="0.3">
      <c r="A5015">
        <v>2656286</v>
      </c>
      <c r="B5015">
        <v>1</v>
      </c>
      <c r="C5015" t="s">
        <v>80</v>
      </c>
      <c r="D5015" t="s">
        <v>90</v>
      </c>
      <c r="E5015" t="s">
        <v>165</v>
      </c>
      <c r="F5015" t="s">
        <v>13995</v>
      </c>
      <c r="G5015" t="s">
        <v>1456</v>
      </c>
      <c r="H5015" t="s">
        <v>135</v>
      </c>
      <c r="I5015" t="s">
        <v>136</v>
      </c>
      <c r="J5015" t="s">
        <v>137</v>
      </c>
      <c r="K5015" t="s">
        <v>138</v>
      </c>
      <c r="L5015" t="s">
        <v>13996</v>
      </c>
      <c r="M5015" t="s">
        <v>13997</v>
      </c>
      <c r="N5015">
        <v>2.8169444440000002</v>
      </c>
      <c r="O5015">
        <v>0</v>
      </c>
      <c r="P5015">
        <v>268</v>
      </c>
      <c r="Q5015">
        <v>0</v>
      </c>
      <c r="R5015">
        <v>0</v>
      </c>
      <c r="S5015">
        <v>0</v>
      </c>
      <c r="T5015">
        <v>12</v>
      </c>
      <c r="U5015">
        <v>0</v>
      </c>
      <c r="V5015">
        <v>0</v>
      </c>
      <c r="W5015">
        <v>0</v>
      </c>
      <c r="X5015">
        <v>222.74273989983811</v>
      </c>
      <c r="Y5015">
        <v>0</v>
      </c>
      <c r="Z5015">
        <v>0</v>
      </c>
      <c r="AA5015">
        <v>0</v>
      </c>
      <c r="AB5015">
        <v>8.0221798866415099</v>
      </c>
      <c r="AC5015">
        <v>0</v>
      </c>
      <c r="AD5015">
        <v>0</v>
      </c>
      <c r="AE5015">
        <v>230.76491978647962</v>
      </c>
    </row>
    <row r="5016" spans="1:31" x14ac:dyDescent="0.3">
      <c r="A5016">
        <v>2656595</v>
      </c>
      <c r="B5016">
        <v>2</v>
      </c>
      <c r="C5016" t="s">
        <v>80</v>
      </c>
      <c r="D5016" t="s">
        <v>94</v>
      </c>
      <c r="E5016" t="s">
        <v>152</v>
      </c>
      <c r="F5016" t="s">
        <v>13998</v>
      </c>
      <c r="G5016" t="s">
        <v>183</v>
      </c>
      <c r="H5016" t="s">
        <v>135</v>
      </c>
      <c r="I5016" t="s">
        <v>136</v>
      </c>
      <c r="J5016" t="s">
        <v>137</v>
      </c>
      <c r="K5016" t="s">
        <v>138</v>
      </c>
      <c r="L5016" t="s">
        <v>13735</v>
      </c>
      <c r="M5016" t="s">
        <v>13999</v>
      </c>
      <c r="N5016">
        <v>0.85972222200000004</v>
      </c>
      <c r="O5016">
        <v>0</v>
      </c>
      <c r="P5016">
        <v>108</v>
      </c>
      <c r="Q5016">
        <v>0</v>
      </c>
      <c r="R5016">
        <v>0</v>
      </c>
      <c r="S5016">
        <v>0</v>
      </c>
      <c r="T5016">
        <v>4</v>
      </c>
      <c r="U5016">
        <v>0</v>
      </c>
      <c r="V5016">
        <v>0</v>
      </c>
      <c r="W5016">
        <v>0</v>
      </c>
      <c r="X5016">
        <v>9.4669661799743956</v>
      </c>
      <c r="Y5016">
        <v>0</v>
      </c>
      <c r="Z5016">
        <v>0</v>
      </c>
      <c r="AA5016">
        <v>0</v>
      </c>
      <c r="AB5016">
        <v>1.7056063487780001E-3</v>
      </c>
      <c r="AC5016">
        <v>0</v>
      </c>
      <c r="AD5016">
        <v>0</v>
      </c>
      <c r="AE5016">
        <v>9.4686717863231742</v>
      </c>
    </row>
    <row r="5017" spans="1:31" x14ac:dyDescent="0.3">
      <c r="A5017">
        <v>2656478</v>
      </c>
      <c r="B5017">
        <v>1</v>
      </c>
      <c r="C5017" t="s">
        <v>80</v>
      </c>
      <c r="D5017" t="s">
        <v>110</v>
      </c>
      <c r="E5017" t="s">
        <v>165</v>
      </c>
      <c r="F5017" t="s">
        <v>14000</v>
      </c>
      <c r="G5017" t="s">
        <v>540</v>
      </c>
      <c r="H5017" t="s">
        <v>135</v>
      </c>
      <c r="I5017" t="s">
        <v>136</v>
      </c>
      <c r="J5017" t="s">
        <v>137</v>
      </c>
      <c r="K5017" t="s">
        <v>162</v>
      </c>
      <c r="L5017" t="s">
        <v>14001</v>
      </c>
      <c r="M5017" t="s">
        <v>14002</v>
      </c>
      <c r="N5017">
        <v>6.6736111109999996</v>
      </c>
      <c r="O5017">
        <v>0</v>
      </c>
      <c r="P5017">
        <v>90</v>
      </c>
      <c r="Q5017">
        <v>0</v>
      </c>
      <c r="R5017">
        <v>0</v>
      </c>
      <c r="S5017">
        <v>0</v>
      </c>
      <c r="T5017">
        <v>7</v>
      </c>
      <c r="U5017">
        <v>0</v>
      </c>
      <c r="V5017">
        <v>0</v>
      </c>
      <c r="W5017">
        <v>0</v>
      </c>
      <c r="X5017">
        <v>187.44547505015001</v>
      </c>
      <c r="Y5017">
        <v>0</v>
      </c>
      <c r="Z5017">
        <v>0</v>
      </c>
      <c r="AA5017">
        <v>0</v>
      </c>
      <c r="AB5017">
        <v>36.729130075136354</v>
      </c>
      <c r="AC5017">
        <v>0</v>
      </c>
      <c r="AD5017">
        <v>0</v>
      </c>
      <c r="AE5017">
        <v>224.17460512528635</v>
      </c>
    </row>
    <row r="5018" spans="1:31" x14ac:dyDescent="0.3">
      <c r="A5018">
        <v>2656764</v>
      </c>
      <c r="B5018">
        <v>1</v>
      </c>
      <c r="C5018" t="s">
        <v>80</v>
      </c>
      <c r="D5018" t="s">
        <v>88</v>
      </c>
      <c r="E5018" t="s">
        <v>141</v>
      </c>
      <c r="F5018" t="s">
        <v>14003</v>
      </c>
      <c r="G5018" t="s">
        <v>143</v>
      </c>
      <c r="H5018" t="s">
        <v>144</v>
      </c>
      <c r="I5018" t="s">
        <v>136</v>
      </c>
      <c r="J5018" t="s">
        <v>137</v>
      </c>
      <c r="K5018" t="s">
        <v>138</v>
      </c>
      <c r="L5018" t="s">
        <v>14004</v>
      </c>
      <c r="M5018" t="s">
        <v>14005</v>
      </c>
      <c r="N5018">
        <v>4.1494444440000002</v>
      </c>
      <c r="O5018">
        <v>0</v>
      </c>
      <c r="P5018">
        <v>962</v>
      </c>
      <c r="Q5018">
        <v>0</v>
      </c>
      <c r="R5018">
        <v>0</v>
      </c>
      <c r="S5018">
        <v>0</v>
      </c>
      <c r="T5018">
        <v>84</v>
      </c>
      <c r="U5018">
        <v>0</v>
      </c>
      <c r="V5018">
        <v>0</v>
      </c>
      <c r="W5018">
        <v>0</v>
      </c>
      <c r="X5018">
        <v>1390.9827832466547</v>
      </c>
      <c r="Y5018">
        <v>0</v>
      </c>
      <c r="Z5018">
        <v>0</v>
      </c>
      <c r="AA5018">
        <v>0</v>
      </c>
      <c r="AB5018">
        <v>699.58379949724974</v>
      </c>
      <c r="AC5018">
        <v>0</v>
      </c>
      <c r="AD5018">
        <v>0</v>
      </c>
      <c r="AE5018">
        <v>2090.5665827439043</v>
      </c>
    </row>
    <row r="5019" spans="1:31" x14ac:dyDescent="0.3">
      <c r="A5019">
        <v>2656432</v>
      </c>
      <c r="B5019">
        <v>1</v>
      </c>
      <c r="C5019" t="s">
        <v>80</v>
      </c>
      <c r="D5019" t="s">
        <v>88</v>
      </c>
      <c r="E5019" t="s">
        <v>152</v>
      </c>
      <c r="F5019" t="s">
        <v>14006</v>
      </c>
      <c r="G5019" t="s">
        <v>406</v>
      </c>
      <c r="H5019" t="s">
        <v>135</v>
      </c>
      <c r="I5019" t="s">
        <v>136</v>
      </c>
      <c r="J5019" t="s">
        <v>137</v>
      </c>
      <c r="K5019" t="s">
        <v>138</v>
      </c>
      <c r="L5019" t="s">
        <v>14007</v>
      </c>
      <c r="M5019" t="s">
        <v>14008</v>
      </c>
      <c r="N5019">
        <v>2.747222222</v>
      </c>
      <c r="O5019">
        <v>0</v>
      </c>
      <c r="P5019">
        <v>962</v>
      </c>
      <c r="Q5019">
        <v>0</v>
      </c>
      <c r="R5019">
        <v>0</v>
      </c>
      <c r="S5019">
        <v>0</v>
      </c>
      <c r="T5019">
        <v>84</v>
      </c>
      <c r="U5019">
        <v>0</v>
      </c>
      <c r="V5019">
        <v>0</v>
      </c>
      <c r="W5019">
        <v>0</v>
      </c>
      <c r="X5019">
        <v>884.06772659484363</v>
      </c>
      <c r="Y5019">
        <v>0</v>
      </c>
      <c r="Z5019">
        <v>0</v>
      </c>
      <c r="AA5019">
        <v>0</v>
      </c>
      <c r="AB5019">
        <v>436.08237729580264</v>
      </c>
      <c r="AC5019">
        <v>0</v>
      </c>
      <c r="AD5019">
        <v>0</v>
      </c>
      <c r="AE5019">
        <v>1320.1501038906463</v>
      </c>
    </row>
    <row r="5020" spans="1:31" x14ac:dyDescent="0.3">
      <c r="A5020">
        <v>2656913</v>
      </c>
      <c r="B5020">
        <v>1</v>
      </c>
      <c r="C5020" t="s">
        <v>80</v>
      </c>
      <c r="D5020" t="s">
        <v>85</v>
      </c>
      <c r="E5020" t="s">
        <v>214</v>
      </c>
      <c r="F5020" t="s">
        <v>14009</v>
      </c>
      <c r="G5020" t="s">
        <v>224</v>
      </c>
      <c r="H5020" t="s">
        <v>135</v>
      </c>
      <c r="I5020" t="s">
        <v>136</v>
      </c>
      <c r="J5020" t="s">
        <v>137</v>
      </c>
      <c r="K5020" t="s">
        <v>138</v>
      </c>
      <c r="L5020" t="s">
        <v>14010</v>
      </c>
      <c r="M5020" t="s">
        <v>14011</v>
      </c>
      <c r="N5020">
        <v>2.656111111</v>
      </c>
      <c r="O5020">
        <v>0</v>
      </c>
      <c r="P5020">
        <v>32</v>
      </c>
      <c r="Q5020">
        <v>0</v>
      </c>
      <c r="R5020">
        <v>0</v>
      </c>
      <c r="S5020">
        <v>0</v>
      </c>
      <c r="T5020">
        <v>5</v>
      </c>
      <c r="U5020">
        <v>0</v>
      </c>
      <c r="V5020">
        <v>0</v>
      </c>
      <c r="W5020">
        <v>0</v>
      </c>
      <c r="X5020">
        <v>30.431123243793699</v>
      </c>
      <c r="Y5020">
        <v>0</v>
      </c>
      <c r="Z5020">
        <v>0</v>
      </c>
      <c r="AA5020">
        <v>0</v>
      </c>
      <c r="AB5020">
        <v>54.15342236746595</v>
      </c>
      <c r="AC5020">
        <v>0</v>
      </c>
      <c r="AD5020">
        <v>0</v>
      </c>
      <c r="AE5020">
        <v>84.584545611259642</v>
      </c>
    </row>
    <row r="5021" spans="1:31" x14ac:dyDescent="0.3">
      <c r="A5021">
        <v>2656389</v>
      </c>
      <c r="B5021">
        <v>1</v>
      </c>
      <c r="C5021" t="s">
        <v>81</v>
      </c>
      <c r="D5021" t="s">
        <v>120</v>
      </c>
      <c r="E5021" t="s">
        <v>152</v>
      </c>
      <c r="F5021" t="s">
        <v>10106</v>
      </c>
      <c r="G5021" t="s">
        <v>161</v>
      </c>
      <c r="H5021" t="s">
        <v>135</v>
      </c>
      <c r="I5021" t="s">
        <v>136</v>
      </c>
      <c r="J5021" t="s">
        <v>137</v>
      </c>
      <c r="K5021" t="s">
        <v>162</v>
      </c>
      <c r="L5021" t="s">
        <v>14012</v>
      </c>
      <c r="M5021" t="s">
        <v>14013</v>
      </c>
      <c r="N5021">
        <v>7.3347222219999999</v>
      </c>
      <c r="O5021">
        <v>0</v>
      </c>
      <c r="P5021">
        <v>186</v>
      </c>
      <c r="Q5021">
        <v>0</v>
      </c>
      <c r="R5021">
        <v>11</v>
      </c>
      <c r="S5021">
        <v>0</v>
      </c>
      <c r="T5021">
        <v>23</v>
      </c>
      <c r="U5021">
        <v>0</v>
      </c>
      <c r="V5021">
        <v>0</v>
      </c>
      <c r="W5021">
        <v>0</v>
      </c>
      <c r="X5021">
        <v>323.85858260055807</v>
      </c>
      <c r="Y5021">
        <v>0</v>
      </c>
      <c r="Z5021">
        <v>481.32764630908923</v>
      </c>
      <c r="AA5021">
        <v>0</v>
      </c>
      <c r="AB5021">
        <v>207.22172408381954</v>
      </c>
      <c r="AC5021">
        <v>0</v>
      </c>
      <c r="AD5021">
        <v>0</v>
      </c>
      <c r="AE5021">
        <v>1012.4079529934668</v>
      </c>
    </row>
    <row r="5022" spans="1:31" x14ac:dyDescent="0.3">
      <c r="A5022">
        <v>2656415</v>
      </c>
      <c r="B5022">
        <v>1</v>
      </c>
      <c r="C5022" t="s">
        <v>81</v>
      </c>
      <c r="D5022" t="s">
        <v>123</v>
      </c>
      <c r="E5022" t="s">
        <v>194</v>
      </c>
      <c r="F5022" t="s">
        <v>14014</v>
      </c>
      <c r="G5022" t="s">
        <v>149</v>
      </c>
      <c r="H5022" t="s">
        <v>144</v>
      </c>
      <c r="I5022" t="s">
        <v>241</v>
      </c>
      <c r="J5022" t="s">
        <v>137</v>
      </c>
      <c r="K5022" t="s">
        <v>138</v>
      </c>
      <c r="L5022" t="s">
        <v>14015</v>
      </c>
      <c r="M5022" t="s">
        <v>14016</v>
      </c>
      <c r="N5022">
        <v>6.3888879999999997E-3</v>
      </c>
      <c r="O5022">
        <v>33</v>
      </c>
      <c r="P5022">
        <v>1399</v>
      </c>
      <c r="Q5022">
        <v>922</v>
      </c>
      <c r="R5022">
        <v>1056</v>
      </c>
      <c r="S5022">
        <v>79</v>
      </c>
      <c r="T5022">
        <v>221</v>
      </c>
      <c r="U5022">
        <v>6</v>
      </c>
      <c r="V5022">
        <v>0</v>
      </c>
      <c r="W5022">
        <v>0.44141447239951259</v>
      </c>
      <c r="X5022">
        <v>2.6117976419634474</v>
      </c>
      <c r="Y5022">
        <v>23.718325740216589</v>
      </c>
      <c r="Z5022">
        <v>15.481311140125076</v>
      </c>
      <c r="AA5022">
        <v>1.3684405260732813</v>
      </c>
      <c r="AB5022">
        <v>1.3525149680712267</v>
      </c>
      <c r="AC5022">
        <v>7.3190793056343102</v>
      </c>
      <c r="AD5022">
        <v>0</v>
      </c>
      <c r="AE5022">
        <v>52.292883794483437</v>
      </c>
    </row>
    <row r="5023" spans="1:31" x14ac:dyDescent="0.3">
      <c r="A5023">
        <v>2657122</v>
      </c>
      <c r="B5023">
        <v>1</v>
      </c>
      <c r="C5023" t="s">
        <v>81</v>
      </c>
      <c r="D5023" t="s">
        <v>112</v>
      </c>
      <c r="E5023" t="s">
        <v>165</v>
      </c>
      <c r="F5023" t="s">
        <v>14017</v>
      </c>
      <c r="G5023" t="s">
        <v>224</v>
      </c>
      <c r="H5023" t="s">
        <v>135</v>
      </c>
      <c r="I5023" t="s">
        <v>136</v>
      </c>
      <c r="J5023" t="s">
        <v>137</v>
      </c>
      <c r="K5023" t="s">
        <v>138</v>
      </c>
      <c r="L5023" t="s">
        <v>14018</v>
      </c>
      <c r="M5023" t="s">
        <v>14019</v>
      </c>
      <c r="N5023">
        <v>0.55638888799999997</v>
      </c>
      <c r="O5023">
        <v>0</v>
      </c>
      <c r="P5023">
        <v>3</v>
      </c>
      <c r="Q5023">
        <v>0</v>
      </c>
      <c r="R5023">
        <v>9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5.9074537740063639E-2</v>
      </c>
      <c r="Y5023">
        <v>0</v>
      </c>
      <c r="Z5023">
        <v>0.43040044283300249</v>
      </c>
      <c r="AA5023">
        <v>0</v>
      </c>
      <c r="AB5023">
        <v>0</v>
      </c>
      <c r="AC5023">
        <v>0</v>
      </c>
      <c r="AD5023">
        <v>0</v>
      </c>
      <c r="AE5023">
        <v>0.48947498057306615</v>
      </c>
    </row>
    <row r="5024" spans="1:31" x14ac:dyDescent="0.3">
      <c r="A5024">
        <v>2656458</v>
      </c>
      <c r="B5024">
        <v>1</v>
      </c>
      <c r="C5024" t="s">
        <v>81</v>
      </c>
      <c r="D5024" t="s">
        <v>127</v>
      </c>
      <c r="E5024" t="s">
        <v>141</v>
      </c>
      <c r="F5024" t="s">
        <v>14020</v>
      </c>
      <c r="G5024" t="s">
        <v>149</v>
      </c>
      <c r="H5024" t="s">
        <v>144</v>
      </c>
      <c r="I5024" t="s">
        <v>136</v>
      </c>
      <c r="J5024" t="s">
        <v>137</v>
      </c>
      <c r="K5024" t="s">
        <v>138</v>
      </c>
      <c r="L5024" t="s">
        <v>14021</v>
      </c>
      <c r="M5024" t="s">
        <v>14022</v>
      </c>
      <c r="N5024">
        <v>2.244444444</v>
      </c>
      <c r="O5024">
        <v>0</v>
      </c>
      <c r="P5024">
        <v>394</v>
      </c>
      <c r="Q5024">
        <v>2</v>
      </c>
      <c r="R5024">
        <v>18</v>
      </c>
      <c r="S5024">
        <v>4</v>
      </c>
      <c r="T5024">
        <v>94</v>
      </c>
      <c r="U5024">
        <v>4</v>
      </c>
      <c r="V5024">
        <v>1</v>
      </c>
      <c r="W5024">
        <v>0</v>
      </c>
      <c r="X5024">
        <v>201.41402023604945</v>
      </c>
      <c r="Y5024">
        <v>8.6188926010046476</v>
      </c>
      <c r="Z5024">
        <v>47.832928861763648</v>
      </c>
      <c r="AA5024">
        <v>701.52699425166645</v>
      </c>
      <c r="AB5024">
        <v>157.52591393933679</v>
      </c>
      <c r="AC5024">
        <v>1280.2010843272883</v>
      </c>
      <c r="AD5024">
        <v>4.327368272071177</v>
      </c>
      <c r="AE5024">
        <v>2401.4472024891802</v>
      </c>
    </row>
    <row r="5025" spans="1:31" x14ac:dyDescent="0.3">
      <c r="A5025">
        <v>2656956</v>
      </c>
      <c r="B5025">
        <v>1</v>
      </c>
      <c r="C5025" t="s">
        <v>80</v>
      </c>
      <c r="D5025" t="s">
        <v>111</v>
      </c>
      <c r="E5025" t="s">
        <v>165</v>
      </c>
      <c r="F5025" t="s">
        <v>14023</v>
      </c>
      <c r="G5025" t="s">
        <v>224</v>
      </c>
      <c r="H5025" t="s">
        <v>135</v>
      </c>
      <c r="I5025" t="s">
        <v>136</v>
      </c>
      <c r="J5025" t="s">
        <v>137</v>
      </c>
      <c r="K5025" t="s">
        <v>138</v>
      </c>
      <c r="L5025" t="s">
        <v>14024</v>
      </c>
      <c r="M5025" t="s">
        <v>14025</v>
      </c>
      <c r="N5025">
        <v>1.7030555549999999</v>
      </c>
      <c r="O5025">
        <v>0</v>
      </c>
      <c r="P5025">
        <v>191</v>
      </c>
      <c r="Q5025">
        <v>0</v>
      </c>
      <c r="R5025">
        <v>0</v>
      </c>
      <c r="S5025">
        <v>0</v>
      </c>
      <c r="T5025">
        <v>3</v>
      </c>
      <c r="U5025">
        <v>0</v>
      </c>
      <c r="V5025">
        <v>0</v>
      </c>
      <c r="W5025">
        <v>0</v>
      </c>
      <c r="X5025">
        <v>95.629996606494402</v>
      </c>
      <c r="Y5025">
        <v>0</v>
      </c>
      <c r="Z5025">
        <v>0</v>
      </c>
      <c r="AA5025">
        <v>0</v>
      </c>
      <c r="AB5025">
        <v>3.7639783858111939</v>
      </c>
      <c r="AC5025">
        <v>0</v>
      </c>
      <c r="AD5025">
        <v>0</v>
      </c>
      <c r="AE5025">
        <v>99.393974992305601</v>
      </c>
    </row>
    <row r="5026" spans="1:31" x14ac:dyDescent="0.3">
      <c r="A5026">
        <v>2657079</v>
      </c>
      <c r="B5026">
        <v>1</v>
      </c>
      <c r="C5026" t="s">
        <v>80</v>
      </c>
      <c r="D5026" t="s">
        <v>85</v>
      </c>
      <c r="E5026" t="s">
        <v>214</v>
      </c>
      <c r="F5026" t="s">
        <v>10993</v>
      </c>
      <c r="G5026" t="s">
        <v>224</v>
      </c>
      <c r="H5026" t="s">
        <v>135</v>
      </c>
      <c r="I5026" t="s">
        <v>136</v>
      </c>
      <c r="J5026" t="s">
        <v>137</v>
      </c>
      <c r="K5026" t="s">
        <v>138</v>
      </c>
      <c r="L5026" t="s">
        <v>14026</v>
      </c>
      <c r="M5026" t="s">
        <v>14027</v>
      </c>
      <c r="N5026">
        <v>3.872222222</v>
      </c>
      <c r="O5026">
        <v>0</v>
      </c>
      <c r="P5026">
        <v>73</v>
      </c>
      <c r="Q5026">
        <v>0</v>
      </c>
      <c r="R5026">
        <v>0</v>
      </c>
      <c r="S5026">
        <v>0</v>
      </c>
      <c r="T5026">
        <v>26</v>
      </c>
      <c r="U5026">
        <v>0</v>
      </c>
      <c r="V5026">
        <v>0</v>
      </c>
      <c r="W5026">
        <v>0</v>
      </c>
      <c r="X5026">
        <v>93.568752713600958</v>
      </c>
      <c r="Y5026">
        <v>0</v>
      </c>
      <c r="Z5026">
        <v>0</v>
      </c>
      <c r="AA5026">
        <v>0</v>
      </c>
      <c r="AB5026">
        <v>261.84028014447796</v>
      </c>
      <c r="AC5026">
        <v>0</v>
      </c>
      <c r="AD5026">
        <v>0</v>
      </c>
      <c r="AE5026">
        <v>355.40903285807894</v>
      </c>
    </row>
    <row r="5027" spans="1:31" x14ac:dyDescent="0.3">
      <c r="A5027">
        <v>2656289</v>
      </c>
      <c r="B5027">
        <v>1</v>
      </c>
      <c r="C5027" t="s">
        <v>80</v>
      </c>
      <c r="D5027" t="s">
        <v>105</v>
      </c>
      <c r="E5027" t="s">
        <v>165</v>
      </c>
      <c r="F5027" t="s">
        <v>14028</v>
      </c>
      <c r="G5027" t="s">
        <v>154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14029</v>
      </c>
      <c r="M5027" t="s">
        <v>14030</v>
      </c>
      <c r="N5027">
        <v>0.745</v>
      </c>
      <c r="O5027">
        <v>0</v>
      </c>
      <c r="P5027">
        <v>65</v>
      </c>
      <c r="Q5027">
        <v>0</v>
      </c>
      <c r="R5027">
        <v>6</v>
      </c>
      <c r="S5027">
        <v>0</v>
      </c>
      <c r="T5027">
        <v>10</v>
      </c>
      <c r="U5027">
        <v>0</v>
      </c>
      <c r="V5027">
        <v>0</v>
      </c>
      <c r="W5027">
        <v>0</v>
      </c>
      <c r="X5027">
        <v>11.853417979678737</v>
      </c>
      <c r="Y5027">
        <v>0</v>
      </c>
      <c r="Z5027">
        <v>0.85215380885685443</v>
      </c>
      <c r="AA5027">
        <v>0</v>
      </c>
      <c r="AB5027">
        <v>2.5940681872878875</v>
      </c>
      <c r="AC5027">
        <v>0</v>
      </c>
      <c r="AD5027">
        <v>0</v>
      </c>
      <c r="AE5027">
        <v>15.299639975823478</v>
      </c>
    </row>
    <row r="5028" spans="1:31" x14ac:dyDescent="0.3">
      <c r="A5028">
        <v>2656644</v>
      </c>
      <c r="B5028">
        <v>1</v>
      </c>
      <c r="C5028" t="s">
        <v>80</v>
      </c>
      <c r="D5028" t="s">
        <v>93</v>
      </c>
      <c r="E5028" t="s">
        <v>194</v>
      </c>
      <c r="F5028" t="s">
        <v>14031</v>
      </c>
      <c r="G5028" t="s">
        <v>149</v>
      </c>
      <c r="H5028" t="s">
        <v>144</v>
      </c>
      <c r="I5028" t="s">
        <v>136</v>
      </c>
      <c r="J5028" t="s">
        <v>137</v>
      </c>
      <c r="K5028" t="s">
        <v>138</v>
      </c>
      <c r="L5028" t="s">
        <v>14032</v>
      </c>
      <c r="M5028" t="s">
        <v>14033</v>
      </c>
      <c r="N5028">
        <v>0.226944444</v>
      </c>
      <c r="O5028">
        <v>0</v>
      </c>
      <c r="P5028">
        <v>2478</v>
      </c>
      <c r="Q5028">
        <v>0</v>
      </c>
      <c r="R5028">
        <v>85</v>
      </c>
      <c r="S5028">
        <v>5</v>
      </c>
      <c r="T5028">
        <v>217</v>
      </c>
      <c r="U5028">
        <v>0</v>
      </c>
      <c r="V5028">
        <v>3</v>
      </c>
      <c r="W5028">
        <v>0</v>
      </c>
      <c r="X5028">
        <v>144.18137166431836</v>
      </c>
      <c r="Y5028">
        <v>0</v>
      </c>
      <c r="Z5028">
        <v>68.251902453157243</v>
      </c>
      <c r="AA5028">
        <v>1.8349834540319288</v>
      </c>
      <c r="AB5028">
        <v>59.973302632106602</v>
      </c>
      <c r="AC5028">
        <v>0</v>
      </c>
      <c r="AD5028">
        <v>14.851383455087198</v>
      </c>
      <c r="AE5028">
        <v>289.09294365870136</v>
      </c>
    </row>
    <row r="5029" spans="1:31" x14ac:dyDescent="0.3">
      <c r="A5029">
        <v>2656999</v>
      </c>
      <c r="B5029">
        <v>1</v>
      </c>
      <c r="C5029" t="s">
        <v>80</v>
      </c>
      <c r="D5029" t="s">
        <v>95</v>
      </c>
      <c r="E5029" t="s">
        <v>152</v>
      </c>
      <c r="F5029" t="s">
        <v>14034</v>
      </c>
      <c r="G5029" t="s">
        <v>154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14035</v>
      </c>
      <c r="M5029" t="s">
        <v>14036</v>
      </c>
      <c r="N5029">
        <v>0.7</v>
      </c>
      <c r="O5029">
        <v>0</v>
      </c>
      <c r="P5029">
        <v>192</v>
      </c>
      <c r="Q5029">
        <v>0</v>
      </c>
      <c r="R5029">
        <v>0</v>
      </c>
      <c r="S5029">
        <v>0</v>
      </c>
      <c r="T5029">
        <v>8</v>
      </c>
      <c r="U5029">
        <v>0</v>
      </c>
      <c r="V5029">
        <v>0</v>
      </c>
      <c r="W5029">
        <v>0</v>
      </c>
      <c r="X5029">
        <v>33.808590351042454</v>
      </c>
      <c r="Y5029">
        <v>0</v>
      </c>
      <c r="Z5029">
        <v>0</v>
      </c>
      <c r="AA5029">
        <v>0</v>
      </c>
      <c r="AB5029">
        <v>11.202389762173754</v>
      </c>
      <c r="AC5029">
        <v>0</v>
      </c>
      <c r="AD5029">
        <v>0</v>
      </c>
      <c r="AE5029">
        <v>45.010980113216206</v>
      </c>
    </row>
    <row r="5030" spans="1:31" x14ac:dyDescent="0.3">
      <c r="A5030">
        <v>2657036</v>
      </c>
      <c r="B5030">
        <v>1</v>
      </c>
      <c r="C5030" t="s">
        <v>80</v>
      </c>
      <c r="D5030" t="s">
        <v>96</v>
      </c>
      <c r="E5030" t="s">
        <v>165</v>
      </c>
      <c r="F5030" t="s">
        <v>7861</v>
      </c>
      <c r="G5030" t="s">
        <v>224</v>
      </c>
      <c r="H5030" t="s">
        <v>135</v>
      </c>
      <c r="I5030" t="s">
        <v>136</v>
      </c>
      <c r="J5030" t="s">
        <v>137</v>
      </c>
      <c r="K5030" t="s">
        <v>138</v>
      </c>
      <c r="L5030" t="s">
        <v>14037</v>
      </c>
      <c r="M5030" t="s">
        <v>14038</v>
      </c>
      <c r="N5030">
        <v>0.62583333299999999</v>
      </c>
      <c r="O5030">
        <v>0</v>
      </c>
      <c r="P5030">
        <v>41</v>
      </c>
      <c r="Q5030">
        <v>0</v>
      </c>
      <c r="R5030">
        <v>1</v>
      </c>
      <c r="S5030">
        <v>0</v>
      </c>
      <c r="T5030">
        <v>12</v>
      </c>
      <c r="U5030">
        <v>0</v>
      </c>
      <c r="V5030">
        <v>0</v>
      </c>
      <c r="W5030">
        <v>0</v>
      </c>
      <c r="X5030">
        <v>37.09381885100683</v>
      </c>
      <c r="Y5030">
        <v>0</v>
      </c>
      <c r="Z5030">
        <v>0.35799286626054666</v>
      </c>
      <c r="AA5030">
        <v>0</v>
      </c>
      <c r="AB5030">
        <v>27.101193496941086</v>
      </c>
      <c r="AC5030">
        <v>0</v>
      </c>
      <c r="AD5030">
        <v>0</v>
      </c>
      <c r="AE5030">
        <v>64.553005214208468</v>
      </c>
    </row>
    <row r="5031" spans="1:31" x14ac:dyDescent="0.3">
      <c r="A5031">
        <v>2656750</v>
      </c>
      <c r="B5031">
        <v>1</v>
      </c>
      <c r="C5031" t="s">
        <v>81</v>
      </c>
      <c r="D5031" t="s">
        <v>128</v>
      </c>
      <c r="E5031" t="s">
        <v>214</v>
      </c>
      <c r="F5031" t="s">
        <v>14039</v>
      </c>
      <c r="G5031" t="s">
        <v>224</v>
      </c>
      <c r="H5031" t="s">
        <v>135</v>
      </c>
      <c r="I5031" t="s">
        <v>136</v>
      </c>
      <c r="J5031" t="s">
        <v>137</v>
      </c>
      <c r="K5031" t="s">
        <v>138</v>
      </c>
      <c r="L5031" t="s">
        <v>14040</v>
      </c>
      <c r="M5031" t="s">
        <v>14041</v>
      </c>
      <c r="N5031">
        <v>6.8366666660000002</v>
      </c>
      <c r="O5031">
        <v>0</v>
      </c>
      <c r="P5031">
        <v>120</v>
      </c>
      <c r="Q5031">
        <v>0</v>
      </c>
      <c r="R5031">
        <v>0</v>
      </c>
      <c r="S5031">
        <v>0</v>
      </c>
      <c r="T5031">
        <v>17</v>
      </c>
      <c r="U5031">
        <v>0</v>
      </c>
      <c r="V5031">
        <v>0</v>
      </c>
      <c r="W5031">
        <v>0</v>
      </c>
      <c r="X5031">
        <v>267.63466322342316</v>
      </c>
      <c r="Y5031">
        <v>0</v>
      </c>
      <c r="Z5031">
        <v>0</v>
      </c>
      <c r="AA5031">
        <v>0</v>
      </c>
      <c r="AB5031">
        <v>151.87576129993536</v>
      </c>
      <c r="AC5031">
        <v>0</v>
      </c>
      <c r="AD5031">
        <v>0</v>
      </c>
      <c r="AE5031">
        <v>419.51042452335855</v>
      </c>
    </row>
    <row r="5032" spans="1:31" x14ac:dyDescent="0.3">
      <c r="A5032">
        <v>2656701</v>
      </c>
      <c r="B5032">
        <v>1</v>
      </c>
      <c r="C5032" t="s">
        <v>81</v>
      </c>
      <c r="D5032" t="s">
        <v>121</v>
      </c>
      <c r="E5032" t="s">
        <v>165</v>
      </c>
      <c r="F5032" t="s">
        <v>5303</v>
      </c>
      <c r="G5032" t="s">
        <v>224</v>
      </c>
      <c r="H5032" t="s">
        <v>135</v>
      </c>
      <c r="I5032" t="s">
        <v>136</v>
      </c>
      <c r="J5032" t="s">
        <v>137</v>
      </c>
      <c r="K5032" t="s">
        <v>138</v>
      </c>
      <c r="L5032" t="s">
        <v>14042</v>
      </c>
      <c r="M5032" t="s">
        <v>14043</v>
      </c>
      <c r="N5032">
        <v>0.85833333300000003</v>
      </c>
      <c r="O5032">
        <v>0</v>
      </c>
      <c r="P5032">
        <v>7</v>
      </c>
      <c r="Q5032">
        <v>0</v>
      </c>
      <c r="R5032">
        <v>2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0.68933707328850002</v>
      </c>
      <c r="Y5032">
        <v>0</v>
      </c>
      <c r="Z5032">
        <v>7.9455911254265423</v>
      </c>
      <c r="AA5032">
        <v>0</v>
      </c>
      <c r="AB5032">
        <v>0</v>
      </c>
      <c r="AC5032">
        <v>0</v>
      </c>
      <c r="AD5032">
        <v>0</v>
      </c>
      <c r="AE5032">
        <v>8.634928198715043</v>
      </c>
    </row>
    <row r="5033" spans="1:31" x14ac:dyDescent="0.3">
      <c r="A5033">
        <v>2656787</v>
      </c>
      <c r="B5033">
        <v>1</v>
      </c>
      <c r="C5033" t="s">
        <v>81</v>
      </c>
      <c r="D5033" t="s">
        <v>113</v>
      </c>
      <c r="E5033" t="s">
        <v>152</v>
      </c>
      <c r="F5033" t="s">
        <v>12866</v>
      </c>
      <c r="G5033" t="s">
        <v>191</v>
      </c>
      <c r="H5033" t="s">
        <v>135</v>
      </c>
      <c r="I5033" t="s">
        <v>136</v>
      </c>
      <c r="J5033" t="s">
        <v>137</v>
      </c>
      <c r="K5033" t="s">
        <v>138</v>
      </c>
      <c r="L5033" t="s">
        <v>14044</v>
      </c>
      <c r="M5033" t="s">
        <v>14045</v>
      </c>
      <c r="N5033">
        <v>0.46666666600000001</v>
      </c>
      <c r="O5033">
        <v>0</v>
      </c>
      <c r="P5033">
        <v>148</v>
      </c>
      <c r="Q5033">
        <v>0</v>
      </c>
      <c r="R5033">
        <v>0</v>
      </c>
      <c r="S5033">
        <v>0</v>
      </c>
      <c r="T5033">
        <v>22</v>
      </c>
      <c r="U5033">
        <v>0</v>
      </c>
      <c r="V5033">
        <v>0</v>
      </c>
      <c r="W5033">
        <v>0</v>
      </c>
      <c r="X5033">
        <v>19.189699896995972</v>
      </c>
      <c r="Y5033">
        <v>0</v>
      </c>
      <c r="Z5033">
        <v>0</v>
      </c>
      <c r="AA5033">
        <v>0</v>
      </c>
      <c r="AB5033">
        <v>14.271092794276502</v>
      </c>
      <c r="AC5033">
        <v>0</v>
      </c>
      <c r="AD5033">
        <v>0</v>
      </c>
      <c r="AE5033">
        <v>33.460792691272474</v>
      </c>
    </row>
    <row r="5034" spans="1:31" x14ac:dyDescent="0.3">
      <c r="A5034">
        <v>2656352</v>
      </c>
      <c r="B5034">
        <v>1</v>
      </c>
      <c r="C5034" t="s">
        <v>80</v>
      </c>
      <c r="D5034" t="s">
        <v>100</v>
      </c>
      <c r="E5034" t="s">
        <v>132</v>
      </c>
      <c r="F5034" t="s">
        <v>14046</v>
      </c>
      <c r="G5034" t="s">
        <v>134</v>
      </c>
      <c r="H5034" t="s">
        <v>135</v>
      </c>
      <c r="I5034" t="s">
        <v>136</v>
      </c>
      <c r="J5034" t="s">
        <v>137</v>
      </c>
      <c r="K5034" t="s">
        <v>138</v>
      </c>
      <c r="L5034" t="s">
        <v>14047</v>
      </c>
      <c r="M5034" t="s">
        <v>14048</v>
      </c>
      <c r="N5034">
        <v>1.409166666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2.8061138828708332</v>
      </c>
      <c r="AC5034">
        <v>0</v>
      </c>
      <c r="AD5034">
        <v>0</v>
      </c>
      <c r="AE5034">
        <v>2.8061138828708332</v>
      </c>
    </row>
    <row r="5035" spans="1:31" x14ac:dyDescent="0.3">
      <c r="A5035">
        <v>2656744</v>
      </c>
      <c r="B5035">
        <v>1</v>
      </c>
      <c r="C5035" t="s">
        <v>81</v>
      </c>
      <c r="D5035" t="s">
        <v>127</v>
      </c>
      <c r="E5035" t="s">
        <v>165</v>
      </c>
      <c r="F5035" t="s">
        <v>14049</v>
      </c>
      <c r="G5035" t="s">
        <v>224</v>
      </c>
      <c r="H5035" t="s">
        <v>135</v>
      </c>
      <c r="I5035" t="s">
        <v>136</v>
      </c>
      <c r="J5035" t="s">
        <v>137</v>
      </c>
      <c r="K5035" t="s">
        <v>138</v>
      </c>
      <c r="L5035" t="s">
        <v>14050</v>
      </c>
      <c r="M5035" t="s">
        <v>14051</v>
      </c>
      <c r="N5035">
        <v>0.52500000000000002</v>
      </c>
      <c r="O5035">
        <v>0</v>
      </c>
      <c r="P5035">
        <v>66</v>
      </c>
      <c r="Q5035">
        <v>0</v>
      </c>
      <c r="R5035">
        <v>0</v>
      </c>
      <c r="S5035">
        <v>0</v>
      </c>
      <c r="T5035">
        <v>18</v>
      </c>
      <c r="U5035">
        <v>0</v>
      </c>
      <c r="V5035">
        <v>0</v>
      </c>
      <c r="W5035">
        <v>0</v>
      </c>
      <c r="X5035">
        <v>9.5766938108159945</v>
      </c>
      <c r="Y5035">
        <v>0</v>
      </c>
      <c r="Z5035">
        <v>0</v>
      </c>
      <c r="AA5035">
        <v>0</v>
      </c>
      <c r="AB5035">
        <v>7.5124884987681364</v>
      </c>
      <c r="AC5035">
        <v>0</v>
      </c>
      <c r="AD5035">
        <v>0</v>
      </c>
      <c r="AE5035">
        <v>17.089182309584132</v>
      </c>
    </row>
    <row r="5036" spans="1:31" x14ac:dyDescent="0.3">
      <c r="A5036">
        <v>2656329</v>
      </c>
      <c r="B5036">
        <v>1</v>
      </c>
      <c r="C5036" t="s">
        <v>81</v>
      </c>
      <c r="D5036" t="s">
        <v>128</v>
      </c>
      <c r="E5036" t="s">
        <v>194</v>
      </c>
      <c r="F5036" t="s">
        <v>491</v>
      </c>
      <c r="G5036" t="s">
        <v>149</v>
      </c>
      <c r="H5036" t="s">
        <v>144</v>
      </c>
      <c r="I5036" t="s">
        <v>136</v>
      </c>
      <c r="J5036" t="s">
        <v>137</v>
      </c>
      <c r="K5036" t="s">
        <v>138</v>
      </c>
      <c r="L5036" t="s">
        <v>14052</v>
      </c>
      <c r="M5036" t="s">
        <v>14053</v>
      </c>
      <c r="N5036">
        <v>0.14388888799999999</v>
      </c>
      <c r="O5036">
        <v>70</v>
      </c>
      <c r="P5036">
        <v>5378</v>
      </c>
      <c r="Q5036">
        <v>570</v>
      </c>
      <c r="R5036">
        <v>404</v>
      </c>
      <c r="S5036">
        <v>63</v>
      </c>
      <c r="T5036">
        <v>572</v>
      </c>
      <c r="U5036">
        <v>4</v>
      </c>
      <c r="V5036">
        <v>0</v>
      </c>
      <c r="W5036">
        <v>5.2396377150286879</v>
      </c>
      <c r="X5036">
        <v>118.77629234311462</v>
      </c>
      <c r="Y5036">
        <v>145.1815799918447</v>
      </c>
      <c r="Z5036">
        <v>67.718187950306159</v>
      </c>
      <c r="AA5036">
        <v>69.207273416128587</v>
      </c>
      <c r="AB5036">
        <v>30.164580721989303</v>
      </c>
      <c r="AC5036">
        <v>27.719718176720651</v>
      </c>
      <c r="AD5036">
        <v>0</v>
      </c>
      <c r="AE5036">
        <v>464.00727031513276</v>
      </c>
    </row>
    <row r="5037" spans="1:31" x14ac:dyDescent="0.3">
      <c r="A5037">
        <v>2656684</v>
      </c>
      <c r="B5037">
        <v>1</v>
      </c>
      <c r="C5037" t="s">
        <v>81</v>
      </c>
      <c r="D5037" t="s">
        <v>128</v>
      </c>
      <c r="E5037" t="s">
        <v>141</v>
      </c>
      <c r="F5037" t="s">
        <v>2249</v>
      </c>
      <c r="G5037" t="s">
        <v>149</v>
      </c>
      <c r="H5037" t="s">
        <v>144</v>
      </c>
      <c r="I5037" t="s">
        <v>136</v>
      </c>
      <c r="J5037" t="s">
        <v>137</v>
      </c>
      <c r="K5037" t="s">
        <v>138</v>
      </c>
      <c r="L5037" t="s">
        <v>14054</v>
      </c>
      <c r="M5037" t="s">
        <v>14055</v>
      </c>
      <c r="N5037">
        <v>4.4869444439999997</v>
      </c>
      <c r="O5037">
        <v>1</v>
      </c>
      <c r="P5037">
        <v>531</v>
      </c>
      <c r="Q5037">
        <v>3</v>
      </c>
      <c r="R5037">
        <v>14</v>
      </c>
      <c r="S5037">
        <v>1</v>
      </c>
      <c r="T5037">
        <v>50</v>
      </c>
      <c r="U5037">
        <v>0</v>
      </c>
      <c r="V5037">
        <v>0</v>
      </c>
      <c r="W5037">
        <v>1.2418553574238889</v>
      </c>
      <c r="X5037">
        <v>523.79152219874811</v>
      </c>
      <c r="Y5037">
        <v>66.603177054210192</v>
      </c>
      <c r="Z5037">
        <v>55.93739605000124</v>
      </c>
      <c r="AA5037">
        <v>1.3847179233996669</v>
      </c>
      <c r="AB5037">
        <v>172.65739957702431</v>
      </c>
      <c r="AC5037">
        <v>0</v>
      </c>
      <c r="AD5037">
        <v>0</v>
      </c>
      <c r="AE5037">
        <v>821.61606816080734</v>
      </c>
    </row>
    <row r="5038" spans="1:31" x14ac:dyDescent="0.3">
      <c r="A5038">
        <v>2656830</v>
      </c>
      <c r="B5038">
        <v>1</v>
      </c>
      <c r="C5038" t="s">
        <v>81</v>
      </c>
      <c r="D5038" t="s">
        <v>119</v>
      </c>
      <c r="E5038" t="s">
        <v>132</v>
      </c>
      <c r="F5038" t="s">
        <v>14056</v>
      </c>
      <c r="G5038" t="s">
        <v>228</v>
      </c>
      <c r="H5038" t="s">
        <v>135</v>
      </c>
      <c r="I5038" t="s">
        <v>136</v>
      </c>
      <c r="J5038" t="s">
        <v>3</v>
      </c>
      <c r="K5038" t="s">
        <v>138</v>
      </c>
      <c r="L5038" t="s">
        <v>14057</v>
      </c>
      <c r="M5038" t="s">
        <v>14058</v>
      </c>
      <c r="N5038">
        <v>3.1322222219999998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0.43728315282434399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0.43728315282434399</v>
      </c>
    </row>
    <row r="5039" spans="1:31" x14ac:dyDescent="0.3">
      <c r="A5039">
        <v>2656561</v>
      </c>
      <c r="B5039">
        <v>1</v>
      </c>
      <c r="C5039" t="s">
        <v>81</v>
      </c>
      <c r="D5039" t="s">
        <v>127</v>
      </c>
      <c r="E5039" t="s">
        <v>214</v>
      </c>
      <c r="F5039" t="s">
        <v>14059</v>
      </c>
      <c r="G5039" t="s">
        <v>300</v>
      </c>
      <c r="H5039" t="s">
        <v>135</v>
      </c>
      <c r="I5039" t="s">
        <v>136</v>
      </c>
      <c r="J5039" t="s">
        <v>137</v>
      </c>
      <c r="K5039" t="s">
        <v>138</v>
      </c>
      <c r="L5039" t="s">
        <v>14060</v>
      </c>
      <c r="M5039" t="s">
        <v>14061</v>
      </c>
      <c r="N5039">
        <v>0.96750000000000003</v>
      </c>
      <c r="O5039">
        <v>0</v>
      </c>
      <c r="P5039">
        <v>60</v>
      </c>
      <c r="Q5039">
        <v>0</v>
      </c>
      <c r="R5039">
        <v>0</v>
      </c>
      <c r="S5039">
        <v>0</v>
      </c>
      <c r="T5039">
        <v>21</v>
      </c>
      <c r="U5039">
        <v>0</v>
      </c>
      <c r="V5039">
        <v>0</v>
      </c>
      <c r="W5039">
        <v>0</v>
      </c>
      <c r="X5039">
        <v>15.87575053028163</v>
      </c>
      <c r="Y5039">
        <v>0</v>
      </c>
      <c r="Z5039">
        <v>0</v>
      </c>
      <c r="AA5039">
        <v>0</v>
      </c>
      <c r="AB5039">
        <v>81.98264223742018</v>
      </c>
      <c r="AC5039">
        <v>0</v>
      </c>
      <c r="AD5039">
        <v>0</v>
      </c>
      <c r="AE5039">
        <v>97.858392767701815</v>
      </c>
    </row>
    <row r="5040" spans="1:31" x14ac:dyDescent="0.3">
      <c r="A5040">
        <v>2656515</v>
      </c>
      <c r="B5040">
        <v>1</v>
      </c>
      <c r="C5040" t="s">
        <v>80</v>
      </c>
      <c r="D5040" t="s">
        <v>108</v>
      </c>
      <c r="E5040" t="s">
        <v>165</v>
      </c>
      <c r="F5040" t="s">
        <v>4227</v>
      </c>
      <c r="G5040" t="s">
        <v>224</v>
      </c>
      <c r="H5040" t="s">
        <v>135</v>
      </c>
      <c r="I5040" t="s">
        <v>136</v>
      </c>
      <c r="J5040" t="s">
        <v>137</v>
      </c>
      <c r="K5040" t="s">
        <v>138</v>
      </c>
      <c r="L5040" t="s">
        <v>14062</v>
      </c>
      <c r="M5040" t="s">
        <v>14063</v>
      </c>
      <c r="N5040">
        <v>0.98722222199999998</v>
      </c>
      <c r="O5040">
        <v>0</v>
      </c>
      <c r="P5040">
        <v>49</v>
      </c>
      <c r="Q5040">
        <v>0</v>
      </c>
      <c r="R5040">
        <v>1</v>
      </c>
      <c r="S5040">
        <v>0</v>
      </c>
      <c r="T5040">
        <v>23</v>
      </c>
      <c r="U5040">
        <v>0</v>
      </c>
      <c r="V5040">
        <v>0</v>
      </c>
      <c r="W5040">
        <v>0</v>
      </c>
      <c r="X5040">
        <v>12.097298285393149</v>
      </c>
      <c r="Y5040">
        <v>0</v>
      </c>
      <c r="Z5040">
        <v>0.19862098656685584</v>
      </c>
      <c r="AA5040">
        <v>0</v>
      </c>
      <c r="AB5040">
        <v>33.198735919614641</v>
      </c>
      <c r="AC5040">
        <v>0</v>
      </c>
      <c r="AD5040">
        <v>0</v>
      </c>
      <c r="AE5040">
        <v>45.494655191574651</v>
      </c>
    </row>
    <row r="5041" spans="1:31" x14ac:dyDescent="0.3">
      <c r="A5041">
        <v>2656369</v>
      </c>
      <c r="B5041">
        <v>1</v>
      </c>
      <c r="C5041" t="s">
        <v>80</v>
      </c>
      <c r="D5041" t="s">
        <v>82</v>
      </c>
      <c r="E5041" t="s">
        <v>132</v>
      </c>
      <c r="F5041" t="s">
        <v>14064</v>
      </c>
      <c r="G5041" t="s">
        <v>134</v>
      </c>
      <c r="H5041" t="s">
        <v>135</v>
      </c>
      <c r="I5041" t="s">
        <v>136</v>
      </c>
      <c r="J5041" t="s">
        <v>137</v>
      </c>
      <c r="K5041" t="s">
        <v>138</v>
      </c>
      <c r="L5041" t="s">
        <v>14065</v>
      </c>
      <c r="M5041" t="s">
        <v>14066</v>
      </c>
      <c r="N5041">
        <v>0.498611111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19</v>
      </c>
      <c r="U5041">
        <v>0</v>
      </c>
      <c r="V5041">
        <v>1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11.256587493391185</v>
      </c>
      <c r="AC5041">
        <v>0</v>
      </c>
      <c r="AD5041">
        <v>2.8998511519803807</v>
      </c>
      <c r="AE5041">
        <v>14.156438645371566</v>
      </c>
    </row>
    <row r="5042" spans="1:31" x14ac:dyDescent="0.3">
      <c r="A5042">
        <v>2656475</v>
      </c>
      <c r="B5042">
        <v>1</v>
      </c>
      <c r="C5042" t="s">
        <v>80</v>
      </c>
      <c r="D5042" t="s">
        <v>110</v>
      </c>
      <c r="E5042" t="s">
        <v>165</v>
      </c>
      <c r="F5042" t="s">
        <v>14067</v>
      </c>
      <c r="G5042" t="s">
        <v>183</v>
      </c>
      <c r="H5042" t="s">
        <v>135</v>
      </c>
      <c r="I5042" t="s">
        <v>136</v>
      </c>
      <c r="J5042" t="s">
        <v>3</v>
      </c>
      <c r="K5042" t="s">
        <v>138</v>
      </c>
      <c r="L5042" t="s">
        <v>14068</v>
      </c>
      <c r="M5042" t="s">
        <v>14069</v>
      </c>
      <c r="N5042">
        <v>4.7002777770000002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3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12.285419481853607</v>
      </c>
      <c r="AC5042">
        <v>0</v>
      </c>
      <c r="AD5042">
        <v>0</v>
      </c>
      <c r="AE5042">
        <v>12.285419481853607</v>
      </c>
    </row>
    <row r="5043" spans="1:31" x14ac:dyDescent="0.3">
      <c r="A5043">
        <v>2656724</v>
      </c>
      <c r="B5043">
        <v>1</v>
      </c>
      <c r="C5043" t="s">
        <v>80</v>
      </c>
      <c r="D5043" t="s">
        <v>100</v>
      </c>
      <c r="E5043" t="s">
        <v>141</v>
      </c>
      <c r="F5043" t="s">
        <v>14070</v>
      </c>
      <c r="G5043" t="s">
        <v>149</v>
      </c>
      <c r="H5043" t="s">
        <v>144</v>
      </c>
      <c r="I5043" t="s">
        <v>136</v>
      </c>
      <c r="J5043" t="s">
        <v>137</v>
      </c>
      <c r="K5043" t="s">
        <v>138</v>
      </c>
      <c r="L5043" t="s">
        <v>14071</v>
      </c>
      <c r="M5043" t="s">
        <v>14072</v>
      </c>
      <c r="N5043">
        <v>0.253611111</v>
      </c>
      <c r="O5043">
        <v>0</v>
      </c>
      <c r="P5043">
        <v>1058</v>
      </c>
      <c r="Q5043">
        <v>0</v>
      </c>
      <c r="R5043">
        <v>126</v>
      </c>
      <c r="S5043">
        <v>0</v>
      </c>
      <c r="T5043">
        <v>116</v>
      </c>
      <c r="U5043">
        <v>0</v>
      </c>
      <c r="V5043">
        <v>0</v>
      </c>
      <c r="W5043">
        <v>0</v>
      </c>
      <c r="X5043">
        <v>144.82687946120271</v>
      </c>
      <c r="Y5043">
        <v>0</v>
      </c>
      <c r="Z5043">
        <v>42.288366191402673</v>
      </c>
      <c r="AA5043">
        <v>0</v>
      </c>
      <c r="AB5043">
        <v>47.847846173972329</v>
      </c>
      <c r="AC5043">
        <v>0</v>
      </c>
      <c r="AD5043">
        <v>0</v>
      </c>
      <c r="AE5043">
        <v>234.96309182657771</v>
      </c>
    </row>
    <row r="5044" spans="1:31" x14ac:dyDescent="0.3">
      <c r="A5044">
        <v>2656521</v>
      </c>
      <c r="B5044">
        <v>1</v>
      </c>
      <c r="C5044" t="s">
        <v>81</v>
      </c>
      <c r="D5044" t="s">
        <v>117</v>
      </c>
      <c r="E5044" t="s">
        <v>165</v>
      </c>
      <c r="F5044" t="s">
        <v>14073</v>
      </c>
      <c r="G5044" t="s">
        <v>154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14074</v>
      </c>
      <c r="M5044" t="s">
        <v>14075</v>
      </c>
      <c r="N5044">
        <v>2.9683333329999999</v>
      </c>
      <c r="O5044">
        <v>0</v>
      </c>
      <c r="P5044">
        <v>21</v>
      </c>
      <c r="Q5044">
        <v>0</v>
      </c>
      <c r="R5044">
        <v>0</v>
      </c>
      <c r="S5044">
        <v>0</v>
      </c>
      <c r="T5044">
        <v>8</v>
      </c>
      <c r="U5044">
        <v>0</v>
      </c>
      <c r="V5044">
        <v>0</v>
      </c>
      <c r="W5044">
        <v>0</v>
      </c>
      <c r="X5044">
        <v>6.425629361483324</v>
      </c>
      <c r="Y5044">
        <v>0</v>
      </c>
      <c r="Z5044">
        <v>0</v>
      </c>
      <c r="AA5044">
        <v>0</v>
      </c>
      <c r="AB5044">
        <v>1.575288052837249</v>
      </c>
      <c r="AC5044">
        <v>0</v>
      </c>
      <c r="AD5044">
        <v>0</v>
      </c>
      <c r="AE5044">
        <v>8.0009174143205737</v>
      </c>
    </row>
    <row r="5045" spans="1:31" x14ac:dyDescent="0.3">
      <c r="A5045">
        <v>2656916</v>
      </c>
      <c r="B5045">
        <v>1</v>
      </c>
      <c r="C5045" t="s">
        <v>81</v>
      </c>
      <c r="D5045" t="s">
        <v>125</v>
      </c>
      <c r="E5045" t="s">
        <v>165</v>
      </c>
      <c r="F5045" t="s">
        <v>14076</v>
      </c>
      <c r="G5045" t="s">
        <v>224</v>
      </c>
      <c r="H5045" t="s">
        <v>135</v>
      </c>
      <c r="I5045" t="s">
        <v>136</v>
      </c>
      <c r="J5045" t="s">
        <v>137</v>
      </c>
      <c r="K5045" t="s">
        <v>138</v>
      </c>
      <c r="L5045" t="s">
        <v>14077</v>
      </c>
      <c r="M5045" t="s">
        <v>14078</v>
      </c>
      <c r="N5045">
        <v>1.3997222220000001</v>
      </c>
      <c r="O5045">
        <v>0</v>
      </c>
      <c r="P5045">
        <v>2</v>
      </c>
      <c r="Q5045">
        <v>0</v>
      </c>
      <c r="R5045">
        <v>2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0.37429295319053868</v>
      </c>
      <c r="Y5045">
        <v>0</v>
      </c>
      <c r="Z5045">
        <v>2.3951702019571273</v>
      </c>
      <c r="AA5045">
        <v>0</v>
      </c>
      <c r="AB5045">
        <v>0.16621338787583217</v>
      </c>
      <c r="AC5045">
        <v>0</v>
      </c>
      <c r="AD5045">
        <v>0</v>
      </c>
      <c r="AE5045">
        <v>2.9356765430234981</v>
      </c>
    </row>
    <row r="5046" spans="1:31" x14ac:dyDescent="0.3">
      <c r="A5046">
        <v>2657162</v>
      </c>
      <c r="B5046">
        <v>1</v>
      </c>
      <c r="C5046" t="s">
        <v>80</v>
      </c>
      <c r="D5046" t="s">
        <v>85</v>
      </c>
      <c r="E5046" t="s">
        <v>214</v>
      </c>
      <c r="F5046" t="s">
        <v>12099</v>
      </c>
      <c r="G5046" t="s">
        <v>216</v>
      </c>
      <c r="H5046" t="s">
        <v>135</v>
      </c>
      <c r="I5046" t="s">
        <v>136</v>
      </c>
      <c r="J5046" t="s">
        <v>137</v>
      </c>
      <c r="K5046" t="s">
        <v>138</v>
      </c>
      <c r="L5046" t="s">
        <v>14079</v>
      </c>
      <c r="M5046" t="s">
        <v>14080</v>
      </c>
      <c r="N5046">
        <v>12.978333333</v>
      </c>
      <c r="O5046">
        <v>0</v>
      </c>
      <c r="P5046">
        <v>28</v>
      </c>
      <c r="Q5046">
        <v>0</v>
      </c>
      <c r="R5046">
        <v>0</v>
      </c>
      <c r="S5046">
        <v>0</v>
      </c>
      <c r="T5046">
        <v>59</v>
      </c>
      <c r="U5046">
        <v>0</v>
      </c>
      <c r="V5046">
        <v>0</v>
      </c>
      <c r="W5046">
        <v>0</v>
      </c>
      <c r="X5046">
        <v>101.75216310933472</v>
      </c>
      <c r="Y5046">
        <v>0</v>
      </c>
      <c r="Z5046">
        <v>0</v>
      </c>
      <c r="AA5046">
        <v>0</v>
      </c>
      <c r="AB5046">
        <v>363.46867727408465</v>
      </c>
      <c r="AC5046">
        <v>0</v>
      </c>
      <c r="AD5046">
        <v>0</v>
      </c>
      <c r="AE5046">
        <v>465.22084038341939</v>
      </c>
    </row>
    <row r="5047" spans="1:31" x14ac:dyDescent="0.3">
      <c r="A5047">
        <v>2656933</v>
      </c>
      <c r="B5047">
        <v>1</v>
      </c>
      <c r="C5047" t="s">
        <v>80</v>
      </c>
      <c r="D5047" t="s">
        <v>103</v>
      </c>
      <c r="E5047" t="s">
        <v>165</v>
      </c>
      <c r="F5047" t="s">
        <v>12931</v>
      </c>
      <c r="G5047" t="s">
        <v>154</v>
      </c>
      <c r="H5047" t="s">
        <v>135</v>
      </c>
      <c r="I5047" t="s">
        <v>136</v>
      </c>
      <c r="J5047" t="s">
        <v>137</v>
      </c>
      <c r="K5047" t="s">
        <v>138</v>
      </c>
      <c r="L5047" t="s">
        <v>14081</v>
      </c>
      <c r="M5047" t="s">
        <v>14082</v>
      </c>
      <c r="N5047">
        <v>2.1902777769999999</v>
      </c>
      <c r="O5047">
        <v>0</v>
      </c>
      <c r="P5047">
        <v>25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16.07290614265753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16.07290614265753</v>
      </c>
    </row>
    <row r="5048" spans="1:31" x14ac:dyDescent="0.3">
      <c r="A5048">
        <v>2656578</v>
      </c>
      <c r="B5048">
        <v>1</v>
      </c>
      <c r="C5048" t="s">
        <v>80</v>
      </c>
      <c r="D5048" t="s">
        <v>85</v>
      </c>
      <c r="E5048" t="s">
        <v>214</v>
      </c>
      <c r="F5048" t="s">
        <v>14083</v>
      </c>
      <c r="G5048" t="s">
        <v>224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14084</v>
      </c>
      <c r="M5048" t="s">
        <v>14085</v>
      </c>
      <c r="N5048">
        <v>6.0761111110000003</v>
      </c>
      <c r="O5048">
        <v>0</v>
      </c>
      <c r="P5048">
        <v>7</v>
      </c>
      <c r="Q5048">
        <v>0</v>
      </c>
      <c r="R5048">
        <v>0</v>
      </c>
      <c r="S5048">
        <v>0</v>
      </c>
      <c r="T5048">
        <v>31</v>
      </c>
      <c r="U5048">
        <v>0</v>
      </c>
      <c r="V5048">
        <v>0</v>
      </c>
      <c r="W5048">
        <v>0</v>
      </c>
      <c r="X5048">
        <v>10.852332199773109</v>
      </c>
      <c r="Y5048">
        <v>0</v>
      </c>
      <c r="Z5048">
        <v>0</v>
      </c>
      <c r="AA5048">
        <v>0</v>
      </c>
      <c r="AB5048">
        <v>360.52189810988904</v>
      </c>
      <c r="AC5048">
        <v>0</v>
      </c>
      <c r="AD5048">
        <v>0</v>
      </c>
      <c r="AE5048">
        <v>371.37423030966215</v>
      </c>
    </row>
    <row r="5049" spans="1:31" x14ac:dyDescent="0.3">
      <c r="A5049">
        <v>2656910</v>
      </c>
      <c r="B5049">
        <v>1</v>
      </c>
      <c r="C5049" t="s">
        <v>80</v>
      </c>
      <c r="D5049" t="s">
        <v>82</v>
      </c>
      <c r="E5049" t="s">
        <v>214</v>
      </c>
      <c r="F5049" t="s">
        <v>14086</v>
      </c>
      <c r="G5049" t="s">
        <v>300</v>
      </c>
      <c r="H5049" t="s">
        <v>135</v>
      </c>
      <c r="I5049" t="s">
        <v>136</v>
      </c>
      <c r="J5049" t="s">
        <v>137</v>
      </c>
      <c r="K5049" t="s">
        <v>138</v>
      </c>
      <c r="L5049" t="s">
        <v>14087</v>
      </c>
      <c r="M5049" t="s">
        <v>14088</v>
      </c>
      <c r="N5049">
        <v>1.0422222219999999</v>
      </c>
      <c r="O5049">
        <v>0</v>
      </c>
      <c r="P5049">
        <v>76</v>
      </c>
      <c r="Q5049">
        <v>0</v>
      </c>
      <c r="R5049">
        <v>0</v>
      </c>
      <c r="S5049">
        <v>0</v>
      </c>
      <c r="T5049">
        <v>16</v>
      </c>
      <c r="U5049">
        <v>0</v>
      </c>
      <c r="V5049">
        <v>0</v>
      </c>
      <c r="W5049">
        <v>0</v>
      </c>
      <c r="X5049">
        <v>40.591701771832057</v>
      </c>
      <c r="Y5049">
        <v>0</v>
      </c>
      <c r="Z5049">
        <v>0</v>
      </c>
      <c r="AA5049">
        <v>0</v>
      </c>
      <c r="AB5049">
        <v>69.692805957198857</v>
      </c>
      <c r="AC5049">
        <v>0</v>
      </c>
      <c r="AD5049">
        <v>0</v>
      </c>
      <c r="AE5049">
        <v>110.28450772903091</v>
      </c>
    </row>
    <row r="5050" spans="1:31" x14ac:dyDescent="0.3">
      <c r="A5050">
        <v>2656392</v>
      </c>
      <c r="B5050">
        <v>1</v>
      </c>
      <c r="C5050" t="s">
        <v>80</v>
      </c>
      <c r="D5050" t="s">
        <v>82</v>
      </c>
      <c r="E5050" t="s">
        <v>165</v>
      </c>
      <c r="F5050" t="s">
        <v>14089</v>
      </c>
      <c r="G5050" t="s">
        <v>220</v>
      </c>
      <c r="H5050" t="s">
        <v>135</v>
      </c>
      <c r="I5050" t="s">
        <v>136</v>
      </c>
      <c r="J5050" t="s">
        <v>137</v>
      </c>
      <c r="K5050" t="s">
        <v>162</v>
      </c>
      <c r="L5050" t="s">
        <v>14090</v>
      </c>
      <c r="M5050" t="s">
        <v>14091</v>
      </c>
      <c r="N5050">
        <v>1.5852777769999999</v>
      </c>
      <c r="O5050">
        <v>0</v>
      </c>
      <c r="P5050">
        <v>146</v>
      </c>
      <c r="Q5050">
        <v>0</v>
      </c>
      <c r="R5050">
        <v>0</v>
      </c>
      <c r="S5050">
        <v>0</v>
      </c>
      <c r="T5050">
        <v>10</v>
      </c>
      <c r="U5050">
        <v>0</v>
      </c>
      <c r="V5050">
        <v>0</v>
      </c>
      <c r="W5050">
        <v>0</v>
      </c>
      <c r="X5050">
        <v>51.31756162134409</v>
      </c>
      <c r="Y5050">
        <v>0</v>
      </c>
      <c r="Z5050">
        <v>0</v>
      </c>
      <c r="AA5050">
        <v>0</v>
      </c>
      <c r="AB5050">
        <v>5.4681169994746961</v>
      </c>
      <c r="AC5050">
        <v>0</v>
      </c>
      <c r="AD5050">
        <v>0</v>
      </c>
      <c r="AE5050">
        <v>56.785678620818786</v>
      </c>
    </row>
    <row r="5051" spans="1:31" x14ac:dyDescent="0.3">
      <c r="A5051">
        <v>2657076</v>
      </c>
      <c r="B5051">
        <v>1</v>
      </c>
      <c r="C5051" t="s">
        <v>80</v>
      </c>
      <c r="D5051" t="s">
        <v>88</v>
      </c>
      <c r="E5051" t="s">
        <v>165</v>
      </c>
      <c r="F5051" t="s">
        <v>14092</v>
      </c>
      <c r="G5051" t="s">
        <v>224</v>
      </c>
      <c r="H5051" t="s">
        <v>135</v>
      </c>
      <c r="I5051" t="s">
        <v>136</v>
      </c>
      <c r="J5051" t="s">
        <v>137</v>
      </c>
      <c r="K5051" t="s">
        <v>138</v>
      </c>
      <c r="L5051" t="s">
        <v>14093</v>
      </c>
      <c r="M5051" t="s">
        <v>14094</v>
      </c>
      <c r="N5051">
        <v>1.636666666</v>
      </c>
      <c r="O5051">
        <v>0</v>
      </c>
      <c r="P5051">
        <v>148</v>
      </c>
      <c r="Q5051">
        <v>0</v>
      </c>
      <c r="R5051">
        <v>0</v>
      </c>
      <c r="S5051">
        <v>0</v>
      </c>
      <c r="T5051">
        <v>36</v>
      </c>
      <c r="U5051">
        <v>0</v>
      </c>
      <c r="V5051">
        <v>0</v>
      </c>
      <c r="W5051">
        <v>0</v>
      </c>
      <c r="X5051">
        <v>66.633752350181979</v>
      </c>
      <c r="Y5051">
        <v>0</v>
      </c>
      <c r="Z5051">
        <v>0</v>
      </c>
      <c r="AA5051">
        <v>0</v>
      </c>
      <c r="AB5051">
        <v>42.956510176393195</v>
      </c>
      <c r="AC5051">
        <v>0</v>
      </c>
      <c r="AD5051">
        <v>0</v>
      </c>
      <c r="AE5051">
        <v>109.59026252657517</v>
      </c>
    </row>
    <row r="5052" spans="1:31" x14ac:dyDescent="0.3">
      <c r="A5052">
        <v>2656953</v>
      </c>
      <c r="B5052">
        <v>1</v>
      </c>
      <c r="C5052" t="s">
        <v>81</v>
      </c>
      <c r="D5052" t="s">
        <v>127</v>
      </c>
      <c r="E5052" t="s">
        <v>152</v>
      </c>
      <c r="F5052" t="s">
        <v>14095</v>
      </c>
      <c r="G5052" t="s">
        <v>191</v>
      </c>
      <c r="H5052" t="s">
        <v>135</v>
      </c>
      <c r="I5052" t="s">
        <v>136</v>
      </c>
      <c r="J5052" t="s">
        <v>137</v>
      </c>
      <c r="K5052" t="s">
        <v>138</v>
      </c>
      <c r="L5052" t="s">
        <v>14096</v>
      </c>
      <c r="M5052" t="s">
        <v>14097</v>
      </c>
      <c r="N5052">
        <v>5.2975000000000003</v>
      </c>
      <c r="O5052">
        <v>0</v>
      </c>
      <c r="P5052">
        <v>1</v>
      </c>
      <c r="Q5052">
        <v>0</v>
      </c>
      <c r="R5052">
        <v>2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1.8722436766877961</v>
      </c>
      <c r="Y5052">
        <v>0</v>
      </c>
      <c r="Z5052">
        <v>28.16478005961271</v>
      </c>
      <c r="AA5052">
        <v>0</v>
      </c>
      <c r="AB5052">
        <v>0</v>
      </c>
      <c r="AC5052">
        <v>0</v>
      </c>
      <c r="AD5052">
        <v>0</v>
      </c>
      <c r="AE5052">
        <v>30.037023736300505</v>
      </c>
    </row>
    <row r="5053" spans="1:31" x14ac:dyDescent="0.3">
      <c r="A5053">
        <v>2656312</v>
      </c>
      <c r="B5053">
        <v>1</v>
      </c>
      <c r="C5053" t="s">
        <v>81</v>
      </c>
      <c r="D5053" t="s">
        <v>120</v>
      </c>
      <c r="E5053" t="s">
        <v>147</v>
      </c>
      <c r="F5053" t="s">
        <v>14098</v>
      </c>
      <c r="G5053" t="s">
        <v>149</v>
      </c>
      <c r="H5053" t="s">
        <v>144</v>
      </c>
      <c r="I5053" t="s">
        <v>136</v>
      </c>
      <c r="J5053" t="s">
        <v>137</v>
      </c>
      <c r="K5053" t="s">
        <v>138</v>
      </c>
      <c r="L5053" t="s">
        <v>14099</v>
      </c>
      <c r="M5053" t="s">
        <v>14100</v>
      </c>
      <c r="N5053">
        <v>0.64361111100000001</v>
      </c>
      <c r="O5053">
        <v>0</v>
      </c>
      <c r="P5053">
        <v>524</v>
      </c>
      <c r="Q5053">
        <v>32</v>
      </c>
      <c r="R5053">
        <v>54</v>
      </c>
      <c r="S5053">
        <v>4</v>
      </c>
      <c r="T5053">
        <v>34</v>
      </c>
      <c r="U5053">
        <v>0</v>
      </c>
      <c r="V5053">
        <v>1</v>
      </c>
      <c r="W5053">
        <v>0</v>
      </c>
      <c r="X5053">
        <v>78.925330650151764</v>
      </c>
      <c r="Y5053">
        <v>120.40820607934366</v>
      </c>
      <c r="Z5053">
        <v>69.795444918138543</v>
      </c>
      <c r="AA5053">
        <v>7.2506003514810597</v>
      </c>
      <c r="AB5053">
        <v>10.555315994740434</v>
      </c>
      <c r="AC5053">
        <v>0</v>
      </c>
      <c r="AD5053">
        <v>5.9465796459720597</v>
      </c>
      <c r="AE5053">
        <v>292.88147763982755</v>
      </c>
    </row>
    <row r="5054" spans="1:31" x14ac:dyDescent="0.3">
      <c r="A5054">
        <v>2656455</v>
      </c>
      <c r="B5054">
        <v>1</v>
      </c>
      <c r="C5054" t="s">
        <v>80</v>
      </c>
      <c r="D5054" t="s">
        <v>93</v>
      </c>
      <c r="E5054" t="s">
        <v>132</v>
      </c>
      <c r="F5054" t="s">
        <v>14101</v>
      </c>
      <c r="G5054" t="s">
        <v>228</v>
      </c>
      <c r="H5054" t="s">
        <v>135</v>
      </c>
      <c r="I5054" t="s">
        <v>136</v>
      </c>
      <c r="J5054" t="s">
        <v>137</v>
      </c>
      <c r="K5054" t="s">
        <v>138</v>
      </c>
      <c r="L5054" t="s">
        <v>14102</v>
      </c>
      <c r="M5054" t="s">
        <v>14103</v>
      </c>
      <c r="N5054">
        <v>3.903888888</v>
      </c>
      <c r="O5054">
        <v>0</v>
      </c>
      <c r="P5054">
        <v>8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7.0837654205971026</v>
      </c>
      <c r="Y5054">
        <v>0</v>
      </c>
      <c r="Z5054">
        <v>0</v>
      </c>
      <c r="AA5054">
        <v>0</v>
      </c>
      <c r="AB5054">
        <v>7.8863321615316941</v>
      </c>
      <c r="AC5054">
        <v>0</v>
      </c>
      <c r="AD5054">
        <v>0</v>
      </c>
      <c r="AE5054">
        <v>14.970097582128798</v>
      </c>
    </row>
    <row r="5055" spans="1:31" x14ac:dyDescent="0.3">
      <c r="A5055">
        <v>2657082</v>
      </c>
      <c r="B5055">
        <v>1</v>
      </c>
      <c r="C5055" t="s">
        <v>80</v>
      </c>
      <c r="D5055" t="s">
        <v>83</v>
      </c>
      <c r="E5055" t="s">
        <v>165</v>
      </c>
      <c r="F5055" t="s">
        <v>14104</v>
      </c>
      <c r="G5055" t="s">
        <v>224</v>
      </c>
      <c r="H5055" t="s">
        <v>135</v>
      </c>
      <c r="I5055" t="s">
        <v>136</v>
      </c>
      <c r="J5055" t="s">
        <v>137</v>
      </c>
      <c r="K5055" t="s">
        <v>138</v>
      </c>
      <c r="L5055" t="s">
        <v>14105</v>
      </c>
      <c r="M5055" t="s">
        <v>14106</v>
      </c>
      <c r="N5055">
        <v>1.1669444440000001</v>
      </c>
      <c r="O5055">
        <v>0</v>
      </c>
      <c r="P5055">
        <v>244</v>
      </c>
      <c r="Q5055">
        <v>0</v>
      </c>
      <c r="R5055">
        <v>0</v>
      </c>
      <c r="S5055">
        <v>0</v>
      </c>
      <c r="T5055">
        <v>21</v>
      </c>
      <c r="U5055">
        <v>0</v>
      </c>
      <c r="V5055">
        <v>0</v>
      </c>
      <c r="W5055">
        <v>0</v>
      </c>
      <c r="X5055">
        <v>97.467140643148824</v>
      </c>
      <c r="Y5055">
        <v>0</v>
      </c>
      <c r="Z5055">
        <v>0</v>
      </c>
      <c r="AA5055">
        <v>0</v>
      </c>
      <c r="AB5055">
        <v>10.643226166365105</v>
      </c>
      <c r="AC5055">
        <v>0</v>
      </c>
      <c r="AD5055">
        <v>0</v>
      </c>
      <c r="AE5055">
        <v>108.11036680951393</v>
      </c>
    </row>
    <row r="5056" spans="1:31" x14ac:dyDescent="0.3">
      <c r="A5056">
        <v>2657105</v>
      </c>
      <c r="B5056">
        <v>2</v>
      </c>
      <c r="C5056" t="s">
        <v>80</v>
      </c>
      <c r="D5056" t="s">
        <v>105</v>
      </c>
      <c r="E5056" t="s">
        <v>147</v>
      </c>
      <c r="F5056" t="s">
        <v>13295</v>
      </c>
      <c r="G5056" t="s">
        <v>143</v>
      </c>
      <c r="H5056" t="s">
        <v>144</v>
      </c>
      <c r="I5056" t="s">
        <v>136</v>
      </c>
      <c r="J5056" t="s">
        <v>137</v>
      </c>
      <c r="K5056" t="s">
        <v>138</v>
      </c>
      <c r="L5056" t="s">
        <v>14107</v>
      </c>
      <c r="M5056" t="s">
        <v>14108</v>
      </c>
      <c r="N5056">
        <v>0.79444444400000003</v>
      </c>
      <c r="O5056">
        <v>1</v>
      </c>
      <c r="P5056">
        <v>1031</v>
      </c>
      <c r="Q5056">
        <v>4</v>
      </c>
      <c r="R5056">
        <v>120</v>
      </c>
      <c r="S5056">
        <v>18</v>
      </c>
      <c r="T5056">
        <v>105</v>
      </c>
      <c r="U5056">
        <v>4</v>
      </c>
      <c r="V5056">
        <v>0</v>
      </c>
      <c r="W5056">
        <v>0.8600572635193735</v>
      </c>
      <c r="X5056">
        <v>196.59466424072838</v>
      </c>
      <c r="Y5056">
        <v>3.8438085318592141</v>
      </c>
      <c r="Z5056">
        <v>46.114463830446979</v>
      </c>
      <c r="AA5056">
        <v>74.912291151086578</v>
      </c>
      <c r="AB5056">
        <v>47.836908856529718</v>
      </c>
      <c r="AC5056">
        <v>74.55068090074144</v>
      </c>
      <c r="AD5056">
        <v>0</v>
      </c>
      <c r="AE5056">
        <v>444.71287477491171</v>
      </c>
    </row>
    <row r="5057" spans="1:31" x14ac:dyDescent="0.3">
      <c r="A5057">
        <v>2656747</v>
      </c>
      <c r="B5057">
        <v>1</v>
      </c>
      <c r="C5057" t="s">
        <v>80</v>
      </c>
      <c r="D5057" t="s">
        <v>103</v>
      </c>
      <c r="E5057" t="s">
        <v>194</v>
      </c>
      <c r="F5057" t="s">
        <v>14109</v>
      </c>
      <c r="G5057" t="s">
        <v>2078</v>
      </c>
      <c r="H5057" t="s">
        <v>144</v>
      </c>
      <c r="I5057" t="s">
        <v>136</v>
      </c>
      <c r="J5057" t="s">
        <v>5</v>
      </c>
      <c r="K5057" t="s">
        <v>138</v>
      </c>
      <c r="L5057" t="s">
        <v>14110</v>
      </c>
      <c r="M5057" t="s">
        <v>14111</v>
      </c>
      <c r="N5057">
        <v>1.0061111110000001</v>
      </c>
      <c r="O5057">
        <v>2</v>
      </c>
      <c r="P5057">
        <v>0</v>
      </c>
      <c r="Q5057">
        <v>2</v>
      </c>
      <c r="R5057">
        <v>11</v>
      </c>
      <c r="S5057">
        <v>7</v>
      </c>
      <c r="T5057">
        <v>4</v>
      </c>
      <c r="U5057">
        <v>5</v>
      </c>
      <c r="V5057">
        <v>1</v>
      </c>
      <c r="W5057">
        <v>2.5620703723619251</v>
      </c>
      <c r="X5057">
        <v>0</v>
      </c>
      <c r="Y5057">
        <v>856.95840891121065</v>
      </c>
      <c r="Z5057">
        <v>56.097745274826707</v>
      </c>
      <c r="AA5057">
        <v>21.073892180579186</v>
      </c>
      <c r="AB5057">
        <v>22.955426642999427</v>
      </c>
      <c r="AC5057">
        <v>1541.4481369956857</v>
      </c>
      <c r="AD5057">
        <v>5.904474743177464</v>
      </c>
      <c r="AE5057">
        <v>2507.0001551208411</v>
      </c>
    </row>
    <row r="5058" spans="1:31" x14ac:dyDescent="0.3">
      <c r="A5058">
        <v>2656790</v>
      </c>
      <c r="B5058">
        <v>1</v>
      </c>
      <c r="C5058" t="s">
        <v>80</v>
      </c>
      <c r="D5058" t="s">
        <v>88</v>
      </c>
      <c r="E5058" t="s">
        <v>141</v>
      </c>
      <c r="F5058" t="s">
        <v>688</v>
      </c>
      <c r="G5058" t="s">
        <v>143</v>
      </c>
      <c r="H5058" t="s">
        <v>144</v>
      </c>
      <c r="I5058" t="s">
        <v>136</v>
      </c>
      <c r="J5058" t="s">
        <v>137</v>
      </c>
      <c r="K5058" t="s">
        <v>138</v>
      </c>
      <c r="L5058" t="s">
        <v>14112</v>
      </c>
      <c r="M5058" t="s">
        <v>14113</v>
      </c>
      <c r="N5058">
        <v>1.3458333330000001</v>
      </c>
      <c r="O5058">
        <v>1</v>
      </c>
      <c r="P5058">
        <v>531</v>
      </c>
      <c r="Q5058">
        <v>0</v>
      </c>
      <c r="R5058">
        <v>1</v>
      </c>
      <c r="S5058">
        <v>13</v>
      </c>
      <c r="T5058">
        <v>122</v>
      </c>
      <c r="U5058">
        <v>2</v>
      </c>
      <c r="V5058">
        <v>1</v>
      </c>
      <c r="W5058">
        <v>15.05790962562304</v>
      </c>
      <c r="X5058">
        <v>247.78120989706784</v>
      </c>
      <c r="Y5058">
        <v>0</v>
      </c>
      <c r="Z5058">
        <v>3.7230245764749998</v>
      </c>
      <c r="AA5058">
        <v>272.44958316065396</v>
      </c>
      <c r="AB5058">
        <v>381.81443777972953</v>
      </c>
      <c r="AC5058">
        <v>293.64760638609721</v>
      </c>
      <c r="AD5058">
        <v>27.720673507979214</v>
      </c>
      <c r="AE5058">
        <v>1242.1944449336258</v>
      </c>
    </row>
    <row r="5059" spans="1:31" x14ac:dyDescent="0.3">
      <c r="A5059">
        <v>2656349</v>
      </c>
      <c r="B5059">
        <v>1</v>
      </c>
      <c r="C5059" t="s">
        <v>80</v>
      </c>
      <c r="D5059" t="s">
        <v>96</v>
      </c>
      <c r="E5059" t="s">
        <v>194</v>
      </c>
      <c r="F5059" t="s">
        <v>14114</v>
      </c>
      <c r="G5059" t="s">
        <v>1651</v>
      </c>
      <c r="H5059" t="s">
        <v>144</v>
      </c>
      <c r="I5059" t="s">
        <v>136</v>
      </c>
      <c r="J5059" t="s">
        <v>137</v>
      </c>
      <c r="K5059" t="s">
        <v>138</v>
      </c>
      <c r="L5059" t="s">
        <v>14115</v>
      </c>
      <c r="M5059" t="s">
        <v>14116</v>
      </c>
      <c r="N5059">
        <v>5.5844444439999998</v>
      </c>
      <c r="O5059">
        <v>0</v>
      </c>
      <c r="P5059">
        <v>0</v>
      </c>
      <c r="Q5059">
        <v>0</v>
      </c>
      <c r="R5059">
        <v>0</v>
      </c>
      <c r="S5059">
        <v>1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230.21830611492081</v>
      </c>
      <c r="AB5059">
        <v>0</v>
      </c>
      <c r="AC5059">
        <v>0</v>
      </c>
      <c r="AD5059">
        <v>0</v>
      </c>
      <c r="AE5059">
        <v>230.21830611492081</v>
      </c>
    </row>
    <row r="5060" spans="1:31" x14ac:dyDescent="0.3">
      <c r="A5060">
        <v>2657065</v>
      </c>
      <c r="B5060">
        <v>1</v>
      </c>
      <c r="C5060" t="s">
        <v>80</v>
      </c>
      <c r="D5060" t="s">
        <v>95</v>
      </c>
      <c r="E5060" t="s">
        <v>165</v>
      </c>
      <c r="F5060" t="s">
        <v>14117</v>
      </c>
      <c r="G5060" t="s">
        <v>154</v>
      </c>
      <c r="H5060" t="s">
        <v>135</v>
      </c>
      <c r="I5060" t="s">
        <v>136</v>
      </c>
      <c r="J5060" t="s">
        <v>137</v>
      </c>
      <c r="K5060" t="s">
        <v>138</v>
      </c>
      <c r="L5060" t="s">
        <v>14118</v>
      </c>
      <c r="M5060" t="s">
        <v>14119</v>
      </c>
      <c r="N5060">
        <v>1.312777777</v>
      </c>
      <c r="O5060">
        <v>0</v>
      </c>
      <c r="P5060">
        <v>17</v>
      </c>
      <c r="Q5060">
        <v>0</v>
      </c>
      <c r="R5060">
        <v>0</v>
      </c>
      <c r="S5060">
        <v>0</v>
      </c>
      <c r="T5060">
        <v>1</v>
      </c>
      <c r="U5060">
        <v>0</v>
      </c>
      <c r="V5060">
        <v>0</v>
      </c>
      <c r="W5060">
        <v>0</v>
      </c>
      <c r="X5060">
        <v>4.7557951768924589</v>
      </c>
      <c r="Y5060">
        <v>0</v>
      </c>
      <c r="Z5060">
        <v>0</v>
      </c>
      <c r="AA5060">
        <v>0</v>
      </c>
      <c r="AB5060">
        <v>2.2059744244999999</v>
      </c>
      <c r="AC5060">
        <v>0</v>
      </c>
      <c r="AD5060">
        <v>0</v>
      </c>
      <c r="AE5060">
        <v>6.9617696013924588</v>
      </c>
    </row>
    <row r="5061" spans="1:31" x14ac:dyDescent="0.3">
      <c r="A5061">
        <v>2656733</v>
      </c>
      <c r="B5061">
        <v>1</v>
      </c>
      <c r="C5061" t="s">
        <v>80</v>
      </c>
      <c r="D5061" t="s">
        <v>83</v>
      </c>
      <c r="E5061" t="s">
        <v>214</v>
      </c>
      <c r="F5061" t="s">
        <v>14120</v>
      </c>
      <c r="G5061" t="s">
        <v>300</v>
      </c>
      <c r="H5061" t="s">
        <v>135</v>
      </c>
      <c r="I5061" t="s">
        <v>136</v>
      </c>
      <c r="J5061" t="s">
        <v>137</v>
      </c>
      <c r="K5061" t="s">
        <v>138</v>
      </c>
      <c r="L5061" t="s">
        <v>14121</v>
      </c>
      <c r="M5061" t="s">
        <v>14122</v>
      </c>
      <c r="N5061">
        <v>1.5322222219999999</v>
      </c>
      <c r="O5061">
        <v>0</v>
      </c>
      <c r="P5061">
        <v>112</v>
      </c>
      <c r="Q5061">
        <v>0</v>
      </c>
      <c r="R5061">
        <v>0</v>
      </c>
      <c r="S5061">
        <v>0</v>
      </c>
      <c r="T5061">
        <v>18</v>
      </c>
      <c r="U5061">
        <v>0</v>
      </c>
      <c r="V5061">
        <v>0</v>
      </c>
      <c r="W5061">
        <v>0</v>
      </c>
      <c r="X5061">
        <v>44.852861482346846</v>
      </c>
      <c r="Y5061">
        <v>0</v>
      </c>
      <c r="Z5061">
        <v>0</v>
      </c>
      <c r="AA5061">
        <v>0</v>
      </c>
      <c r="AB5061">
        <v>32.857738628863473</v>
      </c>
      <c r="AC5061">
        <v>0</v>
      </c>
      <c r="AD5061">
        <v>0</v>
      </c>
      <c r="AE5061">
        <v>77.710600111210312</v>
      </c>
    </row>
    <row r="5062" spans="1:31" x14ac:dyDescent="0.3">
      <c r="A5062">
        <v>2656355</v>
      </c>
      <c r="B5062">
        <v>1</v>
      </c>
      <c r="C5062" t="s">
        <v>80</v>
      </c>
      <c r="D5062" t="s">
        <v>104</v>
      </c>
      <c r="E5062" t="s">
        <v>141</v>
      </c>
      <c r="F5062" t="s">
        <v>14123</v>
      </c>
      <c r="G5062" t="s">
        <v>149</v>
      </c>
      <c r="H5062" t="s">
        <v>144</v>
      </c>
      <c r="I5062" t="s">
        <v>136</v>
      </c>
      <c r="J5062" t="s">
        <v>137</v>
      </c>
      <c r="K5062" t="s">
        <v>138</v>
      </c>
      <c r="L5062" t="s">
        <v>14124</v>
      </c>
      <c r="M5062" t="s">
        <v>14125</v>
      </c>
      <c r="N5062">
        <v>6.5833332999999994E-2</v>
      </c>
      <c r="O5062">
        <v>3</v>
      </c>
      <c r="P5062">
        <v>9044</v>
      </c>
      <c r="Q5062">
        <v>17</v>
      </c>
      <c r="R5062">
        <v>238</v>
      </c>
      <c r="S5062">
        <v>4</v>
      </c>
      <c r="T5062">
        <v>1029</v>
      </c>
      <c r="U5062">
        <v>3</v>
      </c>
      <c r="V5062">
        <v>0</v>
      </c>
      <c r="W5062">
        <v>0.95439370189355177</v>
      </c>
      <c r="X5062">
        <v>115.3095834819793</v>
      </c>
      <c r="Y5062">
        <v>0.83995119773295079</v>
      </c>
      <c r="Z5062">
        <v>11.14638286797417</v>
      </c>
      <c r="AA5062">
        <v>4.2074556477606118</v>
      </c>
      <c r="AB5062">
        <v>72.023779598336105</v>
      </c>
      <c r="AC5062">
        <v>28.144117192824684</v>
      </c>
      <c r="AD5062">
        <v>0</v>
      </c>
      <c r="AE5062">
        <v>232.62566368850139</v>
      </c>
    </row>
    <row r="5063" spans="1:31" x14ac:dyDescent="0.3">
      <c r="A5063">
        <v>2656856</v>
      </c>
      <c r="B5063">
        <v>1</v>
      </c>
      <c r="C5063" t="s">
        <v>81</v>
      </c>
      <c r="D5063" t="s">
        <v>118</v>
      </c>
      <c r="E5063" t="s">
        <v>141</v>
      </c>
      <c r="F5063" t="s">
        <v>14126</v>
      </c>
      <c r="G5063" t="s">
        <v>149</v>
      </c>
      <c r="H5063" t="s">
        <v>144</v>
      </c>
      <c r="I5063" t="s">
        <v>136</v>
      </c>
      <c r="J5063" t="s">
        <v>137</v>
      </c>
      <c r="K5063" t="s">
        <v>138</v>
      </c>
      <c r="L5063" t="s">
        <v>14127</v>
      </c>
      <c r="M5063" t="s">
        <v>14128</v>
      </c>
      <c r="N5063">
        <v>0.525277777</v>
      </c>
      <c r="O5063">
        <v>0</v>
      </c>
      <c r="P5063">
        <v>555</v>
      </c>
      <c r="Q5063">
        <v>0</v>
      </c>
      <c r="R5063">
        <v>32</v>
      </c>
      <c r="S5063">
        <v>0</v>
      </c>
      <c r="T5063">
        <v>96</v>
      </c>
      <c r="U5063">
        <v>0</v>
      </c>
      <c r="V5063">
        <v>1</v>
      </c>
      <c r="W5063">
        <v>0</v>
      </c>
      <c r="X5063">
        <v>64.296192106526391</v>
      </c>
      <c r="Y5063">
        <v>0</v>
      </c>
      <c r="Z5063">
        <v>31.247654767162722</v>
      </c>
      <c r="AA5063">
        <v>0</v>
      </c>
      <c r="AB5063">
        <v>59.98952837087031</v>
      </c>
      <c r="AC5063">
        <v>0</v>
      </c>
      <c r="AD5063">
        <v>37.957926151987635</v>
      </c>
      <c r="AE5063">
        <v>193.49130139654707</v>
      </c>
    </row>
    <row r="5064" spans="1:31" x14ac:dyDescent="0.3">
      <c r="A5064">
        <v>2657105</v>
      </c>
      <c r="B5064">
        <v>1</v>
      </c>
      <c r="C5064" t="s">
        <v>80</v>
      </c>
      <c r="D5064" t="s">
        <v>105</v>
      </c>
      <c r="E5064" t="s">
        <v>141</v>
      </c>
      <c r="F5064" t="s">
        <v>14129</v>
      </c>
      <c r="G5064" t="s">
        <v>143</v>
      </c>
      <c r="H5064" t="s">
        <v>144</v>
      </c>
      <c r="I5064" t="s">
        <v>136</v>
      </c>
      <c r="J5064" t="s">
        <v>137</v>
      </c>
      <c r="K5064" t="s">
        <v>138</v>
      </c>
      <c r="L5064" t="s">
        <v>14130</v>
      </c>
      <c r="M5064" t="s">
        <v>14107</v>
      </c>
      <c r="N5064">
        <v>1.0433333330000001</v>
      </c>
      <c r="O5064">
        <v>0</v>
      </c>
      <c r="P5064">
        <v>15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3.9906918902938004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3.9906918902938004</v>
      </c>
    </row>
    <row r="5065" spans="1:31" x14ac:dyDescent="0.3">
      <c r="A5065">
        <v>2656418</v>
      </c>
      <c r="B5065">
        <v>1</v>
      </c>
      <c r="C5065" t="s">
        <v>81</v>
      </c>
      <c r="D5065" t="s">
        <v>113</v>
      </c>
      <c r="E5065" t="s">
        <v>147</v>
      </c>
      <c r="F5065" t="s">
        <v>1907</v>
      </c>
      <c r="G5065" t="s">
        <v>149</v>
      </c>
      <c r="H5065" t="s">
        <v>144</v>
      </c>
      <c r="I5065" t="s">
        <v>241</v>
      </c>
      <c r="J5065" t="s">
        <v>137</v>
      </c>
      <c r="K5065" t="s">
        <v>138</v>
      </c>
      <c r="L5065" t="s">
        <v>14131</v>
      </c>
      <c r="M5065" t="s">
        <v>14132</v>
      </c>
      <c r="N5065">
        <v>9.1666660000000004E-3</v>
      </c>
      <c r="O5065">
        <v>7</v>
      </c>
      <c r="P5065">
        <v>1617</v>
      </c>
      <c r="Q5065">
        <v>16</v>
      </c>
      <c r="R5065">
        <v>410</v>
      </c>
      <c r="S5065">
        <v>6</v>
      </c>
      <c r="T5065">
        <v>128</v>
      </c>
      <c r="U5065">
        <v>0</v>
      </c>
      <c r="V5065">
        <v>0</v>
      </c>
      <c r="W5065">
        <v>1.7061723322875002E-2</v>
      </c>
      <c r="X5065">
        <v>3.5301214855499494</v>
      </c>
      <c r="Y5065">
        <v>0.4730182238336042</v>
      </c>
      <c r="Z5065">
        <v>7.2521609231891917</v>
      </c>
      <c r="AA5065">
        <v>0.44954747222139146</v>
      </c>
      <c r="AB5065">
        <v>1.2205230660784949</v>
      </c>
      <c r="AC5065">
        <v>0</v>
      </c>
      <c r="AD5065">
        <v>0</v>
      </c>
      <c r="AE5065">
        <v>12.942432894195507</v>
      </c>
    </row>
    <row r="5066" spans="1:31" x14ac:dyDescent="0.3">
      <c r="A5066">
        <v>2656919</v>
      </c>
      <c r="B5066">
        <v>1</v>
      </c>
      <c r="C5066" t="s">
        <v>80</v>
      </c>
      <c r="D5066" t="s">
        <v>97</v>
      </c>
      <c r="E5066" t="s">
        <v>152</v>
      </c>
      <c r="F5066" t="s">
        <v>13424</v>
      </c>
      <c r="G5066" t="s">
        <v>191</v>
      </c>
      <c r="H5066" t="s">
        <v>135</v>
      </c>
      <c r="I5066" t="s">
        <v>136</v>
      </c>
      <c r="J5066" t="s">
        <v>137</v>
      </c>
      <c r="K5066" t="s">
        <v>138</v>
      </c>
      <c r="L5066" t="s">
        <v>14133</v>
      </c>
      <c r="M5066" t="s">
        <v>14134</v>
      </c>
      <c r="N5066">
        <v>0.76944444400000001</v>
      </c>
      <c r="O5066">
        <v>0</v>
      </c>
      <c r="P5066">
        <v>83</v>
      </c>
      <c r="Q5066">
        <v>0</v>
      </c>
      <c r="R5066">
        <v>28</v>
      </c>
      <c r="S5066">
        <v>0</v>
      </c>
      <c r="T5066">
        <v>45</v>
      </c>
      <c r="U5066">
        <v>0</v>
      </c>
      <c r="V5066">
        <v>0</v>
      </c>
      <c r="W5066">
        <v>0</v>
      </c>
      <c r="X5066">
        <v>35.071078202372078</v>
      </c>
      <c r="Y5066">
        <v>0</v>
      </c>
      <c r="Z5066">
        <v>34.884970133335031</v>
      </c>
      <c r="AA5066">
        <v>0</v>
      </c>
      <c r="AB5066">
        <v>94.309379689472806</v>
      </c>
      <c r="AC5066">
        <v>0</v>
      </c>
      <c r="AD5066">
        <v>0</v>
      </c>
      <c r="AE5066">
        <v>164.26542802517992</v>
      </c>
    </row>
    <row r="5067" spans="1:31" x14ac:dyDescent="0.3">
      <c r="A5067">
        <v>2656424</v>
      </c>
      <c r="B5067">
        <v>1</v>
      </c>
      <c r="C5067" t="s">
        <v>81</v>
      </c>
      <c r="D5067" t="s">
        <v>123</v>
      </c>
      <c r="E5067" t="s">
        <v>147</v>
      </c>
      <c r="F5067" t="s">
        <v>14135</v>
      </c>
      <c r="G5067" t="s">
        <v>149</v>
      </c>
      <c r="H5067" t="s">
        <v>144</v>
      </c>
      <c r="I5067" t="s">
        <v>136</v>
      </c>
      <c r="J5067" t="s">
        <v>137</v>
      </c>
      <c r="K5067" t="s">
        <v>138</v>
      </c>
      <c r="L5067" t="s">
        <v>14136</v>
      </c>
      <c r="M5067" t="s">
        <v>14137</v>
      </c>
      <c r="N5067">
        <v>0.43055555499999998</v>
      </c>
      <c r="O5067">
        <v>4</v>
      </c>
      <c r="P5067">
        <v>64</v>
      </c>
      <c r="Q5067">
        <v>131</v>
      </c>
      <c r="R5067">
        <v>330</v>
      </c>
      <c r="S5067">
        <v>16</v>
      </c>
      <c r="T5067">
        <v>77</v>
      </c>
      <c r="U5067">
        <v>0</v>
      </c>
      <c r="V5067">
        <v>0</v>
      </c>
      <c r="W5067">
        <v>1.7929213080654167</v>
      </c>
      <c r="X5067">
        <v>10.073053020078111</v>
      </c>
      <c r="Y5067">
        <v>91.860495947316778</v>
      </c>
      <c r="Z5067">
        <v>118.67651828577581</v>
      </c>
      <c r="AA5067">
        <v>9.3434705383421441</v>
      </c>
      <c r="AB5067">
        <v>29.173253406891135</v>
      </c>
      <c r="AC5067">
        <v>0</v>
      </c>
      <c r="AD5067">
        <v>0</v>
      </c>
      <c r="AE5067">
        <v>260.91971250646935</v>
      </c>
    </row>
    <row r="5068" spans="1:31" x14ac:dyDescent="0.3">
      <c r="A5068">
        <v>2657148</v>
      </c>
      <c r="B5068">
        <v>1</v>
      </c>
      <c r="C5068" t="s">
        <v>81</v>
      </c>
      <c r="D5068" t="s">
        <v>113</v>
      </c>
      <c r="E5068" t="s">
        <v>132</v>
      </c>
      <c r="F5068" t="s">
        <v>14138</v>
      </c>
      <c r="G5068" t="s">
        <v>268</v>
      </c>
      <c r="H5068" t="s">
        <v>135</v>
      </c>
      <c r="I5068" t="s">
        <v>136</v>
      </c>
      <c r="J5068" t="s">
        <v>137</v>
      </c>
      <c r="K5068" t="s">
        <v>138</v>
      </c>
      <c r="L5068" t="s">
        <v>14139</v>
      </c>
      <c r="M5068" t="s">
        <v>14140</v>
      </c>
      <c r="N5068">
        <v>1.0013888879999999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0.24840360820903287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0.24840360820903287</v>
      </c>
    </row>
    <row r="5069" spans="1:31" x14ac:dyDescent="0.3">
      <c r="A5069">
        <v>2656650</v>
      </c>
      <c r="B5069">
        <v>1</v>
      </c>
      <c r="C5069" t="s">
        <v>80</v>
      </c>
      <c r="D5069" t="s">
        <v>100</v>
      </c>
      <c r="E5069" t="s">
        <v>141</v>
      </c>
      <c r="F5069" t="s">
        <v>14141</v>
      </c>
      <c r="G5069" t="s">
        <v>11672</v>
      </c>
      <c r="H5069" t="s">
        <v>144</v>
      </c>
      <c r="I5069" t="s">
        <v>136</v>
      </c>
      <c r="J5069" t="s">
        <v>3</v>
      </c>
      <c r="K5069" t="s">
        <v>138</v>
      </c>
      <c r="L5069" t="s">
        <v>14142</v>
      </c>
      <c r="M5069" t="s">
        <v>14143</v>
      </c>
      <c r="N5069">
        <v>1.730555555</v>
      </c>
      <c r="O5069">
        <v>0</v>
      </c>
      <c r="P5069">
        <v>81</v>
      </c>
      <c r="Q5069">
        <v>0</v>
      </c>
      <c r="R5069">
        <v>0</v>
      </c>
      <c r="S5069">
        <v>0</v>
      </c>
      <c r="T5069">
        <v>4</v>
      </c>
      <c r="U5069">
        <v>0</v>
      </c>
      <c r="V5069">
        <v>0</v>
      </c>
      <c r="W5069">
        <v>0</v>
      </c>
      <c r="X5069">
        <v>37.032552044290341</v>
      </c>
      <c r="Y5069">
        <v>0</v>
      </c>
      <c r="Z5069">
        <v>0</v>
      </c>
      <c r="AA5069">
        <v>0</v>
      </c>
      <c r="AB5069">
        <v>20.130917491979393</v>
      </c>
      <c r="AC5069">
        <v>0</v>
      </c>
      <c r="AD5069">
        <v>0</v>
      </c>
      <c r="AE5069">
        <v>57.16346953626973</v>
      </c>
    </row>
    <row r="5070" spans="1:31" x14ac:dyDescent="0.3">
      <c r="A5070">
        <v>2656507</v>
      </c>
      <c r="B5070">
        <v>1</v>
      </c>
      <c r="C5070" t="s">
        <v>80</v>
      </c>
      <c r="D5070" t="s">
        <v>86</v>
      </c>
      <c r="E5070" t="s">
        <v>165</v>
      </c>
      <c r="F5070" t="s">
        <v>9096</v>
      </c>
      <c r="G5070" t="s">
        <v>161</v>
      </c>
      <c r="H5070" t="s">
        <v>135</v>
      </c>
      <c r="I5070" t="s">
        <v>136</v>
      </c>
      <c r="J5070" t="s">
        <v>137</v>
      </c>
      <c r="K5070" t="s">
        <v>162</v>
      </c>
      <c r="L5070" t="s">
        <v>14144</v>
      </c>
      <c r="M5070" t="s">
        <v>14145</v>
      </c>
      <c r="N5070">
        <v>5.6836111110000003</v>
      </c>
      <c r="O5070">
        <v>0</v>
      </c>
      <c r="P5070">
        <v>37</v>
      </c>
      <c r="Q5070">
        <v>0</v>
      </c>
      <c r="R5070">
        <v>0</v>
      </c>
      <c r="S5070">
        <v>0</v>
      </c>
      <c r="T5070">
        <v>10</v>
      </c>
      <c r="U5070">
        <v>0</v>
      </c>
      <c r="V5070">
        <v>0</v>
      </c>
      <c r="W5070">
        <v>0</v>
      </c>
      <c r="X5070">
        <v>140.654545494541</v>
      </c>
      <c r="Y5070">
        <v>0</v>
      </c>
      <c r="Z5070">
        <v>0</v>
      </c>
      <c r="AA5070">
        <v>0</v>
      </c>
      <c r="AB5070">
        <v>319.47340080102003</v>
      </c>
      <c r="AC5070">
        <v>0</v>
      </c>
      <c r="AD5070">
        <v>0</v>
      </c>
      <c r="AE5070">
        <v>460.12794629556106</v>
      </c>
    </row>
    <row r="5071" spans="1:31" x14ac:dyDescent="0.3">
      <c r="A5071">
        <v>2656393</v>
      </c>
      <c r="B5071">
        <v>2</v>
      </c>
      <c r="C5071" t="s">
        <v>81</v>
      </c>
      <c r="D5071" t="s">
        <v>124</v>
      </c>
      <c r="E5071" t="s">
        <v>147</v>
      </c>
      <c r="F5071" t="s">
        <v>2370</v>
      </c>
      <c r="G5071" t="s">
        <v>448</v>
      </c>
      <c r="H5071" t="s">
        <v>144</v>
      </c>
      <c r="I5071" t="s">
        <v>136</v>
      </c>
      <c r="J5071" t="s">
        <v>137</v>
      </c>
      <c r="K5071" t="s">
        <v>138</v>
      </c>
      <c r="L5071" t="s">
        <v>13476</v>
      </c>
      <c r="M5071" t="s">
        <v>14146</v>
      </c>
      <c r="N5071">
        <v>0.79472222199999998</v>
      </c>
      <c r="O5071">
        <v>6</v>
      </c>
      <c r="P5071">
        <v>470</v>
      </c>
      <c r="Q5071">
        <v>140</v>
      </c>
      <c r="R5071">
        <v>160</v>
      </c>
      <c r="S5071">
        <v>10</v>
      </c>
      <c r="T5071">
        <v>39</v>
      </c>
      <c r="U5071">
        <v>3</v>
      </c>
      <c r="V5071">
        <v>0</v>
      </c>
      <c r="W5071">
        <v>29.323525494099936</v>
      </c>
      <c r="X5071">
        <v>121.13429617982993</v>
      </c>
      <c r="Y5071">
        <v>765.05753572067317</v>
      </c>
      <c r="Z5071">
        <v>538.05289034050656</v>
      </c>
      <c r="AA5071">
        <v>10.430732033573843</v>
      </c>
      <c r="AB5071">
        <v>38.843437123818283</v>
      </c>
      <c r="AC5071">
        <v>223.61458689180145</v>
      </c>
      <c r="AD5071">
        <v>0</v>
      </c>
      <c r="AE5071">
        <v>1726.4570037843034</v>
      </c>
    </row>
    <row r="5072" spans="1:31" x14ac:dyDescent="0.3">
      <c r="A5072">
        <v>2656487</v>
      </c>
      <c r="B5072">
        <v>1</v>
      </c>
      <c r="C5072" t="s">
        <v>80</v>
      </c>
      <c r="D5072" t="s">
        <v>85</v>
      </c>
      <c r="E5072" t="s">
        <v>214</v>
      </c>
      <c r="F5072" t="s">
        <v>9930</v>
      </c>
      <c r="G5072" t="s">
        <v>224</v>
      </c>
      <c r="H5072" t="s">
        <v>135</v>
      </c>
      <c r="I5072" t="s">
        <v>136</v>
      </c>
      <c r="J5072" t="s">
        <v>137</v>
      </c>
      <c r="K5072" t="s">
        <v>138</v>
      </c>
      <c r="L5072" t="s">
        <v>14147</v>
      </c>
      <c r="M5072" t="s">
        <v>14148</v>
      </c>
      <c r="N5072">
        <v>2.0669444440000002</v>
      </c>
      <c r="O5072">
        <v>0</v>
      </c>
      <c r="P5072">
        <v>123</v>
      </c>
      <c r="Q5072">
        <v>0</v>
      </c>
      <c r="R5072">
        <v>0</v>
      </c>
      <c r="S5072">
        <v>0</v>
      </c>
      <c r="T5072">
        <v>42</v>
      </c>
      <c r="U5072">
        <v>0</v>
      </c>
      <c r="V5072">
        <v>0</v>
      </c>
      <c r="W5072">
        <v>0</v>
      </c>
      <c r="X5072">
        <v>90.066926423683313</v>
      </c>
      <c r="Y5072">
        <v>0</v>
      </c>
      <c r="Z5072">
        <v>0</v>
      </c>
      <c r="AA5072">
        <v>0</v>
      </c>
      <c r="AB5072">
        <v>265.56997896020874</v>
      </c>
      <c r="AC5072">
        <v>0</v>
      </c>
      <c r="AD5072">
        <v>0</v>
      </c>
      <c r="AE5072">
        <v>355.63690538389204</v>
      </c>
    </row>
    <row r="5073" spans="1:31" x14ac:dyDescent="0.3">
      <c r="A5073">
        <v>2656464</v>
      </c>
      <c r="B5073">
        <v>1</v>
      </c>
      <c r="C5073" t="s">
        <v>81</v>
      </c>
      <c r="D5073" t="s">
        <v>128</v>
      </c>
      <c r="E5073" t="s">
        <v>165</v>
      </c>
      <c r="F5073" t="s">
        <v>14149</v>
      </c>
      <c r="G5073" t="s">
        <v>224</v>
      </c>
      <c r="H5073" t="s">
        <v>135</v>
      </c>
      <c r="I5073" t="s">
        <v>136</v>
      </c>
      <c r="J5073" t="s">
        <v>137</v>
      </c>
      <c r="K5073" t="s">
        <v>138</v>
      </c>
      <c r="L5073" t="s">
        <v>14150</v>
      </c>
      <c r="M5073" t="s">
        <v>14151</v>
      </c>
      <c r="N5073">
        <v>0.45527777699999999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6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2.9873554632402093</v>
      </c>
      <c r="AC5073">
        <v>0</v>
      </c>
      <c r="AD5073">
        <v>0</v>
      </c>
      <c r="AE5073">
        <v>2.9873554632402093</v>
      </c>
    </row>
    <row r="5074" spans="1:31" x14ac:dyDescent="0.3">
      <c r="A5074">
        <v>2656501</v>
      </c>
      <c r="B5074">
        <v>1</v>
      </c>
      <c r="C5074" t="s">
        <v>80</v>
      </c>
      <c r="D5074" t="s">
        <v>86</v>
      </c>
      <c r="E5074" t="s">
        <v>165</v>
      </c>
      <c r="F5074" t="s">
        <v>14152</v>
      </c>
      <c r="G5074" t="s">
        <v>161</v>
      </c>
      <c r="H5074" t="s">
        <v>135</v>
      </c>
      <c r="I5074" t="s">
        <v>136</v>
      </c>
      <c r="J5074" t="s">
        <v>137</v>
      </c>
      <c r="K5074" t="s">
        <v>162</v>
      </c>
      <c r="L5074" t="s">
        <v>14153</v>
      </c>
      <c r="M5074" t="s">
        <v>14154</v>
      </c>
      <c r="N5074">
        <v>6.6952777770000003</v>
      </c>
      <c r="O5074">
        <v>0</v>
      </c>
      <c r="P5074">
        <v>23</v>
      </c>
      <c r="Q5074">
        <v>0</v>
      </c>
      <c r="R5074">
        <v>0</v>
      </c>
      <c r="S5074">
        <v>0</v>
      </c>
      <c r="T5074">
        <v>1</v>
      </c>
      <c r="U5074">
        <v>0</v>
      </c>
      <c r="V5074">
        <v>0</v>
      </c>
      <c r="W5074">
        <v>0</v>
      </c>
      <c r="X5074">
        <v>92.027469802047648</v>
      </c>
      <c r="Y5074">
        <v>0</v>
      </c>
      <c r="Z5074">
        <v>0</v>
      </c>
      <c r="AA5074">
        <v>0</v>
      </c>
      <c r="AB5074">
        <v>1.5400669171888894</v>
      </c>
      <c r="AC5074">
        <v>0</v>
      </c>
      <c r="AD5074">
        <v>0</v>
      </c>
      <c r="AE5074">
        <v>93.567536719236543</v>
      </c>
    </row>
    <row r="5075" spans="1:31" x14ac:dyDescent="0.3">
      <c r="A5075">
        <v>2656550</v>
      </c>
      <c r="B5075">
        <v>1</v>
      </c>
      <c r="C5075" t="s">
        <v>81</v>
      </c>
      <c r="D5075" t="s">
        <v>125</v>
      </c>
      <c r="E5075" t="s">
        <v>152</v>
      </c>
      <c r="F5075" t="s">
        <v>14155</v>
      </c>
      <c r="G5075" t="s">
        <v>191</v>
      </c>
      <c r="H5075" t="s">
        <v>135</v>
      </c>
      <c r="I5075" t="s">
        <v>136</v>
      </c>
      <c r="J5075" t="s">
        <v>137</v>
      </c>
      <c r="K5075" t="s">
        <v>138</v>
      </c>
      <c r="L5075" t="s">
        <v>14156</v>
      </c>
      <c r="M5075" t="s">
        <v>14157</v>
      </c>
      <c r="N5075">
        <v>2.164722222</v>
      </c>
      <c r="O5075">
        <v>0</v>
      </c>
      <c r="P5075">
        <v>2</v>
      </c>
      <c r="Q5075">
        <v>0</v>
      </c>
      <c r="R5075">
        <v>9</v>
      </c>
      <c r="S5075">
        <v>0</v>
      </c>
      <c r="T5075">
        <v>39</v>
      </c>
      <c r="U5075">
        <v>0</v>
      </c>
      <c r="V5075">
        <v>0</v>
      </c>
      <c r="W5075">
        <v>0</v>
      </c>
      <c r="X5075">
        <v>0.58111614106872223</v>
      </c>
      <c r="Y5075">
        <v>0</v>
      </c>
      <c r="Z5075">
        <v>23.999331965911043</v>
      </c>
      <c r="AA5075">
        <v>0</v>
      </c>
      <c r="AB5075">
        <v>25.470661681107156</v>
      </c>
      <c r="AC5075">
        <v>0</v>
      </c>
      <c r="AD5075">
        <v>0</v>
      </c>
      <c r="AE5075">
        <v>50.051109788086919</v>
      </c>
    </row>
    <row r="5076" spans="1:31" x14ac:dyDescent="0.3">
      <c r="A5076">
        <v>2656444</v>
      </c>
      <c r="B5076">
        <v>1</v>
      </c>
      <c r="C5076" t="s">
        <v>81</v>
      </c>
      <c r="D5076" t="s">
        <v>117</v>
      </c>
      <c r="E5076" t="s">
        <v>147</v>
      </c>
      <c r="F5076" t="s">
        <v>14158</v>
      </c>
      <c r="G5076" t="s">
        <v>448</v>
      </c>
      <c r="H5076" t="s">
        <v>144</v>
      </c>
      <c r="I5076" t="s">
        <v>136</v>
      </c>
      <c r="J5076" t="s">
        <v>137</v>
      </c>
      <c r="K5076" t="s">
        <v>138</v>
      </c>
      <c r="L5076" t="s">
        <v>14159</v>
      </c>
      <c r="M5076" t="s">
        <v>14160</v>
      </c>
      <c r="N5076">
        <v>0.96472222200000002</v>
      </c>
      <c r="O5076">
        <v>6</v>
      </c>
      <c r="P5076">
        <v>572</v>
      </c>
      <c r="Q5076">
        <v>76</v>
      </c>
      <c r="R5076">
        <v>130</v>
      </c>
      <c r="S5076">
        <v>8</v>
      </c>
      <c r="T5076">
        <v>71</v>
      </c>
      <c r="U5076">
        <v>0</v>
      </c>
      <c r="V5076">
        <v>0</v>
      </c>
      <c r="W5076">
        <v>1.33783829025376</v>
      </c>
      <c r="X5076">
        <v>128.81318694547301</v>
      </c>
      <c r="Y5076">
        <v>330.45776621711053</v>
      </c>
      <c r="Z5076">
        <v>264.04883323284446</v>
      </c>
      <c r="AA5076">
        <v>14.958158903408615</v>
      </c>
      <c r="AB5076">
        <v>94.012994786759663</v>
      </c>
      <c r="AC5076">
        <v>0</v>
      </c>
      <c r="AD5076">
        <v>0</v>
      </c>
      <c r="AE5076">
        <v>833.62877837585006</v>
      </c>
    </row>
    <row r="5077" spans="1:31" x14ac:dyDescent="0.3">
      <c r="A5077">
        <v>2656358</v>
      </c>
      <c r="B5077">
        <v>1</v>
      </c>
      <c r="C5077" t="s">
        <v>80</v>
      </c>
      <c r="D5077" t="s">
        <v>97</v>
      </c>
      <c r="E5077" t="s">
        <v>194</v>
      </c>
      <c r="F5077" t="s">
        <v>3839</v>
      </c>
      <c r="G5077" t="s">
        <v>149</v>
      </c>
      <c r="H5077" t="s">
        <v>144</v>
      </c>
      <c r="I5077" t="s">
        <v>136</v>
      </c>
      <c r="J5077" t="s">
        <v>137</v>
      </c>
      <c r="K5077" t="s">
        <v>138</v>
      </c>
      <c r="L5077" t="s">
        <v>14161</v>
      </c>
      <c r="M5077" t="s">
        <v>14162</v>
      </c>
      <c r="N5077">
        <v>0.51777777700000005</v>
      </c>
      <c r="O5077">
        <v>8</v>
      </c>
      <c r="P5077">
        <v>788</v>
      </c>
      <c r="Q5077">
        <v>10</v>
      </c>
      <c r="R5077">
        <v>360</v>
      </c>
      <c r="S5077">
        <v>17</v>
      </c>
      <c r="T5077">
        <v>199</v>
      </c>
      <c r="U5077">
        <v>1</v>
      </c>
      <c r="V5077">
        <v>2</v>
      </c>
      <c r="W5077">
        <v>27.662572299999589</v>
      </c>
      <c r="X5077">
        <v>177.10188828027825</v>
      </c>
      <c r="Y5077">
        <v>23.256883191081783</v>
      </c>
      <c r="Z5077">
        <v>128.91942905937594</v>
      </c>
      <c r="AA5077">
        <v>92.359808674649017</v>
      </c>
      <c r="AB5077">
        <v>134.2886305161696</v>
      </c>
      <c r="AC5077">
        <v>36.411443450830909</v>
      </c>
      <c r="AD5077">
        <v>6.7319670190772394</v>
      </c>
      <c r="AE5077">
        <v>626.73262249146239</v>
      </c>
    </row>
    <row r="5078" spans="1:31" x14ac:dyDescent="0.3">
      <c r="A5078">
        <v>2657191</v>
      </c>
      <c r="B5078">
        <v>1</v>
      </c>
      <c r="C5078" t="s">
        <v>80</v>
      </c>
      <c r="D5078" t="s">
        <v>85</v>
      </c>
      <c r="E5078" t="s">
        <v>214</v>
      </c>
      <c r="F5078" t="s">
        <v>14163</v>
      </c>
      <c r="G5078" t="s">
        <v>300</v>
      </c>
      <c r="H5078" t="s">
        <v>135</v>
      </c>
      <c r="I5078" t="s">
        <v>136</v>
      </c>
      <c r="J5078" t="s">
        <v>137</v>
      </c>
      <c r="K5078" t="s">
        <v>138</v>
      </c>
      <c r="L5078" t="s">
        <v>14026</v>
      </c>
      <c r="M5078" t="s">
        <v>14164</v>
      </c>
      <c r="N5078">
        <v>4.386111111</v>
      </c>
      <c r="O5078">
        <v>0</v>
      </c>
      <c r="P5078">
        <v>34</v>
      </c>
      <c r="Q5078">
        <v>0</v>
      </c>
      <c r="R5078">
        <v>0</v>
      </c>
      <c r="S5078">
        <v>0</v>
      </c>
      <c r="T5078">
        <v>12</v>
      </c>
      <c r="U5078">
        <v>0</v>
      </c>
      <c r="V5078">
        <v>0</v>
      </c>
      <c r="W5078">
        <v>0</v>
      </c>
      <c r="X5078">
        <v>38.283010498736807</v>
      </c>
      <c r="Y5078">
        <v>0</v>
      </c>
      <c r="Z5078">
        <v>0</v>
      </c>
      <c r="AA5078">
        <v>0</v>
      </c>
      <c r="AB5078">
        <v>89.325126330470567</v>
      </c>
      <c r="AC5078">
        <v>0</v>
      </c>
      <c r="AD5078">
        <v>0</v>
      </c>
      <c r="AE5078">
        <v>127.60813682920738</v>
      </c>
    </row>
    <row r="5079" spans="1:31" x14ac:dyDescent="0.3">
      <c r="A5079">
        <v>2656836</v>
      </c>
      <c r="B5079">
        <v>1</v>
      </c>
      <c r="C5079" t="s">
        <v>81</v>
      </c>
      <c r="D5079" t="s">
        <v>113</v>
      </c>
      <c r="E5079" t="s">
        <v>147</v>
      </c>
      <c r="F5079" t="s">
        <v>14165</v>
      </c>
      <c r="G5079" t="s">
        <v>149</v>
      </c>
      <c r="H5079" t="s">
        <v>144</v>
      </c>
      <c r="I5079" t="s">
        <v>136</v>
      </c>
      <c r="J5079" t="s">
        <v>137</v>
      </c>
      <c r="K5079" t="s">
        <v>138</v>
      </c>
      <c r="L5079" t="s">
        <v>14166</v>
      </c>
      <c r="M5079" t="s">
        <v>14167</v>
      </c>
      <c r="N5079">
        <v>1.688055555</v>
      </c>
      <c r="O5079">
        <v>1</v>
      </c>
      <c r="P5079">
        <v>508</v>
      </c>
      <c r="Q5079">
        <v>0</v>
      </c>
      <c r="R5079">
        <v>80</v>
      </c>
      <c r="S5079">
        <v>2</v>
      </c>
      <c r="T5079">
        <v>8</v>
      </c>
      <c r="U5079">
        <v>0</v>
      </c>
      <c r="V5079">
        <v>0</v>
      </c>
      <c r="W5079">
        <v>0.46632051744416669</v>
      </c>
      <c r="X5079">
        <v>189.91595994136438</v>
      </c>
      <c r="Y5079">
        <v>0</v>
      </c>
      <c r="Z5079">
        <v>138.80732058355358</v>
      </c>
      <c r="AA5079">
        <v>7.3509768289833337</v>
      </c>
      <c r="AB5079">
        <v>9.6290846841862106</v>
      </c>
      <c r="AC5079">
        <v>0</v>
      </c>
      <c r="AD5079">
        <v>0</v>
      </c>
      <c r="AE5079">
        <v>346.16966255553166</v>
      </c>
    </row>
    <row r="5080" spans="1:31" x14ac:dyDescent="0.3">
      <c r="A5080">
        <v>2656693</v>
      </c>
      <c r="B5080">
        <v>1</v>
      </c>
      <c r="C5080" t="s">
        <v>80</v>
      </c>
      <c r="D5080" t="s">
        <v>105</v>
      </c>
      <c r="E5080" t="s">
        <v>152</v>
      </c>
      <c r="F5080" t="s">
        <v>14168</v>
      </c>
      <c r="G5080" t="s">
        <v>154</v>
      </c>
      <c r="H5080" t="s">
        <v>135</v>
      </c>
      <c r="I5080" t="s">
        <v>136</v>
      </c>
      <c r="J5080" t="s">
        <v>137</v>
      </c>
      <c r="K5080" t="s">
        <v>138</v>
      </c>
      <c r="L5080" t="s">
        <v>14169</v>
      </c>
      <c r="M5080" t="s">
        <v>14170</v>
      </c>
      <c r="N5080">
        <v>0.68472222199999999</v>
      </c>
      <c r="O5080">
        <v>0</v>
      </c>
      <c r="P5080">
        <v>91</v>
      </c>
      <c r="Q5080">
        <v>0</v>
      </c>
      <c r="R5080">
        <v>17</v>
      </c>
      <c r="S5080">
        <v>0</v>
      </c>
      <c r="T5080">
        <v>12</v>
      </c>
      <c r="U5080">
        <v>0</v>
      </c>
      <c r="V5080">
        <v>0</v>
      </c>
      <c r="W5080">
        <v>0</v>
      </c>
      <c r="X5080">
        <v>17.352615734732723</v>
      </c>
      <c r="Y5080">
        <v>0</v>
      </c>
      <c r="Z5080">
        <v>12.390751277288262</v>
      </c>
      <c r="AA5080">
        <v>0</v>
      </c>
      <c r="AB5080">
        <v>6.9568695914320529</v>
      </c>
      <c r="AC5080">
        <v>0</v>
      </c>
      <c r="AD5080">
        <v>0</v>
      </c>
      <c r="AE5080">
        <v>36.700236603453035</v>
      </c>
    </row>
    <row r="5081" spans="1:31" x14ac:dyDescent="0.3">
      <c r="A5081">
        <v>2656567</v>
      </c>
      <c r="B5081">
        <v>1</v>
      </c>
      <c r="C5081" t="s">
        <v>80</v>
      </c>
      <c r="D5081" t="s">
        <v>100</v>
      </c>
      <c r="E5081" t="s">
        <v>141</v>
      </c>
      <c r="F5081" t="s">
        <v>14171</v>
      </c>
      <c r="G5081" t="s">
        <v>143</v>
      </c>
      <c r="H5081" t="s">
        <v>144</v>
      </c>
      <c r="I5081" t="s">
        <v>136</v>
      </c>
      <c r="J5081" t="s">
        <v>137</v>
      </c>
      <c r="K5081" t="s">
        <v>138</v>
      </c>
      <c r="L5081" t="s">
        <v>14172</v>
      </c>
      <c r="M5081" t="s">
        <v>14173</v>
      </c>
      <c r="N5081">
        <v>2.602777777</v>
      </c>
      <c r="O5081">
        <v>0</v>
      </c>
      <c r="P5081">
        <v>39</v>
      </c>
      <c r="Q5081">
        <v>0</v>
      </c>
      <c r="R5081">
        <v>7</v>
      </c>
      <c r="S5081">
        <v>0</v>
      </c>
      <c r="T5081">
        <v>6</v>
      </c>
      <c r="U5081">
        <v>0</v>
      </c>
      <c r="V5081">
        <v>0</v>
      </c>
      <c r="W5081">
        <v>0</v>
      </c>
      <c r="X5081">
        <v>29.231827240777541</v>
      </c>
      <c r="Y5081">
        <v>0</v>
      </c>
      <c r="Z5081">
        <v>24.733340844669279</v>
      </c>
      <c r="AA5081">
        <v>0</v>
      </c>
      <c r="AB5081">
        <v>4.8451551580691197</v>
      </c>
      <c r="AC5081">
        <v>0</v>
      </c>
      <c r="AD5081">
        <v>0</v>
      </c>
      <c r="AE5081">
        <v>58.810323243515938</v>
      </c>
    </row>
    <row r="5082" spans="1:31" x14ac:dyDescent="0.3">
      <c r="A5082">
        <v>2656945</v>
      </c>
      <c r="B5082">
        <v>1</v>
      </c>
      <c r="C5082" t="s">
        <v>81</v>
      </c>
      <c r="D5082" t="s">
        <v>112</v>
      </c>
      <c r="E5082" t="s">
        <v>165</v>
      </c>
      <c r="F5082" t="s">
        <v>14174</v>
      </c>
      <c r="G5082" t="s">
        <v>224</v>
      </c>
      <c r="H5082" t="s">
        <v>135</v>
      </c>
      <c r="I5082" t="s">
        <v>136</v>
      </c>
      <c r="J5082" t="s">
        <v>137</v>
      </c>
      <c r="K5082" t="s">
        <v>138</v>
      </c>
      <c r="L5082" t="s">
        <v>14175</v>
      </c>
      <c r="M5082" t="s">
        <v>14176</v>
      </c>
      <c r="N5082">
        <v>1.9508333330000001</v>
      </c>
      <c r="O5082">
        <v>0</v>
      </c>
      <c r="P5082">
        <v>59</v>
      </c>
      <c r="Q5082">
        <v>0</v>
      </c>
      <c r="R5082">
        <v>0</v>
      </c>
      <c r="S5082">
        <v>0</v>
      </c>
      <c r="T5082">
        <v>4</v>
      </c>
      <c r="U5082">
        <v>0</v>
      </c>
      <c r="V5082">
        <v>0</v>
      </c>
      <c r="W5082">
        <v>0</v>
      </c>
      <c r="X5082">
        <v>22.273213234333745</v>
      </c>
      <c r="Y5082">
        <v>0</v>
      </c>
      <c r="Z5082">
        <v>0</v>
      </c>
      <c r="AA5082">
        <v>0</v>
      </c>
      <c r="AB5082">
        <v>3.7989428040839477</v>
      </c>
      <c r="AC5082">
        <v>0</v>
      </c>
      <c r="AD5082">
        <v>0</v>
      </c>
      <c r="AE5082">
        <v>26.072156038417692</v>
      </c>
    </row>
    <row r="5083" spans="1:31" x14ac:dyDescent="0.3">
      <c r="A5083">
        <v>2656922</v>
      </c>
      <c r="B5083">
        <v>1</v>
      </c>
      <c r="C5083" t="s">
        <v>81</v>
      </c>
      <c r="D5083" t="s">
        <v>119</v>
      </c>
      <c r="E5083" t="s">
        <v>152</v>
      </c>
      <c r="F5083" t="s">
        <v>8130</v>
      </c>
      <c r="G5083" t="s">
        <v>191</v>
      </c>
      <c r="H5083" t="s">
        <v>135</v>
      </c>
      <c r="I5083" t="s">
        <v>136</v>
      </c>
      <c r="J5083" t="s">
        <v>137</v>
      </c>
      <c r="K5083" t="s">
        <v>138</v>
      </c>
      <c r="L5083" t="s">
        <v>14177</v>
      </c>
      <c r="M5083" t="s">
        <v>14178</v>
      </c>
      <c r="N5083">
        <v>1.6425000000000001</v>
      </c>
      <c r="O5083">
        <v>0</v>
      </c>
      <c r="P5083">
        <v>541</v>
      </c>
      <c r="Q5083">
        <v>0</v>
      </c>
      <c r="R5083">
        <v>7</v>
      </c>
      <c r="S5083">
        <v>0</v>
      </c>
      <c r="T5083">
        <v>84</v>
      </c>
      <c r="U5083">
        <v>0</v>
      </c>
      <c r="V5083">
        <v>0</v>
      </c>
      <c r="W5083">
        <v>0</v>
      </c>
      <c r="X5083">
        <v>205.9812706084949</v>
      </c>
      <c r="Y5083">
        <v>0</v>
      </c>
      <c r="Z5083">
        <v>1.4598763669239705</v>
      </c>
      <c r="AA5083">
        <v>0</v>
      </c>
      <c r="AB5083">
        <v>113.53045455365572</v>
      </c>
      <c r="AC5083">
        <v>0</v>
      </c>
      <c r="AD5083">
        <v>0</v>
      </c>
      <c r="AE5083">
        <v>320.97160152907458</v>
      </c>
    </row>
    <row r="5084" spans="1:31" x14ac:dyDescent="0.3">
      <c r="A5084">
        <v>2656335</v>
      </c>
      <c r="B5084">
        <v>1</v>
      </c>
      <c r="C5084" t="s">
        <v>81</v>
      </c>
      <c r="D5084" t="s">
        <v>118</v>
      </c>
      <c r="E5084" t="s">
        <v>147</v>
      </c>
      <c r="F5084" t="s">
        <v>8116</v>
      </c>
      <c r="G5084" t="s">
        <v>149</v>
      </c>
      <c r="H5084" t="s">
        <v>144</v>
      </c>
      <c r="I5084" t="s">
        <v>241</v>
      </c>
      <c r="J5084" t="s">
        <v>137</v>
      </c>
      <c r="K5084" t="s">
        <v>138</v>
      </c>
      <c r="L5084" t="s">
        <v>14179</v>
      </c>
      <c r="M5084" t="s">
        <v>14180</v>
      </c>
      <c r="N5084">
        <v>3.0555555000000002E-2</v>
      </c>
      <c r="O5084">
        <v>6</v>
      </c>
      <c r="P5084">
        <v>412</v>
      </c>
      <c r="Q5084">
        <v>50</v>
      </c>
      <c r="R5084">
        <v>41</v>
      </c>
      <c r="S5084">
        <v>9</v>
      </c>
      <c r="T5084">
        <v>33</v>
      </c>
      <c r="U5084">
        <v>0</v>
      </c>
      <c r="V5084">
        <v>0</v>
      </c>
      <c r="W5084">
        <v>3.6229364179541167E-2</v>
      </c>
      <c r="X5084">
        <v>1.4105111622546678</v>
      </c>
      <c r="Y5084">
        <v>15.813295985634786</v>
      </c>
      <c r="Z5084">
        <v>2.2643406395184202</v>
      </c>
      <c r="AA5084">
        <v>0.72543690113644677</v>
      </c>
      <c r="AB5084">
        <v>0.25566003947951765</v>
      </c>
      <c r="AC5084">
        <v>0</v>
      </c>
      <c r="AD5084">
        <v>0</v>
      </c>
      <c r="AE5084">
        <v>20.505474092203382</v>
      </c>
    </row>
    <row r="5085" spans="1:31" x14ac:dyDescent="0.3">
      <c r="A5085">
        <v>2656381</v>
      </c>
      <c r="B5085">
        <v>1</v>
      </c>
      <c r="C5085" t="s">
        <v>81</v>
      </c>
      <c r="D5085" t="s">
        <v>114</v>
      </c>
      <c r="E5085" t="s">
        <v>194</v>
      </c>
      <c r="F5085" t="s">
        <v>12619</v>
      </c>
      <c r="G5085" t="s">
        <v>149</v>
      </c>
      <c r="H5085" t="s">
        <v>144</v>
      </c>
      <c r="I5085" t="s">
        <v>136</v>
      </c>
      <c r="J5085" t="s">
        <v>137</v>
      </c>
      <c r="K5085" t="s">
        <v>138</v>
      </c>
      <c r="L5085" t="s">
        <v>14181</v>
      </c>
      <c r="M5085" t="s">
        <v>14182</v>
      </c>
      <c r="N5085">
        <v>0.226944444</v>
      </c>
      <c r="O5085">
        <v>9</v>
      </c>
      <c r="P5085">
        <v>2252</v>
      </c>
      <c r="Q5085">
        <v>2</v>
      </c>
      <c r="R5085">
        <v>15</v>
      </c>
      <c r="S5085">
        <v>5</v>
      </c>
      <c r="T5085">
        <v>176</v>
      </c>
      <c r="U5085">
        <v>0</v>
      </c>
      <c r="V5085">
        <v>0</v>
      </c>
      <c r="W5085">
        <v>0.49502878027999986</v>
      </c>
      <c r="X5085">
        <v>56.884230415693118</v>
      </c>
      <c r="Y5085">
        <v>0.14720323320029802</v>
      </c>
      <c r="Z5085">
        <v>1.9195213085024951</v>
      </c>
      <c r="AA5085">
        <v>2.7645555416438783</v>
      </c>
      <c r="AB5085">
        <v>17.286837975269268</v>
      </c>
      <c r="AC5085">
        <v>0</v>
      </c>
      <c r="AD5085">
        <v>0</v>
      </c>
      <c r="AE5085">
        <v>79.497377254589068</v>
      </c>
    </row>
    <row r="5086" spans="1:31" x14ac:dyDescent="0.3">
      <c r="A5086">
        <v>2656713</v>
      </c>
      <c r="B5086">
        <v>1</v>
      </c>
      <c r="C5086" t="s">
        <v>80</v>
      </c>
      <c r="D5086" t="s">
        <v>88</v>
      </c>
      <c r="E5086" t="s">
        <v>132</v>
      </c>
      <c r="F5086" t="s">
        <v>14183</v>
      </c>
      <c r="G5086" t="s">
        <v>183</v>
      </c>
      <c r="H5086" t="s">
        <v>135</v>
      </c>
      <c r="I5086" t="s">
        <v>136</v>
      </c>
      <c r="J5086" t="s">
        <v>3</v>
      </c>
      <c r="K5086" t="s">
        <v>138</v>
      </c>
      <c r="L5086" t="s">
        <v>14184</v>
      </c>
      <c r="M5086" t="s">
        <v>14185</v>
      </c>
      <c r="N5086">
        <v>4.1275000000000004</v>
      </c>
      <c r="O5086">
        <v>0</v>
      </c>
      <c r="P5086">
        <v>38</v>
      </c>
      <c r="Q5086">
        <v>0</v>
      </c>
      <c r="R5086">
        <v>0</v>
      </c>
      <c r="S5086">
        <v>0</v>
      </c>
      <c r="T5086">
        <v>2</v>
      </c>
      <c r="U5086">
        <v>0</v>
      </c>
      <c r="V5086">
        <v>0</v>
      </c>
      <c r="W5086">
        <v>0</v>
      </c>
      <c r="X5086">
        <v>43.735343084495867</v>
      </c>
      <c r="Y5086">
        <v>0</v>
      </c>
      <c r="Z5086">
        <v>0</v>
      </c>
      <c r="AA5086">
        <v>0</v>
      </c>
      <c r="AB5086">
        <v>10.532092762655584</v>
      </c>
      <c r="AC5086">
        <v>0</v>
      </c>
      <c r="AD5086">
        <v>0</v>
      </c>
      <c r="AE5086">
        <v>54.267435847151447</v>
      </c>
    </row>
    <row r="5087" spans="1:31" x14ac:dyDescent="0.3">
      <c r="A5087">
        <v>2656308</v>
      </c>
      <c r="B5087">
        <v>2</v>
      </c>
      <c r="C5087" t="s">
        <v>80</v>
      </c>
      <c r="D5087" t="s">
        <v>87</v>
      </c>
      <c r="E5087" t="s">
        <v>141</v>
      </c>
      <c r="F5087" t="s">
        <v>14186</v>
      </c>
      <c r="G5087" t="s">
        <v>1177</v>
      </c>
      <c r="H5087" t="s">
        <v>144</v>
      </c>
      <c r="I5087" t="s">
        <v>136</v>
      </c>
      <c r="J5087" t="s">
        <v>137</v>
      </c>
      <c r="K5087" t="s">
        <v>138</v>
      </c>
      <c r="L5087" t="s">
        <v>13902</v>
      </c>
      <c r="M5087" t="s">
        <v>14187</v>
      </c>
      <c r="N5087">
        <v>0.436111111</v>
      </c>
      <c r="O5087">
        <v>0</v>
      </c>
      <c r="P5087">
        <v>0</v>
      </c>
      <c r="Q5087">
        <v>0</v>
      </c>
      <c r="R5087">
        <v>0</v>
      </c>
      <c r="S5087">
        <v>1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1.2588378724203317</v>
      </c>
      <c r="AB5087">
        <v>0</v>
      </c>
      <c r="AC5087">
        <v>0</v>
      </c>
      <c r="AD5087">
        <v>0</v>
      </c>
      <c r="AE5087">
        <v>1.2588378724203317</v>
      </c>
    </row>
    <row r="5088" spans="1:31" x14ac:dyDescent="0.3">
      <c r="A5088">
        <v>2657068</v>
      </c>
      <c r="B5088">
        <v>1</v>
      </c>
      <c r="C5088" t="s">
        <v>80</v>
      </c>
      <c r="D5088" t="s">
        <v>105</v>
      </c>
      <c r="E5088" t="s">
        <v>165</v>
      </c>
      <c r="F5088" t="s">
        <v>14188</v>
      </c>
      <c r="G5088" t="s">
        <v>224</v>
      </c>
      <c r="H5088" t="s">
        <v>135</v>
      </c>
      <c r="I5088" t="s">
        <v>136</v>
      </c>
      <c r="J5088" t="s">
        <v>137</v>
      </c>
      <c r="K5088" t="s">
        <v>138</v>
      </c>
      <c r="L5088" t="s">
        <v>14189</v>
      </c>
      <c r="M5088" t="s">
        <v>14190</v>
      </c>
      <c r="N5088">
        <v>1.319722222</v>
      </c>
      <c r="O5088">
        <v>0</v>
      </c>
      <c r="P5088">
        <v>88</v>
      </c>
      <c r="Q5088">
        <v>0</v>
      </c>
      <c r="R5088">
        <v>0</v>
      </c>
      <c r="S5088">
        <v>0</v>
      </c>
      <c r="T5088">
        <v>2</v>
      </c>
      <c r="U5088">
        <v>0</v>
      </c>
      <c r="V5088">
        <v>0</v>
      </c>
      <c r="W5088">
        <v>0</v>
      </c>
      <c r="X5088">
        <v>36.414473345636168</v>
      </c>
      <c r="Y5088">
        <v>0</v>
      </c>
      <c r="Z5088">
        <v>0</v>
      </c>
      <c r="AA5088">
        <v>0</v>
      </c>
      <c r="AB5088">
        <v>5.3524861388857534</v>
      </c>
      <c r="AC5088">
        <v>0</v>
      </c>
      <c r="AD5088">
        <v>0</v>
      </c>
      <c r="AE5088">
        <v>41.766959484521919</v>
      </c>
    </row>
    <row r="5089" spans="1:31" x14ac:dyDescent="0.3">
      <c r="A5089">
        <v>2656962</v>
      </c>
      <c r="B5089">
        <v>1</v>
      </c>
      <c r="C5089" t="s">
        <v>81</v>
      </c>
      <c r="D5089" t="s">
        <v>121</v>
      </c>
      <c r="E5089" t="s">
        <v>147</v>
      </c>
      <c r="F5089" t="s">
        <v>4617</v>
      </c>
      <c r="G5089" t="s">
        <v>149</v>
      </c>
      <c r="H5089" t="s">
        <v>144</v>
      </c>
      <c r="I5089" t="s">
        <v>136</v>
      </c>
      <c r="J5089" t="s">
        <v>137</v>
      </c>
      <c r="K5089" t="s">
        <v>138</v>
      </c>
      <c r="L5089" t="s">
        <v>14191</v>
      </c>
      <c r="M5089" t="s">
        <v>14192</v>
      </c>
      <c r="N5089">
        <v>0.42166666600000002</v>
      </c>
      <c r="O5089">
        <v>4</v>
      </c>
      <c r="P5089">
        <v>720</v>
      </c>
      <c r="Q5089">
        <v>0</v>
      </c>
      <c r="R5089">
        <v>13</v>
      </c>
      <c r="S5089">
        <v>0</v>
      </c>
      <c r="T5089">
        <v>49</v>
      </c>
      <c r="U5089">
        <v>0</v>
      </c>
      <c r="V5089">
        <v>0</v>
      </c>
      <c r="W5089">
        <v>0.49018216170666662</v>
      </c>
      <c r="X5089">
        <v>38.617609458270032</v>
      </c>
      <c r="Y5089">
        <v>0</v>
      </c>
      <c r="Z5089">
        <v>2.6150893607858081</v>
      </c>
      <c r="AA5089">
        <v>0</v>
      </c>
      <c r="AB5089">
        <v>8.2378572991515373</v>
      </c>
      <c r="AC5089">
        <v>0</v>
      </c>
      <c r="AD5089">
        <v>0</v>
      </c>
      <c r="AE5089">
        <v>49.96073827991404</v>
      </c>
    </row>
    <row r="5090" spans="1:31" x14ac:dyDescent="0.3">
      <c r="A5090">
        <v>2656421</v>
      </c>
      <c r="B5090">
        <v>1</v>
      </c>
      <c r="C5090" t="s">
        <v>81</v>
      </c>
      <c r="D5090" t="s">
        <v>120</v>
      </c>
      <c r="E5090" t="s">
        <v>141</v>
      </c>
      <c r="F5090" t="s">
        <v>14193</v>
      </c>
      <c r="G5090" t="s">
        <v>220</v>
      </c>
      <c r="H5090" t="s">
        <v>144</v>
      </c>
      <c r="I5090" t="s">
        <v>136</v>
      </c>
      <c r="J5090" t="s">
        <v>137</v>
      </c>
      <c r="K5090" t="s">
        <v>162</v>
      </c>
      <c r="L5090" t="s">
        <v>14194</v>
      </c>
      <c r="M5090" t="s">
        <v>14195</v>
      </c>
      <c r="N5090">
        <v>1.514444444</v>
      </c>
      <c r="O5090">
        <v>0</v>
      </c>
      <c r="P5090">
        <v>0</v>
      </c>
      <c r="Q5090">
        <v>0</v>
      </c>
      <c r="R5090">
        <v>5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50.977597225470518</v>
      </c>
      <c r="AA5090">
        <v>0</v>
      </c>
      <c r="AB5090">
        <v>5.382854370872816</v>
      </c>
      <c r="AC5090">
        <v>0</v>
      </c>
      <c r="AD5090">
        <v>0</v>
      </c>
      <c r="AE5090">
        <v>56.360451596343331</v>
      </c>
    </row>
    <row r="5091" spans="1:31" x14ac:dyDescent="0.3">
      <c r="A5091">
        <v>2656484</v>
      </c>
      <c r="B5091">
        <v>1</v>
      </c>
      <c r="C5091" t="s">
        <v>80</v>
      </c>
      <c r="D5091" t="s">
        <v>103</v>
      </c>
      <c r="E5091" t="s">
        <v>194</v>
      </c>
      <c r="F5091" t="s">
        <v>14196</v>
      </c>
      <c r="G5091" t="s">
        <v>220</v>
      </c>
      <c r="H5091" t="s">
        <v>144</v>
      </c>
      <c r="I5091" t="s">
        <v>136</v>
      </c>
      <c r="J5091" t="s">
        <v>137</v>
      </c>
      <c r="K5091" t="s">
        <v>162</v>
      </c>
      <c r="L5091" t="s">
        <v>14197</v>
      </c>
      <c r="M5091" t="s">
        <v>14198</v>
      </c>
      <c r="N5091">
        <v>0.66166666600000001</v>
      </c>
      <c r="O5091">
        <v>0</v>
      </c>
      <c r="P5091">
        <v>0</v>
      </c>
      <c r="Q5091">
        <v>0</v>
      </c>
      <c r="R5091">
        <v>0</v>
      </c>
      <c r="S5091">
        <v>1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218.02383098989364</v>
      </c>
      <c r="AB5091">
        <v>0</v>
      </c>
      <c r="AC5091">
        <v>0</v>
      </c>
      <c r="AD5091">
        <v>0</v>
      </c>
      <c r="AE5091">
        <v>218.02383098989364</v>
      </c>
    </row>
    <row r="5092" spans="1:31" x14ac:dyDescent="0.3">
      <c r="A5092">
        <v>2656341</v>
      </c>
      <c r="B5092">
        <v>1</v>
      </c>
      <c r="C5092" t="s">
        <v>80</v>
      </c>
      <c r="D5092" t="s">
        <v>105</v>
      </c>
      <c r="E5092" t="s">
        <v>147</v>
      </c>
      <c r="F5092" t="s">
        <v>3106</v>
      </c>
      <c r="G5092" t="s">
        <v>149</v>
      </c>
      <c r="H5092" t="s">
        <v>144</v>
      </c>
      <c r="I5092" t="s">
        <v>136</v>
      </c>
      <c r="J5092" t="s">
        <v>137</v>
      </c>
      <c r="K5092" t="s">
        <v>138</v>
      </c>
      <c r="L5092" t="s">
        <v>14199</v>
      </c>
      <c r="M5092" t="s">
        <v>14200</v>
      </c>
      <c r="N5092">
        <v>0.516666666</v>
      </c>
      <c r="O5092">
        <v>2</v>
      </c>
      <c r="P5092">
        <v>1526</v>
      </c>
      <c r="Q5092">
        <v>4</v>
      </c>
      <c r="R5092">
        <v>116</v>
      </c>
      <c r="S5092">
        <v>8</v>
      </c>
      <c r="T5092">
        <v>157</v>
      </c>
      <c r="U5092">
        <v>0</v>
      </c>
      <c r="V5092">
        <v>0</v>
      </c>
      <c r="W5092">
        <v>1.4339447918190356</v>
      </c>
      <c r="X5092">
        <v>166.63066442923935</v>
      </c>
      <c r="Y5092">
        <v>81.415912069858507</v>
      </c>
      <c r="Z5092">
        <v>20.178711460867785</v>
      </c>
      <c r="AA5092">
        <v>22.716801859694225</v>
      </c>
      <c r="AB5092">
        <v>52.186532628930017</v>
      </c>
      <c r="AC5092">
        <v>0</v>
      </c>
      <c r="AD5092">
        <v>0</v>
      </c>
      <c r="AE5092">
        <v>344.5625672404089</v>
      </c>
    </row>
    <row r="5093" spans="1:31" x14ac:dyDescent="0.3">
      <c r="A5093">
        <v>2656627</v>
      </c>
      <c r="B5093">
        <v>1</v>
      </c>
      <c r="C5093" t="s">
        <v>80</v>
      </c>
      <c r="D5093" t="s">
        <v>108</v>
      </c>
      <c r="E5093" t="s">
        <v>147</v>
      </c>
      <c r="F5093" t="s">
        <v>5469</v>
      </c>
      <c r="G5093" t="s">
        <v>2078</v>
      </c>
      <c r="H5093" t="s">
        <v>144</v>
      </c>
      <c r="I5093" t="s">
        <v>136</v>
      </c>
      <c r="J5093" t="s">
        <v>5</v>
      </c>
      <c r="K5093" t="s">
        <v>138</v>
      </c>
      <c r="L5093" t="s">
        <v>14201</v>
      </c>
      <c r="M5093" t="s">
        <v>14202</v>
      </c>
      <c r="N5093">
        <v>1.3958333329999999</v>
      </c>
      <c r="O5093">
        <v>0</v>
      </c>
      <c r="P5093">
        <v>568</v>
      </c>
      <c r="Q5093">
        <v>1</v>
      </c>
      <c r="R5093">
        <v>85</v>
      </c>
      <c r="S5093">
        <v>2</v>
      </c>
      <c r="T5093">
        <v>97</v>
      </c>
      <c r="U5093">
        <v>0</v>
      </c>
      <c r="V5093">
        <v>0</v>
      </c>
      <c r="W5093">
        <v>0</v>
      </c>
      <c r="X5093">
        <v>155.43597606920184</v>
      </c>
      <c r="Y5093">
        <v>4.0348526010599999</v>
      </c>
      <c r="Z5093">
        <v>167.94440938439246</v>
      </c>
      <c r="AA5093">
        <v>14.339784836015264</v>
      </c>
      <c r="AB5093">
        <v>230.01357896541566</v>
      </c>
      <c r="AC5093">
        <v>0</v>
      </c>
      <c r="AD5093">
        <v>0</v>
      </c>
      <c r="AE5093">
        <v>571.7686018560853</v>
      </c>
    </row>
    <row r="5094" spans="1:31" x14ac:dyDescent="0.3">
      <c r="A5094">
        <v>2657151</v>
      </c>
      <c r="B5094">
        <v>1</v>
      </c>
      <c r="C5094" t="s">
        <v>81</v>
      </c>
      <c r="D5094" t="s">
        <v>119</v>
      </c>
      <c r="E5094" t="s">
        <v>141</v>
      </c>
      <c r="F5094" t="s">
        <v>14203</v>
      </c>
      <c r="G5094" t="s">
        <v>154</v>
      </c>
      <c r="H5094" t="s">
        <v>144</v>
      </c>
      <c r="I5094" t="s">
        <v>136</v>
      </c>
      <c r="J5094" t="s">
        <v>137</v>
      </c>
      <c r="K5094" t="s">
        <v>138</v>
      </c>
      <c r="L5094" t="s">
        <v>14204</v>
      </c>
      <c r="M5094" t="s">
        <v>14205</v>
      </c>
      <c r="N5094">
        <v>0.32500000000000001</v>
      </c>
      <c r="O5094">
        <v>0</v>
      </c>
      <c r="P5094">
        <v>541</v>
      </c>
      <c r="Q5094">
        <v>0</v>
      </c>
      <c r="R5094">
        <v>7</v>
      </c>
      <c r="S5094">
        <v>0</v>
      </c>
      <c r="T5094">
        <v>84</v>
      </c>
      <c r="U5094">
        <v>0</v>
      </c>
      <c r="V5094">
        <v>0</v>
      </c>
      <c r="W5094">
        <v>0</v>
      </c>
      <c r="X5094">
        <v>38.742189711605363</v>
      </c>
      <c r="Y5094">
        <v>0</v>
      </c>
      <c r="Z5094">
        <v>0.22318562669726302</v>
      </c>
      <c r="AA5094">
        <v>0</v>
      </c>
      <c r="AB5094">
        <v>14.714817782933913</v>
      </c>
      <c r="AC5094">
        <v>0</v>
      </c>
      <c r="AD5094">
        <v>0</v>
      </c>
      <c r="AE5094">
        <v>53.680193121236542</v>
      </c>
    </row>
    <row r="5095" spans="1:31" x14ac:dyDescent="0.3">
      <c r="A5095">
        <v>2656653</v>
      </c>
      <c r="B5095">
        <v>1</v>
      </c>
      <c r="C5095" t="s">
        <v>80</v>
      </c>
      <c r="D5095" t="s">
        <v>94</v>
      </c>
      <c r="E5095" t="s">
        <v>152</v>
      </c>
      <c r="F5095" t="s">
        <v>14206</v>
      </c>
      <c r="G5095" t="s">
        <v>220</v>
      </c>
      <c r="H5095" t="s">
        <v>135</v>
      </c>
      <c r="I5095" t="s">
        <v>136</v>
      </c>
      <c r="J5095" t="s">
        <v>137</v>
      </c>
      <c r="K5095" t="s">
        <v>162</v>
      </c>
      <c r="L5095" t="s">
        <v>14207</v>
      </c>
      <c r="M5095" t="s">
        <v>14208</v>
      </c>
      <c r="N5095">
        <v>1.8019444440000001</v>
      </c>
      <c r="O5095">
        <v>0</v>
      </c>
      <c r="P5095">
        <v>51</v>
      </c>
      <c r="Q5095">
        <v>0</v>
      </c>
      <c r="R5095">
        <v>0</v>
      </c>
      <c r="S5095">
        <v>0</v>
      </c>
      <c r="T5095">
        <v>3</v>
      </c>
      <c r="U5095">
        <v>0</v>
      </c>
      <c r="V5095">
        <v>0</v>
      </c>
      <c r="W5095">
        <v>0</v>
      </c>
      <c r="X5095">
        <v>35.388266988097925</v>
      </c>
      <c r="Y5095">
        <v>0</v>
      </c>
      <c r="Z5095">
        <v>0</v>
      </c>
      <c r="AA5095">
        <v>0</v>
      </c>
      <c r="AB5095">
        <v>54.487708279935937</v>
      </c>
      <c r="AC5095">
        <v>0</v>
      </c>
      <c r="AD5095">
        <v>0</v>
      </c>
      <c r="AE5095">
        <v>89.875975268033869</v>
      </c>
    </row>
    <row r="5096" spans="1:31" x14ac:dyDescent="0.3">
      <c r="A5096">
        <v>2656361</v>
      </c>
      <c r="B5096">
        <v>1</v>
      </c>
      <c r="C5096" t="s">
        <v>80</v>
      </c>
      <c r="D5096" t="s">
        <v>90</v>
      </c>
      <c r="E5096" t="s">
        <v>141</v>
      </c>
      <c r="F5096" t="s">
        <v>12563</v>
      </c>
      <c r="G5096" t="s">
        <v>220</v>
      </c>
      <c r="H5096" t="s">
        <v>144</v>
      </c>
      <c r="I5096" t="s">
        <v>136</v>
      </c>
      <c r="J5096" t="s">
        <v>137</v>
      </c>
      <c r="K5096" t="s">
        <v>162</v>
      </c>
      <c r="L5096" t="s">
        <v>14209</v>
      </c>
      <c r="M5096" t="s">
        <v>14210</v>
      </c>
      <c r="N5096">
        <v>6.8394444439999997</v>
      </c>
      <c r="O5096">
        <v>0</v>
      </c>
      <c r="P5096">
        <v>1011</v>
      </c>
      <c r="Q5096">
        <v>0</v>
      </c>
      <c r="R5096">
        <v>0</v>
      </c>
      <c r="S5096">
        <v>0</v>
      </c>
      <c r="T5096">
        <v>40</v>
      </c>
      <c r="U5096">
        <v>0</v>
      </c>
      <c r="V5096">
        <v>0</v>
      </c>
      <c r="W5096">
        <v>0</v>
      </c>
      <c r="X5096">
        <v>1982.6530501299842</v>
      </c>
      <c r="Y5096">
        <v>0</v>
      </c>
      <c r="Z5096">
        <v>0</v>
      </c>
      <c r="AA5096">
        <v>0</v>
      </c>
      <c r="AB5096">
        <v>662.99321752132357</v>
      </c>
      <c r="AC5096">
        <v>0</v>
      </c>
      <c r="AD5096">
        <v>0</v>
      </c>
      <c r="AE5096">
        <v>2645.6462676513079</v>
      </c>
    </row>
    <row r="5097" spans="1:31" x14ac:dyDescent="0.3">
      <c r="A5097">
        <v>2656461</v>
      </c>
      <c r="B5097">
        <v>1</v>
      </c>
      <c r="C5097" t="s">
        <v>80</v>
      </c>
      <c r="D5097" t="s">
        <v>90</v>
      </c>
      <c r="E5097" t="s">
        <v>165</v>
      </c>
      <c r="F5097" t="s">
        <v>14211</v>
      </c>
      <c r="G5097" t="s">
        <v>161</v>
      </c>
      <c r="H5097" t="s">
        <v>135</v>
      </c>
      <c r="I5097" t="s">
        <v>136</v>
      </c>
      <c r="J5097" t="s">
        <v>137</v>
      </c>
      <c r="K5097" t="s">
        <v>162</v>
      </c>
      <c r="L5097" t="s">
        <v>14212</v>
      </c>
      <c r="M5097" t="s">
        <v>14213</v>
      </c>
      <c r="N5097">
        <v>7.8688888879999999</v>
      </c>
      <c r="O5097">
        <v>0</v>
      </c>
      <c r="P5097">
        <v>22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41.141477386097655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41.141477386097655</v>
      </c>
    </row>
    <row r="5098" spans="1:31" x14ac:dyDescent="0.3">
      <c r="A5098">
        <v>2656504</v>
      </c>
      <c r="B5098">
        <v>1</v>
      </c>
      <c r="C5098" t="s">
        <v>80</v>
      </c>
      <c r="D5098" t="s">
        <v>82</v>
      </c>
      <c r="E5098" t="s">
        <v>214</v>
      </c>
      <c r="F5098" t="s">
        <v>10651</v>
      </c>
      <c r="G5098" t="s">
        <v>300</v>
      </c>
      <c r="H5098" t="s">
        <v>135</v>
      </c>
      <c r="I5098" t="s">
        <v>136</v>
      </c>
      <c r="J5098" t="s">
        <v>137</v>
      </c>
      <c r="K5098" t="s">
        <v>138</v>
      </c>
      <c r="L5098" t="s">
        <v>14214</v>
      </c>
      <c r="M5098" t="s">
        <v>14215</v>
      </c>
      <c r="N5098">
        <v>1.9836111110000001</v>
      </c>
      <c r="O5098">
        <v>0</v>
      </c>
      <c r="P5098">
        <v>52</v>
      </c>
      <c r="Q5098">
        <v>0</v>
      </c>
      <c r="R5098">
        <v>0</v>
      </c>
      <c r="S5098">
        <v>0</v>
      </c>
      <c r="T5098">
        <v>1</v>
      </c>
      <c r="U5098">
        <v>0</v>
      </c>
      <c r="V5098">
        <v>0</v>
      </c>
      <c r="W5098">
        <v>0</v>
      </c>
      <c r="X5098">
        <v>23.343737413098854</v>
      </c>
      <c r="Y5098">
        <v>0</v>
      </c>
      <c r="Z5098">
        <v>0</v>
      </c>
      <c r="AA5098">
        <v>0</v>
      </c>
      <c r="AB5098">
        <v>0.17989118719098141</v>
      </c>
      <c r="AC5098">
        <v>0</v>
      </c>
      <c r="AD5098">
        <v>0</v>
      </c>
      <c r="AE5098">
        <v>23.523628600289836</v>
      </c>
    </row>
    <row r="5099" spans="1:31" x14ac:dyDescent="0.3">
      <c r="A5099">
        <v>2657045</v>
      </c>
      <c r="B5099">
        <v>1</v>
      </c>
      <c r="C5099" t="s">
        <v>80</v>
      </c>
      <c r="D5099" t="s">
        <v>85</v>
      </c>
      <c r="E5099" t="s">
        <v>214</v>
      </c>
      <c r="F5099" t="s">
        <v>9930</v>
      </c>
      <c r="G5099" t="s">
        <v>224</v>
      </c>
      <c r="H5099" t="s">
        <v>135</v>
      </c>
      <c r="I5099" t="s">
        <v>136</v>
      </c>
      <c r="J5099" t="s">
        <v>137</v>
      </c>
      <c r="K5099" t="s">
        <v>138</v>
      </c>
      <c r="L5099" t="s">
        <v>14216</v>
      </c>
      <c r="M5099" t="s">
        <v>14217</v>
      </c>
      <c r="N5099">
        <v>2.6025</v>
      </c>
      <c r="O5099">
        <v>0</v>
      </c>
      <c r="P5099">
        <v>123</v>
      </c>
      <c r="Q5099">
        <v>0</v>
      </c>
      <c r="R5099">
        <v>0</v>
      </c>
      <c r="S5099">
        <v>0</v>
      </c>
      <c r="T5099">
        <v>42</v>
      </c>
      <c r="U5099">
        <v>0</v>
      </c>
      <c r="V5099">
        <v>0</v>
      </c>
      <c r="W5099">
        <v>0</v>
      </c>
      <c r="X5099">
        <v>119.42439745047776</v>
      </c>
      <c r="Y5099">
        <v>0</v>
      </c>
      <c r="Z5099">
        <v>0</v>
      </c>
      <c r="AA5099">
        <v>0</v>
      </c>
      <c r="AB5099">
        <v>223.59120580927677</v>
      </c>
      <c r="AC5099">
        <v>0</v>
      </c>
      <c r="AD5099">
        <v>0</v>
      </c>
      <c r="AE5099">
        <v>343.01560325975453</v>
      </c>
    </row>
    <row r="5100" spans="1:31" x14ac:dyDescent="0.3">
      <c r="A5100">
        <v>2657131</v>
      </c>
      <c r="B5100">
        <v>1</v>
      </c>
      <c r="C5100" t="s">
        <v>80</v>
      </c>
      <c r="D5100" t="s">
        <v>92</v>
      </c>
      <c r="E5100" t="s">
        <v>214</v>
      </c>
      <c r="F5100" t="s">
        <v>14218</v>
      </c>
      <c r="G5100" t="s">
        <v>224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14219</v>
      </c>
      <c r="M5100" t="s">
        <v>14220</v>
      </c>
      <c r="N5100">
        <v>0.63166666599999999</v>
      </c>
      <c r="O5100">
        <v>0</v>
      </c>
      <c r="P5100">
        <v>42</v>
      </c>
      <c r="Q5100">
        <v>0</v>
      </c>
      <c r="R5100">
        <v>3</v>
      </c>
      <c r="S5100">
        <v>0</v>
      </c>
      <c r="T5100">
        <v>14</v>
      </c>
      <c r="U5100">
        <v>0</v>
      </c>
      <c r="V5100">
        <v>0</v>
      </c>
      <c r="W5100">
        <v>0</v>
      </c>
      <c r="X5100">
        <v>8.8050991793777609</v>
      </c>
      <c r="Y5100">
        <v>0</v>
      </c>
      <c r="Z5100">
        <v>0.30821294708240554</v>
      </c>
      <c r="AA5100">
        <v>0</v>
      </c>
      <c r="AB5100">
        <v>2.3274701255500982</v>
      </c>
      <c r="AC5100">
        <v>0</v>
      </c>
      <c r="AD5100">
        <v>0</v>
      </c>
      <c r="AE5100">
        <v>11.440782252010264</v>
      </c>
    </row>
    <row r="5101" spans="1:31" x14ac:dyDescent="0.3">
      <c r="A5101">
        <v>2656647</v>
      </c>
      <c r="B5101">
        <v>1</v>
      </c>
      <c r="C5101" t="s">
        <v>80</v>
      </c>
      <c r="D5101" t="s">
        <v>104</v>
      </c>
      <c r="E5101" t="s">
        <v>152</v>
      </c>
      <c r="F5101" t="s">
        <v>5860</v>
      </c>
      <c r="G5101" t="s">
        <v>191</v>
      </c>
      <c r="H5101" t="s">
        <v>135</v>
      </c>
      <c r="I5101" t="s">
        <v>136</v>
      </c>
      <c r="J5101" t="s">
        <v>137</v>
      </c>
      <c r="K5101" t="s">
        <v>138</v>
      </c>
      <c r="L5101" t="s">
        <v>14221</v>
      </c>
      <c r="M5101" t="s">
        <v>14222</v>
      </c>
      <c r="N5101">
        <v>1.3761111109999999</v>
      </c>
      <c r="O5101">
        <v>0</v>
      </c>
      <c r="P5101">
        <v>4</v>
      </c>
      <c r="Q5101">
        <v>0</v>
      </c>
      <c r="R5101">
        <v>12</v>
      </c>
      <c r="S5101">
        <v>0</v>
      </c>
      <c r="T5101">
        <v>19</v>
      </c>
      <c r="U5101">
        <v>0</v>
      </c>
      <c r="V5101">
        <v>0</v>
      </c>
      <c r="W5101">
        <v>0</v>
      </c>
      <c r="X5101">
        <v>12.045223655443239</v>
      </c>
      <c r="Y5101">
        <v>0</v>
      </c>
      <c r="Z5101">
        <v>23.407084186487602</v>
      </c>
      <c r="AA5101">
        <v>0</v>
      </c>
      <c r="AB5101">
        <v>44.317155128134999</v>
      </c>
      <c r="AC5101">
        <v>0</v>
      </c>
      <c r="AD5101">
        <v>0</v>
      </c>
      <c r="AE5101">
        <v>79.769462970065831</v>
      </c>
    </row>
    <row r="5102" spans="1:31" x14ac:dyDescent="0.3">
      <c r="A5102">
        <v>2657088</v>
      </c>
      <c r="B5102">
        <v>1</v>
      </c>
      <c r="C5102" t="s">
        <v>80</v>
      </c>
      <c r="D5102" t="s">
        <v>110</v>
      </c>
      <c r="E5102" t="s">
        <v>165</v>
      </c>
      <c r="F5102" t="s">
        <v>14223</v>
      </c>
      <c r="G5102" t="s">
        <v>216</v>
      </c>
      <c r="H5102" t="s">
        <v>135</v>
      </c>
      <c r="I5102" t="s">
        <v>136</v>
      </c>
      <c r="J5102" t="s">
        <v>137</v>
      </c>
      <c r="K5102" t="s">
        <v>138</v>
      </c>
      <c r="L5102" t="s">
        <v>14224</v>
      </c>
      <c r="M5102" t="s">
        <v>14225</v>
      </c>
      <c r="N5102">
        <v>9.7208333329999999</v>
      </c>
      <c r="O5102">
        <v>0</v>
      </c>
      <c r="P5102">
        <v>211</v>
      </c>
      <c r="Q5102">
        <v>0</v>
      </c>
      <c r="R5102">
        <v>0</v>
      </c>
      <c r="S5102">
        <v>0</v>
      </c>
      <c r="T5102">
        <v>8</v>
      </c>
      <c r="U5102">
        <v>0</v>
      </c>
      <c r="V5102">
        <v>0</v>
      </c>
      <c r="W5102">
        <v>0</v>
      </c>
      <c r="X5102">
        <v>644.22766475571143</v>
      </c>
      <c r="Y5102">
        <v>0</v>
      </c>
      <c r="Z5102">
        <v>0</v>
      </c>
      <c r="AA5102">
        <v>0</v>
      </c>
      <c r="AB5102">
        <v>27.105366680466858</v>
      </c>
      <c r="AC5102">
        <v>0</v>
      </c>
      <c r="AD5102">
        <v>0</v>
      </c>
      <c r="AE5102">
        <v>671.33303143617832</v>
      </c>
    </row>
    <row r="5103" spans="1:31" x14ac:dyDescent="0.3">
      <c r="A5103">
        <v>2656948</v>
      </c>
      <c r="B5103">
        <v>1</v>
      </c>
      <c r="C5103" t="s">
        <v>80</v>
      </c>
      <c r="D5103" t="s">
        <v>83</v>
      </c>
      <c r="E5103" t="s">
        <v>165</v>
      </c>
      <c r="F5103" t="s">
        <v>14226</v>
      </c>
      <c r="G5103" t="s">
        <v>224</v>
      </c>
      <c r="H5103" t="s">
        <v>135</v>
      </c>
      <c r="I5103" t="s">
        <v>136</v>
      </c>
      <c r="J5103" t="s">
        <v>137</v>
      </c>
      <c r="K5103" t="s">
        <v>138</v>
      </c>
      <c r="L5103" t="s">
        <v>14227</v>
      </c>
      <c r="M5103" t="s">
        <v>14228</v>
      </c>
      <c r="N5103">
        <v>1.4125000000000001</v>
      </c>
      <c r="O5103">
        <v>0</v>
      </c>
      <c r="P5103">
        <v>112</v>
      </c>
      <c r="Q5103">
        <v>0</v>
      </c>
      <c r="R5103">
        <v>0</v>
      </c>
      <c r="S5103">
        <v>0</v>
      </c>
      <c r="T5103">
        <v>17</v>
      </c>
      <c r="U5103">
        <v>0</v>
      </c>
      <c r="V5103">
        <v>0</v>
      </c>
      <c r="W5103">
        <v>0</v>
      </c>
      <c r="X5103">
        <v>59.170853705630471</v>
      </c>
      <c r="Y5103">
        <v>0</v>
      </c>
      <c r="Z5103">
        <v>0</v>
      </c>
      <c r="AA5103">
        <v>0</v>
      </c>
      <c r="AB5103">
        <v>31.362224543819195</v>
      </c>
      <c r="AC5103">
        <v>0</v>
      </c>
      <c r="AD5103">
        <v>0</v>
      </c>
      <c r="AE5103">
        <v>90.533078249449659</v>
      </c>
    </row>
    <row r="5104" spans="1:31" x14ac:dyDescent="0.3">
      <c r="A5104">
        <v>2656307</v>
      </c>
      <c r="B5104">
        <v>1</v>
      </c>
      <c r="C5104" t="s">
        <v>80</v>
      </c>
      <c r="D5104" t="s">
        <v>103</v>
      </c>
      <c r="E5104" t="s">
        <v>147</v>
      </c>
      <c r="F5104" t="s">
        <v>2952</v>
      </c>
      <c r="G5104" t="s">
        <v>149</v>
      </c>
      <c r="H5104" t="s">
        <v>144</v>
      </c>
      <c r="I5104" t="s">
        <v>241</v>
      </c>
      <c r="J5104" t="s">
        <v>137</v>
      </c>
      <c r="K5104" t="s">
        <v>138</v>
      </c>
      <c r="L5104" t="s">
        <v>14229</v>
      </c>
      <c r="M5104" t="s">
        <v>14230</v>
      </c>
      <c r="N5104">
        <v>7.4999999999999997E-3</v>
      </c>
      <c r="O5104">
        <v>24</v>
      </c>
      <c r="P5104">
        <v>2696</v>
      </c>
      <c r="Q5104">
        <v>35</v>
      </c>
      <c r="R5104">
        <v>210</v>
      </c>
      <c r="S5104">
        <v>65</v>
      </c>
      <c r="T5104">
        <v>809</v>
      </c>
      <c r="U5104">
        <v>6</v>
      </c>
      <c r="V5104">
        <v>1</v>
      </c>
      <c r="W5104">
        <v>0.10706414091487498</v>
      </c>
      <c r="X5104">
        <v>3.4045985538790786</v>
      </c>
      <c r="Y5104">
        <v>0.97319494627557435</v>
      </c>
      <c r="Z5104">
        <v>0.76637565805720465</v>
      </c>
      <c r="AA5104">
        <v>1.451219843071333</v>
      </c>
      <c r="AB5104">
        <v>1.9727377354965765</v>
      </c>
      <c r="AC5104">
        <v>1.2783433889130751</v>
      </c>
      <c r="AD5104">
        <v>9.8411088703871982E-2</v>
      </c>
      <c r="AE5104">
        <v>10.051945355311588</v>
      </c>
    </row>
    <row r="5105" spans="1:31" x14ac:dyDescent="0.3">
      <c r="A5105">
        <v>2656971</v>
      </c>
      <c r="B5105">
        <v>1</v>
      </c>
      <c r="C5105" t="s">
        <v>80</v>
      </c>
      <c r="D5105" t="s">
        <v>98</v>
      </c>
      <c r="E5105" t="s">
        <v>165</v>
      </c>
      <c r="F5105" t="s">
        <v>14231</v>
      </c>
      <c r="G5105" t="s">
        <v>224</v>
      </c>
      <c r="H5105" t="s">
        <v>135</v>
      </c>
      <c r="I5105" t="s">
        <v>136</v>
      </c>
      <c r="J5105" t="s">
        <v>137</v>
      </c>
      <c r="K5105" t="s">
        <v>138</v>
      </c>
      <c r="L5105" t="s">
        <v>14232</v>
      </c>
      <c r="M5105" t="s">
        <v>13896</v>
      </c>
      <c r="N5105">
        <v>1.1616666659999999</v>
      </c>
      <c r="O5105">
        <v>0</v>
      </c>
      <c r="P5105">
        <v>84</v>
      </c>
      <c r="Q5105">
        <v>0</v>
      </c>
      <c r="R5105">
        <v>0</v>
      </c>
      <c r="S5105">
        <v>0</v>
      </c>
      <c r="T5105">
        <v>6</v>
      </c>
      <c r="U5105">
        <v>0</v>
      </c>
      <c r="V5105">
        <v>0</v>
      </c>
      <c r="W5105">
        <v>0</v>
      </c>
      <c r="X5105">
        <v>14.28299494227506</v>
      </c>
      <c r="Y5105">
        <v>0</v>
      </c>
      <c r="Z5105">
        <v>0</v>
      </c>
      <c r="AA5105">
        <v>0</v>
      </c>
      <c r="AB5105">
        <v>3.9018868086021561</v>
      </c>
      <c r="AC5105">
        <v>0</v>
      </c>
      <c r="AD5105">
        <v>0</v>
      </c>
      <c r="AE5105">
        <v>18.184881750877217</v>
      </c>
    </row>
    <row r="5106" spans="1:31" x14ac:dyDescent="0.3">
      <c r="A5106">
        <v>2656925</v>
      </c>
      <c r="B5106">
        <v>1</v>
      </c>
      <c r="C5106" t="s">
        <v>80</v>
      </c>
      <c r="D5106" t="s">
        <v>97</v>
      </c>
      <c r="E5106" t="s">
        <v>141</v>
      </c>
      <c r="F5106" t="s">
        <v>14233</v>
      </c>
      <c r="G5106" t="s">
        <v>676</v>
      </c>
      <c r="H5106" t="s">
        <v>144</v>
      </c>
      <c r="I5106" t="s">
        <v>136</v>
      </c>
      <c r="J5106" t="s">
        <v>137</v>
      </c>
      <c r="K5106" t="s">
        <v>138</v>
      </c>
      <c r="L5106" t="s">
        <v>14234</v>
      </c>
      <c r="M5106" t="s">
        <v>13946</v>
      </c>
      <c r="N5106">
        <v>1.1616666659999999</v>
      </c>
      <c r="O5106">
        <v>0</v>
      </c>
      <c r="P5106">
        <v>3</v>
      </c>
      <c r="Q5106">
        <v>0</v>
      </c>
      <c r="R5106">
        <v>8</v>
      </c>
      <c r="S5106">
        <v>0</v>
      </c>
      <c r="T5106">
        <v>7</v>
      </c>
      <c r="U5106">
        <v>0</v>
      </c>
      <c r="V5106">
        <v>0</v>
      </c>
      <c r="W5106">
        <v>0</v>
      </c>
      <c r="X5106">
        <v>2.4682570570896067</v>
      </c>
      <c r="Y5106">
        <v>0</v>
      </c>
      <c r="Z5106">
        <v>13.834887936124337</v>
      </c>
      <c r="AA5106">
        <v>0</v>
      </c>
      <c r="AB5106">
        <v>13.316140890603837</v>
      </c>
      <c r="AC5106">
        <v>0</v>
      </c>
      <c r="AD5106">
        <v>0</v>
      </c>
      <c r="AE5106">
        <v>29.619285883817781</v>
      </c>
    </row>
    <row r="5107" spans="1:31" x14ac:dyDescent="0.3">
      <c r="A5107">
        <v>2656802</v>
      </c>
      <c r="B5107">
        <v>1</v>
      </c>
      <c r="C5107" t="s">
        <v>80</v>
      </c>
      <c r="D5107" t="s">
        <v>85</v>
      </c>
      <c r="E5107" t="s">
        <v>214</v>
      </c>
      <c r="F5107" t="s">
        <v>14235</v>
      </c>
      <c r="G5107" t="s">
        <v>300</v>
      </c>
      <c r="H5107" t="s">
        <v>135</v>
      </c>
      <c r="I5107" t="s">
        <v>136</v>
      </c>
      <c r="J5107" t="s">
        <v>137</v>
      </c>
      <c r="K5107" t="s">
        <v>138</v>
      </c>
      <c r="L5107" t="s">
        <v>14236</v>
      </c>
      <c r="M5107" t="s">
        <v>14237</v>
      </c>
      <c r="N5107">
        <v>5.15</v>
      </c>
      <c r="O5107">
        <v>0</v>
      </c>
      <c r="P5107">
        <v>178</v>
      </c>
      <c r="Q5107">
        <v>0</v>
      </c>
      <c r="R5107">
        <v>0</v>
      </c>
      <c r="S5107">
        <v>0</v>
      </c>
      <c r="T5107">
        <v>1</v>
      </c>
      <c r="U5107">
        <v>0</v>
      </c>
      <c r="V5107">
        <v>0</v>
      </c>
      <c r="W5107">
        <v>0</v>
      </c>
      <c r="X5107">
        <v>299.8130974818684</v>
      </c>
      <c r="Y5107">
        <v>0</v>
      </c>
      <c r="Z5107">
        <v>0</v>
      </c>
      <c r="AA5107">
        <v>0</v>
      </c>
      <c r="AB5107">
        <v>11.116442064383335</v>
      </c>
      <c r="AC5107">
        <v>0</v>
      </c>
      <c r="AD5107">
        <v>0</v>
      </c>
      <c r="AE5107">
        <v>310.9295395462517</v>
      </c>
    </row>
    <row r="5108" spans="1:31" x14ac:dyDescent="0.3">
      <c r="A5108">
        <v>2656779</v>
      </c>
      <c r="B5108">
        <v>1</v>
      </c>
      <c r="C5108" t="s">
        <v>81</v>
      </c>
      <c r="D5108" t="s">
        <v>117</v>
      </c>
      <c r="E5108" t="s">
        <v>165</v>
      </c>
      <c r="F5108" t="s">
        <v>14238</v>
      </c>
      <c r="G5108" t="s">
        <v>224</v>
      </c>
      <c r="H5108" t="s">
        <v>135</v>
      </c>
      <c r="I5108" t="s">
        <v>136</v>
      </c>
      <c r="J5108" t="s">
        <v>137</v>
      </c>
      <c r="K5108" t="s">
        <v>138</v>
      </c>
      <c r="L5108" t="s">
        <v>14239</v>
      </c>
      <c r="M5108" t="s">
        <v>14240</v>
      </c>
      <c r="N5108">
        <v>0.70694444400000001</v>
      </c>
      <c r="O5108">
        <v>0</v>
      </c>
      <c r="P5108">
        <v>42</v>
      </c>
      <c r="Q5108">
        <v>0</v>
      </c>
      <c r="R5108">
        <v>1</v>
      </c>
      <c r="S5108">
        <v>0</v>
      </c>
      <c r="T5108">
        <v>3</v>
      </c>
      <c r="U5108">
        <v>0</v>
      </c>
      <c r="V5108">
        <v>0</v>
      </c>
      <c r="W5108">
        <v>0</v>
      </c>
      <c r="X5108">
        <v>4.3172549198624495</v>
      </c>
      <c r="Y5108">
        <v>0</v>
      </c>
      <c r="Z5108">
        <v>0.41220064673782991</v>
      </c>
      <c r="AA5108">
        <v>0</v>
      </c>
      <c r="AB5108">
        <v>3.0667788620472418</v>
      </c>
      <c r="AC5108">
        <v>0</v>
      </c>
      <c r="AD5108">
        <v>0</v>
      </c>
      <c r="AE5108">
        <v>7.7962344286475211</v>
      </c>
    </row>
    <row r="5109" spans="1:31" x14ac:dyDescent="0.3">
      <c r="A5109">
        <v>2657071</v>
      </c>
      <c r="B5109">
        <v>1</v>
      </c>
      <c r="C5109" t="s">
        <v>80</v>
      </c>
      <c r="D5109" t="s">
        <v>93</v>
      </c>
      <c r="E5109" t="s">
        <v>152</v>
      </c>
      <c r="F5109" t="s">
        <v>14241</v>
      </c>
      <c r="G5109" t="s">
        <v>191</v>
      </c>
      <c r="H5109" t="s">
        <v>135</v>
      </c>
      <c r="I5109" t="s">
        <v>136</v>
      </c>
      <c r="J5109" t="s">
        <v>137</v>
      </c>
      <c r="K5109" t="s">
        <v>138</v>
      </c>
      <c r="L5109" t="s">
        <v>14242</v>
      </c>
      <c r="M5109" t="s">
        <v>14243</v>
      </c>
      <c r="N5109">
        <v>3.5816666659999998</v>
      </c>
      <c r="O5109">
        <v>0</v>
      </c>
      <c r="P5109">
        <v>1</v>
      </c>
      <c r="Q5109">
        <v>0</v>
      </c>
      <c r="R5109">
        <v>15</v>
      </c>
      <c r="S5109">
        <v>0</v>
      </c>
      <c r="T5109">
        <v>6</v>
      </c>
      <c r="U5109">
        <v>0</v>
      </c>
      <c r="V5109">
        <v>0</v>
      </c>
      <c r="W5109">
        <v>0</v>
      </c>
      <c r="X5109">
        <v>0.10900614353861644</v>
      </c>
      <c r="Y5109">
        <v>0</v>
      </c>
      <c r="Z5109">
        <v>164.72314436299382</v>
      </c>
      <c r="AA5109">
        <v>0</v>
      </c>
      <c r="AB5109">
        <v>24.145212897864525</v>
      </c>
      <c r="AC5109">
        <v>0</v>
      </c>
      <c r="AD5109">
        <v>0</v>
      </c>
      <c r="AE5109">
        <v>188.97736340439695</v>
      </c>
    </row>
    <row r="5110" spans="1:31" x14ac:dyDescent="0.3">
      <c r="A5110">
        <v>2656679</v>
      </c>
      <c r="B5110">
        <v>1</v>
      </c>
      <c r="C5110" t="s">
        <v>80</v>
      </c>
      <c r="D5110" t="s">
        <v>105</v>
      </c>
      <c r="E5110" t="s">
        <v>132</v>
      </c>
      <c r="F5110" t="s">
        <v>14244</v>
      </c>
      <c r="G5110" t="s">
        <v>134</v>
      </c>
      <c r="H5110" t="s">
        <v>135</v>
      </c>
      <c r="I5110" t="s">
        <v>136</v>
      </c>
      <c r="J5110" t="s">
        <v>137</v>
      </c>
      <c r="K5110" t="s">
        <v>138</v>
      </c>
      <c r="L5110" t="s">
        <v>14245</v>
      </c>
      <c r="M5110" t="s">
        <v>14246</v>
      </c>
      <c r="N5110">
        <v>6.5147222219999996</v>
      </c>
      <c r="O5110">
        <v>0</v>
      </c>
      <c r="P5110">
        <v>9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22.241137272184403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22.241137272184403</v>
      </c>
    </row>
    <row r="5111" spans="1:31" x14ac:dyDescent="0.3">
      <c r="A5111">
        <v>2656430</v>
      </c>
      <c r="B5111">
        <v>1</v>
      </c>
      <c r="C5111" t="s">
        <v>80</v>
      </c>
      <c r="D5111" t="s">
        <v>105</v>
      </c>
      <c r="E5111" t="s">
        <v>152</v>
      </c>
      <c r="F5111" t="s">
        <v>6038</v>
      </c>
      <c r="G5111" t="s">
        <v>191</v>
      </c>
      <c r="H5111" t="s">
        <v>135</v>
      </c>
      <c r="I5111" t="s">
        <v>136</v>
      </c>
      <c r="J5111" t="s">
        <v>137</v>
      </c>
      <c r="K5111" t="s">
        <v>138</v>
      </c>
      <c r="L5111" t="s">
        <v>14247</v>
      </c>
      <c r="M5111" t="s">
        <v>14248</v>
      </c>
      <c r="N5111">
        <v>2.8911111109999998</v>
      </c>
      <c r="O5111">
        <v>0</v>
      </c>
      <c r="P5111">
        <v>87</v>
      </c>
      <c r="Q5111">
        <v>0</v>
      </c>
      <c r="R5111">
        <v>81</v>
      </c>
      <c r="S5111">
        <v>0</v>
      </c>
      <c r="T5111">
        <v>18</v>
      </c>
      <c r="U5111">
        <v>0</v>
      </c>
      <c r="V5111">
        <v>0</v>
      </c>
      <c r="W5111">
        <v>0</v>
      </c>
      <c r="X5111">
        <v>72.589072237872429</v>
      </c>
      <c r="Y5111">
        <v>0</v>
      </c>
      <c r="Z5111">
        <v>133.17896045899633</v>
      </c>
      <c r="AA5111">
        <v>0</v>
      </c>
      <c r="AB5111">
        <v>46.790595519060112</v>
      </c>
      <c r="AC5111">
        <v>0</v>
      </c>
      <c r="AD5111">
        <v>0</v>
      </c>
      <c r="AE5111">
        <v>252.55862821592888</v>
      </c>
    </row>
    <row r="5112" spans="1:31" x14ac:dyDescent="0.3">
      <c r="A5112">
        <v>2657057</v>
      </c>
      <c r="B5112">
        <v>1</v>
      </c>
      <c r="C5112" t="s">
        <v>80</v>
      </c>
      <c r="D5112" t="s">
        <v>102</v>
      </c>
      <c r="E5112" t="s">
        <v>152</v>
      </c>
      <c r="F5112" t="s">
        <v>14249</v>
      </c>
      <c r="G5112" t="s">
        <v>191</v>
      </c>
      <c r="H5112" t="s">
        <v>135</v>
      </c>
      <c r="I5112" t="s">
        <v>136</v>
      </c>
      <c r="J5112" t="s">
        <v>137</v>
      </c>
      <c r="K5112" t="s">
        <v>138</v>
      </c>
      <c r="L5112" t="s">
        <v>14250</v>
      </c>
      <c r="M5112" t="s">
        <v>14251</v>
      </c>
      <c r="N5112">
        <v>0.62305555499999998</v>
      </c>
      <c r="O5112">
        <v>0</v>
      </c>
      <c r="P5112">
        <v>90</v>
      </c>
      <c r="Q5112">
        <v>0</v>
      </c>
      <c r="R5112">
        <v>8</v>
      </c>
      <c r="S5112">
        <v>0</v>
      </c>
      <c r="T5112">
        <v>7</v>
      </c>
      <c r="U5112">
        <v>0</v>
      </c>
      <c r="V5112">
        <v>0</v>
      </c>
      <c r="W5112">
        <v>0</v>
      </c>
      <c r="X5112">
        <v>19.899201538475147</v>
      </c>
      <c r="Y5112">
        <v>0</v>
      </c>
      <c r="Z5112">
        <v>15.583316608589154</v>
      </c>
      <c r="AA5112">
        <v>0</v>
      </c>
      <c r="AB5112">
        <v>8.435952951184726</v>
      </c>
      <c r="AC5112">
        <v>0</v>
      </c>
      <c r="AD5112">
        <v>0</v>
      </c>
      <c r="AE5112">
        <v>43.918471098249022</v>
      </c>
    </row>
    <row r="5113" spans="1:31" x14ac:dyDescent="0.3">
      <c r="A5113">
        <v>2656516</v>
      </c>
      <c r="B5113">
        <v>1</v>
      </c>
      <c r="C5113" t="s">
        <v>80</v>
      </c>
      <c r="D5113" t="s">
        <v>85</v>
      </c>
      <c r="E5113" t="s">
        <v>132</v>
      </c>
      <c r="F5113" t="s">
        <v>13241</v>
      </c>
      <c r="G5113" t="s">
        <v>228</v>
      </c>
      <c r="H5113" t="s">
        <v>135</v>
      </c>
      <c r="I5113" t="s">
        <v>136</v>
      </c>
      <c r="J5113" t="s">
        <v>137</v>
      </c>
      <c r="K5113" t="s">
        <v>138</v>
      </c>
      <c r="L5113" t="s">
        <v>14252</v>
      </c>
      <c r="M5113" t="s">
        <v>14253</v>
      </c>
      <c r="N5113">
        <v>6.3</v>
      </c>
      <c r="O5113">
        <v>0</v>
      </c>
      <c r="P5113">
        <v>10</v>
      </c>
      <c r="Q5113">
        <v>0</v>
      </c>
      <c r="R5113">
        <v>0</v>
      </c>
      <c r="S5113">
        <v>0</v>
      </c>
      <c r="T5113">
        <v>2</v>
      </c>
      <c r="U5113">
        <v>0</v>
      </c>
      <c r="V5113">
        <v>0</v>
      </c>
      <c r="W5113">
        <v>0</v>
      </c>
      <c r="X5113">
        <v>21.836113506510948</v>
      </c>
      <c r="Y5113">
        <v>0</v>
      </c>
      <c r="Z5113">
        <v>0</v>
      </c>
      <c r="AA5113">
        <v>0</v>
      </c>
      <c r="AB5113">
        <v>18.186568439950172</v>
      </c>
      <c r="AC5113">
        <v>0</v>
      </c>
      <c r="AD5113">
        <v>0</v>
      </c>
      <c r="AE5113">
        <v>40.02268194646112</v>
      </c>
    </row>
    <row r="5114" spans="1:31" x14ac:dyDescent="0.3">
      <c r="A5114">
        <v>2656911</v>
      </c>
      <c r="B5114">
        <v>1</v>
      </c>
      <c r="C5114" t="s">
        <v>80</v>
      </c>
      <c r="D5114" t="s">
        <v>95</v>
      </c>
      <c r="E5114" t="s">
        <v>181</v>
      </c>
      <c r="F5114" t="s">
        <v>10707</v>
      </c>
      <c r="G5114" t="s">
        <v>149</v>
      </c>
      <c r="H5114" t="s">
        <v>1793</v>
      </c>
      <c r="I5114" t="s">
        <v>241</v>
      </c>
      <c r="J5114" t="s">
        <v>137</v>
      </c>
      <c r="K5114" t="s">
        <v>138</v>
      </c>
      <c r="L5114" t="s">
        <v>14254</v>
      </c>
      <c r="M5114" t="s">
        <v>14255</v>
      </c>
      <c r="N5114">
        <v>3.0954444000000001E-2</v>
      </c>
      <c r="O5114">
        <v>1</v>
      </c>
      <c r="P5114">
        <v>744</v>
      </c>
      <c r="Q5114">
        <v>6</v>
      </c>
      <c r="R5114">
        <v>21</v>
      </c>
      <c r="S5114">
        <v>10</v>
      </c>
      <c r="T5114">
        <v>41</v>
      </c>
      <c r="U5114">
        <v>0</v>
      </c>
      <c r="V5114">
        <v>0</v>
      </c>
      <c r="W5114">
        <v>8.5775371175000007E-3</v>
      </c>
      <c r="X5114">
        <v>5.0354851121958148</v>
      </c>
      <c r="Y5114">
        <v>1.3045690753427377</v>
      </c>
      <c r="Z5114">
        <v>0.71760938918478678</v>
      </c>
      <c r="AA5114">
        <v>7.3349868683052009</v>
      </c>
      <c r="AB5114">
        <v>1.2010240667280561</v>
      </c>
      <c r="AC5114">
        <v>0</v>
      </c>
      <c r="AD5114">
        <v>0</v>
      </c>
      <c r="AE5114">
        <v>15.602252048874096</v>
      </c>
    </row>
    <row r="5115" spans="1:31" x14ac:dyDescent="0.3">
      <c r="A5115">
        <v>2656556</v>
      </c>
      <c r="B5115">
        <v>1</v>
      </c>
      <c r="C5115" t="s">
        <v>80</v>
      </c>
      <c r="D5115" t="s">
        <v>90</v>
      </c>
      <c r="E5115" t="s">
        <v>132</v>
      </c>
      <c r="F5115" t="s">
        <v>14256</v>
      </c>
      <c r="G5115" t="s">
        <v>134</v>
      </c>
      <c r="H5115" t="s">
        <v>135</v>
      </c>
      <c r="I5115" t="s">
        <v>136</v>
      </c>
      <c r="J5115" t="s">
        <v>137</v>
      </c>
      <c r="K5115" t="s">
        <v>138</v>
      </c>
      <c r="L5115" t="s">
        <v>14257</v>
      </c>
      <c r="M5115" t="s">
        <v>14258</v>
      </c>
      <c r="N5115">
        <v>3.2561111110000001</v>
      </c>
      <c r="O5115">
        <v>0</v>
      </c>
      <c r="P5115">
        <v>5</v>
      </c>
      <c r="Q5115">
        <v>0</v>
      </c>
      <c r="R5115">
        <v>0</v>
      </c>
      <c r="S5115">
        <v>0</v>
      </c>
      <c r="T5115">
        <v>2</v>
      </c>
      <c r="U5115">
        <v>0</v>
      </c>
      <c r="V5115">
        <v>0</v>
      </c>
      <c r="W5115">
        <v>0</v>
      </c>
      <c r="X5115">
        <v>2.0754164765923933</v>
      </c>
      <c r="Y5115">
        <v>0</v>
      </c>
      <c r="Z5115">
        <v>0</v>
      </c>
      <c r="AA5115">
        <v>0</v>
      </c>
      <c r="AB5115">
        <v>5.5579969402503799</v>
      </c>
      <c r="AC5115">
        <v>0</v>
      </c>
      <c r="AD5115">
        <v>0</v>
      </c>
      <c r="AE5115">
        <v>7.6334134168427727</v>
      </c>
    </row>
    <row r="5116" spans="1:31" x14ac:dyDescent="0.3">
      <c r="A5116">
        <v>2656567</v>
      </c>
      <c r="B5116">
        <v>2</v>
      </c>
      <c r="C5116" t="s">
        <v>80</v>
      </c>
      <c r="D5116" t="s">
        <v>100</v>
      </c>
      <c r="E5116" t="s">
        <v>194</v>
      </c>
      <c r="F5116" t="s">
        <v>14259</v>
      </c>
      <c r="G5116" t="s">
        <v>143</v>
      </c>
      <c r="H5116" t="s">
        <v>144</v>
      </c>
      <c r="I5116" t="s">
        <v>136</v>
      </c>
      <c r="J5116" t="s">
        <v>137</v>
      </c>
      <c r="K5116" t="s">
        <v>138</v>
      </c>
      <c r="L5116" t="s">
        <v>14173</v>
      </c>
      <c r="M5116" t="s">
        <v>14260</v>
      </c>
      <c r="N5116">
        <v>0.70111111100000001</v>
      </c>
      <c r="O5116">
        <v>4</v>
      </c>
      <c r="P5116">
        <v>880</v>
      </c>
      <c r="Q5116">
        <v>3</v>
      </c>
      <c r="R5116">
        <v>149</v>
      </c>
      <c r="S5116">
        <v>5</v>
      </c>
      <c r="T5116">
        <v>132</v>
      </c>
      <c r="U5116">
        <v>0</v>
      </c>
      <c r="V5116">
        <v>0</v>
      </c>
      <c r="W5116">
        <v>13.661682567853955</v>
      </c>
      <c r="X5116">
        <v>183.7081126907068</v>
      </c>
      <c r="Y5116">
        <v>6.231580592322187</v>
      </c>
      <c r="Z5116">
        <v>74.716516189058268</v>
      </c>
      <c r="AA5116">
        <v>36.74779201606701</v>
      </c>
      <c r="AB5116">
        <v>223.07640577263092</v>
      </c>
      <c r="AC5116">
        <v>0</v>
      </c>
      <c r="AD5116">
        <v>0</v>
      </c>
      <c r="AE5116">
        <v>538.14208982863909</v>
      </c>
    </row>
    <row r="5117" spans="1:31" x14ac:dyDescent="0.3">
      <c r="A5117">
        <v>2656530</v>
      </c>
      <c r="B5117">
        <v>1</v>
      </c>
      <c r="C5117" t="s">
        <v>80</v>
      </c>
      <c r="D5117" t="s">
        <v>90</v>
      </c>
      <c r="E5117" t="s">
        <v>152</v>
      </c>
      <c r="F5117" t="s">
        <v>14261</v>
      </c>
      <c r="G5117" t="s">
        <v>154</v>
      </c>
      <c r="H5117" t="s">
        <v>135</v>
      </c>
      <c r="I5117" t="s">
        <v>136</v>
      </c>
      <c r="J5117" t="s">
        <v>137</v>
      </c>
      <c r="K5117" t="s">
        <v>138</v>
      </c>
      <c r="L5117" t="s">
        <v>14262</v>
      </c>
      <c r="M5117" t="s">
        <v>14263</v>
      </c>
      <c r="N5117">
        <v>2.818333333</v>
      </c>
      <c r="O5117">
        <v>0</v>
      </c>
      <c r="P5117">
        <v>235</v>
      </c>
      <c r="Q5117">
        <v>0</v>
      </c>
      <c r="R5117">
        <v>0</v>
      </c>
      <c r="S5117">
        <v>0</v>
      </c>
      <c r="T5117">
        <v>23</v>
      </c>
      <c r="U5117">
        <v>0</v>
      </c>
      <c r="V5117">
        <v>0</v>
      </c>
      <c r="W5117">
        <v>0</v>
      </c>
      <c r="X5117">
        <v>169.72440294503349</v>
      </c>
      <c r="Y5117">
        <v>0</v>
      </c>
      <c r="Z5117">
        <v>0</v>
      </c>
      <c r="AA5117">
        <v>0</v>
      </c>
      <c r="AB5117">
        <v>41.118963759461089</v>
      </c>
      <c r="AC5117">
        <v>0</v>
      </c>
      <c r="AD5117">
        <v>0</v>
      </c>
      <c r="AE5117">
        <v>210.84336670449457</v>
      </c>
    </row>
    <row r="5118" spans="1:31" x14ac:dyDescent="0.3">
      <c r="A5118">
        <v>2656344</v>
      </c>
      <c r="B5118">
        <v>1</v>
      </c>
      <c r="C5118" t="s">
        <v>80</v>
      </c>
      <c r="D5118" t="s">
        <v>96</v>
      </c>
      <c r="E5118" t="s">
        <v>165</v>
      </c>
      <c r="F5118" t="s">
        <v>11037</v>
      </c>
      <c r="G5118" t="s">
        <v>187</v>
      </c>
      <c r="H5118" t="s">
        <v>135</v>
      </c>
      <c r="I5118" t="s">
        <v>136</v>
      </c>
      <c r="J5118" t="s">
        <v>137</v>
      </c>
      <c r="K5118" t="s">
        <v>138</v>
      </c>
      <c r="L5118" t="s">
        <v>14264</v>
      </c>
      <c r="M5118" t="s">
        <v>14265</v>
      </c>
      <c r="N5118">
        <v>2.8263888879999999</v>
      </c>
      <c r="O5118">
        <v>0</v>
      </c>
      <c r="P5118">
        <v>259</v>
      </c>
      <c r="Q5118">
        <v>0</v>
      </c>
      <c r="R5118">
        <v>0</v>
      </c>
      <c r="S5118">
        <v>0</v>
      </c>
      <c r="T5118">
        <v>12</v>
      </c>
      <c r="U5118">
        <v>0</v>
      </c>
      <c r="V5118">
        <v>0</v>
      </c>
      <c r="W5118">
        <v>0</v>
      </c>
      <c r="X5118">
        <v>297.60360965999297</v>
      </c>
      <c r="Y5118">
        <v>0</v>
      </c>
      <c r="Z5118">
        <v>0</v>
      </c>
      <c r="AA5118">
        <v>0</v>
      </c>
      <c r="AB5118">
        <v>97.000252426818179</v>
      </c>
      <c r="AC5118">
        <v>0</v>
      </c>
      <c r="AD5118">
        <v>0</v>
      </c>
      <c r="AE5118">
        <v>394.60386208681115</v>
      </c>
    </row>
    <row r="5119" spans="1:31" x14ac:dyDescent="0.3">
      <c r="A5119">
        <v>2656885</v>
      </c>
      <c r="B5119">
        <v>1</v>
      </c>
      <c r="C5119" t="s">
        <v>80</v>
      </c>
      <c r="D5119" t="s">
        <v>92</v>
      </c>
      <c r="E5119" t="s">
        <v>214</v>
      </c>
      <c r="F5119" t="s">
        <v>14266</v>
      </c>
      <c r="G5119" t="s">
        <v>216</v>
      </c>
      <c r="H5119" t="s">
        <v>135</v>
      </c>
      <c r="I5119" t="s">
        <v>136</v>
      </c>
      <c r="J5119" t="s">
        <v>137</v>
      </c>
      <c r="K5119" t="s">
        <v>138</v>
      </c>
      <c r="L5119" t="s">
        <v>14267</v>
      </c>
      <c r="M5119" t="s">
        <v>14268</v>
      </c>
      <c r="N5119">
        <v>3.778611111</v>
      </c>
      <c r="O5119">
        <v>0</v>
      </c>
      <c r="P5119">
        <v>48</v>
      </c>
      <c r="Q5119">
        <v>0</v>
      </c>
      <c r="R5119">
        <v>0</v>
      </c>
      <c r="S5119">
        <v>0</v>
      </c>
      <c r="T5119">
        <v>37</v>
      </c>
      <c r="U5119">
        <v>0</v>
      </c>
      <c r="V5119">
        <v>0</v>
      </c>
      <c r="W5119">
        <v>0</v>
      </c>
      <c r="X5119">
        <v>74.239647592711123</v>
      </c>
      <c r="Y5119">
        <v>0</v>
      </c>
      <c r="Z5119">
        <v>0</v>
      </c>
      <c r="AA5119">
        <v>0</v>
      </c>
      <c r="AB5119">
        <v>385.5761067099852</v>
      </c>
      <c r="AC5119">
        <v>0</v>
      </c>
      <c r="AD5119">
        <v>0</v>
      </c>
      <c r="AE5119">
        <v>459.81575430269629</v>
      </c>
    </row>
    <row r="5120" spans="1:31" x14ac:dyDescent="0.3">
      <c r="A5120">
        <v>2656364</v>
      </c>
      <c r="B5120">
        <v>1</v>
      </c>
      <c r="C5120" t="s">
        <v>81</v>
      </c>
      <c r="D5120" t="s">
        <v>113</v>
      </c>
      <c r="E5120" t="s">
        <v>152</v>
      </c>
      <c r="F5120" t="s">
        <v>3353</v>
      </c>
      <c r="G5120" t="s">
        <v>191</v>
      </c>
      <c r="H5120" t="s">
        <v>135</v>
      </c>
      <c r="I5120" t="s">
        <v>136</v>
      </c>
      <c r="J5120" t="s">
        <v>137</v>
      </c>
      <c r="K5120" t="s">
        <v>138</v>
      </c>
      <c r="L5120" t="s">
        <v>14269</v>
      </c>
      <c r="M5120" t="s">
        <v>14270</v>
      </c>
      <c r="N5120">
        <v>0.903888888</v>
      </c>
      <c r="O5120">
        <v>0</v>
      </c>
      <c r="P5120">
        <v>123</v>
      </c>
      <c r="Q5120">
        <v>0</v>
      </c>
      <c r="R5120">
        <v>13</v>
      </c>
      <c r="S5120">
        <v>0</v>
      </c>
      <c r="T5120">
        <v>9</v>
      </c>
      <c r="U5120">
        <v>0</v>
      </c>
      <c r="V5120">
        <v>0</v>
      </c>
      <c r="W5120">
        <v>0</v>
      </c>
      <c r="X5120">
        <v>23.944074872306992</v>
      </c>
      <c r="Y5120">
        <v>0</v>
      </c>
      <c r="Z5120">
        <v>12.700619567082766</v>
      </c>
      <c r="AA5120">
        <v>0</v>
      </c>
      <c r="AB5120">
        <v>13.927642157891581</v>
      </c>
      <c r="AC5120">
        <v>0</v>
      </c>
      <c r="AD5120">
        <v>0</v>
      </c>
      <c r="AE5120">
        <v>50.572336597281343</v>
      </c>
    </row>
    <row r="5121" spans="1:31" x14ac:dyDescent="0.3">
      <c r="A5121">
        <v>2656387</v>
      </c>
      <c r="B5121">
        <v>1</v>
      </c>
      <c r="C5121" t="s">
        <v>80</v>
      </c>
      <c r="D5121" t="s">
        <v>83</v>
      </c>
      <c r="E5121" t="s">
        <v>181</v>
      </c>
      <c r="F5121" t="s">
        <v>14271</v>
      </c>
      <c r="G5121" t="s">
        <v>220</v>
      </c>
      <c r="H5121" t="s">
        <v>144</v>
      </c>
      <c r="I5121" t="s">
        <v>136</v>
      </c>
      <c r="J5121" t="s">
        <v>137</v>
      </c>
      <c r="K5121" t="s">
        <v>162</v>
      </c>
      <c r="L5121" t="s">
        <v>14272</v>
      </c>
      <c r="M5121" t="s">
        <v>14273</v>
      </c>
      <c r="N5121">
        <v>6.0380555549999997</v>
      </c>
      <c r="O5121">
        <v>0</v>
      </c>
      <c r="P5121">
        <v>768</v>
      </c>
      <c r="Q5121">
        <v>0</v>
      </c>
      <c r="R5121">
        <v>0</v>
      </c>
      <c r="S5121">
        <v>0</v>
      </c>
      <c r="T5121">
        <v>952</v>
      </c>
      <c r="U5121">
        <v>0</v>
      </c>
      <c r="V5121">
        <v>2</v>
      </c>
      <c r="W5121">
        <v>0</v>
      </c>
      <c r="X5121">
        <v>2539.5150123627977</v>
      </c>
      <c r="Y5121">
        <v>0</v>
      </c>
      <c r="Z5121">
        <v>0</v>
      </c>
      <c r="AA5121">
        <v>0</v>
      </c>
      <c r="AB5121">
        <v>10285.511436786772</v>
      </c>
      <c r="AC5121">
        <v>0</v>
      </c>
      <c r="AD5121">
        <v>537.82301705451277</v>
      </c>
      <c r="AE5121">
        <v>13362.849466204081</v>
      </c>
    </row>
    <row r="5122" spans="1:31" x14ac:dyDescent="0.3">
      <c r="A5122">
        <v>2656407</v>
      </c>
      <c r="B5122">
        <v>1</v>
      </c>
      <c r="C5122" t="s">
        <v>80</v>
      </c>
      <c r="D5122" t="s">
        <v>82</v>
      </c>
      <c r="E5122" t="s">
        <v>152</v>
      </c>
      <c r="F5122" t="s">
        <v>13775</v>
      </c>
      <c r="G5122" t="s">
        <v>154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14274</v>
      </c>
      <c r="M5122" t="s">
        <v>14275</v>
      </c>
      <c r="N5122">
        <v>0.15083333300000001</v>
      </c>
      <c r="O5122">
        <v>0</v>
      </c>
      <c r="P5122">
        <v>170</v>
      </c>
      <c r="Q5122">
        <v>0</v>
      </c>
      <c r="R5122">
        <v>0</v>
      </c>
      <c r="S5122">
        <v>0</v>
      </c>
      <c r="T5122">
        <v>16</v>
      </c>
      <c r="U5122">
        <v>0</v>
      </c>
      <c r="V5122">
        <v>0</v>
      </c>
      <c r="W5122">
        <v>0</v>
      </c>
      <c r="X5122">
        <v>5.5937732787228409</v>
      </c>
      <c r="Y5122">
        <v>0</v>
      </c>
      <c r="Z5122">
        <v>0</v>
      </c>
      <c r="AA5122">
        <v>0</v>
      </c>
      <c r="AB5122">
        <v>0.87671418557670699</v>
      </c>
      <c r="AC5122">
        <v>0</v>
      </c>
      <c r="AD5122">
        <v>0</v>
      </c>
      <c r="AE5122">
        <v>6.4704874642995476</v>
      </c>
    </row>
    <row r="5123" spans="1:31" x14ac:dyDescent="0.3">
      <c r="A5123">
        <v>2656718</v>
      </c>
      <c r="B5123">
        <v>2</v>
      </c>
      <c r="C5123" t="s">
        <v>80</v>
      </c>
      <c r="D5123" t="s">
        <v>87</v>
      </c>
      <c r="E5123" t="s">
        <v>152</v>
      </c>
      <c r="F5123" t="s">
        <v>11084</v>
      </c>
      <c r="G5123" t="s">
        <v>216</v>
      </c>
      <c r="H5123" t="s">
        <v>135</v>
      </c>
      <c r="I5123" t="s">
        <v>136</v>
      </c>
      <c r="J5123" t="s">
        <v>137</v>
      </c>
      <c r="K5123" t="s">
        <v>138</v>
      </c>
      <c r="L5123" t="s">
        <v>13700</v>
      </c>
      <c r="M5123" t="s">
        <v>14276</v>
      </c>
      <c r="N5123">
        <v>4.3094444440000004</v>
      </c>
      <c r="O5123">
        <v>0</v>
      </c>
      <c r="P5123">
        <v>258</v>
      </c>
      <c r="Q5123">
        <v>0</v>
      </c>
      <c r="R5123">
        <v>0</v>
      </c>
      <c r="S5123">
        <v>0</v>
      </c>
      <c r="T5123">
        <v>31</v>
      </c>
      <c r="U5123">
        <v>0</v>
      </c>
      <c r="V5123">
        <v>0</v>
      </c>
      <c r="W5123">
        <v>0</v>
      </c>
      <c r="X5123">
        <v>375.01005780497576</v>
      </c>
      <c r="Y5123">
        <v>0</v>
      </c>
      <c r="Z5123">
        <v>0</v>
      </c>
      <c r="AA5123">
        <v>0</v>
      </c>
      <c r="AB5123">
        <v>273.1402007008241</v>
      </c>
      <c r="AC5123">
        <v>0</v>
      </c>
      <c r="AD5123">
        <v>0</v>
      </c>
      <c r="AE5123">
        <v>648.15025850579991</v>
      </c>
    </row>
    <row r="5124" spans="1:31" x14ac:dyDescent="0.3">
      <c r="A5124">
        <v>2656650</v>
      </c>
      <c r="B5124">
        <v>2</v>
      </c>
      <c r="C5124" t="s">
        <v>80</v>
      </c>
      <c r="D5124" t="s">
        <v>100</v>
      </c>
      <c r="E5124" t="s">
        <v>147</v>
      </c>
      <c r="F5124" t="s">
        <v>14277</v>
      </c>
      <c r="G5124" t="s">
        <v>11672</v>
      </c>
      <c r="H5124" t="s">
        <v>144</v>
      </c>
      <c r="I5124" t="s">
        <v>136</v>
      </c>
      <c r="J5124" t="s">
        <v>3</v>
      </c>
      <c r="K5124" t="s">
        <v>138</v>
      </c>
      <c r="L5124" t="s">
        <v>14143</v>
      </c>
      <c r="M5124" t="s">
        <v>14278</v>
      </c>
      <c r="N5124">
        <v>1.4011111110000001</v>
      </c>
      <c r="O5124">
        <v>0</v>
      </c>
      <c r="P5124">
        <v>2252</v>
      </c>
      <c r="Q5124">
        <v>0</v>
      </c>
      <c r="R5124">
        <v>12</v>
      </c>
      <c r="S5124">
        <v>1</v>
      </c>
      <c r="T5124">
        <v>190</v>
      </c>
      <c r="U5124">
        <v>0</v>
      </c>
      <c r="V5124">
        <v>0</v>
      </c>
      <c r="W5124">
        <v>0</v>
      </c>
      <c r="X5124">
        <v>885.71792984321416</v>
      </c>
      <c r="Y5124">
        <v>0</v>
      </c>
      <c r="Z5124">
        <v>11.795144150554503</v>
      </c>
      <c r="AA5124">
        <v>49.469999771692315</v>
      </c>
      <c r="AB5124">
        <v>735.20773144861312</v>
      </c>
      <c r="AC5124">
        <v>0</v>
      </c>
      <c r="AD5124">
        <v>0</v>
      </c>
      <c r="AE5124">
        <v>1682.1908052140741</v>
      </c>
    </row>
    <row r="5125" spans="1:31" x14ac:dyDescent="0.3">
      <c r="A5125">
        <v>2656450</v>
      </c>
      <c r="B5125">
        <v>1</v>
      </c>
      <c r="C5125" t="s">
        <v>81</v>
      </c>
      <c r="D5125" t="s">
        <v>122</v>
      </c>
      <c r="E5125" t="s">
        <v>194</v>
      </c>
      <c r="F5125" t="s">
        <v>865</v>
      </c>
      <c r="G5125" t="s">
        <v>149</v>
      </c>
      <c r="H5125" t="s">
        <v>144</v>
      </c>
      <c r="I5125" t="s">
        <v>136</v>
      </c>
      <c r="J5125" t="s">
        <v>137</v>
      </c>
      <c r="K5125" t="s">
        <v>138</v>
      </c>
      <c r="L5125" t="s">
        <v>14279</v>
      </c>
      <c r="M5125" t="s">
        <v>14280</v>
      </c>
      <c r="N5125">
        <v>2.045833333</v>
      </c>
      <c r="O5125">
        <v>15</v>
      </c>
      <c r="P5125">
        <v>891</v>
      </c>
      <c r="Q5125">
        <v>2</v>
      </c>
      <c r="R5125">
        <v>25</v>
      </c>
      <c r="S5125">
        <v>4</v>
      </c>
      <c r="T5125">
        <v>64</v>
      </c>
      <c r="U5125">
        <v>0</v>
      </c>
      <c r="V5125">
        <v>0</v>
      </c>
      <c r="W5125">
        <v>8.1478371177010942</v>
      </c>
      <c r="X5125">
        <v>248.99156425830287</v>
      </c>
      <c r="Y5125">
        <v>3.3961162875077777</v>
      </c>
      <c r="Z5125">
        <v>39.177350514999645</v>
      </c>
      <c r="AA5125">
        <v>20.106385519465217</v>
      </c>
      <c r="AB5125">
        <v>59.553069645221839</v>
      </c>
      <c r="AC5125">
        <v>0</v>
      </c>
      <c r="AD5125">
        <v>0</v>
      </c>
      <c r="AE5125">
        <v>379.37232334319845</v>
      </c>
    </row>
    <row r="5126" spans="1:31" x14ac:dyDescent="0.3">
      <c r="A5126">
        <v>2657160</v>
      </c>
      <c r="B5126">
        <v>1</v>
      </c>
      <c r="C5126" t="s">
        <v>80</v>
      </c>
      <c r="D5126" t="s">
        <v>100</v>
      </c>
      <c r="E5126" t="s">
        <v>132</v>
      </c>
      <c r="F5126" t="s">
        <v>14281</v>
      </c>
      <c r="G5126" t="s">
        <v>134</v>
      </c>
      <c r="H5126" t="s">
        <v>135</v>
      </c>
      <c r="I5126" t="s">
        <v>136</v>
      </c>
      <c r="J5126" t="s">
        <v>137</v>
      </c>
      <c r="K5126" t="s">
        <v>138</v>
      </c>
      <c r="L5126" t="s">
        <v>14282</v>
      </c>
      <c r="M5126" t="s">
        <v>14283</v>
      </c>
      <c r="N5126">
        <v>0.6925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1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0.68987470308204601</v>
      </c>
      <c r="AC5126">
        <v>0</v>
      </c>
      <c r="AD5126">
        <v>0</v>
      </c>
      <c r="AE5126">
        <v>0.68987470308204601</v>
      </c>
    </row>
    <row r="5127" spans="1:31" x14ac:dyDescent="0.3">
      <c r="A5127">
        <v>2656636</v>
      </c>
      <c r="B5127">
        <v>1</v>
      </c>
      <c r="C5127" t="s">
        <v>80</v>
      </c>
      <c r="D5127" t="s">
        <v>82</v>
      </c>
      <c r="E5127" t="s">
        <v>214</v>
      </c>
      <c r="F5127" t="s">
        <v>12297</v>
      </c>
      <c r="G5127" t="s">
        <v>224</v>
      </c>
      <c r="H5127" t="s">
        <v>135</v>
      </c>
      <c r="I5127" t="s">
        <v>136</v>
      </c>
      <c r="J5127" t="s">
        <v>137</v>
      </c>
      <c r="K5127" t="s">
        <v>138</v>
      </c>
      <c r="L5127" t="s">
        <v>14284</v>
      </c>
      <c r="M5127" t="s">
        <v>14285</v>
      </c>
      <c r="N5127">
        <v>1.5263888880000001</v>
      </c>
      <c r="O5127">
        <v>0</v>
      </c>
      <c r="P5127">
        <v>19</v>
      </c>
      <c r="Q5127">
        <v>0</v>
      </c>
      <c r="R5127">
        <v>0</v>
      </c>
      <c r="S5127">
        <v>0</v>
      </c>
      <c r="T5127">
        <v>38</v>
      </c>
      <c r="U5127">
        <v>0</v>
      </c>
      <c r="V5127">
        <v>0</v>
      </c>
      <c r="W5127">
        <v>0</v>
      </c>
      <c r="X5127">
        <v>6.7842234152814997</v>
      </c>
      <c r="Y5127">
        <v>0</v>
      </c>
      <c r="Z5127">
        <v>0</v>
      </c>
      <c r="AA5127">
        <v>0</v>
      </c>
      <c r="AB5127">
        <v>159.37930143386376</v>
      </c>
      <c r="AC5127">
        <v>0</v>
      </c>
      <c r="AD5127">
        <v>0</v>
      </c>
      <c r="AE5127">
        <v>166.16352484914526</v>
      </c>
    </row>
    <row r="5128" spans="1:31" x14ac:dyDescent="0.3">
      <c r="A5128">
        <v>2656974</v>
      </c>
      <c r="B5128">
        <v>1</v>
      </c>
      <c r="C5128" t="s">
        <v>81</v>
      </c>
      <c r="D5128" t="s">
        <v>118</v>
      </c>
      <c r="E5128" t="s">
        <v>165</v>
      </c>
      <c r="F5128" t="s">
        <v>14286</v>
      </c>
      <c r="G5128" t="s">
        <v>224</v>
      </c>
      <c r="H5128" t="s">
        <v>135</v>
      </c>
      <c r="I5128" t="s">
        <v>136</v>
      </c>
      <c r="J5128" t="s">
        <v>137</v>
      </c>
      <c r="K5128" t="s">
        <v>138</v>
      </c>
      <c r="L5128" t="s">
        <v>14287</v>
      </c>
      <c r="M5128" t="s">
        <v>14288</v>
      </c>
      <c r="N5128">
        <v>2.5847222219999999</v>
      </c>
      <c r="O5128">
        <v>0</v>
      </c>
      <c r="P5128">
        <v>3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1.1110295216551374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1.1110295216551374</v>
      </c>
    </row>
    <row r="5129" spans="1:31" x14ac:dyDescent="0.3">
      <c r="A5129">
        <v>2656287</v>
      </c>
      <c r="B5129">
        <v>1</v>
      </c>
      <c r="C5129" t="s">
        <v>81</v>
      </c>
      <c r="D5129" t="s">
        <v>115</v>
      </c>
      <c r="E5129" t="s">
        <v>165</v>
      </c>
      <c r="F5129" t="s">
        <v>14289</v>
      </c>
      <c r="G5129" t="s">
        <v>224</v>
      </c>
      <c r="H5129" t="s">
        <v>135</v>
      </c>
      <c r="I5129" t="s">
        <v>136</v>
      </c>
      <c r="J5129" t="s">
        <v>137</v>
      </c>
      <c r="K5129" t="s">
        <v>138</v>
      </c>
      <c r="L5129" t="s">
        <v>14290</v>
      </c>
      <c r="M5129" t="s">
        <v>14291</v>
      </c>
      <c r="N5129">
        <v>6.4077777769999997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1</v>
      </c>
      <c r="U5129">
        <v>0</v>
      </c>
      <c r="V5129">
        <v>0</v>
      </c>
      <c r="W5129">
        <v>0</v>
      </c>
      <c r="X5129">
        <v>0.32330166217094197</v>
      </c>
      <c r="Y5129">
        <v>0</v>
      </c>
      <c r="Z5129">
        <v>0</v>
      </c>
      <c r="AA5129">
        <v>0</v>
      </c>
      <c r="AB5129">
        <v>1.3845204021209547</v>
      </c>
      <c r="AC5129">
        <v>0</v>
      </c>
      <c r="AD5129">
        <v>0</v>
      </c>
      <c r="AE5129">
        <v>1.7078220642918966</v>
      </c>
    </row>
    <row r="5130" spans="1:31" x14ac:dyDescent="0.3">
      <c r="A5130">
        <v>2656805</v>
      </c>
      <c r="B5130">
        <v>1</v>
      </c>
      <c r="C5130" t="s">
        <v>80</v>
      </c>
      <c r="D5130" t="s">
        <v>107</v>
      </c>
      <c r="E5130" t="s">
        <v>194</v>
      </c>
      <c r="F5130" t="s">
        <v>14292</v>
      </c>
      <c r="G5130" t="s">
        <v>149</v>
      </c>
      <c r="H5130" t="s">
        <v>144</v>
      </c>
      <c r="I5130" t="s">
        <v>136</v>
      </c>
      <c r="J5130" t="s">
        <v>137</v>
      </c>
      <c r="K5130" t="s">
        <v>138</v>
      </c>
      <c r="L5130" t="s">
        <v>14293</v>
      </c>
      <c r="M5130" t="s">
        <v>14294</v>
      </c>
      <c r="N5130">
        <v>0.48888888800000002</v>
      </c>
      <c r="O5130">
        <v>0</v>
      </c>
      <c r="P5130">
        <v>3317</v>
      </c>
      <c r="Q5130">
        <v>1</v>
      </c>
      <c r="R5130">
        <v>32</v>
      </c>
      <c r="S5130">
        <v>6</v>
      </c>
      <c r="T5130">
        <v>174</v>
      </c>
      <c r="U5130">
        <v>0</v>
      </c>
      <c r="V5130">
        <v>1</v>
      </c>
      <c r="W5130">
        <v>0</v>
      </c>
      <c r="X5130">
        <v>428.24716188585859</v>
      </c>
      <c r="Y5130">
        <v>8.1862938210059993E-2</v>
      </c>
      <c r="Z5130">
        <v>4.962832949554759</v>
      </c>
      <c r="AA5130">
        <v>54.907930674482763</v>
      </c>
      <c r="AB5130">
        <v>129.57726098562358</v>
      </c>
      <c r="AC5130">
        <v>0</v>
      </c>
      <c r="AD5130">
        <v>1.0567277115657356</v>
      </c>
      <c r="AE5130">
        <v>618.83377714529547</v>
      </c>
    </row>
    <row r="5131" spans="1:31" x14ac:dyDescent="0.3">
      <c r="A5131">
        <v>2656928</v>
      </c>
      <c r="B5131">
        <v>1</v>
      </c>
      <c r="C5131" t="s">
        <v>81</v>
      </c>
      <c r="D5131" t="s">
        <v>118</v>
      </c>
      <c r="E5131" t="s">
        <v>141</v>
      </c>
      <c r="F5131" t="s">
        <v>14295</v>
      </c>
      <c r="G5131" t="s">
        <v>143</v>
      </c>
      <c r="H5131" t="s">
        <v>144</v>
      </c>
      <c r="I5131" t="s">
        <v>136</v>
      </c>
      <c r="J5131" t="s">
        <v>137</v>
      </c>
      <c r="K5131" t="s">
        <v>138</v>
      </c>
      <c r="L5131" t="s">
        <v>14296</v>
      </c>
      <c r="M5131" t="s">
        <v>14297</v>
      </c>
      <c r="N5131">
        <v>0.38166666599999999</v>
      </c>
      <c r="O5131">
        <v>0</v>
      </c>
      <c r="P5131">
        <v>141</v>
      </c>
      <c r="Q5131">
        <v>0</v>
      </c>
      <c r="R5131">
        <v>0</v>
      </c>
      <c r="S5131">
        <v>0</v>
      </c>
      <c r="T5131">
        <v>21</v>
      </c>
      <c r="U5131">
        <v>0</v>
      </c>
      <c r="V5131">
        <v>0</v>
      </c>
      <c r="W5131">
        <v>0</v>
      </c>
      <c r="X5131">
        <v>11.627018743319123</v>
      </c>
      <c r="Y5131">
        <v>0</v>
      </c>
      <c r="Z5131">
        <v>0</v>
      </c>
      <c r="AA5131">
        <v>0</v>
      </c>
      <c r="AB5131">
        <v>4.2550485572746286</v>
      </c>
      <c r="AC5131">
        <v>0</v>
      </c>
      <c r="AD5131">
        <v>0</v>
      </c>
      <c r="AE5131">
        <v>15.882067300593752</v>
      </c>
    </row>
    <row r="5132" spans="1:31" x14ac:dyDescent="0.3">
      <c r="A5132">
        <v>2656573</v>
      </c>
      <c r="B5132">
        <v>1</v>
      </c>
      <c r="C5132" t="s">
        <v>80</v>
      </c>
      <c r="D5132" t="s">
        <v>111</v>
      </c>
      <c r="E5132" t="s">
        <v>214</v>
      </c>
      <c r="F5132" t="s">
        <v>14298</v>
      </c>
      <c r="G5132" t="s">
        <v>224</v>
      </c>
      <c r="H5132" t="s">
        <v>135</v>
      </c>
      <c r="I5132" t="s">
        <v>136</v>
      </c>
      <c r="J5132" t="s">
        <v>137</v>
      </c>
      <c r="K5132" t="s">
        <v>138</v>
      </c>
      <c r="L5132" t="s">
        <v>14299</v>
      </c>
      <c r="M5132" t="s">
        <v>13616</v>
      </c>
      <c r="N5132">
        <v>6.017222222</v>
      </c>
      <c r="O5132">
        <v>0</v>
      </c>
      <c r="P5132">
        <v>173</v>
      </c>
      <c r="Q5132">
        <v>0</v>
      </c>
      <c r="R5132">
        <v>0</v>
      </c>
      <c r="S5132">
        <v>0</v>
      </c>
      <c r="T5132">
        <v>10</v>
      </c>
      <c r="U5132">
        <v>0</v>
      </c>
      <c r="V5132">
        <v>0</v>
      </c>
      <c r="W5132">
        <v>0</v>
      </c>
      <c r="X5132">
        <v>288.6047986827067</v>
      </c>
      <c r="Y5132">
        <v>0</v>
      </c>
      <c r="Z5132">
        <v>0</v>
      </c>
      <c r="AA5132">
        <v>0</v>
      </c>
      <c r="AB5132">
        <v>109.80944848689022</v>
      </c>
      <c r="AC5132">
        <v>0</v>
      </c>
      <c r="AD5132">
        <v>0</v>
      </c>
      <c r="AE5132">
        <v>398.41424716959693</v>
      </c>
    </row>
    <row r="5133" spans="1:31" x14ac:dyDescent="0.3">
      <c r="A5133">
        <v>2656327</v>
      </c>
      <c r="B5133">
        <v>1</v>
      </c>
      <c r="C5133" t="s">
        <v>81</v>
      </c>
      <c r="D5133" t="s">
        <v>115</v>
      </c>
      <c r="E5133" t="s">
        <v>194</v>
      </c>
      <c r="F5133" t="s">
        <v>12405</v>
      </c>
      <c r="G5133" t="s">
        <v>149</v>
      </c>
      <c r="H5133" t="s">
        <v>144</v>
      </c>
      <c r="I5133" t="s">
        <v>136</v>
      </c>
      <c r="J5133" t="s">
        <v>137</v>
      </c>
      <c r="K5133" t="s">
        <v>138</v>
      </c>
      <c r="L5133" t="s">
        <v>14300</v>
      </c>
      <c r="M5133" t="s">
        <v>14301</v>
      </c>
      <c r="N5133">
        <v>0.52972222199999996</v>
      </c>
      <c r="O5133">
        <v>8</v>
      </c>
      <c r="P5133">
        <v>4576</v>
      </c>
      <c r="Q5133">
        <v>2</v>
      </c>
      <c r="R5133">
        <v>196</v>
      </c>
      <c r="S5133">
        <v>8</v>
      </c>
      <c r="T5133">
        <v>475</v>
      </c>
      <c r="U5133">
        <v>3</v>
      </c>
      <c r="V5133">
        <v>0</v>
      </c>
      <c r="W5133">
        <v>0.74542186921111098</v>
      </c>
      <c r="X5133">
        <v>216.77908103058752</v>
      </c>
      <c r="Y5133">
        <v>3.0100748036226026</v>
      </c>
      <c r="Z5133">
        <v>55.749367332444209</v>
      </c>
      <c r="AA5133">
        <v>6.7098563161716438</v>
      </c>
      <c r="AB5133">
        <v>52.574539800156835</v>
      </c>
      <c r="AC5133">
        <v>27.218601421086024</v>
      </c>
      <c r="AD5133">
        <v>0</v>
      </c>
      <c r="AE5133">
        <v>362.78694257327993</v>
      </c>
    </row>
    <row r="5134" spans="1:31" x14ac:dyDescent="0.3">
      <c r="A5134">
        <v>2656427</v>
      </c>
      <c r="B5134">
        <v>1</v>
      </c>
      <c r="C5134" t="s">
        <v>81</v>
      </c>
      <c r="D5134" t="s">
        <v>122</v>
      </c>
      <c r="E5134" t="s">
        <v>141</v>
      </c>
      <c r="F5134" t="s">
        <v>14302</v>
      </c>
      <c r="G5134" t="s">
        <v>154</v>
      </c>
      <c r="H5134" t="s">
        <v>144</v>
      </c>
      <c r="I5134" t="s">
        <v>136</v>
      </c>
      <c r="J5134" t="s">
        <v>137</v>
      </c>
      <c r="K5134" t="s">
        <v>138</v>
      </c>
      <c r="L5134" t="s">
        <v>14303</v>
      </c>
      <c r="M5134" t="s">
        <v>14304</v>
      </c>
      <c r="N5134">
        <v>3.6380555550000002</v>
      </c>
      <c r="O5134">
        <v>2</v>
      </c>
      <c r="P5134">
        <v>239</v>
      </c>
      <c r="Q5134">
        <v>1</v>
      </c>
      <c r="R5134">
        <v>0</v>
      </c>
      <c r="S5134">
        <v>0</v>
      </c>
      <c r="T5134">
        <v>7</v>
      </c>
      <c r="U5134">
        <v>0</v>
      </c>
      <c r="V5134">
        <v>0</v>
      </c>
      <c r="W5134">
        <v>1.94274223635</v>
      </c>
      <c r="X5134">
        <v>85.094130579421602</v>
      </c>
      <c r="Y5134">
        <v>30.290851980942968</v>
      </c>
      <c r="Z5134">
        <v>0</v>
      </c>
      <c r="AA5134">
        <v>0</v>
      </c>
      <c r="AB5134">
        <v>17.979307870012313</v>
      </c>
      <c r="AC5134">
        <v>0</v>
      </c>
      <c r="AD5134">
        <v>0</v>
      </c>
      <c r="AE5134">
        <v>135.30703266672688</v>
      </c>
    </row>
    <row r="5135" spans="1:31" x14ac:dyDescent="0.3">
      <c r="A5135">
        <v>2656619</v>
      </c>
      <c r="B5135">
        <v>1</v>
      </c>
      <c r="C5135" t="s">
        <v>81</v>
      </c>
      <c r="D5135" t="s">
        <v>118</v>
      </c>
      <c r="E5135" t="s">
        <v>147</v>
      </c>
      <c r="F5135" t="s">
        <v>14305</v>
      </c>
      <c r="G5135" t="s">
        <v>149</v>
      </c>
      <c r="H5135" t="s">
        <v>144</v>
      </c>
      <c r="I5135" t="s">
        <v>136</v>
      </c>
      <c r="J5135" t="s">
        <v>137</v>
      </c>
      <c r="K5135" t="s">
        <v>138</v>
      </c>
      <c r="L5135" t="s">
        <v>14306</v>
      </c>
      <c r="M5135" t="s">
        <v>14307</v>
      </c>
      <c r="N5135">
        <v>2.6186111109999999</v>
      </c>
      <c r="O5135">
        <v>3</v>
      </c>
      <c r="P5135">
        <v>242</v>
      </c>
      <c r="Q5135">
        <v>49</v>
      </c>
      <c r="R5135">
        <v>55</v>
      </c>
      <c r="S5135">
        <v>1</v>
      </c>
      <c r="T5135">
        <v>29</v>
      </c>
      <c r="U5135">
        <v>0</v>
      </c>
      <c r="V5135">
        <v>0</v>
      </c>
      <c r="W5135">
        <v>4.6632164722490304</v>
      </c>
      <c r="X5135">
        <v>134.36989992359577</v>
      </c>
      <c r="Y5135">
        <v>252.2548304036921</v>
      </c>
      <c r="Z5135">
        <v>697.01958789251091</v>
      </c>
      <c r="AA5135">
        <v>0.70026468975446665</v>
      </c>
      <c r="AB5135">
        <v>171.75343412819589</v>
      </c>
      <c r="AC5135">
        <v>0</v>
      </c>
      <c r="AD5135">
        <v>0</v>
      </c>
      <c r="AE5135">
        <v>1260.7612335099982</v>
      </c>
    </row>
    <row r="5136" spans="1:31" x14ac:dyDescent="0.3">
      <c r="A5136">
        <v>2656868</v>
      </c>
      <c r="B5136">
        <v>1</v>
      </c>
      <c r="C5136" t="s">
        <v>80</v>
      </c>
      <c r="D5136" t="s">
        <v>104</v>
      </c>
      <c r="E5136" t="s">
        <v>152</v>
      </c>
      <c r="F5136" t="s">
        <v>14308</v>
      </c>
      <c r="G5136" t="s">
        <v>1575</v>
      </c>
      <c r="H5136" t="s">
        <v>135</v>
      </c>
      <c r="I5136" t="s">
        <v>136</v>
      </c>
      <c r="J5136" t="s">
        <v>137</v>
      </c>
      <c r="K5136" t="s">
        <v>138</v>
      </c>
      <c r="L5136" t="s">
        <v>14309</v>
      </c>
      <c r="M5136" t="s">
        <v>14310</v>
      </c>
      <c r="N5136">
        <v>1.0766666659999999</v>
      </c>
      <c r="O5136">
        <v>0</v>
      </c>
      <c r="P5136">
        <v>341</v>
      </c>
      <c r="Q5136">
        <v>0</v>
      </c>
      <c r="R5136">
        <v>0</v>
      </c>
      <c r="S5136">
        <v>0</v>
      </c>
      <c r="T5136">
        <v>49</v>
      </c>
      <c r="U5136">
        <v>0</v>
      </c>
      <c r="V5136">
        <v>0</v>
      </c>
      <c r="W5136">
        <v>0</v>
      </c>
      <c r="X5136">
        <v>87.97322505247385</v>
      </c>
      <c r="Y5136">
        <v>0</v>
      </c>
      <c r="Z5136">
        <v>0</v>
      </c>
      <c r="AA5136">
        <v>0</v>
      </c>
      <c r="AB5136">
        <v>74.55344483574072</v>
      </c>
      <c r="AC5136">
        <v>0</v>
      </c>
      <c r="AD5136">
        <v>0</v>
      </c>
      <c r="AE5136">
        <v>162.52666988821457</v>
      </c>
    </row>
    <row r="5137" spans="1:31" x14ac:dyDescent="0.3">
      <c r="A5137">
        <v>2656473</v>
      </c>
      <c r="B5137">
        <v>1</v>
      </c>
      <c r="C5137" t="s">
        <v>80</v>
      </c>
      <c r="D5137" t="s">
        <v>106</v>
      </c>
      <c r="E5137" t="s">
        <v>147</v>
      </c>
      <c r="F5137" t="s">
        <v>14311</v>
      </c>
      <c r="G5137" t="s">
        <v>220</v>
      </c>
      <c r="H5137" t="s">
        <v>144</v>
      </c>
      <c r="I5137" t="s">
        <v>136</v>
      </c>
      <c r="J5137" t="s">
        <v>137</v>
      </c>
      <c r="K5137" t="s">
        <v>162</v>
      </c>
      <c r="L5137" t="s">
        <v>14312</v>
      </c>
      <c r="M5137" t="s">
        <v>14313</v>
      </c>
      <c r="N5137">
        <v>8.4052777770000002</v>
      </c>
      <c r="O5137">
        <v>0</v>
      </c>
      <c r="P5137">
        <v>686</v>
      </c>
      <c r="Q5137">
        <v>2</v>
      </c>
      <c r="R5137">
        <v>36</v>
      </c>
      <c r="S5137">
        <v>3</v>
      </c>
      <c r="T5137">
        <v>89</v>
      </c>
      <c r="U5137">
        <v>0</v>
      </c>
      <c r="V5137">
        <v>0</v>
      </c>
      <c r="W5137">
        <v>0</v>
      </c>
      <c r="X5137">
        <v>916.3430332227681</v>
      </c>
      <c r="Y5137">
        <v>57.592927724860004</v>
      </c>
      <c r="Z5137">
        <v>641.65699901865037</v>
      </c>
      <c r="AA5137">
        <v>214.43433694577959</v>
      </c>
      <c r="AB5137">
        <v>1142.3172858500686</v>
      </c>
      <c r="AC5137">
        <v>0</v>
      </c>
      <c r="AD5137">
        <v>0</v>
      </c>
      <c r="AE5137">
        <v>2972.3445827621272</v>
      </c>
    </row>
    <row r="5138" spans="1:31" x14ac:dyDescent="0.3">
      <c r="A5138">
        <v>2656719</v>
      </c>
      <c r="B5138">
        <v>1</v>
      </c>
      <c r="C5138" t="s">
        <v>81</v>
      </c>
      <c r="D5138" t="s">
        <v>112</v>
      </c>
      <c r="E5138" t="s">
        <v>141</v>
      </c>
      <c r="F5138" t="s">
        <v>9862</v>
      </c>
      <c r="G5138" t="s">
        <v>149</v>
      </c>
      <c r="H5138" t="s">
        <v>144</v>
      </c>
      <c r="I5138" t="s">
        <v>136</v>
      </c>
      <c r="J5138" t="s">
        <v>137</v>
      </c>
      <c r="K5138" t="s">
        <v>138</v>
      </c>
      <c r="L5138" t="s">
        <v>14314</v>
      </c>
      <c r="M5138" t="s">
        <v>14315</v>
      </c>
      <c r="N5138">
        <v>0.96222222199999996</v>
      </c>
      <c r="O5138">
        <v>0</v>
      </c>
      <c r="P5138">
        <v>200</v>
      </c>
      <c r="Q5138">
        <v>0</v>
      </c>
      <c r="R5138">
        <v>19</v>
      </c>
      <c r="S5138">
        <v>0</v>
      </c>
      <c r="T5138">
        <v>28</v>
      </c>
      <c r="U5138">
        <v>0</v>
      </c>
      <c r="V5138">
        <v>0</v>
      </c>
      <c r="W5138">
        <v>0</v>
      </c>
      <c r="X5138">
        <v>43.745715278975268</v>
      </c>
      <c r="Y5138">
        <v>0</v>
      </c>
      <c r="Z5138">
        <v>15.693290505749246</v>
      </c>
      <c r="AA5138">
        <v>0</v>
      </c>
      <c r="AB5138">
        <v>18.028510539284714</v>
      </c>
      <c r="AC5138">
        <v>0</v>
      </c>
      <c r="AD5138">
        <v>0</v>
      </c>
      <c r="AE5138">
        <v>77.467516324009225</v>
      </c>
    </row>
    <row r="5139" spans="1:31" x14ac:dyDescent="0.3">
      <c r="A5139">
        <v>2656745</v>
      </c>
      <c r="B5139">
        <v>1</v>
      </c>
      <c r="C5139" t="s">
        <v>80</v>
      </c>
      <c r="D5139" t="s">
        <v>105</v>
      </c>
      <c r="E5139" t="s">
        <v>147</v>
      </c>
      <c r="F5139" t="s">
        <v>14316</v>
      </c>
      <c r="G5139" t="s">
        <v>149</v>
      </c>
      <c r="H5139" t="s">
        <v>144</v>
      </c>
      <c r="I5139" t="s">
        <v>136</v>
      </c>
      <c r="J5139" t="s">
        <v>137</v>
      </c>
      <c r="K5139" t="s">
        <v>138</v>
      </c>
      <c r="L5139" t="s">
        <v>14317</v>
      </c>
      <c r="M5139" t="s">
        <v>14318</v>
      </c>
      <c r="N5139">
        <v>0.33388888799999999</v>
      </c>
      <c r="O5139">
        <v>0</v>
      </c>
      <c r="P5139">
        <v>452</v>
      </c>
      <c r="Q5139">
        <v>0</v>
      </c>
      <c r="R5139">
        <v>0</v>
      </c>
      <c r="S5139">
        <v>0</v>
      </c>
      <c r="T5139">
        <v>16</v>
      </c>
      <c r="U5139">
        <v>0</v>
      </c>
      <c r="V5139">
        <v>0</v>
      </c>
      <c r="W5139">
        <v>0</v>
      </c>
      <c r="X5139">
        <v>40.366048513466517</v>
      </c>
      <c r="Y5139">
        <v>0</v>
      </c>
      <c r="Z5139">
        <v>0</v>
      </c>
      <c r="AA5139">
        <v>0</v>
      </c>
      <c r="AB5139">
        <v>6.8762135798357491</v>
      </c>
      <c r="AC5139">
        <v>0</v>
      </c>
      <c r="AD5139">
        <v>0</v>
      </c>
      <c r="AE5139">
        <v>47.242262093302266</v>
      </c>
    </row>
    <row r="5140" spans="1:31" x14ac:dyDescent="0.3">
      <c r="A5140">
        <v>2656390</v>
      </c>
      <c r="B5140">
        <v>1</v>
      </c>
      <c r="C5140" t="s">
        <v>80</v>
      </c>
      <c r="D5140" t="s">
        <v>94</v>
      </c>
      <c r="E5140" t="s">
        <v>165</v>
      </c>
      <c r="F5140" t="s">
        <v>4631</v>
      </c>
      <c r="G5140" t="s">
        <v>220</v>
      </c>
      <c r="H5140" t="s">
        <v>135</v>
      </c>
      <c r="I5140" t="s">
        <v>136</v>
      </c>
      <c r="J5140" t="s">
        <v>137</v>
      </c>
      <c r="K5140" t="s">
        <v>162</v>
      </c>
      <c r="L5140" t="s">
        <v>14319</v>
      </c>
      <c r="M5140" t="s">
        <v>14320</v>
      </c>
      <c r="N5140">
        <v>6.8197222220000002</v>
      </c>
      <c r="O5140">
        <v>0</v>
      </c>
      <c r="P5140">
        <v>58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63.86172814642746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63.86172814642746</v>
      </c>
    </row>
    <row r="5141" spans="1:31" x14ac:dyDescent="0.3">
      <c r="A5141">
        <v>2656888</v>
      </c>
      <c r="B5141">
        <v>1</v>
      </c>
      <c r="C5141" t="s">
        <v>80</v>
      </c>
      <c r="D5141" t="s">
        <v>82</v>
      </c>
      <c r="E5141" t="s">
        <v>214</v>
      </c>
      <c r="F5141" t="s">
        <v>14321</v>
      </c>
      <c r="G5141" t="s">
        <v>300</v>
      </c>
      <c r="H5141" t="s">
        <v>135</v>
      </c>
      <c r="I5141" t="s">
        <v>136</v>
      </c>
      <c r="J5141" t="s">
        <v>137</v>
      </c>
      <c r="K5141" t="s">
        <v>138</v>
      </c>
      <c r="L5141" t="s">
        <v>14322</v>
      </c>
      <c r="M5141" t="s">
        <v>14323</v>
      </c>
      <c r="N5141">
        <v>2.3986111110000001</v>
      </c>
      <c r="O5141">
        <v>0</v>
      </c>
      <c r="P5141">
        <v>26</v>
      </c>
      <c r="Q5141">
        <v>0</v>
      </c>
      <c r="R5141">
        <v>0</v>
      </c>
      <c r="S5141">
        <v>0</v>
      </c>
      <c r="T5141">
        <v>12</v>
      </c>
      <c r="U5141">
        <v>0</v>
      </c>
      <c r="V5141">
        <v>0</v>
      </c>
      <c r="W5141">
        <v>0</v>
      </c>
      <c r="X5141">
        <v>29.317101964801004</v>
      </c>
      <c r="Y5141">
        <v>0</v>
      </c>
      <c r="Z5141">
        <v>0</v>
      </c>
      <c r="AA5141">
        <v>0</v>
      </c>
      <c r="AB5141">
        <v>24.540483011895894</v>
      </c>
      <c r="AC5141">
        <v>0</v>
      </c>
      <c r="AD5141">
        <v>0</v>
      </c>
      <c r="AE5141">
        <v>53.857584976696899</v>
      </c>
    </row>
    <row r="5142" spans="1:31" x14ac:dyDescent="0.3">
      <c r="A5142">
        <v>2657031</v>
      </c>
      <c r="B5142">
        <v>1</v>
      </c>
      <c r="C5142" t="s">
        <v>80</v>
      </c>
      <c r="D5142" t="s">
        <v>84</v>
      </c>
      <c r="E5142" t="s">
        <v>165</v>
      </c>
      <c r="F5142" t="s">
        <v>14324</v>
      </c>
      <c r="G5142" t="s">
        <v>224</v>
      </c>
      <c r="H5142" t="s">
        <v>135</v>
      </c>
      <c r="I5142" t="s">
        <v>136</v>
      </c>
      <c r="J5142" t="s">
        <v>137</v>
      </c>
      <c r="K5142" t="s">
        <v>138</v>
      </c>
      <c r="L5142" t="s">
        <v>14325</v>
      </c>
      <c r="M5142" t="s">
        <v>14326</v>
      </c>
      <c r="N5142">
        <v>5.545833333</v>
      </c>
      <c r="O5142">
        <v>0</v>
      </c>
      <c r="P5142">
        <v>192</v>
      </c>
      <c r="Q5142">
        <v>0</v>
      </c>
      <c r="R5142">
        <v>0</v>
      </c>
      <c r="S5142">
        <v>0</v>
      </c>
      <c r="T5142">
        <v>32</v>
      </c>
      <c r="U5142">
        <v>0</v>
      </c>
      <c r="V5142">
        <v>0</v>
      </c>
      <c r="W5142">
        <v>0</v>
      </c>
      <c r="X5142">
        <v>289.7186518894477</v>
      </c>
      <c r="Y5142">
        <v>0</v>
      </c>
      <c r="Z5142">
        <v>0</v>
      </c>
      <c r="AA5142">
        <v>0</v>
      </c>
      <c r="AB5142">
        <v>126.77948319651537</v>
      </c>
      <c r="AC5142">
        <v>0</v>
      </c>
      <c r="AD5142">
        <v>0</v>
      </c>
      <c r="AE5142">
        <v>416.4981350859631</v>
      </c>
    </row>
    <row r="5143" spans="1:31" x14ac:dyDescent="0.3">
      <c r="A5143">
        <v>2656676</v>
      </c>
      <c r="B5143">
        <v>1</v>
      </c>
      <c r="C5143" t="s">
        <v>80</v>
      </c>
      <c r="D5143" t="s">
        <v>110</v>
      </c>
      <c r="E5143" t="s">
        <v>165</v>
      </c>
      <c r="F5143" t="s">
        <v>14223</v>
      </c>
      <c r="G5143" t="s">
        <v>224</v>
      </c>
      <c r="H5143" t="s">
        <v>135</v>
      </c>
      <c r="I5143" t="s">
        <v>136</v>
      </c>
      <c r="J5143" t="s">
        <v>137</v>
      </c>
      <c r="K5143" t="s">
        <v>138</v>
      </c>
      <c r="L5143" t="s">
        <v>14327</v>
      </c>
      <c r="M5143" t="s">
        <v>14328</v>
      </c>
      <c r="N5143">
        <v>7.2372222219999998</v>
      </c>
      <c r="O5143">
        <v>0</v>
      </c>
      <c r="P5143">
        <v>211</v>
      </c>
      <c r="Q5143">
        <v>0</v>
      </c>
      <c r="R5143">
        <v>0</v>
      </c>
      <c r="S5143">
        <v>0</v>
      </c>
      <c r="T5143">
        <v>8</v>
      </c>
      <c r="U5143">
        <v>0</v>
      </c>
      <c r="V5143">
        <v>0</v>
      </c>
      <c r="W5143">
        <v>0</v>
      </c>
      <c r="X5143">
        <v>542.8913936410047</v>
      </c>
      <c r="Y5143">
        <v>0</v>
      </c>
      <c r="Z5143">
        <v>0</v>
      </c>
      <c r="AA5143">
        <v>0</v>
      </c>
      <c r="AB5143">
        <v>38.183640172019579</v>
      </c>
      <c r="AC5143">
        <v>0</v>
      </c>
      <c r="AD5143">
        <v>0</v>
      </c>
      <c r="AE5143">
        <v>581.07503381302422</v>
      </c>
    </row>
    <row r="5144" spans="1:31" x14ac:dyDescent="0.3">
      <c r="A5144">
        <v>2656410</v>
      </c>
      <c r="B5144">
        <v>1</v>
      </c>
      <c r="C5144" t="s">
        <v>81</v>
      </c>
      <c r="D5144" t="s">
        <v>115</v>
      </c>
      <c r="E5144" t="s">
        <v>152</v>
      </c>
      <c r="F5144" t="s">
        <v>14329</v>
      </c>
      <c r="G5144" t="s">
        <v>220</v>
      </c>
      <c r="H5144" t="s">
        <v>135</v>
      </c>
      <c r="I5144" t="s">
        <v>136</v>
      </c>
      <c r="J5144" t="s">
        <v>137</v>
      </c>
      <c r="K5144" t="s">
        <v>162</v>
      </c>
      <c r="L5144" t="s">
        <v>14330</v>
      </c>
      <c r="M5144" t="s">
        <v>14331</v>
      </c>
      <c r="N5144">
        <v>0.57083333300000005</v>
      </c>
      <c r="O5144">
        <v>0</v>
      </c>
      <c r="P5144">
        <v>184</v>
      </c>
      <c r="Q5144">
        <v>0</v>
      </c>
      <c r="R5144">
        <v>0</v>
      </c>
      <c r="S5144">
        <v>0</v>
      </c>
      <c r="T5144">
        <v>4</v>
      </c>
      <c r="U5144">
        <v>0</v>
      </c>
      <c r="V5144">
        <v>0</v>
      </c>
      <c r="W5144">
        <v>0</v>
      </c>
      <c r="X5144">
        <v>13.675016922919498</v>
      </c>
      <c r="Y5144">
        <v>0</v>
      </c>
      <c r="Z5144">
        <v>0</v>
      </c>
      <c r="AA5144">
        <v>0</v>
      </c>
      <c r="AB5144">
        <v>3.5712295441467177</v>
      </c>
      <c r="AC5144">
        <v>0</v>
      </c>
      <c r="AD5144">
        <v>0</v>
      </c>
      <c r="AE5144">
        <v>17.246246467066214</v>
      </c>
    </row>
    <row r="5145" spans="1:31" x14ac:dyDescent="0.3">
      <c r="A5145">
        <v>2656510</v>
      </c>
      <c r="B5145">
        <v>1</v>
      </c>
      <c r="C5145" t="s">
        <v>80</v>
      </c>
      <c r="D5145" t="s">
        <v>87</v>
      </c>
      <c r="E5145" t="s">
        <v>165</v>
      </c>
      <c r="F5145" t="s">
        <v>14332</v>
      </c>
      <c r="G5145" t="s">
        <v>216</v>
      </c>
      <c r="H5145" t="s">
        <v>135</v>
      </c>
      <c r="I5145" t="s">
        <v>136</v>
      </c>
      <c r="J5145" t="s">
        <v>137</v>
      </c>
      <c r="K5145" t="s">
        <v>138</v>
      </c>
      <c r="L5145" t="s">
        <v>14333</v>
      </c>
      <c r="M5145" t="s">
        <v>14334</v>
      </c>
      <c r="N5145">
        <v>2.1355555549999998</v>
      </c>
      <c r="O5145">
        <v>0</v>
      </c>
      <c r="P5145">
        <v>36</v>
      </c>
      <c r="Q5145">
        <v>0</v>
      </c>
      <c r="R5145">
        <v>0</v>
      </c>
      <c r="S5145">
        <v>0</v>
      </c>
      <c r="T5145">
        <v>5</v>
      </c>
      <c r="U5145">
        <v>0</v>
      </c>
      <c r="V5145">
        <v>0</v>
      </c>
      <c r="W5145">
        <v>0</v>
      </c>
      <c r="X5145">
        <v>20.227526167365507</v>
      </c>
      <c r="Y5145">
        <v>0</v>
      </c>
      <c r="Z5145">
        <v>0</v>
      </c>
      <c r="AA5145">
        <v>0</v>
      </c>
      <c r="AB5145">
        <v>1.5791052884597396</v>
      </c>
      <c r="AC5145">
        <v>0</v>
      </c>
      <c r="AD5145">
        <v>0</v>
      </c>
      <c r="AE5145">
        <v>21.806631455825247</v>
      </c>
    </row>
    <row r="5146" spans="1:31" x14ac:dyDescent="0.3">
      <c r="A5146">
        <v>2656739</v>
      </c>
      <c r="B5146">
        <v>1</v>
      </c>
      <c r="C5146" t="s">
        <v>80</v>
      </c>
      <c r="D5146" t="s">
        <v>105</v>
      </c>
      <c r="E5146" t="s">
        <v>141</v>
      </c>
      <c r="F5146" t="s">
        <v>14335</v>
      </c>
      <c r="G5146" t="s">
        <v>154</v>
      </c>
      <c r="H5146" t="s">
        <v>144</v>
      </c>
      <c r="I5146" t="s">
        <v>241</v>
      </c>
      <c r="J5146" t="s">
        <v>137</v>
      </c>
      <c r="K5146" t="s">
        <v>138</v>
      </c>
      <c r="L5146" t="s">
        <v>14336</v>
      </c>
      <c r="M5146" t="s">
        <v>14337</v>
      </c>
      <c r="N5146">
        <v>8.6111109999999994E-3</v>
      </c>
      <c r="O5146">
        <v>0</v>
      </c>
      <c r="P5146">
        <v>3340</v>
      </c>
      <c r="Q5146">
        <v>0</v>
      </c>
      <c r="R5146">
        <v>0</v>
      </c>
      <c r="S5146">
        <v>0</v>
      </c>
      <c r="T5146">
        <v>141</v>
      </c>
      <c r="U5146">
        <v>0</v>
      </c>
      <c r="V5146">
        <v>1</v>
      </c>
      <c r="W5146">
        <v>0</v>
      </c>
      <c r="X5146">
        <v>8.5065907948212764</v>
      </c>
      <c r="Y5146">
        <v>0</v>
      </c>
      <c r="Z5146">
        <v>0</v>
      </c>
      <c r="AA5146">
        <v>0</v>
      </c>
      <c r="AB5146">
        <v>3.4052694554025171</v>
      </c>
      <c r="AC5146">
        <v>0</v>
      </c>
      <c r="AD5146">
        <v>4.9488113173006325E-2</v>
      </c>
      <c r="AE5146">
        <v>11.9613483633968</v>
      </c>
    </row>
    <row r="5147" spans="1:31" x14ac:dyDescent="0.3">
      <c r="A5147">
        <v>2656988</v>
      </c>
      <c r="B5147">
        <v>1</v>
      </c>
      <c r="C5147" t="s">
        <v>80</v>
      </c>
      <c r="D5147" t="s">
        <v>107</v>
      </c>
      <c r="E5147" t="s">
        <v>165</v>
      </c>
      <c r="F5147" t="s">
        <v>12560</v>
      </c>
      <c r="G5147" t="s">
        <v>224</v>
      </c>
      <c r="H5147" t="s">
        <v>135</v>
      </c>
      <c r="I5147" t="s">
        <v>136</v>
      </c>
      <c r="J5147" t="s">
        <v>137</v>
      </c>
      <c r="K5147" t="s">
        <v>138</v>
      </c>
      <c r="L5147" t="s">
        <v>14338</v>
      </c>
      <c r="M5147" t="s">
        <v>14339</v>
      </c>
      <c r="N5147">
        <v>1.9424999999999999</v>
      </c>
      <c r="O5147">
        <v>0</v>
      </c>
      <c r="P5147">
        <v>67</v>
      </c>
      <c r="Q5147">
        <v>0</v>
      </c>
      <c r="R5147">
        <v>0</v>
      </c>
      <c r="S5147">
        <v>0</v>
      </c>
      <c r="T5147">
        <v>8</v>
      </c>
      <c r="U5147">
        <v>0</v>
      </c>
      <c r="V5147">
        <v>0</v>
      </c>
      <c r="W5147">
        <v>0</v>
      </c>
      <c r="X5147">
        <v>34.868697696255921</v>
      </c>
      <c r="Y5147">
        <v>0</v>
      </c>
      <c r="Z5147">
        <v>0</v>
      </c>
      <c r="AA5147">
        <v>0</v>
      </c>
      <c r="AB5147">
        <v>15.515842721520762</v>
      </c>
      <c r="AC5147">
        <v>0</v>
      </c>
      <c r="AD5147">
        <v>0</v>
      </c>
      <c r="AE5147">
        <v>50.384540417776684</v>
      </c>
    </row>
    <row r="5148" spans="1:31" x14ac:dyDescent="0.3">
      <c r="A5148">
        <v>2656347</v>
      </c>
      <c r="B5148">
        <v>1</v>
      </c>
      <c r="C5148" t="s">
        <v>81</v>
      </c>
      <c r="D5148" t="s">
        <v>120</v>
      </c>
      <c r="E5148" t="s">
        <v>147</v>
      </c>
      <c r="F5148" t="s">
        <v>2573</v>
      </c>
      <c r="G5148" t="s">
        <v>149</v>
      </c>
      <c r="H5148" t="s">
        <v>144</v>
      </c>
      <c r="I5148" t="s">
        <v>136</v>
      </c>
      <c r="J5148" t="s">
        <v>137</v>
      </c>
      <c r="K5148" t="s">
        <v>138</v>
      </c>
      <c r="L5148" t="s">
        <v>14340</v>
      </c>
      <c r="M5148" t="s">
        <v>14341</v>
      </c>
      <c r="N5148">
        <v>0.65555555499999996</v>
      </c>
      <c r="O5148">
        <v>2</v>
      </c>
      <c r="P5148">
        <v>93</v>
      </c>
      <c r="Q5148">
        <v>65</v>
      </c>
      <c r="R5148">
        <v>3</v>
      </c>
      <c r="S5148">
        <v>11</v>
      </c>
      <c r="T5148">
        <v>7</v>
      </c>
      <c r="U5148">
        <v>0</v>
      </c>
      <c r="V5148">
        <v>0</v>
      </c>
      <c r="W5148">
        <v>0.27887193175555558</v>
      </c>
      <c r="X5148">
        <v>22.121127853013665</v>
      </c>
      <c r="Y5148">
        <v>267.39258872089857</v>
      </c>
      <c r="Z5148">
        <v>14.568580177663</v>
      </c>
      <c r="AA5148">
        <v>23.279582658515242</v>
      </c>
      <c r="AB5148">
        <v>4.0503076481523266</v>
      </c>
      <c r="AC5148">
        <v>0</v>
      </c>
      <c r="AD5148">
        <v>0</v>
      </c>
      <c r="AE5148">
        <v>331.69105898999845</v>
      </c>
    </row>
    <row r="5149" spans="1:31" x14ac:dyDescent="0.3">
      <c r="A5149">
        <v>2656453</v>
      </c>
      <c r="B5149">
        <v>1</v>
      </c>
      <c r="C5149" t="s">
        <v>81</v>
      </c>
      <c r="D5149" t="s">
        <v>116</v>
      </c>
      <c r="E5149" t="s">
        <v>141</v>
      </c>
      <c r="F5149" t="s">
        <v>14342</v>
      </c>
      <c r="G5149" t="s">
        <v>448</v>
      </c>
      <c r="H5149" t="s">
        <v>144</v>
      </c>
      <c r="I5149" t="s">
        <v>136</v>
      </c>
      <c r="J5149" t="s">
        <v>137</v>
      </c>
      <c r="K5149" t="s">
        <v>138</v>
      </c>
      <c r="L5149" t="s">
        <v>14343</v>
      </c>
      <c r="M5149" t="s">
        <v>14344</v>
      </c>
      <c r="N5149">
        <v>0.80694444399999998</v>
      </c>
      <c r="O5149">
        <v>0</v>
      </c>
      <c r="P5149">
        <v>137</v>
      </c>
      <c r="Q5149">
        <v>0</v>
      </c>
      <c r="R5149">
        <v>17</v>
      </c>
      <c r="S5149">
        <v>1</v>
      </c>
      <c r="T5149">
        <v>11</v>
      </c>
      <c r="U5149">
        <v>0</v>
      </c>
      <c r="V5149">
        <v>0</v>
      </c>
      <c r="W5149">
        <v>0</v>
      </c>
      <c r="X5149">
        <v>18.981994410255631</v>
      </c>
      <c r="Y5149">
        <v>0</v>
      </c>
      <c r="Z5149">
        <v>9.0810449100795942</v>
      </c>
      <c r="AA5149">
        <v>1.7198762549699973</v>
      </c>
      <c r="AB5149">
        <v>10.551622160635731</v>
      </c>
      <c r="AC5149">
        <v>0</v>
      </c>
      <c r="AD5149">
        <v>0</v>
      </c>
      <c r="AE5149">
        <v>40.334537735940955</v>
      </c>
    </row>
    <row r="5150" spans="1:31" x14ac:dyDescent="0.3">
      <c r="A5150">
        <v>2656696</v>
      </c>
      <c r="B5150">
        <v>1</v>
      </c>
      <c r="C5150" t="s">
        <v>80</v>
      </c>
      <c r="D5150" t="s">
        <v>96</v>
      </c>
      <c r="E5150" t="s">
        <v>141</v>
      </c>
      <c r="F5150" t="s">
        <v>14345</v>
      </c>
      <c r="G5150" t="s">
        <v>432</v>
      </c>
      <c r="H5150" t="s">
        <v>144</v>
      </c>
      <c r="I5150" t="s">
        <v>136</v>
      </c>
      <c r="J5150" t="s">
        <v>137</v>
      </c>
      <c r="K5150" t="s">
        <v>138</v>
      </c>
      <c r="L5150" t="s">
        <v>14346</v>
      </c>
      <c r="M5150" t="s">
        <v>14347</v>
      </c>
      <c r="N5150">
        <v>1.196111111</v>
      </c>
      <c r="O5150">
        <v>0</v>
      </c>
      <c r="P5150">
        <v>1856</v>
      </c>
      <c r="Q5150">
        <v>0</v>
      </c>
      <c r="R5150">
        <v>0</v>
      </c>
      <c r="S5150">
        <v>3</v>
      </c>
      <c r="T5150">
        <v>363</v>
      </c>
      <c r="U5150">
        <v>0</v>
      </c>
      <c r="V5150">
        <v>0</v>
      </c>
      <c r="W5150">
        <v>0</v>
      </c>
      <c r="X5150">
        <v>1206.557318816891</v>
      </c>
      <c r="Y5150">
        <v>0</v>
      </c>
      <c r="Z5150">
        <v>0</v>
      </c>
      <c r="AA5150">
        <v>187.43119008188643</v>
      </c>
      <c r="AB5150">
        <v>1798.9731449994538</v>
      </c>
      <c r="AC5150">
        <v>0</v>
      </c>
      <c r="AD5150">
        <v>0</v>
      </c>
      <c r="AE5150">
        <v>3192.9616538982309</v>
      </c>
    </row>
    <row r="5151" spans="1:31" x14ac:dyDescent="0.3">
      <c r="A5151">
        <v>2656447</v>
      </c>
      <c r="B5151">
        <v>1</v>
      </c>
      <c r="C5151" t="s">
        <v>80</v>
      </c>
      <c r="D5151" t="s">
        <v>89</v>
      </c>
      <c r="E5151" t="s">
        <v>132</v>
      </c>
      <c r="F5151" t="s">
        <v>13100</v>
      </c>
      <c r="G5151" t="s">
        <v>228</v>
      </c>
      <c r="H5151" t="s">
        <v>135</v>
      </c>
      <c r="I5151" t="s">
        <v>136</v>
      </c>
      <c r="J5151" t="s">
        <v>137</v>
      </c>
      <c r="K5151" t="s">
        <v>138</v>
      </c>
      <c r="L5151" t="s">
        <v>14348</v>
      </c>
      <c r="M5151" t="s">
        <v>14349</v>
      </c>
      <c r="N5151">
        <v>2.8222222220000002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2.8942219450338915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2.8942219450338915</v>
      </c>
    </row>
    <row r="5152" spans="1:31" x14ac:dyDescent="0.3">
      <c r="A5152">
        <v>2657349</v>
      </c>
      <c r="B5152">
        <v>1</v>
      </c>
      <c r="C5152" t="s">
        <v>81</v>
      </c>
      <c r="D5152" t="s">
        <v>128</v>
      </c>
      <c r="E5152" t="s">
        <v>194</v>
      </c>
      <c r="F5152" t="s">
        <v>491</v>
      </c>
      <c r="G5152" t="s">
        <v>149</v>
      </c>
      <c r="H5152" t="s">
        <v>144</v>
      </c>
      <c r="I5152" t="s">
        <v>241</v>
      </c>
      <c r="J5152" t="s">
        <v>137</v>
      </c>
      <c r="K5152" t="s">
        <v>138</v>
      </c>
      <c r="L5152" t="s">
        <v>14350</v>
      </c>
      <c r="M5152" t="s">
        <v>14351</v>
      </c>
      <c r="N5152">
        <v>4.9166665999999998E-2</v>
      </c>
      <c r="O5152">
        <v>61</v>
      </c>
      <c r="P5152">
        <v>3889</v>
      </c>
      <c r="Q5152">
        <v>533</v>
      </c>
      <c r="R5152">
        <v>321</v>
      </c>
      <c r="S5152">
        <v>57</v>
      </c>
      <c r="T5152">
        <v>445</v>
      </c>
      <c r="U5152">
        <v>3</v>
      </c>
      <c r="V5152">
        <v>0</v>
      </c>
      <c r="W5152">
        <v>2.3909377519105304</v>
      </c>
      <c r="X5152">
        <v>37.805481471883084</v>
      </c>
      <c r="Y5152">
        <v>56.803452057335605</v>
      </c>
      <c r="Z5152">
        <v>20.749872503228897</v>
      </c>
      <c r="AA5152">
        <v>40.337993480851594</v>
      </c>
      <c r="AB5152">
        <v>15.965608989678223</v>
      </c>
      <c r="AC5152">
        <v>29.353577358981799</v>
      </c>
      <c r="AD5152">
        <v>0</v>
      </c>
      <c r="AE5152">
        <v>203.40692361386974</v>
      </c>
    </row>
    <row r="5153" spans="1:31" x14ac:dyDescent="0.3">
      <c r="A5153">
        <v>2657418</v>
      </c>
      <c r="B5153">
        <v>1</v>
      </c>
      <c r="C5153" t="s">
        <v>80</v>
      </c>
      <c r="D5153" t="s">
        <v>90</v>
      </c>
      <c r="E5153" t="s">
        <v>165</v>
      </c>
      <c r="F5153" t="s">
        <v>4874</v>
      </c>
      <c r="G5153" t="s">
        <v>540</v>
      </c>
      <c r="H5153" t="s">
        <v>135</v>
      </c>
      <c r="I5153" t="s">
        <v>136</v>
      </c>
      <c r="J5153" t="s">
        <v>137</v>
      </c>
      <c r="K5153" t="s">
        <v>162</v>
      </c>
      <c r="L5153" t="s">
        <v>14352</v>
      </c>
      <c r="M5153" t="s">
        <v>14353</v>
      </c>
      <c r="N5153">
        <v>5.8686111109999999</v>
      </c>
      <c r="O5153">
        <v>0</v>
      </c>
      <c r="P5153">
        <v>75</v>
      </c>
      <c r="Q5153">
        <v>0</v>
      </c>
      <c r="R5153">
        <v>0</v>
      </c>
      <c r="S5153">
        <v>0</v>
      </c>
      <c r="T5153">
        <v>10</v>
      </c>
      <c r="U5153">
        <v>0</v>
      </c>
      <c r="V5153">
        <v>0</v>
      </c>
      <c r="W5153">
        <v>0</v>
      </c>
      <c r="X5153">
        <v>117.77710204255862</v>
      </c>
      <c r="Y5153">
        <v>0</v>
      </c>
      <c r="Z5153">
        <v>0</v>
      </c>
      <c r="AA5153">
        <v>0</v>
      </c>
      <c r="AB5153">
        <v>32.904432052380137</v>
      </c>
      <c r="AC5153">
        <v>0</v>
      </c>
      <c r="AD5153">
        <v>0</v>
      </c>
      <c r="AE5153">
        <v>150.68153409493877</v>
      </c>
    </row>
    <row r="5154" spans="1:31" x14ac:dyDescent="0.3">
      <c r="A5154">
        <v>2657162</v>
      </c>
      <c r="B5154">
        <v>2</v>
      </c>
      <c r="C5154" t="s">
        <v>80</v>
      </c>
      <c r="D5154" t="s">
        <v>85</v>
      </c>
      <c r="E5154" t="s">
        <v>152</v>
      </c>
      <c r="F5154" t="s">
        <v>14354</v>
      </c>
      <c r="G5154" t="s">
        <v>216</v>
      </c>
      <c r="H5154" t="s">
        <v>135</v>
      </c>
      <c r="I5154" t="s">
        <v>136</v>
      </c>
      <c r="J5154" t="s">
        <v>137</v>
      </c>
      <c r="K5154" t="s">
        <v>138</v>
      </c>
      <c r="L5154" t="s">
        <v>14080</v>
      </c>
      <c r="M5154" t="s">
        <v>14355</v>
      </c>
      <c r="N5154">
        <v>7.3483333330000002</v>
      </c>
      <c r="O5154">
        <v>0</v>
      </c>
      <c r="P5154">
        <v>555</v>
      </c>
      <c r="Q5154">
        <v>0</v>
      </c>
      <c r="R5154">
        <v>0</v>
      </c>
      <c r="S5154">
        <v>0</v>
      </c>
      <c r="T5154">
        <v>291</v>
      </c>
      <c r="U5154">
        <v>0</v>
      </c>
      <c r="V5154">
        <v>0</v>
      </c>
      <c r="W5154">
        <v>0</v>
      </c>
      <c r="X5154">
        <v>915.12048961747951</v>
      </c>
      <c r="Y5154">
        <v>0</v>
      </c>
      <c r="Z5154">
        <v>0</v>
      </c>
      <c r="AA5154">
        <v>0</v>
      </c>
      <c r="AB5154">
        <v>2104.2828399572045</v>
      </c>
      <c r="AC5154">
        <v>0</v>
      </c>
      <c r="AD5154">
        <v>0</v>
      </c>
      <c r="AE5154">
        <v>3019.403329574684</v>
      </c>
    </row>
    <row r="5155" spans="1:31" x14ac:dyDescent="0.3">
      <c r="A5155">
        <v>2657226</v>
      </c>
      <c r="B5155">
        <v>1</v>
      </c>
      <c r="C5155" t="s">
        <v>80</v>
      </c>
      <c r="D5155" t="s">
        <v>105</v>
      </c>
      <c r="E5155" t="s">
        <v>165</v>
      </c>
      <c r="F5155" t="s">
        <v>14356</v>
      </c>
      <c r="G5155" t="s">
        <v>154</v>
      </c>
      <c r="H5155" t="s">
        <v>135</v>
      </c>
      <c r="I5155" t="s">
        <v>136</v>
      </c>
      <c r="J5155" t="s">
        <v>137</v>
      </c>
      <c r="K5155" t="s">
        <v>138</v>
      </c>
      <c r="L5155" t="s">
        <v>14357</v>
      </c>
      <c r="M5155" t="s">
        <v>14358</v>
      </c>
      <c r="N5155">
        <v>1.183333333</v>
      </c>
      <c r="O5155">
        <v>0</v>
      </c>
      <c r="P5155">
        <v>27</v>
      </c>
      <c r="Q5155">
        <v>0</v>
      </c>
      <c r="R5155">
        <v>11</v>
      </c>
      <c r="S5155">
        <v>0</v>
      </c>
      <c r="T5155">
        <v>5</v>
      </c>
      <c r="U5155">
        <v>0</v>
      </c>
      <c r="V5155">
        <v>0</v>
      </c>
      <c r="W5155">
        <v>0</v>
      </c>
      <c r="X5155">
        <v>7.6472433936257689</v>
      </c>
      <c r="Y5155">
        <v>0</v>
      </c>
      <c r="Z5155">
        <v>1.8140494729402565</v>
      </c>
      <c r="AA5155">
        <v>0</v>
      </c>
      <c r="AB5155">
        <v>3.1146959160998007</v>
      </c>
      <c r="AC5155">
        <v>0</v>
      </c>
      <c r="AD5155">
        <v>0</v>
      </c>
      <c r="AE5155">
        <v>12.575988782665828</v>
      </c>
    </row>
    <row r="5156" spans="1:31" x14ac:dyDescent="0.3">
      <c r="A5156">
        <v>2657395</v>
      </c>
      <c r="B5156">
        <v>1</v>
      </c>
      <c r="C5156" t="s">
        <v>81</v>
      </c>
      <c r="D5156" t="s">
        <v>112</v>
      </c>
      <c r="E5156" t="s">
        <v>141</v>
      </c>
      <c r="F5156" t="s">
        <v>7170</v>
      </c>
      <c r="G5156" t="s">
        <v>149</v>
      </c>
      <c r="H5156" t="s">
        <v>144</v>
      </c>
      <c r="I5156" t="s">
        <v>241</v>
      </c>
      <c r="J5156" t="s">
        <v>137</v>
      </c>
      <c r="K5156" t="s">
        <v>138</v>
      </c>
      <c r="L5156" t="s">
        <v>14359</v>
      </c>
      <c r="M5156" t="s">
        <v>14360</v>
      </c>
      <c r="N5156">
        <v>6.1111109999999998E-3</v>
      </c>
      <c r="O5156">
        <v>1</v>
      </c>
      <c r="P5156">
        <v>782</v>
      </c>
      <c r="Q5156">
        <v>0</v>
      </c>
      <c r="R5156">
        <v>26</v>
      </c>
      <c r="S5156">
        <v>0</v>
      </c>
      <c r="T5156">
        <v>105</v>
      </c>
      <c r="U5156">
        <v>0</v>
      </c>
      <c r="V5156">
        <v>0</v>
      </c>
      <c r="W5156">
        <v>1.6580158222222225E-3</v>
      </c>
      <c r="X5156">
        <v>1.0248084318782864</v>
      </c>
      <c r="Y5156">
        <v>0</v>
      </c>
      <c r="Z5156">
        <v>0.99658985809848322</v>
      </c>
      <c r="AA5156">
        <v>0</v>
      </c>
      <c r="AB5156">
        <v>0.37625808614641271</v>
      </c>
      <c r="AC5156">
        <v>0</v>
      </c>
      <c r="AD5156">
        <v>0</v>
      </c>
      <c r="AE5156">
        <v>2.3993143919454045</v>
      </c>
    </row>
    <row r="5157" spans="1:31" x14ac:dyDescent="0.3">
      <c r="A5157">
        <v>2658036</v>
      </c>
      <c r="B5157">
        <v>1</v>
      </c>
      <c r="C5157" t="s">
        <v>81</v>
      </c>
      <c r="D5157" t="s">
        <v>118</v>
      </c>
      <c r="E5157" t="s">
        <v>147</v>
      </c>
      <c r="F5157" t="s">
        <v>14361</v>
      </c>
      <c r="G5157" t="s">
        <v>154</v>
      </c>
      <c r="H5157" t="s">
        <v>144</v>
      </c>
      <c r="I5157" t="s">
        <v>136</v>
      </c>
      <c r="J5157" t="s">
        <v>137</v>
      </c>
      <c r="K5157" t="s">
        <v>138</v>
      </c>
      <c r="L5157" t="s">
        <v>14362</v>
      </c>
      <c r="M5157" t="s">
        <v>14363</v>
      </c>
      <c r="N5157">
        <v>0.47027777700000001</v>
      </c>
      <c r="O5157">
        <v>1</v>
      </c>
      <c r="P5157">
        <v>143</v>
      </c>
      <c r="Q5157">
        <v>40</v>
      </c>
      <c r="R5157">
        <v>85</v>
      </c>
      <c r="S5157">
        <v>8</v>
      </c>
      <c r="T5157">
        <v>20</v>
      </c>
      <c r="U5157">
        <v>0</v>
      </c>
      <c r="V5157">
        <v>0</v>
      </c>
      <c r="W5157">
        <v>0.12876582240027779</v>
      </c>
      <c r="X5157">
        <v>16.22790136247162</v>
      </c>
      <c r="Y5157">
        <v>81.017177823278715</v>
      </c>
      <c r="Z5157">
        <v>116.65985409640226</v>
      </c>
      <c r="AA5157">
        <v>16.5727357151411</v>
      </c>
      <c r="AB5157">
        <v>11.39354212048285</v>
      </c>
      <c r="AC5157">
        <v>0</v>
      </c>
      <c r="AD5157">
        <v>0</v>
      </c>
      <c r="AE5157">
        <v>241.99997694017682</v>
      </c>
    </row>
    <row r="5158" spans="1:31" x14ac:dyDescent="0.3">
      <c r="A5158">
        <v>2657249</v>
      </c>
      <c r="B5158">
        <v>1</v>
      </c>
      <c r="C5158" t="s">
        <v>80</v>
      </c>
      <c r="D5158" t="s">
        <v>94</v>
      </c>
      <c r="E5158" t="s">
        <v>194</v>
      </c>
      <c r="F5158" t="s">
        <v>14364</v>
      </c>
      <c r="G5158" t="s">
        <v>149</v>
      </c>
      <c r="H5158" t="s">
        <v>144</v>
      </c>
      <c r="I5158" t="s">
        <v>136</v>
      </c>
      <c r="J5158" t="s">
        <v>137</v>
      </c>
      <c r="K5158" t="s">
        <v>138</v>
      </c>
      <c r="L5158" t="s">
        <v>14365</v>
      </c>
      <c r="M5158" t="s">
        <v>14366</v>
      </c>
      <c r="N5158">
        <v>0.76777777700000005</v>
      </c>
      <c r="O5158">
        <v>0</v>
      </c>
      <c r="P5158">
        <v>0</v>
      </c>
      <c r="Q5158">
        <v>21</v>
      </c>
      <c r="R5158">
        <v>52</v>
      </c>
      <c r="S5158">
        <v>1</v>
      </c>
      <c r="T5158">
        <v>3</v>
      </c>
      <c r="U5158">
        <v>1</v>
      </c>
      <c r="V5158">
        <v>0</v>
      </c>
      <c r="W5158">
        <v>0</v>
      </c>
      <c r="X5158">
        <v>0</v>
      </c>
      <c r="Y5158">
        <v>176.1817962780907</v>
      </c>
      <c r="Z5158">
        <v>366.56490148292511</v>
      </c>
      <c r="AA5158">
        <v>10.416451942646356</v>
      </c>
      <c r="AB5158">
        <v>34.003763207747269</v>
      </c>
      <c r="AC5158">
        <v>8.5912041385295819</v>
      </c>
      <c r="AD5158">
        <v>0</v>
      </c>
      <c r="AE5158">
        <v>595.75811704993919</v>
      </c>
    </row>
    <row r="5159" spans="1:31" x14ac:dyDescent="0.3">
      <c r="A5159">
        <v>2657355</v>
      </c>
      <c r="B5159">
        <v>1</v>
      </c>
      <c r="C5159" t="s">
        <v>80</v>
      </c>
      <c r="D5159" t="s">
        <v>97</v>
      </c>
      <c r="E5159" t="s">
        <v>194</v>
      </c>
      <c r="F5159" t="s">
        <v>1022</v>
      </c>
      <c r="G5159" t="s">
        <v>149</v>
      </c>
      <c r="H5159" t="s">
        <v>144</v>
      </c>
      <c r="I5159" t="s">
        <v>136</v>
      </c>
      <c r="J5159" t="s">
        <v>137</v>
      </c>
      <c r="K5159" t="s">
        <v>138</v>
      </c>
      <c r="L5159" t="s">
        <v>14367</v>
      </c>
      <c r="M5159" t="s">
        <v>14368</v>
      </c>
      <c r="N5159">
        <v>0.61916666600000003</v>
      </c>
      <c r="O5159">
        <v>0</v>
      </c>
      <c r="P5159">
        <v>137</v>
      </c>
      <c r="Q5159">
        <v>0</v>
      </c>
      <c r="R5159">
        <v>254</v>
      </c>
      <c r="S5159">
        <v>2</v>
      </c>
      <c r="T5159">
        <v>72</v>
      </c>
      <c r="U5159">
        <v>0</v>
      </c>
      <c r="V5159">
        <v>0</v>
      </c>
      <c r="W5159">
        <v>0</v>
      </c>
      <c r="X5159">
        <v>55.913763373565992</v>
      </c>
      <c r="Y5159">
        <v>0</v>
      </c>
      <c r="Z5159">
        <v>94.620270613328671</v>
      </c>
      <c r="AA5159">
        <v>19.933042146889679</v>
      </c>
      <c r="AB5159">
        <v>85.849000066502711</v>
      </c>
      <c r="AC5159">
        <v>0</v>
      </c>
      <c r="AD5159">
        <v>0</v>
      </c>
      <c r="AE5159">
        <v>256.31607620028706</v>
      </c>
    </row>
    <row r="5160" spans="1:31" x14ac:dyDescent="0.3">
      <c r="A5160">
        <v>2657604</v>
      </c>
      <c r="B5160">
        <v>1</v>
      </c>
      <c r="C5160" t="s">
        <v>80</v>
      </c>
      <c r="D5160" t="s">
        <v>110</v>
      </c>
      <c r="E5160" t="s">
        <v>165</v>
      </c>
      <c r="F5160" t="s">
        <v>11881</v>
      </c>
      <c r="G5160" t="s">
        <v>224</v>
      </c>
      <c r="H5160" t="s">
        <v>135</v>
      </c>
      <c r="I5160" t="s">
        <v>136</v>
      </c>
      <c r="J5160" t="s">
        <v>137</v>
      </c>
      <c r="K5160" t="s">
        <v>138</v>
      </c>
      <c r="L5160" t="s">
        <v>14369</v>
      </c>
      <c r="M5160" t="s">
        <v>14370</v>
      </c>
      <c r="N5160">
        <v>2.0680555549999999</v>
      </c>
      <c r="O5160">
        <v>0</v>
      </c>
      <c r="P5160">
        <v>302</v>
      </c>
      <c r="Q5160">
        <v>0</v>
      </c>
      <c r="R5160">
        <v>0</v>
      </c>
      <c r="S5160">
        <v>0</v>
      </c>
      <c r="T5160">
        <v>19</v>
      </c>
      <c r="U5160">
        <v>0</v>
      </c>
      <c r="V5160">
        <v>0</v>
      </c>
      <c r="W5160">
        <v>0</v>
      </c>
      <c r="X5160">
        <v>215.3546009929199</v>
      </c>
      <c r="Y5160">
        <v>0</v>
      </c>
      <c r="Z5160">
        <v>0</v>
      </c>
      <c r="AA5160">
        <v>0</v>
      </c>
      <c r="AB5160">
        <v>64.084034618383598</v>
      </c>
      <c r="AC5160">
        <v>0</v>
      </c>
      <c r="AD5160">
        <v>0</v>
      </c>
      <c r="AE5160">
        <v>279.43863561130348</v>
      </c>
    </row>
    <row r="5161" spans="1:31" x14ac:dyDescent="0.3">
      <c r="A5161">
        <v>2657996</v>
      </c>
      <c r="B5161">
        <v>1</v>
      </c>
      <c r="C5161" t="s">
        <v>81</v>
      </c>
      <c r="D5161" t="s">
        <v>118</v>
      </c>
      <c r="E5161" t="s">
        <v>141</v>
      </c>
      <c r="F5161" t="s">
        <v>14371</v>
      </c>
      <c r="G5161" t="s">
        <v>149</v>
      </c>
      <c r="H5161" t="s">
        <v>144</v>
      </c>
      <c r="I5161" t="s">
        <v>136</v>
      </c>
      <c r="J5161" t="s">
        <v>137</v>
      </c>
      <c r="K5161" t="s">
        <v>138</v>
      </c>
      <c r="L5161" t="s">
        <v>14372</v>
      </c>
      <c r="M5161" t="s">
        <v>14373</v>
      </c>
      <c r="N5161">
        <v>0.30972222199999999</v>
      </c>
      <c r="O5161">
        <v>0</v>
      </c>
      <c r="P5161">
        <v>361</v>
      </c>
      <c r="Q5161">
        <v>0</v>
      </c>
      <c r="R5161">
        <v>20</v>
      </c>
      <c r="S5161">
        <v>0</v>
      </c>
      <c r="T5161">
        <v>29</v>
      </c>
      <c r="U5161">
        <v>0</v>
      </c>
      <c r="V5161">
        <v>0</v>
      </c>
      <c r="W5161">
        <v>0</v>
      </c>
      <c r="X5161">
        <v>25.942662485859056</v>
      </c>
      <c r="Y5161">
        <v>0</v>
      </c>
      <c r="Z5161">
        <v>4.1628955665425895</v>
      </c>
      <c r="AA5161">
        <v>0</v>
      </c>
      <c r="AB5161">
        <v>7.0995636753659612</v>
      </c>
      <c r="AC5161">
        <v>0</v>
      </c>
      <c r="AD5161">
        <v>0</v>
      </c>
      <c r="AE5161">
        <v>37.205121727767612</v>
      </c>
    </row>
    <row r="5162" spans="1:31" x14ac:dyDescent="0.3">
      <c r="A5162">
        <v>2657710</v>
      </c>
      <c r="B5162">
        <v>1</v>
      </c>
      <c r="C5162" t="s">
        <v>80</v>
      </c>
      <c r="D5162" t="s">
        <v>85</v>
      </c>
      <c r="E5162" t="s">
        <v>132</v>
      </c>
      <c r="F5162" t="s">
        <v>14374</v>
      </c>
      <c r="G5162" t="s">
        <v>268</v>
      </c>
      <c r="H5162" t="s">
        <v>135</v>
      </c>
      <c r="I5162" t="s">
        <v>136</v>
      </c>
      <c r="J5162" t="s">
        <v>137</v>
      </c>
      <c r="K5162" t="s">
        <v>138</v>
      </c>
      <c r="L5162" t="s">
        <v>14375</v>
      </c>
      <c r="M5162" t="s">
        <v>14376</v>
      </c>
      <c r="N5162">
        <v>7.2647222219999996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2.0737725162775003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2.0737725162775003</v>
      </c>
    </row>
    <row r="5163" spans="1:31" x14ac:dyDescent="0.3">
      <c r="A5163">
        <v>2657850</v>
      </c>
      <c r="B5163">
        <v>1</v>
      </c>
      <c r="C5163" t="s">
        <v>80</v>
      </c>
      <c r="D5163" t="s">
        <v>83</v>
      </c>
      <c r="E5163" t="s">
        <v>152</v>
      </c>
      <c r="F5163" t="s">
        <v>14377</v>
      </c>
      <c r="G5163" t="s">
        <v>191</v>
      </c>
      <c r="H5163" t="s">
        <v>135</v>
      </c>
      <c r="I5163" t="s">
        <v>136</v>
      </c>
      <c r="J5163" t="s">
        <v>137</v>
      </c>
      <c r="K5163" t="s">
        <v>138</v>
      </c>
      <c r="L5163" t="s">
        <v>14378</v>
      </c>
      <c r="M5163" t="s">
        <v>14379</v>
      </c>
      <c r="N5163">
        <v>3.6327777769999998</v>
      </c>
      <c r="O5163">
        <v>0</v>
      </c>
      <c r="P5163">
        <v>25</v>
      </c>
      <c r="Q5163">
        <v>0</v>
      </c>
      <c r="R5163">
        <v>0</v>
      </c>
      <c r="S5163">
        <v>0</v>
      </c>
      <c r="T5163">
        <v>467</v>
      </c>
      <c r="U5163">
        <v>0</v>
      </c>
      <c r="V5163">
        <v>0</v>
      </c>
      <c r="W5163">
        <v>0</v>
      </c>
      <c r="X5163">
        <v>21.649149219310203</v>
      </c>
      <c r="Y5163">
        <v>0</v>
      </c>
      <c r="Z5163">
        <v>0</v>
      </c>
      <c r="AA5163">
        <v>0</v>
      </c>
      <c r="AB5163">
        <v>1401.5818667222827</v>
      </c>
      <c r="AC5163">
        <v>0</v>
      </c>
      <c r="AD5163">
        <v>0</v>
      </c>
      <c r="AE5163">
        <v>1423.2310159415929</v>
      </c>
    </row>
    <row r="5164" spans="1:31" x14ac:dyDescent="0.3">
      <c r="A5164">
        <v>2657412</v>
      </c>
      <c r="B5164">
        <v>1</v>
      </c>
      <c r="C5164" t="s">
        <v>81</v>
      </c>
      <c r="D5164" t="s">
        <v>112</v>
      </c>
      <c r="E5164" t="s">
        <v>165</v>
      </c>
      <c r="F5164" t="s">
        <v>8506</v>
      </c>
      <c r="G5164" t="s">
        <v>224</v>
      </c>
      <c r="H5164" t="s">
        <v>135</v>
      </c>
      <c r="I5164" t="s">
        <v>136</v>
      </c>
      <c r="J5164" t="s">
        <v>137</v>
      </c>
      <c r="K5164" t="s">
        <v>138</v>
      </c>
      <c r="L5164" t="s">
        <v>14380</v>
      </c>
      <c r="M5164" t="s">
        <v>14381</v>
      </c>
      <c r="N5164">
        <v>4.9180555549999996</v>
      </c>
      <c r="O5164">
        <v>0</v>
      </c>
      <c r="P5164">
        <v>32</v>
      </c>
      <c r="Q5164">
        <v>0</v>
      </c>
      <c r="R5164">
        <v>0</v>
      </c>
      <c r="S5164">
        <v>0</v>
      </c>
      <c r="T5164">
        <v>2</v>
      </c>
      <c r="U5164">
        <v>0</v>
      </c>
      <c r="V5164">
        <v>0</v>
      </c>
      <c r="W5164">
        <v>0</v>
      </c>
      <c r="X5164">
        <v>15.820005270774796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15.820005270774796</v>
      </c>
    </row>
    <row r="5165" spans="1:31" x14ac:dyDescent="0.3">
      <c r="A5165">
        <v>2657309</v>
      </c>
      <c r="B5165">
        <v>1</v>
      </c>
      <c r="C5165" t="s">
        <v>81</v>
      </c>
      <c r="D5165" t="s">
        <v>119</v>
      </c>
      <c r="E5165" t="s">
        <v>194</v>
      </c>
      <c r="F5165" t="s">
        <v>289</v>
      </c>
      <c r="G5165" t="s">
        <v>220</v>
      </c>
      <c r="H5165" t="s">
        <v>144</v>
      </c>
      <c r="I5165" t="s">
        <v>136</v>
      </c>
      <c r="J5165" t="s">
        <v>137</v>
      </c>
      <c r="K5165" t="s">
        <v>162</v>
      </c>
      <c r="L5165" t="s">
        <v>14382</v>
      </c>
      <c r="M5165" t="s">
        <v>14383</v>
      </c>
      <c r="N5165">
        <v>6.8574999999999999</v>
      </c>
      <c r="O5165">
        <v>4</v>
      </c>
      <c r="P5165">
        <v>1673</v>
      </c>
      <c r="Q5165">
        <v>128</v>
      </c>
      <c r="R5165">
        <v>413</v>
      </c>
      <c r="S5165">
        <v>6</v>
      </c>
      <c r="T5165">
        <v>80</v>
      </c>
      <c r="U5165">
        <v>0</v>
      </c>
      <c r="V5165">
        <v>0</v>
      </c>
      <c r="W5165">
        <v>7.5670908368633327</v>
      </c>
      <c r="X5165">
        <v>1942.9761144485965</v>
      </c>
      <c r="Y5165">
        <v>7636.5366295088588</v>
      </c>
      <c r="Z5165">
        <v>13744.804916706442</v>
      </c>
      <c r="AA5165">
        <v>267.46518349749482</v>
      </c>
      <c r="AB5165">
        <v>296.71812824892362</v>
      </c>
      <c r="AC5165">
        <v>0</v>
      </c>
      <c r="AD5165">
        <v>0</v>
      </c>
      <c r="AE5165">
        <v>23896.068063247174</v>
      </c>
    </row>
    <row r="5166" spans="1:31" x14ac:dyDescent="0.3">
      <c r="A5166">
        <v>2657787</v>
      </c>
      <c r="B5166">
        <v>1</v>
      </c>
      <c r="C5166" t="s">
        <v>81</v>
      </c>
      <c r="D5166" t="s">
        <v>114</v>
      </c>
      <c r="E5166" t="s">
        <v>152</v>
      </c>
      <c r="F5166" t="s">
        <v>14384</v>
      </c>
      <c r="G5166" t="s">
        <v>191</v>
      </c>
      <c r="H5166" t="s">
        <v>135</v>
      </c>
      <c r="I5166" t="s">
        <v>136</v>
      </c>
      <c r="J5166" t="s">
        <v>137</v>
      </c>
      <c r="K5166" t="s">
        <v>138</v>
      </c>
      <c r="L5166" t="s">
        <v>14385</v>
      </c>
      <c r="M5166" t="s">
        <v>14386</v>
      </c>
      <c r="N5166">
        <v>1.0180555549999999</v>
      </c>
      <c r="O5166">
        <v>0</v>
      </c>
      <c r="P5166">
        <v>89</v>
      </c>
      <c r="Q5166">
        <v>0</v>
      </c>
      <c r="R5166">
        <v>1</v>
      </c>
      <c r="S5166">
        <v>0</v>
      </c>
      <c r="T5166">
        <v>5</v>
      </c>
      <c r="U5166">
        <v>0</v>
      </c>
      <c r="V5166">
        <v>0</v>
      </c>
      <c r="W5166">
        <v>0</v>
      </c>
      <c r="X5166">
        <v>10.626582369288537</v>
      </c>
      <c r="Y5166">
        <v>0</v>
      </c>
      <c r="Z5166">
        <v>0.32574702343739381</v>
      </c>
      <c r="AA5166">
        <v>0</v>
      </c>
      <c r="AB5166">
        <v>0.46292451707111115</v>
      </c>
      <c r="AC5166">
        <v>0</v>
      </c>
      <c r="AD5166">
        <v>0</v>
      </c>
      <c r="AE5166">
        <v>11.415253909797041</v>
      </c>
    </row>
    <row r="5167" spans="1:31" x14ac:dyDescent="0.3">
      <c r="A5167">
        <v>2657624</v>
      </c>
      <c r="B5167">
        <v>1</v>
      </c>
      <c r="C5167" t="s">
        <v>81</v>
      </c>
      <c r="D5167" t="s">
        <v>118</v>
      </c>
      <c r="E5167" t="s">
        <v>141</v>
      </c>
      <c r="F5167" t="s">
        <v>14387</v>
      </c>
      <c r="G5167" t="s">
        <v>1651</v>
      </c>
      <c r="H5167" t="s">
        <v>144</v>
      </c>
      <c r="I5167" t="s">
        <v>136</v>
      </c>
      <c r="J5167" t="s">
        <v>137</v>
      </c>
      <c r="K5167" t="s">
        <v>138</v>
      </c>
      <c r="L5167" t="s">
        <v>14388</v>
      </c>
      <c r="M5167" t="s">
        <v>14389</v>
      </c>
      <c r="N5167">
        <v>4.193333333</v>
      </c>
      <c r="O5167">
        <v>0</v>
      </c>
      <c r="P5167">
        <v>68</v>
      </c>
      <c r="Q5167">
        <v>0</v>
      </c>
      <c r="R5167">
        <v>16</v>
      </c>
      <c r="S5167">
        <v>0</v>
      </c>
      <c r="T5167">
        <v>5</v>
      </c>
      <c r="U5167">
        <v>0</v>
      </c>
      <c r="V5167">
        <v>0</v>
      </c>
      <c r="W5167">
        <v>0</v>
      </c>
      <c r="X5167">
        <v>70.65485799496372</v>
      </c>
      <c r="Y5167">
        <v>0</v>
      </c>
      <c r="Z5167">
        <v>57.937453464175469</v>
      </c>
      <c r="AA5167">
        <v>0</v>
      </c>
      <c r="AB5167">
        <v>1.236391808729417</v>
      </c>
      <c r="AC5167">
        <v>0</v>
      </c>
      <c r="AD5167">
        <v>0</v>
      </c>
      <c r="AE5167">
        <v>129.8287032678686</v>
      </c>
    </row>
    <row r="5168" spans="1:31" x14ac:dyDescent="0.3">
      <c r="A5168">
        <v>2657269</v>
      </c>
      <c r="B5168">
        <v>1</v>
      </c>
      <c r="C5168" t="s">
        <v>81</v>
      </c>
      <c r="D5168" t="s">
        <v>116</v>
      </c>
      <c r="E5168" t="s">
        <v>194</v>
      </c>
      <c r="F5168" t="s">
        <v>5425</v>
      </c>
      <c r="G5168" t="s">
        <v>220</v>
      </c>
      <c r="H5168" t="s">
        <v>144</v>
      </c>
      <c r="I5168" t="s">
        <v>136</v>
      </c>
      <c r="J5168" t="s">
        <v>137</v>
      </c>
      <c r="K5168" t="s">
        <v>162</v>
      </c>
      <c r="L5168" t="s">
        <v>14390</v>
      </c>
      <c r="M5168" t="s">
        <v>14391</v>
      </c>
      <c r="N5168">
        <v>2.662222222</v>
      </c>
      <c r="O5168">
        <v>3</v>
      </c>
      <c r="P5168">
        <v>434</v>
      </c>
      <c r="Q5168">
        <v>19</v>
      </c>
      <c r="R5168">
        <v>23</v>
      </c>
      <c r="S5168">
        <v>14</v>
      </c>
      <c r="T5168">
        <v>27</v>
      </c>
      <c r="U5168">
        <v>1</v>
      </c>
      <c r="V5168">
        <v>0</v>
      </c>
      <c r="W5168">
        <v>2.3159248690383141</v>
      </c>
      <c r="X5168">
        <v>173.43476813846439</v>
      </c>
      <c r="Y5168">
        <v>412.33372670604774</v>
      </c>
      <c r="Z5168">
        <v>28.616423731901264</v>
      </c>
      <c r="AA5168">
        <v>417.80833652982574</v>
      </c>
      <c r="AB5168">
        <v>19.217761456640865</v>
      </c>
      <c r="AC5168">
        <v>4.3001528023765925</v>
      </c>
      <c r="AD5168">
        <v>0</v>
      </c>
      <c r="AE5168">
        <v>1058.0270942342947</v>
      </c>
    </row>
    <row r="5169" spans="1:31" x14ac:dyDescent="0.3">
      <c r="A5169">
        <v>2657767</v>
      </c>
      <c r="B5169">
        <v>1</v>
      </c>
      <c r="C5169" t="s">
        <v>80</v>
      </c>
      <c r="D5169" t="s">
        <v>90</v>
      </c>
      <c r="E5169" t="s">
        <v>165</v>
      </c>
      <c r="F5169" t="s">
        <v>3527</v>
      </c>
      <c r="G5169" t="s">
        <v>224</v>
      </c>
      <c r="H5169" t="s">
        <v>135</v>
      </c>
      <c r="I5169" t="s">
        <v>136</v>
      </c>
      <c r="J5169" t="s">
        <v>137</v>
      </c>
      <c r="K5169" t="s">
        <v>138</v>
      </c>
      <c r="L5169" t="s">
        <v>14392</v>
      </c>
      <c r="M5169" t="s">
        <v>14393</v>
      </c>
      <c r="N5169">
        <v>2.3083333330000002</v>
      </c>
      <c r="O5169">
        <v>0</v>
      </c>
      <c r="P5169">
        <v>221</v>
      </c>
      <c r="Q5169">
        <v>0</v>
      </c>
      <c r="R5169">
        <v>0</v>
      </c>
      <c r="S5169">
        <v>0</v>
      </c>
      <c r="T5169">
        <v>25</v>
      </c>
      <c r="U5169">
        <v>0</v>
      </c>
      <c r="V5169">
        <v>0</v>
      </c>
      <c r="W5169">
        <v>0</v>
      </c>
      <c r="X5169">
        <v>140.63029901987173</v>
      </c>
      <c r="Y5169">
        <v>0</v>
      </c>
      <c r="Z5169">
        <v>0</v>
      </c>
      <c r="AA5169">
        <v>0</v>
      </c>
      <c r="AB5169">
        <v>97.45472554033411</v>
      </c>
      <c r="AC5169">
        <v>0</v>
      </c>
      <c r="AD5169">
        <v>0</v>
      </c>
      <c r="AE5169">
        <v>238.08502456020585</v>
      </c>
    </row>
    <row r="5170" spans="1:31" x14ac:dyDescent="0.3">
      <c r="A5170">
        <v>2657667</v>
      </c>
      <c r="B5170">
        <v>1</v>
      </c>
      <c r="C5170" t="s">
        <v>81</v>
      </c>
      <c r="D5170" t="s">
        <v>120</v>
      </c>
      <c r="E5170" t="s">
        <v>152</v>
      </c>
      <c r="F5170" t="s">
        <v>14394</v>
      </c>
      <c r="G5170" t="s">
        <v>191</v>
      </c>
      <c r="H5170" t="s">
        <v>135</v>
      </c>
      <c r="I5170" t="s">
        <v>136</v>
      </c>
      <c r="J5170" t="s">
        <v>137</v>
      </c>
      <c r="K5170" t="s">
        <v>138</v>
      </c>
      <c r="L5170" t="s">
        <v>14395</v>
      </c>
      <c r="M5170" t="s">
        <v>14396</v>
      </c>
      <c r="N5170">
        <v>0.62749999999999995</v>
      </c>
      <c r="O5170">
        <v>0</v>
      </c>
      <c r="P5170">
        <v>328</v>
      </c>
      <c r="Q5170">
        <v>0</v>
      </c>
      <c r="R5170">
        <v>1</v>
      </c>
      <c r="S5170">
        <v>0</v>
      </c>
      <c r="T5170">
        <v>29</v>
      </c>
      <c r="U5170">
        <v>0</v>
      </c>
      <c r="V5170">
        <v>0</v>
      </c>
      <c r="W5170">
        <v>0</v>
      </c>
      <c r="X5170">
        <v>78.072306652167669</v>
      </c>
      <c r="Y5170">
        <v>0</v>
      </c>
      <c r="Z5170">
        <v>0</v>
      </c>
      <c r="AA5170">
        <v>0</v>
      </c>
      <c r="AB5170">
        <v>20.796427547658439</v>
      </c>
      <c r="AC5170">
        <v>0</v>
      </c>
      <c r="AD5170">
        <v>0</v>
      </c>
      <c r="AE5170">
        <v>98.868734199826108</v>
      </c>
    </row>
    <row r="5171" spans="1:31" x14ac:dyDescent="0.3">
      <c r="A5171">
        <v>2657687</v>
      </c>
      <c r="B5171">
        <v>1</v>
      </c>
      <c r="C5171" t="s">
        <v>80</v>
      </c>
      <c r="D5171" t="s">
        <v>90</v>
      </c>
      <c r="E5171" t="s">
        <v>214</v>
      </c>
      <c r="F5171" t="s">
        <v>14397</v>
      </c>
      <c r="G5171" t="s">
        <v>224</v>
      </c>
      <c r="H5171" t="s">
        <v>135</v>
      </c>
      <c r="I5171" t="s">
        <v>136</v>
      </c>
      <c r="J5171" t="s">
        <v>137</v>
      </c>
      <c r="K5171" t="s">
        <v>138</v>
      </c>
      <c r="L5171" t="s">
        <v>14398</v>
      </c>
      <c r="M5171" t="s">
        <v>14399</v>
      </c>
      <c r="N5171">
        <v>1.2166666660000001</v>
      </c>
      <c r="O5171">
        <v>0</v>
      </c>
      <c r="P5171">
        <v>115</v>
      </c>
      <c r="Q5171">
        <v>0</v>
      </c>
      <c r="R5171">
        <v>0</v>
      </c>
      <c r="S5171">
        <v>0</v>
      </c>
      <c r="T5171">
        <v>1</v>
      </c>
      <c r="U5171">
        <v>0</v>
      </c>
      <c r="V5171">
        <v>0</v>
      </c>
      <c r="W5171">
        <v>0</v>
      </c>
      <c r="X5171">
        <v>39.404393079388832</v>
      </c>
      <c r="Y5171">
        <v>0</v>
      </c>
      <c r="Z5171">
        <v>0</v>
      </c>
      <c r="AA5171">
        <v>0</v>
      </c>
      <c r="AB5171">
        <v>5.9272810569789627</v>
      </c>
      <c r="AC5171">
        <v>0</v>
      </c>
      <c r="AD5171">
        <v>0</v>
      </c>
      <c r="AE5171">
        <v>45.331674136367795</v>
      </c>
    </row>
    <row r="5172" spans="1:31" x14ac:dyDescent="0.3">
      <c r="A5172">
        <v>2657332</v>
      </c>
      <c r="B5172">
        <v>1</v>
      </c>
      <c r="C5172" t="s">
        <v>81</v>
      </c>
      <c r="D5172" t="s">
        <v>127</v>
      </c>
      <c r="E5172" t="s">
        <v>147</v>
      </c>
      <c r="F5172" t="s">
        <v>11577</v>
      </c>
      <c r="G5172" t="s">
        <v>161</v>
      </c>
      <c r="H5172" t="s">
        <v>144</v>
      </c>
      <c r="I5172" t="s">
        <v>136</v>
      </c>
      <c r="J5172" t="s">
        <v>137</v>
      </c>
      <c r="K5172" t="s">
        <v>162</v>
      </c>
      <c r="L5172" t="s">
        <v>14400</v>
      </c>
      <c r="M5172" t="s">
        <v>14401</v>
      </c>
      <c r="N5172">
        <v>0.770277777</v>
      </c>
      <c r="O5172">
        <v>9</v>
      </c>
      <c r="P5172">
        <v>1489</v>
      </c>
      <c r="Q5172">
        <v>37</v>
      </c>
      <c r="R5172">
        <v>83</v>
      </c>
      <c r="S5172">
        <v>6</v>
      </c>
      <c r="T5172">
        <v>127</v>
      </c>
      <c r="U5172">
        <v>1</v>
      </c>
      <c r="V5172">
        <v>0</v>
      </c>
      <c r="W5172">
        <v>2.0560383242353506</v>
      </c>
      <c r="X5172">
        <v>207.68662648945764</v>
      </c>
      <c r="Y5172">
        <v>108.60992867108433</v>
      </c>
      <c r="Z5172">
        <v>82.836412666961706</v>
      </c>
      <c r="AA5172">
        <v>38.360479686816213</v>
      </c>
      <c r="AB5172">
        <v>81.430148935647537</v>
      </c>
      <c r="AC5172">
        <v>2.3923368198990445</v>
      </c>
      <c r="AD5172">
        <v>0</v>
      </c>
      <c r="AE5172">
        <v>523.37197159410186</v>
      </c>
    </row>
    <row r="5173" spans="1:31" x14ac:dyDescent="0.3">
      <c r="A5173">
        <v>2657724</v>
      </c>
      <c r="B5173">
        <v>1</v>
      </c>
      <c r="C5173" t="s">
        <v>80</v>
      </c>
      <c r="D5173" t="s">
        <v>93</v>
      </c>
      <c r="E5173" t="s">
        <v>194</v>
      </c>
      <c r="F5173" t="s">
        <v>352</v>
      </c>
      <c r="G5173" t="s">
        <v>149</v>
      </c>
      <c r="H5173" t="s">
        <v>144</v>
      </c>
      <c r="I5173" t="s">
        <v>136</v>
      </c>
      <c r="J5173" t="s">
        <v>137</v>
      </c>
      <c r="K5173" t="s">
        <v>138</v>
      </c>
      <c r="L5173" t="s">
        <v>14402</v>
      </c>
      <c r="M5173" t="s">
        <v>14403</v>
      </c>
      <c r="N5173">
        <v>0.150277777</v>
      </c>
      <c r="O5173">
        <v>0</v>
      </c>
      <c r="P5173">
        <v>586</v>
      </c>
      <c r="Q5173">
        <v>2</v>
      </c>
      <c r="R5173">
        <v>126</v>
      </c>
      <c r="S5173">
        <v>6</v>
      </c>
      <c r="T5173">
        <v>112</v>
      </c>
      <c r="U5173">
        <v>1</v>
      </c>
      <c r="V5173">
        <v>0</v>
      </c>
      <c r="W5173">
        <v>0</v>
      </c>
      <c r="X5173">
        <v>17.828953720880417</v>
      </c>
      <c r="Y5173">
        <v>4.5439278641397021</v>
      </c>
      <c r="Z5173">
        <v>35.813267966588263</v>
      </c>
      <c r="AA5173">
        <v>3.5187756536950099</v>
      </c>
      <c r="AB5173">
        <v>19.193736082580614</v>
      </c>
      <c r="AC5173">
        <v>0.85701997235246707</v>
      </c>
      <c r="AD5173">
        <v>0</v>
      </c>
      <c r="AE5173">
        <v>81.755681260236472</v>
      </c>
    </row>
    <row r="5174" spans="1:31" x14ac:dyDescent="0.3">
      <c r="A5174">
        <v>2657475</v>
      </c>
      <c r="B5174">
        <v>1</v>
      </c>
      <c r="C5174" t="s">
        <v>80</v>
      </c>
      <c r="D5174" t="s">
        <v>107</v>
      </c>
      <c r="E5174" t="s">
        <v>147</v>
      </c>
      <c r="F5174" t="s">
        <v>14404</v>
      </c>
      <c r="G5174" t="s">
        <v>154</v>
      </c>
      <c r="H5174" t="s">
        <v>144</v>
      </c>
      <c r="I5174" t="s">
        <v>136</v>
      </c>
      <c r="J5174" t="s">
        <v>137</v>
      </c>
      <c r="K5174" t="s">
        <v>138</v>
      </c>
      <c r="L5174" t="s">
        <v>14405</v>
      </c>
      <c r="M5174" t="s">
        <v>14406</v>
      </c>
      <c r="N5174">
        <v>2.4500000000000002</v>
      </c>
      <c r="O5174">
        <v>0</v>
      </c>
      <c r="P5174">
        <v>499</v>
      </c>
      <c r="Q5174">
        <v>4</v>
      </c>
      <c r="R5174">
        <v>3</v>
      </c>
      <c r="S5174">
        <v>0</v>
      </c>
      <c r="T5174">
        <v>27</v>
      </c>
      <c r="U5174">
        <v>0</v>
      </c>
      <c r="V5174">
        <v>1</v>
      </c>
      <c r="W5174">
        <v>0</v>
      </c>
      <c r="X5174">
        <v>398.62899498580327</v>
      </c>
      <c r="Y5174">
        <v>5.8224101949032594</v>
      </c>
      <c r="Z5174">
        <v>1.1608264237507249</v>
      </c>
      <c r="AA5174">
        <v>0</v>
      </c>
      <c r="AB5174">
        <v>99.332110023194716</v>
      </c>
      <c r="AC5174">
        <v>0</v>
      </c>
      <c r="AD5174">
        <v>14.162020868553959</v>
      </c>
      <c r="AE5174">
        <v>519.10636249620597</v>
      </c>
    </row>
    <row r="5175" spans="1:31" x14ac:dyDescent="0.3">
      <c r="A5175">
        <v>2657730</v>
      </c>
      <c r="B5175">
        <v>1</v>
      </c>
      <c r="C5175" t="s">
        <v>80</v>
      </c>
      <c r="D5175" t="s">
        <v>85</v>
      </c>
      <c r="E5175" t="s">
        <v>214</v>
      </c>
      <c r="F5175" t="s">
        <v>14407</v>
      </c>
      <c r="G5175" t="s">
        <v>216</v>
      </c>
      <c r="H5175" t="s">
        <v>135</v>
      </c>
      <c r="I5175" t="s">
        <v>136</v>
      </c>
      <c r="J5175" t="s">
        <v>137</v>
      </c>
      <c r="K5175" t="s">
        <v>138</v>
      </c>
      <c r="L5175" t="s">
        <v>14408</v>
      </c>
      <c r="M5175" t="s">
        <v>14409</v>
      </c>
      <c r="N5175">
        <v>2.071388888</v>
      </c>
      <c r="O5175">
        <v>0</v>
      </c>
      <c r="P5175">
        <v>70</v>
      </c>
      <c r="Q5175">
        <v>0</v>
      </c>
      <c r="R5175">
        <v>0</v>
      </c>
      <c r="S5175">
        <v>0</v>
      </c>
      <c r="T5175">
        <v>19</v>
      </c>
      <c r="U5175">
        <v>0</v>
      </c>
      <c r="V5175">
        <v>0</v>
      </c>
      <c r="W5175">
        <v>0</v>
      </c>
      <c r="X5175">
        <v>51.05376349928278</v>
      </c>
      <c r="Y5175">
        <v>0</v>
      </c>
      <c r="Z5175">
        <v>0</v>
      </c>
      <c r="AA5175">
        <v>0</v>
      </c>
      <c r="AB5175">
        <v>89.827962290908303</v>
      </c>
      <c r="AC5175">
        <v>0</v>
      </c>
      <c r="AD5175">
        <v>0</v>
      </c>
      <c r="AE5175">
        <v>140.88172579019107</v>
      </c>
    </row>
    <row r="5176" spans="1:31" x14ac:dyDescent="0.3">
      <c r="A5176">
        <v>2657229</v>
      </c>
      <c r="B5176">
        <v>1</v>
      </c>
      <c r="C5176" t="s">
        <v>80</v>
      </c>
      <c r="D5176" t="s">
        <v>105</v>
      </c>
      <c r="E5176" t="s">
        <v>194</v>
      </c>
      <c r="F5176" t="s">
        <v>11039</v>
      </c>
      <c r="G5176" t="s">
        <v>149</v>
      </c>
      <c r="H5176" t="s">
        <v>144</v>
      </c>
      <c r="I5176" t="s">
        <v>136</v>
      </c>
      <c r="J5176" t="s">
        <v>137</v>
      </c>
      <c r="K5176" t="s">
        <v>138</v>
      </c>
      <c r="L5176" t="s">
        <v>14410</v>
      </c>
      <c r="M5176" t="s">
        <v>14411</v>
      </c>
      <c r="N5176">
        <v>2.238888888</v>
      </c>
      <c r="O5176">
        <v>0</v>
      </c>
      <c r="P5176">
        <v>584</v>
      </c>
      <c r="Q5176">
        <v>0</v>
      </c>
      <c r="R5176">
        <v>0</v>
      </c>
      <c r="S5176">
        <v>0</v>
      </c>
      <c r="T5176">
        <v>65</v>
      </c>
      <c r="U5176">
        <v>0</v>
      </c>
      <c r="V5176">
        <v>0</v>
      </c>
      <c r="W5176">
        <v>0</v>
      </c>
      <c r="X5176">
        <v>441.75330054283643</v>
      </c>
      <c r="Y5176">
        <v>0</v>
      </c>
      <c r="Z5176">
        <v>0</v>
      </c>
      <c r="AA5176">
        <v>0</v>
      </c>
      <c r="AB5176">
        <v>213.32354861084517</v>
      </c>
      <c r="AC5176">
        <v>0</v>
      </c>
      <c r="AD5176">
        <v>0</v>
      </c>
      <c r="AE5176">
        <v>655.07684915368156</v>
      </c>
    </row>
    <row r="5177" spans="1:31" x14ac:dyDescent="0.3">
      <c r="A5177">
        <v>2657206</v>
      </c>
      <c r="B5177">
        <v>1</v>
      </c>
      <c r="C5177" t="s">
        <v>81</v>
      </c>
      <c r="D5177" t="s">
        <v>120</v>
      </c>
      <c r="E5177" t="s">
        <v>147</v>
      </c>
      <c r="F5177" t="s">
        <v>1212</v>
      </c>
      <c r="G5177" t="s">
        <v>149</v>
      </c>
      <c r="H5177" t="s">
        <v>144</v>
      </c>
      <c r="I5177" t="s">
        <v>136</v>
      </c>
      <c r="J5177" t="s">
        <v>137</v>
      </c>
      <c r="K5177" t="s">
        <v>138</v>
      </c>
      <c r="L5177" t="s">
        <v>14412</v>
      </c>
      <c r="M5177" t="s">
        <v>14413</v>
      </c>
      <c r="N5177">
        <v>1.9</v>
      </c>
      <c r="O5177">
        <v>0</v>
      </c>
      <c r="P5177">
        <v>0</v>
      </c>
      <c r="Q5177">
        <v>56</v>
      </c>
      <c r="R5177">
        <v>36</v>
      </c>
      <c r="S5177">
        <v>2</v>
      </c>
      <c r="T5177">
        <v>2</v>
      </c>
      <c r="U5177">
        <v>1</v>
      </c>
      <c r="V5177">
        <v>0</v>
      </c>
      <c r="W5177">
        <v>0</v>
      </c>
      <c r="X5177">
        <v>0</v>
      </c>
      <c r="Y5177">
        <v>770.26226313840743</v>
      </c>
      <c r="Z5177">
        <v>298.49947184008522</v>
      </c>
      <c r="AA5177">
        <v>15.654164615606319</v>
      </c>
      <c r="AB5177">
        <v>8.0352282391408778</v>
      </c>
      <c r="AC5177">
        <v>309.82215312562704</v>
      </c>
      <c r="AD5177">
        <v>0</v>
      </c>
      <c r="AE5177">
        <v>1402.273280958867</v>
      </c>
    </row>
    <row r="5178" spans="1:31" x14ac:dyDescent="0.3">
      <c r="A5178">
        <v>2657538</v>
      </c>
      <c r="B5178">
        <v>1</v>
      </c>
      <c r="C5178" t="s">
        <v>81</v>
      </c>
      <c r="D5178" t="s">
        <v>118</v>
      </c>
      <c r="E5178" t="s">
        <v>141</v>
      </c>
      <c r="F5178" t="s">
        <v>14414</v>
      </c>
      <c r="G5178" t="s">
        <v>143</v>
      </c>
      <c r="H5178" t="s">
        <v>144</v>
      </c>
      <c r="I5178" t="s">
        <v>136</v>
      </c>
      <c r="J5178" t="s">
        <v>137</v>
      </c>
      <c r="K5178" t="s">
        <v>138</v>
      </c>
      <c r="L5178" t="s">
        <v>14415</v>
      </c>
      <c r="M5178" t="s">
        <v>14416</v>
      </c>
      <c r="N5178">
        <v>2.0177777770000001</v>
      </c>
      <c r="O5178">
        <v>0</v>
      </c>
      <c r="P5178">
        <v>82</v>
      </c>
      <c r="Q5178">
        <v>0</v>
      </c>
      <c r="R5178">
        <v>9</v>
      </c>
      <c r="S5178">
        <v>0</v>
      </c>
      <c r="T5178">
        <v>1</v>
      </c>
      <c r="U5178">
        <v>0</v>
      </c>
      <c r="V5178">
        <v>0</v>
      </c>
      <c r="W5178">
        <v>0</v>
      </c>
      <c r="X5178">
        <v>26.317378008286415</v>
      </c>
      <c r="Y5178">
        <v>0</v>
      </c>
      <c r="Z5178">
        <v>38.08558812385666</v>
      </c>
      <c r="AA5178">
        <v>0</v>
      </c>
      <c r="AB5178">
        <v>5.0644875108972229</v>
      </c>
      <c r="AC5178">
        <v>0</v>
      </c>
      <c r="AD5178">
        <v>0</v>
      </c>
      <c r="AE5178">
        <v>69.467453643040301</v>
      </c>
    </row>
    <row r="5179" spans="1:31" x14ac:dyDescent="0.3">
      <c r="A5179">
        <v>2657833</v>
      </c>
      <c r="B5179">
        <v>2</v>
      </c>
      <c r="C5179" t="s">
        <v>81</v>
      </c>
      <c r="D5179" t="s">
        <v>115</v>
      </c>
      <c r="E5179" t="s">
        <v>152</v>
      </c>
      <c r="F5179" t="s">
        <v>14417</v>
      </c>
      <c r="G5179" t="s">
        <v>224</v>
      </c>
      <c r="H5179" t="s">
        <v>135</v>
      </c>
      <c r="I5179" t="s">
        <v>136</v>
      </c>
      <c r="J5179" t="s">
        <v>137</v>
      </c>
      <c r="K5179" t="s">
        <v>138</v>
      </c>
      <c r="L5179" t="s">
        <v>14418</v>
      </c>
      <c r="M5179" t="s">
        <v>14419</v>
      </c>
      <c r="N5179">
        <v>0.52916666599999995</v>
      </c>
      <c r="O5179">
        <v>0</v>
      </c>
      <c r="P5179">
        <v>20</v>
      </c>
      <c r="Q5179">
        <v>0</v>
      </c>
      <c r="R5179">
        <v>16</v>
      </c>
      <c r="S5179">
        <v>0</v>
      </c>
      <c r="T5179">
        <v>3</v>
      </c>
      <c r="U5179">
        <v>0</v>
      </c>
      <c r="V5179">
        <v>0</v>
      </c>
      <c r="W5179">
        <v>0</v>
      </c>
      <c r="X5179">
        <v>0.85754132877800548</v>
      </c>
      <c r="Y5179">
        <v>0</v>
      </c>
      <c r="Z5179">
        <v>13.802226912334463</v>
      </c>
      <c r="AA5179">
        <v>0</v>
      </c>
      <c r="AB5179">
        <v>0.18721928867723917</v>
      </c>
      <c r="AC5179">
        <v>0</v>
      </c>
      <c r="AD5179">
        <v>0</v>
      </c>
      <c r="AE5179">
        <v>14.846987529789708</v>
      </c>
    </row>
    <row r="5180" spans="1:31" x14ac:dyDescent="0.3">
      <c r="A5180">
        <v>2657352</v>
      </c>
      <c r="B5180">
        <v>1</v>
      </c>
      <c r="C5180" t="s">
        <v>81</v>
      </c>
      <c r="D5180" t="s">
        <v>126</v>
      </c>
      <c r="E5180" t="s">
        <v>141</v>
      </c>
      <c r="F5180" t="s">
        <v>14420</v>
      </c>
      <c r="G5180" t="s">
        <v>161</v>
      </c>
      <c r="H5180" t="s">
        <v>144</v>
      </c>
      <c r="I5180" t="s">
        <v>136</v>
      </c>
      <c r="J5180" t="s">
        <v>137</v>
      </c>
      <c r="K5180" t="s">
        <v>162</v>
      </c>
      <c r="L5180" t="s">
        <v>14421</v>
      </c>
      <c r="M5180" t="s">
        <v>14422</v>
      </c>
      <c r="N5180">
        <v>6.6322222220000002</v>
      </c>
      <c r="O5180">
        <v>0</v>
      </c>
      <c r="P5180">
        <v>66</v>
      </c>
      <c r="Q5180">
        <v>4</v>
      </c>
      <c r="R5180">
        <v>93</v>
      </c>
      <c r="S5180">
        <v>0</v>
      </c>
      <c r="T5180">
        <v>13</v>
      </c>
      <c r="U5180">
        <v>0</v>
      </c>
      <c r="V5180">
        <v>0</v>
      </c>
      <c r="W5180">
        <v>0</v>
      </c>
      <c r="X5180">
        <v>75.022854133173055</v>
      </c>
      <c r="Y5180">
        <v>192.40974945527381</v>
      </c>
      <c r="Z5180">
        <v>774.30358590287904</v>
      </c>
      <c r="AA5180">
        <v>0</v>
      </c>
      <c r="AB5180">
        <v>251.18916964428439</v>
      </c>
      <c r="AC5180">
        <v>0</v>
      </c>
      <c r="AD5180">
        <v>0</v>
      </c>
      <c r="AE5180">
        <v>1292.9253591356103</v>
      </c>
    </row>
    <row r="5181" spans="1:31" x14ac:dyDescent="0.3">
      <c r="A5181">
        <v>2657793</v>
      </c>
      <c r="B5181">
        <v>1</v>
      </c>
      <c r="C5181" t="s">
        <v>80</v>
      </c>
      <c r="D5181" t="s">
        <v>83</v>
      </c>
      <c r="E5181" t="s">
        <v>214</v>
      </c>
      <c r="F5181" t="s">
        <v>14423</v>
      </c>
      <c r="G5181" t="s">
        <v>224</v>
      </c>
      <c r="H5181" t="s">
        <v>135</v>
      </c>
      <c r="I5181" t="s">
        <v>136</v>
      </c>
      <c r="J5181" t="s">
        <v>137</v>
      </c>
      <c r="K5181" t="s">
        <v>138</v>
      </c>
      <c r="L5181" t="s">
        <v>14424</v>
      </c>
      <c r="M5181" t="s">
        <v>14425</v>
      </c>
      <c r="N5181">
        <v>3.1888888880000001</v>
      </c>
      <c r="O5181">
        <v>0</v>
      </c>
      <c r="P5181">
        <v>122</v>
      </c>
      <c r="Q5181">
        <v>0</v>
      </c>
      <c r="R5181">
        <v>0</v>
      </c>
      <c r="S5181">
        <v>0</v>
      </c>
      <c r="T5181">
        <v>27</v>
      </c>
      <c r="U5181">
        <v>0</v>
      </c>
      <c r="V5181">
        <v>0</v>
      </c>
      <c r="W5181">
        <v>0</v>
      </c>
      <c r="X5181">
        <v>118.40161865362553</v>
      </c>
      <c r="Y5181">
        <v>0</v>
      </c>
      <c r="Z5181">
        <v>0</v>
      </c>
      <c r="AA5181">
        <v>0</v>
      </c>
      <c r="AB5181">
        <v>212.27120207001281</v>
      </c>
      <c r="AC5181">
        <v>0</v>
      </c>
      <c r="AD5181">
        <v>0</v>
      </c>
      <c r="AE5181">
        <v>330.67282072363832</v>
      </c>
    </row>
    <row r="5182" spans="1:31" x14ac:dyDescent="0.3">
      <c r="A5182">
        <v>2657601</v>
      </c>
      <c r="B5182">
        <v>1</v>
      </c>
      <c r="C5182" t="s">
        <v>81</v>
      </c>
      <c r="D5182" t="s">
        <v>117</v>
      </c>
      <c r="E5182" t="s">
        <v>194</v>
      </c>
      <c r="F5182" t="s">
        <v>2033</v>
      </c>
      <c r="G5182" t="s">
        <v>149</v>
      </c>
      <c r="H5182" t="s">
        <v>144</v>
      </c>
      <c r="I5182" t="s">
        <v>136</v>
      </c>
      <c r="J5182" t="s">
        <v>137</v>
      </c>
      <c r="K5182" t="s">
        <v>138</v>
      </c>
      <c r="L5182" t="s">
        <v>14426</v>
      </c>
      <c r="M5182" t="s">
        <v>14427</v>
      </c>
      <c r="N5182">
        <v>0.168333333</v>
      </c>
      <c r="O5182">
        <v>10</v>
      </c>
      <c r="P5182">
        <v>577</v>
      </c>
      <c r="Q5182">
        <v>11</v>
      </c>
      <c r="R5182">
        <v>50</v>
      </c>
      <c r="S5182">
        <v>4</v>
      </c>
      <c r="T5182">
        <v>21</v>
      </c>
      <c r="U5182">
        <v>0</v>
      </c>
      <c r="V5182">
        <v>0</v>
      </c>
      <c r="W5182">
        <v>0.64992224235594254</v>
      </c>
      <c r="X5182">
        <v>15.384973241475629</v>
      </c>
      <c r="Y5182">
        <v>3.5630374932999982</v>
      </c>
      <c r="Z5182">
        <v>5.4298044261460818</v>
      </c>
      <c r="AA5182">
        <v>0.97177123769128404</v>
      </c>
      <c r="AB5182">
        <v>1.2563241159722891</v>
      </c>
      <c r="AC5182">
        <v>0</v>
      </c>
      <c r="AD5182">
        <v>0</v>
      </c>
      <c r="AE5182">
        <v>27.255832756941228</v>
      </c>
    </row>
    <row r="5183" spans="1:31" x14ac:dyDescent="0.3">
      <c r="A5183">
        <v>2657312</v>
      </c>
      <c r="B5183">
        <v>1</v>
      </c>
      <c r="C5183" t="s">
        <v>80</v>
      </c>
      <c r="D5183" t="s">
        <v>100</v>
      </c>
      <c r="E5183" t="s">
        <v>152</v>
      </c>
      <c r="F5183" t="s">
        <v>5005</v>
      </c>
      <c r="G5183" t="s">
        <v>161</v>
      </c>
      <c r="H5183" t="s">
        <v>135</v>
      </c>
      <c r="I5183" t="s">
        <v>136</v>
      </c>
      <c r="J5183" t="s">
        <v>137</v>
      </c>
      <c r="K5183" t="s">
        <v>162</v>
      </c>
      <c r="L5183" t="s">
        <v>14428</v>
      </c>
      <c r="M5183" t="s">
        <v>14429</v>
      </c>
      <c r="N5183">
        <v>6.2480555549999997</v>
      </c>
      <c r="O5183">
        <v>0</v>
      </c>
      <c r="P5183">
        <v>468</v>
      </c>
      <c r="Q5183">
        <v>0</v>
      </c>
      <c r="R5183">
        <v>3</v>
      </c>
      <c r="S5183">
        <v>0</v>
      </c>
      <c r="T5183">
        <v>61</v>
      </c>
      <c r="U5183">
        <v>0</v>
      </c>
      <c r="V5183">
        <v>0</v>
      </c>
      <c r="W5183">
        <v>0</v>
      </c>
      <c r="X5183">
        <v>908.07427772999893</v>
      </c>
      <c r="Y5183">
        <v>0</v>
      </c>
      <c r="Z5183">
        <v>1.4124015972310504</v>
      </c>
      <c r="AA5183">
        <v>0</v>
      </c>
      <c r="AB5183">
        <v>862.02674222616088</v>
      </c>
      <c r="AC5183">
        <v>0</v>
      </c>
      <c r="AD5183">
        <v>0</v>
      </c>
      <c r="AE5183">
        <v>1771.5134215533908</v>
      </c>
    </row>
    <row r="5184" spans="1:31" x14ac:dyDescent="0.3">
      <c r="A5184">
        <v>2657999</v>
      </c>
      <c r="B5184">
        <v>1</v>
      </c>
      <c r="C5184" t="s">
        <v>80</v>
      </c>
      <c r="D5184" t="s">
        <v>87</v>
      </c>
      <c r="E5184" t="s">
        <v>141</v>
      </c>
      <c r="F5184" t="s">
        <v>3217</v>
      </c>
      <c r="G5184" t="s">
        <v>149</v>
      </c>
      <c r="H5184" t="s">
        <v>144</v>
      </c>
      <c r="I5184" t="s">
        <v>136</v>
      </c>
      <c r="J5184" t="s">
        <v>137</v>
      </c>
      <c r="K5184" t="s">
        <v>138</v>
      </c>
      <c r="L5184" t="s">
        <v>14430</v>
      </c>
      <c r="M5184" t="s">
        <v>14431</v>
      </c>
      <c r="N5184">
        <v>1.6</v>
      </c>
      <c r="O5184">
        <v>1</v>
      </c>
      <c r="P5184">
        <v>0</v>
      </c>
      <c r="Q5184">
        <v>0</v>
      </c>
      <c r="R5184">
        <v>0</v>
      </c>
      <c r="S5184">
        <v>14</v>
      </c>
      <c r="T5184">
        <v>60</v>
      </c>
      <c r="U5184">
        <v>1</v>
      </c>
      <c r="V5184">
        <v>0</v>
      </c>
      <c r="W5184">
        <v>1.0554728124024535</v>
      </c>
      <c r="X5184">
        <v>0</v>
      </c>
      <c r="Y5184">
        <v>0</v>
      </c>
      <c r="Z5184">
        <v>0</v>
      </c>
      <c r="AA5184">
        <v>400.81945674785862</v>
      </c>
      <c r="AB5184">
        <v>386.47737261278019</v>
      </c>
      <c r="AC5184">
        <v>0</v>
      </c>
      <c r="AD5184">
        <v>0</v>
      </c>
      <c r="AE5184">
        <v>788.35230217304127</v>
      </c>
    </row>
    <row r="5185" spans="1:31" x14ac:dyDescent="0.3">
      <c r="A5185">
        <v>2657833</v>
      </c>
      <c r="B5185">
        <v>1</v>
      </c>
      <c r="C5185" t="s">
        <v>81</v>
      </c>
      <c r="D5185" t="s">
        <v>115</v>
      </c>
      <c r="E5185" t="s">
        <v>165</v>
      </c>
      <c r="F5185" t="s">
        <v>14432</v>
      </c>
      <c r="G5185" t="s">
        <v>224</v>
      </c>
      <c r="H5185" t="s">
        <v>135</v>
      </c>
      <c r="I5185" t="s">
        <v>136</v>
      </c>
      <c r="J5185" t="s">
        <v>137</v>
      </c>
      <c r="K5185" t="s">
        <v>138</v>
      </c>
      <c r="L5185" t="s">
        <v>14433</v>
      </c>
      <c r="M5185" t="s">
        <v>14418</v>
      </c>
      <c r="N5185">
        <v>1.0580555549999999</v>
      </c>
      <c r="O5185">
        <v>0</v>
      </c>
      <c r="P5185">
        <v>5</v>
      </c>
      <c r="Q5185">
        <v>0</v>
      </c>
      <c r="R5185">
        <v>5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0.76849034338016964</v>
      </c>
      <c r="Y5185">
        <v>0</v>
      </c>
      <c r="Z5185">
        <v>9.3259343042186522</v>
      </c>
      <c r="AA5185">
        <v>0</v>
      </c>
      <c r="AB5185">
        <v>0</v>
      </c>
      <c r="AC5185">
        <v>0</v>
      </c>
      <c r="AD5185">
        <v>0</v>
      </c>
      <c r="AE5185">
        <v>10.094424647598823</v>
      </c>
    </row>
    <row r="5186" spans="1:31" x14ac:dyDescent="0.3">
      <c r="A5186">
        <v>2657292</v>
      </c>
      <c r="B5186">
        <v>1</v>
      </c>
      <c r="C5186" t="s">
        <v>81</v>
      </c>
      <c r="D5186" t="s">
        <v>123</v>
      </c>
      <c r="E5186" t="s">
        <v>141</v>
      </c>
      <c r="F5186" t="s">
        <v>1605</v>
      </c>
      <c r="G5186" t="s">
        <v>149</v>
      </c>
      <c r="H5186" t="s">
        <v>144</v>
      </c>
      <c r="I5186" t="s">
        <v>136</v>
      </c>
      <c r="J5186" t="s">
        <v>137</v>
      </c>
      <c r="K5186" t="s">
        <v>138</v>
      </c>
      <c r="L5186" t="s">
        <v>14434</v>
      </c>
      <c r="M5186" t="s">
        <v>14435</v>
      </c>
      <c r="N5186">
        <v>0.40472222200000002</v>
      </c>
      <c r="O5186">
        <v>1</v>
      </c>
      <c r="P5186">
        <v>378</v>
      </c>
      <c r="Q5186">
        <v>8</v>
      </c>
      <c r="R5186">
        <v>13</v>
      </c>
      <c r="S5186">
        <v>5</v>
      </c>
      <c r="T5186">
        <v>17</v>
      </c>
      <c r="U5186">
        <v>1</v>
      </c>
      <c r="V5186">
        <v>0</v>
      </c>
      <c r="W5186">
        <v>4.3456902463230003E-3</v>
      </c>
      <c r="X5186">
        <v>33.900670119856017</v>
      </c>
      <c r="Y5186">
        <v>27.289208093282888</v>
      </c>
      <c r="Z5186">
        <v>5.8050576128886568</v>
      </c>
      <c r="AA5186">
        <v>15.72858329881079</v>
      </c>
      <c r="AB5186">
        <v>7.1429629156769616</v>
      </c>
      <c r="AC5186">
        <v>6.0578145132347698</v>
      </c>
      <c r="AD5186">
        <v>0</v>
      </c>
      <c r="AE5186">
        <v>95.928642243996407</v>
      </c>
    </row>
    <row r="5187" spans="1:31" x14ac:dyDescent="0.3">
      <c r="A5187">
        <v>2657641</v>
      </c>
      <c r="B5187">
        <v>1</v>
      </c>
      <c r="C5187" t="s">
        <v>80</v>
      </c>
      <c r="D5187" t="s">
        <v>85</v>
      </c>
      <c r="E5187" t="s">
        <v>214</v>
      </c>
      <c r="F5187" t="s">
        <v>9930</v>
      </c>
      <c r="G5187" t="s">
        <v>216</v>
      </c>
      <c r="H5187" t="s">
        <v>135</v>
      </c>
      <c r="I5187" t="s">
        <v>136</v>
      </c>
      <c r="J5187" t="s">
        <v>137</v>
      </c>
      <c r="K5187" t="s">
        <v>138</v>
      </c>
      <c r="L5187" t="s">
        <v>14436</v>
      </c>
      <c r="M5187" t="s">
        <v>14437</v>
      </c>
      <c r="N5187">
        <v>6.5136111110000003</v>
      </c>
      <c r="O5187">
        <v>0</v>
      </c>
      <c r="P5187">
        <v>123</v>
      </c>
      <c r="Q5187">
        <v>0</v>
      </c>
      <c r="R5187">
        <v>0</v>
      </c>
      <c r="S5187">
        <v>0</v>
      </c>
      <c r="T5187">
        <v>42</v>
      </c>
      <c r="U5187">
        <v>0</v>
      </c>
      <c r="V5187">
        <v>0</v>
      </c>
      <c r="W5187">
        <v>0</v>
      </c>
      <c r="X5187">
        <v>300.98678592103738</v>
      </c>
      <c r="Y5187">
        <v>0</v>
      </c>
      <c r="Z5187">
        <v>0</v>
      </c>
      <c r="AA5187">
        <v>0</v>
      </c>
      <c r="AB5187">
        <v>703.81093516369629</v>
      </c>
      <c r="AC5187">
        <v>0</v>
      </c>
      <c r="AD5187">
        <v>0</v>
      </c>
      <c r="AE5187">
        <v>1004.7977210847337</v>
      </c>
    </row>
    <row r="5188" spans="1:31" x14ac:dyDescent="0.3">
      <c r="A5188">
        <v>2657521</v>
      </c>
      <c r="B5188">
        <v>1</v>
      </c>
      <c r="C5188" t="s">
        <v>81</v>
      </c>
      <c r="D5188" t="s">
        <v>116</v>
      </c>
      <c r="E5188" t="s">
        <v>147</v>
      </c>
      <c r="F5188" t="s">
        <v>14438</v>
      </c>
      <c r="G5188" t="s">
        <v>149</v>
      </c>
      <c r="H5188" t="s">
        <v>144</v>
      </c>
      <c r="I5188" t="s">
        <v>136</v>
      </c>
      <c r="J5188" t="s">
        <v>137</v>
      </c>
      <c r="K5188" t="s">
        <v>138</v>
      </c>
      <c r="L5188" t="s">
        <v>14439</v>
      </c>
      <c r="M5188" t="s">
        <v>14440</v>
      </c>
      <c r="N5188">
        <v>7.1111111000000005E-2</v>
      </c>
      <c r="O5188">
        <v>2</v>
      </c>
      <c r="P5188">
        <v>402</v>
      </c>
      <c r="Q5188">
        <v>6</v>
      </c>
      <c r="R5188">
        <v>1</v>
      </c>
      <c r="S5188">
        <v>3</v>
      </c>
      <c r="T5188">
        <v>14</v>
      </c>
      <c r="U5188">
        <v>0</v>
      </c>
      <c r="V5188">
        <v>0</v>
      </c>
      <c r="W5188">
        <v>0.19853125841175467</v>
      </c>
      <c r="X5188">
        <v>3.61985635276928</v>
      </c>
      <c r="Y5188">
        <v>5.1823616753581501</v>
      </c>
      <c r="Z5188">
        <v>0</v>
      </c>
      <c r="AA5188">
        <v>0.55575141115519999</v>
      </c>
      <c r="AB5188">
        <v>0.45666780408388263</v>
      </c>
      <c r="AC5188">
        <v>0</v>
      </c>
      <c r="AD5188">
        <v>0</v>
      </c>
      <c r="AE5188">
        <v>10.013168501778267</v>
      </c>
    </row>
    <row r="5189" spans="1:31" x14ac:dyDescent="0.3">
      <c r="A5189">
        <v>2657684</v>
      </c>
      <c r="B5189">
        <v>1</v>
      </c>
      <c r="C5189" t="s">
        <v>81</v>
      </c>
      <c r="D5189" t="s">
        <v>123</v>
      </c>
      <c r="E5189" t="s">
        <v>165</v>
      </c>
      <c r="F5189" t="s">
        <v>14441</v>
      </c>
      <c r="G5189" t="s">
        <v>224</v>
      </c>
      <c r="H5189" t="s">
        <v>135</v>
      </c>
      <c r="I5189" t="s">
        <v>136</v>
      </c>
      <c r="J5189" t="s">
        <v>137</v>
      </c>
      <c r="K5189" t="s">
        <v>138</v>
      </c>
      <c r="L5189" t="s">
        <v>14442</v>
      </c>
      <c r="M5189" t="s">
        <v>14443</v>
      </c>
      <c r="N5189">
        <v>4.3291666659999999</v>
      </c>
      <c r="O5189">
        <v>0</v>
      </c>
      <c r="P5189">
        <v>201</v>
      </c>
      <c r="Q5189">
        <v>0</v>
      </c>
      <c r="R5189">
        <v>2</v>
      </c>
      <c r="S5189">
        <v>0</v>
      </c>
      <c r="T5189">
        <v>9</v>
      </c>
      <c r="U5189">
        <v>0</v>
      </c>
      <c r="V5189">
        <v>1</v>
      </c>
      <c r="W5189">
        <v>0</v>
      </c>
      <c r="X5189">
        <v>207.49513441994034</v>
      </c>
      <c r="Y5189">
        <v>0</v>
      </c>
      <c r="Z5189">
        <v>14.680425261044714</v>
      </c>
      <c r="AA5189">
        <v>0</v>
      </c>
      <c r="AB5189">
        <v>22.241517399855837</v>
      </c>
      <c r="AC5189">
        <v>0</v>
      </c>
      <c r="AD5189">
        <v>8.6361553168593836</v>
      </c>
      <c r="AE5189">
        <v>253.05323239770027</v>
      </c>
    </row>
    <row r="5190" spans="1:31" x14ac:dyDescent="0.3">
      <c r="A5190">
        <v>2657633</v>
      </c>
      <c r="B5190">
        <v>1</v>
      </c>
      <c r="C5190" t="s">
        <v>80</v>
      </c>
      <c r="D5190" t="s">
        <v>100</v>
      </c>
      <c r="E5190" t="s">
        <v>214</v>
      </c>
      <c r="F5190" t="s">
        <v>14444</v>
      </c>
      <c r="G5190" t="s">
        <v>224</v>
      </c>
      <c r="H5190" t="s">
        <v>135</v>
      </c>
      <c r="I5190" t="s">
        <v>136</v>
      </c>
      <c r="J5190" t="s">
        <v>137</v>
      </c>
      <c r="K5190" t="s">
        <v>138</v>
      </c>
      <c r="L5190" t="s">
        <v>14445</v>
      </c>
      <c r="M5190" t="s">
        <v>14446</v>
      </c>
      <c r="N5190">
        <v>2.2833333329999999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5</v>
      </c>
      <c r="U5190">
        <v>0</v>
      </c>
      <c r="V5190">
        <v>1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26.921550947273161</v>
      </c>
      <c r="AC5190">
        <v>0</v>
      </c>
      <c r="AD5190">
        <v>24.953173435470315</v>
      </c>
      <c r="AE5190">
        <v>51.87472438274348</v>
      </c>
    </row>
    <row r="5191" spans="1:31" x14ac:dyDescent="0.3">
      <c r="A5191">
        <v>2657301</v>
      </c>
      <c r="B5191">
        <v>1</v>
      </c>
      <c r="C5191" t="s">
        <v>80</v>
      </c>
      <c r="D5191" t="s">
        <v>94</v>
      </c>
      <c r="E5191" t="s">
        <v>152</v>
      </c>
      <c r="F5191" t="s">
        <v>6390</v>
      </c>
      <c r="G5191" t="s">
        <v>220</v>
      </c>
      <c r="H5191" t="s">
        <v>135</v>
      </c>
      <c r="I5191" t="s">
        <v>136</v>
      </c>
      <c r="J5191" t="s">
        <v>137</v>
      </c>
      <c r="K5191" t="s">
        <v>162</v>
      </c>
      <c r="L5191" t="s">
        <v>14447</v>
      </c>
      <c r="M5191" t="s">
        <v>14448</v>
      </c>
      <c r="N5191">
        <v>8.8238888880000008</v>
      </c>
      <c r="O5191">
        <v>0</v>
      </c>
      <c r="P5191">
        <v>214</v>
      </c>
      <c r="Q5191">
        <v>0</v>
      </c>
      <c r="R5191">
        <v>1</v>
      </c>
      <c r="S5191">
        <v>0</v>
      </c>
      <c r="T5191">
        <v>14</v>
      </c>
      <c r="U5191">
        <v>0</v>
      </c>
      <c r="V5191">
        <v>0</v>
      </c>
      <c r="W5191">
        <v>0</v>
      </c>
      <c r="X5191">
        <v>331.29822249267909</v>
      </c>
      <c r="Y5191">
        <v>0</v>
      </c>
      <c r="Z5191">
        <v>47.580491829011777</v>
      </c>
      <c r="AA5191">
        <v>0</v>
      </c>
      <c r="AB5191">
        <v>112.2195465025288</v>
      </c>
      <c r="AC5191">
        <v>0</v>
      </c>
      <c r="AD5191">
        <v>0</v>
      </c>
      <c r="AE5191">
        <v>491.09826082421966</v>
      </c>
    </row>
    <row r="5192" spans="1:31" x14ac:dyDescent="0.3">
      <c r="A5192">
        <v>2657232</v>
      </c>
      <c r="B5192">
        <v>1</v>
      </c>
      <c r="C5192" t="s">
        <v>80</v>
      </c>
      <c r="D5192" t="s">
        <v>103</v>
      </c>
      <c r="E5192" t="s">
        <v>214</v>
      </c>
      <c r="F5192" t="s">
        <v>13497</v>
      </c>
      <c r="G5192" t="s">
        <v>224</v>
      </c>
      <c r="H5192" t="s">
        <v>135</v>
      </c>
      <c r="I5192" t="s">
        <v>136</v>
      </c>
      <c r="J5192" t="s">
        <v>137</v>
      </c>
      <c r="K5192" t="s">
        <v>138</v>
      </c>
      <c r="L5192" t="s">
        <v>14449</v>
      </c>
      <c r="M5192" t="s">
        <v>14450</v>
      </c>
      <c r="N5192">
        <v>0.60833333300000003</v>
      </c>
      <c r="O5192">
        <v>0</v>
      </c>
      <c r="P5192">
        <v>110</v>
      </c>
      <c r="Q5192">
        <v>0</v>
      </c>
      <c r="R5192">
        <v>0</v>
      </c>
      <c r="S5192">
        <v>0</v>
      </c>
      <c r="T5192">
        <v>13</v>
      </c>
      <c r="U5192">
        <v>0</v>
      </c>
      <c r="V5192">
        <v>0</v>
      </c>
      <c r="W5192">
        <v>0</v>
      </c>
      <c r="X5192">
        <v>18.331563580711002</v>
      </c>
      <c r="Y5192">
        <v>0</v>
      </c>
      <c r="Z5192">
        <v>0</v>
      </c>
      <c r="AA5192">
        <v>0</v>
      </c>
      <c r="AB5192">
        <v>14.124274313928057</v>
      </c>
      <c r="AC5192">
        <v>0</v>
      </c>
      <c r="AD5192">
        <v>0</v>
      </c>
      <c r="AE5192">
        <v>32.45583789463906</v>
      </c>
    </row>
    <row r="5193" spans="1:31" x14ac:dyDescent="0.3">
      <c r="A5193">
        <v>2657587</v>
      </c>
      <c r="B5193">
        <v>1</v>
      </c>
      <c r="C5193" t="s">
        <v>80</v>
      </c>
      <c r="D5193" t="s">
        <v>103</v>
      </c>
      <c r="E5193" t="s">
        <v>165</v>
      </c>
      <c r="F5193" t="s">
        <v>14451</v>
      </c>
      <c r="G5193" t="s">
        <v>224</v>
      </c>
      <c r="H5193" t="s">
        <v>135</v>
      </c>
      <c r="I5193" t="s">
        <v>136</v>
      </c>
      <c r="J5193" t="s">
        <v>137</v>
      </c>
      <c r="K5193" t="s">
        <v>138</v>
      </c>
      <c r="L5193" t="s">
        <v>14452</v>
      </c>
      <c r="M5193" t="s">
        <v>14453</v>
      </c>
      <c r="N5193">
        <v>3.3491666659999999</v>
      </c>
      <c r="O5193">
        <v>0</v>
      </c>
      <c r="P5193">
        <v>78</v>
      </c>
      <c r="Q5193">
        <v>0</v>
      </c>
      <c r="R5193">
        <v>0</v>
      </c>
      <c r="S5193">
        <v>0</v>
      </c>
      <c r="T5193">
        <v>5</v>
      </c>
      <c r="U5193">
        <v>0</v>
      </c>
      <c r="V5193">
        <v>0</v>
      </c>
      <c r="W5193">
        <v>0</v>
      </c>
      <c r="X5193">
        <v>66.62511050130685</v>
      </c>
      <c r="Y5193">
        <v>0</v>
      </c>
      <c r="Z5193">
        <v>0</v>
      </c>
      <c r="AA5193">
        <v>0</v>
      </c>
      <c r="AB5193">
        <v>17.282111493405267</v>
      </c>
      <c r="AC5193">
        <v>0</v>
      </c>
      <c r="AD5193">
        <v>0</v>
      </c>
      <c r="AE5193">
        <v>83.907221994712117</v>
      </c>
    </row>
    <row r="5194" spans="1:31" x14ac:dyDescent="0.3">
      <c r="A5194">
        <v>2657255</v>
      </c>
      <c r="B5194">
        <v>1</v>
      </c>
      <c r="C5194" t="s">
        <v>80</v>
      </c>
      <c r="D5194" t="s">
        <v>83</v>
      </c>
      <c r="E5194" t="s">
        <v>152</v>
      </c>
      <c r="F5194" t="s">
        <v>1139</v>
      </c>
      <c r="G5194" t="s">
        <v>191</v>
      </c>
      <c r="H5194" t="s">
        <v>135</v>
      </c>
      <c r="I5194" t="s">
        <v>136</v>
      </c>
      <c r="J5194" t="s">
        <v>137</v>
      </c>
      <c r="K5194" t="s">
        <v>138</v>
      </c>
      <c r="L5194" t="s">
        <v>14454</v>
      </c>
      <c r="M5194" t="s">
        <v>14455</v>
      </c>
      <c r="N5194">
        <v>0.87083333299999999</v>
      </c>
      <c r="O5194">
        <v>0</v>
      </c>
      <c r="P5194">
        <v>462</v>
      </c>
      <c r="Q5194">
        <v>0</v>
      </c>
      <c r="R5194">
        <v>0</v>
      </c>
      <c r="S5194">
        <v>0</v>
      </c>
      <c r="T5194">
        <v>59</v>
      </c>
      <c r="U5194">
        <v>0</v>
      </c>
      <c r="V5194">
        <v>0</v>
      </c>
      <c r="W5194">
        <v>0</v>
      </c>
      <c r="X5194">
        <v>126.51625918577</v>
      </c>
      <c r="Y5194">
        <v>0</v>
      </c>
      <c r="Z5194">
        <v>0</v>
      </c>
      <c r="AA5194">
        <v>0</v>
      </c>
      <c r="AB5194">
        <v>68.128941910557359</v>
      </c>
      <c r="AC5194">
        <v>0</v>
      </c>
      <c r="AD5194">
        <v>0</v>
      </c>
      <c r="AE5194">
        <v>194.64520109632736</v>
      </c>
    </row>
    <row r="5195" spans="1:31" x14ac:dyDescent="0.3">
      <c r="A5195">
        <v>2657447</v>
      </c>
      <c r="B5195">
        <v>1</v>
      </c>
      <c r="C5195" t="s">
        <v>80</v>
      </c>
      <c r="D5195" t="s">
        <v>98</v>
      </c>
      <c r="E5195" t="s">
        <v>152</v>
      </c>
      <c r="F5195" t="s">
        <v>14456</v>
      </c>
      <c r="G5195" t="s">
        <v>154</v>
      </c>
      <c r="H5195" t="s">
        <v>135</v>
      </c>
      <c r="I5195" t="s">
        <v>136</v>
      </c>
      <c r="J5195" t="s">
        <v>137</v>
      </c>
      <c r="K5195" t="s">
        <v>138</v>
      </c>
      <c r="L5195" t="s">
        <v>14457</v>
      </c>
      <c r="M5195" t="s">
        <v>14458</v>
      </c>
      <c r="N5195">
        <v>0.46666666600000001</v>
      </c>
      <c r="O5195">
        <v>0</v>
      </c>
      <c r="P5195">
        <v>168</v>
      </c>
      <c r="Q5195">
        <v>0</v>
      </c>
      <c r="R5195">
        <v>9</v>
      </c>
      <c r="S5195">
        <v>0</v>
      </c>
      <c r="T5195">
        <v>40</v>
      </c>
      <c r="U5195">
        <v>0</v>
      </c>
      <c r="V5195">
        <v>0</v>
      </c>
      <c r="W5195">
        <v>0</v>
      </c>
      <c r="X5195">
        <v>27.241470307089418</v>
      </c>
      <c r="Y5195">
        <v>0</v>
      </c>
      <c r="Z5195">
        <v>5.8037935176008206</v>
      </c>
      <c r="AA5195">
        <v>0</v>
      </c>
      <c r="AB5195">
        <v>26.85208091495571</v>
      </c>
      <c r="AC5195">
        <v>0</v>
      </c>
      <c r="AD5195">
        <v>0</v>
      </c>
      <c r="AE5195">
        <v>59.897344739645945</v>
      </c>
    </row>
    <row r="5196" spans="1:31" x14ac:dyDescent="0.3">
      <c r="A5196">
        <v>2657318</v>
      </c>
      <c r="B5196">
        <v>1</v>
      </c>
      <c r="C5196" t="s">
        <v>80</v>
      </c>
      <c r="D5196" t="s">
        <v>93</v>
      </c>
      <c r="E5196" t="s">
        <v>165</v>
      </c>
      <c r="F5196" t="s">
        <v>14459</v>
      </c>
      <c r="G5196" t="s">
        <v>224</v>
      </c>
      <c r="H5196" t="s">
        <v>135</v>
      </c>
      <c r="I5196" t="s">
        <v>136</v>
      </c>
      <c r="J5196" t="s">
        <v>137</v>
      </c>
      <c r="K5196" t="s">
        <v>138</v>
      </c>
      <c r="L5196" t="s">
        <v>14460</v>
      </c>
      <c r="M5196" t="s">
        <v>14461</v>
      </c>
      <c r="N5196">
        <v>0.873611111</v>
      </c>
      <c r="O5196">
        <v>0</v>
      </c>
      <c r="P5196">
        <v>0</v>
      </c>
      <c r="Q5196">
        <v>0</v>
      </c>
      <c r="R5196">
        <v>2</v>
      </c>
      <c r="S5196">
        <v>0</v>
      </c>
      <c r="T5196">
        <v>2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11.656919996039989</v>
      </c>
      <c r="AA5196">
        <v>0</v>
      </c>
      <c r="AB5196">
        <v>2.3553185090260818</v>
      </c>
      <c r="AC5196">
        <v>0</v>
      </c>
      <c r="AD5196">
        <v>0</v>
      </c>
      <c r="AE5196">
        <v>14.012238505066071</v>
      </c>
    </row>
    <row r="5197" spans="1:31" x14ac:dyDescent="0.3">
      <c r="A5197">
        <v>2657650</v>
      </c>
      <c r="B5197">
        <v>1</v>
      </c>
      <c r="C5197" t="s">
        <v>80</v>
      </c>
      <c r="D5197" t="s">
        <v>104</v>
      </c>
      <c r="E5197" t="s">
        <v>132</v>
      </c>
      <c r="F5197" t="s">
        <v>14462</v>
      </c>
      <c r="G5197" t="s">
        <v>183</v>
      </c>
      <c r="H5197" t="s">
        <v>135</v>
      </c>
      <c r="I5197" t="s">
        <v>136</v>
      </c>
      <c r="J5197" t="s">
        <v>137</v>
      </c>
      <c r="K5197" t="s">
        <v>138</v>
      </c>
      <c r="L5197" t="s">
        <v>14463</v>
      </c>
      <c r="M5197" t="s">
        <v>14464</v>
      </c>
      <c r="N5197">
        <v>1.9680555550000001</v>
      </c>
      <c r="O5197">
        <v>0</v>
      </c>
      <c r="P5197">
        <v>5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1.8346159347319864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1.8346159347319864</v>
      </c>
    </row>
    <row r="5198" spans="1:31" x14ac:dyDescent="0.3">
      <c r="A5198">
        <v>2678403</v>
      </c>
      <c r="B5198">
        <v>1</v>
      </c>
      <c r="C5198" t="s">
        <v>80</v>
      </c>
      <c r="D5198" t="s">
        <v>92</v>
      </c>
      <c r="E5198" t="s">
        <v>152</v>
      </c>
      <c r="F5198" t="s">
        <v>14465</v>
      </c>
      <c r="G5198" t="s">
        <v>191</v>
      </c>
      <c r="H5198" t="s">
        <v>135</v>
      </c>
      <c r="I5198" t="s">
        <v>136</v>
      </c>
      <c r="J5198" t="s">
        <v>137</v>
      </c>
      <c r="K5198" t="s">
        <v>138</v>
      </c>
      <c r="L5198" t="s">
        <v>14466</v>
      </c>
      <c r="M5198" t="s">
        <v>14467</v>
      </c>
      <c r="N5198">
        <v>0.505</v>
      </c>
      <c r="O5198">
        <v>0</v>
      </c>
      <c r="P5198">
        <v>19</v>
      </c>
      <c r="Q5198">
        <v>0</v>
      </c>
      <c r="R5198">
        <v>0</v>
      </c>
      <c r="S5198">
        <v>0</v>
      </c>
      <c r="T5198">
        <v>155</v>
      </c>
      <c r="U5198">
        <v>0</v>
      </c>
      <c r="V5198">
        <v>1</v>
      </c>
      <c r="W5198">
        <v>0</v>
      </c>
      <c r="X5198">
        <v>2.1214475676282558</v>
      </c>
      <c r="Y5198">
        <v>0</v>
      </c>
      <c r="Z5198">
        <v>0</v>
      </c>
      <c r="AA5198">
        <v>0</v>
      </c>
      <c r="AB5198">
        <v>71.818674295730105</v>
      </c>
      <c r="AC5198">
        <v>0</v>
      </c>
      <c r="AD5198">
        <v>10.905619126602062</v>
      </c>
      <c r="AE5198">
        <v>84.845740989960419</v>
      </c>
    </row>
    <row r="5199" spans="1:31" x14ac:dyDescent="0.3">
      <c r="A5199">
        <v>2658005</v>
      </c>
      <c r="B5199">
        <v>1</v>
      </c>
      <c r="C5199" t="s">
        <v>81</v>
      </c>
      <c r="D5199" t="s">
        <v>128</v>
      </c>
      <c r="E5199" t="s">
        <v>147</v>
      </c>
      <c r="F5199" t="s">
        <v>14468</v>
      </c>
      <c r="G5199" t="s">
        <v>149</v>
      </c>
      <c r="H5199" t="s">
        <v>144</v>
      </c>
      <c r="I5199" t="s">
        <v>136</v>
      </c>
      <c r="J5199" t="s">
        <v>137</v>
      </c>
      <c r="K5199" t="s">
        <v>138</v>
      </c>
      <c r="L5199" t="s">
        <v>14469</v>
      </c>
      <c r="M5199" t="s">
        <v>14470</v>
      </c>
      <c r="N5199">
        <v>0.51777777700000005</v>
      </c>
      <c r="O5199">
        <v>0</v>
      </c>
      <c r="P5199">
        <v>0</v>
      </c>
      <c r="Q5199">
        <v>0</v>
      </c>
      <c r="R5199">
        <v>0</v>
      </c>
      <c r="S5199">
        <v>2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36.053295149308489</v>
      </c>
      <c r="AB5199">
        <v>0</v>
      </c>
      <c r="AC5199">
        <v>0</v>
      </c>
      <c r="AD5199">
        <v>0</v>
      </c>
      <c r="AE5199">
        <v>36.053295149308489</v>
      </c>
    </row>
    <row r="5200" spans="1:31" x14ac:dyDescent="0.3">
      <c r="A5200">
        <v>2657361</v>
      </c>
      <c r="B5200">
        <v>1</v>
      </c>
      <c r="C5200" t="s">
        <v>80</v>
      </c>
      <c r="D5200" t="s">
        <v>97</v>
      </c>
      <c r="E5200" t="s">
        <v>194</v>
      </c>
      <c r="F5200" t="s">
        <v>14471</v>
      </c>
      <c r="G5200" t="s">
        <v>161</v>
      </c>
      <c r="H5200" t="s">
        <v>144</v>
      </c>
      <c r="I5200" t="s">
        <v>136</v>
      </c>
      <c r="J5200" t="s">
        <v>137</v>
      </c>
      <c r="K5200" t="s">
        <v>162</v>
      </c>
      <c r="L5200" t="s">
        <v>14472</v>
      </c>
      <c r="M5200" t="s">
        <v>14473</v>
      </c>
      <c r="N5200">
        <v>5.8391666659999997</v>
      </c>
      <c r="O5200">
        <v>1</v>
      </c>
      <c r="P5200">
        <v>3143</v>
      </c>
      <c r="Q5200">
        <v>0</v>
      </c>
      <c r="R5200">
        <v>46</v>
      </c>
      <c r="S5200">
        <v>0</v>
      </c>
      <c r="T5200">
        <v>301</v>
      </c>
      <c r="U5200">
        <v>1</v>
      </c>
      <c r="V5200">
        <v>0</v>
      </c>
      <c r="W5200">
        <v>64.923117955259556</v>
      </c>
      <c r="X5200">
        <v>5442.7185250212933</v>
      </c>
      <c r="Y5200">
        <v>0</v>
      </c>
      <c r="Z5200">
        <v>150.19959890756166</v>
      </c>
      <c r="AA5200">
        <v>0</v>
      </c>
      <c r="AB5200">
        <v>3138.0229397687094</v>
      </c>
      <c r="AC5200">
        <v>130.48839626556392</v>
      </c>
      <c r="AD5200">
        <v>0</v>
      </c>
      <c r="AE5200">
        <v>8926.3525779183874</v>
      </c>
    </row>
    <row r="5201" spans="1:31" x14ac:dyDescent="0.3">
      <c r="A5201">
        <v>2671447</v>
      </c>
      <c r="B5201">
        <v>1</v>
      </c>
      <c r="C5201" t="s">
        <v>80</v>
      </c>
      <c r="D5201" t="s">
        <v>94</v>
      </c>
      <c r="E5201" t="s">
        <v>147</v>
      </c>
      <c r="F5201" t="s">
        <v>14474</v>
      </c>
      <c r="G5201" t="s">
        <v>149</v>
      </c>
      <c r="H5201" t="s">
        <v>144</v>
      </c>
      <c r="I5201" t="s">
        <v>136</v>
      </c>
      <c r="J5201" t="s">
        <v>137</v>
      </c>
      <c r="K5201" t="s">
        <v>138</v>
      </c>
      <c r="L5201" t="s">
        <v>14475</v>
      </c>
      <c r="M5201" t="s">
        <v>14476</v>
      </c>
      <c r="N5201">
        <v>8.8611111000000006E-2</v>
      </c>
      <c r="O5201">
        <v>0</v>
      </c>
      <c r="P5201">
        <v>235</v>
      </c>
      <c r="Q5201">
        <v>6</v>
      </c>
      <c r="R5201">
        <v>15</v>
      </c>
      <c r="S5201">
        <v>18</v>
      </c>
      <c r="T5201">
        <v>22</v>
      </c>
      <c r="U5201">
        <v>0</v>
      </c>
      <c r="V5201">
        <v>0</v>
      </c>
      <c r="W5201">
        <v>0</v>
      </c>
      <c r="X5201">
        <v>2.3734109653154376</v>
      </c>
      <c r="Y5201">
        <v>2.866407570731063</v>
      </c>
      <c r="Z5201">
        <v>1.7090866793086299</v>
      </c>
      <c r="AA5201">
        <v>5.746320258407529</v>
      </c>
      <c r="AB5201">
        <v>1.0624007348841724</v>
      </c>
      <c r="AC5201">
        <v>0</v>
      </c>
      <c r="AD5201">
        <v>0</v>
      </c>
      <c r="AE5201">
        <v>13.757626208646833</v>
      </c>
    </row>
    <row r="5202" spans="1:31" x14ac:dyDescent="0.3">
      <c r="A5202">
        <v>2657550</v>
      </c>
      <c r="B5202">
        <v>1</v>
      </c>
      <c r="C5202" t="s">
        <v>81</v>
      </c>
      <c r="D5202" t="s">
        <v>119</v>
      </c>
      <c r="E5202" t="s">
        <v>214</v>
      </c>
      <c r="F5202" t="s">
        <v>14477</v>
      </c>
      <c r="G5202" t="s">
        <v>224</v>
      </c>
      <c r="H5202" t="s">
        <v>135</v>
      </c>
      <c r="I5202" t="s">
        <v>136</v>
      </c>
      <c r="J5202" t="s">
        <v>137</v>
      </c>
      <c r="K5202" t="s">
        <v>138</v>
      </c>
      <c r="L5202" t="s">
        <v>14478</v>
      </c>
      <c r="M5202" t="s">
        <v>14479</v>
      </c>
      <c r="N5202">
        <v>3.6949999999999998</v>
      </c>
      <c r="O5202">
        <v>0</v>
      </c>
      <c r="P5202">
        <v>18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18.536043360453856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18.536043360453856</v>
      </c>
    </row>
    <row r="5203" spans="1:31" x14ac:dyDescent="0.3">
      <c r="A5203">
        <v>2657487</v>
      </c>
      <c r="B5203">
        <v>1</v>
      </c>
      <c r="C5203" t="s">
        <v>80</v>
      </c>
      <c r="D5203" t="s">
        <v>97</v>
      </c>
      <c r="E5203" t="s">
        <v>194</v>
      </c>
      <c r="F5203" t="s">
        <v>14480</v>
      </c>
      <c r="G5203" t="s">
        <v>161</v>
      </c>
      <c r="H5203" t="s">
        <v>144</v>
      </c>
      <c r="I5203" t="s">
        <v>136</v>
      </c>
      <c r="J5203" t="s">
        <v>137</v>
      </c>
      <c r="K5203" t="s">
        <v>162</v>
      </c>
      <c r="L5203" t="s">
        <v>14481</v>
      </c>
      <c r="M5203" t="s">
        <v>14482</v>
      </c>
      <c r="N5203">
        <v>2.5666666660000002</v>
      </c>
      <c r="O5203">
        <v>3</v>
      </c>
      <c r="P5203">
        <v>14293</v>
      </c>
      <c r="Q5203">
        <v>11</v>
      </c>
      <c r="R5203">
        <v>610</v>
      </c>
      <c r="S5203">
        <v>41</v>
      </c>
      <c r="T5203">
        <v>1398</v>
      </c>
      <c r="U5203">
        <v>2</v>
      </c>
      <c r="V5203">
        <v>7</v>
      </c>
      <c r="W5203">
        <v>1.4473584943299997</v>
      </c>
      <c r="X5203">
        <v>11958.073603879095</v>
      </c>
      <c r="Y5203">
        <v>44.005928457079627</v>
      </c>
      <c r="Z5203">
        <v>887.93655452298037</v>
      </c>
      <c r="AA5203">
        <v>6725.7613428391596</v>
      </c>
      <c r="AB5203">
        <v>9623.5659272739649</v>
      </c>
      <c r="AC5203">
        <v>1014.1523506634421</v>
      </c>
      <c r="AD5203">
        <v>56.121068328140829</v>
      </c>
      <c r="AE5203">
        <v>30311.064134458193</v>
      </c>
    </row>
    <row r="5204" spans="1:31" x14ac:dyDescent="0.3">
      <c r="A5204">
        <v>2657673</v>
      </c>
      <c r="B5204">
        <v>1</v>
      </c>
      <c r="C5204" t="s">
        <v>80</v>
      </c>
      <c r="D5204" t="s">
        <v>103</v>
      </c>
      <c r="E5204" t="s">
        <v>132</v>
      </c>
      <c r="F5204" t="s">
        <v>14483</v>
      </c>
      <c r="G5204" t="s">
        <v>228</v>
      </c>
      <c r="H5204" t="s">
        <v>135</v>
      </c>
      <c r="I5204" t="s">
        <v>136</v>
      </c>
      <c r="J5204" t="s">
        <v>137</v>
      </c>
      <c r="K5204" t="s">
        <v>138</v>
      </c>
      <c r="L5204" t="s">
        <v>14484</v>
      </c>
      <c r="M5204" t="s">
        <v>14485</v>
      </c>
      <c r="N5204">
        <v>6.8913888879999998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2.9511389327238198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2.9511389327238198</v>
      </c>
    </row>
    <row r="5205" spans="1:31" x14ac:dyDescent="0.3">
      <c r="A5205">
        <v>2658028</v>
      </c>
      <c r="B5205">
        <v>1</v>
      </c>
      <c r="C5205" t="s">
        <v>80</v>
      </c>
      <c r="D5205" t="s">
        <v>90</v>
      </c>
      <c r="E5205" t="s">
        <v>152</v>
      </c>
      <c r="F5205" t="s">
        <v>14486</v>
      </c>
      <c r="G5205" t="s">
        <v>3578</v>
      </c>
      <c r="H5205" t="s">
        <v>135</v>
      </c>
      <c r="I5205" t="s">
        <v>136</v>
      </c>
      <c r="J5205" t="s">
        <v>137</v>
      </c>
      <c r="K5205" t="s">
        <v>138</v>
      </c>
      <c r="L5205" t="s">
        <v>14487</v>
      </c>
      <c r="M5205" t="s">
        <v>14488</v>
      </c>
      <c r="N5205">
        <v>1.507777777</v>
      </c>
      <c r="O5205">
        <v>0</v>
      </c>
      <c r="P5205">
        <v>655</v>
      </c>
      <c r="Q5205">
        <v>0</v>
      </c>
      <c r="R5205">
        <v>0</v>
      </c>
      <c r="S5205">
        <v>0</v>
      </c>
      <c r="T5205">
        <v>101</v>
      </c>
      <c r="U5205">
        <v>0</v>
      </c>
      <c r="V5205">
        <v>0</v>
      </c>
      <c r="W5205">
        <v>0</v>
      </c>
      <c r="X5205">
        <v>236.29201824901156</v>
      </c>
      <c r="Y5205">
        <v>0</v>
      </c>
      <c r="Z5205">
        <v>0</v>
      </c>
      <c r="AA5205">
        <v>0</v>
      </c>
      <c r="AB5205">
        <v>109.07831743319196</v>
      </c>
      <c r="AC5205">
        <v>0</v>
      </c>
      <c r="AD5205">
        <v>0</v>
      </c>
      <c r="AE5205">
        <v>345.37033568220352</v>
      </c>
    </row>
    <row r="5206" spans="1:31" x14ac:dyDescent="0.3">
      <c r="A5206">
        <v>2657620</v>
      </c>
      <c r="B5206">
        <v>2</v>
      </c>
      <c r="C5206" t="s">
        <v>81</v>
      </c>
      <c r="D5206" t="s">
        <v>122</v>
      </c>
      <c r="E5206" t="s">
        <v>152</v>
      </c>
      <c r="F5206" t="s">
        <v>14489</v>
      </c>
      <c r="G5206" t="s">
        <v>187</v>
      </c>
      <c r="H5206" t="s">
        <v>135</v>
      </c>
      <c r="I5206" t="s">
        <v>136</v>
      </c>
      <c r="J5206" t="s">
        <v>137</v>
      </c>
      <c r="K5206" t="s">
        <v>138</v>
      </c>
      <c r="L5206" t="s">
        <v>14490</v>
      </c>
      <c r="M5206" t="s">
        <v>14491</v>
      </c>
      <c r="N5206">
        <v>1.1369444440000001</v>
      </c>
      <c r="O5206">
        <v>0</v>
      </c>
      <c r="P5206">
        <v>79</v>
      </c>
      <c r="Q5206">
        <v>0</v>
      </c>
      <c r="R5206">
        <v>1</v>
      </c>
      <c r="S5206">
        <v>0</v>
      </c>
      <c r="T5206">
        <v>3</v>
      </c>
      <c r="U5206">
        <v>0</v>
      </c>
      <c r="V5206">
        <v>0</v>
      </c>
      <c r="W5206">
        <v>0</v>
      </c>
      <c r="X5206">
        <v>10.084674769671226</v>
      </c>
      <c r="Y5206">
        <v>0</v>
      </c>
      <c r="Z5206">
        <v>3.6475051662249999E-2</v>
      </c>
      <c r="AA5206">
        <v>0</v>
      </c>
      <c r="AB5206">
        <v>0.24354338561127156</v>
      </c>
      <c r="AC5206">
        <v>0</v>
      </c>
      <c r="AD5206">
        <v>0</v>
      </c>
      <c r="AE5206">
        <v>10.364693206944748</v>
      </c>
    </row>
    <row r="5207" spans="1:31" x14ac:dyDescent="0.3">
      <c r="A5207">
        <v>2657281</v>
      </c>
      <c r="B5207">
        <v>1</v>
      </c>
      <c r="C5207" t="s">
        <v>81</v>
      </c>
      <c r="D5207" t="s">
        <v>113</v>
      </c>
      <c r="E5207" t="s">
        <v>141</v>
      </c>
      <c r="F5207" t="s">
        <v>14492</v>
      </c>
      <c r="G5207" t="s">
        <v>143</v>
      </c>
      <c r="H5207" t="s">
        <v>144</v>
      </c>
      <c r="I5207" t="s">
        <v>136</v>
      </c>
      <c r="J5207" t="s">
        <v>137</v>
      </c>
      <c r="K5207" t="s">
        <v>138</v>
      </c>
      <c r="L5207" t="s">
        <v>14493</v>
      </c>
      <c r="M5207" t="s">
        <v>14494</v>
      </c>
      <c r="N5207">
        <v>7.091111111</v>
      </c>
      <c r="O5207">
        <v>0</v>
      </c>
      <c r="P5207">
        <v>0</v>
      </c>
      <c r="Q5207">
        <v>7</v>
      </c>
      <c r="R5207">
        <v>92</v>
      </c>
      <c r="S5207">
        <v>0</v>
      </c>
      <c r="T5207">
        <v>4</v>
      </c>
      <c r="U5207">
        <v>0</v>
      </c>
      <c r="V5207">
        <v>0</v>
      </c>
      <c r="W5207">
        <v>0</v>
      </c>
      <c r="X5207">
        <v>0</v>
      </c>
      <c r="Y5207">
        <v>290.24150479580288</v>
      </c>
      <c r="Z5207">
        <v>1456.6862543825914</v>
      </c>
      <c r="AA5207">
        <v>0</v>
      </c>
      <c r="AB5207">
        <v>24.148324219896939</v>
      </c>
      <c r="AC5207">
        <v>0</v>
      </c>
      <c r="AD5207">
        <v>0</v>
      </c>
      <c r="AE5207">
        <v>1771.0760833982913</v>
      </c>
    </row>
    <row r="5208" spans="1:31" x14ac:dyDescent="0.3">
      <c r="A5208">
        <v>2657238</v>
      </c>
      <c r="B5208">
        <v>1</v>
      </c>
      <c r="C5208" t="s">
        <v>80</v>
      </c>
      <c r="D5208" t="s">
        <v>93</v>
      </c>
      <c r="E5208" t="s">
        <v>165</v>
      </c>
      <c r="F5208" t="s">
        <v>14495</v>
      </c>
      <c r="G5208" t="s">
        <v>224</v>
      </c>
      <c r="H5208" t="s">
        <v>135</v>
      </c>
      <c r="I5208" t="s">
        <v>136</v>
      </c>
      <c r="J5208" t="s">
        <v>137</v>
      </c>
      <c r="K5208" t="s">
        <v>138</v>
      </c>
      <c r="L5208" t="s">
        <v>14496</v>
      </c>
      <c r="M5208" t="s">
        <v>14497</v>
      </c>
      <c r="N5208">
        <v>5.6786111110000004</v>
      </c>
      <c r="O5208">
        <v>0</v>
      </c>
      <c r="P5208">
        <v>25</v>
      </c>
      <c r="Q5208">
        <v>0</v>
      </c>
      <c r="R5208">
        <v>27</v>
      </c>
      <c r="S5208">
        <v>0</v>
      </c>
      <c r="T5208">
        <v>6</v>
      </c>
      <c r="U5208">
        <v>0</v>
      </c>
      <c r="V5208">
        <v>0</v>
      </c>
      <c r="W5208">
        <v>0</v>
      </c>
      <c r="X5208">
        <v>34.345731490488177</v>
      </c>
      <c r="Y5208">
        <v>0</v>
      </c>
      <c r="Z5208">
        <v>173.19936967822437</v>
      </c>
      <c r="AA5208">
        <v>0</v>
      </c>
      <c r="AB5208">
        <v>10.172170107857404</v>
      </c>
      <c r="AC5208">
        <v>0</v>
      </c>
      <c r="AD5208">
        <v>0</v>
      </c>
      <c r="AE5208">
        <v>217.71727127656996</v>
      </c>
    </row>
    <row r="5209" spans="1:31" x14ac:dyDescent="0.3">
      <c r="A5209">
        <v>2657630</v>
      </c>
      <c r="B5209">
        <v>1</v>
      </c>
      <c r="C5209" t="s">
        <v>81</v>
      </c>
      <c r="D5209" t="s">
        <v>122</v>
      </c>
      <c r="E5209" t="s">
        <v>141</v>
      </c>
      <c r="F5209" t="s">
        <v>14498</v>
      </c>
      <c r="G5209" t="s">
        <v>220</v>
      </c>
      <c r="H5209" t="s">
        <v>144</v>
      </c>
      <c r="I5209" t="s">
        <v>136</v>
      </c>
      <c r="J5209" t="s">
        <v>137</v>
      </c>
      <c r="K5209" t="s">
        <v>162</v>
      </c>
      <c r="L5209" t="s">
        <v>14499</v>
      </c>
      <c r="M5209" t="s">
        <v>14500</v>
      </c>
      <c r="N5209">
        <v>1.727777777</v>
      </c>
      <c r="O5209">
        <v>0</v>
      </c>
      <c r="P5209">
        <v>232</v>
      </c>
      <c r="Q5209">
        <v>1</v>
      </c>
      <c r="R5209">
        <v>12</v>
      </c>
      <c r="S5209">
        <v>1</v>
      </c>
      <c r="T5209">
        <v>20</v>
      </c>
      <c r="U5209">
        <v>0</v>
      </c>
      <c r="V5209">
        <v>0</v>
      </c>
      <c r="W5209">
        <v>0</v>
      </c>
      <c r="X5209">
        <v>66.418816898287417</v>
      </c>
      <c r="Y5209">
        <v>2.9384029319836444</v>
      </c>
      <c r="Z5209">
        <v>17.727482964136772</v>
      </c>
      <c r="AA5209">
        <v>5.926043978193511</v>
      </c>
      <c r="AB5209">
        <v>14.013215311904277</v>
      </c>
      <c r="AC5209">
        <v>0</v>
      </c>
      <c r="AD5209">
        <v>0</v>
      </c>
      <c r="AE5209">
        <v>107.02396208450561</v>
      </c>
    </row>
    <row r="5210" spans="1:31" x14ac:dyDescent="0.3">
      <c r="A5210">
        <v>2657275</v>
      </c>
      <c r="B5210">
        <v>1</v>
      </c>
      <c r="C5210" t="s">
        <v>80</v>
      </c>
      <c r="D5210" t="s">
        <v>84</v>
      </c>
      <c r="E5210" t="s">
        <v>165</v>
      </c>
      <c r="F5210" t="s">
        <v>14501</v>
      </c>
      <c r="G5210" t="s">
        <v>224</v>
      </c>
      <c r="H5210" t="s">
        <v>135</v>
      </c>
      <c r="I5210" t="s">
        <v>136</v>
      </c>
      <c r="J5210" t="s">
        <v>137</v>
      </c>
      <c r="K5210" t="s">
        <v>138</v>
      </c>
      <c r="L5210" t="s">
        <v>14502</v>
      </c>
      <c r="M5210" t="s">
        <v>14503</v>
      </c>
      <c r="N5210">
        <v>3.9508333329999998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8</v>
      </c>
      <c r="U5210">
        <v>0</v>
      </c>
      <c r="V5210">
        <v>0</v>
      </c>
      <c r="W5210">
        <v>0</v>
      </c>
      <c r="X5210">
        <v>2.6840296966861827</v>
      </c>
      <c r="Y5210">
        <v>0</v>
      </c>
      <c r="Z5210">
        <v>0</v>
      </c>
      <c r="AA5210">
        <v>0</v>
      </c>
      <c r="AB5210">
        <v>36.513479651315464</v>
      </c>
      <c r="AC5210">
        <v>0</v>
      </c>
      <c r="AD5210">
        <v>0</v>
      </c>
      <c r="AE5210">
        <v>39.197509348001645</v>
      </c>
    </row>
    <row r="5211" spans="1:31" x14ac:dyDescent="0.3">
      <c r="A5211">
        <v>2657567</v>
      </c>
      <c r="B5211">
        <v>1</v>
      </c>
      <c r="C5211" t="s">
        <v>81</v>
      </c>
      <c r="D5211" t="s">
        <v>118</v>
      </c>
      <c r="E5211" t="s">
        <v>147</v>
      </c>
      <c r="F5211" t="s">
        <v>14504</v>
      </c>
      <c r="G5211" t="s">
        <v>149</v>
      </c>
      <c r="H5211" t="s">
        <v>144</v>
      </c>
      <c r="I5211" t="s">
        <v>136</v>
      </c>
      <c r="J5211" t="s">
        <v>137</v>
      </c>
      <c r="K5211" t="s">
        <v>138</v>
      </c>
      <c r="L5211" t="s">
        <v>14505</v>
      </c>
      <c r="M5211" t="s">
        <v>14506</v>
      </c>
      <c r="N5211">
        <v>1.4527777770000001</v>
      </c>
      <c r="O5211">
        <v>3</v>
      </c>
      <c r="P5211">
        <v>62</v>
      </c>
      <c r="Q5211">
        <v>41</v>
      </c>
      <c r="R5211">
        <v>99</v>
      </c>
      <c r="S5211">
        <v>2</v>
      </c>
      <c r="T5211">
        <v>25</v>
      </c>
      <c r="U5211">
        <v>0</v>
      </c>
      <c r="V5211">
        <v>0</v>
      </c>
      <c r="W5211">
        <v>6.7165813062826256</v>
      </c>
      <c r="X5211">
        <v>38.520249991153634</v>
      </c>
      <c r="Y5211">
        <v>161.61538010410251</v>
      </c>
      <c r="Z5211">
        <v>546.87475719657357</v>
      </c>
      <c r="AA5211">
        <v>1.8495783006099713</v>
      </c>
      <c r="AB5211">
        <v>92.706185635166293</v>
      </c>
      <c r="AC5211">
        <v>0</v>
      </c>
      <c r="AD5211">
        <v>0</v>
      </c>
      <c r="AE5211">
        <v>848.28273253388863</v>
      </c>
    </row>
    <row r="5212" spans="1:31" x14ac:dyDescent="0.3">
      <c r="A5212">
        <v>2657298</v>
      </c>
      <c r="B5212">
        <v>1</v>
      </c>
      <c r="C5212" t="s">
        <v>81</v>
      </c>
      <c r="D5212" t="s">
        <v>125</v>
      </c>
      <c r="E5212" t="s">
        <v>147</v>
      </c>
      <c r="F5212" t="s">
        <v>14507</v>
      </c>
      <c r="G5212" t="s">
        <v>149</v>
      </c>
      <c r="H5212" t="s">
        <v>144</v>
      </c>
      <c r="I5212" t="s">
        <v>241</v>
      </c>
      <c r="J5212" t="s">
        <v>137</v>
      </c>
      <c r="K5212" t="s">
        <v>138</v>
      </c>
      <c r="L5212" t="s">
        <v>14508</v>
      </c>
      <c r="M5212" t="s">
        <v>14509</v>
      </c>
      <c r="N5212">
        <v>2.6111110999999999E-2</v>
      </c>
      <c r="O5212">
        <v>1</v>
      </c>
      <c r="P5212">
        <v>329</v>
      </c>
      <c r="Q5212">
        <v>2</v>
      </c>
      <c r="R5212">
        <v>3</v>
      </c>
      <c r="S5212">
        <v>2</v>
      </c>
      <c r="T5212">
        <v>15</v>
      </c>
      <c r="U5212">
        <v>0</v>
      </c>
      <c r="V5212">
        <v>0</v>
      </c>
      <c r="W5212">
        <v>6.4536486205555551E-3</v>
      </c>
      <c r="X5212">
        <v>0.85828780830802898</v>
      </c>
      <c r="Y5212">
        <v>7.9419103806668681E-2</v>
      </c>
      <c r="Z5212">
        <v>8.3049276480320015E-3</v>
      </c>
      <c r="AA5212">
        <v>5.2270367432489008E-2</v>
      </c>
      <c r="AB5212">
        <v>0.15555822262693889</v>
      </c>
      <c r="AC5212">
        <v>0</v>
      </c>
      <c r="AD5212">
        <v>0</v>
      </c>
      <c r="AE5212">
        <v>1.1602940784427132</v>
      </c>
    </row>
    <row r="5213" spans="1:31" x14ac:dyDescent="0.3">
      <c r="A5213">
        <v>2657544</v>
      </c>
      <c r="B5213">
        <v>1</v>
      </c>
      <c r="C5213" t="s">
        <v>80</v>
      </c>
      <c r="D5213" t="s">
        <v>84</v>
      </c>
      <c r="E5213" t="s">
        <v>132</v>
      </c>
      <c r="F5213" t="s">
        <v>14510</v>
      </c>
      <c r="G5213" t="s">
        <v>268</v>
      </c>
      <c r="H5213" t="s">
        <v>135</v>
      </c>
      <c r="I5213" t="s">
        <v>136</v>
      </c>
      <c r="J5213" t="s">
        <v>137</v>
      </c>
      <c r="K5213" t="s">
        <v>138</v>
      </c>
      <c r="L5213" t="s">
        <v>14511</v>
      </c>
      <c r="M5213" t="s">
        <v>14512</v>
      </c>
      <c r="N5213">
        <v>6.5986111110000003</v>
      </c>
      <c r="O5213">
        <v>0</v>
      </c>
      <c r="P5213">
        <v>3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4.5144459213290551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4.5144459213290551</v>
      </c>
    </row>
    <row r="5214" spans="1:31" x14ac:dyDescent="0.3">
      <c r="A5214">
        <v>2658008</v>
      </c>
      <c r="B5214">
        <v>1</v>
      </c>
      <c r="C5214" t="s">
        <v>81</v>
      </c>
      <c r="D5214" t="s">
        <v>128</v>
      </c>
      <c r="E5214" t="s">
        <v>214</v>
      </c>
      <c r="F5214" t="s">
        <v>14513</v>
      </c>
      <c r="G5214" t="s">
        <v>300</v>
      </c>
      <c r="H5214" t="s">
        <v>135</v>
      </c>
      <c r="I5214" t="s">
        <v>136</v>
      </c>
      <c r="J5214" t="s">
        <v>137</v>
      </c>
      <c r="K5214" t="s">
        <v>138</v>
      </c>
      <c r="L5214" t="s">
        <v>14514</v>
      </c>
      <c r="M5214" t="s">
        <v>14515</v>
      </c>
      <c r="N5214">
        <v>3.8147222219999999</v>
      </c>
      <c r="O5214">
        <v>0</v>
      </c>
      <c r="P5214">
        <v>41</v>
      </c>
      <c r="Q5214">
        <v>0</v>
      </c>
      <c r="R5214">
        <v>0</v>
      </c>
      <c r="S5214">
        <v>0</v>
      </c>
      <c r="T5214">
        <v>3</v>
      </c>
      <c r="U5214">
        <v>0</v>
      </c>
      <c r="V5214">
        <v>0</v>
      </c>
      <c r="W5214">
        <v>0</v>
      </c>
      <c r="X5214">
        <v>39.761503296268344</v>
      </c>
      <c r="Y5214">
        <v>0</v>
      </c>
      <c r="Z5214">
        <v>0</v>
      </c>
      <c r="AA5214">
        <v>0</v>
      </c>
      <c r="AB5214">
        <v>10.078560099540828</v>
      </c>
      <c r="AC5214">
        <v>0</v>
      </c>
      <c r="AD5214">
        <v>0</v>
      </c>
      <c r="AE5214">
        <v>49.840063395809175</v>
      </c>
    </row>
    <row r="5215" spans="1:31" x14ac:dyDescent="0.3">
      <c r="A5215">
        <v>2657404</v>
      </c>
      <c r="B5215">
        <v>1</v>
      </c>
      <c r="C5215" t="s">
        <v>81</v>
      </c>
      <c r="D5215" t="s">
        <v>117</v>
      </c>
      <c r="E5215" t="s">
        <v>132</v>
      </c>
      <c r="F5215" t="s">
        <v>14516</v>
      </c>
      <c r="G5215" t="s">
        <v>183</v>
      </c>
      <c r="H5215" t="s">
        <v>135</v>
      </c>
      <c r="I5215" t="s">
        <v>136</v>
      </c>
      <c r="J5215" t="s">
        <v>3</v>
      </c>
      <c r="K5215" t="s">
        <v>138</v>
      </c>
      <c r="L5215" t="s">
        <v>14517</v>
      </c>
      <c r="M5215" t="s">
        <v>14518</v>
      </c>
      <c r="N5215">
        <v>1.4475</v>
      </c>
      <c r="O5215">
        <v>0</v>
      </c>
      <c r="P5215">
        <v>3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0.81095985137869708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0.81095985137869708</v>
      </c>
    </row>
    <row r="5216" spans="1:31" x14ac:dyDescent="0.3">
      <c r="A5216">
        <v>2657358</v>
      </c>
      <c r="B5216">
        <v>1</v>
      </c>
      <c r="C5216" t="s">
        <v>80</v>
      </c>
      <c r="D5216" t="s">
        <v>93</v>
      </c>
      <c r="E5216" t="s">
        <v>194</v>
      </c>
      <c r="F5216" t="s">
        <v>14519</v>
      </c>
      <c r="G5216" t="s">
        <v>161</v>
      </c>
      <c r="H5216" t="s">
        <v>144</v>
      </c>
      <c r="I5216" t="s">
        <v>136</v>
      </c>
      <c r="J5216" t="s">
        <v>137</v>
      </c>
      <c r="K5216" t="s">
        <v>162</v>
      </c>
      <c r="L5216" t="s">
        <v>14520</v>
      </c>
      <c r="M5216" t="s">
        <v>14521</v>
      </c>
      <c r="N5216">
        <v>6.6955555550000003</v>
      </c>
      <c r="O5216">
        <v>0</v>
      </c>
      <c r="P5216">
        <v>3651</v>
      </c>
      <c r="Q5216">
        <v>3</v>
      </c>
      <c r="R5216">
        <v>1</v>
      </c>
      <c r="S5216">
        <v>1</v>
      </c>
      <c r="T5216">
        <v>119</v>
      </c>
      <c r="U5216">
        <v>1</v>
      </c>
      <c r="V5216">
        <v>0</v>
      </c>
      <c r="W5216">
        <v>0</v>
      </c>
      <c r="X5216">
        <v>7301.3087692487325</v>
      </c>
      <c r="Y5216">
        <v>170.46623663688041</v>
      </c>
      <c r="Z5216">
        <v>29.135521762693372</v>
      </c>
      <c r="AA5216">
        <v>256.30013150987276</v>
      </c>
      <c r="AB5216">
        <v>1658.3092132282438</v>
      </c>
      <c r="AC5216">
        <v>255.34842423994763</v>
      </c>
      <c r="AD5216">
        <v>0</v>
      </c>
      <c r="AE5216">
        <v>9670.8682966263714</v>
      </c>
    </row>
    <row r="5217" spans="1:31" x14ac:dyDescent="0.3">
      <c r="A5217">
        <v>2657607</v>
      </c>
      <c r="B5217">
        <v>1</v>
      </c>
      <c r="C5217" t="s">
        <v>80</v>
      </c>
      <c r="D5217" t="s">
        <v>98</v>
      </c>
      <c r="E5217" t="s">
        <v>132</v>
      </c>
      <c r="F5217" t="s">
        <v>14522</v>
      </c>
      <c r="G5217" t="s">
        <v>268</v>
      </c>
      <c r="H5217" t="s">
        <v>135</v>
      </c>
      <c r="I5217" t="s">
        <v>136</v>
      </c>
      <c r="J5217" t="s">
        <v>137</v>
      </c>
      <c r="K5217" t="s">
        <v>138</v>
      </c>
      <c r="L5217" t="s">
        <v>14523</v>
      </c>
      <c r="M5217" t="s">
        <v>14524</v>
      </c>
      <c r="N5217">
        <v>4.0105555549999998</v>
      </c>
      <c r="O5217">
        <v>0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</row>
    <row r="5218" spans="1:31" x14ac:dyDescent="0.3">
      <c r="A5218">
        <v>2657258</v>
      </c>
      <c r="B5218">
        <v>1</v>
      </c>
      <c r="C5218" t="s">
        <v>81</v>
      </c>
      <c r="D5218" t="s">
        <v>116</v>
      </c>
      <c r="E5218" t="s">
        <v>147</v>
      </c>
      <c r="F5218" t="s">
        <v>5561</v>
      </c>
      <c r="G5218" t="s">
        <v>149</v>
      </c>
      <c r="H5218" t="s">
        <v>144</v>
      </c>
      <c r="I5218" t="s">
        <v>136</v>
      </c>
      <c r="J5218" t="s">
        <v>137</v>
      </c>
      <c r="K5218" t="s">
        <v>138</v>
      </c>
      <c r="L5218" t="s">
        <v>14525</v>
      </c>
      <c r="M5218" t="s">
        <v>14526</v>
      </c>
      <c r="N5218">
        <v>0.13861111100000001</v>
      </c>
      <c r="O5218">
        <v>2</v>
      </c>
      <c r="P5218">
        <v>306</v>
      </c>
      <c r="Q5218">
        <v>1</v>
      </c>
      <c r="R5218">
        <v>3</v>
      </c>
      <c r="S5218">
        <v>0</v>
      </c>
      <c r="T5218">
        <v>19</v>
      </c>
      <c r="U5218">
        <v>0</v>
      </c>
      <c r="V5218">
        <v>0</v>
      </c>
      <c r="W5218">
        <v>5.9296219900000002E-2</v>
      </c>
      <c r="X5218">
        <v>4.4276896898708848</v>
      </c>
      <c r="Y5218">
        <v>0.12849308232684567</v>
      </c>
      <c r="Z5218">
        <v>0.44303120287758102</v>
      </c>
      <c r="AA5218">
        <v>0</v>
      </c>
      <c r="AB5218">
        <v>1.440824362150958</v>
      </c>
      <c r="AC5218">
        <v>0</v>
      </c>
      <c r="AD5218">
        <v>0</v>
      </c>
      <c r="AE5218">
        <v>6.4993345571262697</v>
      </c>
    </row>
    <row r="5219" spans="1:31" x14ac:dyDescent="0.3">
      <c r="A5219">
        <v>2658045</v>
      </c>
      <c r="B5219">
        <v>1</v>
      </c>
      <c r="C5219" t="s">
        <v>80</v>
      </c>
      <c r="D5219" t="s">
        <v>97</v>
      </c>
      <c r="E5219" t="s">
        <v>165</v>
      </c>
      <c r="F5219" t="s">
        <v>14527</v>
      </c>
      <c r="G5219" t="s">
        <v>224</v>
      </c>
      <c r="H5219" t="s">
        <v>135</v>
      </c>
      <c r="I5219" t="s">
        <v>136</v>
      </c>
      <c r="J5219" t="s">
        <v>137</v>
      </c>
      <c r="K5219" t="s">
        <v>138</v>
      </c>
      <c r="L5219" t="s">
        <v>14528</v>
      </c>
      <c r="M5219" t="s">
        <v>14529</v>
      </c>
      <c r="N5219">
        <v>0.86972222200000004</v>
      </c>
      <c r="O5219">
        <v>0</v>
      </c>
      <c r="P5219">
        <v>30</v>
      </c>
      <c r="Q5219">
        <v>0</v>
      </c>
      <c r="R5219">
        <v>0</v>
      </c>
      <c r="S5219">
        <v>0</v>
      </c>
      <c r="T5219">
        <v>50</v>
      </c>
      <c r="U5219">
        <v>0</v>
      </c>
      <c r="V5219">
        <v>0</v>
      </c>
      <c r="W5219">
        <v>0</v>
      </c>
      <c r="X5219">
        <v>8.4970866610012283</v>
      </c>
      <c r="Y5219">
        <v>0</v>
      </c>
      <c r="Z5219">
        <v>0</v>
      </c>
      <c r="AA5219">
        <v>0</v>
      </c>
      <c r="AB5219">
        <v>30.513834745379796</v>
      </c>
      <c r="AC5219">
        <v>0</v>
      </c>
      <c r="AD5219">
        <v>0</v>
      </c>
      <c r="AE5219">
        <v>39.010921406381023</v>
      </c>
    </row>
    <row r="5220" spans="1:31" x14ac:dyDescent="0.3">
      <c r="A5220">
        <v>2657562</v>
      </c>
      <c r="B5220">
        <v>2</v>
      </c>
      <c r="C5220" t="s">
        <v>80</v>
      </c>
      <c r="D5220" t="s">
        <v>85</v>
      </c>
      <c r="E5220" t="s">
        <v>152</v>
      </c>
      <c r="F5220" t="s">
        <v>10921</v>
      </c>
      <c r="G5220" t="s">
        <v>224</v>
      </c>
      <c r="H5220" t="s">
        <v>135</v>
      </c>
      <c r="I5220" t="s">
        <v>136</v>
      </c>
      <c r="J5220" t="s">
        <v>137</v>
      </c>
      <c r="K5220" t="s">
        <v>138</v>
      </c>
      <c r="L5220" t="s">
        <v>14530</v>
      </c>
      <c r="M5220" t="s">
        <v>14531</v>
      </c>
      <c r="N5220">
        <v>1.460555555</v>
      </c>
      <c r="O5220">
        <v>0</v>
      </c>
      <c r="P5220">
        <v>449</v>
      </c>
      <c r="Q5220">
        <v>0</v>
      </c>
      <c r="R5220">
        <v>0</v>
      </c>
      <c r="S5220">
        <v>0</v>
      </c>
      <c r="T5220">
        <v>83</v>
      </c>
      <c r="U5220">
        <v>0</v>
      </c>
      <c r="V5220">
        <v>0</v>
      </c>
      <c r="W5220">
        <v>0</v>
      </c>
      <c r="X5220">
        <v>256.229211294511</v>
      </c>
      <c r="Y5220">
        <v>0</v>
      </c>
      <c r="Z5220">
        <v>0</v>
      </c>
      <c r="AA5220">
        <v>0</v>
      </c>
      <c r="AB5220">
        <v>535.30235173890401</v>
      </c>
      <c r="AC5220">
        <v>0</v>
      </c>
      <c r="AD5220">
        <v>0</v>
      </c>
      <c r="AE5220">
        <v>791.53156303341507</v>
      </c>
    </row>
    <row r="5221" spans="1:31" x14ac:dyDescent="0.3">
      <c r="A5221">
        <v>2657205</v>
      </c>
      <c r="B5221">
        <v>2</v>
      </c>
      <c r="C5221" t="s">
        <v>80</v>
      </c>
      <c r="D5221" t="s">
        <v>110</v>
      </c>
      <c r="E5221" t="s">
        <v>152</v>
      </c>
      <c r="F5221" t="s">
        <v>14532</v>
      </c>
      <c r="G5221" t="s">
        <v>187</v>
      </c>
      <c r="H5221" t="s">
        <v>135</v>
      </c>
      <c r="I5221" t="s">
        <v>136</v>
      </c>
      <c r="J5221" t="s">
        <v>137</v>
      </c>
      <c r="K5221" t="s">
        <v>138</v>
      </c>
      <c r="L5221" t="s">
        <v>14533</v>
      </c>
      <c r="M5221" t="s">
        <v>14534</v>
      </c>
      <c r="N5221">
        <v>0.34972222200000003</v>
      </c>
      <c r="O5221">
        <v>0</v>
      </c>
      <c r="P5221">
        <v>473</v>
      </c>
      <c r="Q5221">
        <v>0</v>
      </c>
      <c r="R5221">
        <v>0</v>
      </c>
      <c r="S5221">
        <v>0</v>
      </c>
      <c r="T5221">
        <v>63</v>
      </c>
      <c r="U5221">
        <v>0</v>
      </c>
      <c r="V5221">
        <v>0</v>
      </c>
      <c r="W5221">
        <v>0</v>
      </c>
      <c r="X5221">
        <v>48.281796362595905</v>
      </c>
      <c r="Y5221">
        <v>0</v>
      </c>
      <c r="Z5221">
        <v>0</v>
      </c>
      <c r="AA5221">
        <v>0</v>
      </c>
      <c r="AB5221">
        <v>12.193160810731175</v>
      </c>
      <c r="AC5221">
        <v>0</v>
      </c>
      <c r="AD5221">
        <v>0</v>
      </c>
      <c r="AE5221">
        <v>60.474957173327084</v>
      </c>
    </row>
    <row r="5222" spans="1:31" x14ac:dyDescent="0.3">
      <c r="A5222">
        <v>2657753</v>
      </c>
      <c r="B5222">
        <v>1</v>
      </c>
      <c r="C5222" t="s">
        <v>81</v>
      </c>
      <c r="D5222" t="s">
        <v>119</v>
      </c>
      <c r="E5222" t="s">
        <v>141</v>
      </c>
      <c r="F5222" t="s">
        <v>14535</v>
      </c>
      <c r="G5222" t="s">
        <v>143</v>
      </c>
      <c r="H5222" t="s">
        <v>144</v>
      </c>
      <c r="I5222" t="s">
        <v>136</v>
      </c>
      <c r="J5222" t="s">
        <v>137</v>
      </c>
      <c r="K5222" t="s">
        <v>138</v>
      </c>
      <c r="L5222" t="s">
        <v>14536</v>
      </c>
      <c r="M5222" t="s">
        <v>14537</v>
      </c>
      <c r="N5222">
        <v>3.162222222</v>
      </c>
      <c r="O5222">
        <v>0</v>
      </c>
      <c r="P5222">
        <v>206</v>
      </c>
      <c r="Q5222">
        <v>0</v>
      </c>
      <c r="R5222">
        <v>53</v>
      </c>
      <c r="S5222">
        <v>0</v>
      </c>
      <c r="T5222">
        <v>6</v>
      </c>
      <c r="U5222">
        <v>0</v>
      </c>
      <c r="V5222">
        <v>0</v>
      </c>
      <c r="W5222">
        <v>0</v>
      </c>
      <c r="X5222">
        <v>101.56301947450108</v>
      </c>
      <c r="Y5222">
        <v>0</v>
      </c>
      <c r="Z5222">
        <v>418.42808487846509</v>
      </c>
      <c r="AA5222">
        <v>0</v>
      </c>
      <c r="AB5222">
        <v>7.0555438096824226</v>
      </c>
      <c r="AC5222">
        <v>0</v>
      </c>
      <c r="AD5222">
        <v>0</v>
      </c>
      <c r="AE5222">
        <v>527.04664816264858</v>
      </c>
    </row>
    <row r="5223" spans="1:31" x14ac:dyDescent="0.3">
      <c r="A5223">
        <v>2657315</v>
      </c>
      <c r="B5223">
        <v>1</v>
      </c>
      <c r="C5223" t="s">
        <v>80</v>
      </c>
      <c r="D5223" t="s">
        <v>97</v>
      </c>
      <c r="E5223" t="s">
        <v>165</v>
      </c>
      <c r="F5223" t="s">
        <v>14538</v>
      </c>
      <c r="G5223" t="s">
        <v>161</v>
      </c>
      <c r="H5223" t="s">
        <v>135</v>
      </c>
      <c r="I5223" t="s">
        <v>136</v>
      </c>
      <c r="J5223" t="s">
        <v>137</v>
      </c>
      <c r="K5223" t="s">
        <v>162</v>
      </c>
      <c r="L5223" t="s">
        <v>14539</v>
      </c>
      <c r="M5223" t="s">
        <v>14540</v>
      </c>
      <c r="N5223">
        <v>3.2097222219999999</v>
      </c>
      <c r="O5223">
        <v>0</v>
      </c>
      <c r="P5223">
        <v>76</v>
      </c>
      <c r="Q5223">
        <v>0</v>
      </c>
      <c r="R5223">
        <v>2</v>
      </c>
      <c r="S5223">
        <v>0</v>
      </c>
      <c r="T5223">
        <v>7</v>
      </c>
      <c r="U5223">
        <v>0</v>
      </c>
      <c r="V5223">
        <v>0</v>
      </c>
      <c r="W5223">
        <v>0</v>
      </c>
      <c r="X5223">
        <v>81.144925189869454</v>
      </c>
      <c r="Y5223">
        <v>0</v>
      </c>
      <c r="Z5223">
        <v>1.9369865813678333</v>
      </c>
      <c r="AA5223">
        <v>0</v>
      </c>
      <c r="AB5223">
        <v>28.828905116415243</v>
      </c>
      <c r="AC5223">
        <v>0</v>
      </c>
      <c r="AD5223">
        <v>0</v>
      </c>
      <c r="AE5223">
        <v>111.91081688765253</v>
      </c>
    </row>
    <row r="5224" spans="1:31" x14ac:dyDescent="0.3">
      <c r="A5224">
        <v>2657882</v>
      </c>
      <c r="B5224">
        <v>1</v>
      </c>
      <c r="C5224" t="s">
        <v>80</v>
      </c>
      <c r="D5224" t="s">
        <v>91</v>
      </c>
      <c r="E5224" t="s">
        <v>165</v>
      </c>
      <c r="F5224" t="s">
        <v>14541</v>
      </c>
      <c r="G5224" t="s">
        <v>224</v>
      </c>
      <c r="H5224" t="s">
        <v>135</v>
      </c>
      <c r="I5224" t="s">
        <v>136</v>
      </c>
      <c r="J5224" t="s">
        <v>137</v>
      </c>
      <c r="K5224" t="s">
        <v>138</v>
      </c>
      <c r="L5224" t="s">
        <v>14542</v>
      </c>
      <c r="M5224" t="s">
        <v>14543</v>
      </c>
      <c r="N5224">
        <v>1.7055555549999999</v>
      </c>
      <c r="O5224">
        <v>0</v>
      </c>
      <c r="P5224">
        <v>94</v>
      </c>
      <c r="Q5224">
        <v>0</v>
      </c>
      <c r="R5224">
        <v>0</v>
      </c>
      <c r="S5224">
        <v>0</v>
      </c>
      <c r="T5224">
        <v>8</v>
      </c>
      <c r="U5224">
        <v>0</v>
      </c>
      <c r="V5224">
        <v>0</v>
      </c>
      <c r="W5224">
        <v>0</v>
      </c>
      <c r="X5224">
        <v>44.762260250251224</v>
      </c>
      <c r="Y5224">
        <v>0</v>
      </c>
      <c r="Z5224">
        <v>0</v>
      </c>
      <c r="AA5224">
        <v>0</v>
      </c>
      <c r="AB5224">
        <v>7.4935902501462275</v>
      </c>
      <c r="AC5224">
        <v>0</v>
      </c>
      <c r="AD5224">
        <v>0</v>
      </c>
      <c r="AE5224">
        <v>52.25585050039745</v>
      </c>
    </row>
    <row r="5225" spans="1:31" x14ac:dyDescent="0.3">
      <c r="A5225">
        <v>2657696</v>
      </c>
      <c r="B5225">
        <v>1</v>
      </c>
      <c r="C5225" t="s">
        <v>80</v>
      </c>
      <c r="D5225" t="s">
        <v>90</v>
      </c>
      <c r="E5225" t="s">
        <v>132</v>
      </c>
      <c r="F5225" t="s">
        <v>14544</v>
      </c>
      <c r="G5225" t="s">
        <v>268</v>
      </c>
      <c r="H5225" t="s">
        <v>135</v>
      </c>
      <c r="I5225" t="s">
        <v>136</v>
      </c>
      <c r="J5225" t="s">
        <v>137</v>
      </c>
      <c r="K5225" t="s">
        <v>138</v>
      </c>
      <c r="L5225" t="s">
        <v>14545</v>
      </c>
      <c r="M5225" t="s">
        <v>14546</v>
      </c>
      <c r="N5225">
        <v>3.6069444439999998</v>
      </c>
      <c r="O5225">
        <v>0</v>
      </c>
      <c r="P5225">
        <v>3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6.256520923563488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6.256520923563488</v>
      </c>
    </row>
    <row r="5226" spans="1:31" x14ac:dyDescent="0.3">
      <c r="A5226">
        <v>2657733</v>
      </c>
      <c r="B5226">
        <v>1</v>
      </c>
      <c r="C5226" t="s">
        <v>80</v>
      </c>
      <c r="D5226" t="s">
        <v>90</v>
      </c>
      <c r="E5226" t="s">
        <v>132</v>
      </c>
      <c r="F5226" t="s">
        <v>14547</v>
      </c>
      <c r="G5226" t="s">
        <v>134</v>
      </c>
      <c r="H5226" t="s">
        <v>135</v>
      </c>
      <c r="I5226" t="s">
        <v>136</v>
      </c>
      <c r="J5226" t="s">
        <v>137</v>
      </c>
      <c r="K5226" t="s">
        <v>138</v>
      </c>
      <c r="L5226" t="s">
        <v>14548</v>
      </c>
      <c r="M5226" t="s">
        <v>14549</v>
      </c>
      <c r="N5226">
        <v>2.1811111109999999</v>
      </c>
      <c r="O5226">
        <v>0</v>
      </c>
      <c r="P5226">
        <v>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2.823215329005325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2.823215329005325</v>
      </c>
    </row>
    <row r="5227" spans="1:31" x14ac:dyDescent="0.3">
      <c r="A5227">
        <v>2657384</v>
      </c>
      <c r="B5227">
        <v>1</v>
      </c>
      <c r="C5227" t="s">
        <v>80</v>
      </c>
      <c r="D5227" t="s">
        <v>107</v>
      </c>
      <c r="E5227" t="s">
        <v>147</v>
      </c>
      <c r="F5227" t="s">
        <v>14550</v>
      </c>
      <c r="G5227" t="s">
        <v>161</v>
      </c>
      <c r="H5227" t="s">
        <v>144</v>
      </c>
      <c r="I5227" t="s">
        <v>136</v>
      </c>
      <c r="J5227" t="s">
        <v>137</v>
      </c>
      <c r="K5227" t="s">
        <v>162</v>
      </c>
      <c r="L5227" t="s">
        <v>14551</v>
      </c>
      <c r="M5227" t="s">
        <v>14552</v>
      </c>
      <c r="N5227">
        <v>4.7716666659999998</v>
      </c>
      <c r="O5227">
        <v>0</v>
      </c>
      <c r="P5227">
        <v>5</v>
      </c>
      <c r="Q5227">
        <v>0</v>
      </c>
      <c r="R5227">
        <v>16</v>
      </c>
      <c r="S5227">
        <v>2</v>
      </c>
      <c r="T5227">
        <v>2</v>
      </c>
      <c r="U5227">
        <v>0</v>
      </c>
      <c r="V5227">
        <v>0</v>
      </c>
      <c r="W5227">
        <v>0</v>
      </c>
      <c r="X5227">
        <v>2.2121518576528851</v>
      </c>
      <c r="Y5227">
        <v>0</v>
      </c>
      <c r="Z5227">
        <v>58.865684909549977</v>
      </c>
      <c r="AA5227">
        <v>36.24863075895918</v>
      </c>
      <c r="AB5227">
        <v>11.865852242746486</v>
      </c>
      <c r="AC5227">
        <v>0</v>
      </c>
      <c r="AD5227">
        <v>0</v>
      </c>
      <c r="AE5227">
        <v>109.19231976890853</v>
      </c>
    </row>
    <row r="5228" spans="1:31" x14ac:dyDescent="0.3">
      <c r="A5228">
        <v>2657184</v>
      </c>
      <c r="B5228">
        <v>1</v>
      </c>
      <c r="C5228" t="s">
        <v>81</v>
      </c>
      <c r="D5228" t="s">
        <v>128</v>
      </c>
      <c r="E5228" t="s">
        <v>147</v>
      </c>
      <c r="F5228" t="s">
        <v>14553</v>
      </c>
      <c r="G5228" t="s">
        <v>149</v>
      </c>
      <c r="H5228" t="s">
        <v>144</v>
      </c>
      <c r="I5228" t="s">
        <v>136</v>
      </c>
      <c r="J5228" t="s">
        <v>137</v>
      </c>
      <c r="K5228" t="s">
        <v>138</v>
      </c>
      <c r="L5228" t="s">
        <v>14554</v>
      </c>
      <c r="M5228" t="s">
        <v>13620</v>
      </c>
      <c r="N5228">
        <v>0.80833333299999999</v>
      </c>
      <c r="O5228">
        <v>7</v>
      </c>
      <c r="P5228">
        <v>1137</v>
      </c>
      <c r="Q5228">
        <v>4</v>
      </c>
      <c r="R5228">
        <v>3</v>
      </c>
      <c r="S5228">
        <v>3</v>
      </c>
      <c r="T5228">
        <v>82</v>
      </c>
      <c r="U5228">
        <v>0</v>
      </c>
      <c r="V5228">
        <v>0</v>
      </c>
      <c r="W5228">
        <v>1.4362358058999998</v>
      </c>
      <c r="X5228">
        <v>99.438874892870274</v>
      </c>
      <c r="Y5228">
        <v>11.677268582083872</v>
      </c>
      <c r="Z5228">
        <v>5.0017639048466256</v>
      </c>
      <c r="AA5228">
        <v>21.91340777960874</v>
      </c>
      <c r="AB5228">
        <v>10.967651741665465</v>
      </c>
      <c r="AC5228">
        <v>0</v>
      </c>
      <c r="AD5228">
        <v>0</v>
      </c>
      <c r="AE5228">
        <v>150.43520270697496</v>
      </c>
    </row>
    <row r="5229" spans="1:31" x14ac:dyDescent="0.3">
      <c r="A5229">
        <v>2657470</v>
      </c>
      <c r="B5229">
        <v>1</v>
      </c>
      <c r="C5229" t="s">
        <v>80</v>
      </c>
      <c r="D5229" t="s">
        <v>93</v>
      </c>
      <c r="E5229" t="s">
        <v>194</v>
      </c>
      <c r="F5229" t="s">
        <v>14555</v>
      </c>
      <c r="G5229" t="s">
        <v>161</v>
      </c>
      <c r="H5229" t="s">
        <v>144</v>
      </c>
      <c r="I5229" t="s">
        <v>136</v>
      </c>
      <c r="J5229" t="s">
        <v>137</v>
      </c>
      <c r="K5229" t="s">
        <v>162</v>
      </c>
      <c r="L5229" t="s">
        <v>14556</v>
      </c>
      <c r="M5229" t="s">
        <v>14557</v>
      </c>
      <c r="N5229">
        <v>7.0013888880000001</v>
      </c>
      <c r="O5229">
        <v>0</v>
      </c>
      <c r="P5229">
        <v>929</v>
      </c>
      <c r="Q5229">
        <v>0</v>
      </c>
      <c r="R5229">
        <v>40</v>
      </c>
      <c r="S5229">
        <v>0</v>
      </c>
      <c r="T5229">
        <v>122</v>
      </c>
      <c r="U5229">
        <v>0</v>
      </c>
      <c r="V5229">
        <v>0</v>
      </c>
      <c r="W5229">
        <v>0</v>
      </c>
      <c r="X5229">
        <v>1981.9867984498385</v>
      </c>
      <c r="Y5229">
        <v>0</v>
      </c>
      <c r="Z5229">
        <v>722.01681691337637</v>
      </c>
      <c r="AA5229">
        <v>0</v>
      </c>
      <c r="AB5229">
        <v>1362.0610683952955</v>
      </c>
      <c r="AC5229">
        <v>0</v>
      </c>
      <c r="AD5229">
        <v>0</v>
      </c>
      <c r="AE5229">
        <v>4066.0646837585105</v>
      </c>
    </row>
    <row r="5230" spans="1:31" x14ac:dyDescent="0.3">
      <c r="A5230">
        <v>2657510</v>
      </c>
      <c r="B5230">
        <v>1</v>
      </c>
      <c r="C5230" t="s">
        <v>80</v>
      </c>
      <c r="D5230" t="s">
        <v>94</v>
      </c>
      <c r="E5230" t="s">
        <v>165</v>
      </c>
      <c r="F5230" t="s">
        <v>14558</v>
      </c>
      <c r="G5230" t="s">
        <v>4863</v>
      </c>
      <c r="H5230" t="s">
        <v>135</v>
      </c>
      <c r="I5230" t="s">
        <v>136</v>
      </c>
      <c r="J5230" t="s">
        <v>137</v>
      </c>
      <c r="K5230" t="s">
        <v>138</v>
      </c>
      <c r="L5230" t="s">
        <v>14559</v>
      </c>
      <c r="M5230" t="s">
        <v>14355</v>
      </c>
      <c r="N5230">
        <v>0.93527777700000003</v>
      </c>
      <c r="O5230">
        <v>0</v>
      </c>
      <c r="P5230">
        <v>74</v>
      </c>
      <c r="Q5230">
        <v>0</v>
      </c>
      <c r="R5230">
        <v>0</v>
      </c>
      <c r="S5230">
        <v>0</v>
      </c>
      <c r="T5230">
        <v>4</v>
      </c>
      <c r="U5230">
        <v>0</v>
      </c>
      <c r="V5230">
        <v>0</v>
      </c>
      <c r="W5230">
        <v>0</v>
      </c>
      <c r="X5230">
        <v>14.050011286413904</v>
      </c>
      <c r="Y5230">
        <v>0</v>
      </c>
      <c r="Z5230">
        <v>0</v>
      </c>
      <c r="AA5230">
        <v>0</v>
      </c>
      <c r="AB5230">
        <v>0.28402996940078468</v>
      </c>
      <c r="AC5230">
        <v>0</v>
      </c>
      <c r="AD5230">
        <v>0</v>
      </c>
      <c r="AE5230">
        <v>14.334041255814688</v>
      </c>
    </row>
    <row r="5231" spans="1:31" x14ac:dyDescent="0.3">
      <c r="A5231">
        <v>2657453</v>
      </c>
      <c r="B5231">
        <v>1</v>
      </c>
      <c r="C5231" t="s">
        <v>80</v>
      </c>
      <c r="D5231" t="s">
        <v>93</v>
      </c>
      <c r="E5231" t="s">
        <v>194</v>
      </c>
      <c r="F5231" t="s">
        <v>14560</v>
      </c>
      <c r="G5231" t="s">
        <v>220</v>
      </c>
      <c r="H5231" t="s">
        <v>144</v>
      </c>
      <c r="I5231" t="s">
        <v>136</v>
      </c>
      <c r="J5231" t="s">
        <v>137</v>
      </c>
      <c r="K5231" t="s">
        <v>162</v>
      </c>
      <c r="L5231" t="s">
        <v>14561</v>
      </c>
      <c r="M5231" t="s">
        <v>14562</v>
      </c>
      <c r="N5231">
        <v>1.986388888</v>
      </c>
      <c r="O5231">
        <v>0</v>
      </c>
      <c r="P5231">
        <v>379</v>
      </c>
      <c r="Q5231">
        <v>14</v>
      </c>
      <c r="R5231">
        <v>81</v>
      </c>
      <c r="S5231">
        <v>6</v>
      </c>
      <c r="T5231">
        <v>102</v>
      </c>
      <c r="U5231">
        <v>0</v>
      </c>
      <c r="V5231">
        <v>0</v>
      </c>
      <c r="W5231">
        <v>0</v>
      </c>
      <c r="X5231">
        <v>277.52885157322254</v>
      </c>
      <c r="Y5231">
        <v>239.43652700157926</v>
      </c>
      <c r="Z5231">
        <v>636.12257568995915</v>
      </c>
      <c r="AA5231">
        <v>182.30339144118832</v>
      </c>
      <c r="AB5231">
        <v>560.89778971963972</v>
      </c>
      <c r="AC5231">
        <v>0</v>
      </c>
      <c r="AD5231">
        <v>0</v>
      </c>
      <c r="AE5231">
        <v>1896.2891354255889</v>
      </c>
    </row>
    <row r="5232" spans="1:31" x14ac:dyDescent="0.3">
      <c r="A5232">
        <v>2657407</v>
      </c>
      <c r="B5232">
        <v>1</v>
      </c>
      <c r="C5232" t="s">
        <v>80</v>
      </c>
      <c r="D5232" t="s">
        <v>106</v>
      </c>
      <c r="E5232" t="s">
        <v>165</v>
      </c>
      <c r="F5232" t="s">
        <v>14563</v>
      </c>
      <c r="G5232" t="s">
        <v>161</v>
      </c>
      <c r="H5232" t="s">
        <v>135</v>
      </c>
      <c r="I5232" t="s">
        <v>136</v>
      </c>
      <c r="J5232" t="s">
        <v>137</v>
      </c>
      <c r="K5232" t="s">
        <v>162</v>
      </c>
      <c r="L5232" t="s">
        <v>14564</v>
      </c>
      <c r="M5232" t="s">
        <v>14565</v>
      </c>
      <c r="N5232">
        <v>6.9241666659999996</v>
      </c>
      <c r="O5232">
        <v>0</v>
      </c>
      <c r="P5232">
        <v>25</v>
      </c>
      <c r="Q5232">
        <v>0</v>
      </c>
      <c r="R5232">
        <v>2</v>
      </c>
      <c r="S5232">
        <v>0</v>
      </c>
      <c r="T5232">
        <v>4</v>
      </c>
      <c r="U5232">
        <v>0</v>
      </c>
      <c r="V5232">
        <v>0</v>
      </c>
      <c r="W5232">
        <v>0</v>
      </c>
      <c r="X5232">
        <v>32.769586829221858</v>
      </c>
      <c r="Y5232">
        <v>0</v>
      </c>
      <c r="Z5232">
        <v>114.14759693094815</v>
      </c>
      <c r="AA5232">
        <v>0</v>
      </c>
      <c r="AB5232">
        <v>55.021693882047877</v>
      </c>
      <c r="AC5232">
        <v>0</v>
      </c>
      <c r="AD5232">
        <v>0</v>
      </c>
      <c r="AE5232">
        <v>201.9388776422179</v>
      </c>
    </row>
    <row r="5233" spans="1:31" x14ac:dyDescent="0.3">
      <c r="A5233">
        <v>2657656</v>
      </c>
      <c r="B5233">
        <v>1</v>
      </c>
      <c r="C5233" t="s">
        <v>80</v>
      </c>
      <c r="D5233" t="s">
        <v>95</v>
      </c>
      <c r="E5233" t="s">
        <v>132</v>
      </c>
      <c r="F5233" t="s">
        <v>14566</v>
      </c>
      <c r="G5233" t="s">
        <v>228</v>
      </c>
      <c r="H5233" t="s">
        <v>135</v>
      </c>
      <c r="I5233" t="s">
        <v>136</v>
      </c>
      <c r="J5233" t="s">
        <v>137</v>
      </c>
      <c r="K5233" t="s">
        <v>138</v>
      </c>
      <c r="L5233" t="s">
        <v>14567</v>
      </c>
      <c r="M5233" t="s">
        <v>14568</v>
      </c>
      <c r="N5233">
        <v>7.0363888880000003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2.0585546305662192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2.0585546305662192</v>
      </c>
    </row>
    <row r="5234" spans="1:31" x14ac:dyDescent="0.3">
      <c r="A5234">
        <v>2657244</v>
      </c>
      <c r="B5234">
        <v>1</v>
      </c>
      <c r="C5234" t="s">
        <v>81</v>
      </c>
      <c r="D5234" t="s">
        <v>114</v>
      </c>
      <c r="E5234" t="s">
        <v>141</v>
      </c>
      <c r="F5234" t="s">
        <v>4912</v>
      </c>
      <c r="G5234" t="s">
        <v>149</v>
      </c>
      <c r="H5234" t="s">
        <v>144</v>
      </c>
      <c r="I5234" t="s">
        <v>241</v>
      </c>
      <c r="J5234" t="s">
        <v>137</v>
      </c>
      <c r="K5234" t="s">
        <v>138</v>
      </c>
      <c r="L5234" t="s">
        <v>14569</v>
      </c>
      <c r="M5234" t="s">
        <v>14570</v>
      </c>
      <c r="N5234">
        <v>1.0555554999999999E-2</v>
      </c>
      <c r="O5234">
        <v>4</v>
      </c>
      <c r="P5234">
        <v>514</v>
      </c>
      <c r="Q5234">
        <v>2</v>
      </c>
      <c r="R5234">
        <v>12</v>
      </c>
      <c r="S5234">
        <v>3</v>
      </c>
      <c r="T5234">
        <v>49</v>
      </c>
      <c r="U5234">
        <v>0</v>
      </c>
      <c r="V5234">
        <v>0</v>
      </c>
      <c r="W5234">
        <v>7.5881068022222225E-3</v>
      </c>
      <c r="X5234">
        <v>0.47965931833431286</v>
      </c>
      <c r="Y5234">
        <v>3.3042531822370005E-2</v>
      </c>
      <c r="Z5234">
        <v>9.3249498081764901E-2</v>
      </c>
      <c r="AA5234">
        <v>1.6654059669862557E-2</v>
      </c>
      <c r="AB5234">
        <v>7.682367812342529E-2</v>
      </c>
      <c r="AC5234">
        <v>0</v>
      </c>
      <c r="AD5234">
        <v>0</v>
      </c>
      <c r="AE5234">
        <v>0.70701719283395781</v>
      </c>
    </row>
    <row r="5235" spans="1:31" x14ac:dyDescent="0.3">
      <c r="A5235">
        <v>2657267</v>
      </c>
      <c r="B5235">
        <v>1</v>
      </c>
      <c r="C5235" t="s">
        <v>80</v>
      </c>
      <c r="D5235" t="s">
        <v>96</v>
      </c>
      <c r="E5235" t="s">
        <v>194</v>
      </c>
      <c r="F5235" t="s">
        <v>14571</v>
      </c>
      <c r="G5235" t="s">
        <v>149</v>
      </c>
      <c r="H5235" t="s">
        <v>144</v>
      </c>
      <c r="I5235" t="s">
        <v>136</v>
      </c>
      <c r="J5235" t="s">
        <v>137</v>
      </c>
      <c r="K5235" t="s">
        <v>138</v>
      </c>
      <c r="L5235" t="s">
        <v>14572</v>
      </c>
      <c r="M5235" t="s">
        <v>14573</v>
      </c>
      <c r="N5235">
        <v>0.47499999999999998</v>
      </c>
      <c r="O5235">
        <v>0</v>
      </c>
      <c r="P5235">
        <v>195</v>
      </c>
      <c r="Q5235">
        <v>0</v>
      </c>
      <c r="R5235">
        <v>12</v>
      </c>
      <c r="S5235">
        <v>1</v>
      </c>
      <c r="T5235">
        <v>10</v>
      </c>
      <c r="U5235">
        <v>0</v>
      </c>
      <c r="V5235">
        <v>0</v>
      </c>
      <c r="W5235">
        <v>0</v>
      </c>
      <c r="X5235">
        <v>46.107723986933046</v>
      </c>
      <c r="Y5235">
        <v>0</v>
      </c>
      <c r="Z5235">
        <v>2.4728647899573897</v>
      </c>
      <c r="AA5235">
        <v>0.27479802303599998</v>
      </c>
      <c r="AB5235">
        <v>5.9174135169864996</v>
      </c>
      <c r="AC5235">
        <v>0</v>
      </c>
      <c r="AD5235">
        <v>0</v>
      </c>
      <c r="AE5235">
        <v>54.772800316912935</v>
      </c>
    </row>
    <row r="5236" spans="1:31" x14ac:dyDescent="0.3">
      <c r="A5236">
        <v>2657700</v>
      </c>
      <c r="B5236">
        <v>2</v>
      </c>
      <c r="C5236" t="s">
        <v>81</v>
      </c>
      <c r="D5236" t="s">
        <v>115</v>
      </c>
      <c r="E5236" t="s">
        <v>152</v>
      </c>
      <c r="F5236" t="s">
        <v>14574</v>
      </c>
      <c r="G5236" t="s">
        <v>187</v>
      </c>
      <c r="H5236" t="s">
        <v>135</v>
      </c>
      <c r="I5236" t="s">
        <v>136</v>
      </c>
      <c r="J5236" t="s">
        <v>137</v>
      </c>
      <c r="K5236" t="s">
        <v>138</v>
      </c>
      <c r="L5236" t="s">
        <v>14575</v>
      </c>
      <c r="M5236" t="s">
        <v>14576</v>
      </c>
      <c r="N5236">
        <v>1.548888888</v>
      </c>
      <c r="O5236">
        <v>0</v>
      </c>
      <c r="P5236">
        <v>32</v>
      </c>
      <c r="Q5236">
        <v>0</v>
      </c>
      <c r="R5236">
        <v>7</v>
      </c>
      <c r="S5236">
        <v>0</v>
      </c>
      <c r="T5236">
        <v>3</v>
      </c>
      <c r="U5236">
        <v>0</v>
      </c>
      <c r="V5236">
        <v>0</v>
      </c>
      <c r="W5236">
        <v>0</v>
      </c>
      <c r="X5236">
        <v>6.5791562604217466</v>
      </c>
      <c r="Y5236">
        <v>0</v>
      </c>
      <c r="Z5236">
        <v>16.287947528675616</v>
      </c>
      <c r="AA5236">
        <v>0</v>
      </c>
      <c r="AB5236">
        <v>3.5657418026098577</v>
      </c>
      <c r="AC5236">
        <v>0</v>
      </c>
      <c r="AD5236">
        <v>0</v>
      </c>
      <c r="AE5236">
        <v>26.43284559170722</v>
      </c>
    </row>
    <row r="5237" spans="1:31" x14ac:dyDescent="0.3">
      <c r="A5237">
        <v>2657742</v>
      </c>
      <c r="B5237">
        <v>1</v>
      </c>
      <c r="C5237" t="s">
        <v>80</v>
      </c>
      <c r="D5237" t="s">
        <v>98</v>
      </c>
      <c r="E5237" t="s">
        <v>165</v>
      </c>
      <c r="F5237" t="s">
        <v>14577</v>
      </c>
      <c r="G5237" t="s">
        <v>224</v>
      </c>
      <c r="H5237" t="s">
        <v>135</v>
      </c>
      <c r="I5237" t="s">
        <v>136</v>
      </c>
      <c r="J5237" t="s">
        <v>137</v>
      </c>
      <c r="K5237" t="s">
        <v>138</v>
      </c>
      <c r="L5237" t="s">
        <v>14578</v>
      </c>
      <c r="M5237" t="s">
        <v>14579</v>
      </c>
      <c r="N5237">
        <v>2.409166666</v>
      </c>
      <c r="O5237">
        <v>0</v>
      </c>
      <c r="P5237">
        <v>0</v>
      </c>
      <c r="Q5237">
        <v>0</v>
      </c>
      <c r="R5237">
        <v>20</v>
      </c>
      <c r="S5237">
        <v>0</v>
      </c>
      <c r="T5237">
        <v>4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211.93219718841854</v>
      </c>
      <c r="AA5237">
        <v>0</v>
      </c>
      <c r="AB5237">
        <v>16.664120669868279</v>
      </c>
      <c r="AC5237">
        <v>0</v>
      </c>
      <c r="AD5237">
        <v>0</v>
      </c>
      <c r="AE5237">
        <v>228.59631785828682</v>
      </c>
    </row>
    <row r="5238" spans="1:31" x14ac:dyDescent="0.3">
      <c r="A5238">
        <v>2657642</v>
      </c>
      <c r="B5238">
        <v>1</v>
      </c>
      <c r="C5238" t="s">
        <v>80</v>
      </c>
      <c r="D5238" t="s">
        <v>96</v>
      </c>
      <c r="E5238" t="s">
        <v>214</v>
      </c>
      <c r="F5238" t="s">
        <v>1904</v>
      </c>
      <c r="G5238" t="s">
        <v>300</v>
      </c>
      <c r="H5238" t="s">
        <v>135</v>
      </c>
      <c r="I5238" t="s">
        <v>136</v>
      </c>
      <c r="J5238" t="s">
        <v>137</v>
      </c>
      <c r="K5238" t="s">
        <v>138</v>
      </c>
      <c r="L5238" t="s">
        <v>14580</v>
      </c>
      <c r="M5238" t="s">
        <v>14581</v>
      </c>
      <c r="N5238">
        <v>2.7497222219999999</v>
      </c>
      <c r="O5238">
        <v>0</v>
      </c>
      <c r="P5238">
        <v>32</v>
      </c>
      <c r="Q5238">
        <v>0</v>
      </c>
      <c r="R5238">
        <v>0</v>
      </c>
      <c r="S5238">
        <v>0</v>
      </c>
      <c r="T5238">
        <v>7</v>
      </c>
      <c r="U5238">
        <v>0</v>
      </c>
      <c r="V5238">
        <v>0</v>
      </c>
      <c r="W5238">
        <v>0</v>
      </c>
      <c r="X5238">
        <v>40.800403739166441</v>
      </c>
      <c r="Y5238">
        <v>0</v>
      </c>
      <c r="Z5238">
        <v>0</v>
      </c>
      <c r="AA5238">
        <v>0</v>
      </c>
      <c r="AB5238">
        <v>70.878428072292664</v>
      </c>
      <c r="AC5238">
        <v>0</v>
      </c>
      <c r="AD5238">
        <v>0</v>
      </c>
      <c r="AE5238">
        <v>111.6788318114591</v>
      </c>
    </row>
    <row r="5239" spans="1:31" x14ac:dyDescent="0.3">
      <c r="A5239">
        <v>2657722</v>
      </c>
      <c r="B5239">
        <v>1</v>
      </c>
      <c r="C5239" t="s">
        <v>81</v>
      </c>
      <c r="D5239" t="s">
        <v>122</v>
      </c>
      <c r="E5239" t="s">
        <v>147</v>
      </c>
      <c r="F5239" t="s">
        <v>14582</v>
      </c>
      <c r="G5239" t="s">
        <v>432</v>
      </c>
      <c r="H5239" t="s">
        <v>144</v>
      </c>
      <c r="I5239" t="s">
        <v>136</v>
      </c>
      <c r="J5239" t="s">
        <v>137</v>
      </c>
      <c r="K5239" t="s">
        <v>138</v>
      </c>
      <c r="L5239" t="s">
        <v>14583</v>
      </c>
      <c r="M5239" t="s">
        <v>14584</v>
      </c>
      <c r="N5239">
        <v>2.0022222219999999</v>
      </c>
      <c r="O5239">
        <v>2</v>
      </c>
      <c r="P5239">
        <v>147</v>
      </c>
      <c r="Q5239">
        <v>14</v>
      </c>
      <c r="R5239">
        <v>0</v>
      </c>
      <c r="S5239">
        <v>9</v>
      </c>
      <c r="T5239">
        <v>17</v>
      </c>
      <c r="U5239">
        <v>0</v>
      </c>
      <c r="V5239">
        <v>0</v>
      </c>
      <c r="W5239">
        <v>1.1595138920000001</v>
      </c>
      <c r="X5239">
        <v>41.192010484991059</v>
      </c>
      <c r="Y5239">
        <v>71.583983413996961</v>
      </c>
      <c r="Z5239">
        <v>0</v>
      </c>
      <c r="AA5239">
        <v>26.907760338514972</v>
      </c>
      <c r="AB5239">
        <v>14.028391906593081</v>
      </c>
      <c r="AC5239">
        <v>0</v>
      </c>
      <c r="AD5239">
        <v>0</v>
      </c>
      <c r="AE5239">
        <v>154.87166003609607</v>
      </c>
    </row>
    <row r="5240" spans="1:31" x14ac:dyDescent="0.3">
      <c r="A5240">
        <v>2657536</v>
      </c>
      <c r="B5240">
        <v>1</v>
      </c>
      <c r="C5240" t="s">
        <v>81</v>
      </c>
      <c r="D5240" t="s">
        <v>116</v>
      </c>
      <c r="E5240" t="s">
        <v>141</v>
      </c>
      <c r="F5240" t="s">
        <v>9619</v>
      </c>
      <c r="G5240" t="s">
        <v>149</v>
      </c>
      <c r="H5240" t="s">
        <v>144</v>
      </c>
      <c r="I5240" t="s">
        <v>241</v>
      </c>
      <c r="J5240" t="s">
        <v>137</v>
      </c>
      <c r="K5240" t="s">
        <v>138</v>
      </c>
      <c r="L5240" t="s">
        <v>14585</v>
      </c>
      <c r="M5240" t="s">
        <v>14586</v>
      </c>
      <c r="N5240">
        <v>3.7222221999999999E-2</v>
      </c>
      <c r="O5240">
        <v>0</v>
      </c>
      <c r="P5240">
        <v>131</v>
      </c>
      <c r="Q5240">
        <v>0</v>
      </c>
      <c r="R5240">
        <v>0</v>
      </c>
      <c r="S5240">
        <v>1</v>
      </c>
      <c r="T5240">
        <v>0</v>
      </c>
      <c r="U5240">
        <v>0</v>
      </c>
      <c r="V5240">
        <v>0</v>
      </c>
      <c r="W5240">
        <v>0</v>
      </c>
      <c r="X5240">
        <v>0.45225235561531252</v>
      </c>
      <c r="Y5240">
        <v>0</v>
      </c>
      <c r="Z5240">
        <v>0</v>
      </c>
      <c r="AA5240">
        <v>8.4591846624999995E-2</v>
      </c>
      <c r="AB5240">
        <v>0</v>
      </c>
      <c r="AC5240">
        <v>0</v>
      </c>
      <c r="AD5240">
        <v>0</v>
      </c>
      <c r="AE5240">
        <v>0.53684420224031248</v>
      </c>
    </row>
    <row r="5241" spans="1:31" x14ac:dyDescent="0.3">
      <c r="A5241">
        <v>2657430</v>
      </c>
      <c r="B5241">
        <v>1</v>
      </c>
      <c r="C5241" t="s">
        <v>80</v>
      </c>
      <c r="D5241" t="s">
        <v>84</v>
      </c>
      <c r="E5241" t="s">
        <v>214</v>
      </c>
      <c r="F5241" t="s">
        <v>14587</v>
      </c>
      <c r="G5241" t="s">
        <v>300</v>
      </c>
      <c r="H5241" t="s">
        <v>135</v>
      </c>
      <c r="I5241" t="s">
        <v>136</v>
      </c>
      <c r="J5241" t="s">
        <v>137</v>
      </c>
      <c r="K5241" t="s">
        <v>138</v>
      </c>
      <c r="L5241" t="s">
        <v>14588</v>
      </c>
      <c r="M5241" t="s">
        <v>14589</v>
      </c>
      <c r="N5241">
        <v>7.1036111110000002</v>
      </c>
      <c r="O5241">
        <v>0</v>
      </c>
      <c r="P5241">
        <v>124</v>
      </c>
      <c r="Q5241">
        <v>0</v>
      </c>
      <c r="R5241">
        <v>0</v>
      </c>
      <c r="S5241">
        <v>0</v>
      </c>
      <c r="T5241">
        <v>15</v>
      </c>
      <c r="U5241">
        <v>0</v>
      </c>
      <c r="V5241">
        <v>0</v>
      </c>
      <c r="W5241">
        <v>0</v>
      </c>
      <c r="X5241">
        <v>244.30265009392133</v>
      </c>
      <c r="Y5241">
        <v>0</v>
      </c>
      <c r="Z5241">
        <v>0</v>
      </c>
      <c r="AA5241">
        <v>0</v>
      </c>
      <c r="AB5241">
        <v>92.426023892378424</v>
      </c>
      <c r="AC5241">
        <v>0</v>
      </c>
      <c r="AD5241">
        <v>0</v>
      </c>
      <c r="AE5241">
        <v>336.72867398629978</v>
      </c>
    </row>
    <row r="5242" spans="1:31" x14ac:dyDescent="0.3">
      <c r="A5242">
        <v>2657350</v>
      </c>
      <c r="B5242">
        <v>1</v>
      </c>
      <c r="C5242" t="s">
        <v>80</v>
      </c>
      <c r="D5242" t="s">
        <v>84</v>
      </c>
      <c r="E5242" t="s">
        <v>152</v>
      </c>
      <c r="F5242" t="s">
        <v>10318</v>
      </c>
      <c r="G5242" t="s">
        <v>540</v>
      </c>
      <c r="H5242" t="s">
        <v>135</v>
      </c>
      <c r="I5242" t="s">
        <v>136</v>
      </c>
      <c r="J5242" t="s">
        <v>137</v>
      </c>
      <c r="K5242" t="s">
        <v>162</v>
      </c>
      <c r="L5242" t="s">
        <v>14590</v>
      </c>
      <c r="M5242" t="s">
        <v>14591</v>
      </c>
      <c r="N5242">
        <v>8.5525000000000002</v>
      </c>
      <c r="O5242">
        <v>0</v>
      </c>
      <c r="P5242">
        <v>529</v>
      </c>
      <c r="Q5242">
        <v>0</v>
      </c>
      <c r="R5242">
        <v>0</v>
      </c>
      <c r="S5242">
        <v>0</v>
      </c>
      <c r="T5242">
        <v>23</v>
      </c>
      <c r="U5242">
        <v>0</v>
      </c>
      <c r="V5242">
        <v>0</v>
      </c>
      <c r="W5242">
        <v>0</v>
      </c>
      <c r="X5242">
        <v>1250.9061731752361</v>
      </c>
      <c r="Y5242">
        <v>0</v>
      </c>
      <c r="Z5242">
        <v>0</v>
      </c>
      <c r="AA5242">
        <v>0</v>
      </c>
      <c r="AB5242">
        <v>130.12965619286305</v>
      </c>
      <c r="AC5242">
        <v>0</v>
      </c>
      <c r="AD5242">
        <v>0</v>
      </c>
      <c r="AE5242">
        <v>1381.035829368099</v>
      </c>
    </row>
    <row r="5243" spans="1:31" x14ac:dyDescent="0.3">
      <c r="A5243">
        <v>2657327</v>
      </c>
      <c r="B5243">
        <v>1</v>
      </c>
      <c r="C5243" t="s">
        <v>80</v>
      </c>
      <c r="D5243" t="s">
        <v>105</v>
      </c>
      <c r="E5243" t="s">
        <v>152</v>
      </c>
      <c r="F5243" t="s">
        <v>14592</v>
      </c>
      <c r="G5243" t="s">
        <v>220</v>
      </c>
      <c r="H5243" t="s">
        <v>135</v>
      </c>
      <c r="I5243" t="s">
        <v>136</v>
      </c>
      <c r="J5243" t="s">
        <v>137</v>
      </c>
      <c r="K5243" t="s">
        <v>162</v>
      </c>
      <c r="L5243" t="s">
        <v>14593</v>
      </c>
      <c r="M5243" t="s">
        <v>14594</v>
      </c>
      <c r="N5243">
        <v>0.79</v>
      </c>
      <c r="O5243">
        <v>0</v>
      </c>
      <c r="P5243">
        <v>193</v>
      </c>
      <c r="Q5243">
        <v>0</v>
      </c>
      <c r="R5243">
        <v>0</v>
      </c>
      <c r="S5243">
        <v>0</v>
      </c>
      <c r="T5243">
        <v>8</v>
      </c>
      <c r="U5243">
        <v>0</v>
      </c>
      <c r="V5243">
        <v>0</v>
      </c>
      <c r="W5243">
        <v>0</v>
      </c>
      <c r="X5243">
        <v>42.164092005572925</v>
      </c>
      <c r="Y5243">
        <v>0</v>
      </c>
      <c r="Z5243">
        <v>0</v>
      </c>
      <c r="AA5243">
        <v>0</v>
      </c>
      <c r="AB5243">
        <v>34.082938021176489</v>
      </c>
      <c r="AC5243">
        <v>0</v>
      </c>
      <c r="AD5243">
        <v>0</v>
      </c>
      <c r="AE5243">
        <v>76.247030026749414</v>
      </c>
    </row>
    <row r="5244" spans="1:31" x14ac:dyDescent="0.3">
      <c r="A5244">
        <v>2657659</v>
      </c>
      <c r="B5244">
        <v>1</v>
      </c>
      <c r="C5244" t="s">
        <v>80</v>
      </c>
      <c r="D5244" t="s">
        <v>85</v>
      </c>
      <c r="E5244" t="s">
        <v>152</v>
      </c>
      <c r="F5244" t="s">
        <v>14595</v>
      </c>
      <c r="G5244" t="s">
        <v>268</v>
      </c>
      <c r="H5244" t="s">
        <v>135</v>
      </c>
      <c r="I5244" t="s">
        <v>136</v>
      </c>
      <c r="J5244" t="s">
        <v>137</v>
      </c>
      <c r="K5244" t="s">
        <v>138</v>
      </c>
      <c r="L5244" t="s">
        <v>14596</v>
      </c>
      <c r="M5244" t="s">
        <v>14597</v>
      </c>
      <c r="N5244">
        <v>1.7088888879999999</v>
      </c>
      <c r="O5244">
        <v>0</v>
      </c>
      <c r="P5244">
        <v>77</v>
      </c>
      <c r="Q5244">
        <v>0</v>
      </c>
      <c r="R5244">
        <v>0</v>
      </c>
      <c r="S5244">
        <v>0</v>
      </c>
      <c r="T5244">
        <v>17</v>
      </c>
      <c r="U5244">
        <v>0</v>
      </c>
      <c r="V5244">
        <v>0</v>
      </c>
      <c r="W5244">
        <v>0</v>
      </c>
      <c r="X5244">
        <v>69.16548924401522</v>
      </c>
      <c r="Y5244">
        <v>0</v>
      </c>
      <c r="Z5244">
        <v>0</v>
      </c>
      <c r="AA5244">
        <v>0</v>
      </c>
      <c r="AB5244">
        <v>554.81908225942391</v>
      </c>
      <c r="AC5244">
        <v>0</v>
      </c>
      <c r="AD5244">
        <v>0</v>
      </c>
      <c r="AE5244">
        <v>623.98457150343916</v>
      </c>
    </row>
    <row r="5245" spans="1:31" x14ac:dyDescent="0.3">
      <c r="A5245">
        <v>2657513</v>
      </c>
      <c r="B5245">
        <v>1</v>
      </c>
      <c r="C5245" t="s">
        <v>80</v>
      </c>
      <c r="D5245" t="s">
        <v>97</v>
      </c>
      <c r="E5245" t="s">
        <v>194</v>
      </c>
      <c r="F5245" t="s">
        <v>12714</v>
      </c>
      <c r="G5245" t="s">
        <v>220</v>
      </c>
      <c r="H5245" t="s">
        <v>144</v>
      </c>
      <c r="I5245" t="s">
        <v>136</v>
      </c>
      <c r="J5245" t="s">
        <v>137</v>
      </c>
      <c r="K5245" t="s">
        <v>162</v>
      </c>
      <c r="L5245" t="s">
        <v>14598</v>
      </c>
      <c r="M5245" t="s">
        <v>14599</v>
      </c>
      <c r="N5245">
        <v>2.119444444</v>
      </c>
      <c r="O5245">
        <v>16</v>
      </c>
      <c r="P5245">
        <v>14520</v>
      </c>
      <c r="Q5245">
        <v>24</v>
      </c>
      <c r="R5245">
        <v>839</v>
      </c>
      <c r="S5245">
        <v>80</v>
      </c>
      <c r="T5245">
        <v>1575</v>
      </c>
      <c r="U5245">
        <v>2</v>
      </c>
      <c r="V5245">
        <v>2</v>
      </c>
      <c r="W5245">
        <v>320.68684867430539</v>
      </c>
      <c r="X5245">
        <v>9156.0875484247554</v>
      </c>
      <c r="Y5245">
        <v>262.11494862344261</v>
      </c>
      <c r="Z5245">
        <v>1609.1956926628363</v>
      </c>
      <c r="AA5245">
        <v>1767.5103665932561</v>
      </c>
      <c r="AB5245">
        <v>5706.2405928538128</v>
      </c>
      <c r="AC5245">
        <v>434.67315662694796</v>
      </c>
      <c r="AD5245">
        <v>44.976447641277645</v>
      </c>
      <c r="AE5245">
        <v>19301.485602100634</v>
      </c>
    </row>
    <row r="5246" spans="1:31" x14ac:dyDescent="0.3">
      <c r="A5246">
        <v>2657636</v>
      </c>
      <c r="B5246">
        <v>1</v>
      </c>
      <c r="C5246" t="s">
        <v>80</v>
      </c>
      <c r="D5246" t="s">
        <v>97</v>
      </c>
      <c r="E5246" t="s">
        <v>165</v>
      </c>
      <c r="F5246" t="s">
        <v>10912</v>
      </c>
      <c r="G5246" t="s">
        <v>224</v>
      </c>
      <c r="H5246" t="s">
        <v>135</v>
      </c>
      <c r="I5246" t="s">
        <v>136</v>
      </c>
      <c r="J5246" t="s">
        <v>137</v>
      </c>
      <c r="K5246" t="s">
        <v>138</v>
      </c>
      <c r="L5246" t="s">
        <v>14600</v>
      </c>
      <c r="M5246" t="s">
        <v>14601</v>
      </c>
      <c r="N5246">
        <v>6.1388888880000003</v>
      </c>
      <c r="O5246">
        <v>0</v>
      </c>
      <c r="P5246">
        <v>9</v>
      </c>
      <c r="Q5246">
        <v>0</v>
      </c>
      <c r="R5246">
        <v>0</v>
      </c>
      <c r="S5246">
        <v>0</v>
      </c>
      <c r="T5246">
        <v>5</v>
      </c>
      <c r="U5246">
        <v>0</v>
      </c>
      <c r="V5246">
        <v>0</v>
      </c>
      <c r="W5246">
        <v>0</v>
      </c>
      <c r="X5246">
        <v>15.069715491194923</v>
      </c>
      <c r="Y5246">
        <v>0</v>
      </c>
      <c r="Z5246">
        <v>0</v>
      </c>
      <c r="AA5246">
        <v>0</v>
      </c>
      <c r="AB5246">
        <v>86.706095470350448</v>
      </c>
      <c r="AC5246">
        <v>0</v>
      </c>
      <c r="AD5246">
        <v>0</v>
      </c>
      <c r="AE5246">
        <v>101.77581096154537</v>
      </c>
    </row>
    <row r="5247" spans="1:31" x14ac:dyDescent="0.3">
      <c r="A5247">
        <v>2657181</v>
      </c>
      <c r="B5247">
        <v>1</v>
      </c>
      <c r="C5247" t="s">
        <v>81</v>
      </c>
      <c r="D5247" t="s">
        <v>113</v>
      </c>
      <c r="E5247" t="s">
        <v>141</v>
      </c>
      <c r="F5247" t="s">
        <v>14602</v>
      </c>
      <c r="G5247" t="s">
        <v>143</v>
      </c>
      <c r="H5247" t="s">
        <v>144</v>
      </c>
      <c r="I5247" t="s">
        <v>136</v>
      </c>
      <c r="J5247" t="s">
        <v>137</v>
      </c>
      <c r="K5247" t="s">
        <v>138</v>
      </c>
      <c r="L5247" t="s">
        <v>14603</v>
      </c>
      <c r="M5247" t="s">
        <v>14604</v>
      </c>
      <c r="N5247">
        <v>2.573611111</v>
      </c>
      <c r="O5247">
        <v>0</v>
      </c>
      <c r="P5247">
        <v>0</v>
      </c>
      <c r="Q5247">
        <v>0</v>
      </c>
      <c r="R5247">
        <v>23</v>
      </c>
      <c r="S5247">
        <v>0</v>
      </c>
      <c r="T5247">
        <v>2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151.76003855814992</v>
      </c>
      <c r="AA5247">
        <v>0</v>
      </c>
      <c r="AB5247">
        <v>3.6144801959081914</v>
      </c>
      <c r="AC5247">
        <v>0</v>
      </c>
      <c r="AD5247">
        <v>0</v>
      </c>
      <c r="AE5247">
        <v>155.3745187540581</v>
      </c>
    </row>
    <row r="5248" spans="1:31" x14ac:dyDescent="0.3">
      <c r="A5248">
        <v>2657868</v>
      </c>
      <c r="B5248">
        <v>1</v>
      </c>
      <c r="C5248" t="s">
        <v>80</v>
      </c>
      <c r="D5248" t="s">
        <v>93</v>
      </c>
      <c r="E5248" t="s">
        <v>132</v>
      </c>
      <c r="F5248" t="s">
        <v>14605</v>
      </c>
      <c r="G5248" t="s">
        <v>134</v>
      </c>
      <c r="H5248" t="s">
        <v>135</v>
      </c>
      <c r="I5248" t="s">
        <v>136</v>
      </c>
      <c r="J5248" t="s">
        <v>137</v>
      </c>
      <c r="K5248" t="s">
        <v>138</v>
      </c>
      <c r="L5248" t="s">
        <v>14606</v>
      </c>
      <c r="M5248" t="s">
        <v>14607</v>
      </c>
      <c r="N5248">
        <v>1.786944444</v>
      </c>
      <c r="O5248">
        <v>0</v>
      </c>
      <c r="P5248">
        <v>9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4.9872506760629616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4.9872506760629616</v>
      </c>
    </row>
    <row r="5249" spans="1:31" x14ac:dyDescent="0.3">
      <c r="A5249">
        <v>2657367</v>
      </c>
      <c r="B5249">
        <v>1</v>
      </c>
      <c r="C5249" t="s">
        <v>80</v>
      </c>
      <c r="D5249" t="s">
        <v>94</v>
      </c>
      <c r="E5249" t="s">
        <v>152</v>
      </c>
      <c r="F5249" t="s">
        <v>14608</v>
      </c>
      <c r="G5249" t="s">
        <v>220</v>
      </c>
      <c r="H5249" t="s">
        <v>135</v>
      </c>
      <c r="I5249" t="s">
        <v>136</v>
      </c>
      <c r="J5249" t="s">
        <v>137</v>
      </c>
      <c r="K5249" t="s">
        <v>162</v>
      </c>
      <c r="L5249" t="s">
        <v>14609</v>
      </c>
      <c r="M5249" t="s">
        <v>14610</v>
      </c>
      <c r="N5249">
        <v>0.94499999999999995</v>
      </c>
      <c r="O5249">
        <v>0</v>
      </c>
      <c r="P5249">
        <v>369</v>
      </c>
      <c r="Q5249">
        <v>0</v>
      </c>
      <c r="R5249">
        <v>0</v>
      </c>
      <c r="S5249">
        <v>0</v>
      </c>
      <c r="T5249">
        <v>9</v>
      </c>
      <c r="U5249">
        <v>0</v>
      </c>
      <c r="V5249">
        <v>0</v>
      </c>
      <c r="W5249">
        <v>0</v>
      </c>
      <c r="X5249">
        <v>75.409046204259397</v>
      </c>
      <c r="Y5249">
        <v>0</v>
      </c>
      <c r="Z5249">
        <v>0</v>
      </c>
      <c r="AA5249">
        <v>0</v>
      </c>
      <c r="AB5249">
        <v>6.3221507738344931</v>
      </c>
      <c r="AC5249">
        <v>0</v>
      </c>
      <c r="AD5249">
        <v>0</v>
      </c>
      <c r="AE5249">
        <v>81.731196978093891</v>
      </c>
    </row>
    <row r="5250" spans="1:31" x14ac:dyDescent="0.3">
      <c r="A5250">
        <v>2657413</v>
      </c>
      <c r="B5250">
        <v>1</v>
      </c>
      <c r="C5250" t="s">
        <v>80</v>
      </c>
      <c r="D5250" t="s">
        <v>103</v>
      </c>
      <c r="E5250" t="s">
        <v>181</v>
      </c>
      <c r="F5250" t="s">
        <v>14611</v>
      </c>
      <c r="G5250" t="s">
        <v>183</v>
      </c>
      <c r="H5250" t="s">
        <v>144</v>
      </c>
      <c r="I5250" t="s">
        <v>136</v>
      </c>
      <c r="J5250" t="s">
        <v>3</v>
      </c>
      <c r="K5250" t="s">
        <v>138</v>
      </c>
      <c r="L5250" t="s">
        <v>14612</v>
      </c>
      <c r="M5250" t="s">
        <v>14613</v>
      </c>
      <c r="N5250">
        <v>1.0794444439999999</v>
      </c>
      <c r="O5250">
        <v>0</v>
      </c>
      <c r="P5250">
        <v>0</v>
      </c>
      <c r="Q5250">
        <v>2</v>
      </c>
      <c r="R5250">
        <v>0</v>
      </c>
      <c r="S5250">
        <v>76</v>
      </c>
      <c r="T5250">
        <v>7</v>
      </c>
      <c r="U5250">
        <v>84</v>
      </c>
      <c r="V5250">
        <v>0</v>
      </c>
      <c r="W5250">
        <v>0</v>
      </c>
      <c r="X5250">
        <v>0</v>
      </c>
      <c r="Y5250">
        <v>0.61546235908178593</v>
      </c>
      <c r="Z5250">
        <v>0</v>
      </c>
      <c r="AA5250">
        <v>816.42772146895106</v>
      </c>
      <c r="AB5250">
        <v>57.209374397783918</v>
      </c>
      <c r="AC5250">
        <v>17380.246113156554</v>
      </c>
      <c r="AD5250">
        <v>0</v>
      </c>
      <c r="AE5250">
        <v>18254.498671382371</v>
      </c>
    </row>
    <row r="5251" spans="1:31" x14ac:dyDescent="0.3">
      <c r="A5251">
        <v>2657745</v>
      </c>
      <c r="B5251">
        <v>1</v>
      </c>
      <c r="C5251" t="s">
        <v>80</v>
      </c>
      <c r="D5251" t="s">
        <v>97</v>
      </c>
      <c r="E5251" t="s">
        <v>165</v>
      </c>
      <c r="F5251" t="s">
        <v>14614</v>
      </c>
      <c r="G5251" t="s">
        <v>224</v>
      </c>
      <c r="H5251" t="s">
        <v>135</v>
      </c>
      <c r="I5251" t="s">
        <v>136</v>
      </c>
      <c r="J5251" t="s">
        <v>137</v>
      </c>
      <c r="K5251" t="s">
        <v>138</v>
      </c>
      <c r="L5251" t="s">
        <v>14615</v>
      </c>
      <c r="M5251" t="s">
        <v>14616</v>
      </c>
      <c r="N5251">
        <v>2.622777777</v>
      </c>
      <c r="O5251">
        <v>0</v>
      </c>
      <c r="P5251">
        <v>90</v>
      </c>
      <c r="Q5251">
        <v>0</v>
      </c>
      <c r="R5251">
        <v>0</v>
      </c>
      <c r="S5251">
        <v>0</v>
      </c>
      <c r="T5251">
        <v>14</v>
      </c>
      <c r="U5251">
        <v>0</v>
      </c>
      <c r="V5251">
        <v>0</v>
      </c>
      <c r="W5251">
        <v>0</v>
      </c>
      <c r="X5251">
        <v>85.48621453883915</v>
      </c>
      <c r="Y5251">
        <v>0</v>
      </c>
      <c r="Z5251">
        <v>0</v>
      </c>
      <c r="AA5251">
        <v>0</v>
      </c>
      <c r="AB5251">
        <v>61.291734813462902</v>
      </c>
      <c r="AC5251">
        <v>0</v>
      </c>
      <c r="AD5251">
        <v>0</v>
      </c>
      <c r="AE5251">
        <v>146.77794935230204</v>
      </c>
    </row>
    <row r="5252" spans="1:31" x14ac:dyDescent="0.3">
      <c r="A5252">
        <v>2657619</v>
      </c>
      <c r="B5252">
        <v>1</v>
      </c>
      <c r="C5252" t="s">
        <v>81</v>
      </c>
      <c r="D5252" t="s">
        <v>128</v>
      </c>
      <c r="E5252" t="s">
        <v>165</v>
      </c>
      <c r="F5252" t="s">
        <v>14617</v>
      </c>
      <c r="G5252" t="s">
        <v>187</v>
      </c>
      <c r="H5252" t="s">
        <v>135</v>
      </c>
      <c r="I5252" t="s">
        <v>136</v>
      </c>
      <c r="J5252" t="s">
        <v>137</v>
      </c>
      <c r="K5252" t="s">
        <v>138</v>
      </c>
      <c r="L5252" t="s">
        <v>14618</v>
      </c>
      <c r="M5252" t="s">
        <v>14619</v>
      </c>
      <c r="N5252">
        <v>1.075</v>
      </c>
      <c r="O5252">
        <v>0</v>
      </c>
      <c r="P5252">
        <v>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1.8474309372491611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1.8474309372491611</v>
      </c>
    </row>
    <row r="5253" spans="1:31" x14ac:dyDescent="0.3">
      <c r="A5253">
        <v>2657762</v>
      </c>
      <c r="B5253">
        <v>1</v>
      </c>
      <c r="C5253" t="s">
        <v>81</v>
      </c>
      <c r="D5253" t="s">
        <v>120</v>
      </c>
      <c r="E5253" t="s">
        <v>141</v>
      </c>
      <c r="F5253" t="s">
        <v>14620</v>
      </c>
      <c r="G5253" t="s">
        <v>149</v>
      </c>
      <c r="H5253" t="s">
        <v>144</v>
      </c>
      <c r="I5253" t="s">
        <v>136</v>
      </c>
      <c r="J5253" t="s">
        <v>137</v>
      </c>
      <c r="K5253" t="s">
        <v>138</v>
      </c>
      <c r="L5253" t="s">
        <v>14621</v>
      </c>
      <c r="M5253" t="s">
        <v>14622</v>
      </c>
      <c r="N5253">
        <v>1.8152777769999999</v>
      </c>
      <c r="O5253">
        <v>1</v>
      </c>
      <c r="P5253">
        <v>0</v>
      </c>
      <c r="Q5253">
        <v>48</v>
      </c>
      <c r="R5253">
        <v>5</v>
      </c>
      <c r="S5253">
        <v>2</v>
      </c>
      <c r="T5253">
        <v>1</v>
      </c>
      <c r="U5253">
        <v>0</v>
      </c>
      <c r="V5253">
        <v>0</v>
      </c>
      <c r="W5253">
        <v>0.56939867738777772</v>
      </c>
      <c r="X5253">
        <v>0</v>
      </c>
      <c r="Y5253">
        <v>486.01647972345762</v>
      </c>
      <c r="Z5253">
        <v>51.781485003757673</v>
      </c>
      <c r="AA5253">
        <v>80.735640610550107</v>
      </c>
      <c r="AB5253">
        <v>2.7434167269861813</v>
      </c>
      <c r="AC5253">
        <v>0</v>
      </c>
      <c r="AD5253">
        <v>0</v>
      </c>
      <c r="AE5253">
        <v>621.84642074213946</v>
      </c>
    </row>
    <row r="5254" spans="1:31" x14ac:dyDescent="0.3">
      <c r="A5254">
        <v>2657247</v>
      </c>
      <c r="B5254">
        <v>1</v>
      </c>
      <c r="C5254" t="s">
        <v>81</v>
      </c>
      <c r="D5254" t="s">
        <v>116</v>
      </c>
      <c r="E5254" t="s">
        <v>194</v>
      </c>
      <c r="F5254" t="s">
        <v>14623</v>
      </c>
      <c r="G5254" t="s">
        <v>149</v>
      </c>
      <c r="H5254" t="s">
        <v>144</v>
      </c>
      <c r="I5254" t="s">
        <v>136</v>
      </c>
      <c r="J5254" t="s">
        <v>137</v>
      </c>
      <c r="K5254" t="s">
        <v>138</v>
      </c>
      <c r="L5254" t="s">
        <v>14624</v>
      </c>
      <c r="M5254" t="s">
        <v>14625</v>
      </c>
      <c r="N5254">
        <v>0.105277777</v>
      </c>
      <c r="O5254">
        <v>10</v>
      </c>
      <c r="P5254">
        <v>3022</v>
      </c>
      <c r="Q5254">
        <v>266</v>
      </c>
      <c r="R5254">
        <v>244</v>
      </c>
      <c r="S5254">
        <v>11</v>
      </c>
      <c r="T5254">
        <v>429</v>
      </c>
      <c r="U5254">
        <v>1</v>
      </c>
      <c r="V5254">
        <v>0</v>
      </c>
      <c r="W5254">
        <v>0.37800173512514418</v>
      </c>
      <c r="X5254">
        <v>42.110056372252814</v>
      </c>
      <c r="Y5254">
        <v>83.603206411920823</v>
      </c>
      <c r="Z5254">
        <v>35.412202019674872</v>
      </c>
      <c r="AA5254">
        <v>7.5957277783103168</v>
      </c>
      <c r="AB5254">
        <v>11.767189609382111</v>
      </c>
      <c r="AC5254">
        <v>0.78493297007660978</v>
      </c>
      <c r="AD5254">
        <v>0</v>
      </c>
      <c r="AE5254">
        <v>181.65131689674269</v>
      </c>
    </row>
    <row r="5255" spans="1:31" x14ac:dyDescent="0.3">
      <c r="A5255">
        <v>2657782</v>
      </c>
      <c r="B5255">
        <v>1</v>
      </c>
      <c r="C5255" t="s">
        <v>80</v>
      </c>
      <c r="D5255" t="s">
        <v>100</v>
      </c>
      <c r="E5255" t="s">
        <v>141</v>
      </c>
      <c r="F5255" t="s">
        <v>3362</v>
      </c>
      <c r="G5255" t="s">
        <v>448</v>
      </c>
      <c r="H5255" t="s">
        <v>144</v>
      </c>
      <c r="I5255" t="s">
        <v>136</v>
      </c>
      <c r="J5255" t="s">
        <v>137</v>
      </c>
      <c r="K5255" t="s">
        <v>138</v>
      </c>
      <c r="L5255" t="s">
        <v>14626</v>
      </c>
      <c r="M5255" t="s">
        <v>14627</v>
      </c>
      <c r="N5255">
        <v>0.35361111099999998</v>
      </c>
      <c r="O5255">
        <v>0</v>
      </c>
      <c r="P5255">
        <v>404</v>
      </c>
      <c r="Q5255">
        <v>0</v>
      </c>
      <c r="R5255">
        <v>3</v>
      </c>
      <c r="S5255">
        <v>0</v>
      </c>
      <c r="T5255">
        <v>17</v>
      </c>
      <c r="U5255">
        <v>0</v>
      </c>
      <c r="V5255">
        <v>0</v>
      </c>
      <c r="W5255">
        <v>0</v>
      </c>
      <c r="X5255">
        <v>36.254009139311229</v>
      </c>
      <c r="Y5255">
        <v>0</v>
      </c>
      <c r="Z5255">
        <v>4.5383807724260805</v>
      </c>
      <c r="AA5255">
        <v>0</v>
      </c>
      <c r="AB5255">
        <v>5.3843439729851008</v>
      </c>
      <c r="AC5255">
        <v>0</v>
      </c>
      <c r="AD5255">
        <v>0</v>
      </c>
      <c r="AE5255">
        <v>46.17673388472241</v>
      </c>
    </row>
    <row r="5256" spans="1:31" x14ac:dyDescent="0.3">
      <c r="A5256">
        <v>2657533</v>
      </c>
      <c r="B5256">
        <v>1</v>
      </c>
      <c r="C5256" t="s">
        <v>80</v>
      </c>
      <c r="D5256" t="s">
        <v>101</v>
      </c>
      <c r="E5256" t="s">
        <v>165</v>
      </c>
      <c r="F5256" t="s">
        <v>14628</v>
      </c>
      <c r="G5256" t="s">
        <v>1456</v>
      </c>
      <c r="H5256" t="s">
        <v>135</v>
      </c>
      <c r="I5256" t="s">
        <v>136</v>
      </c>
      <c r="J5256" t="s">
        <v>137</v>
      </c>
      <c r="K5256" t="s">
        <v>138</v>
      </c>
      <c r="L5256" t="s">
        <v>14629</v>
      </c>
      <c r="M5256" t="s">
        <v>14630</v>
      </c>
      <c r="N5256">
        <v>1.403888888</v>
      </c>
      <c r="O5256">
        <v>0</v>
      </c>
      <c r="P5256">
        <v>2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0.84466331467973821</v>
      </c>
      <c r="Y5256">
        <v>0</v>
      </c>
      <c r="Z5256">
        <v>0</v>
      </c>
      <c r="AA5256">
        <v>0</v>
      </c>
      <c r="AB5256">
        <v>3.5142111448277777</v>
      </c>
      <c r="AC5256">
        <v>0</v>
      </c>
      <c r="AD5256">
        <v>0</v>
      </c>
      <c r="AE5256">
        <v>4.3588744595075157</v>
      </c>
    </row>
    <row r="5257" spans="1:31" x14ac:dyDescent="0.3">
      <c r="A5257">
        <v>2657390</v>
      </c>
      <c r="B5257">
        <v>1</v>
      </c>
      <c r="C5257" t="s">
        <v>80</v>
      </c>
      <c r="D5257" t="s">
        <v>93</v>
      </c>
      <c r="E5257" t="s">
        <v>194</v>
      </c>
      <c r="F5257" t="s">
        <v>4483</v>
      </c>
      <c r="G5257" t="s">
        <v>220</v>
      </c>
      <c r="H5257" t="s">
        <v>144</v>
      </c>
      <c r="I5257" t="s">
        <v>136</v>
      </c>
      <c r="J5257" t="s">
        <v>137</v>
      </c>
      <c r="K5257" t="s">
        <v>162</v>
      </c>
      <c r="L5257" t="s">
        <v>14631</v>
      </c>
      <c r="M5257" t="s">
        <v>14632</v>
      </c>
      <c r="N5257">
        <v>1.5666666659999999</v>
      </c>
      <c r="O5257">
        <v>0</v>
      </c>
      <c r="P5257">
        <v>751</v>
      </c>
      <c r="Q5257">
        <v>50</v>
      </c>
      <c r="R5257">
        <v>497</v>
      </c>
      <c r="S5257">
        <v>20</v>
      </c>
      <c r="T5257">
        <v>335</v>
      </c>
      <c r="U5257">
        <v>0</v>
      </c>
      <c r="V5257">
        <v>1</v>
      </c>
      <c r="W5257">
        <v>0</v>
      </c>
      <c r="X5257">
        <v>471.0584836505048</v>
      </c>
      <c r="Y5257">
        <v>408.56871328410125</v>
      </c>
      <c r="Z5257">
        <v>2500.4463754897583</v>
      </c>
      <c r="AA5257">
        <v>339.41401161218994</v>
      </c>
      <c r="AB5257">
        <v>1386.1318194112139</v>
      </c>
      <c r="AC5257">
        <v>0</v>
      </c>
      <c r="AD5257">
        <v>0</v>
      </c>
      <c r="AE5257">
        <v>5105.6194034477676</v>
      </c>
    </row>
    <row r="5258" spans="1:31" x14ac:dyDescent="0.3">
      <c r="A5258">
        <v>2657562</v>
      </c>
      <c r="B5258">
        <v>1</v>
      </c>
      <c r="C5258" t="s">
        <v>80</v>
      </c>
      <c r="D5258" t="s">
        <v>85</v>
      </c>
      <c r="E5258" t="s">
        <v>214</v>
      </c>
      <c r="F5258" t="s">
        <v>14407</v>
      </c>
      <c r="G5258" t="s">
        <v>224</v>
      </c>
      <c r="H5258" t="s">
        <v>135</v>
      </c>
      <c r="I5258" t="s">
        <v>136</v>
      </c>
      <c r="J5258" t="s">
        <v>137</v>
      </c>
      <c r="K5258" t="s">
        <v>138</v>
      </c>
      <c r="L5258" t="s">
        <v>14633</v>
      </c>
      <c r="M5258" t="s">
        <v>14530</v>
      </c>
      <c r="N5258">
        <v>2.4327777770000001</v>
      </c>
      <c r="O5258">
        <v>0</v>
      </c>
      <c r="P5258">
        <v>70</v>
      </c>
      <c r="Q5258">
        <v>0</v>
      </c>
      <c r="R5258">
        <v>0</v>
      </c>
      <c r="S5258">
        <v>0</v>
      </c>
      <c r="T5258">
        <v>19</v>
      </c>
      <c r="U5258">
        <v>0</v>
      </c>
      <c r="V5258">
        <v>0</v>
      </c>
      <c r="W5258">
        <v>0</v>
      </c>
      <c r="X5258">
        <v>60.91154250727358</v>
      </c>
      <c r="Y5258">
        <v>0</v>
      </c>
      <c r="Z5258">
        <v>0</v>
      </c>
      <c r="AA5258">
        <v>0</v>
      </c>
      <c r="AB5258">
        <v>131.58984342569556</v>
      </c>
      <c r="AC5258">
        <v>0</v>
      </c>
      <c r="AD5258">
        <v>0</v>
      </c>
      <c r="AE5258">
        <v>192.50138593296913</v>
      </c>
    </row>
    <row r="5259" spans="1:31" x14ac:dyDescent="0.3">
      <c r="A5259">
        <v>2657230</v>
      </c>
      <c r="B5259">
        <v>1</v>
      </c>
      <c r="C5259" t="s">
        <v>81</v>
      </c>
      <c r="D5259" t="s">
        <v>128</v>
      </c>
      <c r="E5259" t="s">
        <v>141</v>
      </c>
      <c r="F5259" t="s">
        <v>14634</v>
      </c>
      <c r="G5259" t="s">
        <v>448</v>
      </c>
      <c r="H5259" t="s">
        <v>144</v>
      </c>
      <c r="I5259" t="s">
        <v>136</v>
      </c>
      <c r="J5259" t="s">
        <v>137</v>
      </c>
      <c r="K5259" t="s">
        <v>138</v>
      </c>
      <c r="L5259" t="s">
        <v>14635</v>
      </c>
      <c r="M5259" t="s">
        <v>14636</v>
      </c>
      <c r="N5259">
        <v>3.051666666</v>
      </c>
      <c r="O5259">
        <v>0</v>
      </c>
      <c r="P5259">
        <v>88</v>
      </c>
      <c r="Q5259">
        <v>0</v>
      </c>
      <c r="R5259">
        <v>0</v>
      </c>
      <c r="S5259">
        <v>0</v>
      </c>
      <c r="T5259">
        <v>12</v>
      </c>
      <c r="U5259">
        <v>0</v>
      </c>
      <c r="V5259">
        <v>0</v>
      </c>
      <c r="W5259">
        <v>0</v>
      </c>
      <c r="X5259">
        <v>32.607502381481886</v>
      </c>
      <c r="Y5259">
        <v>0</v>
      </c>
      <c r="Z5259">
        <v>0</v>
      </c>
      <c r="AA5259">
        <v>0</v>
      </c>
      <c r="AB5259">
        <v>0.55689468846523016</v>
      </c>
      <c r="AC5259">
        <v>0</v>
      </c>
      <c r="AD5259">
        <v>0</v>
      </c>
      <c r="AE5259">
        <v>33.164397069947114</v>
      </c>
    </row>
    <row r="5260" spans="1:31" x14ac:dyDescent="0.3">
      <c r="A5260">
        <v>2657399</v>
      </c>
      <c r="B5260">
        <v>1</v>
      </c>
      <c r="C5260" t="s">
        <v>81</v>
      </c>
      <c r="D5260" t="s">
        <v>120</v>
      </c>
      <c r="E5260" t="s">
        <v>141</v>
      </c>
      <c r="F5260" t="s">
        <v>1136</v>
      </c>
      <c r="G5260" t="s">
        <v>161</v>
      </c>
      <c r="H5260" t="s">
        <v>144</v>
      </c>
      <c r="I5260" t="s">
        <v>136</v>
      </c>
      <c r="J5260" t="s">
        <v>137</v>
      </c>
      <c r="K5260" t="s">
        <v>162</v>
      </c>
      <c r="L5260" t="s">
        <v>14637</v>
      </c>
      <c r="M5260" t="s">
        <v>14638</v>
      </c>
      <c r="N5260">
        <v>6.1633333329999997</v>
      </c>
      <c r="O5260">
        <v>1</v>
      </c>
      <c r="P5260">
        <v>0</v>
      </c>
      <c r="Q5260">
        <v>48</v>
      </c>
      <c r="R5260">
        <v>5</v>
      </c>
      <c r="S5260">
        <v>2</v>
      </c>
      <c r="T5260">
        <v>1</v>
      </c>
      <c r="U5260">
        <v>0</v>
      </c>
      <c r="V5260">
        <v>0</v>
      </c>
      <c r="W5260">
        <v>1.7337769739833333</v>
      </c>
      <c r="X5260">
        <v>0</v>
      </c>
      <c r="Y5260">
        <v>1625.0921206059932</v>
      </c>
      <c r="Z5260">
        <v>150.63747031840109</v>
      </c>
      <c r="AA5260">
        <v>361.93674262754524</v>
      </c>
      <c r="AB5260">
        <v>12.011507290152743</v>
      </c>
      <c r="AC5260">
        <v>0</v>
      </c>
      <c r="AD5260">
        <v>0</v>
      </c>
      <c r="AE5260">
        <v>2151.4116178160752</v>
      </c>
    </row>
    <row r="5261" spans="1:31" x14ac:dyDescent="0.3">
      <c r="A5261">
        <v>2657393</v>
      </c>
      <c r="B5261">
        <v>1</v>
      </c>
      <c r="C5261" t="s">
        <v>80</v>
      </c>
      <c r="D5261" t="s">
        <v>100</v>
      </c>
      <c r="E5261" t="s">
        <v>165</v>
      </c>
      <c r="F5261" t="s">
        <v>7723</v>
      </c>
      <c r="G5261" t="s">
        <v>161</v>
      </c>
      <c r="H5261" t="s">
        <v>135</v>
      </c>
      <c r="I5261" t="s">
        <v>136</v>
      </c>
      <c r="J5261" t="s">
        <v>137</v>
      </c>
      <c r="K5261" t="s">
        <v>162</v>
      </c>
      <c r="L5261" t="s">
        <v>14639</v>
      </c>
      <c r="M5261" t="s">
        <v>14640</v>
      </c>
      <c r="N5261">
        <v>6.93</v>
      </c>
      <c r="O5261">
        <v>0</v>
      </c>
      <c r="P5261">
        <v>235</v>
      </c>
      <c r="Q5261">
        <v>0</v>
      </c>
      <c r="R5261">
        <v>0</v>
      </c>
      <c r="S5261">
        <v>0</v>
      </c>
      <c r="T5261">
        <v>24</v>
      </c>
      <c r="U5261">
        <v>0</v>
      </c>
      <c r="V5261">
        <v>0</v>
      </c>
      <c r="W5261">
        <v>0</v>
      </c>
      <c r="X5261">
        <v>430.86798545475438</v>
      </c>
      <c r="Y5261">
        <v>0</v>
      </c>
      <c r="Z5261">
        <v>0</v>
      </c>
      <c r="AA5261">
        <v>0</v>
      </c>
      <c r="AB5261">
        <v>271.09108639154596</v>
      </c>
      <c r="AC5261">
        <v>0</v>
      </c>
      <c r="AD5261">
        <v>0</v>
      </c>
      <c r="AE5261">
        <v>701.95907184630028</v>
      </c>
    </row>
    <row r="5262" spans="1:31" x14ac:dyDescent="0.3">
      <c r="A5262">
        <v>2657213</v>
      </c>
      <c r="B5262">
        <v>1</v>
      </c>
      <c r="C5262" t="s">
        <v>80</v>
      </c>
      <c r="D5262" t="s">
        <v>82</v>
      </c>
      <c r="E5262" t="s">
        <v>152</v>
      </c>
      <c r="F5262" t="s">
        <v>14641</v>
      </c>
      <c r="G5262" t="s">
        <v>154</v>
      </c>
      <c r="H5262" t="s">
        <v>135</v>
      </c>
      <c r="I5262" t="s">
        <v>136</v>
      </c>
      <c r="J5262" t="s">
        <v>137</v>
      </c>
      <c r="K5262" t="s">
        <v>138</v>
      </c>
      <c r="L5262" t="s">
        <v>14642</v>
      </c>
      <c r="M5262" t="s">
        <v>14643</v>
      </c>
      <c r="N5262">
        <v>0.638055555</v>
      </c>
      <c r="O5262">
        <v>0</v>
      </c>
      <c r="P5262">
        <v>245</v>
      </c>
      <c r="Q5262">
        <v>0</v>
      </c>
      <c r="R5262">
        <v>0</v>
      </c>
      <c r="S5262">
        <v>0</v>
      </c>
      <c r="T5262">
        <v>207</v>
      </c>
      <c r="U5262">
        <v>0</v>
      </c>
      <c r="V5262">
        <v>0</v>
      </c>
      <c r="W5262">
        <v>0</v>
      </c>
      <c r="X5262">
        <v>38.988912610212957</v>
      </c>
      <c r="Y5262">
        <v>0</v>
      </c>
      <c r="Z5262">
        <v>0</v>
      </c>
      <c r="AA5262">
        <v>0</v>
      </c>
      <c r="AB5262">
        <v>108.15508677652716</v>
      </c>
      <c r="AC5262">
        <v>0</v>
      </c>
      <c r="AD5262">
        <v>0</v>
      </c>
      <c r="AE5262">
        <v>147.14399938674012</v>
      </c>
    </row>
    <row r="5263" spans="1:31" x14ac:dyDescent="0.3">
      <c r="A5263">
        <v>2657545</v>
      </c>
      <c r="B5263">
        <v>1</v>
      </c>
      <c r="C5263" t="s">
        <v>80</v>
      </c>
      <c r="D5263" t="s">
        <v>93</v>
      </c>
      <c r="E5263" t="s">
        <v>165</v>
      </c>
      <c r="F5263" t="s">
        <v>14644</v>
      </c>
      <c r="G5263" t="s">
        <v>224</v>
      </c>
      <c r="H5263" t="s">
        <v>135</v>
      </c>
      <c r="I5263" t="s">
        <v>136</v>
      </c>
      <c r="J5263" t="s">
        <v>137</v>
      </c>
      <c r="K5263" t="s">
        <v>138</v>
      </c>
      <c r="L5263" t="s">
        <v>14645</v>
      </c>
      <c r="M5263" t="s">
        <v>14646</v>
      </c>
      <c r="N5263">
        <v>5.2294444440000003</v>
      </c>
      <c r="O5263">
        <v>0</v>
      </c>
      <c r="P5263">
        <v>1</v>
      </c>
      <c r="Q5263">
        <v>0</v>
      </c>
      <c r="R5263">
        <v>1</v>
      </c>
      <c r="S5263">
        <v>0</v>
      </c>
      <c r="T5263">
        <v>2</v>
      </c>
      <c r="U5263">
        <v>0</v>
      </c>
      <c r="V5263">
        <v>0</v>
      </c>
      <c r="W5263">
        <v>0</v>
      </c>
      <c r="X5263">
        <v>0.89015584110719503</v>
      </c>
      <c r="Y5263">
        <v>0</v>
      </c>
      <c r="Z5263">
        <v>8.9544144740841887</v>
      </c>
      <c r="AA5263">
        <v>0</v>
      </c>
      <c r="AB5263">
        <v>7.9705259362390118E-2</v>
      </c>
      <c r="AC5263">
        <v>0</v>
      </c>
      <c r="AD5263">
        <v>0</v>
      </c>
      <c r="AE5263">
        <v>9.9242755745537732</v>
      </c>
    </row>
    <row r="5264" spans="1:31" x14ac:dyDescent="0.3">
      <c r="A5264">
        <v>2657748</v>
      </c>
      <c r="B5264">
        <v>1</v>
      </c>
      <c r="C5264" t="s">
        <v>81</v>
      </c>
      <c r="D5264" t="s">
        <v>113</v>
      </c>
      <c r="E5264" t="s">
        <v>141</v>
      </c>
      <c r="F5264" t="s">
        <v>14647</v>
      </c>
      <c r="G5264" t="s">
        <v>143</v>
      </c>
      <c r="H5264" t="s">
        <v>144</v>
      </c>
      <c r="I5264" t="s">
        <v>136</v>
      </c>
      <c r="J5264" t="s">
        <v>137</v>
      </c>
      <c r="K5264" t="s">
        <v>138</v>
      </c>
      <c r="L5264" t="s">
        <v>14648</v>
      </c>
      <c r="M5264" t="s">
        <v>14649</v>
      </c>
      <c r="N5264">
        <v>1.605555555</v>
      </c>
      <c r="O5264">
        <v>0</v>
      </c>
      <c r="P5264">
        <v>0</v>
      </c>
      <c r="Q5264">
        <v>0</v>
      </c>
      <c r="R5264">
        <v>6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10.900670064194335</v>
      </c>
      <c r="AA5264">
        <v>0</v>
      </c>
      <c r="AB5264">
        <v>0</v>
      </c>
      <c r="AC5264">
        <v>0</v>
      </c>
      <c r="AD5264">
        <v>0</v>
      </c>
      <c r="AE5264">
        <v>10.900670064194335</v>
      </c>
    </row>
    <row r="5265" spans="1:31" x14ac:dyDescent="0.3">
      <c r="A5265">
        <v>2657353</v>
      </c>
      <c r="B5265">
        <v>1</v>
      </c>
      <c r="C5265" t="s">
        <v>80</v>
      </c>
      <c r="D5265" t="s">
        <v>106</v>
      </c>
      <c r="E5265" t="s">
        <v>152</v>
      </c>
      <c r="F5265" t="s">
        <v>2027</v>
      </c>
      <c r="G5265" t="s">
        <v>220</v>
      </c>
      <c r="H5265" t="s">
        <v>135</v>
      </c>
      <c r="I5265" t="s">
        <v>136</v>
      </c>
      <c r="J5265" t="s">
        <v>137</v>
      </c>
      <c r="K5265" t="s">
        <v>162</v>
      </c>
      <c r="L5265" t="s">
        <v>14650</v>
      </c>
      <c r="M5265" t="s">
        <v>14651</v>
      </c>
      <c r="N5265">
        <v>0.102222222</v>
      </c>
      <c r="O5265">
        <v>0</v>
      </c>
      <c r="P5265">
        <v>99</v>
      </c>
      <c r="Q5265">
        <v>0</v>
      </c>
      <c r="R5265">
        <v>0</v>
      </c>
      <c r="S5265">
        <v>0</v>
      </c>
      <c r="T5265">
        <v>24</v>
      </c>
      <c r="U5265">
        <v>0</v>
      </c>
      <c r="V5265">
        <v>0</v>
      </c>
      <c r="W5265">
        <v>0</v>
      </c>
      <c r="X5265">
        <v>2.6048501435131444</v>
      </c>
      <c r="Y5265">
        <v>0</v>
      </c>
      <c r="Z5265">
        <v>0</v>
      </c>
      <c r="AA5265">
        <v>0</v>
      </c>
      <c r="AB5265">
        <v>1.9510309203386336</v>
      </c>
      <c r="AC5265">
        <v>0</v>
      </c>
      <c r="AD5265">
        <v>0</v>
      </c>
      <c r="AE5265">
        <v>4.5558810638517784</v>
      </c>
    </row>
    <row r="5266" spans="1:31" x14ac:dyDescent="0.3">
      <c r="A5266">
        <v>2657708</v>
      </c>
      <c r="B5266">
        <v>1</v>
      </c>
      <c r="C5266" t="s">
        <v>81</v>
      </c>
      <c r="D5266" t="s">
        <v>113</v>
      </c>
      <c r="E5266" t="s">
        <v>165</v>
      </c>
      <c r="F5266" t="s">
        <v>14652</v>
      </c>
      <c r="G5266" t="s">
        <v>224</v>
      </c>
      <c r="H5266" t="s">
        <v>135</v>
      </c>
      <c r="I5266" t="s">
        <v>136</v>
      </c>
      <c r="J5266" t="s">
        <v>137</v>
      </c>
      <c r="K5266" t="s">
        <v>138</v>
      </c>
      <c r="L5266" t="s">
        <v>14653</v>
      </c>
      <c r="M5266" t="s">
        <v>14654</v>
      </c>
      <c r="N5266">
        <v>1.299722222</v>
      </c>
      <c r="O5266">
        <v>0</v>
      </c>
      <c r="P5266">
        <v>67</v>
      </c>
      <c r="Q5266">
        <v>0</v>
      </c>
      <c r="R5266">
        <v>0</v>
      </c>
      <c r="S5266">
        <v>0</v>
      </c>
      <c r="T5266">
        <v>2</v>
      </c>
      <c r="U5266">
        <v>0</v>
      </c>
      <c r="V5266">
        <v>0</v>
      </c>
      <c r="W5266">
        <v>0</v>
      </c>
      <c r="X5266">
        <v>21.618566037475251</v>
      </c>
      <c r="Y5266">
        <v>0</v>
      </c>
      <c r="Z5266">
        <v>0</v>
      </c>
      <c r="AA5266">
        <v>0</v>
      </c>
      <c r="AB5266">
        <v>0.37294423370846597</v>
      </c>
      <c r="AC5266">
        <v>0</v>
      </c>
      <c r="AD5266">
        <v>0</v>
      </c>
      <c r="AE5266">
        <v>21.991510271183717</v>
      </c>
    </row>
    <row r="5267" spans="1:31" x14ac:dyDescent="0.3">
      <c r="A5267">
        <v>2657602</v>
      </c>
      <c r="B5267">
        <v>1</v>
      </c>
      <c r="C5267" t="s">
        <v>80</v>
      </c>
      <c r="D5267" t="s">
        <v>84</v>
      </c>
      <c r="E5267" t="s">
        <v>165</v>
      </c>
      <c r="F5267" t="s">
        <v>14655</v>
      </c>
      <c r="G5267" t="s">
        <v>224</v>
      </c>
      <c r="H5267" t="s">
        <v>135</v>
      </c>
      <c r="I5267" t="s">
        <v>136</v>
      </c>
      <c r="J5267" t="s">
        <v>137</v>
      </c>
      <c r="K5267" t="s">
        <v>138</v>
      </c>
      <c r="L5267" t="s">
        <v>14656</v>
      </c>
      <c r="M5267" t="s">
        <v>14657</v>
      </c>
      <c r="N5267">
        <v>5.2774999999999999</v>
      </c>
      <c r="O5267">
        <v>0</v>
      </c>
      <c r="P5267">
        <v>85</v>
      </c>
      <c r="Q5267">
        <v>0</v>
      </c>
      <c r="R5267">
        <v>0</v>
      </c>
      <c r="S5267">
        <v>0</v>
      </c>
      <c r="T5267">
        <v>5</v>
      </c>
      <c r="U5267">
        <v>0</v>
      </c>
      <c r="V5267">
        <v>0</v>
      </c>
      <c r="W5267">
        <v>0</v>
      </c>
      <c r="X5267">
        <v>130.6885474836817</v>
      </c>
      <c r="Y5267">
        <v>0</v>
      </c>
      <c r="Z5267">
        <v>0</v>
      </c>
      <c r="AA5267">
        <v>0</v>
      </c>
      <c r="AB5267">
        <v>76.163245775433097</v>
      </c>
      <c r="AC5267">
        <v>0</v>
      </c>
      <c r="AD5267">
        <v>0</v>
      </c>
      <c r="AE5267">
        <v>206.8517932591148</v>
      </c>
    </row>
    <row r="5268" spans="1:31" x14ac:dyDescent="0.3">
      <c r="A5268">
        <v>2657608</v>
      </c>
      <c r="B5268">
        <v>1</v>
      </c>
      <c r="C5268" t="s">
        <v>80</v>
      </c>
      <c r="D5268" t="s">
        <v>103</v>
      </c>
      <c r="E5268" t="s">
        <v>214</v>
      </c>
      <c r="F5268" t="s">
        <v>14658</v>
      </c>
      <c r="G5268" t="s">
        <v>406</v>
      </c>
      <c r="H5268" t="s">
        <v>135</v>
      </c>
      <c r="I5268" t="s">
        <v>136</v>
      </c>
      <c r="J5268" t="s">
        <v>137</v>
      </c>
      <c r="K5268" t="s">
        <v>138</v>
      </c>
      <c r="L5268" t="s">
        <v>14659</v>
      </c>
      <c r="M5268" t="s">
        <v>14660</v>
      </c>
      <c r="N5268">
        <v>3.184722222</v>
      </c>
      <c r="O5268">
        <v>0</v>
      </c>
      <c r="P5268">
        <v>21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15.162796665624697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15.162796665624697</v>
      </c>
    </row>
    <row r="5269" spans="1:31" x14ac:dyDescent="0.3">
      <c r="A5269">
        <v>2658000</v>
      </c>
      <c r="B5269">
        <v>1</v>
      </c>
      <c r="C5269" t="s">
        <v>81</v>
      </c>
      <c r="D5269" t="s">
        <v>118</v>
      </c>
      <c r="E5269" t="s">
        <v>141</v>
      </c>
      <c r="F5269" t="s">
        <v>13772</v>
      </c>
      <c r="G5269" t="s">
        <v>143</v>
      </c>
      <c r="H5269" t="s">
        <v>144</v>
      </c>
      <c r="I5269" t="s">
        <v>136</v>
      </c>
      <c r="J5269" t="s">
        <v>137</v>
      </c>
      <c r="K5269" t="s">
        <v>138</v>
      </c>
      <c r="L5269" t="s">
        <v>14661</v>
      </c>
      <c r="M5269" t="s">
        <v>14662</v>
      </c>
      <c r="N5269">
        <v>2.2063888880000002</v>
      </c>
      <c r="O5269">
        <v>0</v>
      </c>
      <c r="P5269">
        <v>0</v>
      </c>
      <c r="Q5269">
        <v>8</v>
      </c>
      <c r="R5269">
        <v>4</v>
      </c>
      <c r="S5269">
        <v>2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115.18727096916857</v>
      </c>
      <c r="Z5269">
        <v>103.2438364736206</v>
      </c>
      <c r="AA5269">
        <v>5.074138630861734</v>
      </c>
      <c r="AB5269">
        <v>0</v>
      </c>
      <c r="AC5269">
        <v>0</v>
      </c>
      <c r="AD5269">
        <v>0</v>
      </c>
      <c r="AE5269">
        <v>223.50524607365091</v>
      </c>
    </row>
    <row r="5270" spans="1:31" x14ac:dyDescent="0.3">
      <c r="A5270">
        <v>2657359</v>
      </c>
      <c r="B5270">
        <v>1</v>
      </c>
      <c r="C5270" t="s">
        <v>80</v>
      </c>
      <c r="D5270" t="s">
        <v>86</v>
      </c>
      <c r="E5270" t="s">
        <v>165</v>
      </c>
      <c r="F5270" t="s">
        <v>13536</v>
      </c>
      <c r="G5270" t="s">
        <v>161</v>
      </c>
      <c r="H5270" t="s">
        <v>135</v>
      </c>
      <c r="I5270" t="s">
        <v>136</v>
      </c>
      <c r="J5270" t="s">
        <v>137</v>
      </c>
      <c r="K5270" t="s">
        <v>162</v>
      </c>
      <c r="L5270" t="s">
        <v>14663</v>
      </c>
      <c r="M5270" t="s">
        <v>14664</v>
      </c>
      <c r="N5270">
        <v>7.7419444439999996</v>
      </c>
      <c r="O5270">
        <v>0</v>
      </c>
      <c r="P5270">
        <v>47</v>
      </c>
      <c r="Q5270">
        <v>0</v>
      </c>
      <c r="R5270">
        <v>0</v>
      </c>
      <c r="S5270">
        <v>0</v>
      </c>
      <c r="T5270">
        <v>7</v>
      </c>
      <c r="U5270">
        <v>0</v>
      </c>
      <c r="V5270">
        <v>0</v>
      </c>
      <c r="W5270">
        <v>0</v>
      </c>
      <c r="X5270">
        <v>167.28979668103614</v>
      </c>
      <c r="Y5270">
        <v>0</v>
      </c>
      <c r="Z5270">
        <v>0</v>
      </c>
      <c r="AA5270">
        <v>0</v>
      </c>
      <c r="AB5270">
        <v>387.64907299765855</v>
      </c>
      <c r="AC5270">
        <v>0</v>
      </c>
      <c r="AD5270">
        <v>0</v>
      </c>
      <c r="AE5270">
        <v>554.93886967869469</v>
      </c>
    </row>
    <row r="5271" spans="1:31" x14ac:dyDescent="0.3">
      <c r="A5271">
        <v>2657456</v>
      </c>
      <c r="B5271">
        <v>1</v>
      </c>
      <c r="C5271" t="s">
        <v>80</v>
      </c>
      <c r="D5271" t="s">
        <v>105</v>
      </c>
      <c r="E5271" t="s">
        <v>147</v>
      </c>
      <c r="F5271" t="s">
        <v>14665</v>
      </c>
      <c r="G5271" t="s">
        <v>149</v>
      </c>
      <c r="H5271" t="s">
        <v>144</v>
      </c>
      <c r="I5271" t="s">
        <v>136</v>
      </c>
      <c r="J5271" t="s">
        <v>137</v>
      </c>
      <c r="K5271" t="s">
        <v>138</v>
      </c>
      <c r="L5271" t="s">
        <v>14666</v>
      </c>
      <c r="M5271" t="s">
        <v>14667</v>
      </c>
      <c r="N5271">
        <v>0.29611111099999998</v>
      </c>
      <c r="O5271">
        <v>2</v>
      </c>
      <c r="P5271">
        <v>1526</v>
      </c>
      <c r="Q5271">
        <v>4</v>
      </c>
      <c r="R5271">
        <v>116</v>
      </c>
      <c r="S5271">
        <v>8</v>
      </c>
      <c r="T5271">
        <v>157</v>
      </c>
      <c r="U5271">
        <v>0</v>
      </c>
      <c r="V5271">
        <v>0</v>
      </c>
      <c r="W5271">
        <v>1.1557848226263949</v>
      </c>
      <c r="X5271">
        <v>122.28277347953413</v>
      </c>
      <c r="Y5271">
        <v>55.919614861425664</v>
      </c>
      <c r="Z5271">
        <v>12.50834350801723</v>
      </c>
      <c r="AA5271">
        <v>19.44454738417906</v>
      </c>
      <c r="AB5271">
        <v>48.53225196448939</v>
      </c>
      <c r="AC5271">
        <v>0</v>
      </c>
      <c r="AD5271">
        <v>0</v>
      </c>
      <c r="AE5271">
        <v>259.84331602027186</v>
      </c>
    </row>
    <row r="5272" spans="1:31" x14ac:dyDescent="0.3">
      <c r="A5272">
        <v>2657622</v>
      </c>
      <c r="B5272">
        <v>1</v>
      </c>
      <c r="C5272" t="s">
        <v>81</v>
      </c>
      <c r="D5272" t="s">
        <v>124</v>
      </c>
      <c r="E5272" t="s">
        <v>165</v>
      </c>
      <c r="F5272" t="s">
        <v>14668</v>
      </c>
      <c r="G5272" t="s">
        <v>224</v>
      </c>
      <c r="H5272" t="s">
        <v>135</v>
      </c>
      <c r="I5272" t="s">
        <v>136</v>
      </c>
      <c r="J5272" t="s">
        <v>137</v>
      </c>
      <c r="K5272" t="s">
        <v>138</v>
      </c>
      <c r="L5272" t="s">
        <v>14669</v>
      </c>
      <c r="M5272" t="s">
        <v>14670</v>
      </c>
      <c r="N5272">
        <v>1.071388888</v>
      </c>
      <c r="O5272">
        <v>0</v>
      </c>
      <c r="P5272">
        <v>209</v>
      </c>
      <c r="Q5272">
        <v>0</v>
      </c>
      <c r="R5272">
        <v>0</v>
      </c>
      <c r="S5272">
        <v>0</v>
      </c>
      <c r="T5272">
        <v>38</v>
      </c>
      <c r="U5272">
        <v>0</v>
      </c>
      <c r="V5272">
        <v>0</v>
      </c>
      <c r="W5272">
        <v>0</v>
      </c>
      <c r="X5272">
        <v>51.983588750592041</v>
      </c>
      <c r="Y5272">
        <v>0</v>
      </c>
      <c r="Z5272">
        <v>0</v>
      </c>
      <c r="AA5272">
        <v>0</v>
      </c>
      <c r="AB5272">
        <v>67.676508995549995</v>
      </c>
      <c r="AC5272">
        <v>0</v>
      </c>
      <c r="AD5272">
        <v>0</v>
      </c>
      <c r="AE5272">
        <v>119.66009774614204</v>
      </c>
    </row>
    <row r="5273" spans="1:31" x14ac:dyDescent="0.3">
      <c r="A5273">
        <v>2657648</v>
      </c>
      <c r="B5273">
        <v>1</v>
      </c>
      <c r="C5273" t="s">
        <v>81</v>
      </c>
      <c r="D5273" t="s">
        <v>112</v>
      </c>
      <c r="E5273" t="s">
        <v>132</v>
      </c>
      <c r="F5273" t="s">
        <v>14671</v>
      </c>
      <c r="G5273" t="s">
        <v>268</v>
      </c>
      <c r="H5273" t="s">
        <v>135</v>
      </c>
      <c r="I5273" t="s">
        <v>136</v>
      </c>
      <c r="J5273" t="s">
        <v>137</v>
      </c>
      <c r="K5273" t="s">
        <v>138</v>
      </c>
      <c r="L5273" t="s">
        <v>14672</v>
      </c>
      <c r="M5273" t="s">
        <v>14673</v>
      </c>
      <c r="N5273">
        <v>3.1019444439999999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0.54764337214151992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0.54764337214151992</v>
      </c>
    </row>
    <row r="5274" spans="1:31" x14ac:dyDescent="0.3">
      <c r="A5274">
        <v>2657293</v>
      </c>
      <c r="B5274">
        <v>1</v>
      </c>
      <c r="C5274" t="s">
        <v>80</v>
      </c>
      <c r="D5274" t="s">
        <v>82</v>
      </c>
      <c r="E5274" t="s">
        <v>152</v>
      </c>
      <c r="F5274" t="s">
        <v>14674</v>
      </c>
      <c r="G5274" t="s">
        <v>154</v>
      </c>
      <c r="H5274" t="s">
        <v>135</v>
      </c>
      <c r="I5274" t="s">
        <v>136</v>
      </c>
      <c r="J5274" t="s">
        <v>137</v>
      </c>
      <c r="K5274" t="s">
        <v>138</v>
      </c>
      <c r="L5274" t="s">
        <v>14675</v>
      </c>
      <c r="M5274" t="s">
        <v>14676</v>
      </c>
      <c r="N5274">
        <v>1.573611111</v>
      </c>
      <c r="O5274">
        <v>0</v>
      </c>
      <c r="P5274">
        <v>315</v>
      </c>
      <c r="Q5274">
        <v>0</v>
      </c>
      <c r="R5274">
        <v>0</v>
      </c>
      <c r="S5274">
        <v>0</v>
      </c>
      <c r="T5274">
        <v>194</v>
      </c>
      <c r="U5274">
        <v>0</v>
      </c>
      <c r="V5274">
        <v>0</v>
      </c>
      <c r="W5274">
        <v>0</v>
      </c>
      <c r="X5274">
        <v>154.49316110692129</v>
      </c>
      <c r="Y5274">
        <v>0</v>
      </c>
      <c r="Z5274">
        <v>0</v>
      </c>
      <c r="AA5274">
        <v>0</v>
      </c>
      <c r="AB5274">
        <v>435.24975289144436</v>
      </c>
      <c r="AC5274">
        <v>0</v>
      </c>
      <c r="AD5274">
        <v>0</v>
      </c>
      <c r="AE5274">
        <v>589.74291399836568</v>
      </c>
    </row>
    <row r="5275" spans="1:31" x14ac:dyDescent="0.3">
      <c r="A5275">
        <v>2657665</v>
      </c>
      <c r="B5275">
        <v>1</v>
      </c>
      <c r="C5275" t="s">
        <v>80</v>
      </c>
      <c r="D5275" t="s">
        <v>88</v>
      </c>
      <c r="E5275" t="s">
        <v>214</v>
      </c>
      <c r="F5275" t="s">
        <v>14677</v>
      </c>
      <c r="G5275" t="s">
        <v>224</v>
      </c>
      <c r="H5275" t="s">
        <v>135</v>
      </c>
      <c r="I5275" t="s">
        <v>136</v>
      </c>
      <c r="J5275" t="s">
        <v>137</v>
      </c>
      <c r="K5275" t="s">
        <v>138</v>
      </c>
      <c r="L5275" t="s">
        <v>14678</v>
      </c>
      <c r="M5275" t="s">
        <v>14679</v>
      </c>
      <c r="N5275">
        <v>6.4738888880000003</v>
      </c>
      <c r="O5275">
        <v>0</v>
      </c>
      <c r="P5275">
        <v>9</v>
      </c>
      <c r="Q5275">
        <v>0</v>
      </c>
      <c r="R5275">
        <v>0</v>
      </c>
      <c r="S5275">
        <v>0</v>
      </c>
      <c r="T5275">
        <v>41</v>
      </c>
      <c r="U5275">
        <v>0</v>
      </c>
      <c r="V5275">
        <v>0</v>
      </c>
      <c r="W5275">
        <v>0</v>
      </c>
      <c r="X5275">
        <v>13.147887065700418</v>
      </c>
      <c r="Y5275">
        <v>0</v>
      </c>
      <c r="Z5275">
        <v>0</v>
      </c>
      <c r="AA5275">
        <v>0</v>
      </c>
      <c r="AB5275">
        <v>684.01256825205996</v>
      </c>
      <c r="AC5275">
        <v>0</v>
      </c>
      <c r="AD5275">
        <v>0</v>
      </c>
      <c r="AE5275">
        <v>697.16045531776035</v>
      </c>
    </row>
    <row r="5276" spans="1:31" x14ac:dyDescent="0.3">
      <c r="A5276">
        <v>2657877</v>
      </c>
      <c r="B5276">
        <v>1</v>
      </c>
      <c r="C5276" t="s">
        <v>81</v>
      </c>
      <c r="D5276" t="s">
        <v>113</v>
      </c>
      <c r="E5276" t="s">
        <v>141</v>
      </c>
      <c r="F5276" t="s">
        <v>14680</v>
      </c>
      <c r="G5276" t="s">
        <v>143</v>
      </c>
      <c r="H5276" t="s">
        <v>144</v>
      </c>
      <c r="I5276" t="s">
        <v>136</v>
      </c>
      <c r="J5276" t="s">
        <v>137</v>
      </c>
      <c r="K5276" t="s">
        <v>138</v>
      </c>
      <c r="L5276" t="s">
        <v>14681</v>
      </c>
      <c r="M5276" t="s">
        <v>14682</v>
      </c>
      <c r="N5276">
        <v>4.4855555550000004</v>
      </c>
      <c r="O5276">
        <v>0</v>
      </c>
      <c r="P5276">
        <v>0</v>
      </c>
      <c r="Q5276">
        <v>0</v>
      </c>
      <c r="R5276">
        <v>14</v>
      </c>
      <c r="S5276">
        <v>0</v>
      </c>
      <c r="T5276">
        <v>1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84.741591179348731</v>
      </c>
      <c r="AA5276">
        <v>0</v>
      </c>
      <c r="AB5276">
        <v>1.100111038142052</v>
      </c>
      <c r="AC5276">
        <v>0</v>
      </c>
      <c r="AD5276">
        <v>0</v>
      </c>
      <c r="AE5276">
        <v>85.841702217490777</v>
      </c>
    </row>
    <row r="5277" spans="1:31" x14ac:dyDescent="0.3">
      <c r="A5277">
        <v>2657628</v>
      </c>
      <c r="B5277">
        <v>1</v>
      </c>
      <c r="C5277" t="s">
        <v>80</v>
      </c>
      <c r="D5277" t="s">
        <v>105</v>
      </c>
      <c r="E5277" t="s">
        <v>214</v>
      </c>
      <c r="F5277" t="s">
        <v>14683</v>
      </c>
      <c r="G5277" t="s">
        <v>406</v>
      </c>
      <c r="H5277" t="s">
        <v>135</v>
      </c>
      <c r="I5277" t="s">
        <v>136</v>
      </c>
      <c r="J5277" t="s">
        <v>137</v>
      </c>
      <c r="K5277" t="s">
        <v>138</v>
      </c>
      <c r="L5277" t="s">
        <v>14684</v>
      </c>
      <c r="M5277" t="s">
        <v>14685</v>
      </c>
      <c r="N5277">
        <v>3.6863888880000002</v>
      </c>
      <c r="O5277">
        <v>0</v>
      </c>
      <c r="P5277">
        <v>188</v>
      </c>
      <c r="Q5277">
        <v>0</v>
      </c>
      <c r="R5277">
        <v>0</v>
      </c>
      <c r="S5277">
        <v>0</v>
      </c>
      <c r="T5277">
        <v>59</v>
      </c>
      <c r="U5277">
        <v>0</v>
      </c>
      <c r="V5277">
        <v>0</v>
      </c>
      <c r="W5277">
        <v>0</v>
      </c>
      <c r="X5277">
        <v>191.93181447511225</v>
      </c>
      <c r="Y5277">
        <v>0</v>
      </c>
      <c r="Z5277">
        <v>0</v>
      </c>
      <c r="AA5277">
        <v>0</v>
      </c>
      <c r="AB5277">
        <v>245.67794363968386</v>
      </c>
      <c r="AC5277">
        <v>0</v>
      </c>
      <c r="AD5277">
        <v>0</v>
      </c>
      <c r="AE5277">
        <v>437.60975811479614</v>
      </c>
    </row>
    <row r="5278" spans="1:31" x14ac:dyDescent="0.3">
      <c r="A5278">
        <v>2657379</v>
      </c>
      <c r="B5278">
        <v>1</v>
      </c>
      <c r="C5278" t="s">
        <v>80</v>
      </c>
      <c r="D5278" t="s">
        <v>106</v>
      </c>
      <c r="E5278" t="s">
        <v>165</v>
      </c>
      <c r="F5278" t="s">
        <v>4140</v>
      </c>
      <c r="G5278" t="s">
        <v>161</v>
      </c>
      <c r="H5278" t="s">
        <v>135</v>
      </c>
      <c r="I5278" t="s">
        <v>136</v>
      </c>
      <c r="J5278" t="s">
        <v>137</v>
      </c>
      <c r="K5278" t="s">
        <v>162</v>
      </c>
      <c r="L5278" t="s">
        <v>14686</v>
      </c>
      <c r="M5278" t="s">
        <v>14687</v>
      </c>
      <c r="N5278">
        <v>4.8683333329999998</v>
      </c>
      <c r="O5278">
        <v>0</v>
      </c>
      <c r="P5278">
        <v>10</v>
      </c>
      <c r="Q5278">
        <v>0</v>
      </c>
      <c r="R5278">
        <v>1</v>
      </c>
      <c r="S5278">
        <v>0</v>
      </c>
      <c r="T5278">
        <v>2</v>
      </c>
      <c r="U5278">
        <v>0</v>
      </c>
      <c r="V5278">
        <v>0</v>
      </c>
      <c r="W5278">
        <v>0</v>
      </c>
      <c r="X5278">
        <v>9.8512020162328433</v>
      </c>
      <c r="Y5278">
        <v>0</v>
      </c>
      <c r="Z5278">
        <v>6.1216689421162078</v>
      </c>
      <c r="AA5278">
        <v>0</v>
      </c>
      <c r="AB5278">
        <v>3.0055722759493371</v>
      </c>
      <c r="AC5278">
        <v>0</v>
      </c>
      <c r="AD5278">
        <v>0</v>
      </c>
      <c r="AE5278">
        <v>18.978443234298389</v>
      </c>
    </row>
    <row r="5279" spans="1:31" x14ac:dyDescent="0.3">
      <c r="A5279">
        <v>2657436</v>
      </c>
      <c r="B5279">
        <v>1</v>
      </c>
      <c r="C5279" t="s">
        <v>80</v>
      </c>
      <c r="D5279" t="s">
        <v>96</v>
      </c>
      <c r="E5279" t="s">
        <v>141</v>
      </c>
      <c r="F5279" t="s">
        <v>14688</v>
      </c>
      <c r="G5279" t="s">
        <v>1651</v>
      </c>
      <c r="H5279" t="s">
        <v>144</v>
      </c>
      <c r="I5279" t="s">
        <v>136</v>
      </c>
      <c r="J5279" t="s">
        <v>137</v>
      </c>
      <c r="K5279" t="s">
        <v>138</v>
      </c>
      <c r="L5279" t="s">
        <v>14689</v>
      </c>
      <c r="M5279" t="s">
        <v>14690</v>
      </c>
      <c r="N5279">
        <v>5.0897222219999998</v>
      </c>
      <c r="O5279">
        <v>0</v>
      </c>
      <c r="P5279">
        <v>25</v>
      </c>
      <c r="Q5279">
        <v>0</v>
      </c>
      <c r="R5279">
        <v>0</v>
      </c>
      <c r="S5279">
        <v>1</v>
      </c>
      <c r="T5279">
        <v>0</v>
      </c>
      <c r="U5279">
        <v>0</v>
      </c>
      <c r="V5279">
        <v>0</v>
      </c>
      <c r="W5279">
        <v>0</v>
      </c>
      <c r="X5279">
        <v>48.726027237748902</v>
      </c>
      <c r="Y5279">
        <v>0</v>
      </c>
      <c r="Z5279">
        <v>0</v>
      </c>
      <c r="AA5279">
        <v>618.44845255950418</v>
      </c>
      <c r="AB5279">
        <v>0</v>
      </c>
      <c r="AC5279">
        <v>0</v>
      </c>
      <c r="AD5279">
        <v>0</v>
      </c>
      <c r="AE5279">
        <v>667.17447979725307</v>
      </c>
    </row>
    <row r="5280" spans="1:31" x14ac:dyDescent="0.3">
      <c r="A5280">
        <v>2657542</v>
      </c>
      <c r="B5280">
        <v>1</v>
      </c>
      <c r="C5280" t="s">
        <v>80</v>
      </c>
      <c r="D5280" t="s">
        <v>94</v>
      </c>
      <c r="E5280" t="s">
        <v>152</v>
      </c>
      <c r="F5280" t="s">
        <v>14691</v>
      </c>
      <c r="G5280" t="s">
        <v>220</v>
      </c>
      <c r="H5280" t="s">
        <v>135</v>
      </c>
      <c r="I5280" t="s">
        <v>136</v>
      </c>
      <c r="J5280" t="s">
        <v>137</v>
      </c>
      <c r="K5280" t="s">
        <v>162</v>
      </c>
      <c r="L5280" t="s">
        <v>14692</v>
      </c>
      <c r="M5280" t="s">
        <v>14693</v>
      </c>
      <c r="N5280">
        <v>1.2222222220000001</v>
      </c>
      <c r="O5280">
        <v>0</v>
      </c>
      <c r="P5280">
        <v>472</v>
      </c>
      <c r="Q5280">
        <v>0</v>
      </c>
      <c r="R5280">
        <v>0</v>
      </c>
      <c r="S5280">
        <v>0</v>
      </c>
      <c r="T5280">
        <v>92</v>
      </c>
      <c r="U5280">
        <v>0</v>
      </c>
      <c r="V5280">
        <v>0</v>
      </c>
      <c r="W5280">
        <v>0</v>
      </c>
      <c r="X5280">
        <v>145.77010437718536</v>
      </c>
      <c r="Y5280">
        <v>0</v>
      </c>
      <c r="Z5280">
        <v>0</v>
      </c>
      <c r="AA5280">
        <v>0</v>
      </c>
      <c r="AB5280">
        <v>374.71705401207163</v>
      </c>
      <c r="AC5280">
        <v>0</v>
      </c>
      <c r="AD5280">
        <v>0</v>
      </c>
      <c r="AE5280">
        <v>520.48715838925705</v>
      </c>
    </row>
    <row r="5281" spans="1:31" x14ac:dyDescent="0.3">
      <c r="A5281">
        <v>2657227</v>
      </c>
      <c r="B5281">
        <v>1</v>
      </c>
      <c r="C5281" t="s">
        <v>80</v>
      </c>
      <c r="D5281" t="s">
        <v>100</v>
      </c>
      <c r="E5281" t="s">
        <v>214</v>
      </c>
      <c r="F5281" t="s">
        <v>14694</v>
      </c>
      <c r="G5281" t="s">
        <v>224</v>
      </c>
      <c r="H5281" t="s">
        <v>135</v>
      </c>
      <c r="I5281" t="s">
        <v>136</v>
      </c>
      <c r="J5281" t="s">
        <v>137</v>
      </c>
      <c r="K5281" t="s">
        <v>138</v>
      </c>
      <c r="L5281" t="s">
        <v>14695</v>
      </c>
      <c r="M5281" t="s">
        <v>14696</v>
      </c>
      <c r="N5281">
        <v>2.9297222220000001</v>
      </c>
      <c r="O5281">
        <v>0</v>
      </c>
      <c r="P5281">
        <v>29</v>
      </c>
      <c r="Q5281">
        <v>0</v>
      </c>
      <c r="R5281">
        <v>0</v>
      </c>
      <c r="S5281">
        <v>0</v>
      </c>
      <c r="T5281">
        <v>2</v>
      </c>
      <c r="U5281">
        <v>0</v>
      </c>
      <c r="V5281">
        <v>0</v>
      </c>
      <c r="W5281">
        <v>0</v>
      </c>
      <c r="X5281">
        <v>21.960142764110742</v>
      </c>
      <c r="Y5281">
        <v>0</v>
      </c>
      <c r="Z5281">
        <v>0</v>
      </c>
      <c r="AA5281">
        <v>0</v>
      </c>
      <c r="AB5281">
        <v>8.6704124806627831</v>
      </c>
      <c r="AC5281">
        <v>0</v>
      </c>
      <c r="AD5281">
        <v>0</v>
      </c>
      <c r="AE5281">
        <v>30.630555244773525</v>
      </c>
    </row>
    <row r="5282" spans="1:31" x14ac:dyDescent="0.3">
      <c r="A5282">
        <v>2657419</v>
      </c>
      <c r="B5282">
        <v>1</v>
      </c>
      <c r="C5282" t="s">
        <v>81</v>
      </c>
      <c r="D5282" t="s">
        <v>118</v>
      </c>
      <c r="E5282" t="s">
        <v>147</v>
      </c>
      <c r="F5282" t="s">
        <v>14697</v>
      </c>
      <c r="G5282" t="s">
        <v>161</v>
      </c>
      <c r="H5282" t="s">
        <v>144</v>
      </c>
      <c r="I5282" t="s">
        <v>136</v>
      </c>
      <c r="J5282" t="s">
        <v>137</v>
      </c>
      <c r="K5282" t="s">
        <v>162</v>
      </c>
      <c r="L5282" t="s">
        <v>14698</v>
      </c>
      <c r="M5282" t="s">
        <v>14699</v>
      </c>
      <c r="N5282">
        <v>7.3533333330000001</v>
      </c>
      <c r="O5282">
        <v>2</v>
      </c>
      <c r="P5282">
        <v>466</v>
      </c>
      <c r="Q5282">
        <v>50</v>
      </c>
      <c r="R5282">
        <v>69</v>
      </c>
      <c r="S5282">
        <v>20</v>
      </c>
      <c r="T5282">
        <v>50</v>
      </c>
      <c r="U5282">
        <v>0</v>
      </c>
      <c r="V5282">
        <v>0</v>
      </c>
      <c r="W5282">
        <v>9.2887114701779456</v>
      </c>
      <c r="X5282">
        <v>1078.9874189859197</v>
      </c>
      <c r="Y5282">
        <v>2054.8314426104585</v>
      </c>
      <c r="Z5282">
        <v>1525.8812510537866</v>
      </c>
      <c r="AA5282">
        <v>1742.1694231224958</v>
      </c>
      <c r="AB5282">
        <v>458.19593212837765</v>
      </c>
      <c r="AC5282">
        <v>0</v>
      </c>
      <c r="AD5282">
        <v>0</v>
      </c>
      <c r="AE5282">
        <v>6869.3541793712157</v>
      </c>
    </row>
    <row r="5283" spans="1:31" x14ac:dyDescent="0.3">
      <c r="A5283">
        <v>2657273</v>
      </c>
      <c r="B5283">
        <v>1</v>
      </c>
      <c r="C5283" t="s">
        <v>81</v>
      </c>
      <c r="D5283" t="s">
        <v>127</v>
      </c>
      <c r="E5283" t="s">
        <v>141</v>
      </c>
      <c r="F5283" t="s">
        <v>14700</v>
      </c>
      <c r="G5283" t="s">
        <v>448</v>
      </c>
      <c r="H5283" t="s">
        <v>144</v>
      </c>
      <c r="I5283" t="s">
        <v>136</v>
      </c>
      <c r="J5283" t="s">
        <v>137</v>
      </c>
      <c r="K5283" t="s">
        <v>138</v>
      </c>
      <c r="L5283" t="s">
        <v>14701</v>
      </c>
      <c r="M5283" t="s">
        <v>14702</v>
      </c>
      <c r="N5283">
        <v>4.1502777770000003</v>
      </c>
      <c r="O5283">
        <v>0</v>
      </c>
      <c r="P5283">
        <v>63</v>
      </c>
      <c r="Q5283">
        <v>0</v>
      </c>
      <c r="R5283">
        <v>10</v>
      </c>
      <c r="S5283">
        <v>0</v>
      </c>
      <c r="T5283">
        <v>10</v>
      </c>
      <c r="U5283">
        <v>0</v>
      </c>
      <c r="V5283">
        <v>0</v>
      </c>
      <c r="W5283">
        <v>0</v>
      </c>
      <c r="X5283">
        <v>69.794494439711585</v>
      </c>
      <c r="Y5283">
        <v>0</v>
      </c>
      <c r="Z5283">
        <v>38.1851124293064</v>
      </c>
      <c r="AA5283">
        <v>0</v>
      </c>
      <c r="AB5283">
        <v>11.104925120665781</v>
      </c>
      <c r="AC5283">
        <v>0</v>
      </c>
      <c r="AD5283">
        <v>0</v>
      </c>
      <c r="AE5283">
        <v>119.08453198968377</v>
      </c>
    </row>
    <row r="5284" spans="1:31" x14ac:dyDescent="0.3">
      <c r="A5284">
        <v>2657960</v>
      </c>
      <c r="B5284">
        <v>1</v>
      </c>
      <c r="C5284" t="s">
        <v>81</v>
      </c>
      <c r="D5284" t="s">
        <v>117</v>
      </c>
      <c r="E5284" t="s">
        <v>147</v>
      </c>
      <c r="F5284" t="s">
        <v>5109</v>
      </c>
      <c r="G5284" t="s">
        <v>149</v>
      </c>
      <c r="H5284" t="s">
        <v>144</v>
      </c>
      <c r="I5284" t="s">
        <v>241</v>
      </c>
      <c r="J5284" t="s">
        <v>137</v>
      </c>
      <c r="K5284" t="s">
        <v>138</v>
      </c>
      <c r="L5284" t="s">
        <v>14703</v>
      </c>
      <c r="M5284" t="s">
        <v>14704</v>
      </c>
      <c r="N5284">
        <v>1.1111111E-2</v>
      </c>
      <c r="O5284">
        <v>6</v>
      </c>
      <c r="P5284">
        <v>807</v>
      </c>
      <c r="Q5284">
        <v>3</v>
      </c>
      <c r="R5284">
        <v>23</v>
      </c>
      <c r="S5284">
        <v>3</v>
      </c>
      <c r="T5284">
        <v>24</v>
      </c>
      <c r="U5284">
        <v>0</v>
      </c>
      <c r="V5284">
        <v>0</v>
      </c>
      <c r="W5284">
        <v>2.3608013237627779E-2</v>
      </c>
      <c r="X5284">
        <v>1.2224901143246787</v>
      </c>
      <c r="Y5284">
        <v>3.9711432362545554E-2</v>
      </c>
      <c r="Z5284">
        <v>0.22546722432432001</v>
      </c>
      <c r="AA5284">
        <v>6.9260526811999998E-2</v>
      </c>
      <c r="AB5284">
        <v>0.17973038342202</v>
      </c>
      <c r="AC5284">
        <v>0</v>
      </c>
      <c r="AD5284">
        <v>0</v>
      </c>
      <c r="AE5284">
        <v>1.7602676944831921</v>
      </c>
    </row>
    <row r="5285" spans="1:31" x14ac:dyDescent="0.3">
      <c r="A5285">
        <v>2657356</v>
      </c>
      <c r="B5285">
        <v>1</v>
      </c>
      <c r="C5285" t="s">
        <v>80</v>
      </c>
      <c r="D5285" t="s">
        <v>88</v>
      </c>
      <c r="E5285" t="s">
        <v>165</v>
      </c>
      <c r="F5285" t="s">
        <v>14705</v>
      </c>
      <c r="G5285" t="s">
        <v>161</v>
      </c>
      <c r="H5285" t="s">
        <v>135</v>
      </c>
      <c r="I5285" t="s">
        <v>136</v>
      </c>
      <c r="J5285" t="s">
        <v>137</v>
      </c>
      <c r="K5285" t="s">
        <v>162</v>
      </c>
      <c r="L5285" t="s">
        <v>14706</v>
      </c>
      <c r="M5285" t="s">
        <v>14707</v>
      </c>
      <c r="N5285">
        <v>4.3963888879999997</v>
      </c>
      <c r="O5285">
        <v>0</v>
      </c>
      <c r="P5285">
        <v>90</v>
      </c>
      <c r="Q5285">
        <v>0</v>
      </c>
      <c r="R5285">
        <v>0</v>
      </c>
      <c r="S5285">
        <v>0</v>
      </c>
      <c r="T5285">
        <v>2</v>
      </c>
      <c r="U5285">
        <v>0</v>
      </c>
      <c r="V5285">
        <v>0</v>
      </c>
      <c r="W5285">
        <v>0</v>
      </c>
      <c r="X5285">
        <v>132.82549668162389</v>
      </c>
      <c r="Y5285">
        <v>0</v>
      </c>
      <c r="Z5285">
        <v>0</v>
      </c>
      <c r="AA5285">
        <v>0</v>
      </c>
      <c r="AB5285">
        <v>13.806420011184878</v>
      </c>
      <c r="AC5285">
        <v>0</v>
      </c>
      <c r="AD5285">
        <v>0</v>
      </c>
      <c r="AE5285">
        <v>146.63191669280877</v>
      </c>
    </row>
    <row r="5286" spans="1:31" x14ac:dyDescent="0.3">
      <c r="A5286">
        <v>2657210</v>
      </c>
      <c r="B5286">
        <v>1</v>
      </c>
      <c r="C5286" t="s">
        <v>80</v>
      </c>
      <c r="D5286" t="s">
        <v>108</v>
      </c>
      <c r="E5286" t="s">
        <v>147</v>
      </c>
      <c r="F5286" t="s">
        <v>14708</v>
      </c>
      <c r="G5286" t="s">
        <v>149</v>
      </c>
      <c r="H5286" t="s">
        <v>144</v>
      </c>
      <c r="I5286" t="s">
        <v>136</v>
      </c>
      <c r="J5286" t="s">
        <v>137</v>
      </c>
      <c r="K5286" t="s">
        <v>138</v>
      </c>
      <c r="L5286" t="s">
        <v>14709</v>
      </c>
      <c r="M5286" t="s">
        <v>14710</v>
      </c>
      <c r="N5286">
        <v>0.72944444399999997</v>
      </c>
      <c r="O5286">
        <v>0</v>
      </c>
      <c r="P5286">
        <v>184</v>
      </c>
      <c r="Q5286">
        <v>0</v>
      </c>
      <c r="R5286">
        <v>60</v>
      </c>
      <c r="S5286">
        <v>1</v>
      </c>
      <c r="T5286">
        <v>28</v>
      </c>
      <c r="U5286">
        <v>0</v>
      </c>
      <c r="V5286">
        <v>0</v>
      </c>
      <c r="W5286">
        <v>0</v>
      </c>
      <c r="X5286">
        <v>21.935000103861942</v>
      </c>
      <c r="Y5286">
        <v>0</v>
      </c>
      <c r="Z5286">
        <v>24.470919542495444</v>
      </c>
      <c r="AA5286">
        <v>4.2785415676659069</v>
      </c>
      <c r="AB5286">
        <v>10.398378338242393</v>
      </c>
      <c r="AC5286">
        <v>0</v>
      </c>
      <c r="AD5286">
        <v>0</v>
      </c>
      <c r="AE5286">
        <v>61.082839552265689</v>
      </c>
    </row>
    <row r="5287" spans="1:31" x14ac:dyDescent="0.3">
      <c r="A5287">
        <v>2657605</v>
      </c>
      <c r="B5287">
        <v>1</v>
      </c>
      <c r="C5287" t="s">
        <v>80</v>
      </c>
      <c r="D5287" t="s">
        <v>92</v>
      </c>
      <c r="E5287" t="s">
        <v>141</v>
      </c>
      <c r="F5287" t="s">
        <v>14711</v>
      </c>
      <c r="G5287" t="s">
        <v>149</v>
      </c>
      <c r="H5287" t="s">
        <v>144</v>
      </c>
      <c r="I5287" t="s">
        <v>136</v>
      </c>
      <c r="J5287" t="s">
        <v>137</v>
      </c>
      <c r="K5287" t="s">
        <v>138</v>
      </c>
      <c r="L5287" t="s">
        <v>14712</v>
      </c>
      <c r="M5287" t="s">
        <v>14713</v>
      </c>
      <c r="N5287">
        <v>1.05</v>
      </c>
      <c r="O5287">
        <v>0</v>
      </c>
      <c r="P5287">
        <v>1897</v>
      </c>
      <c r="Q5287">
        <v>0</v>
      </c>
      <c r="R5287">
        <v>18</v>
      </c>
      <c r="S5287">
        <v>8</v>
      </c>
      <c r="T5287">
        <v>250</v>
      </c>
      <c r="U5287">
        <v>1</v>
      </c>
      <c r="V5287">
        <v>0</v>
      </c>
      <c r="W5287">
        <v>0</v>
      </c>
      <c r="X5287">
        <v>704.41606195985446</v>
      </c>
      <c r="Y5287">
        <v>0</v>
      </c>
      <c r="Z5287">
        <v>7.6803597398322925</v>
      </c>
      <c r="AA5287">
        <v>565.59285199649617</v>
      </c>
      <c r="AB5287">
        <v>1005.1033273026846</v>
      </c>
      <c r="AC5287">
        <v>1.1375833909356801</v>
      </c>
      <c r="AD5287">
        <v>0</v>
      </c>
      <c r="AE5287">
        <v>2283.9301843898033</v>
      </c>
    </row>
    <row r="5288" spans="1:31" x14ac:dyDescent="0.3">
      <c r="A5288">
        <v>2657290</v>
      </c>
      <c r="B5288">
        <v>1</v>
      </c>
      <c r="C5288" t="s">
        <v>81</v>
      </c>
      <c r="D5288" t="s">
        <v>113</v>
      </c>
      <c r="E5288" t="s">
        <v>147</v>
      </c>
      <c r="F5288" t="s">
        <v>14714</v>
      </c>
      <c r="G5288" t="s">
        <v>149</v>
      </c>
      <c r="H5288" t="s">
        <v>144</v>
      </c>
      <c r="I5288" t="s">
        <v>136</v>
      </c>
      <c r="J5288" t="s">
        <v>137</v>
      </c>
      <c r="K5288" t="s">
        <v>138</v>
      </c>
      <c r="L5288" t="s">
        <v>14715</v>
      </c>
      <c r="M5288" t="s">
        <v>14716</v>
      </c>
      <c r="N5288">
        <v>1.49</v>
      </c>
      <c r="O5288">
        <v>5</v>
      </c>
      <c r="P5288">
        <v>432</v>
      </c>
      <c r="Q5288">
        <v>28</v>
      </c>
      <c r="R5288">
        <v>93</v>
      </c>
      <c r="S5288">
        <v>4</v>
      </c>
      <c r="T5288">
        <v>9</v>
      </c>
      <c r="U5288">
        <v>0</v>
      </c>
      <c r="V5288">
        <v>0</v>
      </c>
      <c r="W5288">
        <v>1.9777792547679054</v>
      </c>
      <c r="X5288">
        <v>110.41696999005516</v>
      </c>
      <c r="Y5288">
        <v>192.67064955046158</v>
      </c>
      <c r="Z5288">
        <v>272.57631424586788</v>
      </c>
      <c r="AA5288">
        <v>22.898150742675931</v>
      </c>
      <c r="AB5288">
        <v>5.4041028593791278</v>
      </c>
      <c r="AC5288">
        <v>0</v>
      </c>
      <c r="AD5288">
        <v>0</v>
      </c>
      <c r="AE5288">
        <v>605.94396664320766</v>
      </c>
    </row>
    <row r="5289" spans="1:31" x14ac:dyDescent="0.3">
      <c r="A5289">
        <v>2657502</v>
      </c>
      <c r="B5289">
        <v>1</v>
      </c>
      <c r="C5289" t="s">
        <v>81</v>
      </c>
      <c r="D5289" t="s">
        <v>112</v>
      </c>
      <c r="E5289" t="s">
        <v>194</v>
      </c>
      <c r="F5289" t="s">
        <v>14717</v>
      </c>
      <c r="G5289" t="s">
        <v>149</v>
      </c>
      <c r="H5289" t="s">
        <v>144</v>
      </c>
      <c r="I5289" t="s">
        <v>136</v>
      </c>
      <c r="J5289" t="s">
        <v>137</v>
      </c>
      <c r="K5289" t="s">
        <v>138</v>
      </c>
      <c r="L5289" t="s">
        <v>14718</v>
      </c>
      <c r="M5289" t="s">
        <v>14719</v>
      </c>
      <c r="N5289">
        <v>0.30666666599999998</v>
      </c>
      <c r="O5289">
        <v>3</v>
      </c>
      <c r="P5289">
        <v>0</v>
      </c>
      <c r="Q5289">
        <v>29</v>
      </c>
      <c r="R5289">
        <v>12</v>
      </c>
      <c r="S5289">
        <v>6</v>
      </c>
      <c r="T5289">
        <v>1</v>
      </c>
      <c r="U5289">
        <v>2</v>
      </c>
      <c r="V5289">
        <v>0</v>
      </c>
      <c r="W5289">
        <v>2.5631483177418026</v>
      </c>
      <c r="X5289">
        <v>0</v>
      </c>
      <c r="Y5289">
        <v>189.4836539601055</v>
      </c>
      <c r="Z5289">
        <v>41.692147764415871</v>
      </c>
      <c r="AA5289">
        <v>11.696689472822641</v>
      </c>
      <c r="AB5289">
        <v>0</v>
      </c>
      <c r="AC5289">
        <v>12.040939273800239</v>
      </c>
      <c r="AD5289">
        <v>0</v>
      </c>
      <c r="AE5289">
        <v>257.47657878888606</v>
      </c>
    </row>
    <row r="5290" spans="1:31" x14ac:dyDescent="0.3">
      <c r="A5290">
        <v>2657270</v>
      </c>
      <c r="B5290">
        <v>1</v>
      </c>
      <c r="C5290" t="s">
        <v>80</v>
      </c>
      <c r="D5290" t="s">
        <v>102</v>
      </c>
      <c r="E5290" t="s">
        <v>141</v>
      </c>
      <c r="F5290" t="s">
        <v>14720</v>
      </c>
      <c r="G5290" t="s">
        <v>143</v>
      </c>
      <c r="H5290" t="s">
        <v>144</v>
      </c>
      <c r="I5290" t="s">
        <v>136</v>
      </c>
      <c r="J5290" t="s">
        <v>137</v>
      </c>
      <c r="K5290" t="s">
        <v>138</v>
      </c>
      <c r="L5290" t="s">
        <v>14721</v>
      </c>
      <c r="M5290" t="s">
        <v>14722</v>
      </c>
      <c r="N5290">
        <v>1.001944444</v>
      </c>
      <c r="O5290">
        <v>0</v>
      </c>
      <c r="P5290">
        <v>349</v>
      </c>
      <c r="Q5290">
        <v>0</v>
      </c>
      <c r="R5290">
        <v>1</v>
      </c>
      <c r="S5290">
        <v>0</v>
      </c>
      <c r="T5290">
        <v>5</v>
      </c>
      <c r="U5290">
        <v>0</v>
      </c>
      <c r="V5290">
        <v>0</v>
      </c>
      <c r="W5290">
        <v>0</v>
      </c>
      <c r="X5290">
        <v>62.531272501124029</v>
      </c>
      <c r="Y5290">
        <v>0</v>
      </c>
      <c r="Z5290">
        <v>2.8993554111688322</v>
      </c>
      <c r="AA5290">
        <v>0</v>
      </c>
      <c r="AB5290">
        <v>3.7649138492894165</v>
      </c>
      <c r="AC5290">
        <v>0</v>
      </c>
      <c r="AD5290">
        <v>0</v>
      </c>
      <c r="AE5290">
        <v>69.195541761582277</v>
      </c>
    </row>
    <row r="5291" spans="1:31" x14ac:dyDescent="0.3">
      <c r="A5291">
        <v>2657837</v>
      </c>
      <c r="B5291">
        <v>1</v>
      </c>
      <c r="C5291" t="s">
        <v>80</v>
      </c>
      <c r="D5291" t="s">
        <v>83</v>
      </c>
      <c r="E5291" t="s">
        <v>214</v>
      </c>
      <c r="F5291" t="s">
        <v>14723</v>
      </c>
      <c r="G5291" t="s">
        <v>300</v>
      </c>
      <c r="H5291" t="s">
        <v>135</v>
      </c>
      <c r="I5291" t="s">
        <v>136</v>
      </c>
      <c r="J5291" t="s">
        <v>137</v>
      </c>
      <c r="K5291" t="s">
        <v>138</v>
      </c>
      <c r="L5291" t="s">
        <v>14724</v>
      </c>
      <c r="M5291" t="s">
        <v>14725</v>
      </c>
      <c r="N5291">
        <v>2.9130555550000001</v>
      </c>
      <c r="O5291">
        <v>0</v>
      </c>
      <c r="P5291">
        <v>8</v>
      </c>
      <c r="Q5291">
        <v>0</v>
      </c>
      <c r="R5291">
        <v>0</v>
      </c>
      <c r="S5291">
        <v>0</v>
      </c>
      <c r="T5291">
        <v>6</v>
      </c>
      <c r="U5291">
        <v>0</v>
      </c>
      <c r="V5291">
        <v>0</v>
      </c>
      <c r="W5291">
        <v>0</v>
      </c>
      <c r="X5291">
        <v>34.198044745692428</v>
      </c>
      <c r="Y5291">
        <v>0</v>
      </c>
      <c r="Z5291">
        <v>0</v>
      </c>
      <c r="AA5291">
        <v>0</v>
      </c>
      <c r="AB5291">
        <v>34.967385840446148</v>
      </c>
      <c r="AC5291">
        <v>0</v>
      </c>
      <c r="AD5291">
        <v>0</v>
      </c>
      <c r="AE5291">
        <v>69.165430586138569</v>
      </c>
    </row>
    <row r="5292" spans="1:31" x14ac:dyDescent="0.3">
      <c r="A5292">
        <v>2657296</v>
      </c>
      <c r="B5292">
        <v>1</v>
      </c>
      <c r="C5292" t="s">
        <v>81</v>
      </c>
      <c r="D5292" t="s">
        <v>120</v>
      </c>
      <c r="E5292" t="s">
        <v>152</v>
      </c>
      <c r="F5292" t="s">
        <v>10106</v>
      </c>
      <c r="G5292" t="s">
        <v>161</v>
      </c>
      <c r="H5292" t="s">
        <v>135</v>
      </c>
      <c r="I5292" t="s">
        <v>136</v>
      </c>
      <c r="J5292" t="s">
        <v>137</v>
      </c>
      <c r="K5292" t="s">
        <v>162</v>
      </c>
      <c r="L5292" t="s">
        <v>14726</v>
      </c>
      <c r="M5292" t="s">
        <v>14727</v>
      </c>
      <c r="N5292">
        <v>6.8463888879999999</v>
      </c>
      <c r="O5292">
        <v>0</v>
      </c>
      <c r="P5292">
        <v>186</v>
      </c>
      <c r="Q5292">
        <v>0</v>
      </c>
      <c r="R5292">
        <v>11</v>
      </c>
      <c r="S5292">
        <v>0</v>
      </c>
      <c r="T5292">
        <v>23</v>
      </c>
      <c r="U5292">
        <v>0</v>
      </c>
      <c r="V5292">
        <v>0</v>
      </c>
      <c r="W5292">
        <v>0</v>
      </c>
      <c r="X5292">
        <v>307.29369140556724</v>
      </c>
      <c r="Y5292">
        <v>0</v>
      </c>
      <c r="Z5292">
        <v>464.86115107904874</v>
      </c>
      <c r="AA5292">
        <v>0</v>
      </c>
      <c r="AB5292">
        <v>191.95731107224742</v>
      </c>
      <c r="AC5292">
        <v>0</v>
      </c>
      <c r="AD5292">
        <v>0</v>
      </c>
      <c r="AE5292">
        <v>964.1121535568634</v>
      </c>
    </row>
    <row r="5293" spans="1:31" x14ac:dyDescent="0.3">
      <c r="A5293">
        <v>2657688</v>
      </c>
      <c r="B5293">
        <v>1</v>
      </c>
      <c r="C5293" t="s">
        <v>80</v>
      </c>
      <c r="D5293" t="s">
        <v>102</v>
      </c>
      <c r="E5293" t="s">
        <v>165</v>
      </c>
      <c r="F5293" t="s">
        <v>14728</v>
      </c>
      <c r="G5293" t="s">
        <v>224</v>
      </c>
      <c r="H5293" t="s">
        <v>135</v>
      </c>
      <c r="I5293" t="s">
        <v>136</v>
      </c>
      <c r="J5293" t="s">
        <v>137</v>
      </c>
      <c r="K5293" t="s">
        <v>138</v>
      </c>
      <c r="L5293" t="s">
        <v>14729</v>
      </c>
      <c r="M5293" t="s">
        <v>14730</v>
      </c>
      <c r="N5293">
        <v>1.433611111</v>
      </c>
      <c r="O5293">
        <v>0</v>
      </c>
      <c r="P5293">
        <v>6</v>
      </c>
      <c r="Q5293">
        <v>0</v>
      </c>
      <c r="R5293">
        <v>3</v>
      </c>
      <c r="S5293">
        <v>0</v>
      </c>
      <c r="T5293">
        <v>7</v>
      </c>
      <c r="U5293">
        <v>0</v>
      </c>
      <c r="V5293">
        <v>0</v>
      </c>
      <c r="W5293">
        <v>0</v>
      </c>
      <c r="X5293">
        <v>2.6110211598861173</v>
      </c>
      <c r="Y5293">
        <v>0</v>
      </c>
      <c r="Z5293">
        <v>4.3533511425792684</v>
      </c>
      <c r="AA5293">
        <v>0</v>
      </c>
      <c r="AB5293">
        <v>11.671556246658696</v>
      </c>
      <c r="AC5293">
        <v>0</v>
      </c>
      <c r="AD5293">
        <v>0</v>
      </c>
      <c r="AE5293">
        <v>18.635928549124081</v>
      </c>
    </row>
    <row r="5294" spans="1:31" x14ac:dyDescent="0.3">
      <c r="A5294">
        <v>2657233</v>
      </c>
      <c r="B5294">
        <v>1</v>
      </c>
      <c r="C5294" t="s">
        <v>81</v>
      </c>
      <c r="D5294" t="s">
        <v>122</v>
      </c>
      <c r="E5294" t="s">
        <v>141</v>
      </c>
      <c r="F5294" t="s">
        <v>14731</v>
      </c>
      <c r="G5294" t="s">
        <v>149</v>
      </c>
      <c r="H5294" t="s">
        <v>144</v>
      </c>
      <c r="I5294" t="s">
        <v>136</v>
      </c>
      <c r="J5294" t="s">
        <v>137</v>
      </c>
      <c r="K5294" t="s">
        <v>138</v>
      </c>
      <c r="L5294" t="s">
        <v>14732</v>
      </c>
      <c r="M5294" t="s">
        <v>14733</v>
      </c>
      <c r="N5294">
        <v>0.83166666600000005</v>
      </c>
      <c r="O5294">
        <v>1</v>
      </c>
      <c r="P5294">
        <v>1261</v>
      </c>
      <c r="Q5294">
        <v>0</v>
      </c>
      <c r="R5294">
        <v>0</v>
      </c>
      <c r="S5294">
        <v>0</v>
      </c>
      <c r="T5294">
        <v>23</v>
      </c>
      <c r="U5294">
        <v>0</v>
      </c>
      <c r="V5294">
        <v>0</v>
      </c>
      <c r="W5294">
        <v>0.14873299042944446</v>
      </c>
      <c r="X5294">
        <v>147.43488654297431</v>
      </c>
      <c r="Y5294">
        <v>0</v>
      </c>
      <c r="Z5294">
        <v>0</v>
      </c>
      <c r="AA5294">
        <v>0</v>
      </c>
      <c r="AB5294">
        <v>4.7039469465134021</v>
      </c>
      <c r="AC5294">
        <v>0</v>
      </c>
      <c r="AD5294">
        <v>0</v>
      </c>
      <c r="AE5294">
        <v>152.28756647991716</v>
      </c>
    </row>
    <row r="5295" spans="1:31" x14ac:dyDescent="0.3">
      <c r="A5295">
        <v>2657731</v>
      </c>
      <c r="B5295">
        <v>1</v>
      </c>
      <c r="C5295" t="s">
        <v>80</v>
      </c>
      <c r="D5295" t="s">
        <v>95</v>
      </c>
      <c r="E5295" t="s">
        <v>214</v>
      </c>
      <c r="F5295" t="s">
        <v>14734</v>
      </c>
      <c r="G5295" t="s">
        <v>300</v>
      </c>
      <c r="H5295" t="s">
        <v>135</v>
      </c>
      <c r="I5295" t="s">
        <v>136</v>
      </c>
      <c r="J5295" t="s">
        <v>137</v>
      </c>
      <c r="K5295" t="s">
        <v>138</v>
      </c>
      <c r="L5295" t="s">
        <v>14735</v>
      </c>
      <c r="M5295" t="s">
        <v>14736</v>
      </c>
      <c r="N5295">
        <v>4.1386111110000003</v>
      </c>
      <c r="O5295">
        <v>0</v>
      </c>
      <c r="P5295">
        <v>215</v>
      </c>
      <c r="Q5295">
        <v>0</v>
      </c>
      <c r="R5295">
        <v>0</v>
      </c>
      <c r="S5295">
        <v>0</v>
      </c>
      <c r="T5295">
        <v>16</v>
      </c>
      <c r="U5295">
        <v>0</v>
      </c>
      <c r="V5295">
        <v>0</v>
      </c>
      <c r="W5295">
        <v>0</v>
      </c>
      <c r="X5295">
        <v>219.45439866895026</v>
      </c>
      <c r="Y5295">
        <v>0</v>
      </c>
      <c r="Z5295">
        <v>0</v>
      </c>
      <c r="AA5295">
        <v>0</v>
      </c>
      <c r="AB5295">
        <v>105.03175714954888</v>
      </c>
      <c r="AC5295">
        <v>0</v>
      </c>
      <c r="AD5295">
        <v>0</v>
      </c>
      <c r="AE5295">
        <v>324.48615581849913</v>
      </c>
    </row>
    <row r="5296" spans="1:31" x14ac:dyDescent="0.3">
      <c r="A5296">
        <v>2657774</v>
      </c>
      <c r="B5296">
        <v>1</v>
      </c>
      <c r="C5296" t="s">
        <v>81</v>
      </c>
      <c r="D5296" t="s">
        <v>128</v>
      </c>
      <c r="E5296" t="s">
        <v>152</v>
      </c>
      <c r="F5296" t="s">
        <v>6954</v>
      </c>
      <c r="G5296" t="s">
        <v>191</v>
      </c>
      <c r="H5296" t="s">
        <v>135</v>
      </c>
      <c r="I5296" t="s">
        <v>136</v>
      </c>
      <c r="J5296" t="s">
        <v>137</v>
      </c>
      <c r="K5296" t="s">
        <v>138</v>
      </c>
      <c r="L5296" t="s">
        <v>14737</v>
      </c>
      <c r="M5296" t="s">
        <v>14738</v>
      </c>
      <c r="N5296">
        <v>0.66138888799999995</v>
      </c>
      <c r="O5296">
        <v>0</v>
      </c>
      <c r="P5296">
        <v>347</v>
      </c>
      <c r="Q5296">
        <v>0</v>
      </c>
      <c r="R5296">
        <v>0</v>
      </c>
      <c r="S5296">
        <v>0</v>
      </c>
      <c r="T5296">
        <v>27</v>
      </c>
      <c r="U5296">
        <v>0</v>
      </c>
      <c r="V5296">
        <v>0</v>
      </c>
      <c r="W5296">
        <v>0</v>
      </c>
      <c r="X5296">
        <v>64.262156399736099</v>
      </c>
      <c r="Y5296">
        <v>0</v>
      </c>
      <c r="Z5296">
        <v>0</v>
      </c>
      <c r="AA5296">
        <v>0</v>
      </c>
      <c r="AB5296">
        <v>35.721330813634808</v>
      </c>
      <c r="AC5296">
        <v>0</v>
      </c>
      <c r="AD5296">
        <v>0</v>
      </c>
      <c r="AE5296">
        <v>99.983487213370907</v>
      </c>
    </row>
    <row r="5297" spans="1:31" x14ac:dyDescent="0.3">
      <c r="A5297">
        <v>2657582</v>
      </c>
      <c r="B5297">
        <v>1</v>
      </c>
      <c r="C5297" t="s">
        <v>80</v>
      </c>
      <c r="D5297" t="s">
        <v>106</v>
      </c>
      <c r="E5297" t="s">
        <v>147</v>
      </c>
      <c r="F5297" t="s">
        <v>512</v>
      </c>
      <c r="G5297" t="s">
        <v>149</v>
      </c>
      <c r="H5297" t="s">
        <v>144</v>
      </c>
      <c r="I5297" t="s">
        <v>136</v>
      </c>
      <c r="J5297" t="s">
        <v>137</v>
      </c>
      <c r="K5297" t="s">
        <v>138</v>
      </c>
      <c r="L5297" t="s">
        <v>14739</v>
      </c>
      <c r="M5297" t="s">
        <v>14740</v>
      </c>
      <c r="N5297">
        <v>0.54444444400000003</v>
      </c>
      <c r="O5297">
        <v>0</v>
      </c>
      <c r="P5297">
        <v>0</v>
      </c>
      <c r="Q5297">
        <v>10</v>
      </c>
      <c r="R5297">
        <v>68</v>
      </c>
      <c r="S5297">
        <v>4</v>
      </c>
      <c r="T5297">
        <v>7</v>
      </c>
      <c r="U5297">
        <v>0</v>
      </c>
      <c r="V5297">
        <v>0</v>
      </c>
      <c r="W5297">
        <v>0</v>
      </c>
      <c r="X5297">
        <v>0</v>
      </c>
      <c r="Y5297">
        <v>27.699985240710344</v>
      </c>
      <c r="Z5297">
        <v>193.56596038420605</v>
      </c>
      <c r="AA5297">
        <v>37.955966657764819</v>
      </c>
      <c r="AB5297">
        <v>21.337130984062966</v>
      </c>
      <c r="AC5297">
        <v>0</v>
      </c>
      <c r="AD5297">
        <v>0</v>
      </c>
      <c r="AE5297">
        <v>280.5590432667442</v>
      </c>
    </row>
    <row r="5298" spans="1:31" x14ac:dyDescent="0.3">
      <c r="A5298">
        <v>2657823</v>
      </c>
      <c r="B5298">
        <v>1</v>
      </c>
      <c r="C5298" t="s">
        <v>80</v>
      </c>
      <c r="D5298" t="s">
        <v>92</v>
      </c>
      <c r="E5298" t="s">
        <v>194</v>
      </c>
      <c r="F5298" t="s">
        <v>14741</v>
      </c>
      <c r="G5298" t="s">
        <v>149</v>
      </c>
      <c r="H5298" t="s">
        <v>144</v>
      </c>
      <c r="I5298" t="s">
        <v>136</v>
      </c>
      <c r="J5298" t="s">
        <v>137</v>
      </c>
      <c r="K5298" t="s">
        <v>138</v>
      </c>
      <c r="L5298" t="s">
        <v>14742</v>
      </c>
      <c r="M5298" t="s">
        <v>14743</v>
      </c>
      <c r="N5298">
        <v>6.9488888879999999</v>
      </c>
      <c r="O5298">
        <v>0</v>
      </c>
      <c r="P5298">
        <v>0</v>
      </c>
      <c r="Q5298">
        <v>0</v>
      </c>
      <c r="R5298">
        <v>0</v>
      </c>
      <c r="S5298">
        <v>8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10.878375905222221</v>
      </c>
      <c r="AB5298">
        <v>0</v>
      </c>
      <c r="AC5298">
        <v>0</v>
      </c>
      <c r="AD5298">
        <v>0</v>
      </c>
      <c r="AE5298">
        <v>10.878375905222221</v>
      </c>
    </row>
    <row r="5299" spans="1:31" x14ac:dyDescent="0.3">
      <c r="A5299">
        <v>2657637</v>
      </c>
      <c r="B5299">
        <v>1</v>
      </c>
      <c r="C5299" t="s">
        <v>80</v>
      </c>
      <c r="D5299" t="s">
        <v>96</v>
      </c>
      <c r="E5299" t="s">
        <v>152</v>
      </c>
      <c r="F5299" t="s">
        <v>14744</v>
      </c>
      <c r="G5299" t="s">
        <v>300</v>
      </c>
      <c r="H5299" t="s">
        <v>135</v>
      </c>
      <c r="I5299" t="s">
        <v>136</v>
      </c>
      <c r="J5299" t="s">
        <v>137</v>
      </c>
      <c r="K5299" t="s">
        <v>138</v>
      </c>
      <c r="L5299" t="s">
        <v>14745</v>
      </c>
      <c r="M5299" t="s">
        <v>14746</v>
      </c>
      <c r="N5299">
        <v>3.9725000000000001</v>
      </c>
      <c r="O5299">
        <v>0</v>
      </c>
      <c r="P5299">
        <v>162</v>
      </c>
      <c r="Q5299">
        <v>0</v>
      </c>
      <c r="R5299">
        <v>0</v>
      </c>
      <c r="S5299">
        <v>0</v>
      </c>
      <c r="T5299">
        <v>2</v>
      </c>
      <c r="U5299">
        <v>0</v>
      </c>
      <c r="V5299">
        <v>0</v>
      </c>
      <c r="W5299">
        <v>0</v>
      </c>
      <c r="X5299">
        <v>415.69983099006151</v>
      </c>
      <c r="Y5299">
        <v>0</v>
      </c>
      <c r="Z5299">
        <v>0</v>
      </c>
      <c r="AA5299">
        <v>0</v>
      </c>
      <c r="AB5299">
        <v>25.333752768631779</v>
      </c>
      <c r="AC5299">
        <v>0</v>
      </c>
      <c r="AD5299">
        <v>0</v>
      </c>
      <c r="AE5299">
        <v>441.03358375869328</v>
      </c>
    </row>
    <row r="5300" spans="1:31" x14ac:dyDescent="0.3">
      <c r="A5300">
        <v>2657276</v>
      </c>
      <c r="B5300">
        <v>1</v>
      </c>
      <c r="C5300" t="s">
        <v>80</v>
      </c>
      <c r="D5300" t="s">
        <v>107</v>
      </c>
      <c r="E5300" t="s">
        <v>194</v>
      </c>
      <c r="F5300" t="s">
        <v>9045</v>
      </c>
      <c r="G5300" t="s">
        <v>183</v>
      </c>
      <c r="H5300" t="s">
        <v>144</v>
      </c>
      <c r="I5300" t="s">
        <v>136</v>
      </c>
      <c r="J5300" t="s">
        <v>3</v>
      </c>
      <c r="K5300" t="s">
        <v>138</v>
      </c>
      <c r="L5300" t="s">
        <v>14747</v>
      </c>
      <c r="M5300" t="s">
        <v>14748</v>
      </c>
      <c r="N5300">
        <v>1.529722222</v>
      </c>
      <c r="O5300">
        <v>2</v>
      </c>
      <c r="P5300">
        <v>236</v>
      </c>
      <c r="Q5300">
        <v>23</v>
      </c>
      <c r="R5300">
        <v>73</v>
      </c>
      <c r="S5300">
        <v>25</v>
      </c>
      <c r="T5300">
        <v>30</v>
      </c>
      <c r="U5300">
        <v>1</v>
      </c>
      <c r="V5300">
        <v>0</v>
      </c>
      <c r="W5300">
        <v>0.96873107780761147</v>
      </c>
      <c r="X5300">
        <v>43.625201473309488</v>
      </c>
      <c r="Y5300">
        <v>174.32801191522685</v>
      </c>
      <c r="Z5300">
        <v>168.55310833541577</v>
      </c>
      <c r="AA5300">
        <v>136.22586014285676</v>
      </c>
      <c r="AB5300">
        <v>84.160605679644704</v>
      </c>
      <c r="AC5300">
        <v>8.172017369242667</v>
      </c>
      <c r="AD5300">
        <v>0</v>
      </c>
      <c r="AE5300">
        <v>616.03353599350385</v>
      </c>
    </row>
    <row r="5301" spans="1:31" x14ac:dyDescent="0.3">
      <c r="A5301">
        <v>2657345</v>
      </c>
      <c r="B5301">
        <v>1</v>
      </c>
      <c r="C5301" t="s">
        <v>81</v>
      </c>
      <c r="D5301" t="s">
        <v>118</v>
      </c>
      <c r="E5301" t="s">
        <v>147</v>
      </c>
      <c r="F5301" t="s">
        <v>14749</v>
      </c>
      <c r="G5301" t="s">
        <v>161</v>
      </c>
      <c r="H5301" t="s">
        <v>144</v>
      </c>
      <c r="I5301" t="s">
        <v>136</v>
      </c>
      <c r="J5301" t="s">
        <v>137</v>
      </c>
      <c r="K5301" t="s">
        <v>162</v>
      </c>
      <c r="L5301" t="s">
        <v>14750</v>
      </c>
      <c r="M5301" t="s">
        <v>14751</v>
      </c>
      <c r="N5301">
        <v>6.750555555</v>
      </c>
      <c r="O5301">
        <v>1</v>
      </c>
      <c r="P5301">
        <v>238</v>
      </c>
      <c r="Q5301">
        <v>3</v>
      </c>
      <c r="R5301">
        <v>1</v>
      </c>
      <c r="S5301">
        <v>14</v>
      </c>
      <c r="T5301">
        <v>24</v>
      </c>
      <c r="U5301">
        <v>2</v>
      </c>
      <c r="V5301">
        <v>0</v>
      </c>
      <c r="W5301">
        <v>6.7540894513602616</v>
      </c>
      <c r="X5301">
        <v>571.33778389819304</v>
      </c>
      <c r="Y5301">
        <v>60.428674488481995</v>
      </c>
      <c r="Z5301">
        <v>46.650302232513937</v>
      </c>
      <c r="AA5301">
        <v>841.06823606845307</v>
      </c>
      <c r="AB5301">
        <v>256.43179927135407</v>
      </c>
      <c r="AC5301">
        <v>373.02252389125789</v>
      </c>
      <c r="AD5301">
        <v>0</v>
      </c>
      <c r="AE5301">
        <v>2155.6934093016143</v>
      </c>
    </row>
    <row r="5302" spans="1:31" x14ac:dyDescent="0.3">
      <c r="A5302">
        <v>2657422</v>
      </c>
      <c r="B5302">
        <v>1</v>
      </c>
      <c r="C5302" t="s">
        <v>80</v>
      </c>
      <c r="D5302" t="s">
        <v>97</v>
      </c>
      <c r="E5302" t="s">
        <v>141</v>
      </c>
      <c r="F5302" t="s">
        <v>14752</v>
      </c>
      <c r="G5302" t="s">
        <v>143</v>
      </c>
      <c r="H5302" t="s">
        <v>144</v>
      </c>
      <c r="I5302" t="s">
        <v>136</v>
      </c>
      <c r="J5302" t="s">
        <v>137</v>
      </c>
      <c r="K5302" t="s">
        <v>138</v>
      </c>
      <c r="L5302" t="s">
        <v>14753</v>
      </c>
      <c r="M5302" t="s">
        <v>14754</v>
      </c>
      <c r="N5302">
        <v>1.014444444</v>
      </c>
      <c r="O5302">
        <v>0</v>
      </c>
      <c r="P5302">
        <v>30</v>
      </c>
      <c r="Q5302">
        <v>0</v>
      </c>
      <c r="R5302">
        <v>10</v>
      </c>
      <c r="S5302">
        <v>0</v>
      </c>
      <c r="T5302">
        <v>12</v>
      </c>
      <c r="U5302">
        <v>0</v>
      </c>
      <c r="V5302">
        <v>0</v>
      </c>
      <c r="W5302">
        <v>0</v>
      </c>
      <c r="X5302">
        <v>11.716325259478076</v>
      </c>
      <c r="Y5302">
        <v>0</v>
      </c>
      <c r="Z5302">
        <v>4.5769593450652488</v>
      </c>
      <c r="AA5302">
        <v>0</v>
      </c>
      <c r="AB5302">
        <v>7.6928976101292053</v>
      </c>
      <c r="AC5302">
        <v>0</v>
      </c>
      <c r="AD5302">
        <v>0</v>
      </c>
      <c r="AE5302">
        <v>23.986182214672528</v>
      </c>
    </row>
    <row r="5303" spans="1:31" x14ac:dyDescent="0.3">
      <c r="A5303">
        <v>2657591</v>
      </c>
      <c r="B5303">
        <v>1</v>
      </c>
      <c r="C5303" t="s">
        <v>80</v>
      </c>
      <c r="D5303" t="s">
        <v>102</v>
      </c>
      <c r="E5303" t="s">
        <v>141</v>
      </c>
      <c r="F5303" t="s">
        <v>463</v>
      </c>
      <c r="G5303" t="s">
        <v>143</v>
      </c>
      <c r="H5303" t="s">
        <v>144</v>
      </c>
      <c r="I5303" t="s">
        <v>136</v>
      </c>
      <c r="J5303" t="s">
        <v>137</v>
      </c>
      <c r="K5303" t="s">
        <v>138</v>
      </c>
      <c r="L5303" t="s">
        <v>14755</v>
      </c>
      <c r="M5303" t="s">
        <v>14756</v>
      </c>
      <c r="N5303">
        <v>1.408055555</v>
      </c>
      <c r="O5303">
        <v>0</v>
      </c>
      <c r="P5303">
        <v>117</v>
      </c>
      <c r="Q5303">
        <v>1</v>
      </c>
      <c r="R5303">
        <v>86</v>
      </c>
      <c r="S5303">
        <v>2</v>
      </c>
      <c r="T5303">
        <v>37</v>
      </c>
      <c r="U5303">
        <v>0</v>
      </c>
      <c r="V5303">
        <v>0</v>
      </c>
      <c r="W5303">
        <v>0</v>
      </c>
      <c r="X5303">
        <v>101.41342603776876</v>
      </c>
      <c r="Y5303">
        <v>18.065353612594059</v>
      </c>
      <c r="Z5303">
        <v>212.8389308670572</v>
      </c>
      <c r="AA5303">
        <v>39.798362345903293</v>
      </c>
      <c r="AB5303">
        <v>114.81556918257871</v>
      </c>
      <c r="AC5303">
        <v>0</v>
      </c>
      <c r="AD5303">
        <v>0</v>
      </c>
      <c r="AE5303">
        <v>486.93164204590198</v>
      </c>
    </row>
    <row r="5304" spans="1:31" x14ac:dyDescent="0.3">
      <c r="A5304">
        <v>2657445</v>
      </c>
      <c r="B5304">
        <v>1</v>
      </c>
      <c r="C5304" t="s">
        <v>81</v>
      </c>
      <c r="D5304" t="s">
        <v>113</v>
      </c>
      <c r="E5304" t="s">
        <v>152</v>
      </c>
      <c r="F5304" t="s">
        <v>14757</v>
      </c>
      <c r="G5304" t="s">
        <v>191</v>
      </c>
      <c r="H5304" t="s">
        <v>135</v>
      </c>
      <c r="I5304" t="s">
        <v>136</v>
      </c>
      <c r="J5304" t="s">
        <v>137</v>
      </c>
      <c r="K5304" t="s">
        <v>138</v>
      </c>
      <c r="L5304" t="s">
        <v>14758</v>
      </c>
      <c r="M5304" t="s">
        <v>14619</v>
      </c>
      <c r="N5304">
        <v>4.8152777770000004</v>
      </c>
      <c r="O5304">
        <v>0</v>
      </c>
      <c r="P5304">
        <v>126</v>
      </c>
      <c r="Q5304">
        <v>0</v>
      </c>
      <c r="R5304">
        <v>6</v>
      </c>
      <c r="S5304">
        <v>0</v>
      </c>
      <c r="T5304">
        <v>71</v>
      </c>
      <c r="U5304">
        <v>0</v>
      </c>
      <c r="V5304">
        <v>0</v>
      </c>
      <c r="W5304">
        <v>0</v>
      </c>
      <c r="X5304">
        <v>90.847149885684914</v>
      </c>
      <c r="Y5304">
        <v>0</v>
      </c>
      <c r="Z5304">
        <v>85.795478305415614</v>
      </c>
      <c r="AA5304">
        <v>0</v>
      </c>
      <c r="AB5304">
        <v>159.37275323149834</v>
      </c>
      <c r="AC5304">
        <v>0</v>
      </c>
      <c r="AD5304">
        <v>0</v>
      </c>
      <c r="AE5304">
        <v>336.01538142259886</v>
      </c>
    </row>
    <row r="5305" spans="1:31" x14ac:dyDescent="0.3">
      <c r="A5305">
        <v>2657760</v>
      </c>
      <c r="B5305">
        <v>1</v>
      </c>
      <c r="C5305" t="s">
        <v>80</v>
      </c>
      <c r="D5305" t="s">
        <v>103</v>
      </c>
      <c r="E5305" t="s">
        <v>132</v>
      </c>
      <c r="F5305" t="s">
        <v>14759</v>
      </c>
      <c r="G5305" t="s">
        <v>268</v>
      </c>
      <c r="H5305" t="s">
        <v>135</v>
      </c>
      <c r="I5305" t="s">
        <v>136</v>
      </c>
      <c r="J5305" t="s">
        <v>137</v>
      </c>
      <c r="K5305" t="s">
        <v>138</v>
      </c>
      <c r="L5305" t="s">
        <v>14760</v>
      </c>
      <c r="M5305" t="s">
        <v>14761</v>
      </c>
      <c r="N5305">
        <v>2.7577777769999998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2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10.509556423911111</v>
      </c>
      <c r="AC5305">
        <v>0</v>
      </c>
      <c r="AD5305">
        <v>0</v>
      </c>
      <c r="AE5305">
        <v>10.509556423911111</v>
      </c>
    </row>
    <row r="5306" spans="1:31" x14ac:dyDescent="0.3">
      <c r="A5306">
        <v>2657259</v>
      </c>
      <c r="B5306">
        <v>1</v>
      </c>
      <c r="C5306" t="s">
        <v>81</v>
      </c>
      <c r="D5306" t="s">
        <v>123</v>
      </c>
      <c r="E5306" t="s">
        <v>194</v>
      </c>
      <c r="F5306" t="s">
        <v>1099</v>
      </c>
      <c r="G5306" t="s">
        <v>149</v>
      </c>
      <c r="H5306" t="s">
        <v>144</v>
      </c>
      <c r="I5306" t="s">
        <v>136</v>
      </c>
      <c r="J5306" t="s">
        <v>137</v>
      </c>
      <c r="K5306" t="s">
        <v>138</v>
      </c>
      <c r="L5306" t="s">
        <v>14762</v>
      </c>
      <c r="M5306" t="s">
        <v>14763</v>
      </c>
      <c r="N5306">
        <v>8.4444443999999994E-2</v>
      </c>
      <c r="O5306">
        <v>1</v>
      </c>
      <c r="P5306">
        <v>499</v>
      </c>
      <c r="Q5306">
        <v>0</v>
      </c>
      <c r="R5306">
        <v>4</v>
      </c>
      <c r="S5306">
        <v>16</v>
      </c>
      <c r="T5306">
        <v>22</v>
      </c>
      <c r="U5306">
        <v>12</v>
      </c>
      <c r="V5306">
        <v>0</v>
      </c>
      <c r="W5306">
        <v>1.8062175199999999E-2</v>
      </c>
      <c r="X5306">
        <v>17.200376733511316</v>
      </c>
      <c r="Y5306">
        <v>0</v>
      </c>
      <c r="Z5306">
        <v>1.2140481635161522</v>
      </c>
      <c r="AA5306">
        <v>26.155245207899871</v>
      </c>
      <c r="AB5306">
        <v>3.6969680098422182</v>
      </c>
      <c r="AC5306">
        <v>243.17635163440721</v>
      </c>
      <c r="AD5306">
        <v>0</v>
      </c>
      <c r="AE5306">
        <v>291.46105192437676</v>
      </c>
    </row>
    <row r="5307" spans="1:31" x14ac:dyDescent="0.3">
      <c r="A5307">
        <v>2657508</v>
      </c>
      <c r="B5307">
        <v>1</v>
      </c>
      <c r="C5307" t="s">
        <v>81</v>
      </c>
      <c r="D5307" t="s">
        <v>120</v>
      </c>
      <c r="E5307" t="s">
        <v>194</v>
      </c>
      <c r="F5307" t="s">
        <v>14764</v>
      </c>
      <c r="G5307" t="s">
        <v>149</v>
      </c>
      <c r="H5307" t="s">
        <v>144</v>
      </c>
      <c r="I5307" t="s">
        <v>136</v>
      </c>
      <c r="J5307" t="s">
        <v>137</v>
      </c>
      <c r="K5307" t="s">
        <v>138</v>
      </c>
      <c r="L5307" t="s">
        <v>14765</v>
      </c>
      <c r="M5307" t="s">
        <v>14766</v>
      </c>
      <c r="N5307">
        <v>0.19500000000000001</v>
      </c>
      <c r="O5307">
        <v>13</v>
      </c>
      <c r="P5307">
        <v>4271</v>
      </c>
      <c r="Q5307">
        <v>113</v>
      </c>
      <c r="R5307">
        <v>152</v>
      </c>
      <c r="S5307">
        <v>24</v>
      </c>
      <c r="T5307">
        <v>410</v>
      </c>
      <c r="U5307">
        <v>7</v>
      </c>
      <c r="V5307">
        <v>0</v>
      </c>
      <c r="W5307">
        <v>5.3626701501837948</v>
      </c>
      <c r="X5307">
        <v>217.36324443342193</v>
      </c>
      <c r="Y5307">
        <v>107.51231089343599</v>
      </c>
      <c r="Z5307">
        <v>45.238440594219725</v>
      </c>
      <c r="AA5307">
        <v>23.619088208624234</v>
      </c>
      <c r="AB5307">
        <v>79.191778519149295</v>
      </c>
      <c r="AC5307">
        <v>195.55799959719815</v>
      </c>
      <c r="AD5307">
        <v>0</v>
      </c>
      <c r="AE5307">
        <v>673.84553239623312</v>
      </c>
    </row>
    <row r="5308" spans="1:31" x14ac:dyDescent="0.3">
      <c r="A5308">
        <v>2657654</v>
      </c>
      <c r="B5308">
        <v>1</v>
      </c>
      <c r="C5308" t="s">
        <v>80</v>
      </c>
      <c r="D5308" t="s">
        <v>97</v>
      </c>
      <c r="E5308" t="s">
        <v>181</v>
      </c>
      <c r="F5308" t="s">
        <v>14767</v>
      </c>
      <c r="G5308" t="s">
        <v>2078</v>
      </c>
      <c r="H5308" t="s">
        <v>144</v>
      </c>
      <c r="I5308" t="s">
        <v>136</v>
      </c>
      <c r="J5308" t="s">
        <v>5</v>
      </c>
      <c r="K5308" t="s">
        <v>138</v>
      </c>
      <c r="L5308" t="s">
        <v>14768</v>
      </c>
      <c r="M5308" t="s">
        <v>14769</v>
      </c>
      <c r="N5308">
        <v>4.7572222220000002</v>
      </c>
      <c r="O5308">
        <v>1</v>
      </c>
      <c r="P5308">
        <v>0</v>
      </c>
      <c r="Q5308">
        <v>6</v>
      </c>
      <c r="R5308">
        <v>0</v>
      </c>
      <c r="S5308">
        <v>5</v>
      </c>
      <c r="T5308">
        <v>0</v>
      </c>
      <c r="U5308">
        <v>0</v>
      </c>
      <c r="V5308">
        <v>0</v>
      </c>
      <c r="W5308">
        <v>12.23231004194991</v>
      </c>
      <c r="X5308">
        <v>0</v>
      </c>
      <c r="Y5308">
        <v>45.754357213218313</v>
      </c>
      <c r="Z5308">
        <v>0</v>
      </c>
      <c r="AA5308">
        <v>42.495347434066403</v>
      </c>
      <c r="AB5308">
        <v>0</v>
      </c>
      <c r="AC5308">
        <v>0</v>
      </c>
      <c r="AD5308">
        <v>0</v>
      </c>
      <c r="AE5308">
        <v>100.48201468923463</v>
      </c>
    </row>
    <row r="5309" spans="1:31" x14ac:dyDescent="0.3">
      <c r="A5309">
        <v>2658026</v>
      </c>
      <c r="B5309">
        <v>1</v>
      </c>
      <c r="C5309" t="s">
        <v>81</v>
      </c>
      <c r="D5309" t="s">
        <v>128</v>
      </c>
      <c r="E5309" t="s">
        <v>214</v>
      </c>
      <c r="F5309" t="s">
        <v>14770</v>
      </c>
      <c r="G5309" t="s">
        <v>300</v>
      </c>
      <c r="H5309" t="s">
        <v>135</v>
      </c>
      <c r="I5309" t="s">
        <v>136</v>
      </c>
      <c r="J5309" t="s">
        <v>137</v>
      </c>
      <c r="K5309" t="s">
        <v>138</v>
      </c>
      <c r="L5309" t="s">
        <v>14771</v>
      </c>
      <c r="M5309" t="s">
        <v>14772</v>
      </c>
      <c r="N5309">
        <v>1.766388888</v>
      </c>
      <c r="O5309">
        <v>0</v>
      </c>
      <c r="P5309">
        <v>127</v>
      </c>
      <c r="Q5309">
        <v>0</v>
      </c>
      <c r="R5309">
        <v>0</v>
      </c>
      <c r="S5309">
        <v>0</v>
      </c>
      <c r="T5309">
        <v>6</v>
      </c>
      <c r="U5309">
        <v>0</v>
      </c>
      <c r="V5309">
        <v>0</v>
      </c>
      <c r="W5309">
        <v>0</v>
      </c>
      <c r="X5309">
        <v>55.001651091268705</v>
      </c>
      <c r="Y5309">
        <v>0</v>
      </c>
      <c r="Z5309">
        <v>0</v>
      </c>
      <c r="AA5309">
        <v>0</v>
      </c>
      <c r="AB5309">
        <v>14.961781225600538</v>
      </c>
      <c r="AC5309">
        <v>0</v>
      </c>
      <c r="AD5309">
        <v>0</v>
      </c>
      <c r="AE5309">
        <v>69.963432316869245</v>
      </c>
    </row>
    <row r="5310" spans="1:31" x14ac:dyDescent="0.3">
      <c r="A5310">
        <v>2657528</v>
      </c>
      <c r="B5310">
        <v>1</v>
      </c>
      <c r="C5310" t="s">
        <v>80</v>
      </c>
      <c r="D5310" t="s">
        <v>83</v>
      </c>
      <c r="E5310" t="s">
        <v>152</v>
      </c>
      <c r="F5310" t="s">
        <v>3664</v>
      </c>
      <c r="G5310" t="s">
        <v>1456</v>
      </c>
      <c r="H5310" t="s">
        <v>135</v>
      </c>
      <c r="I5310" t="s">
        <v>136</v>
      </c>
      <c r="J5310" t="s">
        <v>137</v>
      </c>
      <c r="K5310" t="s">
        <v>138</v>
      </c>
      <c r="L5310" t="s">
        <v>14773</v>
      </c>
      <c r="M5310" t="s">
        <v>14774</v>
      </c>
      <c r="N5310">
        <v>1.4183333330000001</v>
      </c>
      <c r="O5310">
        <v>0</v>
      </c>
      <c r="P5310">
        <v>1236</v>
      </c>
      <c r="Q5310">
        <v>0</v>
      </c>
      <c r="R5310">
        <v>0</v>
      </c>
      <c r="S5310">
        <v>0</v>
      </c>
      <c r="T5310">
        <v>60</v>
      </c>
      <c r="U5310">
        <v>0</v>
      </c>
      <c r="V5310">
        <v>0</v>
      </c>
      <c r="W5310">
        <v>0</v>
      </c>
      <c r="X5310">
        <v>412.72761717668379</v>
      </c>
      <c r="Y5310">
        <v>0</v>
      </c>
      <c r="Z5310">
        <v>0</v>
      </c>
      <c r="AA5310">
        <v>0</v>
      </c>
      <c r="AB5310">
        <v>139.6612230953825</v>
      </c>
      <c r="AC5310">
        <v>0</v>
      </c>
      <c r="AD5310">
        <v>0</v>
      </c>
      <c r="AE5310">
        <v>552.38884027206632</v>
      </c>
    </row>
    <row r="5311" spans="1:31" x14ac:dyDescent="0.3">
      <c r="A5311">
        <v>2657193</v>
      </c>
      <c r="B5311">
        <v>1</v>
      </c>
      <c r="C5311" t="s">
        <v>81</v>
      </c>
      <c r="D5311" t="s">
        <v>117</v>
      </c>
      <c r="E5311" t="s">
        <v>141</v>
      </c>
      <c r="F5311" t="s">
        <v>14775</v>
      </c>
      <c r="G5311" t="s">
        <v>220</v>
      </c>
      <c r="H5311" t="s">
        <v>144</v>
      </c>
      <c r="I5311" t="s">
        <v>136</v>
      </c>
      <c r="J5311" t="s">
        <v>137</v>
      </c>
      <c r="K5311" t="s">
        <v>162</v>
      </c>
      <c r="L5311" t="s">
        <v>14776</v>
      </c>
      <c r="M5311" t="s">
        <v>14777</v>
      </c>
      <c r="N5311">
        <v>0.45250000000000001</v>
      </c>
      <c r="O5311">
        <v>0</v>
      </c>
      <c r="P5311">
        <v>859</v>
      </c>
      <c r="Q5311">
        <v>1</v>
      </c>
      <c r="R5311">
        <v>2</v>
      </c>
      <c r="S5311">
        <v>1</v>
      </c>
      <c r="T5311">
        <v>145</v>
      </c>
      <c r="U5311">
        <v>1</v>
      </c>
      <c r="V5311">
        <v>0</v>
      </c>
      <c r="W5311">
        <v>0</v>
      </c>
      <c r="X5311">
        <v>59.357673738563975</v>
      </c>
      <c r="Y5311">
        <v>1.7860393207501233</v>
      </c>
      <c r="Z5311">
        <v>0.29887332573257996</v>
      </c>
      <c r="AA5311">
        <v>15.258661903219185</v>
      </c>
      <c r="AB5311">
        <v>25.313865927454763</v>
      </c>
      <c r="AC5311">
        <v>21.188585469821799</v>
      </c>
      <c r="AD5311">
        <v>0</v>
      </c>
      <c r="AE5311">
        <v>123.20369968554242</v>
      </c>
    </row>
    <row r="5312" spans="1:31" x14ac:dyDescent="0.3">
      <c r="A5312">
        <v>2657199</v>
      </c>
      <c r="B5312">
        <v>1</v>
      </c>
      <c r="C5312" t="s">
        <v>81</v>
      </c>
      <c r="D5312" t="s">
        <v>128</v>
      </c>
      <c r="E5312" t="s">
        <v>147</v>
      </c>
      <c r="F5312" t="s">
        <v>1920</v>
      </c>
      <c r="G5312" t="s">
        <v>149</v>
      </c>
      <c r="H5312" t="s">
        <v>144</v>
      </c>
      <c r="I5312" t="s">
        <v>136</v>
      </c>
      <c r="J5312" t="s">
        <v>137</v>
      </c>
      <c r="K5312" t="s">
        <v>138</v>
      </c>
      <c r="L5312" t="s">
        <v>14778</v>
      </c>
      <c r="M5312" t="s">
        <v>14779</v>
      </c>
      <c r="N5312">
        <v>0.146666666</v>
      </c>
      <c r="O5312">
        <v>7</v>
      </c>
      <c r="P5312">
        <v>1137</v>
      </c>
      <c r="Q5312">
        <v>4</v>
      </c>
      <c r="R5312">
        <v>3</v>
      </c>
      <c r="S5312">
        <v>3</v>
      </c>
      <c r="T5312">
        <v>82</v>
      </c>
      <c r="U5312">
        <v>0</v>
      </c>
      <c r="V5312">
        <v>0</v>
      </c>
      <c r="W5312">
        <v>0.20969861733333339</v>
      </c>
      <c r="X5312">
        <v>16.722097076395372</v>
      </c>
      <c r="Y5312">
        <v>1.9696826586649518</v>
      </c>
      <c r="Z5312">
        <v>0.83214366587659994</v>
      </c>
      <c r="AA5312">
        <v>3.6641842758403227</v>
      </c>
      <c r="AB5312">
        <v>1.8072849391075607</v>
      </c>
      <c r="AC5312">
        <v>0</v>
      </c>
      <c r="AD5312">
        <v>0</v>
      </c>
      <c r="AE5312">
        <v>25.205091233218141</v>
      </c>
    </row>
    <row r="5313" spans="1:31" x14ac:dyDescent="0.3">
      <c r="A5313">
        <v>2657740</v>
      </c>
      <c r="B5313">
        <v>1</v>
      </c>
      <c r="C5313" t="s">
        <v>80</v>
      </c>
      <c r="D5313" t="s">
        <v>93</v>
      </c>
      <c r="E5313" t="s">
        <v>141</v>
      </c>
      <c r="F5313" t="s">
        <v>14780</v>
      </c>
      <c r="G5313" t="s">
        <v>149</v>
      </c>
      <c r="H5313" t="s">
        <v>144</v>
      </c>
      <c r="I5313" t="s">
        <v>136</v>
      </c>
      <c r="J5313" t="s">
        <v>137</v>
      </c>
      <c r="K5313" t="s">
        <v>138</v>
      </c>
      <c r="L5313" t="s">
        <v>14781</v>
      </c>
      <c r="M5313" t="s">
        <v>14782</v>
      </c>
      <c r="N5313">
        <v>0.1</v>
      </c>
      <c r="O5313">
        <v>0</v>
      </c>
      <c r="P5313">
        <v>40</v>
      </c>
      <c r="Q5313">
        <v>0</v>
      </c>
      <c r="R5313">
        <v>24</v>
      </c>
      <c r="S5313">
        <v>0</v>
      </c>
      <c r="T5313">
        <v>16</v>
      </c>
      <c r="U5313">
        <v>0</v>
      </c>
      <c r="V5313">
        <v>0</v>
      </c>
      <c r="W5313">
        <v>0</v>
      </c>
      <c r="X5313">
        <v>1.7952042272558701</v>
      </c>
      <c r="Y5313">
        <v>0</v>
      </c>
      <c r="Z5313">
        <v>6.4759556409895707</v>
      </c>
      <c r="AA5313">
        <v>0</v>
      </c>
      <c r="AB5313">
        <v>0.8831197628263201</v>
      </c>
      <c r="AC5313">
        <v>0</v>
      </c>
      <c r="AD5313">
        <v>0</v>
      </c>
      <c r="AE5313">
        <v>9.1542796310717609</v>
      </c>
    </row>
    <row r="5314" spans="1:31" x14ac:dyDescent="0.3">
      <c r="A5314">
        <v>2657998</v>
      </c>
      <c r="B5314">
        <v>2</v>
      </c>
      <c r="C5314" t="s">
        <v>80</v>
      </c>
      <c r="D5314" t="s">
        <v>93</v>
      </c>
      <c r="E5314" t="s">
        <v>152</v>
      </c>
      <c r="F5314" t="s">
        <v>14783</v>
      </c>
      <c r="G5314" t="s">
        <v>224</v>
      </c>
      <c r="H5314" t="s">
        <v>135</v>
      </c>
      <c r="I5314" t="s">
        <v>136</v>
      </c>
      <c r="J5314" t="s">
        <v>137</v>
      </c>
      <c r="K5314" t="s">
        <v>138</v>
      </c>
      <c r="L5314" t="s">
        <v>14784</v>
      </c>
      <c r="M5314" t="s">
        <v>14785</v>
      </c>
      <c r="N5314">
        <v>0.168333333</v>
      </c>
      <c r="O5314">
        <v>0</v>
      </c>
      <c r="P5314">
        <v>62</v>
      </c>
      <c r="Q5314">
        <v>0</v>
      </c>
      <c r="R5314">
        <v>51</v>
      </c>
      <c r="S5314">
        <v>0</v>
      </c>
      <c r="T5314">
        <v>30</v>
      </c>
      <c r="U5314">
        <v>0</v>
      </c>
      <c r="V5314">
        <v>0</v>
      </c>
      <c r="W5314">
        <v>0</v>
      </c>
      <c r="X5314">
        <v>2.9207716022655017</v>
      </c>
      <c r="Y5314">
        <v>0</v>
      </c>
      <c r="Z5314">
        <v>10.629987703191901</v>
      </c>
      <c r="AA5314">
        <v>0</v>
      </c>
      <c r="AB5314">
        <v>4.4503371651141679</v>
      </c>
      <c r="AC5314">
        <v>0</v>
      </c>
      <c r="AD5314">
        <v>0</v>
      </c>
      <c r="AE5314">
        <v>18.001096470571571</v>
      </c>
    </row>
    <row r="5315" spans="1:31" x14ac:dyDescent="0.3">
      <c r="A5315">
        <v>2657428</v>
      </c>
      <c r="B5315">
        <v>1</v>
      </c>
      <c r="C5315" t="s">
        <v>81</v>
      </c>
      <c r="D5315" t="s">
        <v>123</v>
      </c>
      <c r="E5315" t="s">
        <v>141</v>
      </c>
      <c r="F5315" t="s">
        <v>14786</v>
      </c>
      <c r="G5315" t="s">
        <v>606</v>
      </c>
      <c r="H5315" t="s">
        <v>144</v>
      </c>
      <c r="I5315" t="s">
        <v>136</v>
      </c>
      <c r="J5315" t="s">
        <v>137</v>
      </c>
      <c r="K5315" t="s">
        <v>138</v>
      </c>
      <c r="L5315" t="s">
        <v>14787</v>
      </c>
      <c r="M5315" t="s">
        <v>14788</v>
      </c>
      <c r="N5315">
        <v>1.4188888879999999</v>
      </c>
      <c r="O5315">
        <v>0</v>
      </c>
      <c r="P5315">
        <v>462</v>
      </c>
      <c r="Q5315">
        <v>0</v>
      </c>
      <c r="R5315">
        <v>0</v>
      </c>
      <c r="S5315">
        <v>0</v>
      </c>
      <c r="T5315">
        <v>38</v>
      </c>
      <c r="U5315">
        <v>0</v>
      </c>
      <c r="V5315">
        <v>0</v>
      </c>
      <c r="W5315">
        <v>0</v>
      </c>
      <c r="X5315">
        <v>160.10631607386412</v>
      </c>
      <c r="Y5315">
        <v>0</v>
      </c>
      <c r="Z5315">
        <v>0</v>
      </c>
      <c r="AA5315">
        <v>0</v>
      </c>
      <c r="AB5315">
        <v>45.934042649444329</v>
      </c>
      <c r="AC5315">
        <v>0</v>
      </c>
      <c r="AD5315">
        <v>0</v>
      </c>
      <c r="AE5315">
        <v>206.04035872330846</v>
      </c>
    </row>
    <row r="5316" spans="1:31" x14ac:dyDescent="0.3">
      <c r="A5316">
        <v>2657677</v>
      </c>
      <c r="B5316">
        <v>1</v>
      </c>
      <c r="C5316" t="s">
        <v>81</v>
      </c>
      <c r="D5316" t="s">
        <v>118</v>
      </c>
      <c r="E5316" t="s">
        <v>141</v>
      </c>
      <c r="F5316" t="s">
        <v>14789</v>
      </c>
      <c r="G5316" t="s">
        <v>143</v>
      </c>
      <c r="H5316" t="s">
        <v>144</v>
      </c>
      <c r="I5316" t="s">
        <v>136</v>
      </c>
      <c r="J5316" t="s">
        <v>137</v>
      </c>
      <c r="K5316" t="s">
        <v>138</v>
      </c>
      <c r="L5316" t="s">
        <v>14790</v>
      </c>
      <c r="M5316" t="s">
        <v>14791</v>
      </c>
      <c r="N5316">
        <v>4.6458333329999997</v>
      </c>
      <c r="O5316">
        <v>0</v>
      </c>
      <c r="P5316">
        <v>1</v>
      </c>
      <c r="Q5316">
        <v>29</v>
      </c>
      <c r="R5316">
        <v>51</v>
      </c>
      <c r="S5316">
        <v>8</v>
      </c>
      <c r="T5316">
        <v>6</v>
      </c>
      <c r="U5316">
        <v>0</v>
      </c>
      <c r="V5316">
        <v>0</v>
      </c>
      <c r="W5316">
        <v>0</v>
      </c>
      <c r="X5316">
        <v>26.911598337514292</v>
      </c>
      <c r="Y5316">
        <v>638.72367472419739</v>
      </c>
      <c r="Z5316">
        <v>841.64662408983213</v>
      </c>
      <c r="AA5316">
        <v>214.93207346524611</v>
      </c>
      <c r="AB5316">
        <v>137.2500555573952</v>
      </c>
      <c r="AC5316">
        <v>0</v>
      </c>
      <c r="AD5316">
        <v>0</v>
      </c>
      <c r="AE5316">
        <v>1859.4640261741852</v>
      </c>
    </row>
    <row r="5317" spans="1:31" x14ac:dyDescent="0.3">
      <c r="A5317">
        <v>2657302</v>
      </c>
      <c r="B5317">
        <v>1</v>
      </c>
      <c r="C5317" t="s">
        <v>81</v>
      </c>
      <c r="D5317" t="s">
        <v>115</v>
      </c>
      <c r="E5317" t="s">
        <v>141</v>
      </c>
      <c r="F5317" t="s">
        <v>14792</v>
      </c>
      <c r="G5317" t="s">
        <v>143</v>
      </c>
      <c r="H5317" t="s">
        <v>144</v>
      </c>
      <c r="I5317" t="s">
        <v>136</v>
      </c>
      <c r="J5317" t="s">
        <v>137</v>
      </c>
      <c r="K5317" t="s">
        <v>138</v>
      </c>
      <c r="L5317" t="s">
        <v>14793</v>
      </c>
      <c r="M5317" t="s">
        <v>14794</v>
      </c>
      <c r="N5317">
        <v>0.60972222200000004</v>
      </c>
      <c r="O5317">
        <v>0</v>
      </c>
      <c r="P5317">
        <v>206</v>
      </c>
      <c r="Q5317">
        <v>0</v>
      </c>
      <c r="R5317">
        <v>0</v>
      </c>
      <c r="S5317">
        <v>0</v>
      </c>
      <c r="T5317">
        <v>20</v>
      </c>
      <c r="U5317">
        <v>0</v>
      </c>
      <c r="V5317">
        <v>0</v>
      </c>
      <c r="W5317">
        <v>0</v>
      </c>
      <c r="X5317">
        <v>10.764218074740851</v>
      </c>
      <c r="Y5317">
        <v>0</v>
      </c>
      <c r="Z5317">
        <v>0</v>
      </c>
      <c r="AA5317">
        <v>0</v>
      </c>
      <c r="AB5317">
        <v>1.3372255734165555</v>
      </c>
      <c r="AC5317">
        <v>0</v>
      </c>
      <c r="AD5317">
        <v>0</v>
      </c>
      <c r="AE5317">
        <v>12.101443648157407</v>
      </c>
    </row>
    <row r="5318" spans="1:31" x14ac:dyDescent="0.3">
      <c r="A5318">
        <v>2657279</v>
      </c>
      <c r="B5318">
        <v>1</v>
      </c>
      <c r="C5318" t="s">
        <v>80</v>
      </c>
      <c r="D5318" t="s">
        <v>105</v>
      </c>
      <c r="E5318" t="s">
        <v>147</v>
      </c>
      <c r="F5318" t="s">
        <v>8529</v>
      </c>
      <c r="G5318" t="s">
        <v>149</v>
      </c>
      <c r="H5318" t="s">
        <v>144</v>
      </c>
      <c r="I5318" t="s">
        <v>136</v>
      </c>
      <c r="J5318" t="s">
        <v>137</v>
      </c>
      <c r="K5318" t="s">
        <v>138</v>
      </c>
      <c r="L5318" t="s">
        <v>14795</v>
      </c>
      <c r="M5318" t="s">
        <v>14796</v>
      </c>
      <c r="N5318">
        <v>0.50444444399999999</v>
      </c>
      <c r="O5318">
        <v>6</v>
      </c>
      <c r="P5318">
        <v>35</v>
      </c>
      <c r="Q5318">
        <v>4</v>
      </c>
      <c r="R5318">
        <v>72</v>
      </c>
      <c r="S5318">
        <v>13</v>
      </c>
      <c r="T5318">
        <v>21</v>
      </c>
      <c r="U5318">
        <v>2</v>
      </c>
      <c r="V5318">
        <v>0</v>
      </c>
      <c r="W5318">
        <v>0.53055844862503798</v>
      </c>
      <c r="X5318">
        <v>6.5609145041823975</v>
      </c>
      <c r="Y5318">
        <v>2.015233539363781</v>
      </c>
      <c r="Z5318">
        <v>47.60663899782287</v>
      </c>
      <c r="AA5318">
        <v>185.33747060115269</v>
      </c>
      <c r="AB5318">
        <v>8.1908004308144484</v>
      </c>
      <c r="AC5318">
        <v>425.8957441302619</v>
      </c>
      <c r="AD5318">
        <v>0</v>
      </c>
      <c r="AE5318">
        <v>676.13736065222315</v>
      </c>
    </row>
    <row r="5319" spans="1:31" x14ac:dyDescent="0.3">
      <c r="A5319">
        <v>2657611</v>
      </c>
      <c r="B5319">
        <v>1</v>
      </c>
      <c r="C5319" t="s">
        <v>80</v>
      </c>
      <c r="D5319" t="s">
        <v>102</v>
      </c>
      <c r="E5319" t="s">
        <v>194</v>
      </c>
      <c r="F5319" t="s">
        <v>9826</v>
      </c>
      <c r="G5319" t="s">
        <v>149</v>
      </c>
      <c r="H5319" t="s">
        <v>144</v>
      </c>
      <c r="I5319" t="s">
        <v>136</v>
      </c>
      <c r="J5319" t="s">
        <v>137</v>
      </c>
      <c r="K5319" t="s">
        <v>138</v>
      </c>
      <c r="L5319" t="s">
        <v>14797</v>
      </c>
      <c r="M5319" t="s">
        <v>14798</v>
      </c>
      <c r="N5319">
        <v>0.17222222200000001</v>
      </c>
      <c r="O5319">
        <v>0</v>
      </c>
      <c r="P5319">
        <v>1085</v>
      </c>
      <c r="Q5319">
        <v>5</v>
      </c>
      <c r="R5319">
        <v>247</v>
      </c>
      <c r="S5319">
        <v>5</v>
      </c>
      <c r="T5319">
        <v>184</v>
      </c>
      <c r="U5319">
        <v>0</v>
      </c>
      <c r="V5319">
        <v>0</v>
      </c>
      <c r="W5319">
        <v>0</v>
      </c>
      <c r="X5319">
        <v>39.564167141974792</v>
      </c>
      <c r="Y5319">
        <v>3.8689998845899085</v>
      </c>
      <c r="Z5319">
        <v>82.294408213350835</v>
      </c>
      <c r="AA5319">
        <v>7.738284338168377</v>
      </c>
      <c r="AB5319">
        <v>58.177000684187881</v>
      </c>
      <c r="AC5319">
        <v>0</v>
      </c>
      <c r="AD5319">
        <v>0</v>
      </c>
      <c r="AE5319">
        <v>191.6428602622718</v>
      </c>
    </row>
    <row r="5320" spans="1:31" x14ac:dyDescent="0.3">
      <c r="A5320">
        <v>2657448</v>
      </c>
      <c r="B5320">
        <v>1</v>
      </c>
      <c r="C5320" t="s">
        <v>80</v>
      </c>
      <c r="D5320" t="s">
        <v>94</v>
      </c>
      <c r="E5320" t="s">
        <v>132</v>
      </c>
      <c r="F5320" t="s">
        <v>14799</v>
      </c>
      <c r="G5320" t="s">
        <v>183</v>
      </c>
      <c r="H5320" t="s">
        <v>135</v>
      </c>
      <c r="I5320" t="s">
        <v>136</v>
      </c>
      <c r="J5320" t="s">
        <v>3</v>
      </c>
      <c r="K5320" t="s">
        <v>138</v>
      </c>
      <c r="L5320" t="s">
        <v>14800</v>
      </c>
      <c r="M5320" t="s">
        <v>14801</v>
      </c>
      <c r="N5320">
        <v>1.578333333</v>
      </c>
      <c r="O5320">
        <v>0</v>
      </c>
      <c r="P5320">
        <v>9</v>
      </c>
      <c r="Q5320">
        <v>0</v>
      </c>
      <c r="R5320">
        <v>0</v>
      </c>
      <c r="S5320">
        <v>0</v>
      </c>
      <c r="T5320">
        <v>2</v>
      </c>
      <c r="U5320">
        <v>0</v>
      </c>
      <c r="V5320">
        <v>0</v>
      </c>
      <c r="W5320">
        <v>0</v>
      </c>
      <c r="X5320">
        <v>2.9844407949025533</v>
      </c>
      <c r="Y5320">
        <v>0</v>
      </c>
      <c r="Z5320">
        <v>0</v>
      </c>
      <c r="AA5320">
        <v>0</v>
      </c>
      <c r="AB5320">
        <v>0.18047480579834899</v>
      </c>
      <c r="AC5320">
        <v>0</v>
      </c>
      <c r="AD5320">
        <v>0</v>
      </c>
      <c r="AE5320">
        <v>3.1649156007009025</v>
      </c>
    </row>
    <row r="5321" spans="1:31" x14ac:dyDescent="0.3">
      <c r="A5321">
        <v>2657319</v>
      </c>
      <c r="B5321">
        <v>1</v>
      </c>
      <c r="C5321" t="s">
        <v>80</v>
      </c>
      <c r="D5321" t="s">
        <v>103</v>
      </c>
      <c r="E5321" t="s">
        <v>141</v>
      </c>
      <c r="F5321" t="s">
        <v>14802</v>
      </c>
      <c r="G5321" t="s">
        <v>161</v>
      </c>
      <c r="H5321" t="s">
        <v>144</v>
      </c>
      <c r="I5321" t="s">
        <v>136</v>
      </c>
      <c r="J5321" t="s">
        <v>137</v>
      </c>
      <c r="K5321" t="s">
        <v>162</v>
      </c>
      <c r="L5321" t="s">
        <v>14803</v>
      </c>
      <c r="M5321" t="s">
        <v>14804</v>
      </c>
      <c r="N5321">
        <v>2.383888888</v>
      </c>
      <c r="O5321">
        <v>0</v>
      </c>
      <c r="P5321">
        <v>213</v>
      </c>
      <c r="Q5321">
        <v>0</v>
      </c>
      <c r="R5321">
        <v>3</v>
      </c>
      <c r="S5321">
        <v>0</v>
      </c>
      <c r="T5321">
        <v>17</v>
      </c>
      <c r="U5321">
        <v>0</v>
      </c>
      <c r="V5321">
        <v>0</v>
      </c>
      <c r="W5321">
        <v>0</v>
      </c>
      <c r="X5321">
        <v>137.45644043361642</v>
      </c>
      <c r="Y5321">
        <v>0</v>
      </c>
      <c r="Z5321">
        <v>7.9857558856943829</v>
      </c>
      <c r="AA5321">
        <v>0</v>
      </c>
      <c r="AB5321">
        <v>69.723212502734086</v>
      </c>
      <c r="AC5321">
        <v>0</v>
      </c>
      <c r="AD5321">
        <v>0</v>
      </c>
      <c r="AE5321">
        <v>215.16540882204487</v>
      </c>
    </row>
    <row r="5322" spans="1:31" x14ac:dyDescent="0.3">
      <c r="A5322">
        <v>2657651</v>
      </c>
      <c r="B5322">
        <v>1</v>
      </c>
      <c r="C5322" t="s">
        <v>81</v>
      </c>
      <c r="D5322" t="s">
        <v>119</v>
      </c>
      <c r="E5322" t="s">
        <v>132</v>
      </c>
      <c r="F5322" t="s">
        <v>13957</v>
      </c>
      <c r="G5322" t="s">
        <v>268</v>
      </c>
      <c r="H5322" t="s">
        <v>135</v>
      </c>
      <c r="I5322" t="s">
        <v>136</v>
      </c>
      <c r="J5322" t="s">
        <v>137</v>
      </c>
      <c r="K5322" t="s">
        <v>138</v>
      </c>
      <c r="L5322" t="s">
        <v>14805</v>
      </c>
      <c r="M5322" t="s">
        <v>14806</v>
      </c>
      <c r="N5322">
        <v>6.7861111110000003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0.53502500621275506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0.53502500621275506</v>
      </c>
    </row>
    <row r="5323" spans="1:31" x14ac:dyDescent="0.3">
      <c r="A5323">
        <v>2657843</v>
      </c>
      <c r="B5323">
        <v>1</v>
      </c>
      <c r="C5323" t="s">
        <v>81</v>
      </c>
      <c r="D5323" t="s">
        <v>128</v>
      </c>
      <c r="E5323" t="s">
        <v>181</v>
      </c>
      <c r="F5323" t="s">
        <v>14807</v>
      </c>
      <c r="G5323" t="s">
        <v>149</v>
      </c>
      <c r="H5323" t="s">
        <v>144</v>
      </c>
      <c r="I5323" t="s">
        <v>136</v>
      </c>
      <c r="J5323" t="s">
        <v>137</v>
      </c>
      <c r="K5323" t="s">
        <v>138</v>
      </c>
      <c r="L5323" t="s">
        <v>14808</v>
      </c>
      <c r="M5323" t="s">
        <v>14809</v>
      </c>
      <c r="N5323">
        <v>2.236111111</v>
      </c>
      <c r="O5323">
        <v>106</v>
      </c>
      <c r="P5323">
        <v>15138</v>
      </c>
      <c r="Q5323">
        <v>621</v>
      </c>
      <c r="R5323">
        <v>514</v>
      </c>
      <c r="S5323">
        <v>112</v>
      </c>
      <c r="T5323">
        <v>1228</v>
      </c>
      <c r="U5323">
        <v>15</v>
      </c>
      <c r="V5323">
        <v>1</v>
      </c>
      <c r="W5323">
        <v>180.36243926217813</v>
      </c>
      <c r="X5323">
        <v>7398.6880475093012</v>
      </c>
      <c r="Y5323">
        <v>4079.9790097708119</v>
      </c>
      <c r="Z5323">
        <v>1681.9052081729826</v>
      </c>
      <c r="AA5323">
        <v>2687.1548110374215</v>
      </c>
      <c r="AB5323">
        <v>2150.456056333112</v>
      </c>
      <c r="AC5323">
        <v>8346.9484912896951</v>
      </c>
      <c r="AD5323">
        <v>26.240589288696903</v>
      </c>
      <c r="AE5323">
        <v>26551.734652664196</v>
      </c>
    </row>
    <row r="5324" spans="1:31" x14ac:dyDescent="0.3">
      <c r="A5324">
        <v>2657757</v>
      </c>
      <c r="B5324">
        <v>1</v>
      </c>
      <c r="C5324" t="s">
        <v>81</v>
      </c>
      <c r="D5324" t="s">
        <v>118</v>
      </c>
      <c r="E5324" t="s">
        <v>141</v>
      </c>
      <c r="F5324" t="s">
        <v>14810</v>
      </c>
      <c r="G5324" t="s">
        <v>143</v>
      </c>
      <c r="H5324" t="s">
        <v>144</v>
      </c>
      <c r="I5324" t="s">
        <v>136</v>
      </c>
      <c r="J5324" t="s">
        <v>137</v>
      </c>
      <c r="K5324" t="s">
        <v>138</v>
      </c>
      <c r="L5324" t="s">
        <v>14811</v>
      </c>
      <c r="M5324" t="s">
        <v>14812</v>
      </c>
      <c r="N5324">
        <v>2.0530555549999998</v>
      </c>
      <c r="O5324">
        <v>0</v>
      </c>
      <c r="P5324">
        <v>95</v>
      </c>
      <c r="Q5324">
        <v>0</v>
      </c>
      <c r="R5324">
        <v>13</v>
      </c>
      <c r="S5324">
        <v>0</v>
      </c>
      <c r="T5324">
        <v>8</v>
      </c>
      <c r="U5324">
        <v>0</v>
      </c>
      <c r="V5324">
        <v>0</v>
      </c>
      <c r="W5324">
        <v>0</v>
      </c>
      <c r="X5324">
        <v>49.479677470988491</v>
      </c>
      <c r="Y5324">
        <v>0</v>
      </c>
      <c r="Z5324">
        <v>27.336450987216864</v>
      </c>
      <c r="AA5324">
        <v>0</v>
      </c>
      <c r="AB5324">
        <v>5.4977921669545111</v>
      </c>
      <c r="AC5324">
        <v>0</v>
      </c>
      <c r="AD5324">
        <v>0</v>
      </c>
      <c r="AE5324">
        <v>82.313920625159867</v>
      </c>
    </row>
    <row r="5325" spans="1:31" x14ac:dyDescent="0.3">
      <c r="A5325">
        <v>2657697</v>
      </c>
      <c r="B5325">
        <v>1</v>
      </c>
      <c r="C5325" t="s">
        <v>81</v>
      </c>
      <c r="D5325" t="s">
        <v>127</v>
      </c>
      <c r="E5325" t="s">
        <v>141</v>
      </c>
      <c r="F5325" t="s">
        <v>13719</v>
      </c>
      <c r="G5325" t="s">
        <v>448</v>
      </c>
      <c r="H5325" t="s">
        <v>144</v>
      </c>
      <c r="I5325" t="s">
        <v>136</v>
      </c>
      <c r="J5325" t="s">
        <v>137</v>
      </c>
      <c r="K5325" t="s">
        <v>138</v>
      </c>
      <c r="L5325" t="s">
        <v>14813</v>
      </c>
      <c r="M5325" t="s">
        <v>14814</v>
      </c>
      <c r="N5325">
        <v>6.9013888879999996</v>
      </c>
      <c r="O5325">
        <v>1</v>
      </c>
      <c r="P5325">
        <v>7</v>
      </c>
      <c r="Q5325">
        <v>35</v>
      </c>
      <c r="R5325">
        <v>27</v>
      </c>
      <c r="S5325">
        <v>3</v>
      </c>
      <c r="T5325">
        <v>0</v>
      </c>
      <c r="U5325">
        <v>0</v>
      </c>
      <c r="V5325">
        <v>0</v>
      </c>
      <c r="W5325">
        <v>3.0992020438546422</v>
      </c>
      <c r="X5325">
        <v>16.652632275831841</v>
      </c>
      <c r="Y5325">
        <v>198.7236760359001</v>
      </c>
      <c r="Z5325">
        <v>139.83968654190747</v>
      </c>
      <c r="AA5325">
        <v>31.36571007484477</v>
      </c>
      <c r="AB5325">
        <v>0</v>
      </c>
      <c r="AC5325">
        <v>0</v>
      </c>
      <c r="AD5325">
        <v>0</v>
      </c>
      <c r="AE5325">
        <v>389.68090697233879</v>
      </c>
    </row>
    <row r="5326" spans="1:31" x14ac:dyDescent="0.3">
      <c r="A5326">
        <v>2657262</v>
      </c>
      <c r="B5326">
        <v>1</v>
      </c>
      <c r="C5326" t="s">
        <v>80</v>
      </c>
      <c r="D5326" t="s">
        <v>107</v>
      </c>
      <c r="E5326" t="s">
        <v>132</v>
      </c>
      <c r="F5326" t="s">
        <v>14815</v>
      </c>
      <c r="G5326" t="s">
        <v>4296</v>
      </c>
      <c r="H5326" t="s">
        <v>135</v>
      </c>
      <c r="I5326" t="s">
        <v>136</v>
      </c>
      <c r="J5326" t="s">
        <v>137</v>
      </c>
      <c r="K5326" t="s">
        <v>138</v>
      </c>
      <c r="L5326" t="s">
        <v>14816</v>
      </c>
      <c r="M5326" t="s">
        <v>14817</v>
      </c>
      <c r="N5326">
        <v>6.0508333329999999</v>
      </c>
      <c r="O5326">
        <v>0</v>
      </c>
      <c r="P5326">
        <v>0</v>
      </c>
      <c r="Q5326">
        <v>0</v>
      </c>
      <c r="R5326">
        <v>2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32.813415317546088</v>
      </c>
      <c r="AA5326">
        <v>0</v>
      </c>
      <c r="AB5326">
        <v>0</v>
      </c>
      <c r="AC5326">
        <v>0</v>
      </c>
      <c r="AD5326">
        <v>0</v>
      </c>
      <c r="AE5326">
        <v>32.813415317546088</v>
      </c>
    </row>
    <row r="5327" spans="1:31" x14ac:dyDescent="0.3">
      <c r="A5327">
        <v>2657408</v>
      </c>
      <c r="B5327">
        <v>1</v>
      </c>
      <c r="C5327" t="s">
        <v>80</v>
      </c>
      <c r="D5327" t="s">
        <v>105</v>
      </c>
      <c r="E5327" t="s">
        <v>194</v>
      </c>
      <c r="F5327" t="s">
        <v>14818</v>
      </c>
      <c r="G5327" t="s">
        <v>161</v>
      </c>
      <c r="H5327" t="s">
        <v>144</v>
      </c>
      <c r="I5327" t="s">
        <v>136</v>
      </c>
      <c r="J5327" t="s">
        <v>137</v>
      </c>
      <c r="K5327" t="s">
        <v>162</v>
      </c>
      <c r="L5327" t="s">
        <v>14819</v>
      </c>
      <c r="M5327" t="s">
        <v>14820</v>
      </c>
      <c r="N5327">
        <v>6.63</v>
      </c>
      <c r="O5327">
        <v>1</v>
      </c>
      <c r="P5327">
        <v>395</v>
      </c>
      <c r="Q5327">
        <v>1</v>
      </c>
      <c r="R5327">
        <v>2</v>
      </c>
      <c r="S5327">
        <v>6</v>
      </c>
      <c r="T5327">
        <v>50</v>
      </c>
      <c r="U5327">
        <v>0</v>
      </c>
      <c r="V5327">
        <v>0</v>
      </c>
      <c r="W5327">
        <v>8.1702580827261428</v>
      </c>
      <c r="X5327">
        <v>770.37508684043758</v>
      </c>
      <c r="Y5327">
        <v>58.212648211606172</v>
      </c>
      <c r="Z5327">
        <v>0</v>
      </c>
      <c r="AA5327">
        <v>406.85812419755638</v>
      </c>
      <c r="AB5327">
        <v>588.83035643981043</v>
      </c>
      <c r="AC5327">
        <v>0</v>
      </c>
      <c r="AD5327">
        <v>0</v>
      </c>
      <c r="AE5327">
        <v>1832.4464737721366</v>
      </c>
    </row>
    <row r="5328" spans="1:31" x14ac:dyDescent="0.3">
      <c r="A5328">
        <v>2657717</v>
      </c>
      <c r="B5328">
        <v>1</v>
      </c>
      <c r="C5328" t="s">
        <v>80</v>
      </c>
      <c r="D5328" t="s">
        <v>108</v>
      </c>
      <c r="E5328" t="s">
        <v>147</v>
      </c>
      <c r="F5328" t="s">
        <v>9817</v>
      </c>
      <c r="G5328" t="s">
        <v>149</v>
      </c>
      <c r="H5328" t="s">
        <v>144</v>
      </c>
      <c r="I5328" t="s">
        <v>136</v>
      </c>
      <c r="J5328" t="s">
        <v>137</v>
      </c>
      <c r="K5328" t="s">
        <v>138</v>
      </c>
      <c r="L5328" t="s">
        <v>14821</v>
      </c>
      <c r="M5328" t="s">
        <v>14822</v>
      </c>
      <c r="N5328">
        <v>0.56194444399999999</v>
      </c>
      <c r="O5328">
        <v>0</v>
      </c>
      <c r="P5328">
        <v>398</v>
      </c>
      <c r="Q5328">
        <v>0</v>
      </c>
      <c r="R5328">
        <v>87</v>
      </c>
      <c r="S5328">
        <v>4</v>
      </c>
      <c r="T5328">
        <v>48</v>
      </c>
      <c r="U5328">
        <v>0</v>
      </c>
      <c r="V5328">
        <v>0</v>
      </c>
      <c r="W5328">
        <v>0</v>
      </c>
      <c r="X5328">
        <v>63.065866515938872</v>
      </c>
      <c r="Y5328">
        <v>0</v>
      </c>
      <c r="Z5328">
        <v>54.533370282085038</v>
      </c>
      <c r="AA5328">
        <v>4.8732959945115644</v>
      </c>
      <c r="AB5328">
        <v>28.587512457917281</v>
      </c>
      <c r="AC5328">
        <v>0</v>
      </c>
      <c r="AD5328">
        <v>0</v>
      </c>
      <c r="AE5328">
        <v>151.06004525045276</v>
      </c>
    </row>
    <row r="5329" spans="1:31" x14ac:dyDescent="0.3">
      <c r="A5329">
        <v>2657339</v>
      </c>
      <c r="B5329">
        <v>1</v>
      </c>
      <c r="C5329" t="s">
        <v>80</v>
      </c>
      <c r="D5329" t="s">
        <v>97</v>
      </c>
      <c r="E5329" t="s">
        <v>147</v>
      </c>
      <c r="F5329" t="s">
        <v>14823</v>
      </c>
      <c r="G5329" t="s">
        <v>161</v>
      </c>
      <c r="H5329" t="s">
        <v>144</v>
      </c>
      <c r="I5329" t="s">
        <v>136</v>
      </c>
      <c r="J5329" t="s">
        <v>137</v>
      </c>
      <c r="K5329" t="s">
        <v>162</v>
      </c>
      <c r="L5329" t="s">
        <v>14824</v>
      </c>
      <c r="M5329" t="s">
        <v>14825</v>
      </c>
      <c r="N5329">
        <v>6.1091666660000001</v>
      </c>
      <c r="O5329">
        <v>5</v>
      </c>
      <c r="P5329">
        <v>858</v>
      </c>
      <c r="Q5329">
        <v>6</v>
      </c>
      <c r="R5329">
        <v>21</v>
      </c>
      <c r="S5329">
        <v>10</v>
      </c>
      <c r="T5329">
        <v>92</v>
      </c>
      <c r="U5329">
        <v>0</v>
      </c>
      <c r="V5329">
        <v>0</v>
      </c>
      <c r="W5329">
        <v>490.43517370983307</v>
      </c>
      <c r="X5329">
        <v>1248.5552080731254</v>
      </c>
      <c r="Y5329">
        <v>53.196876062240477</v>
      </c>
      <c r="Z5329">
        <v>62.852669805967338</v>
      </c>
      <c r="AA5329">
        <v>259.31710383173288</v>
      </c>
      <c r="AB5329">
        <v>501.59973731296708</v>
      </c>
      <c r="AC5329">
        <v>0</v>
      </c>
      <c r="AD5329">
        <v>0</v>
      </c>
      <c r="AE5329">
        <v>2615.9567687958665</v>
      </c>
    </row>
    <row r="5330" spans="1:31" x14ac:dyDescent="0.3">
      <c r="A5330">
        <v>2657574</v>
      </c>
      <c r="B5330">
        <v>1</v>
      </c>
      <c r="C5330" t="s">
        <v>80</v>
      </c>
      <c r="D5330" t="s">
        <v>94</v>
      </c>
      <c r="E5330" t="s">
        <v>152</v>
      </c>
      <c r="F5330" t="s">
        <v>14826</v>
      </c>
      <c r="G5330" t="s">
        <v>154</v>
      </c>
      <c r="H5330" t="s">
        <v>135</v>
      </c>
      <c r="I5330" t="s">
        <v>136</v>
      </c>
      <c r="J5330" t="s">
        <v>137</v>
      </c>
      <c r="K5330" t="s">
        <v>138</v>
      </c>
      <c r="L5330" t="s">
        <v>14827</v>
      </c>
      <c r="M5330" t="s">
        <v>14828</v>
      </c>
      <c r="N5330">
        <v>1.183333333</v>
      </c>
      <c r="O5330">
        <v>0</v>
      </c>
      <c r="P5330">
        <v>36</v>
      </c>
      <c r="Q5330">
        <v>0</v>
      </c>
      <c r="R5330">
        <v>1</v>
      </c>
      <c r="S5330">
        <v>0</v>
      </c>
      <c r="T5330">
        <v>11</v>
      </c>
      <c r="U5330">
        <v>0</v>
      </c>
      <c r="V5330">
        <v>0</v>
      </c>
      <c r="W5330">
        <v>0</v>
      </c>
      <c r="X5330">
        <v>8.265056036105717</v>
      </c>
      <c r="Y5330">
        <v>0</v>
      </c>
      <c r="Z5330">
        <v>0.18207741805700389</v>
      </c>
      <c r="AA5330">
        <v>0</v>
      </c>
      <c r="AB5330">
        <v>14.840114017374695</v>
      </c>
      <c r="AC5330">
        <v>0</v>
      </c>
      <c r="AD5330">
        <v>0</v>
      </c>
      <c r="AE5330">
        <v>23.287247471537416</v>
      </c>
    </row>
    <row r="5331" spans="1:31" x14ac:dyDescent="0.3">
      <c r="A5331">
        <v>2657425</v>
      </c>
      <c r="B5331">
        <v>1</v>
      </c>
      <c r="C5331" t="s">
        <v>80</v>
      </c>
      <c r="D5331" t="s">
        <v>96</v>
      </c>
      <c r="E5331" t="s">
        <v>141</v>
      </c>
      <c r="F5331" t="s">
        <v>14829</v>
      </c>
      <c r="G5331" t="s">
        <v>448</v>
      </c>
      <c r="H5331" t="s">
        <v>144</v>
      </c>
      <c r="I5331" t="s">
        <v>136</v>
      </c>
      <c r="J5331" t="s">
        <v>137</v>
      </c>
      <c r="K5331" t="s">
        <v>138</v>
      </c>
      <c r="L5331" t="s">
        <v>14830</v>
      </c>
      <c r="M5331" t="s">
        <v>14831</v>
      </c>
      <c r="N5331">
        <v>1.5972222220000001</v>
      </c>
      <c r="O5331">
        <v>0</v>
      </c>
      <c r="P5331">
        <v>441</v>
      </c>
      <c r="Q5331">
        <v>0</v>
      </c>
      <c r="R5331">
        <v>0</v>
      </c>
      <c r="S5331">
        <v>1</v>
      </c>
      <c r="T5331">
        <v>8</v>
      </c>
      <c r="U5331">
        <v>0</v>
      </c>
      <c r="V5331">
        <v>0</v>
      </c>
      <c r="W5331">
        <v>0</v>
      </c>
      <c r="X5331">
        <v>248.26230074733894</v>
      </c>
      <c r="Y5331">
        <v>0</v>
      </c>
      <c r="Z5331">
        <v>0</v>
      </c>
      <c r="AA5331">
        <v>3.6958166577291669</v>
      </c>
      <c r="AB5331">
        <v>57.896362979720358</v>
      </c>
      <c r="AC5331">
        <v>0</v>
      </c>
      <c r="AD5331">
        <v>0</v>
      </c>
      <c r="AE5331">
        <v>309.85448038478847</v>
      </c>
    </row>
    <row r="5332" spans="1:31" x14ac:dyDescent="0.3">
      <c r="A5332">
        <v>2657631</v>
      </c>
      <c r="B5332">
        <v>1</v>
      </c>
      <c r="C5332" t="s">
        <v>81</v>
      </c>
      <c r="D5332" t="s">
        <v>118</v>
      </c>
      <c r="E5332" t="s">
        <v>147</v>
      </c>
      <c r="F5332" t="s">
        <v>13491</v>
      </c>
      <c r="G5332" t="s">
        <v>149</v>
      </c>
      <c r="H5332" t="s">
        <v>144</v>
      </c>
      <c r="I5332" t="s">
        <v>241</v>
      </c>
      <c r="J5332" t="s">
        <v>137</v>
      </c>
      <c r="K5332" t="s">
        <v>138</v>
      </c>
      <c r="L5332" t="s">
        <v>14832</v>
      </c>
      <c r="M5332" t="s">
        <v>14833</v>
      </c>
      <c r="N5332">
        <v>8.3333330000000001E-3</v>
      </c>
      <c r="O5332">
        <v>1</v>
      </c>
      <c r="P5332">
        <v>143</v>
      </c>
      <c r="Q5332">
        <v>40</v>
      </c>
      <c r="R5332">
        <v>85</v>
      </c>
      <c r="S5332">
        <v>8</v>
      </c>
      <c r="T5332">
        <v>20</v>
      </c>
      <c r="U5332">
        <v>0</v>
      </c>
      <c r="V5332">
        <v>0</v>
      </c>
      <c r="W5332">
        <v>2.3788391916666667E-3</v>
      </c>
      <c r="X5332">
        <v>0.31770084313048669</v>
      </c>
      <c r="Y5332">
        <v>1.6559816034222816</v>
      </c>
      <c r="Z5332">
        <v>2.3709140063599445</v>
      </c>
      <c r="AA5332">
        <v>0.47121346377101253</v>
      </c>
      <c r="AB5332">
        <v>0.40887960439776749</v>
      </c>
      <c r="AC5332">
        <v>0</v>
      </c>
      <c r="AD5332">
        <v>0</v>
      </c>
      <c r="AE5332">
        <v>5.2270683602731589</v>
      </c>
    </row>
    <row r="5333" spans="1:31" x14ac:dyDescent="0.3">
      <c r="A5333">
        <v>2657282</v>
      </c>
      <c r="B5333">
        <v>1</v>
      </c>
      <c r="C5333" t="s">
        <v>81</v>
      </c>
      <c r="D5333" t="s">
        <v>116</v>
      </c>
      <c r="E5333" t="s">
        <v>194</v>
      </c>
      <c r="F5333" t="s">
        <v>14623</v>
      </c>
      <c r="G5333" t="s">
        <v>149</v>
      </c>
      <c r="H5333" t="s">
        <v>144</v>
      </c>
      <c r="I5333" t="s">
        <v>136</v>
      </c>
      <c r="J5333" t="s">
        <v>137</v>
      </c>
      <c r="K5333" t="s">
        <v>138</v>
      </c>
      <c r="L5333" t="s">
        <v>14834</v>
      </c>
      <c r="M5333" t="s">
        <v>14835</v>
      </c>
      <c r="N5333">
        <v>0.239166666</v>
      </c>
      <c r="O5333">
        <v>10</v>
      </c>
      <c r="P5333">
        <v>3022</v>
      </c>
      <c r="Q5333">
        <v>266</v>
      </c>
      <c r="R5333">
        <v>244</v>
      </c>
      <c r="S5333">
        <v>11</v>
      </c>
      <c r="T5333">
        <v>429</v>
      </c>
      <c r="U5333">
        <v>1</v>
      </c>
      <c r="V5333">
        <v>0</v>
      </c>
      <c r="W5333">
        <v>1.0238778511818087</v>
      </c>
      <c r="X5333">
        <v>107.68713329593031</v>
      </c>
      <c r="Y5333">
        <v>212.87745616704797</v>
      </c>
      <c r="Z5333">
        <v>84.798415562909582</v>
      </c>
      <c r="AA5333">
        <v>23.154837088439194</v>
      </c>
      <c r="AB5333">
        <v>37.652261955742873</v>
      </c>
      <c r="AC5333">
        <v>3.5397600297377192</v>
      </c>
      <c r="AD5333">
        <v>0</v>
      </c>
      <c r="AE5333">
        <v>470.73374195098938</v>
      </c>
    </row>
    <row r="5334" spans="1:31" x14ac:dyDescent="0.3">
      <c r="A5334">
        <v>2657239</v>
      </c>
      <c r="B5334">
        <v>1</v>
      </c>
      <c r="C5334" t="s">
        <v>81</v>
      </c>
      <c r="D5334" t="s">
        <v>115</v>
      </c>
      <c r="E5334" t="s">
        <v>147</v>
      </c>
      <c r="F5334" t="s">
        <v>14836</v>
      </c>
      <c r="G5334" t="s">
        <v>149</v>
      </c>
      <c r="H5334" t="s">
        <v>144</v>
      </c>
      <c r="I5334" t="s">
        <v>241</v>
      </c>
      <c r="J5334" t="s">
        <v>137</v>
      </c>
      <c r="K5334" t="s">
        <v>138</v>
      </c>
      <c r="L5334" t="s">
        <v>14837</v>
      </c>
      <c r="M5334" t="s">
        <v>14838</v>
      </c>
      <c r="N5334">
        <v>4.0555555E-2</v>
      </c>
      <c r="O5334">
        <v>3</v>
      </c>
      <c r="P5334">
        <v>481</v>
      </c>
      <c r="Q5334">
        <v>1</v>
      </c>
      <c r="R5334">
        <v>49</v>
      </c>
      <c r="S5334">
        <v>5</v>
      </c>
      <c r="T5334">
        <v>44</v>
      </c>
      <c r="U5334">
        <v>0</v>
      </c>
      <c r="V5334">
        <v>0</v>
      </c>
      <c r="W5334">
        <v>2.1865728811666665E-2</v>
      </c>
      <c r="X5334">
        <v>1.5676548983107128</v>
      </c>
      <c r="Y5334">
        <v>7.4396599652934992E-2</v>
      </c>
      <c r="Z5334">
        <v>0.48720341487828633</v>
      </c>
      <c r="AA5334">
        <v>0.45703503182969685</v>
      </c>
      <c r="AB5334">
        <v>0.65727181386191647</v>
      </c>
      <c r="AC5334">
        <v>0</v>
      </c>
      <c r="AD5334">
        <v>0</v>
      </c>
      <c r="AE5334">
        <v>3.2654274873452138</v>
      </c>
    </row>
    <row r="5335" spans="1:31" x14ac:dyDescent="0.3">
      <c r="A5335">
        <v>2657780</v>
      </c>
      <c r="B5335">
        <v>1</v>
      </c>
      <c r="C5335" t="s">
        <v>81</v>
      </c>
      <c r="D5335" t="s">
        <v>122</v>
      </c>
      <c r="E5335" t="s">
        <v>165</v>
      </c>
      <c r="F5335" t="s">
        <v>14839</v>
      </c>
      <c r="G5335" t="s">
        <v>187</v>
      </c>
      <c r="H5335" t="s">
        <v>135</v>
      </c>
      <c r="I5335" t="s">
        <v>136</v>
      </c>
      <c r="J5335" t="s">
        <v>137</v>
      </c>
      <c r="K5335" t="s">
        <v>138</v>
      </c>
      <c r="L5335" t="s">
        <v>14840</v>
      </c>
      <c r="M5335" t="s">
        <v>14841</v>
      </c>
      <c r="N5335">
        <v>1.373611111</v>
      </c>
      <c r="O5335">
        <v>0</v>
      </c>
      <c r="P5335">
        <v>43</v>
      </c>
      <c r="Q5335">
        <v>0</v>
      </c>
      <c r="R5335">
        <v>0</v>
      </c>
      <c r="S5335">
        <v>0</v>
      </c>
      <c r="T5335">
        <v>12</v>
      </c>
      <c r="U5335">
        <v>0</v>
      </c>
      <c r="V5335">
        <v>0</v>
      </c>
      <c r="W5335">
        <v>0</v>
      </c>
      <c r="X5335">
        <v>9.9301458678790997</v>
      </c>
      <c r="Y5335">
        <v>0</v>
      </c>
      <c r="Z5335">
        <v>0</v>
      </c>
      <c r="AA5335">
        <v>0</v>
      </c>
      <c r="AB5335">
        <v>14.862153929262789</v>
      </c>
      <c r="AC5335">
        <v>0</v>
      </c>
      <c r="AD5335">
        <v>0</v>
      </c>
      <c r="AE5335">
        <v>24.792299797141887</v>
      </c>
    </row>
    <row r="5336" spans="1:31" x14ac:dyDescent="0.3">
      <c r="A5336">
        <v>2657683</v>
      </c>
      <c r="B5336">
        <v>1</v>
      </c>
      <c r="C5336" t="s">
        <v>81</v>
      </c>
      <c r="D5336" t="s">
        <v>122</v>
      </c>
      <c r="E5336" t="s">
        <v>147</v>
      </c>
      <c r="F5336" t="s">
        <v>14842</v>
      </c>
      <c r="G5336" t="s">
        <v>149</v>
      </c>
      <c r="H5336" t="s">
        <v>144</v>
      </c>
      <c r="I5336" t="s">
        <v>136</v>
      </c>
      <c r="J5336" t="s">
        <v>137</v>
      </c>
      <c r="K5336" t="s">
        <v>138</v>
      </c>
      <c r="L5336" t="s">
        <v>14843</v>
      </c>
      <c r="M5336" t="s">
        <v>14844</v>
      </c>
      <c r="N5336">
        <v>0.30083333299999998</v>
      </c>
      <c r="O5336">
        <v>9</v>
      </c>
      <c r="P5336">
        <v>997</v>
      </c>
      <c r="Q5336">
        <v>15</v>
      </c>
      <c r="R5336">
        <v>20</v>
      </c>
      <c r="S5336">
        <v>14</v>
      </c>
      <c r="T5336">
        <v>56</v>
      </c>
      <c r="U5336">
        <v>1</v>
      </c>
      <c r="V5336">
        <v>0</v>
      </c>
      <c r="W5336">
        <v>0.75215258499639515</v>
      </c>
      <c r="X5336">
        <v>36.843686114316135</v>
      </c>
      <c r="Y5336">
        <v>10.219986605472103</v>
      </c>
      <c r="Z5336">
        <v>4.0339951804381302</v>
      </c>
      <c r="AA5336">
        <v>5.0116543434102168</v>
      </c>
      <c r="AB5336">
        <v>6.9360181058479462</v>
      </c>
      <c r="AC5336">
        <v>10.285301728080819</v>
      </c>
      <c r="AD5336">
        <v>0</v>
      </c>
      <c r="AE5336">
        <v>74.082794662561753</v>
      </c>
    </row>
    <row r="5337" spans="1:31" x14ac:dyDescent="0.3">
      <c r="A5337">
        <v>2657846</v>
      </c>
      <c r="B5337">
        <v>1</v>
      </c>
      <c r="C5337" t="s">
        <v>80</v>
      </c>
      <c r="D5337" t="s">
        <v>84</v>
      </c>
      <c r="E5337" t="s">
        <v>152</v>
      </c>
      <c r="F5337" t="s">
        <v>14845</v>
      </c>
      <c r="G5337" t="s">
        <v>154</v>
      </c>
      <c r="H5337" t="s">
        <v>135</v>
      </c>
      <c r="I5337" t="s">
        <v>136</v>
      </c>
      <c r="J5337" t="s">
        <v>137</v>
      </c>
      <c r="K5337" t="s">
        <v>138</v>
      </c>
      <c r="L5337" t="s">
        <v>14846</v>
      </c>
      <c r="M5337" t="s">
        <v>14847</v>
      </c>
      <c r="N5337">
        <v>0.89388888799999999</v>
      </c>
      <c r="O5337">
        <v>0</v>
      </c>
      <c r="P5337">
        <v>1192</v>
      </c>
      <c r="Q5337">
        <v>0</v>
      </c>
      <c r="R5337">
        <v>0</v>
      </c>
      <c r="S5337">
        <v>0</v>
      </c>
      <c r="T5337">
        <v>91</v>
      </c>
      <c r="U5337">
        <v>0</v>
      </c>
      <c r="V5337">
        <v>0</v>
      </c>
      <c r="W5337">
        <v>0</v>
      </c>
      <c r="X5337">
        <v>336.32784930051099</v>
      </c>
      <c r="Y5337">
        <v>0</v>
      </c>
      <c r="Z5337">
        <v>0</v>
      </c>
      <c r="AA5337">
        <v>0</v>
      </c>
      <c r="AB5337">
        <v>50.225437489494894</v>
      </c>
      <c r="AC5337">
        <v>0</v>
      </c>
      <c r="AD5337">
        <v>0</v>
      </c>
      <c r="AE5337">
        <v>386.55328679000587</v>
      </c>
    </row>
    <row r="5338" spans="1:31" x14ac:dyDescent="0.3">
      <c r="A5338">
        <v>2658015</v>
      </c>
      <c r="B5338">
        <v>1</v>
      </c>
      <c r="C5338" t="s">
        <v>80</v>
      </c>
      <c r="D5338" t="s">
        <v>105</v>
      </c>
      <c r="E5338" t="s">
        <v>165</v>
      </c>
      <c r="F5338" t="s">
        <v>1108</v>
      </c>
      <c r="G5338" t="s">
        <v>216</v>
      </c>
      <c r="H5338" t="s">
        <v>135</v>
      </c>
      <c r="I5338" t="s">
        <v>136</v>
      </c>
      <c r="J5338" t="s">
        <v>137</v>
      </c>
      <c r="K5338" t="s">
        <v>138</v>
      </c>
      <c r="L5338" t="s">
        <v>14848</v>
      </c>
      <c r="M5338" t="s">
        <v>14849</v>
      </c>
      <c r="N5338">
        <v>5.3966666659999998</v>
      </c>
      <c r="O5338">
        <v>0</v>
      </c>
      <c r="P5338">
        <v>104</v>
      </c>
      <c r="Q5338">
        <v>0</v>
      </c>
      <c r="R5338">
        <v>0</v>
      </c>
      <c r="S5338">
        <v>0</v>
      </c>
      <c r="T5338">
        <v>1</v>
      </c>
      <c r="U5338">
        <v>0</v>
      </c>
      <c r="V5338">
        <v>0</v>
      </c>
      <c r="W5338">
        <v>0</v>
      </c>
      <c r="X5338">
        <v>136.04350631800264</v>
      </c>
      <c r="Y5338">
        <v>0</v>
      </c>
      <c r="Z5338">
        <v>0</v>
      </c>
      <c r="AA5338">
        <v>0</v>
      </c>
      <c r="AB5338">
        <v>0.97765483434533218</v>
      </c>
      <c r="AC5338">
        <v>0</v>
      </c>
      <c r="AD5338">
        <v>0</v>
      </c>
      <c r="AE5338">
        <v>137.02116115234799</v>
      </c>
    </row>
    <row r="5339" spans="1:31" x14ac:dyDescent="0.3">
      <c r="A5339">
        <v>2657351</v>
      </c>
      <c r="B5339">
        <v>1</v>
      </c>
      <c r="C5339" t="s">
        <v>80</v>
      </c>
      <c r="D5339" t="s">
        <v>93</v>
      </c>
      <c r="E5339" t="s">
        <v>194</v>
      </c>
      <c r="F5339" t="s">
        <v>14850</v>
      </c>
      <c r="G5339" t="s">
        <v>220</v>
      </c>
      <c r="H5339" t="s">
        <v>144</v>
      </c>
      <c r="I5339" t="s">
        <v>136</v>
      </c>
      <c r="J5339" t="s">
        <v>137</v>
      </c>
      <c r="K5339" t="s">
        <v>162</v>
      </c>
      <c r="L5339" t="s">
        <v>14851</v>
      </c>
      <c r="M5339" t="s">
        <v>14852</v>
      </c>
      <c r="N5339">
        <v>7.1238888879999998</v>
      </c>
      <c r="O5339">
        <v>0</v>
      </c>
      <c r="P5339">
        <v>0</v>
      </c>
      <c r="Q5339">
        <v>0</v>
      </c>
      <c r="R5339">
        <v>0</v>
      </c>
      <c r="S5339">
        <v>1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9015.9712503088394</v>
      </c>
      <c r="AB5339">
        <v>0</v>
      </c>
      <c r="AC5339">
        <v>0</v>
      </c>
      <c r="AD5339">
        <v>0</v>
      </c>
      <c r="AE5339">
        <v>9015.9712503088394</v>
      </c>
    </row>
    <row r="5340" spans="1:31" x14ac:dyDescent="0.3">
      <c r="A5340">
        <v>2657205</v>
      </c>
      <c r="B5340">
        <v>1</v>
      </c>
      <c r="C5340" t="s">
        <v>80</v>
      </c>
      <c r="D5340" t="s">
        <v>110</v>
      </c>
      <c r="E5340" t="s">
        <v>165</v>
      </c>
      <c r="F5340" t="s">
        <v>14853</v>
      </c>
      <c r="G5340" t="s">
        <v>187</v>
      </c>
      <c r="H5340" t="s">
        <v>135</v>
      </c>
      <c r="I5340" t="s">
        <v>136</v>
      </c>
      <c r="J5340" t="s">
        <v>137</v>
      </c>
      <c r="K5340" t="s">
        <v>138</v>
      </c>
      <c r="L5340" t="s">
        <v>14854</v>
      </c>
      <c r="M5340" t="s">
        <v>14533</v>
      </c>
      <c r="N5340">
        <v>1.233055555</v>
      </c>
      <c r="O5340">
        <v>0</v>
      </c>
      <c r="P5340">
        <v>65</v>
      </c>
      <c r="Q5340">
        <v>0</v>
      </c>
      <c r="R5340">
        <v>0</v>
      </c>
      <c r="S5340">
        <v>0</v>
      </c>
      <c r="T5340">
        <v>6</v>
      </c>
      <c r="U5340">
        <v>0</v>
      </c>
      <c r="V5340">
        <v>0</v>
      </c>
      <c r="W5340">
        <v>0</v>
      </c>
      <c r="X5340">
        <v>20.834710901009373</v>
      </c>
      <c r="Y5340">
        <v>0</v>
      </c>
      <c r="Z5340">
        <v>0</v>
      </c>
      <c r="AA5340">
        <v>0</v>
      </c>
      <c r="AB5340">
        <v>6.7647661314826504</v>
      </c>
      <c r="AC5340">
        <v>0</v>
      </c>
      <c r="AD5340">
        <v>0</v>
      </c>
      <c r="AE5340">
        <v>27.599477032492025</v>
      </c>
    </row>
    <row r="5341" spans="1:31" x14ac:dyDescent="0.3">
      <c r="A5341">
        <v>2657328</v>
      </c>
      <c r="B5341">
        <v>1</v>
      </c>
      <c r="C5341" t="s">
        <v>81</v>
      </c>
      <c r="D5341" t="s">
        <v>113</v>
      </c>
      <c r="E5341" t="s">
        <v>194</v>
      </c>
      <c r="F5341" t="s">
        <v>3430</v>
      </c>
      <c r="G5341" t="s">
        <v>149</v>
      </c>
      <c r="H5341" t="s">
        <v>144</v>
      </c>
      <c r="I5341" t="s">
        <v>136</v>
      </c>
      <c r="J5341" t="s">
        <v>137</v>
      </c>
      <c r="K5341" t="s">
        <v>138</v>
      </c>
      <c r="L5341" t="s">
        <v>14855</v>
      </c>
      <c r="M5341" t="s">
        <v>14856</v>
      </c>
      <c r="N5341">
        <v>1.588333333</v>
      </c>
      <c r="O5341">
        <v>20</v>
      </c>
      <c r="P5341">
        <v>377</v>
      </c>
      <c r="Q5341">
        <v>153</v>
      </c>
      <c r="R5341">
        <v>183</v>
      </c>
      <c r="S5341">
        <v>19</v>
      </c>
      <c r="T5341">
        <v>33</v>
      </c>
      <c r="U5341">
        <v>1</v>
      </c>
      <c r="V5341">
        <v>0</v>
      </c>
      <c r="W5341">
        <v>8.8727327007931258</v>
      </c>
      <c r="X5341">
        <v>174.70315912549594</v>
      </c>
      <c r="Y5341">
        <v>786.73173541371887</v>
      </c>
      <c r="Z5341">
        <v>696.73414565781457</v>
      </c>
      <c r="AA5341">
        <v>109.1362193399009</v>
      </c>
      <c r="AB5341">
        <v>52.633036804062741</v>
      </c>
      <c r="AC5341">
        <v>286.32374701772721</v>
      </c>
      <c r="AD5341">
        <v>0</v>
      </c>
      <c r="AE5341">
        <v>2115.1347760595136</v>
      </c>
    </row>
    <row r="5342" spans="1:31" x14ac:dyDescent="0.3">
      <c r="A5342">
        <v>2657869</v>
      </c>
      <c r="B5342">
        <v>1</v>
      </c>
      <c r="C5342" t="s">
        <v>80</v>
      </c>
      <c r="D5342" t="s">
        <v>94</v>
      </c>
      <c r="E5342" t="s">
        <v>165</v>
      </c>
      <c r="F5342" t="s">
        <v>14857</v>
      </c>
      <c r="G5342" t="s">
        <v>224</v>
      </c>
      <c r="H5342" t="s">
        <v>135</v>
      </c>
      <c r="I5342" t="s">
        <v>136</v>
      </c>
      <c r="J5342" t="s">
        <v>137</v>
      </c>
      <c r="K5342" t="s">
        <v>138</v>
      </c>
      <c r="L5342" t="s">
        <v>14858</v>
      </c>
      <c r="M5342" t="s">
        <v>14859</v>
      </c>
      <c r="N5342">
        <v>1.385555555</v>
      </c>
      <c r="O5342">
        <v>0</v>
      </c>
      <c r="P5342">
        <v>19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9.6864319990286507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9.6864319990286507</v>
      </c>
    </row>
    <row r="5343" spans="1:31" x14ac:dyDescent="0.3">
      <c r="A5343">
        <v>2657228</v>
      </c>
      <c r="B5343">
        <v>1</v>
      </c>
      <c r="C5343" t="s">
        <v>80</v>
      </c>
      <c r="D5343" t="s">
        <v>105</v>
      </c>
      <c r="E5343" t="s">
        <v>194</v>
      </c>
      <c r="F5343" t="s">
        <v>240</v>
      </c>
      <c r="G5343" t="s">
        <v>149</v>
      </c>
      <c r="H5343" t="s">
        <v>144</v>
      </c>
      <c r="I5343" t="s">
        <v>136</v>
      </c>
      <c r="J5343" t="s">
        <v>137</v>
      </c>
      <c r="K5343" t="s">
        <v>138</v>
      </c>
      <c r="L5343" t="s">
        <v>14860</v>
      </c>
      <c r="M5343" t="s">
        <v>14861</v>
      </c>
      <c r="N5343">
        <v>6.25E-2</v>
      </c>
      <c r="O5343">
        <v>0</v>
      </c>
      <c r="P5343">
        <v>471</v>
      </c>
      <c r="Q5343">
        <v>1</v>
      </c>
      <c r="R5343">
        <v>31</v>
      </c>
      <c r="S5343">
        <v>11</v>
      </c>
      <c r="T5343">
        <v>67</v>
      </c>
      <c r="U5343">
        <v>5</v>
      </c>
      <c r="V5343">
        <v>0</v>
      </c>
      <c r="W5343">
        <v>0</v>
      </c>
      <c r="X5343">
        <v>7.1868619255161255</v>
      </c>
      <c r="Y5343">
        <v>0.143720791875</v>
      </c>
      <c r="Z5343">
        <v>2.3964135929624506</v>
      </c>
      <c r="AA5343">
        <v>5.5173007593551242</v>
      </c>
      <c r="AB5343">
        <v>2.4814682659089571</v>
      </c>
      <c r="AC5343">
        <v>13.43503716329775</v>
      </c>
      <c r="AD5343">
        <v>0</v>
      </c>
      <c r="AE5343">
        <v>31.160802498915409</v>
      </c>
    </row>
    <row r="5344" spans="1:31" x14ac:dyDescent="0.3">
      <c r="A5344">
        <v>2657700</v>
      </c>
      <c r="B5344">
        <v>1</v>
      </c>
      <c r="C5344" t="s">
        <v>81</v>
      </c>
      <c r="D5344" t="s">
        <v>115</v>
      </c>
      <c r="E5344" t="s">
        <v>165</v>
      </c>
      <c r="F5344" t="s">
        <v>14862</v>
      </c>
      <c r="G5344" t="s">
        <v>187</v>
      </c>
      <c r="H5344" t="s">
        <v>135</v>
      </c>
      <c r="I5344" t="s">
        <v>136</v>
      </c>
      <c r="J5344" t="s">
        <v>137</v>
      </c>
      <c r="K5344" t="s">
        <v>138</v>
      </c>
      <c r="L5344" t="s">
        <v>14863</v>
      </c>
      <c r="M5344" t="s">
        <v>14575</v>
      </c>
      <c r="N5344">
        <v>1.6405555549999999</v>
      </c>
      <c r="O5344">
        <v>0</v>
      </c>
      <c r="P5344">
        <v>11</v>
      </c>
      <c r="Q5344">
        <v>0</v>
      </c>
      <c r="R5344">
        <v>1</v>
      </c>
      <c r="S5344">
        <v>0</v>
      </c>
      <c r="T5344">
        <v>1</v>
      </c>
      <c r="U5344">
        <v>0</v>
      </c>
      <c r="V5344">
        <v>0</v>
      </c>
      <c r="W5344">
        <v>0</v>
      </c>
      <c r="X5344">
        <v>1.5821336265182016</v>
      </c>
      <c r="Y5344">
        <v>0</v>
      </c>
      <c r="Z5344">
        <v>4.8774370866150001</v>
      </c>
      <c r="AA5344">
        <v>0</v>
      </c>
      <c r="AB5344">
        <v>0.52439268637209824</v>
      </c>
      <c r="AC5344">
        <v>0</v>
      </c>
      <c r="AD5344">
        <v>0</v>
      </c>
      <c r="AE5344">
        <v>6.9839633995053001</v>
      </c>
    </row>
    <row r="5345" spans="1:31" x14ac:dyDescent="0.3">
      <c r="A5345">
        <v>2657414</v>
      </c>
      <c r="B5345">
        <v>1</v>
      </c>
      <c r="C5345" t="s">
        <v>80</v>
      </c>
      <c r="D5345" t="s">
        <v>83</v>
      </c>
      <c r="E5345" t="s">
        <v>132</v>
      </c>
      <c r="F5345" t="s">
        <v>14864</v>
      </c>
      <c r="G5345" t="s">
        <v>228</v>
      </c>
      <c r="H5345" t="s">
        <v>135</v>
      </c>
      <c r="I5345" t="s">
        <v>136</v>
      </c>
      <c r="J5345" t="s">
        <v>137</v>
      </c>
      <c r="K5345" t="s">
        <v>138</v>
      </c>
      <c r="L5345" t="s">
        <v>14865</v>
      </c>
      <c r="M5345" t="s">
        <v>14866</v>
      </c>
      <c r="N5345">
        <v>1.7949999999999999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3</v>
      </c>
      <c r="U5345">
        <v>0</v>
      </c>
      <c r="V5345">
        <v>1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11.714917573011851</v>
      </c>
      <c r="AC5345">
        <v>0</v>
      </c>
      <c r="AD5345">
        <v>26.768815475433204</v>
      </c>
      <c r="AE5345">
        <v>38.483733048445053</v>
      </c>
    </row>
    <row r="5346" spans="1:31" x14ac:dyDescent="0.3">
      <c r="A5346">
        <v>2657311</v>
      </c>
      <c r="B5346">
        <v>1</v>
      </c>
      <c r="C5346" t="s">
        <v>80</v>
      </c>
      <c r="D5346" t="s">
        <v>104</v>
      </c>
      <c r="E5346" t="s">
        <v>147</v>
      </c>
      <c r="F5346" t="s">
        <v>10972</v>
      </c>
      <c r="G5346" t="s">
        <v>161</v>
      </c>
      <c r="H5346" t="s">
        <v>144</v>
      </c>
      <c r="I5346" t="s">
        <v>136</v>
      </c>
      <c r="J5346" t="s">
        <v>137</v>
      </c>
      <c r="K5346" t="s">
        <v>162</v>
      </c>
      <c r="L5346" t="s">
        <v>14867</v>
      </c>
      <c r="M5346" t="s">
        <v>14868</v>
      </c>
      <c r="N5346">
        <v>9.278611111</v>
      </c>
      <c r="O5346">
        <v>5</v>
      </c>
      <c r="P5346">
        <v>4594</v>
      </c>
      <c r="Q5346">
        <v>24</v>
      </c>
      <c r="R5346">
        <v>150</v>
      </c>
      <c r="S5346">
        <v>6</v>
      </c>
      <c r="T5346">
        <v>709</v>
      </c>
      <c r="U5346">
        <v>5</v>
      </c>
      <c r="V5346">
        <v>1</v>
      </c>
      <c r="W5346">
        <v>12.15183907492761</v>
      </c>
      <c r="X5346">
        <v>10278.12819018241</v>
      </c>
      <c r="Y5346">
        <v>488.37864465462411</v>
      </c>
      <c r="Z5346">
        <v>949.86347138362908</v>
      </c>
      <c r="AA5346">
        <v>186.80979011115016</v>
      </c>
      <c r="AB5346">
        <v>5004.523623990026</v>
      </c>
      <c r="AC5346">
        <v>5603.0414530780417</v>
      </c>
      <c r="AD5346">
        <v>0</v>
      </c>
      <c r="AE5346">
        <v>22522.897012474808</v>
      </c>
    </row>
    <row r="5347" spans="1:31" x14ac:dyDescent="0.3">
      <c r="A5347">
        <v>2657560</v>
      </c>
      <c r="B5347">
        <v>1</v>
      </c>
      <c r="C5347" t="s">
        <v>80</v>
      </c>
      <c r="D5347" t="s">
        <v>83</v>
      </c>
      <c r="E5347" t="s">
        <v>181</v>
      </c>
      <c r="F5347" t="s">
        <v>14869</v>
      </c>
      <c r="G5347" t="s">
        <v>220</v>
      </c>
      <c r="H5347" t="s">
        <v>144</v>
      </c>
      <c r="I5347" t="s">
        <v>136</v>
      </c>
      <c r="J5347" t="s">
        <v>137</v>
      </c>
      <c r="K5347" t="s">
        <v>162</v>
      </c>
      <c r="L5347" t="s">
        <v>14870</v>
      </c>
      <c r="M5347" t="s">
        <v>14871</v>
      </c>
      <c r="N5347">
        <v>4.9930555549999998</v>
      </c>
      <c r="O5347">
        <v>0</v>
      </c>
      <c r="P5347">
        <v>1722</v>
      </c>
      <c r="Q5347">
        <v>0</v>
      </c>
      <c r="R5347">
        <v>0</v>
      </c>
      <c r="S5347">
        <v>1</v>
      </c>
      <c r="T5347">
        <v>945</v>
      </c>
      <c r="U5347">
        <v>0</v>
      </c>
      <c r="V5347">
        <v>0</v>
      </c>
      <c r="W5347">
        <v>0</v>
      </c>
      <c r="X5347">
        <v>2684.8121220186304</v>
      </c>
      <c r="Y5347">
        <v>0</v>
      </c>
      <c r="Z5347">
        <v>0</v>
      </c>
      <c r="AA5347">
        <v>400.09565038366037</v>
      </c>
      <c r="AB5347">
        <v>6294.0826860861262</v>
      </c>
      <c r="AC5347">
        <v>0</v>
      </c>
      <c r="AD5347">
        <v>0</v>
      </c>
      <c r="AE5347">
        <v>9378.9904584884171</v>
      </c>
    </row>
    <row r="5348" spans="1:31" x14ac:dyDescent="0.3">
      <c r="A5348">
        <v>2657998</v>
      </c>
      <c r="B5348">
        <v>1</v>
      </c>
      <c r="C5348" t="s">
        <v>80</v>
      </c>
      <c r="D5348" t="s">
        <v>93</v>
      </c>
      <c r="E5348" t="s">
        <v>165</v>
      </c>
      <c r="F5348" t="s">
        <v>5712</v>
      </c>
      <c r="G5348" t="s">
        <v>224</v>
      </c>
      <c r="H5348" t="s">
        <v>135</v>
      </c>
      <c r="I5348" t="s">
        <v>136</v>
      </c>
      <c r="J5348" t="s">
        <v>137</v>
      </c>
      <c r="K5348" t="s">
        <v>138</v>
      </c>
      <c r="L5348" t="s">
        <v>14872</v>
      </c>
      <c r="M5348" t="s">
        <v>14784</v>
      </c>
      <c r="N5348">
        <v>1.351111111</v>
      </c>
      <c r="O5348">
        <v>0</v>
      </c>
      <c r="P5348">
        <v>12</v>
      </c>
      <c r="Q5348">
        <v>0</v>
      </c>
      <c r="R5348">
        <v>10</v>
      </c>
      <c r="S5348">
        <v>0</v>
      </c>
      <c r="T5348">
        <v>11</v>
      </c>
      <c r="U5348">
        <v>0</v>
      </c>
      <c r="V5348">
        <v>0</v>
      </c>
      <c r="W5348">
        <v>0</v>
      </c>
      <c r="X5348">
        <v>3.7251062132321557</v>
      </c>
      <c r="Y5348">
        <v>0</v>
      </c>
      <c r="Z5348">
        <v>11.211619802143867</v>
      </c>
      <c r="AA5348">
        <v>0</v>
      </c>
      <c r="AB5348">
        <v>22.736236686398136</v>
      </c>
      <c r="AC5348">
        <v>0</v>
      </c>
      <c r="AD5348">
        <v>0</v>
      </c>
      <c r="AE5348">
        <v>37.672962701774161</v>
      </c>
    </row>
    <row r="5349" spans="1:31" x14ac:dyDescent="0.3">
      <c r="A5349">
        <v>2657597</v>
      </c>
      <c r="B5349">
        <v>1</v>
      </c>
      <c r="C5349" t="s">
        <v>80</v>
      </c>
      <c r="D5349" t="s">
        <v>82</v>
      </c>
      <c r="E5349" t="s">
        <v>152</v>
      </c>
      <c r="F5349" t="s">
        <v>14873</v>
      </c>
      <c r="G5349" t="s">
        <v>199</v>
      </c>
      <c r="H5349" t="s">
        <v>135</v>
      </c>
      <c r="I5349" t="s">
        <v>136</v>
      </c>
      <c r="J5349" t="s">
        <v>3</v>
      </c>
      <c r="K5349" t="s">
        <v>138</v>
      </c>
      <c r="L5349" t="s">
        <v>14874</v>
      </c>
      <c r="M5349" t="s">
        <v>14875</v>
      </c>
      <c r="N5349">
        <v>8.8016666659999991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5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19.396059717558337</v>
      </c>
      <c r="AC5349">
        <v>0</v>
      </c>
      <c r="AD5349">
        <v>0</v>
      </c>
      <c r="AE5349">
        <v>19.396059717558337</v>
      </c>
    </row>
    <row r="5350" spans="1:31" x14ac:dyDescent="0.3">
      <c r="A5350">
        <v>2657291</v>
      </c>
      <c r="B5350">
        <v>1</v>
      </c>
      <c r="C5350" t="s">
        <v>80</v>
      </c>
      <c r="D5350" t="s">
        <v>106</v>
      </c>
      <c r="E5350" t="s">
        <v>165</v>
      </c>
      <c r="F5350" t="s">
        <v>14876</v>
      </c>
      <c r="G5350" t="s">
        <v>224</v>
      </c>
      <c r="H5350" t="s">
        <v>135</v>
      </c>
      <c r="I5350" t="s">
        <v>136</v>
      </c>
      <c r="J5350" t="s">
        <v>137</v>
      </c>
      <c r="K5350" t="s">
        <v>138</v>
      </c>
      <c r="L5350" t="s">
        <v>14877</v>
      </c>
      <c r="M5350" t="s">
        <v>14878</v>
      </c>
      <c r="N5350">
        <v>2.563055555</v>
      </c>
      <c r="O5350">
        <v>0</v>
      </c>
      <c r="P5350">
        <v>2</v>
      </c>
      <c r="Q5350">
        <v>0</v>
      </c>
      <c r="R5350">
        <v>3</v>
      </c>
      <c r="S5350">
        <v>0</v>
      </c>
      <c r="T5350">
        <v>3</v>
      </c>
      <c r="U5350">
        <v>0</v>
      </c>
      <c r="V5350">
        <v>0</v>
      </c>
      <c r="W5350">
        <v>0</v>
      </c>
      <c r="X5350">
        <v>2.406548160281857</v>
      </c>
      <c r="Y5350">
        <v>0</v>
      </c>
      <c r="Z5350">
        <v>52.217877494041979</v>
      </c>
      <c r="AA5350">
        <v>0</v>
      </c>
      <c r="AB5350">
        <v>14.25271181869096</v>
      </c>
      <c r="AC5350">
        <v>0</v>
      </c>
      <c r="AD5350">
        <v>0</v>
      </c>
      <c r="AE5350">
        <v>68.877137473014798</v>
      </c>
    </row>
    <row r="5351" spans="1:31" x14ac:dyDescent="0.3">
      <c r="A5351">
        <v>2657222</v>
      </c>
      <c r="B5351">
        <v>1</v>
      </c>
      <c r="C5351" t="s">
        <v>80</v>
      </c>
      <c r="D5351" t="s">
        <v>103</v>
      </c>
      <c r="E5351" t="s">
        <v>147</v>
      </c>
      <c r="F5351" t="s">
        <v>14879</v>
      </c>
      <c r="G5351" t="s">
        <v>143</v>
      </c>
      <c r="H5351" t="s">
        <v>144</v>
      </c>
      <c r="I5351" t="s">
        <v>136</v>
      </c>
      <c r="J5351" t="s">
        <v>137</v>
      </c>
      <c r="K5351" t="s">
        <v>138</v>
      </c>
      <c r="L5351" t="s">
        <v>14880</v>
      </c>
      <c r="M5351" t="s">
        <v>14881</v>
      </c>
      <c r="N5351">
        <v>3.0274999999999999</v>
      </c>
      <c r="O5351">
        <v>0</v>
      </c>
      <c r="P5351">
        <v>0</v>
      </c>
      <c r="Q5351">
        <v>0</v>
      </c>
      <c r="R5351">
        <v>0</v>
      </c>
      <c r="S5351">
        <v>1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4.4877209191986118</v>
      </c>
      <c r="AB5351">
        <v>0</v>
      </c>
      <c r="AC5351">
        <v>0</v>
      </c>
      <c r="AD5351">
        <v>0</v>
      </c>
      <c r="AE5351">
        <v>4.4877209191986118</v>
      </c>
    </row>
    <row r="5352" spans="1:31" x14ac:dyDescent="0.3">
      <c r="A5352">
        <v>2657620</v>
      </c>
      <c r="B5352">
        <v>1</v>
      </c>
      <c r="C5352" t="s">
        <v>81</v>
      </c>
      <c r="D5352" t="s">
        <v>122</v>
      </c>
      <c r="E5352" t="s">
        <v>165</v>
      </c>
      <c r="F5352" t="s">
        <v>14882</v>
      </c>
      <c r="G5352" t="s">
        <v>187</v>
      </c>
      <c r="H5352" t="s">
        <v>135</v>
      </c>
      <c r="I5352" t="s">
        <v>136</v>
      </c>
      <c r="J5352" t="s">
        <v>137</v>
      </c>
      <c r="K5352" t="s">
        <v>138</v>
      </c>
      <c r="L5352" t="s">
        <v>14883</v>
      </c>
      <c r="M5352" t="s">
        <v>14490</v>
      </c>
      <c r="N5352">
        <v>3.6955555549999999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0.59475532488487759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0.59475532488487759</v>
      </c>
    </row>
    <row r="5353" spans="1:31" x14ac:dyDescent="0.3">
      <c r="A5353">
        <v>2657912</v>
      </c>
      <c r="B5353">
        <v>1</v>
      </c>
      <c r="C5353" t="s">
        <v>81</v>
      </c>
      <c r="D5353" t="s">
        <v>113</v>
      </c>
      <c r="E5353" t="s">
        <v>152</v>
      </c>
      <c r="F5353" t="s">
        <v>14884</v>
      </c>
      <c r="G5353" t="s">
        <v>191</v>
      </c>
      <c r="H5353" t="s">
        <v>135</v>
      </c>
      <c r="I5353" t="s">
        <v>136</v>
      </c>
      <c r="J5353" t="s">
        <v>137</v>
      </c>
      <c r="K5353" t="s">
        <v>138</v>
      </c>
      <c r="L5353" t="s">
        <v>14885</v>
      </c>
      <c r="M5353" t="s">
        <v>14886</v>
      </c>
      <c r="N5353">
        <v>2.0108333329999999</v>
      </c>
      <c r="O5353">
        <v>0</v>
      </c>
      <c r="P5353">
        <v>4</v>
      </c>
      <c r="Q5353">
        <v>0</v>
      </c>
      <c r="R5353">
        <v>3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2.303738421473366</v>
      </c>
      <c r="Y5353">
        <v>0</v>
      </c>
      <c r="Z5353">
        <v>5.0346169152194484</v>
      </c>
      <c r="AA5353">
        <v>0</v>
      </c>
      <c r="AB5353">
        <v>1.7368725447551785</v>
      </c>
      <c r="AC5353">
        <v>0</v>
      </c>
      <c r="AD5353">
        <v>0</v>
      </c>
      <c r="AE5353">
        <v>9.0752278814479919</v>
      </c>
    </row>
    <row r="5354" spans="1:31" x14ac:dyDescent="0.3">
      <c r="A5354">
        <v>2657391</v>
      </c>
      <c r="B5354">
        <v>1</v>
      </c>
      <c r="C5354" t="s">
        <v>80</v>
      </c>
      <c r="D5354" t="s">
        <v>86</v>
      </c>
      <c r="E5354" t="s">
        <v>165</v>
      </c>
      <c r="F5354" t="s">
        <v>14887</v>
      </c>
      <c r="G5354" t="s">
        <v>161</v>
      </c>
      <c r="H5354" t="s">
        <v>135</v>
      </c>
      <c r="I5354" t="s">
        <v>136</v>
      </c>
      <c r="J5354" t="s">
        <v>137</v>
      </c>
      <c r="K5354" t="s">
        <v>162</v>
      </c>
      <c r="L5354" t="s">
        <v>14888</v>
      </c>
      <c r="M5354" t="s">
        <v>14889</v>
      </c>
      <c r="N5354">
        <v>0.71361111099999996</v>
      </c>
      <c r="O5354">
        <v>0</v>
      </c>
      <c r="P5354">
        <v>46</v>
      </c>
      <c r="Q5354">
        <v>0</v>
      </c>
      <c r="R5354">
        <v>0</v>
      </c>
      <c r="S5354">
        <v>0</v>
      </c>
      <c r="T5354">
        <v>11</v>
      </c>
      <c r="U5354">
        <v>0</v>
      </c>
      <c r="V5354">
        <v>0</v>
      </c>
      <c r="W5354">
        <v>0</v>
      </c>
      <c r="X5354">
        <v>25.136117569764753</v>
      </c>
      <c r="Y5354">
        <v>0</v>
      </c>
      <c r="Z5354">
        <v>0</v>
      </c>
      <c r="AA5354">
        <v>0</v>
      </c>
      <c r="AB5354">
        <v>34.005924104657474</v>
      </c>
      <c r="AC5354">
        <v>0</v>
      </c>
      <c r="AD5354">
        <v>0</v>
      </c>
      <c r="AE5354">
        <v>59.142041674422231</v>
      </c>
    </row>
    <row r="5355" spans="1:31" x14ac:dyDescent="0.3">
      <c r="A5355">
        <v>2657534</v>
      </c>
      <c r="B5355">
        <v>1</v>
      </c>
      <c r="C5355" t="s">
        <v>81</v>
      </c>
      <c r="D5355" t="s">
        <v>120</v>
      </c>
      <c r="E5355" t="s">
        <v>181</v>
      </c>
      <c r="F5355" t="s">
        <v>12394</v>
      </c>
      <c r="G5355" t="s">
        <v>149</v>
      </c>
      <c r="H5355" t="s">
        <v>144</v>
      </c>
      <c r="I5355" t="s">
        <v>136</v>
      </c>
      <c r="J5355" t="s">
        <v>137</v>
      </c>
      <c r="K5355" t="s">
        <v>138</v>
      </c>
      <c r="L5355" t="s">
        <v>14890</v>
      </c>
      <c r="M5355" t="s">
        <v>14891</v>
      </c>
      <c r="N5355">
        <v>0.338888888</v>
      </c>
      <c r="O5355">
        <v>0</v>
      </c>
      <c r="P5355">
        <v>1435</v>
      </c>
      <c r="Q5355">
        <v>0</v>
      </c>
      <c r="R5355">
        <v>13</v>
      </c>
      <c r="S5355">
        <v>0</v>
      </c>
      <c r="T5355">
        <v>233</v>
      </c>
      <c r="U5355">
        <v>0</v>
      </c>
      <c r="V5355">
        <v>0</v>
      </c>
      <c r="W5355">
        <v>0</v>
      </c>
      <c r="X5355">
        <v>128.57748506188395</v>
      </c>
      <c r="Y5355">
        <v>0</v>
      </c>
      <c r="Z5355">
        <v>4.8152747593137128</v>
      </c>
      <c r="AA5355">
        <v>0</v>
      </c>
      <c r="AB5355">
        <v>95.567821225790269</v>
      </c>
      <c r="AC5355">
        <v>0</v>
      </c>
      <c r="AD5355">
        <v>0</v>
      </c>
      <c r="AE5355">
        <v>228.96058104698795</v>
      </c>
    </row>
    <row r="5356" spans="1:31" x14ac:dyDescent="0.3">
      <c r="A5356">
        <v>2657832</v>
      </c>
      <c r="B5356">
        <v>1</v>
      </c>
      <c r="C5356" t="s">
        <v>80</v>
      </c>
      <c r="D5356" t="s">
        <v>94</v>
      </c>
      <c r="E5356" t="s">
        <v>141</v>
      </c>
      <c r="F5356" t="s">
        <v>14892</v>
      </c>
      <c r="G5356" t="s">
        <v>154</v>
      </c>
      <c r="H5356" t="s">
        <v>144</v>
      </c>
      <c r="I5356" t="s">
        <v>136</v>
      </c>
      <c r="J5356" t="s">
        <v>137</v>
      </c>
      <c r="K5356" t="s">
        <v>138</v>
      </c>
      <c r="L5356" t="s">
        <v>14893</v>
      </c>
      <c r="M5356" t="s">
        <v>14894</v>
      </c>
      <c r="N5356">
        <v>0.28222222200000002</v>
      </c>
      <c r="O5356">
        <v>0</v>
      </c>
      <c r="P5356">
        <v>122</v>
      </c>
      <c r="Q5356">
        <v>0</v>
      </c>
      <c r="R5356">
        <v>6</v>
      </c>
      <c r="S5356">
        <v>0</v>
      </c>
      <c r="T5356">
        <v>15</v>
      </c>
      <c r="U5356">
        <v>0</v>
      </c>
      <c r="V5356">
        <v>0</v>
      </c>
      <c r="W5356">
        <v>0</v>
      </c>
      <c r="X5356">
        <v>8.3001236922134431</v>
      </c>
      <c r="Y5356">
        <v>0</v>
      </c>
      <c r="Z5356">
        <v>1.250233382684693</v>
      </c>
      <c r="AA5356">
        <v>0</v>
      </c>
      <c r="AB5356">
        <v>5.6248424685493879</v>
      </c>
      <c r="AC5356">
        <v>0</v>
      </c>
      <c r="AD5356">
        <v>0</v>
      </c>
      <c r="AE5356">
        <v>15.175199543447523</v>
      </c>
    </row>
    <row r="5357" spans="1:31" x14ac:dyDescent="0.3">
      <c r="A5357">
        <v>2657285</v>
      </c>
      <c r="B5357">
        <v>1</v>
      </c>
      <c r="C5357" t="s">
        <v>81</v>
      </c>
      <c r="D5357" t="s">
        <v>118</v>
      </c>
      <c r="E5357" t="s">
        <v>141</v>
      </c>
      <c r="F5357" t="s">
        <v>8511</v>
      </c>
      <c r="G5357" t="s">
        <v>149</v>
      </c>
      <c r="H5357" t="s">
        <v>144</v>
      </c>
      <c r="I5357" t="s">
        <v>136</v>
      </c>
      <c r="J5357" t="s">
        <v>137</v>
      </c>
      <c r="K5357" t="s">
        <v>138</v>
      </c>
      <c r="L5357" t="s">
        <v>14895</v>
      </c>
      <c r="M5357" t="s">
        <v>14896</v>
      </c>
      <c r="N5357">
        <v>0.60111111100000003</v>
      </c>
      <c r="O5357">
        <v>1</v>
      </c>
      <c r="P5357">
        <v>5503</v>
      </c>
      <c r="Q5357">
        <v>3</v>
      </c>
      <c r="R5357">
        <v>73</v>
      </c>
      <c r="S5357">
        <v>65</v>
      </c>
      <c r="T5357">
        <v>280</v>
      </c>
      <c r="U5357">
        <v>2</v>
      </c>
      <c r="V5357">
        <v>2</v>
      </c>
      <c r="W5357">
        <v>0.51370219003525319</v>
      </c>
      <c r="X5357">
        <v>740.88759349910924</v>
      </c>
      <c r="Y5357">
        <v>5.1486097508363899</v>
      </c>
      <c r="Z5357">
        <v>49.690956901181103</v>
      </c>
      <c r="AA5357">
        <v>389.77432315470412</v>
      </c>
      <c r="AB5357">
        <v>295.78997636831406</v>
      </c>
      <c r="AC5357">
        <v>32.120863503715178</v>
      </c>
      <c r="AD5357">
        <v>110.70313314983713</v>
      </c>
      <c r="AE5357">
        <v>1624.6291585177325</v>
      </c>
    </row>
    <row r="5358" spans="1:31" x14ac:dyDescent="0.3">
      <c r="A5358">
        <v>2657826</v>
      </c>
      <c r="B5358">
        <v>1</v>
      </c>
      <c r="C5358" t="s">
        <v>80</v>
      </c>
      <c r="D5358" t="s">
        <v>107</v>
      </c>
      <c r="E5358" t="s">
        <v>152</v>
      </c>
      <c r="F5358" t="s">
        <v>14897</v>
      </c>
      <c r="G5358" t="s">
        <v>154</v>
      </c>
      <c r="H5358" t="s">
        <v>135</v>
      </c>
      <c r="I5358" t="s">
        <v>136</v>
      </c>
      <c r="J5358" t="s">
        <v>137</v>
      </c>
      <c r="K5358" t="s">
        <v>138</v>
      </c>
      <c r="L5358" t="s">
        <v>14898</v>
      </c>
      <c r="M5358" t="s">
        <v>14899</v>
      </c>
      <c r="N5358">
        <v>0.58333333300000001</v>
      </c>
      <c r="O5358">
        <v>0</v>
      </c>
      <c r="P5358">
        <v>84</v>
      </c>
      <c r="Q5358">
        <v>0</v>
      </c>
      <c r="R5358">
        <v>0</v>
      </c>
      <c r="S5358">
        <v>0</v>
      </c>
      <c r="T5358">
        <v>27</v>
      </c>
      <c r="U5358">
        <v>0</v>
      </c>
      <c r="V5358">
        <v>0</v>
      </c>
      <c r="W5358">
        <v>0</v>
      </c>
      <c r="X5358">
        <v>14.624187596787966</v>
      </c>
      <c r="Y5358">
        <v>0</v>
      </c>
      <c r="Z5358">
        <v>0</v>
      </c>
      <c r="AA5358">
        <v>0</v>
      </c>
      <c r="AB5358">
        <v>22.552960540099257</v>
      </c>
      <c r="AC5358">
        <v>0</v>
      </c>
      <c r="AD5358">
        <v>0</v>
      </c>
      <c r="AE5358">
        <v>37.177148136887226</v>
      </c>
    </row>
    <row r="5359" spans="1:31" x14ac:dyDescent="0.3">
      <c r="A5359">
        <v>2657872</v>
      </c>
      <c r="B5359">
        <v>1</v>
      </c>
      <c r="C5359" t="s">
        <v>80</v>
      </c>
      <c r="D5359" t="s">
        <v>108</v>
      </c>
      <c r="E5359" t="s">
        <v>152</v>
      </c>
      <c r="F5359" t="s">
        <v>14900</v>
      </c>
      <c r="G5359" t="s">
        <v>224</v>
      </c>
      <c r="H5359" t="s">
        <v>135</v>
      </c>
      <c r="I5359" t="s">
        <v>136</v>
      </c>
      <c r="J5359" t="s">
        <v>137</v>
      </c>
      <c r="K5359" t="s">
        <v>138</v>
      </c>
      <c r="L5359" t="s">
        <v>14901</v>
      </c>
      <c r="M5359" t="s">
        <v>14902</v>
      </c>
      <c r="N5359">
        <v>0.821944444</v>
      </c>
      <c r="O5359">
        <v>0</v>
      </c>
      <c r="P5359">
        <v>34</v>
      </c>
      <c r="Q5359">
        <v>0</v>
      </c>
      <c r="R5359">
        <v>25</v>
      </c>
      <c r="S5359">
        <v>0</v>
      </c>
      <c r="T5359">
        <v>10</v>
      </c>
      <c r="U5359">
        <v>0</v>
      </c>
      <c r="V5359">
        <v>0</v>
      </c>
      <c r="W5359">
        <v>0</v>
      </c>
      <c r="X5359">
        <v>11.563087864088718</v>
      </c>
      <c r="Y5359">
        <v>0</v>
      </c>
      <c r="Z5359">
        <v>46.794476038931244</v>
      </c>
      <c r="AA5359">
        <v>0</v>
      </c>
      <c r="AB5359">
        <v>17.808361525842756</v>
      </c>
      <c r="AC5359">
        <v>0</v>
      </c>
      <c r="AD5359">
        <v>0</v>
      </c>
      <c r="AE5359">
        <v>76.165925428862721</v>
      </c>
    </row>
    <row r="5360" spans="1:31" x14ac:dyDescent="0.3">
      <c r="A5360">
        <v>2657448</v>
      </c>
      <c r="B5360">
        <v>2</v>
      </c>
      <c r="C5360" t="s">
        <v>80</v>
      </c>
      <c r="D5360" t="s">
        <v>94</v>
      </c>
      <c r="E5360" t="s">
        <v>165</v>
      </c>
      <c r="F5360" t="s">
        <v>14903</v>
      </c>
      <c r="G5360" t="s">
        <v>183</v>
      </c>
      <c r="H5360" t="s">
        <v>135</v>
      </c>
      <c r="I5360" t="s">
        <v>136</v>
      </c>
      <c r="J5360" t="s">
        <v>3</v>
      </c>
      <c r="K5360" t="s">
        <v>138</v>
      </c>
      <c r="L5360" t="s">
        <v>14801</v>
      </c>
      <c r="M5360" t="s">
        <v>14904</v>
      </c>
      <c r="N5360">
        <v>1.226111111</v>
      </c>
      <c r="O5360">
        <v>0</v>
      </c>
      <c r="P5360">
        <v>70</v>
      </c>
      <c r="Q5360">
        <v>0</v>
      </c>
      <c r="R5360">
        <v>0</v>
      </c>
      <c r="S5360">
        <v>0</v>
      </c>
      <c r="T5360">
        <v>60</v>
      </c>
      <c r="U5360">
        <v>0</v>
      </c>
      <c r="V5360">
        <v>0</v>
      </c>
      <c r="W5360">
        <v>0</v>
      </c>
      <c r="X5360">
        <v>15.885709881702104</v>
      </c>
      <c r="Y5360">
        <v>0</v>
      </c>
      <c r="Z5360">
        <v>0</v>
      </c>
      <c r="AA5360">
        <v>0</v>
      </c>
      <c r="AB5360">
        <v>61.523539508289147</v>
      </c>
      <c r="AC5360">
        <v>0</v>
      </c>
      <c r="AD5360">
        <v>0</v>
      </c>
      <c r="AE5360">
        <v>77.409249389991245</v>
      </c>
    </row>
    <row r="5361" spans="1:31" x14ac:dyDescent="0.3">
      <c r="A5361">
        <v>2657394</v>
      </c>
      <c r="B5361">
        <v>1</v>
      </c>
      <c r="C5361" t="s">
        <v>80</v>
      </c>
      <c r="D5361" t="s">
        <v>84</v>
      </c>
      <c r="E5361" t="s">
        <v>214</v>
      </c>
      <c r="F5361" t="s">
        <v>14905</v>
      </c>
      <c r="G5361" t="s">
        <v>428</v>
      </c>
      <c r="H5361" t="s">
        <v>135</v>
      </c>
      <c r="I5361" t="s">
        <v>136</v>
      </c>
      <c r="J5361" t="s">
        <v>137</v>
      </c>
      <c r="K5361" t="s">
        <v>138</v>
      </c>
      <c r="L5361" t="s">
        <v>14906</v>
      </c>
      <c r="M5361" t="s">
        <v>14907</v>
      </c>
      <c r="N5361">
        <v>1.186388888</v>
      </c>
      <c r="O5361">
        <v>0</v>
      </c>
      <c r="P5361">
        <v>215</v>
      </c>
      <c r="Q5361">
        <v>0</v>
      </c>
      <c r="R5361">
        <v>0</v>
      </c>
      <c r="S5361">
        <v>0</v>
      </c>
      <c r="T5361">
        <v>23</v>
      </c>
      <c r="U5361">
        <v>0</v>
      </c>
      <c r="V5361">
        <v>0</v>
      </c>
      <c r="W5361">
        <v>0</v>
      </c>
      <c r="X5361">
        <v>65.767407208755358</v>
      </c>
      <c r="Y5361">
        <v>0</v>
      </c>
      <c r="Z5361">
        <v>0</v>
      </c>
      <c r="AA5361">
        <v>0</v>
      </c>
      <c r="AB5361">
        <v>15.062309367329149</v>
      </c>
      <c r="AC5361">
        <v>0</v>
      </c>
      <c r="AD5361">
        <v>0</v>
      </c>
      <c r="AE5361">
        <v>80.829716576084508</v>
      </c>
    </row>
    <row r="5362" spans="1:31" x14ac:dyDescent="0.3">
      <c r="A5362">
        <v>2657557</v>
      </c>
      <c r="B5362">
        <v>1</v>
      </c>
      <c r="C5362" t="s">
        <v>81</v>
      </c>
      <c r="D5362" t="s">
        <v>118</v>
      </c>
      <c r="E5362" t="s">
        <v>165</v>
      </c>
      <c r="F5362" t="s">
        <v>14908</v>
      </c>
      <c r="G5362" t="s">
        <v>191</v>
      </c>
      <c r="H5362" t="s">
        <v>135</v>
      </c>
      <c r="I5362" t="s">
        <v>136</v>
      </c>
      <c r="J5362" t="s">
        <v>137</v>
      </c>
      <c r="K5362" t="s">
        <v>138</v>
      </c>
      <c r="L5362" t="s">
        <v>14909</v>
      </c>
      <c r="M5362" t="s">
        <v>14910</v>
      </c>
      <c r="N5362">
        <v>1.0733333329999999</v>
      </c>
      <c r="O5362">
        <v>0</v>
      </c>
      <c r="P5362">
        <v>147</v>
      </c>
      <c r="Q5362">
        <v>0</v>
      </c>
      <c r="R5362">
        <v>0</v>
      </c>
      <c r="S5362">
        <v>0</v>
      </c>
      <c r="T5362">
        <v>23</v>
      </c>
      <c r="U5362">
        <v>0</v>
      </c>
      <c r="V5362">
        <v>0</v>
      </c>
      <c r="W5362">
        <v>0</v>
      </c>
      <c r="X5362">
        <v>35.914016069773552</v>
      </c>
      <c r="Y5362">
        <v>0</v>
      </c>
      <c r="Z5362">
        <v>0</v>
      </c>
      <c r="AA5362">
        <v>0</v>
      </c>
      <c r="AB5362">
        <v>17.210259787867948</v>
      </c>
      <c r="AC5362">
        <v>0</v>
      </c>
      <c r="AD5362">
        <v>0</v>
      </c>
      <c r="AE5362">
        <v>53.1242758576415</v>
      </c>
    </row>
    <row r="5363" spans="1:31" x14ac:dyDescent="0.3">
      <c r="A5363">
        <v>2677809</v>
      </c>
      <c r="B5363">
        <v>1</v>
      </c>
      <c r="C5363" t="s">
        <v>80</v>
      </c>
      <c r="D5363" t="s">
        <v>103</v>
      </c>
      <c r="E5363" t="s">
        <v>181</v>
      </c>
      <c r="F5363" t="s">
        <v>14911</v>
      </c>
      <c r="G5363" t="s">
        <v>183</v>
      </c>
      <c r="H5363" t="s">
        <v>144</v>
      </c>
      <c r="I5363" t="s">
        <v>136</v>
      </c>
      <c r="J5363" t="s">
        <v>3</v>
      </c>
      <c r="K5363" t="s">
        <v>138</v>
      </c>
      <c r="L5363" t="s">
        <v>14912</v>
      </c>
      <c r="M5363" t="s">
        <v>14913</v>
      </c>
      <c r="N5363">
        <v>1.0475000000000001</v>
      </c>
      <c r="O5363">
        <v>0</v>
      </c>
      <c r="P5363">
        <v>668</v>
      </c>
      <c r="Q5363">
        <v>2</v>
      </c>
      <c r="R5363">
        <v>10</v>
      </c>
      <c r="S5363">
        <v>12</v>
      </c>
      <c r="T5363">
        <v>96</v>
      </c>
      <c r="U5363">
        <v>21</v>
      </c>
      <c r="V5363">
        <v>0</v>
      </c>
      <c r="W5363">
        <v>0</v>
      </c>
      <c r="X5363">
        <v>192.04090069682476</v>
      </c>
      <c r="Y5363">
        <v>45.185322592048166</v>
      </c>
      <c r="Z5363">
        <v>7.4361206469339107</v>
      </c>
      <c r="AA5363">
        <v>132.01159553304035</v>
      </c>
      <c r="AB5363">
        <v>195.61441367577009</v>
      </c>
      <c r="AC5363">
        <v>22993.238843061128</v>
      </c>
      <c r="AD5363">
        <v>0</v>
      </c>
      <c r="AE5363">
        <v>23565.527196205745</v>
      </c>
    </row>
    <row r="5364" spans="1:31" x14ac:dyDescent="0.3">
      <c r="A5364">
        <v>2657202</v>
      </c>
      <c r="B5364">
        <v>1</v>
      </c>
      <c r="C5364" t="s">
        <v>80</v>
      </c>
      <c r="D5364" t="s">
        <v>93</v>
      </c>
      <c r="E5364" t="s">
        <v>147</v>
      </c>
      <c r="F5364" t="s">
        <v>14914</v>
      </c>
      <c r="G5364" t="s">
        <v>149</v>
      </c>
      <c r="H5364" t="s">
        <v>144</v>
      </c>
      <c r="I5364" t="s">
        <v>136</v>
      </c>
      <c r="J5364" t="s">
        <v>137</v>
      </c>
      <c r="K5364" t="s">
        <v>138</v>
      </c>
      <c r="L5364" t="s">
        <v>14915</v>
      </c>
      <c r="M5364" t="s">
        <v>14916</v>
      </c>
      <c r="N5364">
        <v>1.0061111110000001</v>
      </c>
      <c r="O5364">
        <v>0</v>
      </c>
      <c r="P5364">
        <v>1</v>
      </c>
      <c r="Q5364">
        <v>2</v>
      </c>
      <c r="R5364">
        <v>0</v>
      </c>
      <c r="S5364">
        <v>2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9.2615996532926488</v>
      </c>
      <c r="Z5364">
        <v>0</v>
      </c>
      <c r="AA5364">
        <v>18.403645269825784</v>
      </c>
      <c r="AB5364">
        <v>0</v>
      </c>
      <c r="AC5364">
        <v>0</v>
      </c>
      <c r="AD5364">
        <v>0</v>
      </c>
      <c r="AE5364">
        <v>27.665244923118433</v>
      </c>
    </row>
    <row r="5365" spans="1:31" x14ac:dyDescent="0.3">
      <c r="A5365">
        <v>2657749</v>
      </c>
      <c r="B5365">
        <v>1</v>
      </c>
      <c r="C5365" t="s">
        <v>80</v>
      </c>
      <c r="D5365" t="s">
        <v>107</v>
      </c>
      <c r="E5365" t="s">
        <v>165</v>
      </c>
      <c r="F5365" t="s">
        <v>14917</v>
      </c>
      <c r="G5365" t="s">
        <v>154</v>
      </c>
      <c r="H5365" t="s">
        <v>135</v>
      </c>
      <c r="I5365" t="s">
        <v>136</v>
      </c>
      <c r="J5365" t="s">
        <v>137</v>
      </c>
      <c r="K5365" t="s">
        <v>138</v>
      </c>
      <c r="L5365" t="s">
        <v>14918</v>
      </c>
      <c r="M5365" t="s">
        <v>14919</v>
      </c>
      <c r="N5365">
        <v>1.3208333329999999</v>
      </c>
      <c r="O5365">
        <v>0</v>
      </c>
      <c r="P5365">
        <v>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12.372044514337738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12.372044514337738</v>
      </c>
    </row>
    <row r="5366" spans="1:31" x14ac:dyDescent="0.3">
      <c r="A5366">
        <v>2657278</v>
      </c>
      <c r="B5366">
        <v>2</v>
      </c>
      <c r="C5366" t="s">
        <v>80</v>
      </c>
      <c r="D5366" t="s">
        <v>104</v>
      </c>
      <c r="E5366" t="s">
        <v>152</v>
      </c>
      <c r="F5366" t="s">
        <v>14920</v>
      </c>
      <c r="G5366" t="s">
        <v>154</v>
      </c>
      <c r="H5366" t="s">
        <v>135</v>
      </c>
      <c r="I5366" t="s">
        <v>136</v>
      </c>
      <c r="J5366" t="s">
        <v>137</v>
      </c>
      <c r="K5366" t="s">
        <v>138</v>
      </c>
      <c r="L5366" t="s">
        <v>14921</v>
      </c>
      <c r="M5366" t="s">
        <v>14922</v>
      </c>
      <c r="N5366">
        <v>0.48472222199999998</v>
      </c>
      <c r="O5366">
        <v>0</v>
      </c>
      <c r="P5366">
        <v>7</v>
      </c>
      <c r="Q5366">
        <v>0</v>
      </c>
      <c r="R5366">
        <v>6</v>
      </c>
      <c r="S5366">
        <v>0</v>
      </c>
      <c r="T5366">
        <v>7</v>
      </c>
      <c r="U5366">
        <v>0</v>
      </c>
      <c r="V5366">
        <v>0</v>
      </c>
      <c r="W5366">
        <v>0</v>
      </c>
      <c r="X5366">
        <v>2.1985668772098452</v>
      </c>
      <c r="Y5366">
        <v>0</v>
      </c>
      <c r="Z5366">
        <v>1.3551144389838798</v>
      </c>
      <c r="AA5366">
        <v>0</v>
      </c>
      <c r="AB5366">
        <v>5.4414528674664585E-2</v>
      </c>
      <c r="AC5366">
        <v>0</v>
      </c>
      <c r="AD5366">
        <v>0</v>
      </c>
      <c r="AE5366">
        <v>3.6080958448683895</v>
      </c>
    </row>
    <row r="5367" spans="1:31" x14ac:dyDescent="0.3">
      <c r="A5367">
        <v>2657603</v>
      </c>
      <c r="B5367">
        <v>1</v>
      </c>
      <c r="C5367" t="s">
        <v>80</v>
      </c>
      <c r="D5367" t="s">
        <v>94</v>
      </c>
      <c r="E5367" t="s">
        <v>152</v>
      </c>
      <c r="F5367" t="s">
        <v>14923</v>
      </c>
      <c r="G5367" t="s">
        <v>154</v>
      </c>
      <c r="H5367" t="s">
        <v>135</v>
      </c>
      <c r="I5367" t="s">
        <v>136</v>
      </c>
      <c r="J5367" t="s">
        <v>137</v>
      </c>
      <c r="K5367" t="s">
        <v>138</v>
      </c>
      <c r="L5367" t="s">
        <v>14924</v>
      </c>
      <c r="M5367" t="s">
        <v>14925</v>
      </c>
      <c r="N5367">
        <v>1.488888888</v>
      </c>
      <c r="O5367">
        <v>0</v>
      </c>
      <c r="P5367">
        <v>1</v>
      </c>
      <c r="Q5367">
        <v>0</v>
      </c>
      <c r="R5367">
        <v>14</v>
      </c>
      <c r="S5367">
        <v>0</v>
      </c>
      <c r="T5367">
        <v>3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11.709499284728608</v>
      </c>
      <c r="AA5367">
        <v>0</v>
      </c>
      <c r="AB5367">
        <v>2.6962474248275767</v>
      </c>
      <c r="AC5367">
        <v>0</v>
      </c>
      <c r="AD5367">
        <v>0</v>
      </c>
      <c r="AE5367">
        <v>14.405746709556185</v>
      </c>
    </row>
    <row r="5368" spans="1:31" x14ac:dyDescent="0.3">
      <c r="A5368">
        <v>2657849</v>
      </c>
      <c r="B5368">
        <v>1</v>
      </c>
      <c r="C5368" t="s">
        <v>80</v>
      </c>
      <c r="D5368" t="s">
        <v>82</v>
      </c>
      <c r="E5368" t="s">
        <v>132</v>
      </c>
      <c r="F5368" t="s">
        <v>14926</v>
      </c>
      <c r="G5368" t="s">
        <v>134</v>
      </c>
      <c r="H5368" t="s">
        <v>135</v>
      </c>
      <c r="I5368" t="s">
        <v>136</v>
      </c>
      <c r="J5368" t="s">
        <v>137</v>
      </c>
      <c r="K5368" t="s">
        <v>138</v>
      </c>
      <c r="L5368" t="s">
        <v>14927</v>
      </c>
      <c r="M5368" t="s">
        <v>14928</v>
      </c>
      <c r="N5368">
        <v>1.2383333329999999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4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3.8717535345618979</v>
      </c>
      <c r="AC5368">
        <v>0</v>
      </c>
      <c r="AD5368">
        <v>0</v>
      </c>
      <c r="AE5368">
        <v>3.8717535345618979</v>
      </c>
    </row>
    <row r="5369" spans="1:31" x14ac:dyDescent="0.3">
      <c r="A5369">
        <v>2657600</v>
      </c>
      <c r="B5369">
        <v>1</v>
      </c>
      <c r="C5369" t="s">
        <v>80</v>
      </c>
      <c r="D5369" t="s">
        <v>82</v>
      </c>
      <c r="E5369" t="s">
        <v>214</v>
      </c>
      <c r="F5369" t="s">
        <v>616</v>
      </c>
      <c r="G5369" t="s">
        <v>224</v>
      </c>
      <c r="H5369" t="s">
        <v>135</v>
      </c>
      <c r="I5369" t="s">
        <v>136</v>
      </c>
      <c r="J5369" t="s">
        <v>137</v>
      </c>
      <c r="K5369" t="s">
        <v>138</v>
      </c>
      <c r="L5369" t="s">
        <v>14929</v>
      </c>
      <c r="M5369" t="s">
        <v>14930</v>
      </c>
      <c r="N5369">
        <v>3.4480555549999998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24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330.81126222759104</v>
      </c>
      <c r="AC5369">
        <v>0</v>
      </c>
      <c r="AD5369">
        <v>0</v>
      </c>
      <c r="AE5369">
        <v>330.81126222759104</v>
      </c>
    </row>
    <row r="5370" spans="1:31" x14ac:dyDescent="0.3">
      <c r="A5370">
        <v>2657245</v>
      </c>
      <c r="B5370">
        <v>1</v>
      </c>
      <c r="C5370" t="s">
        <v>80</v>
      </c>
      <c r="D5370" t="s">
        <v>93</v>
      </c>
      <c r="E5370" t="s">
        <v>165</v>
      </c>
      <c r="F5370" t="s">
        <v>14931</v>
      </c>
      <c r="G5370" t="s">
        <v>224</v>
      </c>
      <c r="H5370" t="s">
        <v>135</v>
      </c>
      <c r="I5370" t="s">
        <v>136</v>
      </c>
      <c r="J5370" t="s">
        <v>137</v>
      </c>
      <c r="K5370" t="s">
        <v>138</v>
      </c>
      <c r="L5370" t="s">
        <v>14932</v>
      </c>
      <c r="M5370" t="s">
        <v>14933</v>
      </c>
      <c r="N5370">
        <v>2.059722222</v>
      </c>
      <c r="O5370">
        <v>0</v>
      </c>
      <c r="P5370">
        <v>0</v>
      </c>
      <c r="Q5370">
        <v>0</v>
      </c>
      <c r="R5370">
        <v>3</v>
      </c>
      <c r="S5370">
        <v>0</v>
      </c>
      <c r="T5370">
        <v>2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16.915589822893768</v>
      </c>
      <c r="AA5370">
        <v>0</v>
      </c>
      <c r="AB5370">
        <v>38.304239340383916</v>
      </c>
      <c r="AC5370">
        <v>0</v>
      </c>
      <c r="AD5370">
        <v>0</v>
      </c>
      <c r="AE5370">
        <v>55.21982916327768</v>
      </c>
    </row>
    <row r="5371" spans="1:31" x14ac:dyDescent="0.3">
      <c r="A5371">
        <v>2657766</v>
      </c>
      <c r="B5371">
        <v>1</v>
      </c>
      <c r="C5371" t="s">
        <v>80</v>
      </c>
      <c r="D5371" t="s">
        <v>88</v>
      </c>
      <c r="E5371" t="s">
        <v>152</v>
      </c>
      <c r="F5371" t="s">
        <v>14934</v>
      </c>
      <c r="G5371" t="s">
        <v>224</v>
      </c>
      <c r="H5371" t="s">
        <v>135</v>
      </c>
      <c r="I5371" t="s">
        <v>136</v>
      </c>
      <c r="J5371" t="s">
        <v>137</v>
      </c>
      <c r="K5371" t="s">
        <v>138</v>
      </c>
      <c r="L5371" t="s">
        <v>14935</v>
      </c>
      <c r="M5371" t="s">
        <v>14936</v>
      </c>
      <c r="N5371">
        <v>1.884166666</v>
      </c>
      <c r="O5371">
        <v>0</v>
      </c>
      <c r="P5371">
        <v>672</v>
      </c>
      <c r="Q5371">
        <v>0</v>
      </c>
      <c r="R5371">
        <v>0</v>
      </c>
      <c r="S5371">
        <v>0</v>
      </c>
      <c r="T5371">
        <v>106</v>
      </c>
      <c r="U5371">
        <v>0</v>
      </c>
      <c r="V5371">
        <v>0</v>
      </c>
      <c r="W5371">
        <v>0</v>
      </c>
      <c r="X5371">
        <v>400.51874028844639</v>
      </c>
      <c r="Y5371">
        <v>0</v>
      </c>
      <c r="Z5371">
        <v>0</v>
      </c>
      <c r="AA5371">
        <v>0</v>
      </c>
      <c r="AB5371">
        <v>317.07148077891986</v>
      </c>
      <c r="AC5371">
        <v>0</v>
      </c>
      <c r="AD5371">
        <v>0</v>
      </c>
      <c r="AE5371">
        <v>717.5902210673662</v>
      </c>
    </row>
    <row r="5372" spans="1:31" x14ac:dyDescent="0.3">
      <c r="A5372">
        <v>2657225</v>
      </c>
      <c r="B5372">
        <v>1</v>
      </c>
      <c r="C5372" t="s">
        <v>81</v>
      </c>
      <c r="D5372" t="s">
        <v>120</v>
      </c>
      <c r="E5372" t="s">
        <v>147</v>
      </c>
      <c r="F5372" t="s">
        <v>14937</v>
      </c>
      <c r="G5372" t="s">
        <v>149</v>
      </c>
      <c r="H5372" t="s">
        <v>144</v>
      </c>
      <c r="I5372" t="s">
        <v>136</v>
      </c>
      <c r="J5372" t="s">
        <v>137</v>
      </c>
      <c r="K5372" t="s">
        <v>138</v>
      </c>
      <c r="L5372" t="s">
        <v>14938</v>
      </c>
      <c r="M5372" t="s">
        <v>14939</v>
      </c>
      <c r="N5372">
        <v>1.2647222220000001</v>
      </c>
      <c r="O5372">
        <v>6</v>
      </c>
      <c r="P5372">
        <v>783</v>
      </c>
      <c r="Q5372">
        <v>42</v>
      </c>
      <c r="R5372">
        <v>19</v>
      </c>
      <c r="S5372">
        <v>11</v>
      </c>
      <c r="T5372">
        <v>55</v>
      </c>
      <c r="U5372">
        <v>6</v>
      </c>
      <c r="V5372">
        <v>0</v>
      </c>
      <c r="W5372">
        <v>20.713647709015838</v>
      </c>
      <c r="X5372">
        <v>115.43557378787706</v>
      </c>
      <c r="Y5372">
        <v>302.68434660931223</v>
      </c>
      <c r="Z5372">
        <v>21.920650413537217</v>
      </c>
      <c r="AA5372">
        <v>26.15529454135973</v>
      </c>
      <c r="AB5372">
        <v>24.25129072602067</v>
      </c>
      <c r="AC5372">
        <v>469.79132402784427</v>
      </c>
      <c r="AD5372">
        <v>0</v>
      </c>
      <c r="AE5372">
        <v>980.95212781496707</v>
      </c>
    </row>
    <row r="5373" spans="1:31" x14ac:dyDescent="0.3">
      <c r="A5373">
        <v>2657474</v>
      </c>
      <c r="B5373">
        <v>1</v>
      </c>
      <c r="C5373" t="s">
        <v>81</v>
      </c>
      <c r="D5373" t="s">
        <v>118</v>
      </c>
      <c r="E5373" t="s">
        <v>147</v>
      </c>
      <c r="F5373" t="s">
        <v>14940</v>
      </c>
      <c r="G5373" t="s">
        <v>161</v>
      </c>
      <c r="H5373" t="s">
        <v>144</v>
      </c>
      <c r="I5373" t="s">
        <v>136</v>
      </c>
      <c r="J5373" t="s">
        <v>137</v>
      </c>
      <c r="K5373" t="s">
        <v>162</v>
      </c>
      <c r="L5373" t="s">
        <v>14941</v>
      </c>
      <c r="M5373" t="s">
        <v>14942</v>
      </c>
      <c r="N5373">
        <v>4.4816666659999997</v>
      </c>
      <c r="O5373">
        <v>0</v>
      </c>
      <c r="P5373">
        <v>499</v>
      </c>
      <c r="Q5373">
        <v>0</v>
      </c>
      <c r="R5373">
        <v>24</v>
      </c>
      <c r="S5373">
        <v>11</v>
      </c>
      <c r="T5373">
        <v>19</v>
      </c>
      <c r="U5373">
        <v>0</v>
      </c>
      <c r="V5373">
        <v>0</v>
      </c>
      <c r="W5373">
        <v>0</v>
      </c>
      <c r="X5373">
        <v>403.69767722680797</v>
      </c>
      <c r="Y5373">
        <v>0</v>
      </c>
      <c r="Z5373">
        <v>94.799229799808785</v>
      </c>
      <c r="AA5373">
        <v>743.74437109350492</v>
      </c>
      <c r="AB5373">
        <v>180.30599608764624</v>
      </c>
      <c r="AC5373">
        <v>0</v>
      </c>
      <c r="AD5373">
        <v>0</v>
      </c>
      <c r="AE5373">
        <v>1422.5472742077679</v>
      </c>
    </row>
    <row r="5374" spans="1:31" x14ac:dyDescent="0.3">
      <c r="A5374">
        <v>2657829</v>
      </c>
      <c r="B5374">
        <v>1</v>
      </c>
      <c r="C5374" t="s">
        <v>80</v>
      </c>
      <c r="D5374" t="s">
        <v>110</v>
      </c>
      <c r="E5374" t="s">
        <v>165</v>
      </c>
      <c r="F5374" t="s">
        <v>14943</v>
      </c>
      <c r="G5374" t="s">
        <v>224</v>
      </c>
      <c r="H5374" t="s">
        <v>135</v>
      </c>
      <c r="I5374" t="s">
        <v>136</v>
      </c>
      <c r="J5374" t="s">
        <v>137</v>
      </c>
      <c r="K5374" t="s">
        <v>138</v>
      </c>
      <c r="L5374" t="s">
        <v>14944</v>
      </c>
      <c r="M5374" t="s">
        <v>14945</v>
      </c>
      <c r="N5374">
        <v>1.8122222219999999</v>
      </c>
      <c r="O5374">
        <v>0</v>
      </c>
      <c r="P5374">
        <v>73</v>
      </c>
      <c r="Q5374">
        <v>0</v>
      </c>
      <c r="R5374">
        <v>0</v>
      </c>
      <c r="S5374">
        <v>0</v>
      </c>
      <c r="T5374">
        <v>13</v>
      </c>
      <c r="U5374">
        <v>0</v>
      </c>
      <c r="V5374">
        <v>0</v>
      </c>
      <c r="W5374">
        <v>0</v>
      </c>
      <c r="X5374">
        <v>50.271767027375709</v>
      </c>
      <c r="Y5374">
        <v>0</v>
      </c>
      <c r="Z5374">
        <v>0</v>
      </c>
      <c r="AA5374">
        <v>0</v>
      </c>
      <c r="AB5374">
        <v>5.901776830182289</v>
      </c>
      <c r="AC5374">
        <v>0</v>
      </c>
      <c r="AD5374">
        <v>0</v>
      </c>
      <c r="AE5374">
        <v>56.173543857558002</v>
      </c>
    </row>
    <row r="5375" spans="1:31" x14ac:dyDescent="0.3">
      <c r="A5375">
        <v>2657686</v>
      </c>
      <c r="B5375">
        <v>1</v>
      </c>
      <c r="C5375" t="s">
        <v>81</v>
      </c>
      <c r="D5375" t="s">
        <v>115</v>
      </c>
      <c r="E5375" t="s">
        <v>152</v>
      </c>
      <c r="F5375" t="s">
        <v>14946</v>
      </c>
      <c r="G5375" t="s">
        <v>187</v>
      </c>
      <c r="H5375" t="s">
        <v>135</v>
      </c>
      <c r="I5375" t="s">
        <v>136</v>
      </c>
      <c r="J5375" t="s">
        <v>137</v>
      </c>
      <c r="K5375" t="s">
        <v>138</v>
      </c>
      <c r="L5375" t="s">
        <v>14947</v>
      </c>
      <c r="M5375" t="s">
        <v>14948</v>
      </c>
      <c r="N5375">
        <v>1.5538888879999999</v>
      </c>
      <c r="O5375">
        <v>0</v>
      </c>
      <c r="P5375">
        <v>26</v>
      </c>
      <c r="Q5375">
        <v>0</v>
      </c>
      <c r="R5375">
        <v>20</v>
      </c>
      <c r="S5375">
        <v>0</v>
      </c>
      <c r="T5375">
        <v>5</v>
      </c>
      <c r="U5375">
        <v>0</v>
      </c>
      <c r="V5375">
        <v>0</v>
      </c>
      <c r="W5375">
        <v>0</v>
      </c>
      <c r="X5375">
        <v>8.2246119256636856</v>
      </c>
      <c r="Y5375">
        <v>0</v>
      </c>
      <c r="Z5375">
        <v>41.165506555753552</v>
      </c>
      <c r="AA5375">
        <v>0</v>
      </c>
      <c r="AB5375">
        <v>10.655048106710735</v>
      </c>
      <c r="AC5375">
        <v>0</v>
      </c>
      <c r="AD5375">
        <v>0</v>
      </c>
      <c r="AE5375">
        <v>60.045166588127977</v>
      </c>
    </row>
    <row r="5376" spans="1:31" x14ac:dyDescent="0.3">
      <c r="A5376">
        <v>2657288</v>
      </c>
      <c r="B5376">
        <v>1</v>
      </c>
      <c r="C5376" t="s">
        <v>81</v>
      </c>
      <c r="D5376" t="s">
        <v>113</v>
      </c>
      <c r="E5376" t="s">
        <v>147</v>
      </c>
      <c r="F5376" t="s">
        <v>9040</v>
      </c>
      <c r="G5376" t="s">
        <v>149</v>
      </c>
      <c r="H5376" t="s">
        <v>144</v>
      </c>
      <c r="I5376" t="s">
        <v>241</v>
      </c>
      <c r="J5376" t="s">
        <v>137</v>
      </c>
      <c r="K5376" t="s">
        <v>138</v>
      </c>
      <c r="L5376" t="s">
        <v>14949</v>
      </c>
      <c r="M5376" t="s">
        <v>14950</v>
      </c>
      <c r="N5376">
        <v>8.0555550000000007E-3</v>
      </c>
      <c r="O5376">
        <v>5</v>
      </c>
      <c r="P5376">
        <v>781</v>
      </c>
      <c r="Q5376">
        <v>32</v>
      </c>
      <c r="R5376">
        <v>284</v>
      </c>
      <c r="S5376">
        <v>4</v>
      </c>
      <c r="T5376">
        <v>35</v>
      </c>
      <c r="U5376">
        <v>1</v>
      </c>
      <c r="V5376">
        <v>0</v>
      </c>
      <c r="W5376">
        <v>9.1126219803500004E-3</v>
      </c>
      <c r="X5376">
        <v>1.1870256169172497</v>
      </c>
      <c r="Y5376">
        <v>1.042138588479645</v>
      </c>
      <c r="Z5376">
        <v>2.4140101468892925</v>
      </c>
      <c r="AA5376">
        <v>0.10558584165444249</v>
      </c>
      <c r="AB5376">
        <v>0.34791973960690609</v>
      </c>
      <c r="AC5376">
        <v>2.5215722021343936</v>
      </c>
      <c r="AD5376">
        <v>0</v>
      </c>
      <c r="AE5376">
        <v>7.6273647576622805</v>
      </c>
    </row>
    <row r="5377" spans="1:31" x14ac:dyDescent="0.3">
      <c r="A5377">
        <v>2657431</v>
      </c>
      <c r="B5377">
        <v>1</v>
      </c>
      <c r="C5377" t="s">
        <v>81</v>
      </c>
      <c r="D5377" t="s">
        <v>118</v>
      </c>
      <c r="E5377" t="s">
        <v>152</v>
      </c>
      <c r="F5377" t="s">
        <v>14951</v>
      </c>
      <c r="G5377" t="s">
        <v>161</v>
      </c>
      <c r="H5377" t="s">
        <v>135</v>
      </c>
      <c r="I5377" t="s">
        <v>136</v>
      </c>
      <c r="J5377" t="s">
        <v>137</v>
      </c>
      <c r="K5377" t="s">
        <v>162</v>
      </c>
      <c r="L5377" t="s">
        <v>14952</v>
      </c>
      <c r="M5377" t="s">
        <v>14953</v>
      </c>
      <c r="N5377">
        <v>7.2666666659999999</v>
      </c>
      <c r="O5377">
        <v>0</v>
      </c>
      <c r="P5377">
        <v>92</v>
      </c>
      <c r="Q5377">
        <v>0</v>
      </c>
      <c r="R5377">
        <v>5</v>
      </c>
      <c r="S5377">
        <v>0</v>
      </c>
      <c r="T5377">
        <v>13</v>
      </c>
      <c r="U5377">
        <v>0</v>
      </c>
      <c r="V5377">
        <v>0</v>
      </c>
      <c r="W5377">
        <v>0</v>
      </c>
      <c r="X5377">
        <v>163.10996496155249</v>
      </c>
      <c r="Y5377">
        <v>0</v>
      </c>
      <c r="Z5377">
        <v>22.547939097501946</v>
      </c>
      <c r="AA5377">
        <v>0</v>
      </c>
      <c r="AB5377">
        <v>58.418797417887966</v>
      </c>
      <c r="AC5377">
        <v>0</v>
      </c>
      <c r="AD5377">
        <v>0</v>
      </c>
      <c r="AE5377">
        <v>244.07670147694239</v>
      </c>
    </row>
    <row r="5378" spans="1:31" x14ac:dyDescent="0.3">
      <c r="A5378">
        <v>2657580</v>
      </c>
      <c r="B5378">
        <v>1</v>
      </c>
      <c r="C5378" t="s">
        <v>81</v>
      </c>
      <c r="D5378" t="s">
        <v>112</v>
      </c>
      <c r="E5378" t="s">
        <v>165</v>
      </c>
      <c r="F5378" t="s">
        <v>14954</v>
      </c>
      <c r="G5378" t="s">
        <v>224</v>
      </c>
      <c r="H5378" t="s">
        <v>135</v>
      </c>
      <c r="I5378" t="s">
        <v>136</v>
      </c>
      <c r="J5378" t="s">
        <v>137</v>
      </c>
      <c r="K5378" t="s">
        <v>138</v>
      </c>
      <c r="L5378" t="s">
        <v>14955</v>
      </c>
      <c r="M5378" t="s">
        <v>14956</v>
      </c>
      <c r="N5378">
        <v>1.721666666</v>
      </c>
      <c r="O5378">
        <v>0</v>
      </c>
      <c r="P5378">
        <v>151</v>
      </c>
      <c r="Q5378">
        <v>0</v>
      </c>
      <c r="R5378">
        <v>3</v>
      </c>
      <c r="S5378">
        <v>0</v>
      </c>
      <c r="T5378">
        <v>5</v>
      </c>
      <c r="U5378">
        <v>0</v>
      </c>
      <c r="V5378">
        <v>0</v>
      </c>
      <c r="W5378">
        <v>0</v>
      </c>
      <c r="X5378">
        <v>51.148338212911725</v>
      </c>
      <c r="Y5378">
        <v>0</v>
      </c>
      <c r="Z5378">
        <v>0.59316551379308791</v>
      </c>
      <c r="AA5378">
        <v>0</v>
      </c>
      <c r="AB5378">
        <v>18.934503040540619</v>
      </c>
      <c r="AC5378">
        <v>0</v>
      </c>
      <c r="AD5378">
        <v>0</v>
      </c>
      <c r="AE5378">
        <v>70.67600676724544</v>
      </c>
    </row>
    <row r="5379" spans="1:31" x14ac:dyDescent="0.3">
      <c r="A5379">
        <v>2657397</v>
      </c>
      <c r="B5379">
        <v>1</v>
      </c>
      <c r="C5379" t="s">
        <v>80</v>
      </c>
      <c r="D5379" t="s">
        <v>88</v>
      </c>
      <c r="E5379" t="s">
        <v>165</v>
      </c>
      <c r="F5379" t="s">
        <v>14957</v>
      </c>
      <c r="G5379" t="s">
        <v>161</v>
      </c>
      <c r="H5379" t="s">
        <v>135</v>
      </c>
      <c r="I5379" t="s">
        <v>136</v>
      </c>
      <c r="J5379" t="s">
        <v>137</v>
      </c>
      <c r="K5379" t="s">
        <v>162</v>
      </c>
      <c r="L5379" t="s">
        <v>14958</v>
      </c>
      <c r="M5379" t="s">
        <v>14959</v>
      </c>
      <c r="N5379">
        <v>5.4</v>
      </c>
      <c r="O5379">
        <v>0</v>
      </c>
      <c r="P5379">
        <v>70</v>
      </c>
      <c r="Q5379">
        <v>0</v>
      </c>
      <c r="R5379">
        <v>0</v>
      </c>
      <c r="S5379">
        <v>0</v>
      </c>
      <c r="T5379">
        <v>5</v>
      </c>
      <c r="U5379">
        <v>0</v>
      </c>
      <c r="V5379">
        <v>0</v>
      </c>
      <c r="W5379">
        <v>0</v>
      </c>
      <c r="X5379">
        <v>101.90079905565413</v>
      </c>
      <c r="Y5379">
        <v>0</v>
      </c>
      <c r="Z5379">
        <v>0</v>
      </c>
      <c r="AA5379">
        <v>0</v>
      </c>
      <c r="AB5379">
        <v>128.39475807642353</v>
      </c>
      <c r="AC5379">
        <v>0</v>
      </c>
      <c r="AD5379">
        <v>0</v>
      </c>
      <c r="AE5379">
        <v>230.29555713207765</v>
      </c>
    </row>
    <row r="5380" spans="1:31" x14ac:dyDescent="0.3">
      <c r="A5380">
        <v>2657566</v>
      </c>
      <c r="B5380">
        <v>1</v>
      </c>
      <c r="C5380" t="s">
        <v>80</v>
      </c>
      <c r="D5380" t="s">
        <v>106</v>
      </c>
      <c r="E5380" t="s">
        <v>152</v>
      </c>
      <c r="F5380" t="s">
        <v>14960</v>
      </c>
      <c r="G5380" t="s">
        <v>154</v>
      </c>
      <c r="H5380" t="s">
        <v>135</v>
      </c>
      <c r="I5380" t="s">
        <v>136</v>
      </c>
      <c r="J5380" t="s">
        <v>137</v>
      </c>
      <c r="K5380" t="s">
        <v>138</v>
      </c>
      <c r="L5380" t="s">
        <v>14961</v>
      </c>
      <c r="M5380" t="s">
        <v>14962</v>
      </c>
      <c r="N5380">
        <v>0.47222222200000002</v>
      </c>
      <c r="O5380">
        <v>0</v>
      </c>
      <c r="P5380">
        <v>8</v>
      </c>
      <c r="Q5380">
        <v>0</v>
      </c>
      <c r="R5380">
        <v>11</v>
      </c>
      <c r="S5380">
        <v>0</v>
      </c>
      <c r="T5380">
        <v>4</v>
      </c>
      <c r="U5380">
        <v>0</v>
      </c>
      <c r="V5380">
        <v>0</v>
      </c>
      <c r="W5380">
        <v>0</v>
      </c>
      <c r="X5380">
        <v>1.1899426979884156</v>
      </c>
      <c r="Y5380">
        <v>0</v>
      </c>
      <c r="Z5380">
        <v>30.615257468046753</v>
      </c>
      <c r="AA5380">
        <v>0</v>
      </c>
      <c r="AB5380">
        <v>0.75931239069293566</v>
      </c>
      <c r="AC5380">
        <v>0</v>
      </c>
      <c r="AD5380">
        <v>0</v>
      </c>
      <c r="AE5380">
        <v>32.564512556728104</v>
      </c>
    </row>
    <row r="5381" spans="1:31" x14ac:dyDescent="0.3">
      <c r="A5381">
        <v>2657251</v>
      </c>
      <c r="B5381">
        <v>1</v>
      </c>
      <c r="C5381" t="s">
        <v>80</v>
      </c>
      <c r="D5381" t="s">
        <v>95</v>
      </c>
      <c r="E5381" t="s">
        <v>181</v>
      </c>
      <c r="F5381" t="s">
        <v>10707</v>
      </c>
      <c r="G5381" t="s">
        <v>149</v>
      </c>
      <c r="H5381" t="s">
        <v>144</v>
      </c>
      <c r="I5381" t="s">
        <v>136</v>
      </c>
      <c r="J5381" t="s">
        <v>137</v>
      </c>
      <c r="K5381" t="s">
        <v>138</v>
      </c>
      <c r="L5381" t="s">
        <v>14963</v>
      </c>
      <c r="M5381" t="s">
        <v>14964</v>
      </c>
      <c r="N5381">
        <v>0.254722222</v>
      </c>
      <c r="O5381">
        <v>1</v>
      </c>
      <c r="P5381">
        <v>744</v>
      </c>
      <c r="Q5381">
        <v>6</v>
      </c>
      <c r="R5381">
        <v>21</v>
      </c>
      <c r="S5381">
        <v>10</v>
      </c>
      <c r="T5381">
        <v>41</v>
      </c>
      <c r="U5381">
        <v>0</v>
      </c>
      <c r="V5381">
        <v>0</v>
      </c>
      <c r="W5381">
        <v>4.7468056050277783E-2</v>
      </c>
      <c r="X5381">
        <v>31.681080099064623</v>
      </c>
      <c r="Y5381">
        <v>9.6312118448395854</v>
      </c>
      <c r="Z5381">
        <v>5.3845665983732918</v>
      </c>
      <c r="AA5381">
        <v>43.143207617271429</v>
      </c>
      <c r="AB5381">
        <v>6.1579753932091919</v>
      </c>
      <c r="AC5381">
        <v>0</v>
      </c>
      <c r="AD5381">
        <v>0</v>
      </c>
      <c r="AE5381">
        <v>96.045509608808402</v>
      </c>
    </row>
    <row r="5382" spans="1:31" x14ac:dyDescent="0.3">
      <c r="A5382">
        <v>2657543</v>
      </c>
      <c r="B5382">
        <v>1</v>
      </c>
      <c r="C5382" t="s">
        <v>80</v>
      </c>
      <c r="D5382" t="s">
        <v>105</v>
      </c>
      <c r="E5382" t="s">
        <v>147</v>
      </c>
      <c r="F5382" t="s">
        <v>14965</v>
      </c>
      <c r="G5382" t="s">
        <v>220</v>
      </c>
      <c r="H5382" t="s">
        <v>144</v>
      </c>
      <c r="I5382" t="s">
        <v>136</v>
      </c>
      <c r="J5382" t="s">
        <v>137</v>
      </c>
      <c r="K5382" t="s">
        <v>162</v>
      </c>
      <c r="L5382" t="s">
        <v>14966</v>
      </c>
      <c r="M5382" t="s">
        <v>14967</v>
      </c>
      <c r="N5382">
        <v>0.83250000000000002</v>
      </c>
      <c r="O5382">
        <v>0</v>
      </c>
      <c r="P5382">
        <v>381</v>
      </c>
      <c r="Q5382">
        <v>0</v>
      </c>
      <c r="R5382">
        <v>0</v>
      </c>
      <c r="S5382">
        <v>0</v>
      </c>
      <c r="T5382">
        <v>74</v>
      </c>
      <c r="U5382">
        <v>0</v>
      </c>
      <c r="V5382">
        <v>0</v>
      </c>
      <c r="W5382">
        <v>0</v>
      </c>
      <c r="X5382">
        <v>89.446496129787874</v>
      </c>
      <c r="Y5382">
        <v>0</v>
      </c>
      <c r="Z5382">
        <v>0</v>
      </c>
      <c r="AA5382">
        <v>0</v>
      </c>
      <c r="AB5382">
        <v>109.99973989228964</v>
      </c>
      <c r="AC5382">
        <v>0</v>
      </c>
      <c r="AD5382">
        <v>0</v>
      </c>
      <c r="AE5382">
        <v>199.44623602207753</v>
      </c>
    </row>
    <row r="5383" spans="1:31" x14ac:dyDescent="0.3">
      <c r="A5383">
        <v>2657297</v>
      </c>
      <c r="B5383">
        <v>1</v>
      </c>
      <c r="C5383" t="s">
        <v>80</v>
      </c>
      <c r="D5383" t="s">
        <v>83</v>
      </c>
      <c r="E5383" t="s">
        <v>141</v>
      </c>
      <c r="F5383" t="s">
        <v>14968</v>
      </c>
      <c r="G5383" t="s">
        <v>220</v>
      </c>
      <c r="H5383" t="s">
        <v>144</v>
      </c>
      <c r="I5383" t="s">
        <v>136</v>
      </c>
      <c r="J5383" t="s">
        <v>137</v>
      </c>
      <c r="K5383" t="s">
        <v>162</v>
      </c>
      <c r="L5383" t="s">
        <v>14969</v>
      </c>
      <c r="M5383" t="s">
        <v>14970</v>
      </c>
      <c r="N5383">
        <v>4.9397222220000003</v>
      </c>
      <c r="O5383">
        <v>0</v>
      </c>
      <c r="P5383">
        <v>990</v>
      </c>
      <c r="Q5383">
        <v>0</v>
      </c>
      <c r="R5383">
        <v>0</v>
      </c>
      <c r="S5383">
        <v>1</v>
      </c>
      <c r="T5383">
        <v>727</v>
      </c>
      <c r="U5383">
        <v>0</v>
      </c>
      <c r="V5383">
        <v>0</v>
      </c>
      <c r="W5383">
        <v>0</v>
      </c>
      <c r="X5383">
        <v>2724.8089360548684</v>
      </c>
      <c r="Y5383">
        <v>0</v>
      </c>
      <c r="Z5383">
        <v>0</v>
      </c>
      <c r="AA5383">
        <v>11.216230664527778</v>
      </c>
      <c r="AB5383">
        <v>8853.4212006683865</v>
      </c>
      <c r="AC5383">
        <v>0</v>
      </c>
      <c r="AD5383">
        <v>0</v>
      </c>
      <c r="AE5383">
        <v>11589.446367387784</v>
      </c>
    </row>
    <row r="5384" spans="1:31" x14ac:dyDescent="0.3">
      <c r="A5384">
        <v>2657320</v>
      </c>
      <c r="B5384">
        <v>1</v>
      </c>
      <c r="C5384" t="s">
        <v>80</v>
      </c>
      <c r="D5384" t="s">
        <v>82</v>
      </c>
      <c r="E5384" t="s">
        <v>132</v>
      </c>
      <c r="F5384" t="s">
        <v>14971</v>
      </c>
      <c r="G5384" t="s">
        <v>268</v>
      </c>
      <c r="H5384" t="s">
        <v>135</v>
      </c>
      <c r="I5384" t="s">
        <v>136</v>
      </c>
      <c r="J5384" t="s">
        <v>137</v>
      </c>
      <c r="K5384" t="s">
        <v>138</v>
      </c>
      <c r="L5384" t="s">
        <v>14972</v>
      </c>
      <c r="M5384" t="s">
        <v>14973</v>
      </c>
      <c r="N5384">
        <v>5.4</v>
      </c>
      <c r="O5384">
        <v>0</v>
      </c>
      <c r="P5384">
        <v>6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5.9878541845482713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5.9878541845482713</v>
      </c>
    </row>
    <row r="5385" spans="1:31" x14ac:dyDescent="0.3">
      <c r="A5385">
        <v>2657712</v>
      </c>
      <c r="B5385">
        <v>1</v>
      </c>
      <c r="C5385" t="s">
        <v>81</v>
      </c>
      <c r="D5385" t="s">
        <v>123</v>
      </c>
      <c r="E5385" t="s">
        <v>165</v>
      </c>
      <c r="F5385" t="s">
        <v>14974</v>
      </c>
      <c r="G5385" t="s">
        <v>224</v>
      </c>
      <c r="H5385" t="s">
        <v>135</v>
      </c>
      <c r="I5385" t="s">
        <v>136</v>
      </c>
      <c r="J5385" t="s">
        <v>137</v>
      </c>
      <c r="K5385" t="s">
        <v>138</v>
      </c>
      <c r="L5385" t="s">
        <v>14975</v>
      </c>
      <c r="M5385" t="s">
        <v>14976</v>
      </c>
      <c r="N5385">
        <v>2.1711111110000001</v>
      </c>
      <c r="O5385">
        <v>0</v>
      </c>
      <c r="P5385">
        <v>48</v>
      </c>
      <c r="Q5385">
        <v>0</v>
      </c>
      <c r="R5385">
        <v>0</v>
      </c>
      <c r="S5385">
        <v>0</v>
      </c>
      <c r="T5385">
        <v>3</v>
      </c>
      <c r="U5385">
        <v>0</v>
      </c>
      <c r="V5385">
        <v>0</v>
      </c>
      <c r="W5385">
        <v>0</v>
      </c>
      <c r="X5385">
        <v>26.439162026413918</v>
      </c>
      <c r="Y5385">
        <v>0</v>
      </c>
      <c r="Z5385">
        <v>0</v>
      </c>
      <c r="AA5385">
        <v>0</v>
      </c>
      <c r="AB5385">
        <v>9.798626248164334</v>
      </c>
      <c r="AC5385">
        <v>0</v>
      </c>
      <c r="AD5385">
        <v>0</v>
      </c>
      <c r="AE5385">
        <v>36.23778827457825</v>
      </c>
    </row>
    <row r="5386" spans="1:31" x14ac:dyDescent="0.3">
      <c r="A5386">
        <v>2657257</v>
      </c>
      <c r="B5386">
        <v>1</v>
      </c>
      <c r="C5386" t="s">
        <v>80</v>
      </c>
      <c r="D5386" t="s">
        <v>103</v>
      </c>
      <c r="E5386" t="s">
        <v>152</v>
      </c>
      <c r="F5386" t="s">
        <v>14977</v>
      </c>
      <c r="G5386" t="s">
        <v>191</v>
      </c>
      <c r="H5386" t="s">
        <v>135</v>
      </c>
      <c r="I5386" t="s">
        <v>136</v>
      </c>
      <c r="J5386" t="s">
        <v>137</v>
      </c>
      <c r="K5386" t="s">
        <v>138</v>
      </c>
      <c r="L5386" t="s">
        <v>14978</v>
      </c>
      <c r="M5386" t="s">
        <v>14979</v>
      </c>
      <c r="N5386">
        <v>2.8672222220000001</v>
      </c>
      <c r="O5386">
        <v>0</v>
      </c>
      <c r="P5386">
        <v>35</v>
      </c>
      <c r="Q5386">
        <v>0</v>
      </c>
      <c r="R5386">
        <v>34</v>
      </c>
      <c r="S5386">
        <v>0</v>
      </c>
      <c r="T5386">
        <v>21</v>
      </c>
      <c r="U5386">
        <v>0</v>
      </c>
      <c r="V5386">
        <v>0</v>
      </c>
      <c r="W5386">
        <v>0</v>
      </c>
      <c r="X5386">
        <v>31.514053130496237</v>
      </c>
      <c r="Y5386">
        <v>0</v>
      </c>
      <c r="Z5386">
        <v>48.661984773996906</v>
      </c>
      <c r="AA5386">
        <v>0</v>
      </c>
      <c r="AB5386">
        <v>43.652216257320596</v>
      </c>
      <c r="AC5386">
        <v>0</v>
      </c>
      <c r="AD5386">
        <v>0</v>
      </c>
      <c r="AE5386">
        <v>123.82825416181373</v>
      </c>
    </row>
    <row r="5387" spans="1:31" x14ac:dyDescent="0.3">
      <c r="A5387">
        <v>2657798</v>
      </c>
      <c r="B5387">
        <v>1</v>
      </c>
      <c r="C5387" t="s">
        <v>81</v>
      </c>
      <c r="D5387" t="s">
        <v>113</v>
      </c>
      <c r="E5387" t="s">
        <v>141</v>
      </c>
      <c r="F5387" t="s">
        <v>12844</v>
      </c>
      <c r="G5387" t="s">
        <v>143</v>
      </c>
      <c r="H5387" t="s">
        <v>144</v>
      </c>
      <c r="I5387" t="s">
        <v>136</v>
      </c>
      <c r="J5387" t="s">
        <v>137</v>
      </c>
      <c r="K5387" t="s">
        <v>138</v>
      </c>
      <c r="L5387" t="s">
        <v>14980</v>
      </c>
      <c r="M5387" t="s">
        <v>14981</v>
      </c>
      <c r="N5387">
        <v>1.940555555</v>
      </c>
      <c r="O5387">
        <v>0</v>
      </c>
      <c r="P5387">
        <v>0</v>
      </c>
      <c r="Q5387">
        <v>0</v>
      </c>
      <c r="R5387">
        <v>52</v>
      </c>
      <c r="S5387">
        <v>0</v>
      </c>
      <c r="T5387">
        <v>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352.00580064094379</v>
      </c>
      <c r="AA5387">
        <v>0</v>
      </c>
      <c r="AB5387">
        <v>2.264974684335562</v>
      </c>
      <c r="AC5387">
        <v>0</v>
      </c>
      <c r="AD5387">
        <v>0</v>
      </c>
      <c r="AE5387">
        <v>354.27077532527937</v>
      </c>
    </row>
    <row r="5388" spans="1:31" x14ac:dyDescent="0.3">
      <c r="A5388">
        <v>2657357</v>
      </c>
      <c r="B5388">
        <v>1</v>
      </c>
      <c r="C5388" t="s">
        <v>80</v>
      </c>
      <c r="D5388" t="s">
        <v>90</v>
      </c>
      <c r="E5388" t="s">
        <v>165</v>
      </c>
      <c r="F5388" t="s">
        <v>14982</v>
      </c>
      <c r="G5388" t="s">
        <v>220</v>
      </c>
      <c r="H5388" t="s">
        <v>135</v>
      </c>
      <c r="I5388" t="s">
        <v>136</v>
      </c>
      <c r="J5388" t="s">
        <v>137</v>
      </c>
      <c r="K5388" t="s">
        <v>162</v>
      </c>
      <c r="L5388" t="s">
        <v>14983</v>
      </c>
      <c r="M5388" t="s">
        <v>14984</v>
      </c>
      <c r="N5388">
        <v>1.3505555549999999</v>
      </c>
      <c r="O5388">
        <v>0</v>
      </c>
      <c r="P5388">
        <v>127</v>
      </c>
      <c r="Q5388">
        <v>0</v>
      </c>
      <c r="R5388">
        <v>0</v>
      </c>
      <c r="S5388">
        <v>0</v>
      </c>
      <c r="T5388">
        <v>5</v>
      </c>
      <c r="U5388">
        <v>0</v>
      </c>
      <c r="V5388">
        <v>0</v>
      </c>
      <c r="W5388">
        <v>0</v>
      </c>
      <c r="X5388">
        <v>42.587519908149126</v>
      </c>
      <c r="Y5388">
        <v>0</v>
      </c>
      <c r="Z5388">
        <v>0</v>
      </c>
      <c r="AA5388">
        <v>0</v>
      </c>
      <c r="AB5388">
        <v>1.4925890640209412</v>
      </c>
      <c r="AC5388">
        <v>0</v>
      </c>
      <c r="AD5388">
        <v>0</v>
      </c>
      <c r="AE5388">
        <v>44.080108972170066</v>
      </c>
    </row>
    <row r="5389" spans="1:31" x14ac:dyDescent="0.3">
      <c r="A5389">
        <v>2657606</v>
      </c>
      <c r="B5389">
        <v>1</v>
      </c>
      <c r="C5389" t="s">
        <v>81</v>
      </c>
      <c r="D5389" t="s">
        <v>115</v>
      </c>
      <c r="E5389" t="s">
        <v>152</v>
      </c>
      <c r="F5389" t="s">
        <v>14985</v>
      </c>
      <c r="G5389" t="s">
        <v>406</v>
      </c>
      <c r="H5389" t="s">
        <v>135</v>
      </c>
      <c r="I5389" t="s">
        <v>136</v>
      </c>
      <c r="J5389" t="s">
        <v>137</v>
      </c>
      <c r="K5389" t="s">
        <v>138</v>
      </c>
      <c r="L5389" t="s">
        <v>14986</v>
      </c>
      <c r="M5389" t="s">
        <v>14987</v>
      </c>
      <c r="N5389">
        <v>1.4450000000000001</v>
      </c>
      <c r="O5389">
        <v>0</v>
      </c>
      <c r="P5389">
        <v>2</v>
      </c>
      <c r="Q5389">
        <v>0</v>
      </c>
      <c r="R5389">
        <v>2</v>
      </c>
      <c r="S5389">
        <v>0</v>
      </c>
      <c r="T5389">
        <v>3</v>
      </c>
      <c r="U5389">
        <v>0</v>
      </c>
      <c r="V5389">
        <v>0</v>
      </c>
      <c r="W5389">
        <v>0</v>
      </c>
      <c r="X5389">
        <v>0.4266500947861111</v>
      </c>
      <c r="Y5389">
        <v>0</v>
      </c>
      <c r="Z5389">
        <v>1.9710805036993082</v>
      </c>
      <c r="AA5389">
        <v>0</v>
      </c>
      <c r="AB5389">
        <v>5.0085513451902823</v>
      </c>
      <c r="AC5389">
        <v>0</v>
      </c>
      <c r="AD5389">
        <v>0</v>
      </c>
      <c r="AE5389">
        <v>7.406281943675701</v>
      </c>
    </row>
    <row r="5390" spans="1:31" x14ac:dyDescent="0.3">
      <c r="A5390">
        <v>2657211</v>
      </c>
      <c r="B5390">
        <v>1</v>
      </c>
      <c r="C5390" t="s">
        <v>80</v>
      </c>
      <c r="D5390" t="s">
        <v>108</v>
      </c>
      <c r="E5390" t="s">
        <v>147</v>
      </c>
      <c r="F5390" t="s">
        <v>14988</v>
      </c>
      <c r="G5390" t="s">
        <v>149</v>
      </c>
      <c r="H5390" t="s">
        <v>144</v>
      </c>
      <c r="I5390" t="s">
        <v>136</v>
      </c>
      <c r="J5390" t="s">
        <v>137</v>
      </c>
      <c r="K5390" t="s">
        <v>138</v>
      </c>
      <c r="L5390" t="s">
        <v>14989</v>
      </c>
      <c r="M5390" t="s">
        <v>14990</v>
      </c>
      <c r="N5390">
        <v>1.5566666659999999</v>
      </c>
      <c r="O5390">
        <v>0</v>
      </c>
      <c r="P5390">
        <v>1971</v>
      </c>
      <c r="Q5390">
        <v>1</v>
      </c>
      <c r="R5390">
        <v>313</v>
      </c>
      <c r="S5390">
        <v>12</v>
      </c>
      <c r="T5390">
        <v>230</v>
      </c>
      <c r="U5390">
        <v>0</v>
      </c>
      <c r="V5390">
        <v>0</v>
      </c>
      <c r="W5390">
        <v>0</v>
      </c>
      <c r="X5390">
        <v>398.91982467059768</v>
      </c>
      <c r="Y5390">
        <v>3.4179166367849998</v>
      </c>
      <c r="Z5390">
        <v>180.45464953118037</v>
      </c>
      <c r="AA5390">
        <v>89.660434285360878</v>
      </c>
      <c r="AB5390">
        <v>119.70310357802046</v>
      </c>
      <c r="AC5390">
        <v>0</v>
      </c>
      <c r="AD5390">
        <v>0</v>
      </c>
      <c r="AE5390">
        <v>792.15592870194439</v>
      </c>
    </row>
    <row r="5391" spans="1:31" x14ac:dyDescent="0.3">
      <c r="A5391">
        <v>2657506</v>
      </c>
      <c r="B5391">
        <v>1</v>
      </c>
      <c r="C5391" t="s">
        <v>81</v>
      </c>
      <c r="D5391" t="s">
        <v>127</v>
      </c>
      <c r="E5391" t="s">
        <v>147</v>
      </c>
      <c r="F5391" t="s">
        <v>14991</v>
      </c>
      <c r="G5391" t="s">
        <v>448</v>
      </c>
      <c r="H5391" t="s">
        <v>144</v>
      </c>
      <c r="I5391" t="s">
        <v>136</v>
      </c>
      <c r="J5391" t="s">
        <v>137</v>
      </c>
      <c r="K5391" t="s">
        <v>138</v>
      </c>
      <c r="L5391" t="s">
        <v>14992</v>
      </c>
      <c r="M5391" t="s">
        <v>14993</v>
      </c>
      <c r="N5391">
        <v>2.3566666660000002</v>
      </c>
      <c r="O5391">
        <v>0</v>
      </c>
      <c r="P5391">
        <v>38</v>
      </c>
      <c r="Q5391">
        <v>0</v>
      </c>
      <c r="R5391">
        <v>4</v>
      </c>
      <c r="S5391">
        <v>0</v>
      </c>
      <c r="T5391">
        <v>3</v>
      </c>
      <c r="U5391">
        <v>0</v>
      </c>
      <c r="V5391">
        <v>0</v>
      </c>
      <c r="W5391">
        <v>0</v>
      </c>
      <c r="X5391">
        <v>19.460938410814844</v>
      </c>
      <c r="Y5391">
        <v>0</v>
      </c>
      <c r="Z5391">
        <v>4.3276118538497945</v>
      </c>
      <c r="AA5391">
        <v>0</v>
      </c>
      <c r="AB5391">
        <v>1.2743361067153776</v>
      </c>
      <c r="AC5391">
        <v>0</v>
      </c>
      <c r="AD5391">
        <v>0</v>
      </c>
      <c r="AE5391">
        <v>25.062886371380017</v>
      </c>
    </row>
    <row r="5392" spans="1:31" x14ac:dyDescent="0.3">
      <c r="A5392">
        <v>2657526</v>
      </c>
      <c r="B5392">
        <v>1</v>
      </c>
      <c r="C5392" t="s">
        <v>80</v>
      </c>
      <c r="D5392" t="s">
        <v>105</v>
      </c>
      <c r="E5392" t="s">
        <v>165</v>
      </c>
      <c r="F5392" t="s">
        <v>1108</v>
      </c>
      <c r="G5392" t="s">
        <v>224</v>
      </c>
      <c r="H5392" t="s">
        <v>135</v>
      </c>
      <c r="I5392" t="s">
        <v>136</v>
      </c>
      <c r="J5392" t="s">
        <v>137</v>
      </c>
      <c r="K5392" t="s">
        <v>138</v>
      </c>
      <c r="L5392" t="s">
        <v>14994</v>
      </c>
      <c r="M5392" t="s">
        <v>14995</v>
      </c>
      <c r="N5392">
        <v>6.6130555549999999</v>
      </c>
      <c r="O5392">
        <v>0</v>
      </c>
      <c r="P5392">
        <v>104</v>
      </c>
      <c r="Q5392">
        <v>0</v>
      </c>
      <c r="R5392">
        <v>0</v>
      </c>
      <c r="S5392">
        <v>0</v>
      </c>
      <c r="T5392">
        <v>1</v>
      </c>
      <c r="U5392">
        <v>0</v>
      </c>
      <c r="V5392">
        <v>0</v>
      </c>
      <c r="W5392">
        <v>0</v>
      </c>
      <c r="X5392">
        <v>193.49856819773368</v>
      </c>
      <c r="Y5392">
        <v>0</v>
      </c>
      <c r="Z5392">
        <v>0</v>
      </c>
      <c r="AA5392">
        <v>0</v>
      </c>
      <c r="AB5392">
        <v>2.4485619845601887</v>
      </c>
      <c r="AC5392">
        <v>0</v>
      </c>
      <c r="AD5392">
        <v>0</v>
      </c>
      <c r="AE5392">
        <v>195.94713018229388</v>
      </c>
    </row>
    <row r="5393" spans="1:31" x14ac:dyDescent="0.3">
      <c r="A5393">
        <v>2657882</v>
      </c>
      <c r="B5393">
        <v>2</v>
      </c>
      <c r="C5393" t="s">
        <v>80</v>
      </c>
      <c r="D5393" t="s">
        <v>91</v>
      </c>
      <c r="E5393" t="s">
        <v>152</v>
      </c>
      <c r="F5393" t="s">
        <v>14996</v>
      </c>
      <c r="G5393" t="s">
        <v>224</v>
      </c>
      <c r="H5393" t="s">
        <v>135</v>
      </c>
      <c r="I5393" t="s">
        <v>136</v>
      </c>
      <c r="J5393" t="s">
        <v>137</v>
      </c>
      <c r="K5393" t="s">
        <v>138</v>
      </c>
      <c r="L5393" t="s">
        <v>14543</v>
      </c>
      <c r="M5393" t="s">
        <v>14997</v>
      </c>
      <c r="N5393">
        <v>0.55722222200000004</v>
      </c>
      <c r="O5393">
        <v>0</v>
      </c>
      <c r="P5393">
        <v>509</v>
      </c>
      <c r="Q5393">
        <v>0</v>
      </c>
      <c r="R5393">
        <v>0</v>
      </c>
      <c r="S5393">
        <v>0</v>
      </c>
      <c r="T5393">
        <v>18</v>
      </c>
      <c r="U5393">
        <v>0</v>
      </c>
      <c r="V5393">
        <v>0</v>
      </c>
      <c r="W5393">
        <v>0</v>
      </c>
      <c r="X5393">
        <v>75.31220463816544</v>
      </c>
      <c r="Y5393">
        <v>0</v>
      </c>
      <c r="Z5393">
        <v>0</v>
      </c>
      <c r="AA5393">
        <v>0</v>
      </c>
      <c r="AB5393">
        <v>12.58991663136443</v>
      </c>
      <c r="AC5393">
        <v>0</v>
      </c>
      <c r="AD5393">
        <v>0</v>
      </c>
      <c r="AE5393">
        <v>87.902121269529871</v>
      </c>
    </row>
    <row r="5394" spans="1:31" x14ac:dyDescent="0.3">
      <c r="A5394">
        <v>2657838</v>
      </c>
      <c r="B5394">
        <v>1</v>
      </c>
      <c r="C5394" t="s">
        <v>80</v>
      </c>
      <c r="D5394" t="s">
        <v>96</v>
      </c>
      <c r="E5394" t="s">
        <v>132</v>
      </c>
      <c r="F5394" t="s">
        <v>14998</v>
      </c>
      <c r="G5394" t="s">
        <v>228</v>
      </c>
      <c r="H5394" t="s">
        <v>135</v>
      </c>
      <c r="I5394" t="s">
        <v>136</v>
      </c>
      <c r="J5394" t="s">
        <v>137</v>
      </c>
      <c r="K5394" t="s">
        <v>138</v>
      </c>
      <c r="L5394" t="s">
        <v>14999</v>
      </c>
      <c r="M5394" t="s">
        <v>15000</v>
      </c>
      <c r="N5394">
        <v>3.133888888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1.0666450196388064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1.0666450196388064</v>
      </c>
    </row>
    <row r="5395" spans="1:31" x14ac:dyDescent="0.3">
      <c r="A5395">
        <v>2657626</v>
      </c>
      <c r="B5395">
        <v>1</v>
      </c>
      <c r="C5395" t="s">
        <v>80</v>
      </c>
      <c r="D5395" t="s">
        <v>82</v>
      </c>
      <c r="E5395" t="s">
        <v>214</v>
      </c>
      <c r="F5395" t="s">
        <v>15001</v>
      </c>
      <c r="G5395" t="s">
        <v>224</v>
      </c>
      <c r="H5395" t="s">
        <v>135</v>
      </c>
      <c r="I5395" t="s">
        <v>136</v>
      </c>
      <c r="J5395" t="s">
        <v>137</v>
      </c>
      <c r="K5395" t="s">
        <v>138</v>
      </c>
      <c r="L5395" t="s">
        <v>15002</v>
      </c>
      <c r="M5395" t="s">
        <v>15003</v>
      </c>
      <c r="N5395">
        <v>2.991666666</v>
      </c>
      <c r="O5395">
        <v>0</v>
      </c>
      <c r="P5395">
        <v>61</v>
      </c>
      <c r="Q5395">
        <v>0</v>
      </c>
      <c r="R5395">
        <v>0</v>
      </c>
      <c r="S5395">
        <v>0</v>
      </c>
      <c r="T5395">
        <v>28</v>
      </c>
      <c r="U5395">
        <v>0</v>
      </c>
      <c r="V5395">
        <v>0</v>
      </c>
      <c r="W5395">
        <v>0</v>
      </c>
      <c r="X5395">
        <v>90.975495612998031</v>
      </c>
      <c r="Y5395">
        <v>0</v>
      </c>
      <c r="Z5395">
        <v>0</v>
      </c>
      <c r="AA5395">
        <v>0</v>
      </c>
      <c r="AB5395">
        <v>325.4132024443694</v>
      </c>
      <c r="AC5395">
        <v>0</v>
      </c>
      <c r="AD5395">
        <v>0</v>
      </c>
      <c r="AE5395">
        <v>416.38869805736744</v>
      </c>
    </row>
    <row r="5396" spans="1:31" x14ac:dyDescent="0.3">
      <c r="A5396">
        <v>2657583</v>
      </c>
      <c r="B5396">
        <v>1</v>
      </c>
      <c r="C5396" t="s">
        <v>80</v>
      </c>
      <c r="D5396" t="s">
        <v>89</v>
      </c>
      <c r="E5396" t="s">
        <v>194</v>
      </c>
      <c r="F5396" t="s">
        <v>6009</v>
      </c>
      <c r="G5396" t="s">
        <v>149</v>
      </c>
      <c r="H5396" t="s">
        <v>144</v>
      </c>
      <c r="I5396" t="s">
        <v>136</v>
      </c>
      <c r="J5396" t="s">
        <v>137</v>
      </c>
      <c r="K5396" t="s">
        <v>138</v>
      </c>
      <c r="L5396" t="s">
        <v>15004</v>
      </c>
      <c r="M5396" t="s">
        <v>15005</v>
      </c>
      <c r="N5396">
        <v>0.32666666599999999</v>
      </c>
      <c r="O5396">
        <v>1</v>
      </c>
      <c r="P5396">
        <v>978</v>
      </c>
      <c r="Q5396">
        <v>3</v>
      </c>
      <c r="R5396">
        <v>81</v>
      </c>
      <c r="S5396">
        <v>10</v>
      </c>
      <c r="T5396">
        <v>156</v>
      </c>
      <c r="U5396">
        <v>1</v>
      </c>
      <c r="V5396">
        <v>0</v>
      </c>
      <c r="W5396">
        <v>9.4099987100000004E-2</v>
      </c>
      <c r="X5396">
        <v>223.03560116829016</v>
      </c>
      <c r="Y5396">
        <v>0.21880235195849804</v>
      </c>
      <c r="Z5396">
        <v>16.152537175759178</v>
      </c>
      <c r="AA5396">
        <v>73.549932117678409</v>
      </c>
      <c r="AB5396">
        <v>169.04067455731447</v>
      </c>
      <c r="AC5396">
        <v>4.9829017642403999</v>
      </c>
      <c r="AD5396">
        <v>0</v>
      </c>
      <c r="AE5396">
        <v>487.07454912234107</v>
      </c>
    </row>
    <row r="5397" spans="1:31" x14ac:dyDescent="0.3">
      <c r="A5397">
        <v>2657632</v>
      </c>
      <c r="B5397">
        <v>1</v>
      </c>
      <c r="C5397" t="s">
        <v>80</v>
      </c>
      <c r="D5397" t="s">
        <v>85</v>
      </c>
      <c r="E5397" t="s">
        <v>214</v>
      </c>
      <c r="F5397" t="s">
        <v>15006</v>
      </c>
      <c r="G5397" t="s">
        <v>224</v>
      </c>
      <c r="H5397" t="s">
        <v>135</v>
      </c>
      <c r="I5397" t="s">
        <v>136</v>
      </c>
      <c r="J5397" t="s">
        <v>137</v>
      </c>
      <c r="K5397" t="s">
        <v>138</v>
      </c>
      <c r="L5397" t="s">
        <v>15007</v>
      </c>
      <c r="M5397" t="s">
        <v>15008</v>
      </c>
      <c r="N5397">
        <v>6.5227777769999999</v>
      </c>
      <c r="O5397">
        <v>0</v>
      </c>
      <c r="P5397">
        <v>120</v>
      </c>
      <c r="Q5397">
        <v>0</v>
      </c>
      <c r="R5397">
        <v>0</v>
      </c>
      <c r="S5397">
        <v>0</v>
      </c>
      <c r="T5397">
        <v>9</v>
      </c>
      <c r="U5397">
        <v>0</v>
      </c>
      <c r="V5397">
        <v>0</v>
      </c>
      <c r="W5397">
        <v>0</v>
      </c>
      <c r="X5397">
        <v>246.39640039993935</v>
      </c>
      <c r="Y5397">
        <v>0</v>
      </c>
      <c r="Z5397">
        <v>0</v>
      </c>
      <c r="AA5397">
        <v>0</v>
      </c>
      <c r="AB5397">
        <v>46.310296422907179</v>
      </c>
      <c r="AC5397">
        <v>0</v>
      </c>
      <c r="AD5397">
        <v>0</v>
      </c>
      <c r="AE5397">
        <v>292.70669682284654</v>
      </c>
    </row>
    <row r="5398" spans="1:31" x14ac:dyDescent="0.3">
      <c r="A5398">
        <v>2658024</v>
      </c>
      <c r="B5398">
        <v>1</v>
      </c>
      <c r="C5398" t="s">
        <v>80</v>
      </c>
      <c r="D5398" t="s">
        <v>90</v>
      </c>
      <c r="E5398" t="s">
        <v>165</v>
      </c>
      <c r="F5398" t="s">
        <v>12761</v>
      </c>
      <c r="G5398" t="s">
        <v>224</v>
      </c>
      <c r="H5398" t="s">
        <v>135</v>
      </c>
      <c r="I5398" t="s">
        <v>136</v>
      </c>
      <c r="J5398" t="s">
        <v>137</v>
      </c>
      <c r="K5398" t="s">
        <v>138</v>
      </c>
      <c r="L5398" t="s">
        <v>15009</v>
      </c>
      <c r="M5398" t="s">
        <v>15010</v>
      </c>
      <c r="N5398">
        <v>0.97222222199999997</v>
      </c>
      <c r="O5398">
        <v>0</v>
      </c>
      <c r="P5398">
        <v>357</v>
      </c>
      <c r="Q5398">
        <v>0</v>
      </c>
      <c r="R5398">
        <v>0</v>
      </c>
      <c r="S5398">
        <v>0</v>
      </c>
      <c r="T5398">
        <v>19</v>
      </c>
      <c r="U5398">
        <v>0</v>
      </c>
      <c r="V5398">
        <v>0</v>
      </c>
      <c r="W5398">
        <v>0</v>
      </c>
      <c r="X5398">
        <v>100.40804954730268</v>
      </c>
      <c r="Y5398">
        <v>0</v>
      </c>
      <c r="Z5398">
        <v>0</v>
      </c>
      <c r="AA5398">
        <v>0</v>
      </c>
      <c r="AB5398">
        <v>1.87620703548334</v>
      </c>
      <c r="AC5398">
        <v>0</v>
      </c>
      <c r="AD5398">
        <v>0</v>
      </c>
      <c r="AE5398">
        <v>102.28425658278603</v>
      </c>
    </row>
    <row r="5399" spans="1:31" x14ac:dyDescent="0.3">
      <c r="A5399">
        <v>2657775</v>
      </c>
      <c r="B5399">
        <v>1</v>
      </c>
      <c r="C5399" t="s">
        <v>80</v>
      </c>
      <c r="D5399" t="s">
        <v>104</v>
      </c>
      <c r="E5399" t="s">
        <v>147</v>
      </c>
      <c r="F5399" t="s">
        <v>15011</v>
      </c>
      <c r="G5399" t="s">
        <v>562</v>
      </c>
      <c r="H5399" t="s">
        <v>144</v>
      </c>
      <c r="I5399" t="s">
        <v>136</v>
      </c>
      <c r="J5399" t="s">
        <v>137</v>
      </c>
      <c r="K5399" t="s">
        <v>138</v>
      </c>
      <c r="L5399" t="s">
        <v>15012</v>
      </c>
      <c r="M5399" t="s">
        <v>15013</v>
      </c>
      <c r="N5399">
        <v>0.503611111</v>
      </c>
      <c r="O5399">
        <v>0</v>
      </c>
      <c r="P5399">
        <v>1991</v>
      </c>
      <c r="Q5399">
        <v>0</v>
      </c>
      <c r="R5399">
        <v>18</v>
      </c>
      <c r="S5399">
        <v>1</v>
      </c>
      <c r="T5399">
        <v>224</v>
      </c>
      <c r="U5399">
        <v>0</v>
      </c>
      <c r="V5399">
        <v>0</v>
      </c>
      <c r="W5399">
        <v>0</v>
      </c>
      <c r="X5399">
        <v>235.64245417517199</v>
      </c>
      <c r="Y5399">
        <v>0</v>
      </c>
      <c r="Z5399">
        <v>6.9701294583009785</v>
      </c>
      <c r="AA5399">
        <v>0.90750343600277772</v>
      </c>
      <c r="AB5399">
        <v>91.59801870974546</v>
      </c>
      <c r="AC5399">
        <v>0</v>
      </c>
      <c r="AD5399">
        <v>0</v>
      </c>
      <c r="AE5399">
        <v>335.1181057792212</v>
      </c>
    </row>
    <row r="5400" spans="1:31" x14ac:dyDescent="0.3">
      <c r="A5400">
        <v>2657334</v>
      </c>
      <c r="B5400">
        <v>1</v>
      </c>
      <c r="C5400" t="s">
        <v>80</v>
      </c>
      <c r="D5400" t="s">
        <v>94</v>
      </c>
      <c r="E5400" t="s">
        <v>152</v>
      </c>
      <c r="F5400" t="s">
        <v>11778</v>
      </c>
      <c r="G5400" t="s">
        <v>154</v>
      </c>
      <c r="H5400" t="s">
        <v>135</v>
      </c>
      <c r="I5400" t="s">
        <v>136</v>
      </c>
      <c r="J5400" t="s">
        <v>137</v>
      </c>
      <c r="K5400" t="s">
        <v>138</v>
      </c>
      <c r="L5400" t="s">
        <v>15014</v>
      </c>
      <c r="M5400" t="s">
        <v>15015</v>
      </c>
      <c r="N5400">
        <v>1.0905555549999999</v>
      </c>
      <c r="O5400">
        <v>0</v>
      </c>
      <c r="P5400">
        <v>119</v>
      </c>
      <c r="Q5400">
        <v>0</v>
      </c>
      <c r="R5400">
        <v>4</v>
      </c>
      <c r="S5400">
        <v>0</v>
      </c>
      <c r="T5400">
        <v>14</v>
      </c>
      <c r="U5400">
        <v>0</v>
      </c>
      <c r="V5400">
        <v>0</v>
      </c>
      <c r="W5400">
        <v>0</v>
      </c>
      <c r="X5400">
        <v>38.0673883466999</v>
      </c>
      <c r="Y5400">
        <v>0</v>
      </c>
      <c r="Z5400">
        <v>6.6279322188887946</v>
      </c>
      <c r="AA5400">
        <v>0</v>
      </c>
      <c r="AB5400">
        <v>33.568191854439391</v>
      </c>
      <c r="AC5400">
        <v>0</v>
      </c>
      <c r="AD5400">
        <v>0</v>
      </c>
      <c r="AE5400">
        <v>78.263512420028093</v>
      </c>
    </row>
    <row r="5401" spans="1:31" x14ac:dyDescent="0.3">
      <c r="A5401">
        <v>2657231</v>
      </c>
      <c r="B5401">
        <v>1</v>
      </c>
      <c r="C5401" t="s">
        <v>81</v>
      </c>
      <c r="D5401" t="s">
        <v>125</v>
      </c>
      <c r="E5401" t="s">
        <v>147</v>
      </c>
      <c r="F5401" t="s">
        <v>15016</v>
      </c>
      <c r="G5401" t="s">
        <v>149</v>
      </c>
      <c r="H5401" t="s">
        <v>144</v>
      </c>
      <c r="I5401" t="s">
        <v>136</v>
      </c>
      <c r="J5401" t="s">
        <v>137</v>
      </c>
      <c r="K5401" t="s">
        <v>138</v>
      </c>
      <c r="L5401" t="s">
        <v>15017</v>
      </c>
      <c r="M5401" t="s">
        <v>15018</v>
      </c>
      <c r="N5401">
        <v>3.6324999999999998</v>
      </c>
      <c r="O5401">
        <v>0</v>
      </c>
      <c r="P5401">
        <v>0</v>
      </c>
      <c r="Q5401">
        <v>45</v>
      </c>
      <c r="R5401">
        <v>35</v>
      </c>
      <c r="S5401">
        <v>2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801.54140377680778</v>
      </c>
      <c r="Z5401">
        <v>539.31292262438808</v>
      </c>
      <c r="AA5401">
        <v>122.81053632540052</v>
      </c>
      <c r="AB5401">
        <v>0</v>
      </c>
      <c r="AC5401">
        <v>0</v>
      </c>
      <c r="AD5401">
        <v>0</v>
      </c>
      <c r="AE5401">
        <v>1463.6648627265965</v>
      </c>
    </row>
    <row r="5402" spans="1:31" x14ac:dyDescent="0.3">
      <c r="A5402">
        <v>2657277</v>
      </c>
      <c r="B5402">
        <v>1</v>
      </c>
      <c r="C5402" t="s">
        <v>80</v>
      </c>
      <c r="D5402" t="s">
        <v>90</v>
      </c>
      <c r="E5402" t="s">
        <v>181</v>
      </c>
      <c r="F5402" t="s">
        <v>15019</v>
      </c>
      <c r="G5402" t="s">
        <v>220</v>
      </c>
      <c r="H5402" t="s">
        <v>144</v>
      </c>
      <c r="I5402" t="s">
        <v>136</v>
      </c>
      <c r="J5402" t="s">
        <v>137</v>
      </c>
      <c r="K5402" t="s">
        <v>162</v>
      </c>
      <c r="L5402" t="s">
        <v>15020</v>
      </c>
      <c r="M5402" t="s">
        <v>14494</v>
      </c>
      <c r="N5402">
        <v>7.1344444439999997</v>
      </c>
      <c r="O5402">
        <v>0</v>
      </c>
      <c r="P5402">
        <v>1070</v>
      </c>
      <c r="Q5402">
        <v>0</v>
      </c>
      <c r="R5402">
        <v>0</v>
      </c>
      <c r="S5402">
        <v>0</v>
      </c>
      <c r="T5402">
        <v>73</v>
      </c>
      <c r="U5402">
        <v>0</v>
      </c>
      <c r="V5402">
        <v>0</v>
      </c>
      <c r="W5402">
        <v>0</v>
      </c>
      <c r="X5402">
        <v>2289.5803545167382</v>
      </c>
      <c r="Y5402">
        <v>0</v>
      </c>
      <c r="Z5402">
        <v>0</v>
      </c>
      <c r="AA5402">
        <v>0</v>
      </c>
      <c r="AB5402">
        <v>941.43787504812053</v>
      </c>
      <c r="AC5402">
        <v>0</v>
      </c>
      <c r="AD5402">
        <v>0</v>
      </c>
      <c r="AE5402">
        <v>3231.0182295648588</v>
      </c>
    </row>
    <row r="5403" spans="1:31" x14ac:dyDescent="0.3">
      <c r="A5403">
        <v>2657586</v>
      </c>
      <c r="B5403">
        <v>1</v>
      </c>
      <c r="C5403" t="s">
        <v>81</v>
      </c>
      <c r="D5403" t="s">
        <v>117</v>
      </c>
      <c r="E5403" t="s">
        <v>141</v>
      </c>
      <c r="F5403" t="s">
        <v>15021</v>
      </c>
      <c r="G5403" t="s">
        <v>161</v>
      </c>
      <c r="H5403" t="s">
        <v>144</v>
      </c>
      <c r="I5403" t="s">
        <v>136</v>
      </c>
      <c r="J5403" t="s">
        <v>137</v>
      </c>
      <c r="K5403" t="s">
        <v>162</v>
      </c>
      <c r="L5403" t="s">
        <v>15022</v>
      </c>
      <c r="M5403" t="s">
        <v>15023</v>
      </c>
      <c r="N5403">
        <v>1.241666666</v>
      </c>
      <c r="O5403">
        <v>0</v>
      </c>
      <c r="P5403">
        <v>495</v>
      </c>
      <c r="Q5403">
        <v>0</v>
      </c>
      <c r="R5403">
        <v>0</v>
      </c>
      <c r="S5403">
        <v>0</v>
      </c>
      <c r="T5403">
        <v>14</v>
      </c>
      <c r="U5403">
        <v>0</v>
      </c>
      <c r="V5403">
        <v>0</v>
      </c>
      <c r="W5403">
        <v>0</v>
      </c>
      <c r="X5403">
        <v>116.51131722549195</v>
      </c>
      <c r="Y5403">
        <v>0</v>
      </c>
      <c r="Z5403">
        <v>0</v>
      </c>
      <c r="AA5403">
        <v>0</v>
      </c>
      <c r="AB5403">
        <v>9.75526757990656</v>
      </c>
      <c r="AC5403">
        <v>0</v>
      </c>
      <c r="AD5403">
        <v>0</v>
      </c>
      <c r="AE5403">
        <v>126.26658480539851</v>
      </c>
    </row>
    <row r="5404" spans="1:31" x14ac:dyDescent="0.3">
      <c r="A5404">
        <v>2657254</v>
      </c>
      <c r="B5404">
        <v>1</v>
      </c>
      <c r="C5404" t="s">
        <v>80</v>
      </c>
      <c r="D5404" t="s">
        <v>103</v>
      </c>
      <c r="E5404" t="s">
        <v>181</v>
      </c>
      <c r="F5404" t="s">
        <v>5906</v>
      </c>
      <c r="G5404" t="s">
        <v>149</v>
      </c>
      <c r="H5404" t="s">
        <v>144</v>
      </c>
      <c r="I5404" t="s">
        <v>136</v>
      </c>
      <c r="J5404" t="s">
        <v>137</v>
      </c>
      <c r="K5404" t="s">
        <v>138</v>
      </c>
      <c r="L5404" t="s">
        <v>15024</v>
      </c>
      <c r="M5404" t="s">
        <v>15025</v>
      </c>
      <c r="N5404">
        <v>0.12944444399999999</v>
      </c>
      <c r="O5404">
        <v>2</v>
      </c>
      <c r="P5404">
        <v>2030</v>
      </c>
      <c r="Q5404">
        <v>51</v>
      </c>
      <c r="R5404">
        <v>173</v>
      </c>
      <c r="S5404">
        <v>29</v>
      </c>
      <c r="T5404">
        <v>269</v>
      </c>
      <c r="U5404">
        <v>7</v>
      </c>
      <c r="V5404">
        <v>0</v>
      </c>
      <c r="W5404">
        <v>0.6291225788817657</v>
      </c>
      <c r="X5404">
        <v>72.21331049481131</v>
      </c>
      <c r="Y5404">
        <v>87.371831331573347</v>
      </c>
      <c r="Z5404">
        <v>107.76874498492846</v>
      </c>
      <c r="AA5404">
        <v>25.027793397456129</v>
      </c>
      <c r="AB5404">
        <v>45.745937460584159</v>
      </c>
      <c r="AC5404">
        <v>78.928826092491278</v>
      </c>
      <c r="AD5404">
        <v>0</v>
      </c>
      <c r="AE5404">
        <v>417.6855663407265</v>
      </c>
    </row>
    <row r="5405" spans="1:31" x14ac:dyDescent="0.3">
      <c r="A5405">
        <v>2657423</v>
      </c>
      <c r="B5405">
        <v>1</v>
      </c>
      <c r="C5405" t="s">
        <v>80</v>
      </c>
      <c r="D5405" t="s">
        <v>90</v>
      </c>
      <c r="E5405" t="s">
        <v>165</v>
      </c>
      <c r="F5405" t="s">
        <v>15026</v>
      </c>
      <c r="G5405" t="s">
        <v>540</v>
      </c>
      <c r="H5405" t="s">
        <v>135</v>
      </c>
      <c r="I5405" t="s">
        <v>136</v>
      </c>
      <c r="J5405" t="s">
        <v>137</v>
      </c>
      <c r="K5405" t="s">
        <v>162</v>
      </c>
      <c r="L5405" t="s">
        <v>15027</v>
      </c>
      <c r="M5405" t="s">
        <v>15028</v>
      </c>
      <c r="N5405">
        <v>5.8080555550000001</v>
      </c>
      <c r="O5405">
        <v>0</v>
      </c>
      <c r="P5405">
        <v>156</v>
      </c>
      <c r="Q5405">
        <v>0</v>
      </c>
      <c r="R5405">
        <v>0</v>
      </c>
      <c r="S5405">
        <v>0</v>
      </c>
      <c r="T5405">
        <v>16</v>
      </c>
      <c r="U5405">
        <v>0</v>
      </c>
      <c r="V5405">
        <v>0</v>
      </c>
      <c r="W5405">
        <v>0</v>
      </c>
      <c r="X5405">
        <v>224.1181106997042</v>
      </c>
      <c r="Y5405">
        <v>0</v>
      </c>
      <c r="Z5405">
        <v>0</v>
      </c>
      <c r="AA5405">
        <v>0</v>
      </c>
      <c r="AB5405">
        <v>16.493970803504837</v>
      </c>
      <c r="AC5405">
        <v>0</v>
      </c>
      <c r="AD5405">
        <v>0</v>
      </c>
      <c r="AE5405">
        <v>240.61208150320903</v>
      </c>
    </row>
    <row r="5406" spans="1:31" x14ac:dyDescent="0.3">
      <c r="A5406">
        <v>2657354</v>
      </c>
      <c r="B5406">
        <v>1</v>
      </c>
      <c r="C5406" t="s">
        <v>80</v>
      </c>
      <c r="D5406" t="s">
        <v>93</v>
      </c>
      <c r="E5406" t="s">
        <v>194</v>
      </c>
      <c r="F5406" t="s">
        <v>15029</v>
      </c>
      <c r="G5406" t="s">
        <v>220</v>
      </c>
      <c r="H5406" t="s">
        <v>144</v>
      </c>
      <c r="I5406" t="s">
        <v>136</v>
      </c>
      <c r="J5406" t="s">
        <v>137</v>
      </c>
      <c r="K5406" t="s">
        <v>162</v>
      </c>
      <c r="L5406" t="s">
        <v>15030</v>
      </c>
      <c r="M5406" t="s">
        <v>15031</v>
      </c>
      <c r="N5406">
        <v>7.5163888879999998</v>
      </c>
      <c r="O5406">
        <v>0</v>
      </c>
      <c r="P5406">
        <v>6620</v>
      </c>
      <c r="Q5406">
        <v>0</v>
      </c>
      <c r="R5406">
        <v>1</v>
      </c>
      <c r="S5406">
        <v>4</v>
      </c>
      <c r="T5406">
        <v>454</v>
      </c>
      <c r="U5406">
        <v>0</v>
      </c>
      <c r="V5406">
        <v>0</v>
      </c>
      <c r="W5406">
        <v>0</v>
      </c>
      <c r="X5406">
        <v>12585.617053572552</v>
      </c>
      <c r="Y5406">
        <v>0</v>
      </c>
      <c r="Z5406">
        <v>86.790648923791622</v>
      </c>
      <c r="AA5406">
        <v>528.45440573168855</v>
      </c>
      <c r="AB5406">
        <v>6223.8386942941597</v>
      </c>
      <c r="AC5406">
        <v>0</v>
      </c>
      <c r="AD5406">
        <v>0</v>
      </c>
      <c r="AE5406">
        <v>19424.700802522195</v>
      </c>
    </row>
    <row r="5407" spans="1:31" x14ac:dyDescent="0.3">
      <c r="A5407">
        <v>2657463</v>
      </c>
      <c r="B5407">
        <v>1</v>
      </c>
      <c r="C5407" t="s">
        <v>80</v>
      </c>
      <c r="D5407" t="s">
        <v>97</v>
      </c>
      <c r="E5407" t="s">
        <v>194</v>
      </c>
      <c r="F5407" t="s">
        <v>1022</v>
      </c>
      <c r="G5407" t="s">
        <v>154</v>
      </c>
      <c r="H5407" t="s">
        <v>144</v>
      </c>
      <c r="I5407" t="s">
        <v>136</v>
      </c>
      <c r="J5407" t="s">
        <v>137</v>
      </c>
      <c r="K5407" t="s">
        <v>138</v>
      </c>
      <c r="L5407" t="s">
        <v>15032</v>
      </c>
      <c r="M5407" t="s">
        <v>15033</v>
      </c>
      <c r="N5407">
        <v>0.55333333299999998</v>
      </c>
      <c r="O5407">
        <v>0</v>
      </c>
      <c r="P5407">
        <v>137</v>
      </c>
      <c r="Q5407">
        <v>0</v>
      </c>
      <c r="R5407">
        <v>254</v>
      </c>
      <c r="S5407">
        <v>2</v>
      </c>
      <c r="T5407">
        <v>72</v>
      </c>
      <c r="U5407">
        <v>0</v>
      </c>
      <c r="V5407">
        <v>0</v>
      </c>
      <c r="W5407">
        <v>0</v>
      </c>
      <c r="X5407">
        <v>53.52315771324124</v>
      </c>
      <c r="Y5407">
        <v>0</v>
      </c>
      <c r="Z5407">
        <v>89.676014301490113</v>
      </c>
      <c r="AA5407">
        <v>18.323785664706005</v>
      </c>
      <c r="AB5407">
        <v>80.576070886443702</v>
      </c>
      <c r="AC5407">
        <v>0</v>
      </c>
      <c r="AD5407">
        <v>0</v>
      </c>
      <c r="AE5407">
        <v>242.09902856588104</v>
      </c>
    </row>
    <row r="5408" spans="1:31" x14ac:dyDescent="0.3">
      <c r="A5408">
        <v>2657755</v>
      </c>
      <c r="B5408">
        <v>1</v>
      </c>
      <c r="C5408" t="s">
        <v>80</v>
      </c>
      <c r="D5408" t="s">
        <v>94</v>
      </c>
      <c r="E5408" t="s">
        <v>132</v>
      </c>
      <c r="F5408" t="s">
        <v>15034</v>
      </c>
      <c r="G5408" t="s">
        <v>183</v>
      </c>
      <c r="H5408" t="s">
        <v>135</v>
      </c>
      <c r="I5408" t="s">
        <v>136</v>
      </c>
      <c r="J5408" t="s">
        <v>3</v>
      </c>
      <c r="K5408" t="s">
        <v>138</v>
      </c>
      <c r="L5408" t="s">
        <v>15035</v>
      </c>
      <c r="M5408" t="s">
        <v>15036</v>
      </c>
      <c r="N5408">
        <v>2.043055555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2</v>
      </c>
      <c r="U5408">
        <v>0</v>
      </c>
      <c r="V5408">
        <v>0</v>
      </c>
      <c r="W5408">
        <v>0</v>
      </c>
      <c r="X5408">
        <v>0.65927013108258903</v>
      </c>
      <c r="Y5408">
        <v>0</v>
      </c>
      <c r="Z5408">
        <v>0</v>
      </c>
      <c r="AA5408">
        <v>0</v>
      </c>
      <c r="AB5408">
        <v>4.4754305437919557</v>
      </c>
      <c r="AC5408">
        <v>0</v>
      </c>
      <c r="AD5408">
        <v>0</v>
      </c>
      <c r="AE5408">
        <v>5.1347006748745443</v>
      </c>
    </row>
    <row r="5409" spans="1:31" x14ac:dyDescent="0.3">
      <c r="A5409">
        <v>2657480</v>
      </c>
      <c r="B5409">
        <v>1</v>
      </c>
      <c r="C5409" t="s">
        <v>81</v>
      </c>
      <c r="D5409" t="s">
        <v>116</v>
      </c>
      <c r="E5409" t="s">
        <v>147</v>
      </c>
      <c r="F5409" t="s">
        <v>5561</v>
      </c>
      <c r="G5409" t="s">
        <v>149</v>
      </c>
      <c r="H5409" t="s">
        <v>144</v>
      </c>
      <c r="I5409" t="s">
        <v>136</v>
      </c>
      <c r="J5409" t="s">
        <v>137</v>
      </c>
      <c r="K5409" t="s">
        <v>138</v>
      </c>
      <c r="L5409" t="s">
        <v>15037</v>
      </c>
      <c r="M5409" t="s">
        <v>15038</v>
      </c>
      <c r="N5409">
        <v>0.17499999999999999</v>
      </c>
      <c r="O5409">
        <v>2</v>
      </c>
      <c r="P5409">
        <v>306</v>
      </c>
      <c r="Q5409">
        <v>1</v>
      </c>
      <c r="R5409">
        <v>3</v>
      </c>
      <c r="S5409">
        <v>0</v>
      </c>
      <c r="T5409">
        <v>19</v>
      </c>
      <c r="U5409">
        <v>0</v>
      </c>
      <c r="V5409">
        <v>0</v>
      </c>
      <c r="W5409">
        <v>9.7970034036666653E-2</v>
      </c>
      <c r="X5409">
        <v>6.8745581887043636</v>
      </c>
      <c r="Y5409">
        <v>0.17250507098697734</v>
      </c>
      <c r="Z5409">
        <v>0.6218425268890605</v>
      </c>
      <c r="AA5409">
        <v>0</v>
      </c>
      <c r="AB5409">
        <v>2.4527236089716218</v>
      </c>
      <c r="AC5409">
        <v>0</v>
      </c>
      <c r="AD5409">
        <v>0</v>
      </c>
      <c r="AE5409">
        <v>10.21959942958869</v>
      </c>
    </row>
    <row r="5410" spans="1:31" x14ac:dyDescent="0.3">
      <c r="A5410">
        <v>2657337</v>
      </c>
      <c r="B5410">
        <v>1</v>
      </c>
      <c r="C5410" t="s">
        <v>80</v>
      </c>
      <c r="D5410" t="s">
        <v>97</v>
      </c>
      <c r="E5410" t="s">
        <v>132</v>
      </c>
      <c r="F5410" t="s">
        <v>15039</v>
      </c>
      <c r="G5410" t="s">
        <v>134</v>
      </c>
      <c r="H5410" t="s">
        <v>135</v>
      </c>
      <c r="I5410" t="s">
        <v>136</v>
      </c>
      <c r="J5410" t="s">
        <v>137</v>
      </c>
      <c r="K5410" t="s">
        <v>138</v>
      </c>
      <c r="L5410" t="s">
        <v>15040</v>
      </c>
      <c r="M5410" t="s">
        <v>15041</v>
      </c>
      <c r="N5410">
        <v>0.60805555499999997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3.5789541805759284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3.5789541805759284</v>
      </c>
    </row>
    <row r="5411" spans="1:31" x14ac:dyDescent="0.3">
      <c r="A5411">
        <v>2657317</v>
      </c>
      <c r="B5411">
        <v>1</v>
      </c>
      <c r="C5411" t="s">
        <v>81</v>
      </c>
      <c r="D5411" t="s">
        <v>116</v>
      </c>
      <c r="E5411" t="s">
        <v>194</v>
      </c>
      <c r="F5411" t="s">
        <v>14623</v>
      </c>
      <c r="G5411" t="s">
        <v>149</v>
      </c>
      <c r="H5411" t="s">
        <v>144</v>
      </c>
      <c r="I5411" t="s">
        <v>136</v>
      </c>
      <c r="J5411" t="s">
        <v>137</v>
      </c>
      <c r="K5411" t="s">
        <v>138</v>
      </c>
      <c r="L5411" t="s">
        <v>15042</v>
      </c>
      <c r="M5411" t="s">
        <v>15043</v>
      </c>
      <c r="N5411">
        <v>0.93861111100000005</v>
      </c>
      <c r="O5411">
        <v>10</v>
      </c>
      <c r="P5411">
        <v>3022</v>
      </c>
      <c r="Q5411">
        <v>266</v>
      </c>
      <c r="R5411">
        <v>244</v>
      </c>
      <c r="S5411">
        <v>11</v>
      </c>
      <c r="T5411">
        <v>429</v>
      </c>
      <c r="U5411">
        <v>1</v>
      </c>
      <c r="V5411">
        <v>0</v>
      </c>
      <c r="W5411">
        <v>4.7830270692177157</v>
      </c>
      <c r="X5411">
        <v>468.47895848415311</v>
      </c>
      <c r="Y5411">
        <v>861.26565385975152</v>
      </c>
      <c r="Z5411">
        <v>338.79261509819747</v>
      </c>
      <c r="AA5411">
        <v>107.85694334307141</v>
      </c>
      <c r="AB5411">
        <v>181.38227727838634</v>
      </c>
      <c r="AC5411">
        <v>16.965634326955474</v>
      </c>
      <c r="AD5411">
        <v>0</v>
      </c>
      <c r="AE5411">
        <v>1979.5251094597331</v>
      </c>
    </row>
    <row r="5412" spans="1:31" x14ac:dyDescent="0.3">
      <c r="A5412">
        <v>2657294</v>
      </c>
      <c r="B5412">
        <v>1</v>
      </c>
      <c r="C5412" t="s">
        <v>81</v>
      </c>
      <c r="D5412" t="s">
        <v>122</v>
      </c>
      <c r="E5412" t="s">
        <v>141</v>
      </c>
      <c r="F5412" t="s">
        <v>15044</v>
      </c>
      <c r="G5412" t="s">
        <v>220</v>
      </c>
      <c r="H5412" t="s">
        <v>144</v>
      </c>
      <c r="I5412" t="s">
        <v>136</v>
      </c>
      <c r="J5412" t="s">
        <v>137</v>
      </c>
      <c r="K5412" t="s">
        <v>162</v>
      </c>
      <c r="L5412" t="s">
        <v>15045</v>
      </c>
      <c r="M5412" t="s">
        <v>15046</v>
      </c>
      <c r="N5412">
        <v>3.8286111109999998</v>
      </c>
      <c r="O5412">
        <v>1</v>
      </c>
      <c r="P5412">
        <v>1062</v>
      </c>
      <c r="Q5412">
        <v>6</v>
      </c>
      <c r="R5412">
        <v>27</v>
      </c>
      <c r="S5412">
        <v>0</v>
      </c>
      <c r="T5412">
        <v>145</v>
      </c>
      <c r="U5412">
        <v>1</v>
      </c>
      <c r="V5412">
        <v>0</v>
      </c>
      <c r="W5412">
        <v>1.0268213904049999</v>
      </c>
      <c r="X5412">
        <v>664.84414743134596</v>
      </c>
      <c r="Y5412">
        <v>21.832530318340716</v>
      </c>
      <c r="Z5412">
        <v>249.91224081307129</v>
      </c>
      <c r="AA5412">
        <v>0</v>
      </c>
      <c r="AB5412">
        <v>565.38047922705005</v>
      </c>
      <c r="AC5412">
        <v>8.0393140899776387</v>
      </c>
      <c r="AD5412">
        <v>0</v>
      </c>
      <c r="AE5412">
        <v>1511.0355332701904</v>
      </c>
    </row>
    <row r="5413" spans="1:31" x14ac:dyDescent="0.3">
      <c r="A5413">
        <v>2657792</v>
      </c>
      <c r="B5413">
        <v>1</v>
      </c>
      <c r="C5413" t="s">
        <v>81</v>
      </c>
      <c r="D5413" t="s">
        <v>128</v>
      </c>
      <c r="E5413" t="s">
        <v>194</v>
      </c>
      <c r="F5413" t="s">
        <v>15047</v>
      </c>
      <c r="G5413" t="s">
        <v>149</v>
      </c>
      <c r="H5413" t="s">
        <v>144</v>
      </c>
      <c r="I5413" t="s">
        <v>136</v>
      </c>
      <c r="J5413" t="s">
        <v>137</v>
      </c>
      <c r="K5413" t="s">
        <v>138</v>
      </c>
      <c r="L5413" t="s">
        <v>15048</v>
      </c>
      <c r="M5413" t="s">
        <v>15049</v>
      </c>
      <c r="N5413">
        <v>3.2411111109999999</v>
      </c>
      <c r="O5413">
        <v>0</v>
      </c>
      <c r="P5413">
        <v>1142</v>
      </c>
      <c r="Q5413">
        <v>0</v>
      </c>
      <c r="R5413">
        <v>0</v>
      </c>
      <c r="S5413">
        <v>0</v>
      </c>
      <c r="T5413">
        <v>35</v>
      </c>
      <c r="U5413">
        <v>0</v>
      </c>
      <c r="V5413">
        <v>0</v>
      </c>
      <c r="W5413">
        <v>0</v>
      </c>
      <c r="X5413">
        <v>1402.4055423047678</v>
      </c>
      <c r="Y5413">
        <v>0</v>
      </c>
      <c r="Z5413">
        <v>0</v>
      </c>
      <c r="AA5413">
        <v>0</v>
      </c>
      <c r="AB5413">
        <v>485.30032866141909</v>
      </c>
      <c r="AC5413">
        <v>0</v>
      </c>
      <c r="AD5413">
        <v>0</v>
      </c>
      <c r="AE5413">
        <v>1887.7058709661869</v>
      </c>
    </row>
    <row r="5414" spans="1:31" x14ac:dyDescent="0.3">
      <c r="A5414">
        <v>2657715</v>
      </c>
      <c r="B5414">
        <v>1</v>
      </c>
      <c r="C5414" t="s">
        <v>80</v>
      </c>
      <c r="D5414" t="s">
        <v>94</v>
      </c>
      <c r="E5414" t="s">
        <v>194</v>
      </c>
      <c r="F5414" t="s">
        <v>15050</v>
      </c>
      <c r="G5414" t="s">
        <v>149</v>
      </c>
      <c r="H5414" t="s">
        <v>144</v>
      </c>
      <c r="I5414" t="s">
        <v>136</v>
      </c>
      <c r="J5414" t="s">
        <v>137</v>
      </c>
      <c r="K5414" t="s">
        <v>138</v>
      </c>
      <c r="L5414" t="s">
        <v>15051</v>
      </c>
      <c r="M5414" t="s">
        <v>15052</v>
      </c>
      <c r="N5414">
        <v>8.2500000000000004E-2</v>
      </c>
      <c r="O5414">
        <v>0</v>
      </c>
      <c r="P5414">
        <v>724</v>
      </c>
      <c r="Q5414">
        <v>8</v>
      </c>
      <c r="R5414">
        <v>28</v>
      </c>
      <c r="S5414">
        <v>31</v>
      </c>
      <c r="T5414">
        <v>92</v>
      </c>
      <c r="U5414">
        <v>0</v>
      </c>
      <c r="V5414">
        <v>0</v>
      </c>
      <c r="W5414">
        <v>0</v>
      </c>
      <c r="X5414">
        <v>13.180910430047705</v>
      </c>
      <c r="Y5414">
        <v>2.5428517192858067</v>
      </c>
      <c r="Z5414">
        <v>3.3721507821491001</v>
      </c>
      <c r="AA5414">
        <v>12.977355647981174</v>
      </c>
      <c r="AB5414">
        <v>11.884358506728187</v>
      </c>
      <c r="AC5414">
        <v>0</v>
      </c>
      <c r="AD5414">
        <v>0</v>
      </c>
      <c r="AE5414">
        <v>43.957627086191977</v>
      </c>
    </row>
    <row r="5415" spans="1:31" x14ac:dyDescent="0.3">
      <c r="A5415">
        <v>2657735</v>
      </c>
      <c r="B5415">
        <v>1</v>
      </c>
      <c r="C5415" t="s">
        <v>80</v>
      </c>
      <c r="D5415" t="s">
        <v>92</v>
      </c>
      <c r="E5415" t="s">
        <v>152</v>
      </c>
      <c r="F5415" t="s">
        <v>15053</v>
      </c>
      <c r="G5415" t="s">
        <v>191</v>
      </c>
      <c r="H5415" t="s">
        <v>135</v>
      </c>
      <c r="I5415" t="s">
        <v>136</v>
      </c>
      <c r="J5415" t="s">
        <v>137</v>
      </c>
      <c r="K5415" t="s">
        <v>138</v>
      </c>
      <c r="L5415" t="s">
        <v>15054</v>
      </c>
      <c r="M5415" t="s">
        <v>15055</v>
      </c>
      <c r="N5415">
        <v>1.1061111109999999</v>
      </c>
      <c r="O5415">
        <v>0</v>
      </c>
      <c r="P5415">
        <v>140</v>
      </c>
      <c r="Q5415">
        <v>0</v>
      </c>
      <c r="R5415">
        <v>26</v>
      </c>
      <c r="S5415">
        <v>0</v>
      </c>
      <c r="T5415">
        <v>25</v>
      </c>
      <c r="U5415">
        <v>0</v>
      </c>
      <c r="V5415">
        <v>0</v>
      </c>
      <c r="W5415">
        <v>0</v>
      </c>
      <c r="X5415">
        <v>48.296125122158251</v>
      </c>
      <c r="Y5415">
        <v>0</v>
      </c>
      <c r="Z5415">
        <v>22.287708178490881</v>
      </c>
      <c r="AA5415">
        <v>0</v>
      </c>
      <c r="AB5415">
        <v>47.673908040117134</v>
      </c>
      <c r="AC5415">
        <v>0</v>
      </c>
      <c r="AD5415">
        <v>0</v>
      </c>
      <c r="AE5415">
        <v>118.25774134076627</v>
      </c>
    </row>
    <row r="5416" spans="1:31" x14ac:dyDescent="0.3">
      <c r="A5416">
        <v>2657984</v>
      </c>
      <c r="B5416">
        <v>1</v>
      </c>
      <c r="C5416" t="s">
        <v>80</v>
      </c>
      <c r="D5416" t="s">
        <v>84</v>
      </c>
      <c r="E5416" t="s">
        <v>132</v>
      </c>
      <c r="F5416" t="s">
        <v>15056</v>
      </c>
      <c r="G5416" t="s">
        <v>268</v>
      </c>
      <c r="H5416" t="s">
        <v>135</v>
      </c>
      <c r="I5416" t="s">
        <v>136</v>
      </c>
      <c r="J5416" t="s">
        <v>137</v>
      </c>
      <c r="K5416" t="s">
        <v>138</v>
      </c>
      <c r="L5416" t="s">
        <v>15057</v>
      </c>
      <c r="M5416" t="s">
        <v>15058</v>
      </c>
      <c r="N5416">
        <v>3.3872222220000001</v>
      </c>
      <c r="O5416">
        <v>0</v>
      </c>
      <c r="P5416">
        <v>5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7.0880197026322591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7.0880197026322591</v>
      </c>
    </row>
    <row r="5417" spans="1:31" x14ac:dyDescent="0.3">
      <c r="A5417">
        <v>2657380</v>
      </c>
      <c r="B5417">
        <v>1</v>
      </c>
      <c r="C5417" t="s">
        <v>81</v>
      </c>
      <c r="D5417" t="s">
        <v>117</v>
      </c>
      <c r="E5417" t="s">
        <v>141</v>
      </c>
      <c r="F5417" t="s">
        <v>15059</v>
      </c>
      <c r="G5417" t="s">
        <v>161</v>
      </c>
      <c r="H5417" t="s">
        <v>144</v>
      </c>
      <c r="I5417" t="s">
        <v>136</v>
      </c>
      <c r="J5417" t="s">
        <v>137</v>
      </c>
      <c r="K5417" t="s">
        <v>162</v>
      </c>
      <c r="L5417" t="s">
        <v>15060</v>
      </c>
      <c r="M5417" t="s">
        <v>15061</v>
      </c>
      <c r="N5417">
        <v>3.340833333</v>
      </c>
      <c r="O5417">
        <v>0</v>
      </c>
      <c r="P5417">
        <v>252</v>
      </c>
      <c r="Q5417">
        <v>0</v>
      </c>
      <c r="R5417">
        <v>0</v>
      </c>
      <c r="S5417">
        <v>0</v>
      </c>
      <c r="T5417">
        <v>7</v>
      </c>
      <c r="U5417">
        <v>0</v>
      </c>
      <c r="V5417">
        <v>0</v>
      </c>
      <c r="W5417">
        <v>0</v>
      </c>
      <c r="X5417">
        <v>161.44649724882055</v>
      </c>
      <c r="Y5417">
        <v>0</v>
      </c>
      <c r="Z5417">
        <v>0</v>
      </c>
      <c r="AA5417">
        <v>0</v>
      </c>
      <c r="AB5417">
        <v>76.432739287739722</v>
      </c>
      <c r="AC5417">
        <v>0</v>
      </c>
      <c r="AD5417">
        <v>0</v>
      </c>
      <c r="AE5417">
        <v>237.87923653656026</v>
      </c>
    </row>
    <row r="5418" spans="1:31" x14ac:dyDescent="0.3">
      <c r="A5418">
        <v>2657326</v>
      </c>
      <c r="B5418">
        <v>1</v>
      </c>
      <c r="C5418" t="s">
        <v>80</v>
      </c>
      <c r="D5418" t="s">
        <v>93</v>
      </c>
      <c r="E5418" t="s">
        <v>141</v>
      </c>
      <c r="F5418" t="s">
        <v>15062</v>
      </c>
      <c r="G5418" t="s">
        <v>149</v>
      </c>
      <c r="H5418" t="s">
        <v>144</v>
      </c>
      <c r="I5418" t="s">
        <v>241</v>
      </c>
      <c r="J5418" t="s">
        <v>137</v>
      </c>
      <c r="K5418" t="s">
        <v>138</v>
      </c>
      <c r="L5418" t="s">
        <v>14520</v>
      </c>
      <c r="M5418" t="s">
        <v>15063</v>
      </c>
      <c r="N5418">
        <v>2.5000000000000001E-2</v>
      </c>
      <c r="O5418">
        <v>0</v>
      </c>
      <c r="P5418">
        <v>3560</v>
      </c>
      <c r="Q5418">
        <v>0</v>
      </c>
      <c r="R5418">
        <v>4</v>
      </c>
      <c r="S5418">
        <v>2</v>
      </c>
      <c r="T5418">
        <v>250</v>
      </c>
      <c r="U5418">
        <v>0</v>
      </c>
      <c r="V5418">
        <v>0</v>
      </c>
      <c r="W5418">
        <v>0</v>
      </c>
      <c r="X5418">
        <v>23.010862121343141</v>
      </c>
      <c r="Y5418">
        <v>0</v>
      </c>
      <c r="Z5418">
        <v>0.29869180542225005</v>
      </c>
      <c r="AA5418">
        <v>5.9643475075053205</v>
      </c>
      <c r="AB5418">
        <v>9.9375595352657573</v>
      </c>
      <c r="AC5418">
        <v>0</v>
      </c>
      <c r="AD5418">
        <v>0</v>
      </c>
      <c r="AE5418">
        <v>39.211460969536468</v>
      </c>
    </row>
    <row r="5419" spans="1:31" x14ac:dyDescent="0.3">
      <c r="A5419">
        <v>2657681</v>
      </c>
      <c r="B5419">
        <v>1</v>
      </c>
      <c r="C5419" t="s">
        <v>81</v>
      </c>
      <c r="D5419" t="s">
        <v>122</v>
      </c>
      <c r="E5419" t="s">
        <v>147</v>
      </c>
      <c r="F5419" t="s">
        <v>15064</v>
      </c>
      <c r="G5419" t="s">
        <v>149</v>
      </c>
      <c r="H5419" t="s">
        <v>144</v>
      </c>
      <c r="I5419" t="s">
        <v>136</v>
      </c>
      <c r="J5419" t="s">
        <v>137</v>
      </c>
      <c r="K5419" t="s">
        <v>138</v>
      </c>
      <c r="L5419" t="s">
        <v>15065</v>
      </c>
      <c r="M5419" t="s">
        <v>15066</v>
      </c>
      <c r="N5419">
        <v>0.64111111099999996</v>
      </c>
      <c r="O5419">
        <v>7</v>
      </c>
      <c r="P5419">
        <v>2934</v>
      </c>
      <c r="Q5419">
        <v>64</v>
      </c>
      <c r="R5419">
        <v>121</v>
      </c>
      <c r="S5419">
        <v>19</v>
      </c>
      <c r="T5419">
        <v>287</v>
      </c>
      <c r="U5419">
        <v>2</v>
      </c>
      <c r="V5419">
        <v>1</v>
      </c>
      <c r="W5419">
        <v>1.2664433748244439</v>
      </c>
      <c r="X5419">
        <v>325.47640447694539</v>
      </c>
      <c r="Y5419">
        <v>114.23972244494132</v>
      </c>
      <c r="Z5419">
        <v>130.61530469334943</v>
      </c>
      <c r="AA5419">
        <v>100.76028591625783</v>
      </c>
      <c r="AB5419">
        <v>171.50866973256166</v>
      </c>
      <c r="AC5419">
        <v>57.361411754243896</v>
      </c>
      <c r="AD5419">
        <v>0.4150767030362213</v>
      </c>
      <c r="AE5419">
        <v>901.64331909616033</v>
      </c>
    </row>
    <row r="5420" spans="1:31" x14ac:dyDescent="0.3">
      <c r="A5420">
        <v>2657635</v>
      </c>
      <c r="B5420">
        <v>1</v>
      </c>
      <c r="C5420" t="s">
        <v>81</v>
      </c>
      <c r="D5420" t="s">
        <v>128</v>
      </c>
      <c r="E5420" t="s">
        <v>141</v>
      </c>
      <c r="F5420" t="s">
        <v>2249</v>
      </c>
      <c r="G5420" t="s">
        <v>149</v>
      </c>
      <c r="H5420" t="s">
        <v>144</v>
      </c>
      <c r="I5420" t="s">
        <v>136</v>
      </c>
      <c r="J5420" t="s">
        <v>137</v>
      </c>
      <c r="K5420" t="s">
        <v>138</v>
      </c>
      <c r="L5420" t="s">
        <v>15067</v>
      </c>
      <c r="M5420" t="s">
        <v>15068</v>
      </c>
      <c r="N5420">
        <v>0.186388888</v>
      </c>
      <c r="O5420">
        <v>1</v>
      </c>
      <c r="P5420">
        <v>531</v>
      </c>
      <c r="Q5420">
        <v>3</v>
      </c>
      <c r="R5420">
        <v>14</v>
      </c>
      <c r="S5420">
        <v>1</v>
      </c>
      <c r="T5420">
        <v>50</v>
      </c>
      <c r="U5420">
        <v>0</v>
      </c>
      <c r="V5420">
        <v>0</v>
      </c>
      <c r="W5420">
        <v>5.3206703253611105E-2</v>
      </c>
      <c r="X5420">
        <v>22.677253525708647</v>
      </c>
      <c r="Y5420">
        <v>2.8192278401107376</v>
      </c>
      <c r="Z5420">
        <v>2.4000453870496026</v>
      </c>
      <c r="AA5420">
        <v>6.0469892346599996E-2</v>
      </c>
      <c r="AB5420">
        <v>7.4966010400253058</v>
      </c>
      <c r="AC5420">
        <v>0</v>
      </c>
      <c r="AD5420">
        <v>0</v>
      </c>
      <c r="AE5420">
        <v>35.506804388494501</v>
      </c>
    </row>
    <row r="5421" spans="1:31" x14ac:dyDescent="0.3">
      <c r="A5421">
        <v>2657698</v>
      </c>
      <c r="B5421">
        <v>1</v>
      </c>
      <c r="C5421" t="s">
        <v>81</v>
      </c>
      <c r="D5421" t="s">
        <v>120</v>
      </c>
      <c r="E5421" t="s">
        <v>141</v>
      </c>
      <c r="F5421" t="s">
        <v>15069</v>
      </c>
      <c r="G5421" t="s">
        <v>149</v>
      </c>
      <c r="H5421" t="s">
        <v>144</v>
      </c>
      <c r="I5421" t="s">
        <v>136</v>
      </c>
      <c r="J5421" t="s">
        <v>137</v>
      </c>
      <c r="K5421" t="s">
        <v>138</v>
      </c>
      <c r="L5421" t="s">
        <v>15070</v>
      </c>
      <c r="M5421" t="s">
        <v>15071</v>
      </c>
      <c r="N5421">
        <v>0.93777777699999998</v>
      </c>
      <c r="O5421">
        <v>0</v>
      </c>
      <c r="P5421">
        <v>264</v>
      </c>
      <c r="Q5421">
        <v>0</v>
      </c>
      <c r="R5421">
        <v>0</v>
      </c>
      <c r="S5421">
        <v>0</v>
      </c>
      <c r="T5421">
        <v>63</v>
      </c>
      <c r="U5421">
        <v>0</v>
      </c>
      <c r="V5421">
        <v>0</v>
      </c>
      <c r="W5421">
        <v>0</v>
      </c>
      <c r="X5421">
        <v>67.777832053624024</v>
      </c>
      <c r="Y5421">
        <v>0</v>
      </c>
      <c r="Z5421">
        <v>0</v>
      </c>
      <c r="AA5421">
        <v>0</v>
      </c>
      <c r="AB5421">
        <v>66.062259153665067</v>
      </c>
      <c r="AC5421">
        <v>0</v>
      </c>
      <c r="AD5421">
        <v>0</v>
      </c>
      <c r="AE5421">
        <v>133.84009120728911</v>
      </c>
    </row>
    <row r="5422" spans="1:31" x14ac:dyDescent="0.3">
      <c r="A5422">
        <v>2657366</v>
      </c>
      <c r="B5422">
        <v>1</v>
      </c>
      <c r="C5422" t="s">
        <v>80</v>
      </c>
      <c r="D5422" t="s">
        <v>82</v>
      </c>
      <c r="E5422" t="s">
        <v>141</v>
      </c>
      <c r="F5422" t="s">
        <v>15072</v>
      </c>
      <c r="G5422" t="s">
        <v>161</v>
      </c>
      <c r="H5422" t="s">
        <v>144</v>
      </c>
      <c r="I5422" t="s">
        <v>136</v>
      </c>
      <c r="J5422" t="s">
        <v>137</v>
      </c>
      <c r="K5422" t="s">
        <v>162</v>
      </c>
      <c r="L5422" t="s">
        <v>15073</v>
      </c>
      <c r="M5422" t="s">
        <v>15074</v>
      </c>
      <c r="N5422">
        <v>8.6113888880000005</v>
      </c>
      <c r="O5422">
        <v>0</v>
      </c>
      <c r="P5422">
        <v>278</v>
      </c>
      <c r="Q5422">
        <v>0</v>
      </c>
      <c r="R5422">
        <v>0</v>
      </c>
      <c r="S5422">
        <v>0</v>
      </c>
      <c r="T5422">
        <v>34</v>
      </c>
      <c r="U5422">
        <v>0</v>
      </c>
      <c r="V5422">
        <v>0</v>
      </c>
      <c r="W5422">
        <v>0</v>
      </c>
      <c r="X5422">
        <v>646.10304834658859</v>
      </c>
      <c r="Y5422">
        <v>0</v>
      </c>
      <c r="Z5422">
        <v>0</v>
      </c>
      <c r="AA5422">
        <v>0</v>
      </c>
      <c r="AB5422">
        <v>425.04769139464793</v>
      </c>
      <c r="AC5422">
        <v>0</v>
      </c>
      <c r="AD5422">
        <v>0</v>
      </c>
      <c r="AE5422">
        <v>1071.1507397412365</v>
      </c>
    </row>
    <row r="5423" spans="1:31" x14ac:dyDescent="0.3">
      <c r="A5423">
        <v>2657758</v>
      </c>
      <c r="B5423">
        <v>1</v>
      </c>
      <c r="C5423" t="s">
        <v>81</v>
      </c>
      <c r="D5423" t="s">
        <v>118</v>
      </c>
      <c r="E5423" t="s">
        <v>132</v>
      </c>
      <c r="F5423" t="s">
        <v>15075</v>
      </c>
      <c r="G5423" t="s">
        <v>134</v>
      </c>
      <c r="H5423" t="s">
        <v>135</v>
      </c>
      <c r="I5423" t="s">
        <v>136</v>
      </c>
      <c r="J5423" t="s">
        <v>137</v>
      </c>
      <c r="K5423" t="s">
        <v>138</v>
      </c>
      <c r="L5423" t="s">
        <v>15076</v>
      </c>
      <c r="M5423" t="s">
        <v>15077</v>
      </c>
      <c r="N5423">
        <v>2.7916666659999998</v>
      </c>
      <c r="O5423">
        <v>0</v>
      </c>
      <c r="P5423">
        <v>3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3.8142736598541118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3.8142736598541118</v>
      </c>
    </row>
    <row r="5424" spans="1:31" x14ac:dyDescent="0.3">
      <c r="A5424">
        <v>2657263</v>
      </c>
      <c r="B5424">
        <v>1</v>
      </c>
      <c r="C5424" t="s">
        <v>81</v>
      </c>
      <c r="D5424" t="s">
        <v>127</v>
      </c>
      <c r="E5424" t="s">
        <v>147</v>
      </c>
      <c r="F5424" t="s">
        <v>15078</v>
      </c>
      <c r="G5424" t="s">
        <v>149</v>
      </c>
      <c r="H5424" t="s">
        <v>144</v>
      </c>
      <c r="I5424" t="s">
        <v>136</v>
      </c>
      <c r="J5424" t="s">
        <v>137</v>
      </c>
      <c r="K5424" t="s">
        <v>138</v>
      </c>
      <c r="L5424" t="s">
        <v>15079</v>
      </c>
      <c r="M5424" t="s">
        <v>15080</v>
      </c>
      <c r="N5424">
        <v>0.26027777699999999</v>
      </c>
      <c r="O5424">
        <v>0</v>
      </c>
      <c r="P5424">
        <v>0</v>
      </c>
      <c r="Q5424">
        <v>10</v>
      </c>
      <c r="R5424">
        <v>25</v>
      </c>
      <c r="S5424">
        <v>12</v>
      </c>
      <c r="T5424">
        <v>1</v>
      </c>
      <c r="U5424">
        <v>2</v>
      </c>
      <c r="V5424">
        <v>0</v>
      </c>
      <c r="W5424">
        <v>0</v>
      </c>
      <c r="X5424">
        <v>0</v>
      </c>
      <c r="Y5424">
        <v>14.084970357773798</v>
      </c>
      <c r="Z5424">
        <v>20.195523216560844</v>
      </c>
      <c r="AA5424">
        <v>61.374691879624471</v>
      </c>
      <c r="AB5424">
        <v>1.5057324421261069</v>
      </c>
      <c r="AC5424">
        <v>13.439148875216656</v>
      </c>
      <c r="AD5424">
        <v>0</v>
      </c>
      <c r="AE5424">
        <v>110.60006677130188</v>
      </c>
    </row>
    <row r="5425" spans="1:31" x14ac:dyDescent="0.3">
      <c r="A5425">
        <v>2657575</v>
      </c>
      <c r="B5425">
        <v>1</v>
      </c>
      <c r="C5425" t="s">
        <v>81</v>
      </c>
      <c r="D5425" t="s">
        <v>128</v>
      </c>
      <c r="E5425" t="s">
        <v>141</v>
      </c>
      <c r="F5425" t="s">
        <v>15081</v>
      </c>
      <c r="G5425" t="s">
        <v>676</v>
      </c>
      <c r="H5425" t="s">
        <v>144</v>
      </c>
      <c r="I5425" t="s">
        <v>136</v>
      </c>
      <c r="J5425" t="s">
        <v>137</v>
      </c>
      <c r="K5425" t="s">
        <v>138</v>
      </c>
      <c r="L5425" t="s">
        <v>15082</v>
      </c>
      <c r="M5425" t="s">
        <v>15083</v>
      </c>
      <c r="N5425">
        <v>2.094166666</v>
      </c>
      <c r="O5425">
        <v>0</v>
      </c>
      <c r="P5425">
        <v>125</v>
      </c>
      <c r="Q5425">
        <v>0</v>
      </c>
      <c r="R5425">
        <v>1</v>
      </c>
      <c r="S5425">
        <v>0</v>
      </c>
      <c r="T5425">
        <v>5</v>
      </c>
      <c r="U5425">
        <v>0</v>
      </c>
      <c r="V5425">
        <v>0</v>
      </c>
      <c r="W5425">
        <v>0</v>
      </c>
      <c r="X5425">
        <v>67.456964854372288</v>
      </c>
      <c r="Y5425">
        <v>0</v>
      </c>
      <c r="Z5425">
        <v>0.20435001868916819</v>
      </c>
      <c r="AA5425">
        <v>0</v>
      </c>
      <c r="AB5425">
        <v>12.193297031984399</v>
      </c>
      <c r="AC5425">
        <v>0</v>
      </c>
      <c r="AD5425">
        <v>0</v>
      </c>
      <c r="AE5425">
        <v>79.854611905045857</v>
      </c>
    </row>
    <row r="5426" spans="1:31" x14ac:dyDescent="0.3">
      <c r="A5426">
        <v>2657552</v>
      </c>
      <c r="B5426">
        <v>1</v>
      </c>
      <c r="C5426" t="s">
        <v>80</v>
      </c>
      <c r="D5426" t="s">
        <v>102</v>
      </c>
      <c r="E5426" t="s">
        <v>194</v>
      </c>
      <c r="F5426" t="s">
        <v>9826</v>
      </c>
      <c r="G5426" t="s">
        <v>149</v>
      </c>
      <c r="H5426" t="s">
        <v>144</v>
      </c>
      <c r="I5426" t="s">
        <v>136</v>
      </c>
      <c r="J5426" t="s">
        <v>137</v>
      </c>
      <c r="K5426" t="s">
        <v>138</v>
      </c>
      <c r="L5426" t="s">
        <v>15084</v>
      </c>
      <c r="M5426" t="s">
        <v>15085</v>
      </c>
      <c r="N5426">
        <v>0.396666666</v>
      </c>
      <c r="O5426">
        <v>0</v>
      </c>
      <c r="P5426">
        <v>1085</v>
      </c>
      <c r="Q5426">
        <v>5</v>
      </c>
      <c r="R5426">
        <v>247</v>
      </c>
      <c r="S5426">
        <v>5</v>
      </c>
      <c r="T5426">
        <v>184</v>
      </c>
      <c r="U5426">
        <v>0</v>
      </c>
      <c r="V5426">
        <v>0</v>
      </c>
      <c r="W5426">
        <v>0</v>
      </c>
      <c r="X5426">
        <v>89.311821915098335</v>
      </c>
      <c r="Y5426">
        <v>8.7887236719627246</v>
      </c>
      <c r="Z5426">
        <v>189.97613855006642</v>
      </c>
      <c r="AA5426">
        <v>17.239485960181547</v>
      </c>
      <c r="AB5426">
        <v>130.15326730261148</v>
      </c>
      <c r="AC5426">
        <v>0</v>
      </c>
      <c r="AD5426">
        <v>0</v>
      </c>
      <c r="AE5426">
        <v>435.46943739992048</v>
      </c>
    </row>
    <row r="5427" spans="1:31" x14ac:dyDescent="0.3">
      <c r="A5427">
        <v>2657220</v>
      </c>
      <c r="B5427">
        <v>1</v>
      </c>
      <c r="C5427" t="s">
        <v>81</v>
      </c>
      <c r="D5427" t="s">
        <v>118</v>
      </c>
      <c r="E5427" t="s">
        <v>147</v>
      </c>
      <c r="F5427" t="s">
        <v>15086</v>
      </c>
      <c r="G5427" t="s">
        <v>149</v>
      </c>
      <c r="H5427" t="s">
        <v>144</v>
      </c>
      <c r="I5427" t="s">
        <v>136</v>
      </c>
      <c r="J5427" t="s">
        <v>137</v>
      </c>
      <c r="K5427" t="s">
        <v>138</v>
      </c>
      <c r="L5427" t="s">
        <v>15087</v>
      </c>
      <c r="M5427" t="s">
        <v>15088</v>
      </c>
      <c r="N5427">
        <v>4.3080555550000001</v>
      </c>
      <c r="O5427">
        <v>3</v>
      </c>
      <c r="P5427">
        <v>242</v>
      </c>
      <c r="Q5427">
        <v>49</v>
      </c>
      <c r="R5427">
        <v>55</v>
      </c>
      <c r="S5427">
        <v>1</v>
      </c>
      <c r="T5427">
        <v>29</v>
      </c>
      <c r="U5427">
        <v>0</v>
      </c>
      <c r="V5427">
        <v>0</v>
      </c>
      <c r="W5427">
        <v>5.6628687880730633</v>
      </c>
      <c r="X5427">
        <v>177.91212411571519</v>
      </c>
      <c r="Y5427">
        <v>363.36587408814103</v>
      </c>
      <c r="Z5427">
        <v>1024.9488929884726</v>
      </c>
      <c r="AA5427">
        <v>0.77682949905453347</v>
      </c>
      <c r="AB5427">
        <v>174.9273128521474</v>
      </c>
      <c r="AC5427">
        <v>0</v>
      </c>
      <c r="AD5427">
        <v>0</v>
      </c>
      <c r="AE5427">
        <v>1747.5939023316037</v>
      </c>
    </row>
    <row r="5428" spans="1:31" x14ac:dyDescent="0.3">
      <c r="A5428">
        <v>2657363</v>
      </c>
      <c r="B5428">
        <v>1</v>
      </c>
      <c r="C5428" t="s">
        <v>81</v>
      </c>
      <c r="D5428" t="s">
        <v>112</v>
      </c>
      <c r="E5428" t="s">
        <v>141</v>
      </c>
      <c r="F5428" t="s">
        <v>8881</v>
      </c>
      <c r="G5428" t="s">
        <v>161</v>
      </c>
      <c r="H5428" t="s">
        <v>144</v>
      </c>
      <c r="I5428" t="s">
        <v>136</v>
      </c>
      <c r="J5428" t="s">
        <v>137</v>
      </c>
      <c r="K5428" t="s">
        <v>162</v>
      </c>
      <c r="L5428" t="s">
        <v>15089</v>
      </c>
      <c r="M5428" t="s">
        <v>15090</v>
      </c>
      <c r="N5428">
        <v>1.309722222</v>
      </c>
      <c r="O5428">
        <v>3</v>
      </c>
      <c r="P5428">
        <v>1944</v>
      </c>
      <c r="Q5428">
        <v>43</v>
      </c>
      <c r="R5428">
        <v>396</v>
      </c>
      <c r="S5428">
        <v>12</v>
      </c>
      <c r="T5428">
        <v>275</v>
      </c>
      <c r="U5428">
        <v>4</v>
      </c>
      <c r="V5428">
        <v>1</v>
      </c>
      <c r="W5428">
        <v>1.0718515477625001</v>
      </c>
      <c r="X5428">
        <v>488.3425197961198</v>
      </c>
      <c r="Y5428">
        <v>227.16415047384299</v>
      </c>
      <c r="Z5428">
        <v>554.21801148336715</v>
      </c>
      <c r="AA5428">
        <v>76.034275157017234</v>
      </c>
      <c r="AB5428">
        <v>237.88729983747393</v>
      </c>
      <c r="AC5428">
        <v>238.85785034567988</v>
      </c>
      <c r="AD5428">
        <v>20.747828005970135</v>
      </c>
      <c r="AE5428">
        <v>1844.3237866472336</v>
      </c>
    </row>
    <row r="5429" spans="1:31" x14ac:dyDescent="0.3">
      <c r="A5429">
        <v>2657738</v>
      </c>
      <c r="B5429">
        <v>1</v>
      </c>
      <c r="C5429" t="s">
        <v>81</v>
      </c>
      <c r="D5429" t="s">
        <v>120</v>
      </c>
      <c r="E5429" t="s">
        <v>194</v>
      </c>
      <c r="F5429" t="s">
        <v>396</v>
      </c>
      <c r="G5429" t="s">
        <v>149</v>
      </c>
      <c r="H5429" t="s">
        <v>144</v>
      </c>
      <c r="I5429" t="s">
        <v>136</v>
      </c>
      <c r="J5429" t="s">
        <v>137</v>
      </c>
      <c r="K5429" t="s">
        <v>138</v>
      </c>
      <c r="L5429" t="s">
        <v>15091</v>
      </c>
      <c r="M5429" t="s">
        <v>15092</v>
      </c>
      <c r="N5429">
        <v>0.11333333299999999</v>
      </c>
      <c r="O5429">
        <v>7</v>
      </c>
      <c r="P5429">
        <v>1219</v>
      </c>
      <c r="Q5429">
        <v>115</v>
      </c>
      <c r="R5429">
        <v>67</v>
      </c>
      <c r="S5429">
        <v>22</v>
      </c>
      <c r="T5429">
        <v>67</v>
      </c>
      <c r="U5429">
        <v>2</v>
      </c>
      <c r="V5429">
        <v>0</v>
      </c>
      <c r="W5429">
        <v>0.25559189726386994</v>
      </c>
      <c r="X5429">
        <v>28.558181250560907</v>
      </c>
      <c r="Y5429">
        <v>77.832841039539076</v>
      </c>
      <c r="Z5429">
        <v>26.593231097041784</v>
      </c>
      <c r="AA5429">
        <v>12.650007687638052</v>
      </c>
      <c r="AB5429">
        <v>5.4379646297251467</v>
      </c>
      <c r="AC5429">
        <v>7.2721646103472519</v>
      </c>
      <c r="AD5429">
        <v>0</v>
      </c>
      <c r="AE5429">
        <v>158.59998221211609</v>
      </c>
    </row>
    <row r="5430" spans="1:31" x14ac:dyDescent="0.3">
      <c r="A5430">
        <v>2657761</v>
      </c>
      <c r="B5430">
        <v>1</v>
      </c>
      <c r="C5430" t="s">
        <v>80</v>
      </c>
      <c r="D5430" t="s">
        <v>83</v>
      </c>
      <c r="E5430" t="s">
        <v>152</v>
      </c>
      <c r="F5430" t="s">
        <v>15093</v>
      </c>
      <c r="G5430" t="s">
        <v>161</v>
      </c>
      <c r="H5430" t="s">
        <v>135</v>
      </c>
      <c r="I5430" t="s">
        <v>136</v>
      </c>
      <c r="J5430" t="s">
        <v>137</v>
      </c>
      <c r="K5430" t="s">
        <v>162</v>
      </c>
      <c r="L5430" t="s">
        <v>15094</v>
      </c>
      <c r="M5430" t="s">
        <v>15095</v>
      </c>
      <c r="N5430">
        <v>0.67527777700000002</v>
      </c>
      <c r="O5430">
        <v>0</v>
      </c>
      <c r="P5430">
        <v>259</v>
      </c>
      <c r="Q5430">
        <v>0</v>
      </c>
      <c r="R5430">
        <v>0</v>
      </c>
      <c r="S5430">
        <v>0</v>
      </c>
      <c r="T5430">
        <v>116</v>
      </c>
      <c r="U5430">
        <v>0</v>
      </c>
      <c r="V5430">
        <v>5</v>
      </c>
      <c r="W5430">
        <v>0</v>
      </c>
      <c r="X5430">
        <v>50.422906463033847</v>
      </c>
      <c r="Y5430">
        <v>0</v>
      </c>
      <c r="Z5430">
        <v>0</v>
      </c>
      <c r="AA5430">
        <v>0</v>
      </c>
      <c r="AB5430">
        <v>92.213041554889671</v>
      </c>
      <c r="AC5430">
        <v>0</v>
      </c>
      <c r="AD5430">
        <v>52.417315620384429</v>
      </c>
      <c r="AE5430">
        <v>195.05326363830795</v>
      </c>
    </row>
    <row r="5431" spans="1:31" x14ac:dyDescent="0.3">
      <c r="A5431">
        <v>2657197</v>
      </c>
      <c r="B5431">
        <v>1</v>
      </c>
      <c r="C5431" t="s">
        <v>81</v>
      </c>
      <c r="D5431" t="s">
        <v>118</v>
      </c>
      <c r="E5431" t="s">
        <v>147</v>
      </c>
      <c r="F5431" t="s">
        <v>14305</v>
      </c>
      <c r="G5431" t="s">
        <v>149</v>
      </c>
      <c r="H5431" t="s">
        <v>144</v>
      </c>
      <c r="I5431" t="s">
        <v>136</v>
      </c>
      <c r="J5431" t="s">
        <v>137</v>
      </c>
      <c r="K5431" t="s">
        <v>138</v>
      </c>
      <c r="L5431" t="s">
        <v>15096</v>
      </c>
      <c r="M5431" t="s">
        <v>15097</v>
      </c>
      <c r="N5431">
        <v>1.9230555549999999</v>
      </c>
      <c r="O5431">
        <v>3</v>
      </c>
      <c r="P5431">
        <v>242</v>
      </c>
      <c r="Q5431">
        <v>49</v>
      </c>
      <c r="R5431">
        <v>55</v>
      </c>
      <c r="S5431">
        <v>1</v>
      </c>
      <c r="T5431">
        <v>29</v>
      </c>
      <c r="U5431">
        <v>0</v>
      </c>
      <c r="V5431">
        <v>0</v>
      </c>
      <c r="W5431">
        <v>2.5928135129764769</v>
      </c>
      <c r="X5431">
        <v>81.15270098510743</v>
      </c>
      <c r="Y5431">
        <v>145.79934936004108</v>
      </c>
      <c r="Z5431">
        <v>378.18709379640217</v>
      </c>
      <c r="AA5431">
        <v>0.27910584766273339</v>
      </c>
      <c r="AB5431">
        <v>54.10184836922479</v>
      </c>
      <c r="AC5431">
        <v>0</v>
      </c>
      <c r="AD5431">
        <v>0</v>
      </c>
      <c r="AE5431">
        <v>662.11291187141467</v>
      </c>
    </row>
    <row r="5432" spans="1:31" x14ac:dyDescent="0.3">
      <c r="A5432">
        <v>2658030</v>
      </c>
      <c r="B5432">
        <v>1</v>
      </c>
      <c r="C5432" t="s">
        <v>80</v>
      </c>
      <c r="D5432" t="s">
        <v>103</v>
      </c>
      <c r="E5432" t="s">
        <v>194</v>
      </c>
      <c r="F5432" t="s">
        <v>15098</v>
      </c>
      <c r="G5432" t="s">
        <v>149</v>
      </c>
      <c r="H5432" t="s">
        <v>144</v>
      </c>
      <c r="I5432" t="s">
        <v>136</v>
      </c>
      <c r="J5432" t="s">
        <v>137</v>
      </c>
      <c r="K5432" t="s">
        <v>138</v>
      </c>
      <c r="L5432" t="s">
        <v>15099</v>
      </c>
      <c r="M5432" t="s">
        <v>15100</v>
      </c>
      <c r="N5432">
        <v>0.51944444400000001</v>
      </c>
      <c r="O5432">
        <v>0</v>
      </c>
      <c r="P5432">
        <v>0</v>
      </c>
      <c r="Q5432">
        <v>0</v>
      </c>
      <c r="R5432">
        <v>0</v>
      </c>
      <c r="S5432">
        <v>25</v>
      </c>
      <c r="T5432">
        <v>6</v>
      </c>
      <c r="U5432">
        <v>32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43.185087202504562</v>
      </c>
      <c r="AB5432">
        <v>11.84162304345192</v>
      </c>
      <c r="AC5432">
        <v>1139.2201630932891</v>
      </c>
      <c r="AD5432">
        <v>0</v>
      </c>
      <c r="AE5432">
        <v>1194.2468733392457</v>
      </c>
    </row>
    <row r="5433" spans="1:31" x14ac:dyDescent="0.3">
      <c r="A5433">
        <v>2657781</v>
      </c>
      <c r="B5433">
        <v>1</v>
      </c>
      <c r="C5433" t="s">
        <v>80</v>
      </c>
      <c r="D5433" t="s">
        <v>94</v>
      </c>
      <c r="E5433" t="s">
        <v>152</v>
      </c>
      <c r="F5433" t="s">
        <v>15101</v>
      </c>
      <c r="G5433" t="s">
        <v>154</v>
      </c>
      <c r="H5433" t="s">
        <v>135</v>
      </c>
      <c r="I5433" t="s">
        <v>136</v>
      </c>
      <c r="J5433" t="s">
        <v>137</v>
      </c>
      <c r="K5433" t="s">
        <v>138</v>
      </c>
      <c r="L5433" t="s">
        <v>15102</v>
      </c>
      <c r="M5433" t="s">
        <v>15103</v>
      </c>
      <c r="N5433">
        <v>0.58833333300000001</v>
      </c>
      <c r="O5433">
        <v>0</v>
      </c>
      <c r="P5433">
        <v>105</v>
      </c>
      <c r="Q5433">
        <v>0</v>
      </c>
      <c r="R5433">
        <v>0</v>
      </c>
      <c r="S5433">
        <v>0</v>
      </c>
      <c r="T5433">
        <v>4</v>
      </c>
      <c r="U5433">
        <v>0</v>
      </c>
      <c r="V5433">
        <v>0</v>
      </c>
      <c r="W5433">
        <v>0</v>
      </c>
      <c r="X5433">
        <v>5.4355856462754009</v>
      </c>
      <c r="Y5433">
        <v>0</v>
      </c>
      <c r="Z5433">
        <v>0</v>
      </c>
      <c r="AA5433">
        <v>0</v>
      </c>
      <c r="AB5433">
        <v>7.1083184847556034</v>
      </c>
      <c r="AC5433">
        <v>0</v>
      </c>
      <c r="AD5433">
        <v>0</v>
      </c>
      <c r="AE5433">
        <v>12.543904131031004</v>
      </c>
    </row>
    <row r="5434" spans="1:31" x14ac:dyDescent="0.3">
      <c r="A5434">
        <v>2657867</v>
      </c>
      <c r="B5434">
        <v>1</v>
      </c>
      <c r="C5434" t="s">
        <v>80</v>
      </c>
      <c r="D5434" t="s">
        <v>105</v>
      </c>
      <c r="E5434" t="s">
        <v>165</v>
      </c>
      <c r="F5434" t="s">
        <v>1108</v>
      </c>
      <c r="G5434" t="s">
        <v>224</v>
      </c>
      <c r="H5434" t="s">
        <v>135</v>
      </c>
      <c r="I5434" t="s">
        <v>136</v>
      </c>
      <c r="J5434" t="s">
        <v>137</v>
      </c>
      <c r="K5434" t="s">
        <v>138</v>
      </c>
      <c r="L5434" t="s">
        <v>15104</v>
      </c>
      <c r="M5434" t="s">
        <v>15105</v>
      </c>
      <c r="N5434">
        <v>1.0494444439999999</v>
      </c>
      <c r="O5434">
        <v>0</v>
      </c>
      <c r="P5434">
        <v>104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31.311461176449455</v>
      </c>
      <c r="Y5434">
        <v>0</v>
      </c>
      <c r="Z5434">
        <v>0</v>
      </c>
      <c r="AA5434">
        <v>0</v>
      </c>
      <c r="AB5434">
        <v>0.28904210569480071</v>
      </c>
      <c r="AC5434">
        <v>0</v>
      </c>
      <c r="AD5434">
        <v>0</v>
      </c>
      <c r="AE5434">
        <v>31.600503282144256</v>
      </c>
    </row>
    <row r="5435" spans="1:31" x14ac:dyDescent="0.3">
      <c r="A5435">
        <v>2657426</v>
      </c>
      <c r="B5435">
        <v>1</v>
      </c>
      <c r="C5435" t="s">
        <v>80</v>
      </c>
      <c r="D5435" t="s">
        <v>93</v>
      </c>
      <c r="E5435" t="s">
        <v>152</v>
      </c>
      <c r="F5435" t="s">
        <v>15106</v>
      </c>
      <c r="G5435" t="s">
        <v>161</v>
      </c>
      <c r="H5435" t="s">
        <v>135</v>
      </c>
      <c r="I5435" t="s">
        <v>136</v>
      </c>
      <c r="J5435" t="s">
        <v>137</v>
      </c>
      <c r="K5435" t="s">
        <v>162</v>
      </c>
      <c r="L5435" t="s">
        <v>15107</v>
      </c>
      <c r="M5435" t="s">
        <v>15108</v>
      </c>
      <c r="N5435">
        <v>7.1472222219999999</v>
      </c>
      <c r="O5435">
        <v>0</v>
      </c>
      <c r="P5435">
        <v>39</v>
      </c>
      <c r="Q5435">
        <v>0</v>
      </c>
      <c r="R5435">
        <v>5</v>
      </c>
      <c r="S5435">
        <v>0</v>
      </c>
      <c r="T5435">
        <v>13</v>
      </c>
      <c r="U5435">
        <v>0</v>
      </c>
      <c r="V5435">
        <v>0</v>
      </c>
      <c r="W5435">
        <v>0</v>
      </c>
      <c r="X5435">
        <v>95.432384159796257</v>
      </c>
      <c r="Y5435">
        <v>0</v>
      </c>
      <c r="Z5435">
        <v>75.050538902213574</v>
      </c>
      <c r="AA5435">
        <v>0</v>
      </c>
      <c r="AB5435">
        <v>123.64677471897342</v>
      </c>
      <c r="AC5435">
        <v>0</v>
      </c>
      <c r="AD5435">
        <v>0</v>
      </c>
      <c r="AE5435">
        <v>294.12969778098324</v>
      </c>
    </row>
    <row r="5436" spans="1:31" x14ac:dyDescent="0.3">
      <c r="A5436">
        <v>2657240</v>
      </c>
      <c r="B5436">
        <v>1</v>
      </c>
      <c r="C5436" t="s">
        <v>80</v>
      </c>
      <c r="D5436" t="s">
        <v>93</v>
      </c>
      <c r="E5436" t="s">
        <v>194</v>
      </c>
      <c r="F5436" t="s">
        <v>15109</v>
      </c>
      <c r="G5436" t="s">
        <v>149</v>
      </c>
      <c r="H5436" t="s">
        <v>144</v>
      </c>
      <c r="I5436" t="s">
        <v>136</v>
      </c>
      <c r="J5436" t="s">
        <v>137</v>
      </c>
      <c r="K5436" t="s">
        <v>138</v>
      </c>
      <c r="L5436" t="s">
        <v>15110</v>
      </c>
      <c r="M5436" t="s">
        <v>15111</v>
      </c>
      <c r="N5436">
        <v>0.14361111100000001</v>
      </c>
      <c r="O5436">
        <v>0</v>
      </c>
      <c r="P5436">
        <v>254</v>
      </c>
      <c r="Q5436">
        <v>3</v>
      </c>
      <c r="R5436">
        <v>55</v>
      </c>
      <c r="S5436">
        <v>5</v>
      </c>
      <c r="T5436">
        <v>43</v>
      </c>
      <c r="U5436">
        <v>0</v>
      </c>
      <c r="V5436">
        <v>0</v>
      </c>
      <c r="W5436">
        <v>0</v>
      </c>
      <c r="X5436">
        <v>7.1608183275652726</v>
      </c>
      <c r="Y5436">
        <v>15.803081648984278</v>
      </c>
      <c r="Z5436">
        <v>27.545446561244685</v>
      </c>
      <c r="AA5436">
        <v>4.6633832490494127</v>
      </c>
      <c r="AB5436">
        <v>8.6068262061354375</v>
      </c>
      <c r="AC5436">
        <v>0</v>
      </c>
      <c r="AD5436">
        <v>0</v>
      </c>
      <c r="AE5436">
        <v>63.779555992979084</v>
      </c>
    </row>
    <row r="5437" spans="1:31" x14ac:dyDescent="0.3">
      <c r="A5437">
        <v>2657283</v>
      </c>
      <c r="B5437">
        <v>1</v>
      </c>
      <c r="C5437" t="s">
        <v>81</v>
      </c>
      <c r="D5437" t="s">
        <v>120</v>
      </c>
      <c r="E5437" t="s">
        <v>147</v>
      </c>
      <c r="F5437" t="s">
        <v>3856</v>
      </c>
      <c r="G5437" t="s">
        <v>149</v>
      </c>
      <c r="H5437" t="s">
        <v>144</v>
      </c>
      <c r="I5437" t="s">
        <v>136</v>
      </c>
      <c r="J5437" t="s">
        <v>137</v>
      </c>
      <c r="K5437" t="s">
        <v>138</v>
      </c>
      <c r="L5437" t="s">
        <v>15112</v>
      </c>
      <c r="M5437" t="s">
        <v>15113</v>
      </c>
      <c r="N5437">
        <v>1.239166666</v>
      </c>
      <c r="O5437">
        <v>1</v>
      </c>
      <c r="P5437">
        <v>0</v>
      </c>
      <c r="Q5437">
        <v>39</v>
      </c>
      <c r="R5437">
        <v>44</v>
      </c>
      <c r="S5437">
        <v>4</v>
      </c>
      <c r="T5437">
        <v>0</v>
      </c>
      <c r="U5437">
        <v>0</v>
      </c>
      <c r="V5437">
        <v>0</v>
      </c>
      <c r="W5437">
        <v>0.29857255793888887</v>
      </c>
      <c r="X5437">
        <v>0</v>
      </c>
      <c r="Y5437">
        <v>353.49269295152078</v>
      </c>
      <c r="Z5437">
        <v>238.9120699347738</v>
      </c>
      <c r="AA5437">
        <v>17.135968156845031</v>
      </c>
      <c r="AB5437">
        <v>0</v>
      </c>
      <c r="AC5437">
        <v>0</v>
      </c>
      <c r="AD5437">
        <v>0</v>
      </c>
      <c r="AE5437">
        <v>609.83930360107854</v>
      </c>
    </row>
    <row r="5438" spans="1:31" x14ac:dyDescent="0.3">
      <c r="A5438">
        <v>2657924</v>
      </c>
      <c r="B5438">
        <v>1</v>
      </c>
      <c r="C5438" t="s">
        <v>80</v>
      </c>
      <c r="D5438" t="s">
        <v>101</v>
      </c>
      <c r="E5438" t="s">
        <v>165</v>
      </c>
      <c r="F5438" t="s">
        <v>15114</v>
      </c>
      <c r="G5438" t="s">
        <v>154</v>
      </c>
      <c r="H5438" t="s">
        <v>135</v>
      </c>
      <c r="I5438" t="s">
        <v>136</v>
      </c>
      <c r="J5438" t="s">
        <v>137</v>
      </c>
      <c r="K5438" t="s">
        <v>138</v>
      </c>
      <c r="L5438" t="s">
        <v>15115</v>
      </c>
      <c r="M5438" t="s">
        <v>15116</v>
      </c>
      <c r="N5438">
        <v>0.97194444400000002</v>
      </c>
      <c r="O5438">
        <v>0</v>
      </c>
      <c r="P5438">
        <v>39</v>
      </c>
      <c r="Q5438">
        <v>0</v>
      </c>
      <c r="R5438">
        <v>0</v>
      </c>
      <c r="S5438">
        <v>0</v>
      </c>
      <c r="T5438">
        <v>3</v>
      </c>
      <c r="U5438">
        <v>0</v>
      </c>
      <c r="V5438">
        <v>0</v>
      </c>
      <c r="W5438">
        <v>0</v>
      </c>
      <c r="X5438">
        <v>11.7857089420531</v>
      </c>
      <c r="Y5438">
        <v>0</v>
      </c>
      <c r="Z5438">
        <v>0</v>
      </c>
      <c r="AA5438">
        <v>0</v>
      </c>
      <c r="AB5438">
        <v>3.3013764782601385</v>
      </c>
      <c r="AC5438">
        <v>0</v>
      </c>
      <c r="AD5438">
        <v>0</v>
      </c>
      <c r="AE5438">
        <v>15.087085420313239</v>
      </c>
    </row>
    <row r="5439" spans="1:31" x14ac:dyDescent="0.3">
      <c r="A5439">
        <v>2657987</v>
      </c>
      <c r="B5439">
        <v>1</v>
      </c>
      <c r="C5439" t="s">
        <v>81</v>
      </c>
      <c r="D5439" t="s">
        <v>118</v>
      </c>
      <c r="E5439" t="s">
        <v>165</v>
      </c>
      <c r="F5439" t="s">
        <v>15117</v>
      </c>
      <c r="G5439" t="s">
        <v>224</v>
      </c>
      <c r="H5439" t="s">
        <v>135</v>
      </c>
      <c r="I5439" t="s">
        <v>136</v>
      </c>
      <c r="J5439" t="s">
        <v>137</v>
      </c>
      <c r="K5439" t="s">
        <v>138</v>
      </c>
      <c r="L5439" t="s">
        <v>15118</v>
      </c>
      <c r="M5439" t="s">
        <v>14725</v>
      </c>
      <c r="N5439">
        <v>1.2538888880000001</v>
      </c>
      <c r="O5439">
        <v>0</v>
      </c>
      <c r="P5439">
        <v>15</v>
      </c>
      <c r="Q5439">
        <v>0</v>
      </c>
      <c r="R5439">
        <v>0</v>
      </c>
      <c r="S5439">
        <v>0</v>
      </c>
      <c r="T5439">
        <v>2</v>
      </c>
      <c r="U5439">
        <v>0</v>
      </c>
      <c r="V5439">
        <v>0</v>
      </c>
      <c r="W5439">
        <v>0</v>
      </c>
      <c r="X5439">
        <v>4.8556370801413946</v>
      </c>
      <c r="Y5439">
        <v>0</v>
      </c>
      <c r="Z5439">
        <v>0</v>
      </c>
      <c r="AA5439">
        <v>0</v>
      </c>
      <c r="AB5439">
        <v>0.57093511907001782</v>
      </c>
      <c r="AC5439">
        <v>0</v>
      </c>
      <c r="AD5439">
        <v>0</v>
      </c>
      <c r="AE5439">
        <v>5.426572199211412</v>
      </c>
    </row>
    <row r="5440" spans="1:31" x14ac:dyDescent="0.3">
      <c r="A5440">
        <v>2657300</v>
      </c>
      <c r="B5440">
        <v>1</v>
      </c>
      <c r="C5440" t="s">
        <v>80</v>
      </c>
      <c r="D5440" t="s">
        <v>83</v>
      </c>
      <c r="E5440" t="s">
        <v>132</v>
      </c>
      <c r="F5440" t="s">
        <v>15119</v>
      </c>
      <c r="G5440" t="s">
        <v>268</v>
      </c>
      <c r="H5440" t="s">
        <v>135</v>
      </c>
      <c r="I5440" t="s">
        <v>136</v>
      </c>
      <c r="J5440" t="s">
        <v>137</v>
      </c>
      <c r="K5440" t="s">
        <v>138</v>
      </c>
      <c r="L5440" t="s">
        <v>15120</v>
      </c>
      <c r="M5440" t="s">
        <v>15121</v>
      </c>
      <c r="N5440">
        <v>1.4794444440000001</v>
      </c>
      <c r="O5440">
        <v>0</v>
      </c>
      <c r="P5440">
        <v>5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1.7291952443083285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1.7291952443083285</v>
      </c>
    </row>
    <row r="5441" spans="1:31" x14ac:dyDescent="0.3">
      <c r="A5441">
        <v>2658033</v>
      </c>
      <c r="B5441">
        <v>1</v>
      </c>
      <c r="C5441" t="s">
        <v>81</v>
      </c>
      <c r="D5441" t="s">
        <v>113</v>
      </c>
      <c r="E5441" t="s">
        <v>132</v>
      </c>
      <c r="F5441" t="s">
        <v>15122</v>
      </c>
      <c r="G5441" t="s">
        <v>268</v>
      </c>
      <c r="H5441" t="s">
        <v>135</v>
      </c>
      <c r="I5441" t="s">
        <v>136</v>
      </c>
      <c r="J5441" t="s">
        <v>137</v>
      </c>
      <c r="K5441" t="s">
        <v>138</v>
      </c>
      <c r="L5441" t="s">
        <v>15123</v>
      </c>
      <c r="M5441" t="s">
        <v>15124</v>
      </c>
      <c r="N5441">
        <v>1.393611111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5.5593344285525689E-2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5.5593344285525689E-2</v>
      </c>
    </row>
    <row r="5442" spans="1:31" x14ac:dyDescent="0.3">
      <c r="A5442">
        <v>2658010</v>
      </c>
      <c r="B5442">
        <v>1</v>
      </c>
      <c r="C5442" t="s">
        <v>80</v>
      </c>
      <c r="D5442" t="s">
        <v>87</v>
      </c>
      <c r="E5442" t="s">
        <v>194</v>
      </c>
      <c r="F5442" t="s">
        <v>2864</v>
      </c>
      <c r="G5442" t="s">
        <v>149</v>
      </c>
      <c r="H5442" t="s">
        <v>144</v>
      </c>
      <c r="I5442" t="s">
        <v>136</v>
      </c>
      <c r="J5442" t="s">
        <v>137</v>
      </c>
      <c r="K5442" t="s">
        <v>138</v>
      </c>
      <c r="L5442" t="s">
        <v>15125</v>
      </c>
      <c r="M5442" t="s">
        <v>15126</v>
      </c>
      <c r="N5442">
        <v>6.6666665999999999E-2</v>
      </c>
      <c r="O5442">
        <v>0</v>
      </c>
      <c r="P5442">
        <v>1824</v>
      </c>
      <c r="Q5442">
        <v>0</v>
      </c>
      <c r="R5442">
        <v>0</v>
      </c>
      <c r="S5442">
        <v>1</v>
      </c>
      <c r="T5442">
        <v>142</v>
      </c>
      <c r="U5442">
        <v>0</v>
      </c>
      <c r="V5442">
        <v>0</v>
      </c>
      <c r="W5442">
        <v>0</v>
      </c>
      <c r="X5442">
        <v>39.091115980113941</v>
      </c>
      <c r="Y5442">
        <v>0</v>
      </c>
      <c r="Z5442">
        <v>0</v>
      </c>
      <c r="AA5442">
        <v>20.922935059387708</v>
      </c>
      <c r="AB5442">
        <v>10.182158835795352</v>
      </c>
      <c r="AC5442">
        <v>0</v>
      </c>
      <c r="AD5442">
        <v>0</v>
      </c>
      <c r="AE5442">
        <v>70.196209875297001</v>
      </c>
    </row>
    <row r="5443" spans="1:31" x14ac:dyDescent="0.3">
      <c r="A5443">
        <v>2657452</v>
      </c>
      <c r="B5443">
        <v>1</v>
      </c>
      <c r="C5443" t="s">
        <v>80</v>
      </c>
      <c r="D5443" t="s">
        <v>95</v>
      </c>
      <c r="E5443" t="s">
        <v>165</v>
      </c>
      <c r="F5443" t="s">
        <v>15127</v>
      </c>
      <c r="G5443" t="s">
        <v>154</v>
      </c>
      <c r="H5443" t="s">
        <v>135</v>
      </c>
      <c r="I5443" t="s">
        <v>136</v>
      </c>
      <c r="J5443" t="s">
        <v>137</v>
      </c>
      <c r="K5443" t="s">
        <v>138</v>
      </c>
      <c r="L5443" t="s">
        <v>15128</v>
      </c>
      <c r="M5443" t="s">
        <v>15129</v>
      </c>
      <c r="N5443">
        <v>0.88249999999999995</v>
      </c>
      <c r="O5443">
        <v>0</v>
      </c>
      <c r="P5443">
        <v>39</v>
      </c>
      <c r="Q5443">
        <v>0</v>
      </c>
      <c r="R5443">
        <v>1</v>
      </c>
      <c r="S5443">
        <v>0</v>
      </c>
      <c r="T5443">
        <v>7</v>
      </c>
      <c r="U5443">
        <v>0</v>
      </c>
      <c r="V5443">
        <v>0</v>
      </c>
      <c r="W5443">
        <v>0</v>
      </c>
      <c r="X5443">
        <v>11.701605081332861</v>
      </c>
      <c r="Y5443">
        <v>0</v>
      </c>
      <c r="Z5443">
        <v>0.30724114548731674</v>
      </c>
      <c r="AA5443">
        <v>0</v>
      </c>
      <c r="AB5443">
        <v>7.467765721948556</v>
      </c>
      <c r="AC5443">
        <v>0</v>
      </c>
      <c r="AD5443">
        <v>0</v>
      </c>
      <c r="AE5443">
        <v>19.476611948768735</v>
      </c>
    </row>
    <row r="5444" spans="1:31" x14ac:dyDescent="0.3">
      <c r="A5444">
        <v>2657406</v>
      </c>
      <c r="B5444">
        <v>1</v>
      </c>
      <c r="C5444" t="s">
        <v>80</v>
      </c>
      <c r="D5444" t="s">
        <v>96</v>
      </c>
      <c r="E5444" t="s">
        <v>194</v>
      </c>
      <c r="F5444" t="s">
        <v>13599</v>
      </c>
      <c r="G5444" t="s">
        <v>149</v>
      </c>
      <c r="H5444" t="s">
        <v>144</v>
      </c>
      <c r="I5444" t="s">
        <v>136</v>
      </c>
      <c r="J5444" t="s">
        <v>137</v>
      </c>
      <c r="K5444" t="s">
        <v>138</v>
      </c>
      <c r="L5444" t="s">
        <v>15130</v>
      </c>
      <c r="M5444" t="s">
        <v>15131</v>
      </c>
      <c r="N5444">
        <v>0.47138888800000001</v>
      </c>
      <c r="O5444">
        <v>6</v>
      </c>
      <c r="P5444">
        <v>5884</v>
      </c>
      <c r="Q5444">
        <v>7</v>
      </c>
      <c r="R5444">
        <v>69</v>
      </c>
      <c r="S5444">
        <v>30</v>
      </c>
      <c r="T5444">
        <v>704</v>
      </c>
      <c r="U5444">
        <v>0</v>
      </c>
      <c r="V5444">
        <v>1</v>
      </c>
      <c r="W5444">
        <v>18.714006035467687</v>
      </c>
      <c r="X5444">
        <v>1330.4821142577778</v>
      </c>
      <c r="Y5444">
        <v>16.465238510642077</v>
      </c>
      <c r="Z5444">
        <v>17.500011110246827</v>
      </c>
      <c r="AA5444">
        <v>951.02599036892627</v>
      </c>
      <c r="AB5444">
        <v>1027.2288897198605</v>
      </c>
      <c r="AC5444">
        <v>0</v>
      </c>
      <c r="AD5444">
        <v>2.7321835642387757</v>
      </c>
      <c r="AE5444">
        <v>3364.1484335671598</v>
      </c>
    </row>
    <row r="5445" spans="1:31" x14ac:dyDescent="0.3">
      <c r="A5445">
        <v>2657993</v>
      </c>
      <c r="B5445">
        <v>1</v>
      </c>
      <c r="C5445" t="s">
        <v>80</v>
      </c>
      <c r="D5445" t="s">
        <v>83</v>
      </c>
      <c r="E5445" t="s">
        <v>132</v>
      </c>
      <c r="F5445" t="s">
        <v>15132</v>
      </c>
      <c r="G5445" t="s">
        <v>268</v>
      </c>
      <c r="H5445" t="s">
        <v>135</v>
      </c>
      <c r="I5445" t="s">
        <v>136</v>
      </c>
      <c r="J5445" t="s">
        <v>137</v>
      </c>
      <c r="K5445" t="s">
        <v>138</v>
      </c>
      <c r="L5445" t="s">
        <v>15133</v>
      </c>
      <c r="M5445" t="s">
        <v>15134</v>
      </c>
      <c r="N5445">
        <v>0.87777777700000004</v>
      </c>
      <c r="O5445">
        <v>0</v>
      </c>
      <c r="P5445">
        <v>2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0.47238893740233523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0.47238893740233523</v>
      </c>
    </row>
    <row r="5446" spans="1:31" x14ac:dyDescent="0.3">
      <c r="A5446">
        <v>2657701</v>
      </c>
      <c r="B5446">
        <v>1</v>
      </c>
      <c r="C5446" t="s">
        <v>81</v>
      </c>
      <c r="D5446" t="s">
        <v>128</v>
      </c>
      <c r="E5446" t="s">
        <v>214</v>
      </c>
      <c r="F5446" t="s">
        <v>15135</v>
      </c>
      <c r="G5446" t="s">
        <v>224</v>
      </c>
      <c r="H5446" t="s">
        <v>135</v>
      </c>
      <c r="I5446" t="s">
        <v>136</v>
      </c>
      <c r="J5446" t="s">
        <v>137</v>
      </c>
      <c r="K5446" t="s">
        <v>138</v>
      </c>
      <c r="L5446" t="s">
        <v>15136</v>
      </c>
      <c r="M5446" t="s">
        <v>15137</v>
      </c>
      <c r="N5446">
        <v>1.156666666</v>
      </c>
      <c r="O5446">
        <v>0</v>
      </c>
      <c r="P5446">
        <v>152</v>
      </c>
      <c r="Q5446">
        <v>0</v>
      </c>
      <c r="R5446">
        <v>0</v>
      </c>
      <c r="S5446">
        <v>0</v>
      </c>
      <c r="T5446">
        <v>11</v>
      </c>
      <c r="U5446">
        <v>0</v>
      </c>
      <c r="V5446">
        <v>1</v>
      </c>
      <c r="W5446">
        <v>0</v>
      </c>
      <c r="X5446">
        <v>57.225998142861251</v>
      </c>
      <c r="Y5446">
        <v>0</v>
      </c>
      <c r="Z5446">
        <v>0</v>
      </c>
      <c r="AA5446">
        <v>0</v>
      </c>
      <c r="AB5446">
        <v>14.868667701384522</v>
      </c>
      <c r="AC5446">
        <v>0</v>
      </c>
      <c r="AD5446">
        <v>0.26177059651207202</v>
      </c>
      <c r="AE5446">
        <v>72.356436440757847</v>
      </c>
    </row>
    <row r="5447" spans="1:31" x14ac:dyDescent="0.3">
      <c r="A5447">
        <v>2657260</v>
      </c>
      <c r="B5447">
        <v>1</v>
      </c>
      <c r="C5447" t="s">
        <v>80</v>
      </c>
      <c r="D5447" t="s">
        <v>92</v>
      </c>
      <c r="E5447" t="s">
        <v>194</v>
      </c>
      <c r="F5447" t="s">
        <v>15138</v>
      </c>
      <c r="G5447" t="s">
        <v>540</v>
      </c>
      <c r="H5447" t="s">
        <v>144</v>
      </c>
      <c r="I5447" t="s">
        <v>136</v>
      </c>
      <c r="J5447" t="s">
        <v>137</v>
      </c>
      <c r="K5447" t="s">
        <v>162</v>
      </c>
      <c r="L5447" t="s">
        <v>15139</v>
      </c>
      <c r="M5447" t="s">
        <v>15140</v>
      </c>
      <c r="N5447">
        <v>6.4202777769999999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1958.4709403488514</v>
      </c>
      <c r="AD5447">
        <v>0</v>
      </c>
      <c r="AE5447">
        <v>1958.4709403488514</v>
      </c>
    </row>
    <row r="5448" spans="1:31" x14ac:dyDescent="0.3">
      <c r="A5448">
        <v>2657598</v>
      </c>
      <c r="B5448">
        <v>1</v>
      </c>
      <c r="C5448" t="s">
        <v>80</v>
      </c>
      <c r="D5448" t="s">
        <v>107</v>
      </c>
      <c r="E5448" t="s">
        <v>132</v>
      </c>
      <c r="F5448" t="s">
        <v>1562</v>
      </c>
      <c r="G5448" t="s">
        <v>228</v>
      </c>
      <c r="H5448" t="s">
        <v>135</v>
      </c>
      <c r="I5448" t="s">
        <v>136</v>
      </c>
      <c r="J5448" t="s">
        <v>137</v>
      </c>
      <c r="K5448" t="s">
        <v>138</v>
      </c>
      <c r="L5448" t="s">
        <v>15141</v>
      </c>
      <c r="M5448" t="s">
        <v>15142</v>
      </c>
      <c r="N5448">
        <v>2.5586111109999998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0.40636995324147229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0.40636995324147229</v>
      </c>
    </row>
    <row r="5449" spans="1:31" x14ac:dyDescent="0.3">
      <c r="A5449">
        <v>2657237</v>
      </c>
      <c r="B5449">
        <v>1</v>
      </c>
      <c r="C5449" t="s">
        <v>80</v>
      </c>
      <c r="D5449" t="s">
        <v>83</v>
      </c>
      <c r="E5449" t="s">
        <v>165</v>
      </c>
      <c r="F5449" t="s">
        <v>1056</v>
      </c>
      <c r="G5449" t="s">
        <v>224</v>
      </c>
      <c r="H5449" t="s">
        <v>135</v>
      </c>
      <c r="I5449" t="s">
        <v>136</v>
      </c>
      <c r="J5449" t="s">
        <v>137</v>
      </c>
      <c r="K5449" t="s">
        <v>138</v>
      </c>
      <c r="L5449" t="s">
        <v>15143</v>
      </c>
      <c r="M5449" t="s">
        <v>15144</v>
      </c>
      <c r="N5449">
        <v>1.9708333330000001</v>
      </c>
      <c r="O5449">
        <v>0</v>
      </c>
      <c r="P5449">
        <v>31</v>
      </c>
      <c r="Q5449">
        <v>0</v>
      </c>
      <c r="R5449">
        <v>0</v>
      </c>
      <c r="S5449">
        <v>0</v>
      </c>
      <c r="T5449">
        <v>6</v>
      </c>
      <c r="U5449">
        <v>0</v>
      </c>
      <c r="V5449">
        <v>0</v>
      </c>
      <c r="W5449">
        <v>0</v>
      </c>
      <c r="X5449">
        <v>20.201833435085163</v>
      </c>
      <c r="Y5449">
        <v>0</v>
      </c>
      <c r="Z5449">
        <v>0</v>
      </c>
      <c r="AA5449">
        <v>0</v>
      </c>
      <c r="AB5449">
        <v>1.2227179876899736</v>
      </c>
      <c r="AC5449">
        <v>0</v>
      </c>
      <c r="AD5449">
        <v>0</v>
      </c>
      <c r="AE5449">
        <v>21.424551422775139</v>
      </c>
    </row>
    <row r="5450" spans="1:31" x14ac:dyDescent="0.3">
      <c r="A5450">
        <v>2657784</v>
      </c>
      <c r="B5450">
        <v>1</v>
      </c>
      <c r="C5450" t="s">
        <v>80</v>
      </c>
      <c r="D5450" t="s">
        <v>110</v>
      </c>
      <c r="E5450" t="s">
        <v>165</v>
      </c>
      <c r="F5450" t="s">
        <v>11881</v>
      </c>
      <c r="G5450" t="s">
        <v>224</v>
      </c>
      <c r="H5450" t="s">
        <v>135</v>
      </c>
      <c r="I5450" t="s">
        <v>136</v>
      </c>
      <c r="J5450" t="s">
        <v>137</v>
      </c>
      <c r="K5450" t="s">
        <v>138</v>
      </c>
      <c r="L5450" t="s">
        <v>15145</v>
      </c>
      <c r="M5450" t="s">
        <v>15146</v>
      </c>
      <c r="N5450">
        <v>2.0325000000000002</v>
      </c>
      <c r="O5450">
        <v>0</v>
      </c>
      <c r="P5450">
        <v>303</v>
      </c>
      <c r="Q5450">
        <v>0</v>
      </c>
      <c r="R5450">
        <v>0</v>
      </c>
      <c r="S5450">
        <v>0</v>
      </c>
      <c r="T5450">
        <v>19</v>
      </c>
      <c r="U5450">
        <v>0</v>
      </c>
      <c r="V5450">
        <v>0</v>
      </c>
      <c r="W5450">
        <v>0</v>
      </c>
      <c r="X5450">
        <v>213.29334249884823</v>
      </c>
      <c r="Y5450">
        <v>0</v>
      </c>
      <c r="Z5450">
        <v>0</v>
      </c>
      <c r="AA5450">
        <v>0</v>
      </c>
      <c r="AB5450">
        <v>46.105657499152656</v>
      </c>
      <c r="AC5450">
        <v>0</v>
      </c>
      <c r="AD5450">
        <v>0</v>
      </c>
      <c r="AE5450">
        <v>259.39899999800087</v>
      </c>
    </row>
    <row r="5451" spans="1:31" x14ac:dyDescent="0.3">
      <c r="A5451">
        <v>2657535</v>
      </c>
      <c r="B5451">
        <v>1</v>
      </c>
      <c r="C5451" t="s">
        <v>81</v>
      </c>
      <c r="D5451" t="s">
        <v>123</v>
      </c>
      <c r="E5451" t="s">
        <v>152</v>
      </c>
      <c r="F5451" t="s">
        <v>15147</v>
      </c>
      <c r="G5451" t="s">
        <v>191</v>
      </c>
      <c r="H5451" t="s">
        <v>135</v>
      </c>
      <c r="I5451" t="s">
        <v>136</v>
      </c>
      <c r="J5451" t="s">
        <v>137</v>
      </c>
      <c r="K5451" t="s">
        <v>138</v>
      </c>
      <c r="L5451" t="s">
        <v>15148</v>
      </c>
      <c r="M5451" t="s">
        <v>15149</v>
      </c>
      <c r="N5451">
        <v>6.9013888879999996</v>
      </c>
      <c r="O5451">
        <v>0</v>
      </c>
      <c r="P5451">
        <v>462</v>
      </c>
      <c r="Q5451">
        <v>0</v>
      </c>
      <c r="R5451">
        <v>0</v>
      </c>
      <c r="S5451">
        <v>0</v>
      </c>
      <c r="T5451">
        <v>38</v>
      </c>
      <c r="U5451">
        <v>0</v>
      </c>
      <c r="V5451">
        <v>0</v>
      </c>
      <c r="W5451">
        <v>0</v>
      </c>
      <c r="X5451">
        <v>788.72449959799485</v>
      </c>
      <c r="Y5451">
        <v>0</v>
      </c>
      <c r="Z5451">
        <v>0</v>
      </c>
      <c r="AA5451">
        <v>0</v>
      </c>
      <c r="AB5451">
        <v>215.79994886550512</v>
      </c>
      <c r="AC5451">
        <v>0</v>
      </c>
      <c r="AD5451">
        <v>0</v>
      </c>
      <c r="AE5451">
        <v>1004.5244484635</v>
      </c>
    </row>
    <row r="5452" spans="1:31" x14ac:dyDescent="0.3">
      <c r="A5452">
        <v>2657821</v>
      </c>
      <c r="B5452">
        <v>1</v>
      </c>
      <c r="C5452" t="s">
        <v>80</v>
      </c>
      <c r="D5452" t="s">
        <v>105</v>
      </c>
      <c r="E5452" t="s">
        <v>132</v>
      </c>
      <c r="F5452" t="s">
        <v>15150</v>
      </c>
      <c r="G5452" t="s">
        <v>134</v>
      </c>
      <c r="H5452" t="s">
        <v>135</v>
      </c>
      <c r="I5452" t="s">
        <v>136</v>
      </c>
      <c r="J5452" t="s">
        <v>137</v>
      </c>
      <c r="K5452" t="s">
        <v>138</v>
      </c>
      <c r="L5452" t="s">
        <v>15151</v>
      </c>
      <c r="M5452" t="s">
        <v>15152</v>
      </c>
      <c r="N5452">
        <v>2.6175000000000002</v>
      </c>
      <c r="O5452">
        <v>0</v>
      </c>
      <c r="P5452">
        <v>19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22.103377018612793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22.103377018612793</v>
      </c>
    </row>
    <row r="5453" spans="1:31" x14ac:dyDescent="0.3">
      <c r="A5453">
        <v>2657778</v>
      </c>
      <c r="B5453">
        <v>1</v>
      </c>
      <c r="C5453" t="s">
        <v>80</v>
      </c>
      <c r="D5453" t="s">
        <v>83</v>
      </c>
      <c r="E5453" t="s">
        <v>165</v>
      </c>
      <c r="F5453" t="s">
        <v>15153</v>
      </c>
      <c r="G5453" t="s">
        <v>224</v>
      </c>
      <c r="H5453" t="s">
        <v>135</v>
      </c>
      <c r="I5453" t="s">
        <v>136</v>
      </c>
      <c r="J5453" t="s">
        <v>137</v>
      </c>
      <c r="K5453" t="s">
        <v>138</v>
      </c>
      <c r="L5453" t="s">
        <v>15154</v>
      </c>
      <c r="M5453" t="s">
        <v>15155</v>
      </c>
      <c r="N5453">
        <v>0.71916666600000001</v>
      </c>
      <c r="O5453">
        <v>0</v>
      </c>
      <c r="P5453">
        <v>148</v>
      </c>
      <c r="Q5453">
        <v>0</v>
      </c>
      <c r="R5453">
        <v>0</v>
      </c>
      <c r="S5453">
        <v>0</v>
      </c>
      <c r="T5453">
        <v>23</v>
      </c>
      <c r="U5453">
        <v>0</v>
      </c>
      <c r="V5453">
        <v>0</v>
      </c>
      <c r="W5453">
        <v>0</v>
      </c>
      <c r="X5453">
        <v>34.256055415972902</v>
      </c>
      <c r="Y5453">
        <v>0</v>
      </c>
      <c r="Z5453">
        <v>0</v>
      </c>
      <c r="AA5453">
        <v>0</v>
      </c>
      <c r="AB5453">
        <v>20.23201860921408</v>
      </c>
      <c r="AC5453">
        <v>0</v>
      </c>
      <c r="AD5453">
        <v>0</v>
      </c>
      <c r="AE5453">
        <v>54.488074025186982</v>
      </c>
    </row>
    <row r="5454" spans="1:31" x14ac:dyDescent="0.3">
      <c r="A5454">
        <v>2657529</v>
      </c>
      <c r="B5454">
        <v>1</v>
      </c>
      <c r="C5454" t="s">
        <v>81</v>
      </c>
      <c r="D5454" t="s">
        <v>126</v>
      </c>
      <c r="E5454" t="s">
        <v>152</v>
      </c>
      <c r="F5454" t="s">
        <v>8320</v>
      </c>
      <c r="G5454" t="s">
        <v>191</v>
      </c>
      <c r="H5454" t="s">
        <v>135</v>
      </c>
      <c r="I5454" t="s">
        <v>136</v>
      </c>
      <c r="J5454" t="s">
        <v>137</v>
      </c>
      <c r="K5454" t="s">
        <v>138</v>
      </c>
      <c r="L5454" t="s">
        <v>15156</v>
      </c>
      <c r="M5454" t="s">
        <v>15157</v>
      </c>
      <c r="N5454">
        <v>0.77</v>
      </c>
      <c r="O5454">
        <v>0</v>
      </c>
      <c r="P5454">
        <v>53</v>
      </c>
      <c r="Q5454">
        <v>0</v>
      </c>
      <c r="R5454">
        <v>14</v>
      </c>
      <c r="S5454">
        <v>0</v>
      </c>
      <c r="T5454">
        <v>2</v>
      </c>
      <c r="U5454">
        <v>0</v>
      </c>
      <c r="V5454">
        <v>0</v>
      </c>
      <c r="W5454">
        <v>0</v>
      </c>
      <c r="X5454">
        <v>3.7659332554889624</v>
      </c>
      <c r="Y5454">
        <v>0</v>
      </c>
      <c r="Z5454">
        <v>17.346336521092514</v>
      </c>
      <c r="AA5454">
        <v>0</v>
      </c>
      <c r="AB5454">
        <v>1.8988008848875002</v>
      </c>
      <c r="AC5454">
        <v>0</v>
      </c>
      <c r="AD5454">
        <v>0</v>
      </c>
      <c r="AE5454">
        <v>23.011070661468978</v>
      </c>
    </row>
    <row r="5455" spans="1:31" x14ac:dyDescent="0.3">
      <c r="A5455">
        <v>2657286</v>
      </c>
      <c r="B5455">
        <v>1</v>
      </c>
      <c r="C5455" t="s">
        <v>81</v>
      </c>
      <c r="D5455" t="s">
        <v>122</v>
      </c>
      <c r="E5455" t="s">
        <v>214</v>
      </c>
      <c r="F5455" t="s">
        <v>15158</v>
      </c>
      <c r="G5455" t="s">
        <v>161</v>
      </c>
      <c r="H5455" t="s">
        <v>135</v>
      </c>
      <c r="I5455" t="s">
        <v>136</v>
      </c>
      <c r="J5455" t="s">
        <v>137</v>
      </c>
      <c r="K5455" t="s">
        <v>162</v>
      </c>
      <c r="L5455" t="s">
        <v>15159</v>
      </c>
      <c r="M5455" t="s">
        <v>15160</v>
      </c>
      <c r="N5455">
        <v>5.2619444440000001</v>
      </c>
      <c r="O5455">
        <v>0</v>
      </c>
      <c r="P5455">
        <v>86</v>
      </c>
      <c r="Q5455">
        <v>0</v>
      </c>
      <c r="R5455">
        <v>0</v>
      </c>
      <c r="S5455">
        <v>0</v>
      </c>
      <c r="T5455">
        <v>3</v>
      </c>
      <c r="U5455">
        <v>0</v>
      </c>
      <c r="V5455">
        <v>0</v>
      </c>
      <c r="W5455">
        <v>0</v>
      </c>
      <c r="X5455">
        <v>109.3629164679808</v>
      </c>
      <c r="Y5455">
        <v>0</v>
      </c>
      <c r="Z5455">
        <v>0</v>
      </c>
      <c r="AA5455">
        <v>0</v>
      </c>
      <c r="AB5455">
        <v>0.83842293983753757</v>
      </c>
      <c r="AC5455">
        <v>0</v>
      </c>
      <c r="AD5455">
        <v>0</v>
      </c>
      <c r="AE5455">
        <v>110.20133940781834</v>
      </c>
    </row>
    <row r="5456" spans="1:31" x14ac:dyDescent="0.3">
      <c r="A5456">
        <v>2657678</v>
      </c>
      <c r="B5456">
        <v>1</v>
      </c>
      <c r="C5456" t="s">
        <v>81</v>
      </c>
      <c r="D5456" t="s">
        <v>120</v>
      </c>
      <c r="E5456" t="s">
        <v>141</v>
      </c>
      <c r="F5456" t="s">
        <v>15161</v>
      </c>
      <c r="G5456" t="s">
        <v>149</v>
      </c>
      <c r="H5456" t="s">
        <v>144</v>
      </c>
      <c r="I5456" t="s">
        <v>136</v>
      </c>
      <c r="J5456" t="s">
        <v>137</v>
      </c>
      <c r="K5456" t="s">
        <v>138</v>
      </c>
      <c r="L5456" t="s">
        <v>15162</v>
      </c>
      <c r="M5456" t="s">
        <v>15163</v>
      </c>
      <c r="N5456">
        <v>0.96722222199999996</v>
      </c>
      <c r="O5456">
        <v>6</v>
      </c>
      <c r="P5456">
        <v>1219</v>
      </c>
      <c r="Q5456">
        <v>93</v>
      </c>
      <c r="R5456">
        <v>67</v>
      </c>
      <c r="S5456">
        <v>17</v>
      </c>
      <c r="T5456">
        <v>67</v>
      </c>
      <c r="U5456">
        <v>2</v>
      </c>
      <c r="V5456">
        <v>0</v>
      </c>
      <c r="W5456">
        <v>1.8733726592525226</v>
      </c>
      <c r="X5456">
        <v>243.48883229500655</v>
      </c>
      <c r="Y5456">
        <v>522.34204138743235</v>
      </c>
      <c r="Z5456">
        <v>223.15486761866902</v>
      </c>
      <c r="AA5456">
        <v>75.466556141526326</v>
      </c>
      <c r="AB5456">
        <v>49.62875012399828</v>
      </c>
      <c r="AC5456">
        <v>68.503764560823541</v>
      </c>
      <c r="AD5456">
        <v>0</v>
      </c>
      <c r="AE5456">
        <v>1184.4581847867087</v>
      </c>
    </row>
    <row r="5457" spans="1:31" x14ac:dyDescent="0.3">
      <c r="A5457">
        <v>2658938</v>
      </c>
      <c r="B5457">
        <v>1</v>
      </c>
      <c r="C5457" t="s">
        <v>80</v>
      </c>
      <c r="D5457" t="s">
        <v>93</v>
      </c>
      <c r="E5457" t="s">
        <v>152</v>
      </c>
      <c r="F5457" t="s">
        <v>15164</v>
      </c>
      <c r="G5457" t="s">
        <v>191</v>
      </c>
      <c r="H5457" t="s">
        <v>135</v>
      </c>
      <c r="I5457" t="s">
        <v>136</v>
      </c>
      <c r="J5457" t="s">
        <v>137</v>
      </c>
      <c r="K5457" t="s">
        <v>138</v>
      </c>
      <c r="L5457" t="s">
        <v>15165</v>
      </c>
      <c r="M5457" t="s">
        <v>15166</v>
      </c>
      <c r="N5457">
        <v>2.6427777770000001</v>
      </c>
      <c r="O5457">
        <v>0</v>
      </c>
      <c r="P5457">
        <v>9</v>
      </c>
      <c r="Q5457">
        <v>0</v>
      </c>
      <c r="R5457">
        <v>21</v>
      </c>
      <c r="S5457">
        <v>0</v>
      </c>
      <c r="T5457">
        <v>2</v>
      </c>
      <c r="U5457">
        <v>0</v>
      </c>
      <c r="V5457">
        <v>0</v>
      </c>
      <c r="W5457">
        <v>0</v>
      </c>
      <c r="X5457">
        <v>19.379211298417623</v>
      </c>
      <c r="Y5457">
        <v>0</v>
      </c>
      <c r="Z5457">
        <v>150.17204319321979</v>
      </c>
      <c r="AA5457">
        <v>0</v>
      </c>
      <c r="AB5457">
        <v>3.8215862333955131</v>
      </c>
      <c r="AC5457">
        <v>0</v>
      </c>
      <c r="AD5457">
        <v>0</v>
      </c>
      <c r="AE5457">
        <v>173.37284072503294</v>
      </c>
    </row>
    <row r="5458" spans="1:31" x14ac:dyDescent="0.3">
      <c r="A5458">
        <v>2658228</v>
      </c>
      <c r="B5458">
        <v>1</v>
      </c>
      <c r="C5458" t="s">
        <v>80</v>
      </c>
      <c r="D5458" t="s">
        <v>101</v>
      </c>
      <c r="E5458" t="s">
        <v>165</v>
      </c>
      <c r="F5458" t="s">
        <v>15167</v>
      </c>
      <c r="G5458" t="s">
        <v>154</v>
      </c>
      <c r="H5458" t="s">
        <v>135</v>
      </c>
      <c r="I5458" t="s">
        <v>136</v>
      </c>
      <c r="J5458" t="s">
        <v>137</v>
      </c>
      <c r="K5458" t="s">
        <v>138</v>
      </c>
      <c r="L5458" t="s">
        <v>15168</v>
      </c>
      <c r="M5458" t="s">
        <v>15169</v>
      </c>
      <c r="N5458">
        <v>0.89055555500000005</v>
      </c>
      <c r="O5458">
        <v>0</v>
      </c>
      <c r="P5458">
        <v>22</v>
      </c>
      <c r="Q5458">
        <v>0</v>
      </c>
      <c r="R5458">
        <v>1</v>
      </c>
      <c r="S5458">
        <v>0</v>
      </c>
      <c r="T5458">
        <v>6</v>
      </c>
      <c r="U5458">
        <v>0</v>
      </c>
      <c r="V5458">
        <v>0</v>
      </c>
      <c r="W5458">
        <v>0</v>
      </c>
      <c r="X5458">
        <v>4.9861888637704039</v>
      </c>
      <c r="Y5458">
        <v>0</v>
      </c>
      <c r="Z5458">
        <v>0.10646798810760078</v>
      </c>
      <c r="AA5458">
        <v>0</v>
      </c>
      <c r="AB5458">
        <v>16.127061663245737</v>
      </c>
      <c r="AC5458">
        <v>0</v>
      </c>
      <c r="AD5458">
        <v>0</v>
      </c>
      <c r="AE5458">
        <v>21.219718515123741</v>
      </c>
    </row>
    <row r="5459" spans="1:31" x14ac:dyDescent="0.3">
      <c r="A5459">
        <v>2658105</v>
      </c>
      <c r="B5459">
        <v>1</v>
      </c>
      <c r="C5459" t="s">
        <v>81</v>
      </c>
      <c r="D5459" t="s">
        <v>112</v>
      </c>
      <c r="E5459" t="s">
        <v>194</v>
      </c>
      <c r="F5459" t="s">
        <v>15170</v>
      </c>
      <c r="G5459" t="s">
        <v>149</v>
      </c>
      <c r="H5459" t="s">
        <v>144</v>
      </c>
      <c r="I5459" t="s">
        <v>136</v>
      </c>
      <c r="J5459" t="s">
        <v>137</v>
      </c>
      <c r="K5459" t="s">
        <v>138</v>
      </c>
      <c r="L5459" t="s">
        <v>15171</v>
      </c>
      <c r="M5459" t="s">
        <v>15172</v>
      </c>
      <c r="N5459">
        <v>0.150277777</v>
      </c>
      <c r="O5459">
        <v>3</v>
      </c>
      <c r="P5459">
        <v>165</v>
      </c>
      <c r="Q5459">
        <v>57</v>
      </c>
      <c r="R5459">
        <v>59</v>
      </c>
      <c r="S5459">
        <v>5</v>
      </c>
      <c r="T5459">
        <v>30</v>
      </c>
      <c r="U5459">
        <v>0</v>
      </c>
      <c r="V5459">
        <v>0</v>
      </c>
      <c r="W5459">
        <v>0.45004568613838514</v>
      </c>
      <c r="X5459">
        <v>4.5083628114509846</v>
      </c>
      <c r="Y5459">
        <v>13.529777070190043</v>
      </c>
      <c r="Z5459">
        <v>7.8819851472551834</v>
      </c>
      <c r="AA5459">
        <v>1.0669184388329402</v>
      </c>
      <c r="AB5459">
        <v>0.90701045146031745</v>
      </c>
      <c r="AC5459">
        <v>0</v>
      </c>
      <c r="AD5459">
        <v>0</v>
      </c>
      <c r="AE5459">
        <v>28.344099605327852</v>
      </c>
    </row>
    <row r="5460" spans="1:31" x14ac:dyDescent="0.3">
      <c r="A5460">
        <v>2658182</v>
      </c>
      <c r="B5460">
        <v>1</v>
      </c>
      <c r="C5460" t="s">
        <v>80</v>
      </c>
      <c r="D5460" t="s">
        <v>95</v>
      </c>
      <c r="E5460" t="s">
        <v>141</v>
      </c>
      <c r="F5460" t="s">
        <v>15173</v>
      </c>
      <c r="G5460" t="s">
        <v>220</v>
      </c>
      <c r="H5460" t="s">
        <v>144</v>
      </c>
      <c r="I5460" t="s">
        <v>136</v>
      </c>
      <c r="J5460" t="s">
        <v>137</v>
      </c>
      <c r="K5460" t="s">
        <v>162</v>
      </c>
      <c r="L5460" t="s">
        <v>15174</v>
      </c>
      <c r="M5460" t="s">
        <v>15175</v>
      </c>
      <c r="N5460">
        <v>0.97666666599999996</v>
      </c>
      <c r="O5460">
        <v>0</v>
      </c>
      <c r="P5460">
        <v>201</v>
      </c>
      <c r="Q5460">
        <v>0</v>
      </c>
      <c r="R5460">
        <v>0</v>
      </c>
      <c r="S5460">
        <v>0</v>
      </c>
      <c r="T5460">
        <v>18</v>
      </c>
      <c r="U5460">
        <v>0</v>
      </c>
      <c r="V5460">
        <v>0</v>
      </c>
      <c r="W5460">
        <v>0</v>
      </c>
      <c r="X5460">
        <v>47.058139070158042</v>
      </c>
      <c r="Y5460">
        <v>0</v>
      </c>
      <c r="Z5460">
        <v>0</v>
      </c>
      <c r="AA5460">
        <v>0</v>
      </c>
      <c r="AB5460">
        <v>34.49541224196247</v>
      </c>
      <c r="AC5460">
        <v>0</v>
      </c>
      <c r="AD5460">
        <v>0</v>
      </c>
      <c r="AE5460">
        <v>81.553551312120504</v>
      </c>
    </row>
    <row r="5461" spans="1:31" x14ac:dyDescent="0.3">
      <c r="A5461">
        <v>2658205</v>
      </c>
      <c r="B5461">
        <v>1</v>
      </c>
      <c r="C5461" t="s">
        <v>80</v>
      </c>
      <c r="D5461" t="s">
        <v>83</v>
      </c>
      <c r="E5461" t="s">
        <v>152</v>
      </c>
      <c r="F5461" t="s">
        <v>15176</v>
      </c>
      <c r="G5461" t="s">
        <v>220</v>
      </c>
      <c r="H5461" t="s">
        <v>135</v>
      </c>
      <c r="I5461" t="s">
        <v>136</v>
      </c>
      <c r="J5461" t="s">
        <v>137</v>
      </c>
      <c r="K5461" t="s">
        <v>162</v>
      </c>
      <c r="L5461" t="s">
        <v>15177</v>
      </c>
      <c r="M5461" t="s">
        <v>15178</v>
      </c>
      <c r="N5461">
        <v>2.773055555</v>
      </c>
      <c r="O5461">
        <v>0</v>
      </c>
      <c r="P5461">
        <v>507</v>
      </c>
      <c r="Q5461">
        <v>0</v>
      </c>
      <c r="R5461">
        <v>0</v>
      </c>
      <c r="S5461">
        <v>0</v>
      </c>
      <c r="T5461">
        <v>96</v>
      </c>
      <c r="U5461">
        <v>0</v>
      </c>
      <c r="V5461">
        <v>0</v>
      </c>
      <c r="W5461">
        <v>0</v>
      </c>
      <c r="X5461">
        <v>351.496076259814</v>
      </c>
      <c r="Y5461">
        <v>0</v>
      </c>
      <c r="Z5461">
        <v>0</v>
      </c>
      <c r="AA5461">
        <v>0</v>
      </c>
      <c r="AB5461">
        <v>289.23250986289793</v>
      </c>
      <c r="AC5461">
        <v>0</v>
      </c>
      <c r="AD5461">
        <v>0</v>
      </c>
      <c r="AE5461">
        <v>640.72858612271193</v>
      </c>
    </row>
    <row r="5462" spans="1:31" x14ac:dyDescent="0.3">
      <c r="A5462">
        <v>2658723</v>
      </c>
      <c r="B5462">
        <v>1</v>
      </c>
      <c r="C5462" t="s">
        <v>80</v>
      </c>
      <c r="D5462" t="s">
        <v>105</v>
      </c>
      <c r="E5462" t="s">
        <v>141</v>
      </c>
      <c r="F5462" t="s">
        <v>15179</v>
      </c>
      <c r="G5462" t="s">
        <v>875</v>
      </c>
      <c r="H5462" t="s">
        <v>144</v>
      </c>
      <c r="I5462" t="s">
        <v>136</v>
      </c>
      <c r="J5462" t="s">
        <v>137</v>
      </c>
      <c r="K5462" t="s">
        <v>138</v>
      </c>
      <c r="L5462" t="s">
        <v>15180</v>
      </c>
      <c r="M5462" t="s">
        <v>15181</v>
      </c>
      <c r="N5462">
        <v>1.120833333</v>
      </c>
      <c r="O5462">
        <v>0</v>
      </c>
      <c r="P5462">
        <v>115</v>
      </c>
      <c r="Q5462">
        <v>0</v>
      </c>
      <c r="R5462">
        <v>1</v>
      </c>
      <c r="S5462">
        <v>0</v>
      </c>
      <c r="T5462">
        <v>38</v>
      </c>
      <c r="U5462">
        <v>0</v>
      </c>
      <c r="V5462">
        <v>0</v>
      </c>
      <c r="W5462">
        <v>0</v>
      </c>
      <c r="X5462">
        <v>40.588198955715022</v>
      </c>
      <c r="Y5462">
        <v>0</v>
      </c>
      <c r="Z5462">
        <v>0.22045206839799666</v>
      </c>
      <c r="AA5462">
        <v>0</v>
      </c>
      <c r="AB5462">
        <v>39.46344614227035</v>
      </c>
      <c r="AC5462">
        <v>0</v>
      </c>
      <c r="AD5462">
        <v>0</v>
      </c>
      <c r="AE5462">
        <v>80.272097166383361</v>
      </c>
    </row>
    <row r="5463" spans="1:31" x14ac:dyDescent="0.3">
      <c r="A5463">
        <v>2658602</v>
      </c>
      <c r="B5463">
        <v>2</v>
      </c>
      <c r="C5463" t="s">
        <v>80</v>
      </c>
      <c r="D5463" t="s">
        <v>94</v>
      </c>
      <c r="E5463" t="s">
        <v>152</v>
      </c>
      <c r="F5463" t="s">
        <v>1683</v>
      </c>
      <c r="G5463" t="s">
        <v>228</v>
      </c>
      <c r="H5463" t="s">
        <v>135</v>
      </c>
      <c r="I5463" t="s">
        <v>136</v>
      </c>
      <c r="J5463" t="s">
        <v>137</v>
      </c>
      <c r="K5463" t="s">
        <v>138</v>
      </c>
      <c r="L5463" t="s">
        <v>15182</v>
      </c>
      <c r="M5463" t="s">
        <v>15183</v>
      </c>
      <c r="N5463">
        <v>1.119722222</v>
      </c>
      <c r="O5463">
        <v>0</v>
      </c>
      <c r="P5463">
        <v>219</v>
      </c>
      <c r="Q5463">
        <v>0</v>
      </c>
      <c r="R5463">
        <v>0</v>
      </c>
      <c r="S5463">
        <v>0</v>
      </c>
      <c r="T5463">
        <v>21</v>
      </c>
      <c r="U5463">
        <v>0</v>
      </c>
      <c r="V5463">
        <v>0</v>
      </c>
      <c r="W5463">
        <v>0</v>
      </c>
      <c r="X5463">
        <v>54.292172360592261</v>
      </c>
      <c r="Y5463">
        <v>0</v>
      </c>
      <c r="Z5463">
        <v>0</v>
      </c>
      <c r="AA5463">
        <v>0</v>
      </c>
      <c r="AB5463">
        <v>18.154355428688863</v>
      </c>
      <c r="AC5463">
        <v>0</v>
      </c>
      <c r="AD5463">
        <v>0</v>
      </c>
      <c r="AE5463">
        <v>72.44652778928112</v>
      </c>
    </row>
    <row r="5464" spans="1:31" x14ac:dyDescent="0.3">
      <c r="A5464">
        <v>2658646</v>
      </c>
      <c r="B5464">
        <v>1</v>
      </c>
      <c r="C5464" t="s">
        <v>80</v>
      </c>
      <c r="D5464" t="s">
        <v>88</v>
      </c>
      <c r="E5464" t="s">
        <v>214</v>
      </c>
      <c r="F5464" t="s">
        <v>15184</v>
      </c>
      <c r="G5464" t="s">
        <v>224</v>
      </c>
      <c r="H5464" t="s">
        <v>135</v>
      </c>
      <c r="I5464" t="s">
        <v>136</v>
      </c>
      <c r="J5464" t="s">
        <v>137</v>
      </c>
      <c r="K5464" t="s">
        <v>138</v>
      </c>
      <c r="L5464" t="s">
        <v>15185</v>
      </c>
      <c r="M5464" t="s">
        <v>15186</v>
      </c>
      <c r="N5464">
        <v>1.682222222</v>
      </c>
      <c r="O5464">
        <v>0</v>
      </c>
      <c r="P5464">
        <v>196</v>
      </c>
      <c r="Q5464">
        <v>0</v>
      </c>
      <c r="R5464">
        <v>0</v>
      </c>
      <c r="S5464">
        <v>0</v>
      </c>
      <c r="T5464">
        <v>10</v>
      </c>
      <c r="U5464">
        <v>0</v>
      </c>
      <c r="V5464">
        <v>0</v>
      </c>
      <c r="W5464">
        <v>0</v>
      </c>
      <c r="X5464">
        <v>112.38157507116372</v>
      </c>
      <c r="Y5464">
        <v>0</v>
      </c>
      <c r="Z5464">
        <v>0</v>
      </c>
      <c r="AA5464">
        <v>0</v>
      </c>
      <c r="AB5464">
        <v>24.682197188418119</v>
      </c>
      <c r="AC5464">
        <v>0</v>
      </c>
      <c r="AD5464">
        <v>0</v>
      </c>
      <c r="AE5464">
        <v>137.06377225958184</v>
      </c>
    </row>
    <row r="5465" spans="1:31" x14ac:dyDescent="0.3">
      <c r="A5465">
        <v>2658792</v>
      </c>
      <c r="B5465">
        <v>1</v>
      </c>
      <c r="C5465" t="s">
        <v>80</v>
      </c>
      <c r="D5465" t="s">
        <v>106</v>
      </c>
      <c r="E5465" t="s">
        <v>147</v>
      </c>
      <c r="F5465" t="s">
        <v>1416</v>
      </c>
      <c r="G5465" t="s">
        <v>149</v>
      </c>
      <c r="H5465" t="s">
        <v>144</v>
      </c>
      <c r="I5465" t="s">
        <v>136</v>
      </c>
      <c r="J5465" t="s">
        <v>137</v>
      </c>
      <c r="K5465" t="s">
        <v>138</v>
      </c>
      <c r="L5465" t="s">
        <v>15187</v>
      </c>
      <c r="M5465" t="s">
        <v>15188</v>
      </c>
      <c r="N5465">
        <v>2.1919444440000002</v>
      </c>
      <c r="O5465">
        <v>0</v>
      </c>
      <c r="P5465">
        <v>267</v>
      </c>
      <c r="Q5465">
        <v>54</v>
      </c>
      <c r="R5465">
        <v>54</v>
      </c>
      <c r="S5465">
        <v>6</v>
      </c>
      <c r="T5465">
        <v>49</v>
      </c>
      <c r="U5465">
        <v>1</v>
      </c>
      <c r="V5465">
        <v>0</v>
      </c>
      <c r="W5465">
        <v>0</v>
      </c>
      <c r="X5465">
        <v>136.39072321361991</v>
      </c>
      <c r="Y5465">
        <v>1031.5537729368496</v>
      </c>
      <c r="Z5465">
        <v>278.91373882896198</v>
      </c>
      <c r="AA5465">
        <v>225.88522014365495</v>
      </c>
      <c r="AB5465">
        <v>129.11953016906108</v>
      </c>
      <c r="AC5465">
        <v>17.060924888036517</v>
      </c>
      <c r="AD5465">
        <v>0</v>
      </c>
      <c r="AE5465">
        <v>1818.9239101801841</v>
      </c>
    </row>
    <row r="5466" spans="1:31" x14ac:dyDescent="0.3">
      <c r="A5466">
        <v>2658099</v>
      </c>
      <c r="B5466">
        <v>1</v>
      </c>
      <c r="C5466" t="s">
        <v>81</v>
      </c>
      <c r="D5466" t="s">
        <v>116</v>
      </c>
      <c r="E5466" t="s">
        <v>194</v>
      </c>
      <c r="F5466" t="s">
        <v>5425</v>
      </c>
      <c r="G5466" t="s">
        <v>149</v>
      </c>
      <c r="H5466" t="s">
        <v>144</v>
      </c>
      <c r="I5466" t="s">
        <v>136</v>
      </c>
      <c r="J5466" t="s">
        <v>137</v>
      </c>
      <c r="K5466" t="s">
        <v>138</v>
      </c>
      <c r="L5466" t="s">
        <v>15189</v>
      </c>
      <c r="M5466" t="s">
        <v>15190</v>
      </c>
      <c r="N5466">
        <v>0.17611111099999999</v>
      </c>
      <c r="O5466">
        <v>3</v>
      </c>
      <c r="P5466">
        <v>434</v>
      </c>
      <c r="Q5466">
        <v>19</v>
      </c>
      <c r="R5466">
        <v>23</v>
      </c>
      <c r="S5466">
        <v>14</v>
      </c>
      <c r="T5466">
        <v>27</v>
      </c>
      <c r="U5466">
        <v>1</v>
      </c>
      <c r="V5466">
        <v>0</v>
      </c>
      <c r="W5466">
        <v>0.10579684657497934</v>
      </c>
      <c r="X5466">
        <v>9.1961476978132133</v>
      </c>
      <c r="Y5466">
        <v>22.343520130429376</v>
      </c>
      <c r="Z5466">
        <v>1.740253956891562</v>
      </c>
      <c r="AA5466">
        <v>15.487459835917319</v>
      </c>
      <c r="AB5466">
        <v>0.62134446896231088</v>
      </c>
      <c r="AC5466">
        <v>9.7824631062020176E-2</v>
      </c>
      <c r="AD5466">
        <v>0</v>
      </c>
      <c r="AE5466">
        <v>49.592347567650783</v>
      </c>
    </row>
    <row r="5467" spans="1:31" x14ac:dyDescent="0.3">
      <c r="A5467">
        <v>2658391</v>
      </c>
      <c r="B5467">
        <v>1</v>
      </c>
      <c r="C5467" t="s">
        <v>80</v>
      </c>
      <c r="D5467" t="s">
        <v>100</v>
      </c>
      <c r="E5467" t="s">
        <v>194</v>
      </c>
      <c r="F5467" t="s">
        <v>3906</v>
      </c>
      <c r="G5467" t="s">
        <v>149</v>
      </c>
      <c r="H5467" t="s">
        <v>144</v>
      </c>
      <c r="I5467" t="s">
        <v>136</v>
      </c>
      <c r="J5467" t="s">
        <v>137</v>
      </c>
      <c r="K5467" t="s">
        <v>138</v>
      </c>
      <c r="L5467" t="s">
        <v>15191</v>
      </c>
      <c r="M5467" t="s">
        <v>15192</v>
      </c>
      <c r="N5467">
        <v>0.35138888800000001</v>
      </c>
      <c r="O5467">
        <v>11</v>
      </c>
      <c r="P5467">
        <v>37</v>
      </c>
      <c r="Q5467">
        <v>67</v>
      </c>
      <c r="R5467">
        <v>85</v>
      </c>
      <c r="S5467">
        <v>14</v>
      </c>
      <c r="T5467">
        <v>39</v>
      </c>
      <c r="U5467">
        <v>0</v>
      </c>
      <c r="V5467">
        <v>1</v>
      </c>
      <c r="W5467">
        <v>1.8693112683272501</v>
      </c>
      <c r="X5467">
        <v>3.8828033249638021</v>
      </c>
      <c r="Y5467">
        <v>83.435123300088165</v>
      </c>
      <c r="Z5467">
        <v>46.016241208611802</v>
      </c>
      <c r="AA5467">
        <v>57.606648165866453</v>
      </c>
      <c r="AB5467">
        <v>29.182174977377816</v>
      </c>
      <c r="AC5467">
        <v>0</v>
      </c>
      <c r="AD5467">
        <v>4.027881699778959</v>
      </c>
      <c r="AE5467">
        <v>226.02018394501428</v>
      </c>
    </row>
    <row r="5468" spans="1:31" x14ac:dyDescent="0.3">
      <c r="A5468">
        <v>2658975</v>
      </c>
      <c r="B5468">
        <v>1</v>
      </c>
      <c r="C5468" t="s">
        <v>81</v>
      </c>
      <c r="D5468" t="s">
        <v>122</v>
      </c>
      <c r="E5468" t="s">
        <v>194</v>
      </c>
      <c r="F5468" t="s">
        <v>15193</v>
      </c>
      <c r="G5468" t="s">
        <v>149</v>
      </c>
      <c r="H5468" t="s">
        <v>144</v>
      </c>
      <c r="I5468" t="s">
        <v>136</v>
      </c>
      <c r="J5468" t="s">
        <v>137</v>
      </c>
      <c r="K5468" t="s">
        <v>138</v>
      </c>
      <c r="L5468" t="s">
        <v>15194</v>
      </c>
      <c r="M5468" t="s">
        <v>15195</v>
      </c>
      <c r="N5468">
        <v>0.31666666599999999</v>
      </c>
      <c r="O5468">
        <v>0</v>
      </c>
      <c r="P5468">
        <v>4795</v>
      </c>
      <c r="Q5468">
        <v>0</v>
      </c>
      <c r="R5468">
        <v>41</v>
      </c>
      <c r="S5468">
        <v>2</v>
      </c>
      <c r="T5468">
        <v>203</v>
      </c>
      <c r="U5468">
        <v>0</v>
      </c>
      <c r="V5468">
        <v>0</v>
      </c>
      <c r="W5468">
        <v>0</v>
      </c>
      <c r="X5468">
        <v>269.23550572558185</v>
      </c>
      <c r="Y5468">
        <v>0</v>
      </c>
      <c r="Z5468">
        <v>4.3827407327422883</v>
      </c>
      <c r="AA5468">
        <v>2.725289097426653</v>
      </c>
      <c r="AB5468">
        <v>32.660745417648776</v>
      </c>
      <c r="AC5468">
        <v>0</v>
      </c>
      <c r="AD5468">
        <v>0</v>
      </c>
      <c r="AE5468">
        <v>309.00428097339955</v>
      </c>
    </row>
    <row r="5469" spans="1:31" x14ac:dyDescent="0.3">
      <c r="A5469">
        <v>2658142</v>
      </c>
      <c r="B5469">
        <v>1</v>
      </c>
      <c r="C5469" t="s">
        <v>81</v>
      </c>
      <c r="D5469" t="s">
        <v>113</v>
      </c>
      <c r="E5469" t="s">
        <v>147</v>
      </c>
      <c r="F5469" t="s">
        <v>9040</v>
      </c>
      <c r="G5469" t="s">
        <v>149</v>
      </c>
      <c r="H5469" t="s">
        <v>144</v>
      </c>
      <c r="I5469" t="s">
        <v>241</v>
      </c>
      <c r="J5469" t="s">
        <v>137</v>
      </c>
      <c r="K5469" t="s">
        <v>138</v>
      </c>
      <c r="L5469" t="s">
        <v>15196</v>
      </c>
      <c r="M5469" t="s">
        <v>15197</v>
      </c>
      <c r="N5469">
        <v>1.6666666E-2</v>
      </c>
      <c r="O5469">
        <v>5</v>
      </c>
      <c r="P5469">
        <v>781</v>
      </c>
      <c r="Q5469">
        <v>32</v>
      </c>
      <c r="R5469">
        <v>284</v>
      </c>
      <c r="S5469">
        <v>4</v>
      </c>
      <c r="T5469">
        <v>35</v>
      </c>
      <c r="U5469">
        <v>1</v>
      </c>
      <c r="V5469">
        <v>0</v>
      </c>
      <c r="W5469">
        <v>1.8921952726133336E-2</v>
      </c>
      <c r="X5469">
        <v>2.4885721589486001</v>
      </c>
      <c r="Y5469">
        <v>2.1557910362112453</v>
      </c>
      <c r="Z5469">
        <v>5.1436344933183733</v>
      </c>
      <c r="AA5469">
        <v>0.22045093702801002</v>
      </c>
      <c r="AB5469">
        <v>0.71504600768637328</v>
      </c>
      <c r="AC5469">
        <v>5.2811394101809377</v>
      </c>
      <c r="AD5469">
        <v>0</v>
      </c>
      <c r="AE5469">
        <v>16.023555996099674</v>
      </c>
    </row>
    <row r="5470" spans="1:31" x14ac:dyDescent="0.3">
      <c r="A5470">
        <v>2658643</v>
      </c>
      <c r="B5470">
        <v>1</v>
      </c>
      <c r="C5470" t="s">
        <v>81</v>
      </c>
      <c r="D5470" t="s">
        <v>124</v>
      </c>
      <c r="E5470" t="s">
        <v>194</v>
      </c>
      <c r="F5470" t="s">
        <v>13792</v>
      </c>
      <c r="G5470" t="s">
        <v>149</v>
      </c>
      <c r="H5470" t="s">
        <v>144</v>
      </c>
      <c r="I5470" t="s">
        <v>136</v>
      </c>
      <c r="J5470" t="s">
        <v>137</v>
      </c>
      <c r="K5470" t="s">
        <v>138</v>
      </c>
      <c r="L5470" t="s">
        <v>15198</v>
      </c>
      <c r="M5470" t="s">
        <v>15199</v>
      </c>
      <c r="N5470">
        <v>0.15111111099999999</v>
      </c>
      <c r="O5470">
        <v>2</v>
      </c>
      <c r="P5470">
        <v>381</v>
      </c>
      <c r="Q5470">
        <v>94</v>
      </c>
      <c r="R5470">
        <v>91</v>
      </c>
      <c r="S5470">
        <v>10</v>
      </c>
      <c r="T5470">
        <v>28</v>
      </c>
      <c r="U5470">
        <v>1</v>
      </c>
      <c r="V5470">
        <v>0</v>
      </c>
      <c r="W5470">
        <v>0.68349224002800002</v>
      </c>
      <c r="X5470">
        <v>12.129419865351396</v>
      </c>
      <c r="Y5470">
        <v>34.480285891252819</v>
      </c>
      <c r="Z5470">
        <v>32.206527121707474</v>
      </c>
      <c r="AA5470">
        <v>2.103884693249138</v>
      </c>
      <c r="AB5470">
        <v>6.3801672600865764</v>
      </c>
      <c r="AC5470">
        <v>16.350801393189357</v>
      </c>
      <c r="AD5470">
        <v>0</v>
      </c>
      <c r="AE5470">
        <v>104.33457846486476</v>
      </c>
    </row>
    <row r="5471" spans="1:31" x14ac:dyDescent="0.3">
      <c r="A5471">
        <v>2658165</v>
      </c>
      <c r="B5471">
        <v>1</v>
      </c>
      <c r="C5471" t="s">
        <v>80</v>
      </c>
      <c r="D5471" t="s">
        <v>94</v>
      </c>
      <c r="E5471" t="s">
        <v>152</v>
      </c>
      <c r="F5471" t="s">
        <v>9598</v>
      </c>
      <c r="G5471" t="s">
        <v>220</v>
      </c>
      <c r="H5471" t="s">
        <v>135</v>
      </c>
      <c r="I5471" t="s">
        <v>136</v>
      </c>
      <c r="J5471" t="s">
        <v>137</v>
      </c>
      <c r="K5471" t="s">
        <v>162</v>
      </c>
      <c r="L5471" t="s">
        <v>15200</v>
      </c>
      <c r="M5471" t="s">
        <v>15201</v>
      </c>
      <c r="N5471">
        <v>8.3219444439999997</v>
      </c>
      <c r="O5471">
        <v>0</v>
      </c>
      <c r="P5471">
        <v>250</v>
      </c>
      <c r="Q5471">
        <v>0</v>
      </c>
      <c r="R5471">
        <v>5</v>
      </c>
      <c r="S5471">
        <v>0</v>
      </c>
      <c r="T5471">
        <v>36</v>
      </c>
      <c r="U5471">
        <v>0</v>
      </c>
      <c r="V5471">
        <v>0</v>
      </c>
      <c r="W5471">
        <v>0</v>
      </c>
      <c r="X5471">
        <v>418.90552959090684</v>
      </c>
      <c r="Y5471">
        <v>0</v>
      </c>
      <c r="Z5471">
        <v>82.34980109673522</v>
      </c>
      <c r="AA5471">
        <v>0</v>
      </c>
      <c r="AB5471">
        <v>192.76487535351123</v>
      </c>
      <c r="AC5471">
        <v>0</v>
      </c>
      <c r="AD5471">
        <v>0</v>
      </c>
      <c r="AE5471">
        <v>694.0202060411533</v>
      </c>
    </row>
    <row r="5472" spans="1:31" x14ac:dyDescent="0.3">
      <c r="A5472">
        <v>2658875</v>
      </c>
      <c r="B5472">
        <v>1</v>
      </c>
      <c r="C5472" t="s">
        <v>81</v>
      </c>
      <c r="D5472" t="s">
        <v>118</v>
      </c>
      <c r="E5472" t="s">
        <v>165</v>
      </c>
      <c r="F5472" t="s">
        <v>15202</v>
      </c>
      <c r="G5472" t="s">
        <v>3645</v>
      </c>
      <c r="H5472" t="s">
        <v>135</v>
      </c>
      <c r="I5472" t="s">
        <v>136</v>
      </c>
      <c r="J5472" t="s">
        <v>137</v>
      </c>
      <c r="K5472" t="s">
        <v>138</v>
      </c>
      <c r="L5472" t="s">
        <v>15203</v>
      </c>
      <c r="M5472" t="s">
        <v>15204</v>
      </c>
      <c r="N5472">
        <v>1.311666666</v>
      </c>
      <c r="O5472">
        <v>0</v>
      </c>
      <c r="P5472">
        <v>49</v>
      </c>
      <c r="Q5472">
        <v>0</v>
      </c>
      <c r="R5472">
        <v>0</v>
      </c>
      <c r="S5472">
        <v>0</v>
      </c>
      <c r="T5472">
        <v>4</v>
      </c>
      <c r="U5472">
        <v>0</v>
      </c>
      <c r="V5472">
        <v>0</v>
      </c>
      <c r="W5472">
        <v>0</v>
      </c>
      <c r="X5472">
        <v>15.612689966167775</v>
      </c>
      <c r="Y5472">
        <v>0</v>
      </c>
      <c r="Z5472">
        <v>0</v>
      </c>
      <c r="AA5472">
        <v>0</v>
      </c>
      <c r="AB5472">
        <v>28.374896068612916</v>
      </c>
      <c r="AC5472">
        <v>0</v>
      </c>
      <c r="AD5472">
        <v>0</v>
      </c>
      <c r="AE5472">
        <v>43.987586034780691</v>
      </c>
    </row>
    <row r="5473" spans="1:31" x14ac:dyDescent="0.3">
      <c r="A5473">
        <v>2658849</v>
      </c>
      <c r="B5473">
        <v>1</v>
      </c>
      <c r="C5473" t="s">
        <v>80</v>
      </c>
      <c r="D5473" t="s">
        <v>94</v>
      </c>
      <c r="E5473" t="s">
        <v>194</v>
      </c>
      <c r="F5473" t="s">
        <v>14364</v>
      </c>
      <c r="G5473" t="s">
        <v>149</v>
      </c>
      <c r="H5473" t="s">
        <v>144</v>
      </c>
      <c r="I5473" t="s">
        <v>136</v>
      </c>
      <c r="J5473" t="s">
        <v>137</v>
      </c>
      <c r="K5473" t="s">
        <v>138</v>
      </c>
      <c r="L5473" t="s">
        <v>15205</v>
      </c>
      <c r="M5473" t="s">
        <v>15206</v>
      </c>
      <c r="N5473">
        <v>0.86166666599999997</v>
      </c>
      <c r="O5473">
        <v>0</v>
      </c>
      <c r="P5473">
        <v>0</v>
      </c>
      <c r="Q5473">
        <v>21</v>
      </c>
      <c r="R5473">
        <v>52</v>
      </c>
      <c r="S5473">
        <v>1</v>
      </c>
      <c r="T5473">
        <v>3</v>
      </c>
      <c r="U5473">
        <v>1</v>
      </c>
      <c r="V5473">
        <v>0</v>
      </c>
      <c r="W5473">
        <v>0</v>
      </c>
      <c r="X5473">
        <v>0</v>
      </c>
      <c r="Y5473">
        <v>215.44536819839075</v>
      </c>
      <c r="Z5473">
        <v>459.12502835926608</v>
      </c>
      <c r="AA5473">
        <v>11.705418724992722</v>
      </c>
      <c r="AB5473">
        <v>40.205554800439458</v>
      </c>
      <c r="AC5473">
        <v>5.9651156386740745</v>
      </c>
      <c r="AD5473">
        <v>0</v>
      </c>
      <c r="AE5473">
        <v>732.44648572176311</v>
      </c>
    </row>
    <row r="5474" spans="1:31" x14ac:dyDescent="0.3">
      <c r="A5474">
        <v>2658079</v>
      </c>
      <c r="B5474">
        <v>1</v>
      </c>
      <c r="C5474" t="s">
        <v>80</v>
      </c>
      <c r="D5474" t="s">
        <v>93</v>
      </c>
      <c r="E5474" t="s">
        <v>194</v>
      </c>
      <c r="F5474" t="s">
        <v>15207</v>
      </c>
      <c r="G5474" t="s">
        <v>149</v>
      </c>
      <c r="H5474" t="s">
        <v>144</v>
      </c>
      <c r="I5474" t="s">
        <v>136</v>
      </c>
      <c r="J5474" t="s">
        <v>137</v>
      </c>
      <c r="K5474" t="s">
        <v>138</v>
      </c>
      <c r="L5474" t="s">
        <v>15208</v>
      </c>
      <c r="M5474" t="s">
        <v>15209</v>
      </c>
      <c r="N5474">
        <v>0.71583333299999996</v>
      </c>
      <c r="O5474">
        <v>0</v>
      </c>
      <c r="P5474">
        <v>260</v>
      </c>
      <c r="Q5474">
        <v>4</v>
      </c>
      <c r="R5474">
        <v>64</v>
      </c>
      <c r="S5474">
        <v>5</v>
      </c>
      <c r="T5474">
        <v>82</v>
      </c>
      <c r="U5474">
        <v>0</v>
      </c>
      <c r="V5474">
        <v>0</v>
      </c>
      <c r="W5474">
        <v>0</v>
      </c>
      <c r="X5474">
        <v>37.747116675487248</v>
      </c>
      <c r="Y5474">
        <v>23.817928101375585</v>
      </c>
      <c r="Z5474">
        <v>152.75860321446649</v>
      </c>
      <c r="AA5474">
        <v>9.3482029557422361</v>
      </c>
      <c r="AB5474">
        <v>41.83627325782173</v>
      </c>
      <c r="AC5474">
        <v>0</v>
      </c>
      <c r="AD5474">
        <v>0</v>
      </c>
      <c r="AE5474">
        <v>265.50812420489331</v>
      </c>
    </row>
    <row r="5475" spans="1:31" x14ac:dyDescent="0.3">
      <c r="A5475">
        <v>2658265</v>
      </c>
      <c r="B5475">
        <v>1</v>
      </c>
      <c r="C5475" t="s">
        <v>81</v>
      </c>
      <c r="D5475" t="s">
        <v>123</v>
      </c>
      <c r="E5475" t="s">
        <v>132</v>
      </c>
      <c r="F5475" t="s">
        <v>15210</v>
      </c>
      <c r="G5475" t="s">
        <v>183</v>
      </c>
      <c r="H5475" t="s">
        <v>135</v>
      </c>
      <c r="I5475" t="s">
        <v>136</v>
      </c>
      <c r="J5475" t="s">
        <v>137</v>
      </c>
      <c r="K5475" t="s">
        <v>138</v>
      </c>
      <c r="L5475" t="s">
        <v>15211</v>
      </c>
      <c r="M5475" t="s">
        <v>15212</v>
      </c>
      <c r="N5475">
        <v>0.66500000000000004</v>
      </c>
      <c r="O5475">
        <v>0</v>
      </c>
      <c r="P5475">
        <v>2</v>
      </c>
      <c r="Q5475">
        <v>0</v>
      </c>
      <c r="R5475">
        <v>0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0.35306460632606806</v>
      </c>
      <c r="Y5475">
        <v>0</v>
      </c>
      <c r="Z5475">
        <v>0</v>
      </c>
      <c r="AA5475">
        <v>0</v>
      </c>
      <c r="AB5475">
        <v>3.5076999122165007E-3</v>
      </c>
      <c r="AC5475">
        <v>0</v>
      </c>
      <c r="AD5475">
        <v>0</v>
      </c>
      <c r="AE5475">
        <v>0.35657230623828456</v>
      </c>
    </row>
    <row r="5476" spans="1:31" x14ac:dyDescent="0.3">
      <c r="A5476">
        <v>2658912</v>
      </c>
      <c r="B5476">
        <v>1</v>
      </c>
      <c r="C5476" t="s">
        <v>80</v>
      </c>
      <c r="D5476" t="s">
        <v>90</v>
      </c>
      <c r="E5476" t="s">
        <v>181</v>
      </c>
      <c r="F5476" t="s">
        <v>5414</v>
      </c>
      <c r="G5476" t="s">
        <v>149</v>
      </c>
      <c r="H5476" t="s">
        <v>144</v>
      </c>
      <c r="I5476" t="s">
        <v>136</v>
      </c>
      <c r="J5476" t="s">
        <v>137</v>
      </c>
      <c r="K5476" t="s">
        <v>138</v>
      </c>
      <c r="L5476" t="s">
        <v>15213</v>
      </c>
      <c r="M5476" t="s">
        <v>15214</v>
      </c>
      <c r="N5476">
        <v>2.5472222219999998</v>
      </c>
      <c r="O5476">
        <v>0</v>
      </c>
      <c r="P5476">
        <v>2204</v>
      </c>
      <c r="Q5476">
        <v>0</v>
      </c>
      <c r="R5476">
        <v>0</v>
      </c>
      <c r="S5476">
        <v>0</v>
      </c>
      <c r="T5476">
        <v>160</v>
      </c>
      <c r="U5476">
        <v>0</v>
      </c>
      <c r="V5476">
        <v>0</v>
      </c>
      <c r="W5476">
        <v>0</v>
      </c>
      <c r="X5476">
        <v>1472.9967686091459</v>
      </c>
      <c r="Y5476">
        <v>0</v>
      </c>
      <c r="Z5476">
        <v>0</v>
      </c>
      <c r="AA5476">
        <v>0</v>
      </c>
      <c r="AB5476">
        <v>200.14395562068157</v>
      </c>
      <c r="AC5476">
        <v>0</v>
      </c>
      <c r="AD5476">
        <v>0</v>
      </c>
      <c r="AE5476">
        <v>1673.1407242298274</v>
      </c>
    </row>
    <row r="5477" spans="1:31" x14ac:dyDescent="0.3">
      <c r="A5477">
        <v>2658414</v>
      </c>
      <c r="B5477">
        <v>1</v>
      </c>
      <c r="C5477" t="s">
        <v>80</v>
      </c>
      <c r="D5477" t="s">
        <v>100</v>
      </c>
      <c r="E5477" t="s">
        <v>141</v>
      </c>
      <c r="F5477" t="s">
        <v>15215</v>
      </c>
      <c r="G5477" t="s">
        <v>149</v>
      </c>
      <c r="H5477" t="s">
        <v>144</v>
      </c>
      <c r="I5477" t="s">
        <v>136</v>
      </c>
      <c r="J5477" t="s">
        <v>137</v>
      </c>
      <c r="K5477" t="s">
        <v>138</v>
      </c>
      <c r="L5477" t="s">
        <v>15216</v>
      </c>
      <c r="M5477" t="s">
        <v>15217</v>
      </c>
      <c r="N5477">
        <v>0.48499999999999999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56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179.21887255695211</v>
      </c>
      <c r="AC5477">
        <v>0</v>
      </c>
      <c r="AD5477">
        <v>0</v>
      </c>
      <c r="AE5477">
        <v>179.21887255695211</v>
      </c>
    </row>
    <row r="5478" spans="1:31" x14ac:dyDescent="0.3">
      <c r="A5478">
        <v>2658140</v>
      </c>
      <c r="B5478">
        <v>2</v>
      </c>
      <c r="C5478" t="s">
        <v>81</v>
      </c>
      <c r="D5478" t="s">
        <v>128</v>
      </c>
      <c r="E5478" t="s">
        <v>152</v>
      </c>
      <c r="F5478" t="s">
        <v>15218</v>
      </c>
      <c r="G5478" t="s">
        <v>224</v>
      </c>
      <c r="H5478" t="s">
        <v>135</v>
      </c>
      <c r="I5478" t="s">
        <v>136</v>
      </c>
      <c r="J5478" t="s">
        <v>137</v>
      </c>
      <c r="K5478" t="s">
        <v>138</v>
      </c>
      <c r="L5478" t="s">
        <v>15219</v>
      </c>
      <c r="M5478" t="s">
        <v>15220</v>
      </c>
      <c r="N5478">
        <v>0.67583333300000004</v>
      </c>
      <c r="O5478">
        <v>0</v>
      </c>
      <c r="P5478">
        <v>98</v>
      </c>
      <c r="Q5478">
        <v>0</v>
      </c>
      <c r="R5478">
        <v>1</v>
      </c>
      <c r="S5478">
        <v>0</v>
      </c>
      <c r="T5478">
        <v>10</v>
      </c>
      <c r="U5478">
        <v>0</v>
      </c>
      <c r="V5478">
        <v>0</v>
      </c>
      <c r="W5478">
        <v>0</v>
      </c>
      <c r="X5478">
        <v>10.012178455720557</v>
      </c>
      <c r="Y5478">
        <v>0</v>
      </c>
      <c r="Z5478">
        <v>0.12028829500942159</v>
      </c>
      <c r="AA5478">
        <v>0</v>
      </c>
      <c r="AB5478">
        <v>7.7926320589700557</v>
      </c>
      <c r="AC5478">
        <v>0</v>
      </c>
      <c r="AD5478">
        <v>0</v>
      </c>
      <c r="AE5478">
        <v>17.925098809700035</v>
      </c>
    </row>
    <row r="5479" spans="1:31" x14ac:dyDescent="0.3">
      <c r="A5479">
        <v>2658122</v>
      </c>
      <c r="B5479">
        <v>1</v>
      </c>
      <c r="C5479" t="s">
        <v>81</v>
      </c>
      <c r="D5479" t="s">
        <v>124</v>
      </c>
      <c r="E5479" t="s">
        <v>141</v>
      </c>
      <c r="F5479" t="s">
        <v>15221</v>
      </c>
      <c r="G5479" t="s">
        <v>1651</v>
      </c>
      <c r="H5479" t="s">
        <v>144</v>
      </c>
      <c r="I5479" t="s">
        <v>136</v>
      </c>
      <c r="J5479" t="s">
        <v>137</v>
      </c>
      <c r="K5479" t="s">
        <v>138</v>
      </c>
      <c r="L5479" t="s">
        <v>15222</v>
      </c>
      <c r="M5479" t="s">
        <v>15223</v>
      </c>
      <c r="N5479">
        <v>2.318888888</v>
      </c>
      <c r="O5479">
        <v>0</v>
      </c>
      <c r="P5479">
        <v>1</v>
      </c>
      <c r="Q5479">
        <v>2</v>
      </c>
      <c r="R5479">
        <v>6</v>
      </c>
      <c r="S5479">
        <v>1</v>
      </c>
      <c r="T5479">
        <v>4</v>
      </c>
      <c r="U5479">
        <v>0</v>
      </c>
      <c r="V5479">
        <v>0</v>
      </c>
      <c r="W5479">
        <v>0</v>
      </c>
      <c r="X5479">
        <v>4.3501940247855098</v>
      </c>
      <c r="Y5479">
        <v>110.23286330216384</v>
      </c>
      <c r="Z5479">
        <v>18.157001561927594</v>
      </c>
      <c r="AA5479">
        <v>139.77726237490592</v>
      </c>
      <c r="AB5479">
        <v>5.0747121101404291</v>
      </c>
      <c r="AC5479">
        <v>0</v>
      </c>
      <c r="AD5479">
        <v>0</v>
      </c>
      <c r="AE5479">
        <v>277.59203337392324</v>
      </c>
    </row>
    <row r="5480" spans="1:31" x14ac:dyDescent="0.3">
      <c r="A5480">
        <v>2658799</v>
      </c>
      <c r="B5480">
        <v>2</v>
      </c>
      <c r="C5480" t="s">
        <v>80</v>
      </c>
      <c r="D5480" t="s">
        <v>96</v>
      </c>
      <c r="E5480" t="s">
        <v>147</v>
      </c>
      <c r="F5480" t="s">
        <v>15224</v>
      </c>
      <c r="G5480" t="s">
        <v>143</v>
      </c>
      <c r="H5480" t="s">
        <v>144</v>
      </c>
      <c r="I5480" t="s">
        <v>136</v>
      </c>
      <c r="J5480" t="s">
        <v>137</v>
      </c>
      <c r="K5480" t="s">
        <v>138</v>
      </c>
      <c r="L5480" t="s">
        <v>15225</v>
      </c>
      <c r="M5480" t="s">
        <v>15226</v>
      </c>
      <c r="N5480">
        <v>0.58499999999999996</v>
      </c>
      <c r="O5480">
        <v>2</v>
      </c>
      <c r="P5480">
        <v>129</v>
      </c>
      <c r="Q5480">
        <v>1</v>
      </c>
      <c r="R5480">
        <v>194</v>
      </c>
      <c r="S5480">
        <v>1</v>
      </c>
      <c r="T5480">
        <v>49</v>
      </c>
      <c r="U5480">
        <v>0</v>
      </c>
      <c r="V5480">
        <v>0</v>
      </c>
      <c r="W5480">
        <v>32.498231489609005</v>
      </c>
      <c r="X5480">
        <v>37.444371660474829</v>
      </c>
      <c r="Y5480">
        <v>0.82294772068887312</v>
      </c>
      <c r="Z5480">
        <v>72.709842283195599</v>
      </c>
      <c r="AA5480">
        <v>15.647583069286739</v>
      </c>
      <c r="AB5480">
        <v>76.548507718826045</v>
      </c>
      <c r="AC5480">
        <v>0</v>
      </c>
      <c r="AD5480">
        <v>0</v>
      </c>
      <c r="AE5480">
        <v>235.67148394208107</v>
      </c>
    </row>
    <row r="5481" spans="1:31" x14ac:dyDescent="0.3">
      <c r="A5481">
        <v>2658225</v>
      </c>
      <c r="B5481">
        <v>1</v>
      </c>
      <c r="C5481" t="s">
        <v>81</v>
      </c>
      <c r="D5481" t="s">
        <v>118</v>
      </c>
      <c r="E5481" t="s">
        <v>147</v>
      </c>
      <c r="F5481" t="s">
        <v>11419</v>
      </c>
      <c r="G5481" t="s">
        <v>149</v>
      </c>
      <c r="H5481" t="s">
        <v>144</v>
      </c>
      <c r="I5481" t="s">
        <v>136</v>
      </c>
      <c r="J5481" t="s">
        <v>137</v>
      </c>
      <c r="K5481" t="s">
        <v>138</v>
      </c>
      <c r="L5481" t="s">
        <v>15227</v>
      </c>
      <c r="M5481" t="s">
        <v>15228</v>
      </c>
      <c r="N5481">
        <v>2.562777777</v>
      </c>
      <c r="O5481">
        <v>0</v>
      </c>
      <c r="P5481">
        <v>1</v>
      </c>
      <c r="Q5481">
        <v>0</v>
      </c>
      <c r="R5481">
        <v>89</v>
      </c>
      <c r="S5481">
        <v>0</v>
      </c>
      <c r="T5481">
        <v>5</v>
      </c>
      <c r="U5481">
        <v>0</v>
      </c>
      <c r="V5481">
        <v>0</v>
      </c>
      <c r="W5481">
        <v>0</v>
      </c>
      <c r="X5481">
        <v>1.002226202787184</v>
      </c>
      <c r="Y5481">
        <v>0</v>
      </c>
      <c r="Z5481">
        <v>1019.5436915419185</v>
      </c>
      <c r="AA5481">
        <v>0</v>
      </c>
      <c r="AB5481">
        <v>22.533810288009636</v>
      </c>
      <c r="AC5481">
        <v>0</v>
      </c>
      <c r="AD5481">
        <v>0</v>
      </c>
      <c r="AE5481">
        <v>1043.0797280327154</v>
      </c>
    </row>
    <row r="5482" spans="1:31" x14ac:dyDescent="0.3">
      <c r="A5482">
        <v>2658491</v>
      </c>
      <c r="B5482">
        <v>2</v>
      </c>
      <c r="C5482" t="s">
        <v>80</v>
      </c>
      <c r="D5482" t="s">
        <v>85</v>
      </c>
      <c r="E5482" t="s">
        <v>152</v>
      </c>
      <c r="F5482" t="s">
        <v>15229</v>
      </c>
      <c r="G5482" t="s">
        <v>216</v>
      </c>
      <c r="H5482" t="s">
        <v>135</v>
      </c>
      <c r="I5482" t="s">
        <v>136</v>
      </c>
      <c r="J5482" t="s">
        <v>137</v>
      </c>
      <c r="K5482" t="s">
        <v>138</v>
      </c>
      <c r="L5482" t="s">
        <v>15230</v>
      </c>
      <c r="M5482" t="s">
        <v>15231</v>
      </c>
      <c r="N5482">
        <v>0.28499999999999998</v>
      </c>
      <c r="O5482">
        <v>0</v>
      </c>
      <c r="P5482">
        <v>571</v>
      </c>
      <c r="Q5482">
        <v>0</v>
      </c>
      <c r="R5482">
        <v>0</v>
      </c>
      <c r="S5482">
        <v>0</v>
      </c>
      <c r="T5482">
        <v>47</v>
      </c>
      <c r="U5482">
        <v>0</v>
      </c>
      <c r="V5482">
        <v>0</v>
      </c>
      <c r="W5482">
        <v>0</v>
      </c>
      <c r="X5482">
        <v>51.058796370864826</v>
      </c>
      <c r="Y5482">
        <v>0</v>
      </c>
      <c r="Z5482">
        <v>0</v>
      </c>
      <c r="AA5482">
        <v>0</v>
      </c>
      <c r="AB5482">
        <v>23.721462602926689</v>
      </c>
      <c r="AC5482">
        <v>0</v>
      </c>
      <c r="AD5482">
        <v>0</v>
      </c>
      <c r="AE5482">
        <v>74.780258973791518</v>
      </c>
    </row>
    <row r="5483" spans="1:31" x14ac:dyDescent="0.3">
      <c r="A5483">
        <v>2658726</v>
      </c>
      <c r="B5483">
        <v>1</v>
      </c>
      <c r="C5483" t="s">
        <v>81</v>
      </c>
      <c r="D5483" t="s">
        <v>113</v>
      </c>
      <c r="E5483" t="s">
        <v>141</v>
      </c>
      <c r="F5483" t="s">
        <v>15232</v>
      </c>
      <c r="G5483" t="s">
        <v>143</v>
      </c>
      <c r="H5483" t="s">
        <v>144</v>
      </c>
      <c r="I5483" t="s">
        <v>136</v>
      </c>
      <c r="J5483" t="s">
        <v>137</v>
      </c>
      <c r="K5483" t="s">
        <v>138</v>
      </c>
      <c r="L5483" t="s">
        <v>15233</v>
      </c>
      <c r="M5483" t="s">
        <v>15234</v>
      </c>
      <c r="N5483">
        <v>1.3488888880000001</v>
      </c>
      <c r="O5483">
        <v>0</v>
      </c>
      <c r="P5483">
        <v>21</v>
      </c>
      <c r="Q5483">
        <v>0</v>
      </c>
      <c r="R5483">
        <v>4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2.0001622833321653</v>
      </c>
      <c r="Y5483">
        <v>0</v>
      </c>
      <c r="Z5483">
        <v>1.5521664205959118</v>
      </c>
      <c r="AA5483">
        <v>0</v>
      </c>
      <c r="AB5483">
        <v>0</v>
      </c>
      <c r="AC5483">
        <v>0</v>
      </c>
      <c r="AD5483">
        <v>0</v>
      </c>
      <c r="AE5483">
        <v>3.5523287039280769</v>
      </c>
    </row>
    <row r="5484" spans="1:31" x14ac:dyDescent="0.3">
      <c r="A5484">
        <v>2658208</v>
      </c>
      <c r="B5484">
        <v>1</v>
      </c>
      <c r="C5484" t="s">
        <v>81</v>
      </c>
      <c r="D5484" t="s">
        <v>121</v>
      </c>
      <c r="E5484" t="s">
        <v>141</v>
      </c>
      <c r="F5484" t="s">
        <v>15235</v>
      </c>
      <c r="G5484" t="s">
        <v>143</v>
      </c>
      <c r="H5484" t="s">
        <v>144</v>
      </c>
      <c r="I5484" t="s">
        <v>136</v>
      </c>
      <c r="J5484" t="s">
        <v>137</v>
      </c>
      <c r="K5484" t="s">
        <v>138</v>
      </c>
      <c r="L5484" t="s">
        <v>15236</v>
      </c>
      <c r="M5484" t="s">
        <v>15237</v>
      </c>
      <c r="N5484">
        <v>0.65583333300000002</v>
      </c>
      <c r="O5484">
        <v>1</v>
      </c>
      <c r="P5484">
        <v>29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0.16979875171833334</v>
      </c>
      <c r="X5484">
        <v>1.5488391298445707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1.718637881562904</v>
      </c>
    </row>
    <row r="5485" spans="1:31" x14ac:dyDescent="0.3">
      <c r="A5485">
        <v>2658749</v>
      </c>
      <c r="B5485">
        <v>1</v>
      </c>
      <c r="C5485" t="s">
        <v>80</v>
      </c>
      <c r="D5485" t="s">
        <v>90</v>
      </c>
      <c r="E5485" t="s">
        <v>165</v>
      </c>
      <c r="F5485" t="s">
        <v>12761</v>
      </c>
      <c r="G5485" t="s">
        <v>224</v>
      </c>
      <c r="H5485" t="s">
        <v>135</v>
      </c>
      <c r="I5485" t="s">
        <v>136</v>
      </c>
      <c r="J5485" t="s">
        <v>137</v>
      </c>
      <c r="K5485" t="s">
        <v>138</v>
      </c>
      <c r="L5485" t="s">
        <v>15238</v>
      </c>
      <c r="M5485" t="s">
        <v>15239</v>
      </c>
      <c r="N5485">
        <v>2.2230555550000002</v>
      </c>
      <c r="O5485">
        <v>0</v>
      </c>
      <c r="P5485">
        <v>357</v>
      </c>
      <c r="Q5485">
        <v>0</v>
      </c>
      <c r="R5485">
        <v>0</v>
      </c>
      <c r="S5485">
        <v>0</v>
      </c>
      <c r="T5485">
        <v>19</v>
      </c>
      <c r="U5485">
        <v>0</v>
      </c>
      <c r="V5485">
        <v>0</v>
      </c>
      <c r="W5485">
        <v>0</v>
      </c>
      <c r="X5485">
        <v>235.31736147498194</v>
      </c>
      <c r="Y5485">
        <v>0</v>
      </c>
      <c r="Z5485">
        <v>0</v>
      </c>
      <c r="AA5485">
        <v>0</v>
      </c>
      <c r="AB5485">
        <v>6.6621178794630298</v>
      </c>
      <c r="AC5485">
        <v>0</v>
      </c>
      <c r="AD5485">
        <v>0</v>
      </c>
      <c r="AE5485">
        <v>241.97947935444498</v>
      </c>
    </row>
    <row r="5486" spans="1:31" x14ac:dyDescent="0.3">
      <c r="A5486">
        <v>2658102</v>
      </c>
      <c r="B5486">
        <v>1</v>
      </c>
      <c r="C5486" t="s">
        <v>80</v>
      </c>
      <c r="D5486" t="s">
        <v>104</v>
      </c>
      <c r="E5486" t="s">
        <v>141</v>
      </c>
      <c r="F5486" t="s">
        <v>13624</v>
      </c>
      <c r="G5486" t="s">
        <v>149</v>
      </c>
      <c r="H5486" t="s">
        <v>144</v>
      </c>
      <c r="I5486" t="s">
        <v>136</v>
      </c>
      <c r="J5486" t="s">
        <v>137</v>
      </c>
      <c r="K5486" t="s">
        <v>138</v>
      </c>
      <c r="L5486" t="s">
        <v>15240</v>
      </c>
      <c r="M5486" t="s">
        <v>15241</v>
      </c>
      <c r="N5486">
        <v>0.39444444400000001</v>
      </c>
      <c r="O5486">
        <v>3</v>
      </c>
      <c r="P5486">
        <v>221</v>
      </c>
      <c r="Q5486">
        <v>17</v>
      </c>
      <c r="R5486">
        <v>206</v>
      </c>
      <c r="S5486">
        <v>3</v>
      </c>
      <c r="T5486">
        <v>70</v>
      </c>
      <c r="U5486">
        <v>3</v>
      </c>
      <c r="V5486">
        <v>0</v>
      </c>
      <c r="W5486">
        <v>4.818645124782404</v>
      </c>
      <c r="X5486">
        <v>31.436032247412193</v>
      </c>
      <c r="Y5486">
        <v>4.6498052377860679</v>
      </c>
      <c r="Z5486">
        <v>56.238961189181843</v>
      </c>
      <c r="AA5486">
        <v>2.3894423930350568</v>
      </c>
      <c r="AB5486">
        <v>17.529960586312281</v>
      </c>
      <c r="AC5486">
        <v>76.825846489491795</v>
      </c>
      <c r="AD5486">
        <v>0</v>
      </c>
      <c r="AE5486">
        <v>193.88869326800165</v>
      </c>
    </row>
    <row r="5487" spans="1:31" x14ac:dyDescent="0.3">
      <c r="A5487">
        <v>2658935</v>
      </c>
      <c r="B5487">
        <v>1</v>
      </c>
      <c r="C5487" t="s">
        <v>80</v>
      </c>
      <c r="D5487" t="s">
        <v>93</v>
      </c>
      <c r="E5487" t="s">
        <v>165</v>
      </c>
      <c r="F5487" t="s">
        <v>15242</v>
      </c>
      <c r="G5487" t="s">
        <v>224</v>
      </c>
      <c r="H5487" t="s">
        <v>135</v>
      </c>
      <c r="I5487" t="s">
        <v>136</v>
      </c>
      <c r="J5487" t="s">
        <v>137</v>
      </c>
      <c r="K5487" t="s">
        <v>138</v>
      </c>
      <c r="L5487" t="s">
        <v>15243</v>
      </c>
      <c r="M5487" t="s">
        <v>15244</v>
      </c>
      <c r="N5487">
        <v>2.2686111109999998</v>
      </c>
      <c r="O5487">
        <v>0</v>
      </c>
      <c r="P5487">
        <v>5</v>
      </c>
      <c r="Q5487">
        <v>0</v>
      </c>
      <c r="R5487">
        <v>2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3.8937202769120112</v>
      </c>
      <c r="Y5487">
        <v>0</v>
      </c>
      <c r="Z5487">
        <v>1.9258724988713232</v>
      </c>
      <c r="AA5487">
        <v>0</v>
      </c>
      <c r="AB5487">
        <v>4.4308854227230867</v>
      </c>
      <c r="AC5487">
        <v>0</v>
      </c>
      <c r="AD5487">
        <v>0</v>
      </c>
      <c r="AE5487">
        <v>10.250478198506421</v>
      </c>
    </row>
    <row r="5488" spans="1:31" x14ac:dyDescent="0.3">
      <c r="A5488">
        <v>2658640</v>
      </c>
      <c r="B5488">
        <v>1</v>
      </c>
      <c r="C5488" t="s">
        <v>81</v>
      </c>
      <c r="D5488" t="s">
        <v>118</v>
      </c>
      <c r="E5488" t="s">
        <v>194</v>
      </c>
      <c r="F5488" t="s">
        <v>15245</v>
      </c>
      <c r="G5488" t="s">
        <v>149</v>
      </c>
      <c r="H5488" t="s">
        <v>144</v>
      </c>
      <c r="I5488" t="s">
        <v>136</v>
      </c>
      <c r="J5488" t="s">
        <v>137</v>
      </c>
      <c r="K5488" t="s">
        <v>138</v>
      </c>
      <c r="L5488" t="s">
        <v>15246</v>
      </c>
      <c r="M5488" t="s">
        <v>15247</v>
      </c>
      <c r="N5488">
        <v>0.65194444399999996</v>
      </c>
      <c r="O5488">
        <v>14</v>
      </c>
      <c r="P5488">
        <v>271</v>
      </c>
      <c r="Q5488">
        <v>55</v>
      </c>
      <c r="R5488">
        <v>81</v>
      </c>
      <c r="S5488">
        <v>14</v>
      </c>
      <c r="T5488">
        <v>38</v>
      </c>
      <c r="U5488">
        <v>0</v>
      </c>
      <c r="V5488">
        <v>0</v>
      </c>
      <c r="W5488">
        <v>8.4463216509217016</v>
      </c>
      <c r="X5488">
        <v>61.338244062349396</v>
      </c>
      <c r="Y5488">
        <v>75.181427189543427</v>
      </c>
      <c r="Z5488">
        <v>61.728858155272462</v>
      </c>
      <c r="AA5488">
        <v>26.283509258966543</v>
      </c>
      <c r="AB5488">
        <v>31.135535230930749</v>
      </c>
      <c r="AC5488">
        <v>0</v>
      </c>
      <c r="AD5488">
        <v>0</v>
      </c>
      <c r="AE5488">
        <v>264.11389554798427</v>
      </c>
    </row>
    <row r="5489" spans="1:31" x14ac:dyDescent="0.3">
      <c r="A5489">
        <v>2658829</v>
      </c>
      <c r="B5489">
        <v>1</v>
      </c>
      <c r="C5489" t="s">
        <v>81</v>
      </c>
      <c r="D5489" t="s">
        <v>127</v>
      </c>
      <c r="E5489" t="s">
        <v>147</v>
      </c>
      <c r="F5489" t="s">
        <v>15248</v>
      </c>
      <c r="G5489" t="s">
        <v>149</v>
      </c>
      <c r="H5489" t="s">
        <v>144</v>
      </c>
      <c r="I5489" t="s">
        <v>241</v>
      </c>
      <c r="J5489" t="s">
        <v>137</v>
      </c>
      <c r="K5489" t="s">
        <v>138</v>
      </c>
      <c r="L5489" t="s">
        <v>15249</v>
      </c>
      <c r="M5489" t="s">
        <v>15250</v>
      </c>
      <c r="N5489">
        <v>5.5555550000000002E-3</v>
      </c>
      <c r="O5489">
        <v>32</v>
      </c>
      <c r="P5489">
        <v>2967</v>
      </c>
      <c r="Q5489">
        <v>621</v>
      </c>
      <c r="R5489">
        <v>352</v>
      </c>
      <c r="S5489">
        <v>55</v>
      </c>
      <c r="T5489">
        <v>321</v>
      </c>
      <c r="U5489">
        <v>7</v>
      </c>
      <c r="V5489">
        <v>0</v>
      </c>
      <c r="W5489">
        <v>0.10285358848077558</v>
      </c>
      <c r="X5489">
        <v>3.2486950958240133</v>
      </c>
      <c r="Y5489">
        <v>12.426758582075246</v>
      </c>
      <c r="Z5489">
        <v>4.2315546580076928</v>
      </c>
      <c r="AA5489">
        <v>1.2564627807440814</v>
      </c>
      <c r="AB5489">
        <v>1.0401292048103987</v>
      </c>
      <c r="AC5489">
        <v>1.3554690785449888</v>
      </c>
      <c r="AD5489">
        <v>0</v>
      </c>
      <c r="AE5489">
        <v>23.661922988487195</v>
      </c>
    </row>
    <row r="5490" spans="1:31" x14ac:dyDescent="0.3">
      <c r="A5490">
        <v>2658480</v>
      </c>
      <c r="B5490">
        <v>1</v>
      </c>
      <c r="C5490" t="s">
        <v>80</v>
      </c>
      <c r="D5490" t="s">
        <v>94</v>
      </c>
      <c r="E5490" t="s">
        <v>152</v>
      </c>
      <c r="F5490" t="s">
        <v>15251</v>
      </c>
      <c r="G5490" t="s">
        <v>220</v>
      </c>
      <c r="H5490" t="s">
        <v>135</v>
      </c>
      <c r="I5490" t="s">
        <v>136</v>
      </c>
      <c r="J5490" t="s">
        <v>137</v>
      </c>
      <c r="K5490" t="s">
        <v>162</v>
      </c>
      <c r="L5490" t="s">
        <v>15252</v>
      </c>
      <c r="M5490" t="s">
        <v>15253</v>
      </c>
      <c r="N5490">
        <v>1.144722222</v>
      </c>
      <c r="O5490">
        <v>0</v>
      </c>
      <c r="P5490">
        <v>275</v>
      </c>
      <c r="Q5490">
        <v>0</v>
      </c>
      <c r="R5490">
        <v>0</v>
      </c>
      <c r="S5490">
        <v>0</v>
      </c>
      <c r="T5490">
        <v>238</v>
      </c>
      <c r="U5490">
        <v>0</v>
      </c>
      <c r="V5490">
        <v>0</v>
      </c>
      <c r="W5490">
        <v>0</v>
      </c>
      <c r="X5490">
        <v>60.580875020721052</v>
      </c>
      <c r="Y5490">
        <v>0</v>
      </c>
      <c r="Z5490">
        <v>0</v>
      </c>
      <c r="AA5490">
        <v>0</v>
      </c>
      <c r="AB5490">
        <v>339.26814048169865</v>
      </c>
      <c r="AC5490">
        <v>0</v>
      </c>
      <c r="AD5490">
        <v>0</v>
      </c>
      <c r="AE5490">
        <v>399.84901550241972</v>
      </c>
    </row>
    <row r="5491" spans="1:31" x14ac:dyDescent="0.3">
      <c r="A5491">
        <v>2658766</v>
      </c>
      <c r="B5491">
        <v>1</v>
      </c>
      <c r="C5491" t="s">
        <v>80</v>
      </c>
      <c r="D5491" t="s">
        <v>108</v>
      </c>
      <c r="E5491" t="s">
        <v>147</v>
      </c>
      <c r="F5491" t="s">
        <v>6041</v>
      </c>
      <c r="G5491" t="s">
        <v>149</v>
      </c>
      <c r="H5491" t="s">
        <v>144</v>
      </c>
      <c r="I5491" t="s">
        <v>136</v>
      </c>
      <c r="J5491" t="s">
        <v>137</v>
      </c>
      <c r="K5491" t="s">
        <v>138</v>
      </c>
      <c r="L5491" t="s">
        <v>15254</v>
      </c>
      <c r="M5491" t="s">
        <v>15255</v>
      </c>
      <c r="N5491">
        <v>0.85444444399999997</v>
      </c>
      <c r="O5491">
        <v>0</v>
      </c>
      <c r="P5491">
        <v>694</v>
      </c>
      <c r="Q5491">
        <v>0</v>
      </c>
      <c r="R5491">
        <v>237</v>
      </c>
      <c r="S5491">
        <v>3</v>
      </c>
      <c r="T5491">
        <v>147</v>
      </c>
      <c r="U5491">
        <v>0</v>
      </c>
      <c r="V5491">
        <v>0</v>
      </c>
      <c r="W5491">
        <v>0</v>
      </c>
      <c r="X5491">
        <v>125.65047949727516</v>
      </c>
      <c r="Y5491">
        <v>0</v>
      </c>
      <c r="Z5491">
        <v>364.23325483413009</v>
      </c>
      <c r="AA5491">
        <v>4.8881230183314113</v>
      </c>
      <c r="AB5491">
        <v>153.34558825203499</v>
      </c>
      <c r="AC5491">
        <v>0</v>
      </c>
      <c r="AD5491">
        <v>0</v>
      </c>
      <c r="AE5491">
        <v>648.11744560177158</v>
      </c>
    </row>
    <row r="5492" spans="1:31" x14ac:dyDescent="0.3">
      <c r="A5492">
        <v>2658268</v>
      </c>
      <c r="B5492">
        <v>1</v>
      </c>
      <c r="C5492" t="s">
        <v>80</v>
      </c>
      <c r="D5492" t="s">
        <v>100</v>
      </c>
      <c r="E5492" t="s">
        <v>132</v>
      </c>
      <c r="F5492" t="s">
        <v>15256</v>
      </c>
      <c r="G5492" t="s">
        <v>228</v>
      </c>
      <c r="H5492" t="s">
        <v>135</v>
      </c>
      <c r="I5492" t="s">
        <v>136</v>
      </c>
      <c r="J5492" t="s">
        <v>137</v>
      </c>
      <c r="K5492" t="s">
        <v>138</v>
      </c>
      <c r="L5492" t="s">
        <v>15257</v>
      </c>
      <c r="M5492" t="s">
        <v>15258</v>
      </c>
      <c r="N5492">
        <v>1.1444444439999999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2.7185618100972224</v>
      </c>
      <c r="AC5492">
        <v>0</v>
      </c>
      <c r="AD5492">
        <v>0</v>
      </c>
      <c r="AE5492">
        <v>2.7185618100972224</v>
      </c>
    </row>
    <row r="5493" spans="1:31" x14ac:dyDescent="0.3">
      <c r="A5493">
        <v>2658660</v>
      </c>
      <c r="B5493">
        <v>1</v>
      </c>
      <c r="C5493" t="s">
        <v>80</v>
      </c>
      <c r="D5493" t="s">
        <v>84</v>
      </c>
      <c r="E5493" t="s">
        <v>214</v>
      </c>
      <c r="F5493" t="s">
        <v>14587</v>
      </c>
      <c r="G5493" t="s">
        <v>300</v>
      </c>
      <c r="H5493" t="s">
        <v>135</v>
      </c>
      <c r="I5493" t="s">
        <v>136</v>
      </c>
      <c r="J5493" t="s">
        <v>137</v>
      </c>
      <c r="K5493" t="s">
        <v>138</v>
      </c>
      <c r="L5493" t="s">
        <v>15259</v>
      </c>
      <c r="M5493" t="s">
        <v>15260</v>
      </c>
      <c r="N5493">
        <v>2.2980555549999999</v>
      </c>
      <c r="O5493">
        <v>0</v>
      </c>
      <c r="P5493">
        <v>124</v>
      </c>
      <c r="Q5493">
        <v>0</v>
      </c>
      <c r="R5493">
        <v>0</v>
      </c>
      <c r="S5493">
        <v>0</v>
      </c>
      <c r="T5493">
        <v>15</v>
      </c>
      <c r="U5493">
        <v>0</v>
      </c>
      <c r="V5493">
        <v>0</v>
      </c>
      <c r="W5493">
        <v>0</v>
      </c>
      <c r="X5493">
        <v>76.935965306926988</v>
      </c>
      <c r="Y5493">
        <v>0</v>
      </c>
      <c r="Z5493">
        <v>0</v>
      </c>
      <c r="AA5493">
        <v>0</v>
      </c>
      <c r="AB5493">
        <v>27.382020169248285</v>
      </c>
      <c r="AC5493">
        <v>0</v>
      </c>
      <c r="AD5493">
        <v>0</v>
      </c>
      <c r="AE5493">
        <v>104.31798547617527</v>
      </c>
    </row>
    <row r="5494" spans="1:31" x14ac:dyDescent="0.3">
      <c r="A5494">
        <v>2658709</v>
      </c>
      <c r="B5494">
        <v>1</v>
      </c>
      <c r="C5494" t="s">
        <v>80</v>
      </c>
      <c r="D5494" t="s">
        <v>94</v>
      </c>
      <c r="E5494" t="s">
        <v>132</v>
      </c>
      <c r="F5494" t="s">
        <v>15261</v>
      </c>
      <c r="G5494" t="s">
        <v>228</v>
      </c>
      <c r="H5494" t="s">
        <v>135</v>
      </c>
      <c r="I5494" t="s">
        <v>136</v>
      </c>
      <c r="J5494" t="s">
        <v>137</v>
      </c>
      <c r="K5494" t="s">
        <v>138</v>
      </c>
      <c r="L5494" t="s">
        <v>15262</v>
      </c>
      <c r="M5494" t="s">
        <v>15263</v>
      </c>
      <c r="N5494">
        <v>2.3586111110000001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</row>
    <row r="5495" spans="1:31" x14ac:dyDescent="0.3">
      <c r="A5495">
        <v>2658809</v>
      </c>
      <c r="B5495">
        <v>1</v>
      </c>
      <c r="C5495" t="s">
        <v>80</v>
      </c>
      <c r="D5495" t="s">
        <v>93</v>
      </c>
      <c r="E5495" t="s">
        <v>194</v>
      </c>
      <c r="F5495" t="s">
        <v>5231</v>
      </c>
      <c r="G5495" t="s">
        <v>149</v>
      </c>
      <c r="H5495" t="s">
        <v>144</v>
      </c>
      <c r="I5495" t="s">
        <v>136</v>
      </c>
      <c r="J5495" t="s">
        <v>137</v>
      </c>
      <c r="K5495" t="s">
        <v>138</v>
      </c>
      <c r="L5495" t="s">
        <v>15264</v>
      </c>
      <c r="M5495" t="s">
        <v>15265</v>
      </c>
      <c r="N5495">
        <v>3.3986111110000001</v>
      </c>
      <c r="O5495">
        <v>0</v>
      </c>
      <c r="P5495">
        <v>1865</v>
      </c>
      <c r="Q5495">
        <v>27</v>
      </c>
      <c r="R5495">
        <v>68</v>
      </c>
      <c r="S5495">
        <v>9</v>
      </c>
      <c r="T5495">
        <v>214</v>
      </c>
      <c r="U5495">
        <v>2</v>
      </c>
      <c r="V5495">
        <v>0</v>
      </c>
      <c r="W5495">
        <v>0</v>
      </c>
      <c r="X5495">
        <v>1548.1696163876622</v>
      </c>
      <c r="Y5495">
        <v>452.4836231277763</v>
      </c>
      <c r="Z5495">
        <v>376.34228155304453</v>
      </c>
      <c r="AA5495">
        <v>181.93867499277249</v>
      </c>
      <c r="AB5495">
        <v>565.29485279798257</v>
      </c>
      <c r="AC5495">
        <v>508.13520340375459</v>
      </c>
      <c r="AD5495">
        <v>0</v>
      </c>
      <c r="AE5495">
        <v>3632.3642522629925</v>
      </c>
    </row>
    <row r="5496" spans="1:31" x14ac:dyDescent="0.3">
      <c r="A5496">
        <v>2658958</v>
      </c>
      <c r="B5496">
        <v>1</v>
      </c>
      <c r="C5496" t="s">
        <v>80</v>
      </c>
      <c r="D5496" t="s">
        <v>93</v>
      </c>
      <c r="E5496" t="s">
        <v>194</v>
      </c>
      <c r="F5496" t="s">
        <v>15266</v>
      </c>
      <c r="G5496" t="s">
        <v>149</v>
      </c>
      <c r="H5496" t="s">
        <v>144</v>
      </c>
      <c r="I5496" t="s">
        <v>136</v>
      </c>
      <c r="J5496" t="s">
        <v>137</v>
      </c>
      <c r="K5496" t="s">
        <v>138</v>
      </c>
      <c r="L5496" t="s">
        <v>15267</v>
      </c>
      <c r="M5496" t="s">
        <v>15268</v>
      </c>
      <c r="N5496">
        <v>0.447222222</v>
      </c>
      <c r="O5496">
        <v>0</v>
      </c>
      <c r="P5496">
        <v>195</v>
      </c>
      <c r="Q5496">
        <v>2</v>
      </c>
      <c r="R5496">
        <v>50</v>
      </c>
      <c r="S5496">
        <v>4</v>
      </c>
      <c r="T5496">
        <v>46</v>
      </c>
      <c r="U5496">
        <v>0</v>
      </c>
      <c r="V5496">
        <v>0</v>
      </c>
      <c r="W5496">
        <v>0</v>
      </c>
      <c r="X5496">
        <v>11.248464108695886</v>
      </c>
      <c r="Y5496">
        <v>11.58730450574552</v>
      </c>
      <c r="Z5496">
        <v>28.172454209072374</v>
      </c>
      <c r="AA5496">
        <v>5.8053293948717712</v>
      </c>
      <c r="AB5496">
        <v>8.9075368058043161</v>
      </c>
      <c r="AC5496">
        <v>0</v>
      </c>
      <c r="AD5496">
        <v>0</v>
      </c>
      <c r="AE5496">
        <v>65.721089024189865</v>
      </c>
    </row>
    <row r="5497" spans="1:31" x14ac:dyDescent="0.3">
      <c r="A5497">
        <v>2658417</v>
      </c>
      <c r="B5497">
        <v>1</v>
      </c>
      <c r="C5497" t="s">
        <v>81</v>
      </c>
      <c r="D5497" t="s">
        <v>112</v>
      </c>
      <c r="E5497" t="s">
        <v>165</v>
      </c>
      <c r="F5497" t="s">
        <v>15269</v>
      </c>
      <c r="G5497" t="s">
        <v>224</v>
      </c>
      <c r="H5497" t="s">
        <v>135</v>
      </c>
      <c r="I5497" t="s">
        <v>136</v>
      </c>
      <c r="J5497" t="s">
        <v>137</v>
      </c>
      <c r="K5497" t="s">
        <v>138</v>
      </c>
      <c r="L5497" t="s">
        <v>15270</v>
      </c>
      <c r="M5497" t="s">
        <v>15271</v>
      </c>
      <c r="N5497">
        <v>2.8955555550000001</v>
      </c>
      <c r="O5497">
        <v>0</v>
      </c>
      <c r="P5497">
        <v>2</v>
      </c>
      <c r="Q5497">
        <v>0</v>
      </c>
      <c r="R5497">
        <v>11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25.033983685442653</v>
      </c>
      <c r="AA5497">
        <v>0</v>
      </c>
      <c r="AB5497">
        <v>0</v>
      </c>
      <c r="AC5497">
        <v>0</v>
      </c>
      <c r="AD5497">
        <v>0</v>
      </c>
      <c r="AE5497">
        <v>25.033983685442653</v>
      </c>
    </row>
    <row r="5498" spans="1:31" x14ac:dyDescent="0.3">
      <c r="A5498">
        <v>2658961</v>
      </c>
      <c r="B5498">
        <v>1</v>
      </c>
      <c r="C5498" t="s">
        <v>81</v>
      </c>
      <c r="D5498" t="s">
        <v>127</v>
      </c>
      <c r="E5498" t="s">
        <v>147</v>
      </c>
      <c r="F5498" t="s">
        <v>15272</v>
      </c>
      <c r="G5498" t="s">
        <v>149</v>
      </c>
      <c r="H5498" t="s">
        <v>144</v>
      </c>
      <c r="I5498" t="s">
        <v>136</v>
      </c>
      <c r="J5498" t="s">
        <v>137</v>
      </c>
      <c r="K5498" t="s">
        <v>138</v>
      </c>
      <c r="L5498" t="s">
        <v>15273</v>
      </c>
      <c r="M5498" t="s">
        <v>15274</v>
      </c>
      <c r="N5498">
        <v>5.4127777769999996</v>
      </c>
      <c r="O5498">
        <v>3</v>
      </c>
      <c r="P5498">
        <v>35</v>
      </c>
      <c r="Q5498">
        <v>89</v>
      </c>
      <c r="R5498">
        <v>130</v>
      </c>
      <c r="S5498">
        <v>14</v>
      </c>
      <c r="T5498">
        <v>7</v>
      </c>
      <c r="U5498">
        <v>0</v>
      </c>
      <c r="V5498">
        <v>0</v>
      </c>
      <c r="W5498">
        <v>5.9844630785521682</v>
      </c>
      <c r="X5498">
        <v>46.43680374987872</v>
      </c>
      <c r="Y5498">
        <v>520.78477658715553</v>
      </c>
      <c r="Z5498">
        <v>428.85878921331528</v>
      </c>
      <c r="AA5498">
        <v>231.64581082492691</v>
      </c>
      <c r="AB5498">
        <v>16.909530037816793</v>
      </c>
      <c r="AC5498">
        <v>0</v>
      </c>
      <c r="AD5498">
        <v>0</v>
      </c>
      <c r="AE5498">
        <v>1250.6201734916453</v>
      </c>
    </row>
    <row r="5499" spans="1:31" x14ac:dyDescent="0.3">
      <c r="A5499">
        <v>2658775</v>
      </c>
      <c r="B5499">
        <v>1</v>
      </c>
      <c r="C5499" t="s">
        <v>81</v>
      </c>
      <c r="D5499" t="s">
        <v>121</v>
      </c>
      <c r="E5499" t="s">
        <v>147</v>
      </c>
      <c r="F5499" t="s">
        <v>3078</v>
      </c>
      <c r="G5499" t="s">
        <v>149</v>
      </c>
      <c r="H5499" t="s">
        <v>144</v>
      </c>
      <c r="I5499" t="s">
        <v>136</v>
      </c>
      <c r="J5499" t="s">
        <v>137</v>
      </c>
      <c r="K5499" t="s">
        <v>138</v>
      </c>
      <c r="L5499" t="s">
        <v>15275</v>
      </c>
      <c r="M5499" t="s">
        <v>15276</v>
      </c>
      <c r="N5499">
        <v>0.51249999999999996</v>
      </c>
      <c r="O5499">
        <v>3</v>
      </c>
      <c r="P5499">
        <v>535</v>
      </c>
      <c r="Q5499">
        <v>0</v>
      </c>
      <c r="R5499">
        <v>15</v>
      </c>
      <c r="S5499">
        <v>2</v>
      </c>
      <c r="T5499">
        <v>21</v>
      </c>
      <c r="U5499">
        <v>0</v>
      </c>
      <c r="V5499">
        <v>0</v>
      </c>
      <c r="W5499">
        <v>0.48689379988249998</v>
      </c>
      <c r="X5499">
        <v>43.882574363824794</v>
      </c>
      <c r="Y5499">
        <v>0</v>
      </c>
      <c r="Z5499">
        <v>4.8392621357100385</v>
      </c>
      <c r="AA5499">
        <v>11.529176030290484</v>
      </c>
      <c r="AB5499">
        <v>5.1981872930103536</v>
      </c>
      <c r="AC5499">
        <v>0</v>
      </c>
      <c r="AD5499">
        <v>0</v>
      </c>
      <c r="AE5499">
        <v>65.936093622718175</v>
      </c>
    </row>
    <row r="5500" spans="1:31" x14ac:dyDescent="0.3">
      <c r="A5500">
        <v>2658752</v>
      </c>
      <c r="B5500">
        <v>1</v>
      </c>
      <c r="C5500" t="s">
        <v>80</v>
      </c>
      <c r="D5500" t="s">
        <v>106</v>
      </c>
      <c r="E5500" t="s">
        <v>194</v>
      </c>
      <c r="F5500" t="s">
        <v>15277</v>
      </c>
      <c r="G5500" t="s">
        <v>149</v>
      </c>
      <c r="H5500" t="s">
        <v>144</v>
      </c>
      <c r="I5500" t="s">
        <v>136</v>
      </c>
      <c r="J5500" t="s">
        <v>137</v>
      </c>
      <c r="K5500" t="s">
        <v>138</v>
      </c>
      <c r="L5500" t="s">
        <v>15278</v>
      </c>
      <c r="M5500" t="s">
        <v>15279</v>
      </c>
      <c r="N5500">
        <v>0.76694444399999995</v>
      </c>
      <c r="O5500">
        <v>6</v>
      </c>
      <c r="P5500">
        <v>13639</v>
      </c>
      <c r="Q5500">
        <v>45</v>
      </c>
      <c r="R5500">
        <v>414</v>
      </c>
      <c r="S5500">
        <v>39</v>
      </c>
      <c r="T5500">
        <v>3189</v>
      </c>
      <c r="U5500">
        <v>2</v>
      </c>
      <c r="V5500">
        <v>0</v>
      </c>
      <c r="W5500">
        <v>4.6513343719364801</v>
      </c>
      <c r="X5500">
        <v>2580.6607462644893</v>
      </c>
      <c r="Y5500">
        <v>371.39896574026761</v>
      </c>
      <c r="Z5500">
        <v>1332.2714214099278</v>
      </c>
      <c r="AA5500">
        <v>312.01249358408234</v>
      </c>
      <c r="AB5500">
        <v>2707.7995230218003</v>
      </c>
      <c r="AC5500">
        <v>51.720586607364396</v>
      </c>
      <c r="AD5500">
        <v>0</v>
      </c>
      <c r="AE5500">
        <v>7360.5150709998688</v>
      </c>
    </row>
    <row r="5501" spans="1:31" x14ac:dyDescent="0.3">
      <c r="A5501">
        <v>2658821</v>
      </c>
      <c r="B5501">
        <v>1</v>
      </c>
      <c r="C5501" t="s">
        <v>80</v>
      </c>
      <c r="D5501" t="s">
        <v>101</v>
      </c>
      <c r="E5501" t="s">
        <v>165</v>
      </c>
      <c r="F5501" t="s">
        <v>15280</v>
      </c>
      <c r="G5501" t="s">
        <v>154</v>
      </c>
      <c r="H5501" t="s">
        <v>135</v>
      </c>
      <c r="I5501" t="s">
        <v>136</v>
      </c>
      <c r="J5501" t="s">
        <v>137</v>
      </c>
      <c r="K5501" t="s">
        <v>138</v>
      </c>
      <c r="L5501" t="s">
        <v>15281</v>
      </c>
      <c r="M5501" t="s">
        <v>15282</v>
      </c>
      <c r="N5501">
        <v>0.54277777699999996</v>
      </c>
      <c r="O5501">
        <v>0</v>
      </c>
      <c r="P5501">
        <v>31</v>
      </c>
      <c r="Q5501">
        <v>0</v>
      </c>
      <c r="R5501">
        <v>0</v>
      </c>
      <c r="S5501">
        <v>0</v>
      </c>
      <c r="T5501">
        <v>8</v>
      </c>
      <c r="U5501">
        <v>0</v>
      </c>
      <c r="V5501">
        <v>0</v>
      </c>
      <c r="W5501">
        <v>0</v>
      </c>
      <c r="X5501">
        <v>13.611639796358773</v>
      </c>
      <c r="Y5501">
        <v>0</v>
      </c>
      <c r="Z5501">
        <v>0</v>
      </c>
      <c r="AA5501">
        <v>0</v>
      </c>
      <c r="AB5501">
        <v>4.7113554135719147</v>
      </c>
      <c r="AC5501">
        <v>0</v>
      </c>
      <c r="AD5501">
        <v>0</v>
      </c>
      <c r="AE5501">
        <v>18.322995209930689</v>
      </c>
    </row>
    <row r="5502" spans="1:31" x14ac:dyDescent="0.3">
      <c r="A5502">
        <v>2658529</v>
      </c>
      <c r="B5502">
        <v>1</v>
      </c>
      <c r="C5502" t="s">
        <v>80</v>
      </c>
      <c r="D5502" t="s">
        <v>93</v>
      </c>
      <c r="E5502" t="s">
        <v>165</v>
      </c>
      <c r="F5502" t="s">
        <v>15283</v>
      </c>
      <c r="G5502" t="s">
        <v>428</v>
      </c>
      <c r="H5502" t="s">
        <v>135</v>
      </c>
      <c r="I5502" t="s">
        <v>136</v>
      </c>
      <c r="J5502" t="s">
        <v>137</v>
      </c>
      <c r="K5502" t="s">
        <v>138</v>
      </c>
      <c r="L5502" t="s">
        <v>15284</v>
      </c>
      <c r="M5502" t="s">
        <v>15285</v>
      </c>
      <c r="N5502">
        <v>2.6672222219999999</v>
      </c>
      <c r="O5502">
        <v>0</v>
      </c>
      <c r="P5502">
        <v>180</v>
      </c>
      <c r="Q5502">
        <v>0</v>
      </c>
      <c r="R5502">
        <v>0</v>
      </c>
      <c r="S5502">
        <v>0</v>
      </c>
      <c r="T5502">
        <v>73</v>
      </c>
      <c r="U5502">
        <v>0</v>
      </c>
      <c r="V5502">
        <v>0</v>
      </c>
      <c r="W5502">
        <v>0</v>
      </c>
      <c r="X5502">
        <v>122.65405786109433</v>
      </c>
      <c r="Y5502">
        <v>0</v>
      </c>
      <c r="Z5502">
        <v>0</v>
      </c>
      <c r="AA5502">
        <v>0</v>
      </c>
      <c r="AB5502">
        <v>223.24490068367419</v>
      </c>
      <c r="AC5502">
        <v>0</v>
      </c>
      <c r="AD5502">
        <v>0</v>
      </c>
      <c r="AE5502">
        <v>345.8989585447685</v>
      </c>
    </row>
    <row r="5503" spans="1:31" x14ac:dyDescent="0.3">
      <c r="A5503">
        <v>2658692</v>
      </c>
      <c r="B5503">
        <v>1</v>
      </c>
      <c r="C5503" t="s">
        <v>81</v>
      </c>
      <c r="D5503" t="s">
        <v>113</v>
      </c>
      <c r="E5503" t="s">
        <v>214</v>
      </c>
      <c r="F5503" t="s">
        <v>15286</v>
      </c>
      <c r="G5503" t="s">
        <v>216</v>
      </c>
      <c r="H5503" t="s">
        <v>135</v>
      </c>
      <c r="I5503" t="s">
        <v>136</v>
      </c>
      <c r="J5503" t="s">
        <v>137</v>
      </c>
      <c r="K5503" t="s">
        <v>138</v>
      </c>
      <c r="L5503" t="s">
        <v>15287</v>
      </c>
      <c r="M5503" t="s">
        <v>15288</v>
      </c>
      <c r="N5503">
        <v>2.1850000000000001</v>
      </c>
      <c r="O5503">
        <v>0</v>
      </c>
      <c r="P5503">
        <v>50</v>
      </c>
      <c r="Q5503">
        <v>0</v>
      </c>
      <c r="R5503">
        <v>0</v>
      </c>
      <c r="S5503">
        <v>0</v>
      </c>
      <c r="T5503">
        <v>34</v>
      </c>
      <c r="U5503">
        <v>0</v>
      </c>
      <c r="V5503">
        <v>0</v>
      </c>
      <c r="W5503">
        <v>0</v>
      </c>
      <c r="X5503">
        <v>26.60310884882702</v>
      </c>
      <c r="Y5503">
        <v>0</v>
      </c>
      <c r="Z5503">
        <v>0</v>
      </c>
      <c r="AA5503">
        <v>0</v>
      </c>
      <c r="AB5503">
        <v>47.728700031827458</v>
      </c>
      <c r="AC5503">
        <v>0</v>
      </c>
      <c r="AD5503">
        <v>0</v>
      </c>
      <c r="AE5503">
        <v>74.331808880654478</v>
      </c>
    </row>
    <row r="5504" spans="1:31" x14ac:dyDescent="0.3">
      <c r="A5504">
        <v>2658543</v>
      </c>
      <c r="B5504">
        <v>1</v>
      </c>
      <c r="C5504" t="s">
        <v>80</v>
      </c>
      <c r="D5504" t="s">
        <v>106</v>
      </c>
      <c r="E5504" t="s">
        <v>194</v>
      </c>
      <c r="F5504" t="s">
        <v>15289</v>
      </c>
      <c r="G5504" t="s">
        <v>149</v>
      </c>
      <c r="H5504" t="s">
        <v>144</v>
      </c>
      <c r="I5504" t="s">
        <v>136</v>
      </c>
      <c r="J5504" t="s">
        <v>137</v>
      </c>
      <c r="K5504" t="s">
        <v>138</v>
      </c>
      <c r="L5504" t="s">
        <v>15290</v>
      </c>
      <c r="M5504" t="s">
        <v>15291</v>
      </c>
      <c r="N5504">
        <v>0.38500000000000001</v>
      </c>
      <c r="O5504">
        <v>1</v>
      </c>
      <c r="P5504">
        <v>9228</v>
      </c>
      <c r="Q5504">
        <v>45</v>
      </c>
      <c r="R5504">
        <v>404</v>
      </c>
      <c r="S5504">
        <v>20</v>
      </c>
      <c r="T5504">
        <v>2582</v>
      </c>
      <c r="U5504">
        <v>2</v>
      </c>
      <c r="V5504">
        <v>0</v>
      </c>
      <c r="W5504">
        <v>1.3775606425658657</v>
      </c>
      <c r="X5504">
        <v>902.05900282032985</v>
      </c>
      <c r="Y5504">
        <v>188.57089720050601</v>
      </c>
      <c r="Z5504">
        <v>592.23942348280957</v>
      </c>
      <c r="AA5504">
        <v>176.18692179625833</v>
      </c>
      <c r="AB5504">
        <v>1341.1435448730272</v>
      </c>
      <c r="AC5504">
        <v>39.978748043971329</v>
      </c>
      <c r="AD5504">
        <v>0</v>
      </c>
      <c r="AE5504">
        <v>3241.556098859468</v>
      </c>
    </row>
    <row r="5505" spans="1:31" x14ac:dyDescent="0.3">
      <c r="A5505">
        <v>2658735</v>
      </c>
      <c r="B5505">
        <v>1</v>
      </c>
      <c r="C5505" t="s">
        <v>80</v>
      </c>
      <c r="D5505" t="s">
        <v>93</v>
      </c>
      <c r="E5505" t="s">
        <v>152</v>
      </c>
      <c r="F5505" t="s">
        <v>15292</v>
      </c>
      <c r="G5505" t="s">
        <v>187</v>
      </c>
      <c r="H5505" t="s">
        <v>135</v>
      </c>
      <c r="I5505" t="s">
        <v>136</v>
      </c>
      <c r="J5505" t="s">
        <v>137</v>
      </c>
      <c r="K5505" t="s">
        <v>138</v>
      </c>
      <c r="L5505" t="s">
        <v>15293</v>
      </c>
      <c r="M5505" t="s">
        <v>15294</v>
      </c>
      <c r="N5505">
        <v>3.471944444</v>
      </c>
      <c r="O5505">
        <v>0</v>
      </c>
      <c r="P5505">
        <v>11</v>
      </c>
      <c r="Q5505">
        <v>0</v>
      </c>
      <c r="R5505">
        <v>10</v>
      </c>
      <c r="S5505">
        <v>0</v>
      </c>
      <c r="T5505">
        <v>2</v>
      </c>
      <c r="U5505">
        <v>0</v>
      </c>
      <c r="V5505">
        <v>0</v>
      </c>
      <c r="W5505">
        <v>0</v>
      </c>
      <c r="X5505">
        <v>3.8726609072217504</v>
      </c>
      <c r="Y5505">
        <v>0</v>
      </c>
      <c r="Z5505">
        <v>26.373390830090202</v>
      </c>
      <c r="AA5505">
        <v>0</v>
      </c>
      <c r="AB5505">
        <v>7.3696231382780946</v>
      </c>
      <c r="AC5505">
        <v>0</v>
      </c>
      <c r="AD5505">
        <v>0</v>
      </c>
      <c r="AE5505">
        <v>37.615674875590045</v>
      </c>
    </row>
    <row r="5506" spans="1:31" x14ac:dyDescent="0.3">
      <c r="A5506">
        <v>2658589</v>
      </c>
      <c r="B5506">
        <v>1</v>
      </c>
      <c r="C5506" t="s">
        <v>80</v>
      </c>
      <c r="D5506" t="s">
        <v>110</v>
      </c>
      <c r="E5506" t="s">
        <v>181</v>
      </c>
      <c r="F5506" t="s">
        <v>15295</v>
      </c>
      <c r="G5506" t="s">
        <v>183</v>
      </c>
      <c r="H5506" t="s">
        <v>144</v>
      </c>
      <c r="I5506" t="s">
        <v>136</v>
      </c>
      <c r="J5506" t="s">
        <v>3</v>
      </c>
      <c r="K5506" t="s">
        <v>138</v>
      </c>
      <c r="L5506" t="s">
        <v>15296</v>
      </c>
      <c r="M5506" t="s">
        <v>15297</v>
      </c>
      <c r="N5506">
        <v>1.219166666</v>
      </c>
      <c r="O5506">
        <v>0</v>
      </c>
      <c r="P5506">
        <v>4</v>
      </c>
      <c r="Q5506">
        <v>0</v>
      </c>
      <c r="R5506">
        <v>0</v>
      </c>
      <c r="S5506">
        <v>2</v>
      </c>
      <c r="T5506">
        <v>144</v>
      </c>
      <c r="U5506">
        <v>0</v>
      </c>
      <c r="V5506">
        <v>0</v>
      </c>
      <c r="W5506">
        <v>0</v>
      </c>
      <c r="X5506">
        <v>5.8390998563786551</v>
      </c>
      <c r="Y5506">
        <v>0</v>
      </c>
      <c r="Z5506">
        <v>0</v>
      </c>
      <c r="AA5506">
        <v>7.1194078145719502</v>
      </c>
      <c r="AB5506">
        <v>240.41505980884645</v>
      </c>
      <c r="AC5506">
        <v>0</v>
      </c>
      <c r="AD5506">
        <v>0</v>
      </c>
      <c r="AE5506">
        <v>253.37356747979706</v>
      </c>
    </row>
    <row r="5507" spans="1:31" x14ac:dyDescent="0.3">
      <c r="A5507">
        <v>2658855</v>
      </c>
      <c r="B5507">
        <v>1</v>
      </c>
      <c r="C5507" t="s">
        <v>80</v>
      </c>
      <c r="D5507" t="s">
        <v>108</v>
      </c>
      <c r="E5507" t="s">
        <v>165</v>
      </c>
      <c r="F5507" t="s">
        <v>15298</v>
      </c>
      <c r="G5507" t="s">
        <v>224</v>
      </c>
      <c r="H5507" t="s">
        <v>135</v>
      </c>
      <c r="I5507" t="s">
        <v>136</v>
      </c>
      <c r="J5507" t="s">
        <v>137</v>
      </c>
      <c r="K5507" t="s">
        <v>138</v>
      </c>
      <c r="L5507" t="s">
        <v>15299</v>
      </c>
      <c r="M5507" t="s">
        <v>15300</v>
      </c>
      <c r="N5507">
        <v>2.269722222</v>
      </c>
      <c r="O5507">
        <v>0</v>
      </c>
      <c r="P5507">
        <v>29</v>
      </c>
      <c r="Q5507">
        <v>0</v>
      </c>
      <c r="R5507">
        <v>8</v>
      </c>
      <c r="S5507">
        <v>0</v>
      </c>
      <c r="T5507">
        <v>13</v>
      </c>
      <c r="U5507">
        <v>0</v>
      </c>
      <c r="V5507">
        <v>0</v>
      </c>
      <c r="W5507">
        <v>0</v>
      </c>
      <c r="X5507">
        <v>11.983256981583509</v>
      </c>
      <c r="Y5507">
        <v>0</v>
      </c>
      <c r="Z5507">
        <v>24.004619965276444</v>
      </c>
      <c r="AA5507">
        <v>0</v>
      </c>
      <c r="AB5507">
        <v>21.283828250585035</v>
      </c>
      <c r="AC5507">
        <v>0</v>
      </c>
      <c r="AD5507">
        <v>0</v>
      </c>
      <c r="AE5507">
        <v>57.271705197444987</v>
      </c>
    </row>
    <row r="5508" spans="1:31" x14ac:dyDescent="0.3">
      <c r="A5508">
        <v>2658357</v>
      </c>
      <c r="B5508">
        <v>1</v>
      </c>
      <c r="C5508" t="s">
        <v>80</v>
      </c>
      <c r="D5508" t="s">
        <v>95</v>
      </c>
      <c r="E5508" t="s">
        <v>214</v>
      </c>
      <c r="F5508" t="s">
        <v>15301</v>
      </c>
      <c r="G5508" t="s">
        <v>154</v>
      </c>
      <c r="H5508" t="s">
        <v>135</v>
      </c>
      <c r="I5508" t="s">
        <v>136</v>
      </c>
      <c r="J5508" t="s">
        <v>137</v>
      </c>
      <c r="K5508" t="s">
        <v>138</v>
      </c>
      <c r="L5508" t="s">
        <v>15302</v>
      </c>
      <c r="M5508" t="s">
        <v>15303</v>
      </c>
      <c r="N5508">
        <v>1.125</v>
      </c>
      <c r="O5508">
        <v>0</v>
      </c>
      <c r="P5508">
        <v>40</v>
      </c>
      <c r="Q5508">
        <v>0</v>
      </c>
      <c r="R5508">
        <v>0</v>
      </c>
      <c r="S5508">
        <v>0</v>
      </c>
      <c r="T5508">
        <v>29</v>
      </c>
      <c r="U5508">
        <v>0</v>
      </c>
      <c r="V5508">
        <v>0</v>
      </c>
      <c r="W5508">
        <v>0</v>
      </c>
      <c r="X5508">
        <v>10.23048703343864</v>
      </c>
      <c r="Y5508">
        <v>0</v>
      </c>
      <c r="Z5508">
        <v>0</v>
      </c>
      <c r="AA5508">
        <v>0</v>
      </c>
      <c r="AB5508">
        <v>84.843922775448377</v>
      </c>
      <c r="AC5508">
        <v>0</v>
      </c>
      <c r="AD5508">
        <v>0</v>
      </c>
      <c r="AE5508">
        <v>95.074409808887012</v>
      </c>
    </row>
    <row r="5509" spans="1:31" x14ac:dyDescent="0.3">
      <c r="A5509">
        <v>2658904</v>
      </c>
      <c r="B5509">
        <v>1</v>
      </c>
      <c r="C5509" t="s">
        <v>80</v>
      </c>
      <c r="D5509" t="s">
        <v>103</v>
      </c>
      <c r="E5509" t="s">
        <v>194</v>
      </c>
      <c r="F5509" t="s">
        <v>15304</v>
      </c>
      <c r="G5509" t="s">
        <v>149</v>
      </c>
      <c r="H5509" t="s">
        <v>144</v>
      </c>
      <c r="I5509" t="s">
        <v>136</v>
      </c>
      <c r="J5509" t="s">
        <v>137</v>
      </c>
      <c r="K5509" t="s">
        <v>138</v>
      </c>
      <c r="L5509" t="s">
        <v>15305</v>
      </c>
      <c r="M5509" t="s">
        <v>15306</v>
      </c>
      <c r="N5509">
        <v>0.455555555</v>
      </c>
      <c r="O5509">
        <v>3</v>
      </c>
      <c r="P5509">
        <v>1949</v>
      </c>
      <c r="Q5509">
        <v>104</v>
      </c>
      <c r="R5509">
        <v>307</v>
      </c>
      <c r="S5509">
        <v>39</v>
      </c>
      <c r="T5509">
        <v>198</v>
      </c>
      <c r="U5509">
        <v>2</v>
      </c>
      <c r="V5509">
        <v>0</v>
      </c>
      <c r="W5509">
        <v>0.85694947597920013</v>
      </c>
      <c r="X5509">
        <v>288.40682346307625</v>
      </c>
      <c r="Y5509">
        <v>176.44022485273877</v>
      </c>
      <c r="Z5509">
        <v>624.2934248884344</v>
      </c>
      <c r="AA5509">
        <v>81.015435231462078</v>
      </c>
      <c r="AB5509">
        <v>113.08136384313214</v>
      </c>
      <c r="AC5509">
        <v>36.110495037619486</v>
      </c>
      <c r="AD5509">
        <v>0</v>
      </c>
      <c r="AE5509">
        <v>1320.2047167924425</v>
      </c>
    </row>
    <row r="5510" spans="1:31" x14ac:dyDescent="0.3">
      <c r="A5510">
        <v>2658526</v>
      </c>
      <c r="B5510">
        <v>1</v>
      </c>
      <c r="C5510" t="s">
        <v>80</v>
      </c>
      <c r="D5510" t="s">
        <v>104</v>
      </c>
      <c r="E5510" t="s">
        <v>141</v>
      </c>
      <c r="F5510" t="s">
        <v>15307</v>
      </c>
      <c r="G5510" t="s">
        <v>448</v>
      </c>
      <c r="H5510" t="s">
        <v>144</v>
      </c>
      <c r="I5510" t="s">
        <v>136</v>
      </c>
      <c r="J5510" t="s">
        <v>137</v>
      </c>
      <c r="K5510" t="s">
        <v>138</v>
      </c>
      <c r="L5510" t="s">
        <v>15308</v>
      </c>
      <c r="M5510" t="s">
        <v>15309</v>
      </c>
      <c r="N5510">
        <v>4.5033333329999996</v>
      </c>
      <c r="O5510">
        <v>0</v>
      </c>
      <c r="P5510">
        <v>15</v>
      </c>
      <c r="Q5510">
        <v>1</v>
      </c>
      <c r="R5510">
        <v>1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25.252536542078637</v>
      </c>
      <c r="Y5510">
        <v>3.2418784469960573</v>
      </c>
      <c r="Z5510">
        <v>2.7441309561964524</v>
      </c>
      <c r="AA5510">
        <v>0</v>
      </c>
      <c r="AB5510">
        <v>0</v>
      </c>
      <c r="AC5510">
        <v>0</v>
      </c>
      <c r="AD5510">
        <v>0</v>
      </c>
      <c r="AE5510">
        <v>31.238545945271149</v>
      </c>
    </row>
    <row r="5511" spans="1:31" x14ac:dyDescent="0.3">
      <c r="A5511">
        <v>2658189</v>
      </c>
      <c r="B5511">
        <v>2</v>
      </c>
      <c r="C5511" t="s">
        <v>80</v>
      </c>
      <c r="D5511" t="s">
        <v>100</v>
      </c>
      <c r="E5511" t="s">
        <v>147</v>
      </c>
      <c r="F5511" t="s">
        <v>15310</v>
      </c>
      <c r="G5511" t="s">
        <v>143</v>
      </c>
      <c r="H5511" t="s">
        <v>144</v>
      </c>
      <c r="I5511" t="s">
        <v>136</v>
      </c>
      <c r="J5511" t="s">
        <v>137</v>
      </c>
      <c r="K5511" t="s">
        <v>138</v>
      </c>
      <c r="L5511" t="s">
        <v>15311</v>
      </c>
      <c r="M5511" t="s">
        <v>15312</v>
      </c>
      <c r="N5511">
        <v>0.48666666600000003</v>
      </c>
      <c r="O5511">
        <v>0</v>
      </c>
      <c r="P5511">
        <v>280</v>
      </c>
      <c r="Q5511">
        <v>0</v>
      </c>
      <c r="R5511">
        <v>22</v>
      </c>
      <c r="S5511">
        <v>8</v>
      </c>
      <c r="T5511">
        <v>65</v>
      </c>
      <c r="U5511">
        <v>2</v>
      </c>
      <c r="V5511">
        <v>2</v>
      </c>
      <c r="W5511">
        <v>0</v>
      </c>
      <c r="X5511">
        <v>41.601589474563106</v>
      </c>
      <c r="Y5511">
        <v>0</v>
      </c>
      <c r="Z5511">
        <v>14.620973142842608</v>
      </c>
      <c r="AA5511">
        <v>75.411920252707858</v>
      </c>
      <c r="AB5511">
        <v>51.547533295124296</v>
      </c>
      <c r="AC5511">
        <v>128.51974915256423</v>
      </c>
      <c r="AD5511">
        <v>17.798598352106076</v>
      </c>
      <c r="AE5511">
        <v>329.50036366990821</v>
      </c>
    </row>
    <row r="5512" spans="1:31" x14ac:dyDescent="0.3">
      <c r="A5512">
        <v>2658257</v>
      </c>
      <c r="B5512">
        <v>1</v>
      </c>
      <c r="C5512" t="s">
        <v>80</v>
      </c>
      <c r="D5512" t="s">
        <v>95</v>
      </c>
      <c r="E5512" t="s">
        <v>165</v>
      </c>
      <c r="F5512" t="s">
        <v>15313</v>
      </c>
      <c r="G5512" t="s">
        <v>183</v>
      </c>
      <c r="H5512" t="s">
        <v>135</v>
      </c>
      <c r="I5512" t="s">
        <v>136</v>
      </c>
      <c r="J5512" t="s">
        <v>137</v>
      </c>
      <c r="K5512" t="s">
        <v>138</v>
      </c>
      <c r="L5512" t="s">
        <v>15314</v>
      </c>
      <c r="M5512" t="s">
        <v>15315</v>
      </c>
      <c r="N5512">
        <v>5.8894444439999996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14.493158570641668</v>
      </c>
      <c r="AC5512">
        <v>0</v>
      </c>
      <c r="AD5512">
        <v>0</v>
      </c>
      <c r="AE5512">
        <v>14.493158570641668</v>
      </c>
    </row>
    <row r="5513" spans="1:31" x14ac:dyDescent="0.3">
      <c r="A5513">
        <v>2658065</v>
      </c>
      <c r="B5513">
        <v>1</v>
      </c>
      <c r="C5513" t="s">
        <v>80</v>
      </c>
      <c r="D5513" t="s">
        <v>82</v>
      </c>
      <c r="E5513" t="s">
        <v>214</v>
      </c>
      <c r="F5513" t="s">
        <v>15316</v>
      </c>
      <c r="G5513" t="s">
        <v>220</v>
      </c>
      <c r="H5513" t="s">
        <v>135</v>
      </c>
      <c r="I5513" t="s">
        <v>136</v>
      </c>
      <c r="J5513" t="s">
        <v>137</v>
      </c>
      <c r="K5513" t="s">
        <v>162</v>
      </c>
      <c r="L5513" t="s">
        <v>15317</v>
      </c>
      <c r="M5513" t="s">
        <v>15318</v>
      </c>
      <c r="N5513">
        <v>2.591388888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28</v>
      </c>
      <c r="U5513">
        <v>0</v>
      </c>
      <c r="V5513">
        <v>0</v>
      </c>
      <c r="W5513">
        <v>0</v>
      </c>
      <c r="X5513">
        <v>0.59446940521194447</v>
      </c>
      <c r="Y5513">
        <v>0</v>
      </c>
      <c r="Z5513">
        <v>0</v>
      </c>
      <c r="AA5513">
        <v>0</v>
      </c>
      <c r="AB5513">
        <v>37.158335374681059</v>
      </c>
      <c r="AC5513">
        <v>0</v>
      </c>
      <c r="AD5513">
        <v>0</v>
      </c>
      <c r="AE5513">
        <v>37.752804779893005</v>
      </c>
    </row>
    <row r="5514" spans="1:31" x14ac:dyDescent="0.3">
      <c r="A5514">
        <v>2658320</v>
      </c>
      <c r="B5514">
        <v>1</v>
      </c>
      <c r="C5514" t="s">
        <v>80</v>
      </c>
      <c r="D5514" t="s">
        <v>96</v>
      </c>
      <c r="E5514" t="s">
        <v>165</v>
      </c>
      <c r="F5514" t="s">
        <v>15319</v>
      </c>
      <c r="G5514" t="s">
        <v>224</v>
      </c>
      <c r="H5514" t="s">
        <v>135</v>
      </c>
      <c r="I5514" t="s">
        <v>136</v>
      </c>
      <c r="J5514" t="s">
        <v>137</v>
      </c>
      <c r="K5514" t="s">
        <v>138</v>
      </c>
      <c r="L5514" t="s">
        <v>15320</v>
      </c>
      <c r="M5514" t="s">
        <v>15321</v>
      </c>
      <c r="N5514">
        <v>3.4622222219999998</v>
      </c>
      <c r="O5514">
        <v>0</v>
      </c>
      <c r="P5514">
        <v>8</v>
      </c>
      <c r="Q5514">
        <v>0</v>
      </c>
      <c r="R5514">
        <v>0</v>
      </c>
      <c r="S5514">
        <v>0</v>
      </c>
      <c r="T5514">
        <v>2</v>
      </c>
      <c r="U5514">
        <v>0</v>
      </c>
      <c r="V5514">
        <v>0</v>
      </c>
      <c r="W5514">
        <v>0</v>
      </c>
      <c r="X5514">
        <v>11.35364144688743</v>
      </c>
      <c r="Y5514">
        <v>0</v>
      </c>
      <c r="Z5514">
        <v>0</v>
      </c>
      <c r="AA5514">
        <v>0</v>
      </c>
      <c r="AB5514">
        <v>4.2446700142266001E-2</v>
      </c>
      <c r="AC5514">
        <v>0</v>
      </c>
      <c r="AD5514">
        <v>0</v>
      </c>
      <c r="AE5514">
        <v>11.396088147029696</v>
      </c>
    </row>
    <row r="5515" spans="1:31" x14ac:dyDescent="0.3">
      <c r="A5515">
        <v>2658712</v>
      </c>
      <c r="B5515">
        <v>1</v>
      </c>
      <c r="C5515" t="s">
        <v>80</v>
      </c>
      <c r="D5515" t="s">
        <v>106</v>
      </c>
      <c r="E5515" t="s">
        <v>141</v>
      </c>
      <c r="F5515" t="s">
        <v>15322</v>
      </c>
      <c r="G5515" t="s">
        <v>149</v>
      </c>
      <c r="H5515" t="s">
        <v>144</v>
      </c>
      <c r="I5515" t="s">
        <v>136</v>
      </c>
      <c r="J5515" t="s">
        <v>137</v>
      </c>
      <c r="K5515" t="s">
        <v>138</v>
      </c>
      <c r="L5515" t="s">
        <v>15323</v>
      </c>
      <c r="M5515" t="s">
        <v>15324</v>
      </c>
      <c r="N5515">
        <v>1.3338888879999999</v>
      </c>
      <c r="O5515">
        <v>0</v>
      </c>
      <c r="P5515">
        <v>269</v>
      </c>
      <c r="Q5515">
        <v>0</v>
      </c>
      <c r="R5515">
        <v>103</v>
      </c>
      <c r="S5515">
        <v>1</v>
      </c>
      <c r="T5515">
        <v>43</v>
      </c>
      <c r="U5515">
        <v>0</v>
      </c>
      <c r="V5515">
        <v>0</v>
      </c>
      <c r="W5515">
        <v>0</v>
      </c>
      <c r="X5515">
        <v>79.486143281083699</v>
      </c>
      <c r="Y5515">
        <v>0</v>
      </c>
      <c r="Z5515">
        <v>637.2260568791379</v>
      </c>
      <c r="AA5515">
        <v>16.147256378259009</v>
      </c>
      <c r="AB5515">
        <v>67.519828160692413</v>
      </c>
      <c r="AC5515">
        <v>0</v>
      </c>
      <c r="AD5515">
        <v>0</v>
      </c>
      <c r="AE5515">
        <v>800.37928469917313</v>
      </c>
    </row>
    <row r="5516" spans="1:31" x14ac:dyDescent="0.3">
      <c r="A5516">
        <v>2658440</v>
      </c>
      <c r="B5516">
        <v>1</v>
      </c>
      <c r="C5516" t="s">
        <v>80</v>
      </c>
      <c r="D5516" t="s">
        <v>107</v>
      </c>
      <c r="E5516" t="s">
        <v>165</v>
      </c>
      <c r="F5516" t="s">
        <v>12560</v>
      </c>
      <c r="G5516" t="s">
        <v>161</v>
      </c>
      <c r="H5516" t="s">
        <v>135</v>
      </c>
      <c r="I5516" t="s">
        <v>136</v>
      </c>
      <c r="J5516" t="s">
        <v>137</v>
      </c>
      <c r="K5516" t="s">
        <v>162</v>
      </c>
      <c r="L5516" t="s">
        <v>15325</v>
      </c>
      <c r="M5516" t="s">
        <v>15326</v>
      </c>
      <c r="N5516">
        <v>3.023055555</v>
      </c>
      <c r="O5516">
        <v>0</v>
      </c>
      <c r="P5516">
        <v>67</v>
      </c>
      <c r="Q5516">
        <v>0</v>
      </c>
      <c r="R5516">
        <v>0</v>
      </c>
      <c r="S5516">
        <v>0</v>
      </c>
      <c r="T5516">
        <v>8</v>
      </c>
      <c r="U5516">
        <v>0</v>
      </c>
      <c r="V5516">
        <v>0</v>
      </c>
      <c r="W5516">
        <v>0</v>
      </c>
      <c r="X5516">
        <v>54.082761674345754</v>
      </c>
      <c r="Y5516">
        <v>0</v>
      </c>
      <c r="Z5516">
        <v>0</v>
      </c>
      <c r="AA5516">
        <v>0</v>
      </c>
      <c r="AB5516">
        <v>32.384775208714899</v>
      </c>
      <c r="AC5516">
        <v>0</v>
      </c>
      <c r="AD5516">
        <v>0</v>
      </c>
      <c r="AE5516">
        <v>86.46753688306066</v>
      </c>
    </row>
    <row r="5517" spans="1:31" x14ac:dyDescent="0.3">
      <c r="A5517">
        <v>2658108</v>
      </c>
      <c r="B5517">
        <v>1</v>
      </c>
      <c r="C5517" t="s">
        <v>80</v>
      </c>
      <c r="D5517" t="s">
        <v>93</v>
      </c>
      <c r="E5517" t="s">
        <v>194</v>
      </c>
      <c r="F5517" t="s">
        <v>3381</v>
      </c>
      <c r="G5517" t="s">
        <v>149</v>
      </c>
      <c r="H5517" t="s">
        <v>144</v>
      </c>
      <c r="I5517" t="s">
        <v>241</v>
      </c>
      <c r="J5517" t="s">
        <v>137</v>
      </c>
      <c r="K5517" t="s">
        <v>138</v>
      </c>
      <c r="L5517" t="s">
        <v>15327</v>
      </c>
      <c r="M5517" t="s">
        <v>15328</v>
      </c>
      <c r="N5517">
        <v>1.3888888E-2</v>
      </c>
      <c r="O5517">
        <v>3</v>
      </c>
      <c r="P5517">
        <v>14</v>
      </c>
      <c r="Q5517">
        <v>41</v>
      </c>
      <c r="R5517">
        <v>198</v>
      </c>
      <c r="S5517">
        <v>11</v>
      </c>
      <c r="T5517">
        <v>49</v>
      </c>
      <c r="U5517">
        <v>0</v>
      </c>
      <c r="V5517">
        <v>0</v>
      </c>
      <c r="W5517">
        <v>7.7288238993674999E-2</v>
      </c>
      <c r="X5517">
        <v>6.6519493488320841E-2</v>
      </c>
      <c r="Y5517">
        <v>4.1330714000614659</v>
      </c>
      <c r="Z5517">
        <v>15.826324511122735</v>
      </c>
      <c r="AA5517">
        <v>0.58927722090117518</v>
      </c>
      <c r="AB5517">
        <v>1.1377240874864032</v>
      </c>
      <c r="AC5517">
        <v>0</v>
      </c>
      <c r="AD5517">
        <v>0</v>
      </c>
      <c r="AE5517">
        <v>21.830204952053776</v>
      </c>
    </row>
    <row r="5518" spans="1:31" x14ac:dyDescent="0.3">
      <c r="A5518">
        <v>2658463</v>
      </c>
      <c r="B5518">
        <v>1</v>
      </c>
      <c r="C5518" t="s">
        <v>80</v>
      </c>
      <c r="D5518" t="s">
        <v>100</v>
      </c>
      <c r="E5518" t="s">
        <v>141</v>
      </c>
      <c r="F5518" t="s">
        <v>15329</v>
      </c>
      <c r="G5518" t="s">
        <v>149</v>
      </c>
      <c r="H5518" t="s">
        <v>144</v>
      </c>
      <c r="I5518" t="s">
        <v>136</v>
      </c>
      <c r="J5518" t="s">
        <v>137</v>
      </c>
      <c r="K5518" t="s">
        <v>138</v>
      </c>
      <c r="L5518" t="s">
        <v>15330</v>
      </c>
      <c r="M5518" t="s">
        <v>15331</v>
      </c>
      <c r="N5518">
        <v>0.91138888799999995</v>
      </c>
      <c r="O5518">
        <v>4</v>
      </c>
      <c r="P5518">
        <v>7545</v>
      </c>
      <c r="Q5518">
        <v>3</v>
      </c>
      <c r="R5518">
        <v>47</v>
      </c>
      <c r="S5518">
        <v>8</v>
      </c>
      <c r="T5518">
        <v>517</v>
      </c>
      <c r="U5518">
        <v>0</v>
      </c>
      <c r="V5518">
        <v>0</v>
      </c>
      <c r="W5518">
        <v>81.371128369208321</v>
      </c>
      <c r="X5518">
        <v>1939.0977499308888</v>
      </c>
      <c r="Y5518">
        <v>22.757362637778186</v>
      </c>
      <c r="Z5518">
        <v>41.912132671704185</v>
      </c>
      <c r="AA5518">
        <v>170.82497548766551</v>
      </c>
      <c r="AB5518">
        <v>1001.7276964220343</v>
      </c>
      <c r="AC5518">
        <v>0</v>
      </c>
      <c r="AD5518">
        <v>0</v>
      </c>
      <c r="AE5518">
        <v>3257.6910455192792</v>
      </c>
    </row>
    <row r="5519" spans="1:31" x14ac:dyDescent="0.3">
      <c r="A5519">
        <v>2658131</v>
      </c>
      <c r="B5519">
        <v>1</v>
      </c>
      <c r="C5519" t="s">
        <v>81</v>
      </c>
      <c r="D5519" t="s">
        <v>113</v>
      </c>
      <c r="E5519" t="s">
        <v>147</v>
      </c>
      <c r="F5519" t="s">
        <v>6497</v>
      </c>
      <c r="G5519" t="s">
        <v>149</v>
      </c>
      <c r="H5519" t="s">
        <v>144</v>
      </c>
      <c r="I5519" t="s">
        <v>136</v>
      </c>
      <c r="J5519" t="s">
        <v>137</v>
      </c>
      <c r="K5519" t="s">
        <v>138</v>
      </c>
      <c r="L5519" t="s">
        <v>15332</v>
      </c>
      <c r="M5519" t="s">
        <v>15333</v>
      </c>
      <c r="N5519">
        <v>0.97166666599999996</v>
      </c>
      <c r="O5519">
        <v>0</v>
      </c>
      <c r="P5519">
        <v>737</v>
      </c>
      <c r="Q5519">
        <v>0</v>
      </c>
      <c r="R5519">
        <v>93</v>
      </c>
      <c r="S5519">
        <v>0</v>
      </c>
      <c r="T5519">
        <v>72</v>
      </c>
      <c r="U5519">
        <v>0</v>
      </c>
      <c r="V5519">
        <v>0</v>
      </c>
      <c r="W5519">
        <v>0</v>
      </c>
      <c r="X5519">
        <v>126.63278781300363</v>
      </c>
      <c r="Y5519">
        <v>0</v>
      </c>
      <c r="Z5519">
        <v>164.4882584978605</v>
      </c>
      <c r="AA5519">
        <v>0</v>
      </c>
      <c r="AB5519">
        <v>42.09530539476593</v>
      </c>
      <c r="AC5519">
        <v>0</v>
      </c>
      <c r="AD5519">
        <v>0</v>
      </c>
      <c r="AE5519">
        <v>333.21635170563007</v>
      </c>
    </row>
    <row r="5520" spans="1:31" x14ac:dyDescent="0.3">
      <c r="A5520">
        <v>2658795</v>
      </c>
      <c r="B5520">
        <v>1</v>
      </c>
      <c r="C5520" t="s">
        <v>80</v>
      </c>
      <c r="D5520" t="s">
        <v>93</v>
      </c>
      <c r="E5520" t="s">
        <v>194</v>
      </c>
      <c r="F5520" t="s">
        <v>10201</v>
      </c>
      <c r="G5520" t="s">
        <v>149</v>
      </c>
      <c r="H5520" t="s">
        <v>144</v>
      </c>
      <c r="I5520" t="s">
        <v>136</v>
      </c>
      <c r="J5520" t="s">
        <v>137</v>
      </c>
      <c r="K5520" t="s">
        <v>138</v>
      </c>
      <c r="L5520" t="s">
        <v>15334</v>
      </c>
      <c r="M5520" t="s">
        <v>15335</v>
      </c>
      <c r="N5520">
        <v>2.0583333330000002</v>
      </c>
      <c r="O5520">
        <v>2</v>
      </c>
      <c r="P5520">
        <v>267</v>
      </c>
      <c r="Q5520">
        <v>37</v>
      </c>
      <c r="R5520">
        <v>34</v>
      </c>
      <c r="S5520">
        <v>5</v>
      </c>
      <c r="T5520">
        <v>39</v>
      </c>
      <c r="U5520">
        <v>0</v>
      </c>
      <c r="V5520">
        <v>0</v>
      </c>
      <c r="W5520">
        <v>4.1678263488024676</v>
      </c>
      <c r="X5520">
        <v>158.02560198257248</v>
      </c>
      <c r="Y5520">
        <v>339.14945813853592</v>
      </c>
      <c r="Z5520">
        <v>258.40890558653615</v>
      </c>
      <c r="AA5520">
        <v>45.970445271030563</v>
      </c>
      <c r="AB5520">
        <v>85.158191922623672</v>
      </c>
      <c r="AC5520">
        <v>0</v>
      </c>
      <c r="AD5520">
        <v>0</v>
      </c>
      <c r="AE5520">
        <v>890.88042925010132</v>
      </c>
    </row>
    <row r="5521" spans="1:31" x14ac:dyDescent="0.3">
      <c r="A5521">
        <v>2658818</v>
      </c>
      <c r="B5521">
        <v>1</v>
      </c>
      <c r="C5521" t="s">
        <v>81</v>
      </c>
      <c r="D5521" t="s">
        <v>113</v>
      </c>
      <c r="E5521" t="s">
        <v>132</v>
      </c>
      <c r="F5521" t="s">
        <v>15336</v>
      </c>
      <c r="G5521" t="s">
        <v>268</v>
      </c>
      <c r="H5521" t="s">
        <v>135</v>
      </c>
      <c r="I5521" t="s">
        <v>136</v>
      </c>
      <c r="J5521" t="s">
        <v>137</v>
      </c>
      <c r="K5521" t="s">
        <v>138</v>
      </c>
      <c r="L5521" t="s">
        <v>15337</v>
      </c>
      <c r="M5521" t="s">
        <v>15338</v>
      </c>
      <c r="N5521">
        <v>4.3655555550000003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1.383342389390195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1.383342389390195</v>
      </c>
    </row>
    <row r="5522" spans="1:31" x14ac:dyDescent="0.3">
      <c r="A5522">
        <v>2658300</v>
      </c>
      <c r="B5522">
        <v>1</v>
      </c>
      <c r="C5522" t="s">
        <v>80</v>
      </c>
      <c r="D5522" t="s">
        <v>82</v>
      </c>
      <c r="E5522" t="s">
        <v>152</v>
      </c>
      <c r="F5522" t="s">
        <v>15339</v>
      </c>
      <c r="G5522" t="s">
        <v>154</v>
      </c>
      <c r="H5522" t="s">
        <v>135</v>
      </c>
      <c r="I5522" t="s">
        <v>136</v>
      </c>
      <c r="J5522" t="s">
        <v>137</v>
      </c>
      <c r="K5522" t="s">
        <v>138</v>
      </c>
      <c r="L5522" t="s">
        <v>15340</v>
      </c>
      <c r="M5522" t="s">
        <v>15341</v>
      </c>
      <c r="N5522">
        <v>0.23388888799999999</v>
      </c>
      <c r="O5522">
        <v>0</v>
      </c>
      <c r="P5522">
        <v>412</v>
      </c>
      <c r="Q5522">
        <v>0</v>
      </c>
      <c r="R5522">
        <v>0</v>
      </c>
      <c r="S5522">
        <v>0</v>
      </c>
      <c r="T5522">
        <v>49</v>
      </c>
      <c r="U5522">
        <v>0</v>
      </c>
      <c r="V5522">
        <v>0</v>
      </c>
      <c r="W5522">
        <v>0</v>
      </c>
      <c r="X5522">
        <v>31.988463201670619</v>
      </c>
      <c r="Y5522">
        <v>0</v>
      </c>
      <c r="Z5522">
        <v>0</v>
      </c>
      <c r="AA5522">
        <v>0</v>
      </c>
      <c r="AB5522">
        <v>26.744769743866421</v>
      </c>
      <c r="AC5522">
        <v>0</v>
      </c>
      <c r="AD5522">
        <v>0</v>
      </c>
      <c r="AE5522">
        <v>58.73323294553704</v>
      </c>
    </row>
    <row r="5523" spans="1:31" x14ac:dyDescent="0.3">
      <c r="A5523">
        <v>2658841</v>
      </c>
      <c r="B5523">
        <v>1</v>
      </c>
      <c r="C5523" t="s">
        <v>80</v>
      </c>
      <c r="D5523" t="s">
        <v>82</v>
      </c>
      <c r="E5523" t="s">
        <v>132</v>
      </c>
      <c r="F5523" t="s">
        <v>15342</v>
      </c>
      <c r="G5523" t="s">
        <v>228</v>
      </c>
      <c r="H5523" t="s">
        <v>135</v>
      </c>
      <c r="I5523" t="s">
        <v>136</v>
      </c>
      <c r="J5523" t="s">
        <v>137</v>
      </c>
      <c r="K5523" t="s">
        <v>138</v>
      </c>
      <c r="L5523" t="s">
        <v>15343</v>
      </c>
      <c r="M5523" t="s">
        <v>15344</v>
      </c>
      <c r="N5523">
        <v>0.91416666599999996</v>
      </c>
      <c r="O5523">
        <v>0</v>
      </c>
      <c r="P5523">
        <v>11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1.9573388199662967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1.9573388199662967</v>
      </c>
    </row>
    <row r="5524" spans="1:31" x14ac:dyDescent="0.3">
      <c r="A5524">
        <v>2658277</v>
      </c>
      <c r="B5524">
        <v>1</v>
      </c>
      <c r="C5524" t="s">
        <v>80</v>
      </c>
      <c r="D5524" t="s">
        <v>92</v>
      </c>
      <c r="E5524" t="s">
        <v>165</v>
      </c>
      <c r="F5524" t="s">
        <v>15345</v>
      </c>
      <c r="G5524" t="s">
        <v>220</v>
      </c>
      <c r="H5524" t="s">
        <v>135</v>
      </c>
      <c r="I5524" t="s">
        <v>136</v>
      </c>
      <c r="J5524" t="s">
        <v>137</v>
      </c>
      <c r="K5524" t="s">
        <v>162</v>
      </c>
      <c r="L5524" t="s">
        <v>15346</v>
      </c>
      <c r="M5524" t="s">
        <v>15347</v>
      </c>
      <c r="N5524">
        <v>4.6061111109999997</v>
      </c>
      <c r="O5524">
        <v>0</v>
      </c>
      <c r="P5524">
        <v>24</v>
      </c>
      <c r="Q5524">
        <v>0</v>
      </c>
      <c r="R5524">
        <v>6</v>
      </c>
      <c r="S5524">
        <v>0</v>
      </c>
      <c r="T5524">
        <v>6</v>
      </c>
      <c r="U5524">
        <v>0</v>
      </c>
      <c r="V5524">
        <v>0</v>
      </c>
      <c r="W5524">
        <v>0</v>
      </c>
      <c r="X5524">
        <v>30.172730500443564</v>
      </c>
      <c r="Y5524">
        <v>0</v>
      </c>
      <c r="Z5524">
        <v>7.0450807009254648</v>
      </c>
      <c r="AA5524">
        <v>0</v>
      </c>
      <c r="AB5524">
        <v>12.101310203505314</v>
      </c>
      <c r="AC5524">
        <v>0</v>
      </c>
      <c r="AD5524">
        <v>0</v>
      </c>
      <c r="AE5524">
        <v>49.319121404874345</v>
      </c>
    </row>
    <row r="5525" spans="1:31" x14ac:dyDescent="0.3">
      <c r="A5525">
        <v>2658254</v>
      </c>
      <c r="B5525">
        <v>1</v>
      </c>
      <c r="C5525" t="s">
        <v>80</v>
      </c>
      <c r="D5525" t="s">
        <v>94</v>
      </c>
      <c r="E5525" t="s">
        <v>141</v>
      </c>
      <c r="F5525" t="s">
        <v>15348</v>
      </c>
      <c r="G5525" t="s">
        <v>161</v>
      </c>
      <c r="H5525" t="s">
        <v>144</v>
      </c>
      <c r="I5525" t="s">
        <v>136</v>
      </c>
      <c r="J5525" t="s">
        <v>137</v>
      </c>
      <c r="K5525" t="s">
        <v>162</v>
      </c>
      <c r="L5525" t="s">
        <v>15349</v>
      </c>
      <c r="M5525" t="s">
        <v>15350</v>
      </c>
      <c r="N5525">
        <v>8.6194444440000009</v>
      </c>
      <c r="O5525">
        <v>0</v>
      </c>
      <c r="P5525">
        <v>726</v>
      </c>
      <c r="Q5525">
        <v>0</v>
      </c>
      <c r="R5525">
        <v>35</v>
      </c>
      <c r="S5525">
        <v>1</v>
      </c>
      <c r="T5525">
        <v>34</v>
      </c>
      <c r="U5525">
        <v>0</v>
      </c>
      <c r="V5525">
        <v>0</v>
      </c>
      <c r="W5525">
        <v>0</v>
      </c>
      <c r="X5525">
        <v>1387.7408335973739</v>
      </c>
      <c r="Y5525">
        <v>0</v>
      </c>
      <c r="Z5525">
        <v>162.90344081330497</v>
      </c>
      <c r="AA5525">
        <v>3660.9059566275901</v>
      </c>
      <c r="AB5525">
        <v>299.98161750655441</v>
      </c>
      <c r="AC5525">
        <v>0</v>
      </c>
      <c r="AD5525">
        <v>0</v>
      </c>
      <c r="AE5525">
        <v>5511.5318485448233</v>
      </c>
    </row>
    <row r="5526" spans="1:31" x14ac:dyDescent="0.3">
      <c r="A5526">
        <v>2658918</v>
      </c>
      <c r="B5526">
        <v>1</v>
      </c>
      <c r="C5526" t="s">
        <v>80</v>
      </c>
      <c r="D5526" t="s">
        <v>110</v>
      </c>
      <c r="E5526" t="s">
        <v>165</v>
      </c>
      <c r="F5526" t="s">
        <v>15351</v>
      </c>
      <c r="G5526" t="s">
        <v>1456</v>
      </c>
      <c r="H5526" t="s">
        <v>135</v>
      </c>
      <c r="I5526" t="s">
        <v>136</v>
      </c>
      <c r="J5526" t="s">
        <v>137</v>
      </c>
      <c r="K5526" t="s">
        <v>138</v>
      </c>
      <c r="L5526" t="s">
        <v>15352</v>
      </c>
      <c r="M5526" t="s">
        <v>15353</v>
      </c>
      <c r="N5526">
        <v>2.4313888879999999</v>
      </c>
      <c r="O5526">
        <v>0</v>
      </c>
      <c r="P5526">
        <v>87</v>
      </c>
      <c r="Q5526">
        <v>0</v>
      </c>
      <c r="R5526">
        <v>0</v>
      </c>
      <c r="S5526">
        <v>0</v>
      </c>
      <c r="T5526">
        <v>3</v>
      </c>
      <c r="U5526">
        <v>0</v>
      </c>
      <c r="V5526">
        <v>0</v>
      </c>
      <c r="W5526">
        <v>0</v>
      </c>
      <c r="X5526">
        <v>73.375650726218026</v>
      </c>
      <c r="Y5526">
        <v>0</v>
      </c>
      <c r="Z5526">
        <v>0</v>
      </c>
      <c r="AA5526">
        <v>0</v>
      </c>
      <c r="AB5526">
        <v>1.2527354379421802</v>
      </c>
      <c r="AC5526">
        <v>0</v>
      </c>
      <c r="AD5526">
        <v>0</v>
      </c>
      <c r="AE5526">
        <v>74.628386164160204</v>
      </c>
    </row>
    <row r="5527" spans="1:31" x14ac:dyDescent="0.3">
      <c r="A5527">
        <v>2658626</v>
      </c>
      <c r="B5527">
        <v>1</v>
      </c>
      <c r="C5527" t="s">
        <v>80</v>
      </c>
      <c r="D5527" t="s">
        <v>85</v>
      </c>
      <c r="E5527" t="s">
        <v>132</v>
      </c>
      <c r="F5527" t="s">
        <v>15354</v>
      </c>
      <c r="G5527" t="s">
        <v>268</v>
      </c>
      <c r="H5527" t="s">
        <v>135</v>
      </c>
      <c r="I5527" t="s">
        <v>136</v>
      </c>
      <c r="J5527" t="s">
        <v>137</v>
      </c>
      <c r="K5527" t="s">
        <v>138</v>
      </c>
      <c r="L5527" t="s">
        <v>15355</v>
      </c>
      <c r="M5527" t="s">
        <v>15356</v>
      </c>
      <c r="N5527">
        <v>1.0991666659999999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0.51626895825610009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0.51626895825610009</v>
      </c>
    </row>
    <row r="5528" spans="1:31" x14ac:dyDescent="0.3">
      <c r="A5528">
        <v>2658695</v>
      </c>
      <c r="B5528">
        <v>1</v>
      </c>
      <c r="C5528" t="s">
        <v>81</v>
      </c>
      <c r="D5528" t="s">
        <v>113</v>
      </c>
      <c r="E5528" t="s">
        <v>147</v>
      </c>
      <c r="F5528" t="s">
        <v>2261</v>
      </c>
      <c r="G5528" t="s">
        <v>149</v>
      </c>
      <c r="H5528" t="s">
        <v>144</v>
      </c>
      <c r="I5528" t="s">
        <v>136</v>
      </c>
      <c r="J5528" t="s">
        <v>137</v>
      </c>
      <c r="K5528" t="s">
        <v>138</v>
      </c>
      <c r="L5528" t="s">
        <v>15357</v>
      </c>
      <c r="M5528" t="s">
        <v>15358</v>
      </c>
      <c r="N5528">
        <v>0.14444444400000001</v>
      </c>
      <c r="O5528">
        <v>3</v>
      </c>
      <c r="P5528">
        <v>164</v>
      </c>
      <c r="Q5528">
        <v>93</v>
      </c>
      <c r="R5528">
        <v>191</v>
      </c>
      <c r="S5528">
        <v>7</v>
      </c>
      <c r="T5528">
        <v>11</v>
      </c>
      <c r="U5528">
        <v>0</v>
      </c>
      <c r="V5528">
        <v>0</v>
      </c>
      <c r="W5528">
        <v>0.34188204603251104</v>
      </c>
      <c r="X5528">
        <v>5.4575804823555787</v>
      </c>
      <c r="Y5528">
        <v>62.954428898019721</v>
      </c>
      <c r="Z5528">
        <v>95.585688061036507</v>
      </c>
      <c r="AA5528">
        <v>0.86148180521404438</v>
      </c>
      <c r="AB5528">
        <v>1.7198715581125577</v>
      </c>
      <c r="AC5528">
        <v>0</v>
      </c>
      <c r="AD5528">
        <v>0</v>
      </c>
      <c r="AE5528">
        <v>166.92093285077092</v>
      </c>
    </row>
    <row r="5529" spans="1:31" x14ac:dyDescent="0.3">
      <c r="A5529">
        <v>2658400</v>
      </c>
      <c r="B5529">
        <v>1</v>
      </c>
      <c r="C5529" t="s">
        <v>80</v>
      </c>
      <c r="D5529" t="s">
        <v>84</v>
      </c>
      <c r="E5529" t="s">
        <v>132</v>
      </c>
      <c r="F5529" t="s">
        <v>15359</v>
      </c>
      <c r="G5529" t="s">
        <v>268</v>
      </c>
      <c r="H5529" t="s">
        <v>135</v>
      </c>
      <c r="I5529" t="s">
        <v>136</v>
      </c>
      <c r="J5529" t="s">
        <v>137</v>
      </c>
      <c r="K5529" t="s">
        <v>138</v>
      </c>
      <c r="L5529" t="s">
        <v>15360</v>
      </c>
      <c r="M5529" t="s">
        <v>15361</v>
      </c>
      <c r="N5529">
        <v>6.6372222220000001</v>
      </c>
      <c r="O5529">
        <v>0</v>
      </c>
      <c r="P5529">
        <v>7</v>
      </c>
      <c r="Q5529">
        <v>0</v>
      </c>
      <c r="R5529">
        <v>0</v>
      </c>
      <c r="S5529">
        <v>0</v>
      </c>
      <c r="T5529">
        <v>3</v>
      </c>
      <c r="U5529">
        <v>0</v>
      </c>
      <c r="V5529">
        <v>0</v>
      </c>
      <c r="W5529">
        <v>0</v>
      </c>
      <c r="X5529">
        <v>8.0237553428743436</v>
      </c>
      <c r="Y5529">
        <v>0</v>
      </c>
      <c r="Z5529">
        <v>0</v>
      </c>
      <c r="AA5529">
        <v>0</v>
      </c>
      <c r="AB5529">
        <v>17.673710474441485</v>
      </c>
      <c r="AC5529">
        <v>0</v>
      </c>
      <c r="AD5529">
        <v>0</v>
      </c>
      <c r="AE5529">
        <v>25.69746581731583</v>
      </c>
    </row>
    <row r="5530" spans="1:31" x14ac:dyDescent="0.3">
      <c r="A5530">
        <v>2658091</v>
      </c>
      <c r="B5530">
        <v>1</v>
      </c>
      <c r="C5530" t="s">
        <v>81</v>
      </c>
      <c r="D5530" t="s">
        <v>124</v>
      </c>
      <c r="E5530" t="s">
        <v>194</v>
      </c>
      <c r="F5530" t="s">
        <v>15362</v>
      </c>
      <c r="G5530" t="s">
        <v>562</v>
      </c>
      <c r="H5530" t="s">
        <v>144</v>
      </c>
      <c r="I5530" t="s">
        <v>136</v>
      </c>
      <c r="J5530" t="s">
        <v>137</v>
      </c>
      <c r="K5530" t="s">
        <v>162</v>
      </c>
      <c r="L5530" t="s">
        <v>15363</v>
      </c>
      <c r="M5530" t="s">
        <v>15364</v>
      </c>
      <c r="N5530">
        <v>0.109166666</v>
      </c>
      <c r="O5530">
        <v>11</v>
      </c>
      <c r="P5530">
        <v>7090</v>
      </c>
      <c r="Q5530">
        <v>195</v>
      </c>
      <c r="R5530">
        <v>376</v>
      </c>
      <c r="S5530">
        <v>50</v>
      </c>
      <c r="T5530">
        <v>1026</v>
      </c>
      <c r="U5530">
        <v>8</v>
      </c>
      <c r="V5530">
        <v>1</v>
      </c>
      <c r="W5530">
        <v>1.1127192065060507</v>
      </c>
      <c r="X5530">
        <v>120.19301327507833</v>
      </c>
      <c r="Y5530">
        <v>65.098903748237319</v>
      </c>
      <c r="Z5530">
        <v>60.15342600499234</v>
      </c>
      <c r="AA5530">
        <v>15.507681367213587</v>
      </c>
      <c r="AB5530">
        <v>47.551373851226188</v>
      </c>
      <c r="AC5530">
        <v>85.78167507890376</v>
      </c>
      <c r="AD5530">
        <v>6.3865169570651081E-2</v>
      </c>
      <c r="AE5530">
        <v>395.46265770172823</v>
      </c>
    </row>
    <row r="5531" spans="1:31" x14ac:dyDescent="0.3">
      <c r="A5531">
        <v>2658194</v>
      </c>
      <c r="B5531">
        <v>1</v>
      </c>
      <c r="C5531" t="s">
        <v>80</v>
      </c>
      <c r="D5531" t="s">
        <v>111</v>
      </c>
      <c r="E5531" t="s">
        <v>152</v>
      </c>
      <c r="F5531" t="s">
        <v>15365</v>
      </c>
      <c r="G5531" t="s">
        <v>161</v>
      </c>
      <c r="H5531" t="s">
        <v>135</v>
      </c>
      <c r="I5531" t="s">
        <v>136</v>
      </c>
      <c r="J5531" t="s">
        <v>137</v>
      </c>
      <c r="K5531" t="s">
        <v>162</v>
      </c>
      <c r="L5531" t="s">
        <v>15366</v>
      </c>
      <c r="M5531" t="s">
        <v>15367</v>
      </c>
      <c r="N5531">
        <v>5.3280555549999997</v>
      </c>
      <c r="O5531">
        <v>0</v>
      </c>
      <c r="P5531">
        <v>601</v>
      </c>
      <c r="Q5531">
        <v>0</v>
      </c>
      <c r="R5531">
        <v>0</v>
      </c>
      <c r="S5531">
        <v>0</v>
      </c>
      <c r="T5531">
        <v>84</v>
      </c>
      <c r="U5531">
        <v>0</v>
      </c>
      <c r="V5531">
        <v>0</v>
      </c>
      <c r="W5531">
        <v>0</v>
      </c>
      <c r="X5531">
        <v>860.14520974831089</v>
      </c>
      <c r="Y5531">
        <v>0</v>
      </c>
      <c r="Z5531">
        <v>0</v>
      </c>
      <c r="AA5531">
        <v>0</v>
      </c>
      <c r="AB5531">
        <v>766.62743345668991</v>
      </c>
      <c r="AC5531">
        <v>0</v>
      </c>
      <c r="AD5531">
        <v>0</v>
      </c>
      <c r="AE5531">
        <v>1626.7726432050008</v>
      </c>
    </row>
    <row r="5532" spans="1:31" x14ac:dyDescent="0.3">
      <c r="A5532">
        <v>2658881</v>
      </c>
      <c r="B5532">
        <v>1</v>
      </c>
      <c r="C5532" t="s">
        <v>81</v>
      </c>
      <c r="D5532" t="s">
        <v>127</v>
      </c>
      <c r="E5532" t="s">
        <v>165</v>
      </c>
      <c r="F5532" t="s">
        <v>15368</v>
      </c>
      <c r="G5532" t="s">
        <v>224</v>
      </c>
      <c r="H5532" t="s">
        <v>135</v>
      </c>
      <c r="I5532" t="s">
        <v>136</v>
      </c>
      <c r="J5532" t="s">
        <v>137</v>
      </c>
      <c r="K5532" t="s">
        <v>138</v>
      </c>
      <c r="L5532" t="s">
        <v>15369</v>
      </c>
      <c r="M5532" t="s">
        <v>15370</v>
      </c>
      <c r="N5532">
        <v>2.2599999999999998</v>
      </c>
      <c r="O5532">
        <v>0</v>
      </c>
      <c r="P5532">
        <v>190</v>
      </c>
      <c r="Q5532">
        <v>0</v>
      </c>
      <c r="R5532">
        <v>3</v>
      </c>
      <c r="S5532">
        <v>0</v>
      </c>
      <c r="T5532">
        <v>13</v>
      </c>
      <c r="U5532">
        <v>0</v>
      </c>
      <c r="V5532">
        <v>0</v>
      </c>
      <c r="W5532">
        <v>0</v>
      </c>
      <c r="X5532">
        <v>104.54871933612296</v>
      </c>
      <c r="Y5532">
        <v>0</v>
      </c>
      <c r="Z5532">
        <v>55.784231281144081</v>
      </c>
      <c r="AA5532">
        <v>0</v>
      </c>
      <c r="AB5532">
        <v>8.6154875328640959</v>
      </c>
      <c r="AC5532">
        <v>0</v>
      </c>
      <c r="AD5532">
        <v>0</v>
      </c>
      <c r="AE5532">
        <v>168.94843815013115</v>
      </c>
    </row>
    <row r="5533" spans="1:31" x14ac:dyDescent="0.3">
      <c r="A5533">
        <v>2658586</v>
      </c>
      <c r="B5533">
        <v>1</v>
      </c>
      <c r="C5533" t="s">
        <v>80</v>
      </c>
      <c r="D5533" t="s">
        <v>98</v>
      </c>
      <c r="E5533" t="s">
        <v>152</v>
      </c>
      <c r="F5533" t="s">
        <v>15371</v>
      </c>
      <c r="G5533" t="s">
        <v>154</v>
      </c>
      <c r="H5533" t="s">
        <v>135</v>
      </c>
      <c r="I5533" t="s">
        <v>136</v>
      </c>
      <c r="J5533" t="s">
        <v>137</v>
      </c>
      <c r="K5533" t="s">
        <v>138</v>
      </c>
      <c r="L5533" t="s">
        <v>15372</v>
      </c>
      <c r="M5533" t="s">
        <v>15373</v>
      </c>
      <c r="N5533">
        <v>0.55861111100000005</v>
      </c>
      <c r="O5533">
        <v>0</v>
      </c>
      <c r="P5533">
        <v>138</v>
      </c>
      <c r="Q5533">
        <v>0</v>
      </c>
      <c r="R5533">
        <v>1</v>
      </c>
      <c r="S5533">
        <v>0</v>
      </c>
      <c r="T5533">
        <v>10</v>
      </c>
      <c r="U5533">
        <v>0</v>
      </c>
      <c r="V5533">
        <v>0</v>
      </c>
      <c r="W5533">
        <v>0</v>
      </c>
      <c r="X5533">
        <v>11.179226530438052</v>
      </c>
      <c r="Y5533">
        <v>0</v>
      </c>
      <c r="Z5533">
        <v>1.0648732108601364</v>
      </c>
      <c r="AA5533">
        <v>0</v>
      </c>
      <c r="AB5533">
        <v>3.4096636837683953</v>
      </c>
      <c r="AC5533">
        <v>0</v>
      </c>
      <c r="AD5533">
        <v>0</v>
      </c>
      <c r="AE5533">
        <v>15.653763425066584</v>
      </c>
    </row>
    <row r="5534" spans="1:31" x14ac:dyDescent="0.3">
      <c r="A5534">
        <v>2658148</v>
      </c>
      <c r="B5534">
        <v>1</v>
      </c>
      <c r="C5534" t="s">
        <v>81</v>
      </c>
      <c r="D5534" t="s">
        <v>114</v>
      </c>
      <c r="E5534" t="s">
        <v>152</v>
      </c>
      <c r="F5534" t="s">
        <v>15374</v>
      </c>
      <c r="G5534" t="s">
        <v>220</v>
      </c>
      <c r="H5534" t="s">
        <v>135</v>
      </c>
      <c r="I5534" t="s">
        <v>136</v>
      </c>
      <c r="J5534" t="s">
        <v>137</v>
      </c>
      <c r="K5534" t="s">
        <v>162</v>
      </c>
      <c r="L5534" t="s">
        <v>15375</v>
      </c>
      <c r="M5534" t="s">
        <v>15376</v>
      </c>
      <c r="N5534">
        <v>2.6541666660000001</v>
      </c>
      <c r="O5534">
        <v>0</v>
      </c>
      <c r="P5534">
        <v>224</v>
      </c>
      <c r="Q5534">
        <v>0</v>
      </c>
      <c r="R5534">
        <v>1</v>
      </c>
      <c r="S5534">
        <v>0</v>
      </c>
      <c r="T5534">
        <v>9</v>
      </c>
      <c r="U5534">
        <v>0</v>
      </c>
      <c r="V5534">
        <v>0</v>
      </c>
      <c r="W5534">
        <v>0</v>
      </c>
      <c r="X5534">
        <v>71.84077229212599</v>
      </c>
      <c r="Y5534">
        <v>0</v>
      </c>
      <c r="Z5534">
        <v>0.88043730793280317</v>
      </c>
      <c r="AA5534">
        <v>0</v>
      </c>
      <c r="AB5534">
        <v>17.239214772132932</v>
      </c>
      <c r="AC5534">
        <v>0</v>
      </c>
      <c r="AD5534">
        <v>0</v>
      </c>
      <c r="AE5534">
        <v>89.960424372191738</v>
      </c>
    </row>
    <row r="5535" spans="1:31" x14ac:dyDescent="0.3">
      <c r="A5535">
        <v>2658491</v>
      </c>
      <c r="B5535">
        <v>3</v>
      </c>
      <c r="C5535" t="s">
        <v>80</v>
      </c>
      <c r="D5535" t="s">
        <v>85</v>
      </c>
      <c r="E5535" t="s">
        <v>214</v>
      </c>
      <c r="F5535" t="s">
        <v>15006</v>
      </c>
      <c r="G5535" t="s">
        <v>216</v>
      </c>
      <c r="H5535" t="s">
        <v>135</v>
      </c>
      <c r="I5535" t="s">
        <v>136</v>
      </c>
      <c r="J5535" t="s">
        <v>137</v>
      </c>
      <c r="K5535" t="s">
        <v>138</v>
      </c>
      <c r="L5535" t="s">
        <v>15231</v>
      </c>
      <c r="M5535" t="s">
        <v>15377</v>
      </c>
      <c r="N5535">
        <v>4.5322222219999997</v>
      </c>
      <c r="O5535">
        <v>0</v>
      </c>
      <c r="P5535">
        <v>120</v>
      </c>
      <c r="Q5535">
        <v>0</v>
      </c>
      <c r="R5535">
        <v>0</v>
      </c>
      <c r="S5535">
        <v>0</v>
      </c>
      <c r="T5535">
        <v>9</v>
      </c>
      <c r="U5535">
        <v>0</v>
      </c>
      <c r="V5535">
        <v>0</v>
      </c>
      <c r="W5535">
        <v>0</v>
      </c>
      <c r="X5535">
        <v>166.24097565895789</v>
      </c>
      <c r="Y5535">
        <v>0</v>
      </c>
      <c r="Z5535">
        <v>0</v>
      </c>
      <c r="AA5535">
        <v>0</v>
      </c>
      <c r="AB5535">
        <v>35.175666624641821</v>
      </c>
      <c r="AC5535">
        <v>0</v>
      </c>
      <c r="AD5535">
        <v>0</v>
      </c>
      <c r="AE5535">
        <v>201.41664228359971</v>
      </c>
    </row>
    <row r="5536" spans="1:31" x14ac:dyDescent="0.3">
      <c r="A5536">
        <v>2658360</v>
      </c>
      <c r="B5536">
        <v>1</v>
      </c>
      <c r="C5536" t="s">
        <v>81</v>
      </c>
      <c r="D5536" t="s">
        <v>113</v>
      </c>
      <c r="E5536" t="s">
        <v>141</v>
      </c>
      <c r="F5536" t="s">
        <v>15378</v>
      </c>
      <c r="G5536" t="s">
        <v>143</v>
      </c>
      <c r="H5536" t="s">
        <v>144</v>
      </c>
      <c r="I5536" t="s">
        <v>136</v>
      </c>
      <c r="J5536" t="s">
        <v>137</v>
      </c>
      <c r="K5536" t="s">
        <v>138</v>
      </c>
      <c r="L5536" t="s">
        <v>15379</v>
      </c>
      <c r="M5536" t="s">
        <v>15380</v>
      </c>
      <c r="N5536">
        <v>0.89500000000000002</v>
      </c>
      <c r="O5536">
        <v>0</v>
      </c>
      <c r="P5536">
        <v>0</v>
      </c>
      <c r="Q5536">
        <v>0</v>
      </c>
      <c r="R5536">
        <v>10</v>
      </c>
      <c r="S5536">
        <v>0</v>
      </c>
      <c r="T5536">
        <v>1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10.774025389906518</v>
      </c>
      <c r="AA5536">
        <v>0</v>
      </c>
      <c r="AB5536">
        <v>1.5968668651166515</v>
      </c>
      <c r="AC5536">
        <v>0</v>
      </c>
      <c r="AD5536">
        <v>0</v>
      </c>
      <c r="AE5536">
        <v>12.370892255023168</v>
      </c>
    </row>
    <row r="5537" spans="1:31" x14ac:dyDescent="0.3">
      <c r="A5537">
        <v>2658068</v>
      </c>
      <c r="B5537">
        <v>1</v>
      </c>
      <c r="C5537" t="s">
        <v>80</v>
      </c>
      <c r="D5537" t="s">
        <v>100</v>
      </c>
      <c r="E5537" t="s">
        <v>141</v>
      </c>
      <c r="F5537" t="s">
        <v>15215</v>
      </c>
      <c r="G5537" t="s">
        <v>149</v>
      </c>
      <c r="H5537" t="s">
        <v>144</v>
      </c>
      <c r="I5537" t="s">
        <v>136</v>
      </c>
      <c r="J5537" t="s">
        <v>137</v>
      </c>
      <c r="K5537" t="s">
        <v>138</v>
      </c>
      <c r="L5537" t="s">
        <v>15381</v>
      </c>
      <c r="M5537" t="s">
        <v>15382</v>
      </c>
      <c r="N5537">
        <v>0.61694444400000004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56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101.37576349153143</v>
      </c>
      <c r="AC5537">
        <v>0</v>
      </c>
      <c r="AD5537">
        <v>0</v>
      </c>
      <c r="AE5537">
        <v>101.37576349153143</v>
      </c>
    </row>
    <row r="5538" spans="1:31" x14ac:dyDescent="0.3">
      <c r="A5538">
        <v>2658609</v>
      </c>
      <c r="B5538">
        <v>1</v>
      </c>
      <c r="C5538" t="s">
        <v>81</v>
      </c>
      <c r="D5538" t="s">
        <v>119</v>
      </c>
      <c r="E5538" t="s">
        <v>152</v>
      </c>
      <c r="F5538" t="s">
        <v>8046</v>
      </c>
      <c r="G5538" t="s">
        <v>191</v>
      </c>
      <c r="H5538" t="s">
        <v>135</v>
      </c>
      <c r="I5538" t="s">
        <v>136</v>
      </c>
      <c r="J5538" t="s">
        <v>137</v>
      </c>
      <c r="K5538" t="s">
        <v>138</v>
      </c>
      <c r="L5538" t="s">
        <v>15383</v>
      </c>
      <c r="M5538" t="s">
        <v>15384</v>
      </c>
      <c r="N5538">
        <v>1.173333333</v>
      </c>
      <c r="O5538">
        <v>0</v>
      </c>
      <c r="P5538">
        <v>159</v>
      </c>
      <c r="Q5538">
        <v>0</v>
      </c>
      <c r="R5538">
        <v>7</v>
      </c>
      <c r="S5538">
        <v>0</v>
      </c>
      <c r="T5538">
        <v>4</v>
      </c>
      <c r="U5538">
        <v>0</v>
      </c>
      <c r="V5538">
        <v>0</v>
      </c>
      <c r="W5538">
        <v>0</v>
      </c>
      <c r="X5538">
        <v>44.581165973737512</v>
      </c>
      <c r="Y5538">
        <v>0</v>
      </c>
      <c r="Z5538">
        <v>56.741448254903538</v>
      </c>
      <c r="AA5538">
        <v>0</v>
      </c>
      <c r="AB5538">
        <v>3.6429043698592483</v>
      </c>
      <c r="AC5538">
        <v>0</v>
      </c>
      <c r="AD5538">
        <v>0</v>
      </c>
      <c r="AE5538">
        <v>104.9655185985003</v>
      </c>
    </row>
    <row r="5539" spans="1:31" x14ac:dyDescent="0.3">
      <c r="A5539">
        <v>2658758</v>
      </c>
      <c r="B5539">
        <v>1</v>
      </c>
      <c r="C5539" t="s">
        <v>80</v>
      </c>
      <c r="D5539" t="s">
        <v>106</v>
      </c>
      <c r="E5539" t="s">
        <v>147</v>
      </c>
      <c r="F5539" t="s">
        <v>14311</v>
      </c>
      <c r="G5539" t="s">
        <v>149</v>
      </c>
      <c r="H5539" t="s">
        <v>144</v>
      </c>
      <c r="I5539" t="s">
        <v>136</v>
      </c>
      <c r="J5539" t="s">
        <v>137</v>
      </c>
      <c r="K5539" t="s">
        <v>138</v>
      </c>
      <c r="L5539" t="s">
        <v>15385</v>
      </c>
      <c r="M5539" t="s">
        <v>15386</v>
      </c>
      <c r="N5539">
        <v>0.93722222200000005</v>
      </c>
      <c r="O5539">
        <v>0</v>
      </c>
      <c r="P5539">
        <v>686</v>
      </c>
      <c r="Q5539">
        <v>2</v>
      </c>
      <c r="R5539">
        <v>36</v>
      </c>
      <c r="S5539">
        <v>3</v>
      </c>
      <c r="T5539">
        <v>89</v>
      </c>
      <c r="U5539">
        <v>0</v>
      </c>
      <c r="V5539">
        <v>0</v>
      </c>
      <c r="W5539">
        <v>0</v>
      </c>
      <c r="X5539">
        <v>98.959807624032422</v>
      </c>
      <c r="Y5539">
        <v>6.6329823414438316</v>
      </c>
      <c r="Z5539">
        <v>77.558989160809816</v>
      </c>
      <c r="AA5539">
        <v>18.394396180422021</v>
      </c>
      <c r="AB5539">
        <v>101.90238429011418</v>
      </c>
      <c r="AC5539">
        <v>0</v>
      </c>
      <c r="AD5539">
        <v>0</v>
      </c>
      <c r="AE5539">
        <v>303.44855959682229</v>
      </c>
    </row>
    <row r="5540" spans="1:31" x14ac:dyDescent="0.3">
      <c r="A5540">
        <v>2658317</v>
      </c>
      <c r="B5540">
        <v>1</v>
      </c>
      <c r="C5540" t="s">
        <v>80</v>
      </c>
      <c r="D5540" t="s">
        <v>87</v>
      </c>
      <c r="E5540" t="s">
        <v>152</v>
      </c>
      <c r="F5540" t="s">
        <v>15387</v>
      </c>
      <c r="G5540" t="s">
        <v>154</v>
      </c>
      <c r="H5540" t="s">
        <v>135</v>
      </c>
      <c r="I5540" t="s">
        <v>136</v>
      </c>
      <c r="J5540" t="s">
        <v>137</v>
      </c>
      <c r="K5540" t="s">
        <v>138</v>
      </c>
      <c r="L5540" t="s">
        <v>15388</v>
      </c>
      <c r="M5540" t="s">
        <v>15389</v>
      </c>
      <c r="N5540">
        <v>0.122777777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19</v>
      </c>
      <c r="U5540">
        <v>0</v>
      </c>
      <c r="V5540">
        <v>5</v>
      </c>
      <c r="W5540">
        <v>0</v>
      </c>
      <c r="X5540">
        <v>6.1089574859976001E-2</v>
      </c>
      <c r="Y5540">
        <v>0</v>
      </c>
      <c r="Z5540">
        <v>0</v>
      </c>
      <c r="AA5540">
        <v>0</v>
      </c>
      <c r="AB5540">
        <v>24.631833220029435</v>
      </c>
      <c r="AC5540">
        <v>0</v>
      </c>
      <c r="AD5540">
        <v>9.2918085894563536</v>
      </c>
      <c r="AE5540">
        <v>33.984731384345764</v>
      </c>
    </row>
    <row r="5541" spans="1:31" x14ac:dyDescent="0.3">
      <c r="A5541">
        <v>2658466</v>
      </c>
      <c r="B5541">
        <v>1</v>
      </c>
      <c r="C5541" t="s">
        <v>80</v>
      </c>
      <c r="D5541" t="s">
        <v>105</v>
      </c>
      <c r="E5541" t="s">
        <v>214</v>
      </c>
      <c r="F5541" t="s">
        <v>15390</v>
      </c>
      <c r="G5541" t="s">
        <v>154</v>
      </c>
      <c r="H5541" t="s">
        <v>135</v>
      </c>
      <c r="I5541" t="s">
        <v>136</v>
      </c>
      <c r="J5541" t="s">
        <v>137</v>
      </c>
      <c r="K5541" t="s">
        <v>138</v>
      </c>
      <c r="L5541" t="s">
        <v>15391</v>
      </c>
      <c r="M5541" t="s">
        <v>15392</v>
      </c>
      <c r="N5541">
        <v>0.49305555499999998</v>
      </c>
      <c r="O5541">
        <v>0</v>
      </c>
      <c r="P5541">
        <v>20</v>
      </c>
      <c r="Q5541">
        <v>0</v>
      </c>
      <c r="R5541">
        <v>0</v>
      </c>
      <c r="S5541">
        <v>0</v>
      </c>
      <c r="T5541">
        <v>3</v>
      </c>
      <c r="U5541">
        <v>0</v>
      </c>
      <c r="V5541">
        <v>0</v>
      </c>
      <c r="W5541">
        <v>0</v>
      </c>
      <c r="X5541">
        <v>2.2979499273934971</v>
      </c>
      <c r="Y5541">
        <v>0</v>
      </c>
      <c r="Z5541">
        <v>0</v>
      </c>
      <c r="AA5541">
        <v>0</v>
      </c>
      <c r="AB5541">
        <v>2.7435433906121993</v>
      </c>
      <c r="AC5541">
        <v>0</v>
      </c>
      <c r="AD5541">
        <v>0</v>
      </c>
      <c r="AE5541">
        <v>5.0414933180056964</v>
      </c>
    </row>
    <row r="5542" spans="1:31" x14ac:dyDescent="0.3">
      <c r="A5542">
        <v>2658203</v>
      </c>
      <c r="B5542">
        <v>1</v>
      </c>
      <c r="C5542" t="s">
        <v>81</v>
      </c>
      <c r="D5542" t="s">
        <v>127</v>
      </c>
      <c r="E5542" t="s">
        <v>152</v>
      </c>
      <c r="F5542" t="s">
        <v>7858</v>
      </c>
      <c r="G5542" t="s">
        <v>161</v>
      </c>
      <c r="H5542" t="s">
        <v>135</v>
      </c>
      <c r="I5542" t="s">
        <v>136</v>
      </c>
      <c r="J5542" t="s">
        <v>137</v>
      </c>
      <c r="K5542" t="s">
        <v>162</v>
      </c>
      <c r="L5542" t="s">
        <v>15393</v>
      </c>
      <c r="M5542" t="s">
        <v>15394</v>
      </c>
      <c r="N5542">
        <v>7.9216666660000001</v>
      </c>
      <c r="O5542">
        <v>0</v>
      </c>
      <c r="P5542">
        <v>122</v>
      </c>
      <c r="Q5542">
        <v>0</v>
      </c>
      <c r="R5542">
        <v>5</v>
      </c>
      <c r="S5542">
        <v>0</v>
      </c>
      <c r="T5542">
        <v>25</v>
      </c>
      <c r="U5542">
        <v>0</v>
      </c>
      <c r="V5542">
        <v>0</v>
      </c>
      <c r="W5542">
        <v>0</v>
      </c>
      <c r="X5542">
        <v>247.68788299111137</v>
      </c>
      <c r="Y5542">
        <v>0</v>
      </c>
      <c r="Z5542">
        <v>32.266448438710675</v>
      </c>
      <c r="AA5542">
        <v>0</v>
      </c>
      <c r="AB5542">
        <v>194.29190026966069</v>
      </c>
      <c r="AC5542">
        <v>0</v>
      </c>
      <c r="AD5542">
        <v>0</v>
      </c>
      <c r="AE5542">
        <v>474.24623169948273</v>
      </c>
    </row>
    <row r="5543" spans="1:31" x14ac:dyDescent="0.3">
      <c r="A5543">
        <v>2658180</v>
      </c>
      <c r="B5543">
        <v>1</v>
      </c>
      <c r="C5543" t="s">
        <v>80</v>
      </c>
      <c r="D5543" t="s">
        <v>96</v>
      </c>
      <c r="E5543" t="s">
        <v>165</v>
      </c>
      <c r="F5543" t="s">
        <v>15395</v>
      </c>
      <c r="G5543" t="s">
        <v>161</v>
      </c>
      <c r="H5543" t="s">
        <v>135</v>
      </c>
      <c r="I5543" t="s">
        <v>136</v>
      </c>
      <c r="J5543" t="s">
        <v>137</v>
      </c>
      <c r="K5543" t="s">
        <v>162</v>
      </c>
      <c r="L5543" t="s">
        <v>15396</v>
      </c>
      <c r="M5543" t="s">
        <v>15397</v>
      </c>
      <c r="N5543">
        <v>5.2297222220000004</v>
      </c>
      <c r="O5543">
        <v>0</v>
      </c>
      <c r="P5543">
        <v>63</v>
      </c>
      <c r="Q5543">
        <v>0</v>
      </c>
      <c r="R5543">
        <v>0</v>
      </c>
      <c r="S5543">
        <v>0</v>
      </c>
      <c r="T5543">
        <v>5</v>
      </c>
      <c r="U5543">
        <v>0</v>
      </c>
      <c r="V5543">
        <v>0</v>
      </c>
      <c r="W5543">
        <v>0</v>
      </c>
      <c r="X5543">
        <v>149.48393742805197</v>
      </c>
      <c r="Y5543">
        <v>0</v>
      </c>
      <c r="Z5543">
        <v>0</v>
      </c>
      <c r="AA5543">
        <v>0</v>
      </c>
      <c r="AB5543">
        <v>30.341534222899046</v>
      </c>
      <c r="AC5543">
        <v>0</v>
      </c>
      <c r="AD5543">
        <v>0</v>
      </c>
      <c r="AE5543">
        <v>179.82547165095102</v>
      </c>
    </row>
    <row r="5544" spans="1:31" x14ac:dyDescent="0.3">
      <c r="A5544">
        <v>2658558</v>
      </c>
      <c r="B5544">
        <v>1</v>
      </c>
      <c r="C5544" t="s">
        <v>81</v>
      </c>
      <c r="D5544" t="s">
        <v>113</v>
      </c>
      <c r="E5544" t="s">
        <v>194</v>
      </c>
      <c r="F5544" t="s">
        <v>846</v>
      </c>
      <c r="G5544" t="s">
        <v>149</v>
      </c>
      <c r="H5544" t="s">
        <v>144</v>
      </c>
      <c r="I5544" t="s">
        <v>136</v>
      </c>
      <c r="J5544" t="s">
        <v>137</v>
      </c>
      <c r="K5544" t="s">
        <v>138</v>
      </c>
      <c r="L5544" t="s">
        <v>15398</v>
      </c>
      <c r="M5544" t="s">
        <v>15399</v>
      </c>
      <c r="N5544">
        <v>1.050277777</v>
      </c>
      <c r="O5544">
        <v>8</v>
      </c>
      <c r="P5544">
        <v>62</v>
      </c>
      <c r="Q5544">
        <v>26</v>
      </c>
      <c r="R5544">
        <v>381</v>
      </c>
      <c r="S5544">
        <v>6</v>
      </c>
      <c r="T5544">
        <v>15</v>
      </c>
      <c r="U5544">
        <v>0</v>
      </c>
      <c r="V5544">
        <v>0</v>
      </c>
      <c r="W5544">
        <v>19.714396548134726</v>
      </c>
      <c r="X5544">
        <v>19.482408078257553</v>
      </c>
      <c r="Y5544">
        <v>145.61430135670429</v>
      </c>
      <c r="Z5544">
        <v>631.51481665496181</v>
      </c>
      <c r="AA5544">
        <v>18.315505501226692</v>
      </c>
      <c r="AB5544">
        <v>46.447709063506267</v>
      </c>
      <c r="AC5544">
        <v>0</v>
      </c>
      <c r="AD5544">
        <v>0</v>
      </c>
      <c r="AE5544">
        <v>881.08913720279133</v>
      </c>
    </row>
    <row r="5545" spans="1:31" x14ac:dyDescent="0.3">
      <c r="A5545">
        <v>2658627</v>
      </c>
      <c r="B5545">
        <v>2</v>
      </c>
      <c r="C5545" t="s">
        <v>80</v>
      </c>
      <c r="D5545" t="s">
        <v>83</v>
      </c>
      <c r="E5545" t="s">
        <v>152</v>
      </c>
      <c r="F5545" t="s">
        <v>15400</v>
      </c>
      <c r="G5545" t="s">
        <v>3645</v>
      </c>
      <c r="H5545" t="s">
        <v>135</v>
      </c>
      <c r="I5545" t="s">
        <v>136</v>
      </c>
      <c r="J5545" t="s">
        <v>137</v>
      </c>
      <c r="K5545" t="s">
        <v>138</v>
      </c>
      <c r="L5545" t="s">
        <v>15401</v>
      </c>
      <c r="M5545" t="s">
        <v>15402</v>
      </c>
      <c r="N5545">
        <v>0.709166666</v>
      </c>
      <c r="O5545">
        <v>0</v>
      </c>
      <c r="P5545">
        <v>215</v>
      </c>
      <c r="Q5545">
        <v>0</v>
      </c>
      <c r="R5545">
        <v>0</v>
      </c>
      <c r="S5545">
        <v>0</v>
      </c>
      <c r="T5545">
        <v>17</v>
      </c>
      <c r="U5545">
        <v>0</v>
      </c>
      <c r="V5545">
        <v>0</v>
      </c>
      <c r="W5545">
        <v>0</v>
      </c>
      <c r="X5545">
        <v>46.711859107570923</v>
      </c>
      <c r="Y5545">
        <v>0</v>
      </c>
      <c r="Z5545">
        <v>0</v>
      </c>
      <c r="AA5545">
        <v>0</v>
      </c>
      <c r="AB5545">
        <v>7.6955757673094798</v>
      </c>
      <c r="AC5545">
        <v>0</v>
      </c>
      <c r="AD5545">
        <v>0</v>
      </c>
      <c r="AE5545">
        <v>54.407434874880401</v>
      </c>
    </row>
    <row r="5546" spans="1:31" x14ac:dyDescent="0.3">
      <c r="A5546">
        <v>2658197</v>
      </c>
      <c r="B5546">
        <v>1</v>
      </c>
      <c r="C5546" t="s">
        <v>80</v>
      </c>
      <c r="D5546" t="s">
        <v>84</v>
      </c>
      <c r="E5546" t="s">
        <v>152</v>
      </c>
      <c r="F5546" t="s">
        <v>8735</v>
      </c>
      <c r="G5546" t="s">
        <v>161</v>
      </c>
      <c r="H5546" t="s">
        <v>135</v>
      </c>
      <c r="I5546" t="s">
        <v>136</v>
      </c>
      <c r="J5546" t="s">
        <v>137</v>
      </c>
      <c r="K5546" t="s">
        <v>162</v>
      </c>
      <c r="L5546" t="s">
        <v>15403</v>
      </c>
      <c r="M5546" t="s">
        <v>15404</v>
      </c>
      <c r="N5546">
        <v>1.096944444</v>
      </c>
      <c r="O5546">
        <v>0</v>
      </c>
      <c r="P5546">
        <v>607</v>
      </c>
      <c r="Q5546">
        <v>0</v>
      </c>
      <c r="R5546">
        <v>0</v>
      </c>
      <c r="S5546">
        <v>0</v>
      </c>
      <c r="T5546">
        <v>17</v>
      </c>
      <c r="U5546">
        <v>0</v>
      </c>
      <c r="V5546">
        <v>0</v>
      </c>
      <c r="W5546">
        <v>0</v>
      </c>
      <c r="X5546">
        <v>199.21372406447369</v>
      </c>
      <c r="Y5546">
        <v>0</v>
      </c>
      <c r="Z5546">
        <v>0</v>
      </c>
      <c r="AA5546">
        <v>0</v>
      </c>
      <c r="AB5546">
        <v>27.418119961746136</v>
      </c>
      <c r="AC5546">
        <v>0</v>
      </c>
      <c r="AD5546">
        <v>0</v>
      </c>
      <c r="AE5546">
        <v>226.63184402621982</v>
      </c>
    </row>
    <row r="5547" spans="1:31" x14ac:dyDescent="0.3">
      <c r="A5547">
        <v>2658140</v>
      </c>
      <c r="B5547">
        <v>1</v>
      </c>
      <c r="C5547" t="s">
        <v>81</v>
      </c>
      <c r="D5547" t="s">
        <v>128</v>
      </c>
      <c r="E5547" t="s">
        <v>165</v>
      </c>
      <c r="F5547" t="s">
        <v>15405</v>
      </c>
      <c r="G5547" t="s">
        <v>224</v>
      </c>
      <c r="H5547" t="s">
        <v>135</v>
      </c>
      <c r="I5547" t="s">
        <v>136</v>
      </c>
      <c r="J5547" t="s">
        <v>137</v>
      </c>
      <c r="K5547" t="s">
        <v>138</v>
      </c>
      <c r="L5547" t="s">
        <v>15406</v>
      </c>
      <c r="M5547" t="s">
        <v>15219</v>
      </c>
      <c r="N5547">
        <v>5.5452777769999999</v>
      </c>
      <c r="O5547">
        <v>0</v>
      </c>
      <c r="P5547">
        <v>62</v>
      </c>
      <c r="Q5547">
        <v>0</v>
      </c>
      <c r="R5547">
        <v>0</v>
      </c>
      <c r="S5547">
        <v>0</v>
      </c>
      <c r="T5547">
        <v>4</v>
      </c>
      <c r="U5547">
        <v>0</v>
      </c>
      <c r="V5547">
        <v>0</v>
      </c>
      <c r="W5547">
        <v>0</v>
      </c>
      <c r="X5547">
        <v>45.248261860826794</v>
      </c>
      <c r="Y5547">
        <v>0</v>
      </c>
      <c r="Z5547">
        <v>0</v>
      </c>
      <c r="AA5547">
        <v>0</v>
      </c>
      <c r="AB5547">
        <v>5.3866937563175021</v>
      </c>
      <c r="AC5547">
        <v>0</v>
      </c>
      <c r="AD5547">
        <v>0</v>
      </c>
      <c r="AE5547">
        <v>50.6349556171443</v>
      </c>
    </row>
    <row r="5548" spans="1:31" x14ac:dyDescent="0.3">
      <c r="A5548">
        <v>2658349</v>
      </c>
      <c r="B5548">
        <v>1</v>
      </c>
      <c r="C5548" t="s">
        <v>80</v>
      </c>
      <c r="D5548" t="s">
        <v>90</v>
      </c>
      <c r="E5548" t="s">
        <v>152</v>
      </c>
      <c r="F5548" t="s">
        <v>15407</v>
      </c>
      <c r="G5548" t="s">
        <v>161</v>
      </c>
      <c r="H5548" t="s">
        <v>135</v>
      </c>
      <c r="I5548" t="s">
        <v>136</v>
      </c>
      <c r="J5548" t="s">
        <v>137</v>
      </c>
      <c r="K5548" t="s">
        <v>162</v>
      </c>
      <c r="L5548" t="s">
        <v>15408</v>
      </c>
      <c r="M5548" t="s">
        <v>15409</v>
      </c>
      <c r="N5548">
        <v>1.9822222220000001</v>
      </c>
      <c r="O5548">
        <v>0</v>
      </c>
      <c r="P5548">
        <v>976</v>
      </c>
      <c r="Q5548">
        <v>0</v>
      </c>
      <c r="R5548">
        <v>0</v>
      </c>
      <c r="S5548">
        <v>0</v>
      </c>
      <c r="T5548">
        <v>107</v>
      </c>
      <c r="U5548">
        <v>0</v>
      </c>
      <c r="V5548">
        <v>1</v>
      </c>
      <c r="W5548">
        <v>0</v>
      </c>
      <c r="X5548">
        <v>537.24721442976579</v>
      </c>
      <c r="Y5548">
        <v>0</v>
      </c>
      <c r="Z5548">
        <v>0</v>
      </c>
      <c r="AA5548">
        <v>0</v>
      </c>
      <c r="AB5548">
        <v>266.9383540420427</v>
      </c>
      <c r="AC5548">
        <v>0</v>
      </c>
      <c r="AD5548">
        <v>14.571931300666066</v>
      </c>
      <c r="AE5548">
        <v>818.75749977247449</v>
      </c>
    </row>
    <row r="5549" spans="1:31" x14ac:dyDescent="0.3">
      <c r="A5549">
        <v>2658243</v>
      </c>
      <c r="B5549">
        <v>1</v>
      </c>
      <c r="C5549" t="s">
        <v>80</v>
      </c>
      <c r="D5549" t="s">
        <v>105</v>
      </c>
      <c r="E5549" t="s">
        <v>141</v>
      </c>
      <c r="F5549" t="s">
        <v>15410</v>
      </c>
      <c r="G5549" t="s">
        <v>220</v>
      </c>
      <c r="H5549" t="s">
        <v>144</v>
      </c>
      <c r="I5549" t="s">
        <v>136</v>
      </c>
      <c r="J5549" t="s">
        <v>137</v>
      </c>
      <c r="K5549" t="s">
        <v>162</v>
      </c>
      <c r="L5549" t="s">
        <v>15411</v>
      </c>
      <c r="M5549" t="s">
        <v>15412</v>
      </c>
      <c r="N5549">
        <v>3.0497222220000002</v>
      </c>
      <c r="O5549">
        <v>0</v>
      </c>
      <c r="P5549">
        <v>779</v>
      </c>
      <c r="Q5549">
        <v>0</v>
      </c>
      <c r="R5549">
        <v>0</v>
      </c>
      <c r="S5549">
        <v>0</v>
      </c>
      <c r="T5549">
        <v>45</v>
      </c>
      <c r="U5549">
        <v>0</v>
      </c>
      <c r="V5549">
        <v>0</v>
      </c>
      <c r="W5549">
        <v>0</v>
      </c>
      <c r="X5549">
        <v>616.1262085660519</v>
      </c>
      <c r="Y5549">
        <v>0</v>
      </c>
      <c r="Z5549">
        <v>0</v>
      </c>
      <c r="AA5549">
        <v>0</v>
      </c>
      <c r="AB5549">
        <v>397.7989132315119</v>
      </c>
      <c r="AC5549">
        <v>0</v>
      </c>
      <c r="AD5549">
        <v>0</v>
      </c>
      <c r="AE5549">
        <v>1013.9251217975639</v>
      </c>
    </row>
    <row r="5550" spans="1:31" x14ac:dyDescent="0.3">
      <c r="A5550">
        <v>2658641</v>
      </c>
      <c r="B5550">
        <v>1</v>
      </c>
      <c r="C5550" t="s">
        <v>80</v>
      </c>
      <c r="D5550" t="s">
        <v>87</v>
      </c>
      <c r="E5550" t="s">
        <v>132</v>
      </c>
      <c r="F5550" t="s">
        <v>15413</v>
      </c>
      <c r="G5550" t="s">
        <v>268</v>
      </c>
      <c r="H5550" t="s">
        <v>135</v>
      </c>
      <c r="I5550" t="s">
        <v>136</v>
      </c>
      <c r="J5550" t="s">
        <v>137</v>
      </c>
      <c r="K5550" t="s">
        <v>138</v>
      </c>
      <c r="L5550" t="s">
        <v>15414</v>
      </c>
      <c r="M5550" t="s">
        <v>15415</v>
      </c>
      <c r="N5550">
        <v>2.025833333</v>
      </c>
      <c r="O5550">
        <v>0</v>
      </c>
      <c r="P5550">
        <v>3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1.8892755877122329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1.8892755877122329</v>
      </c>
    </row>
    <row r="5551" spans="1:31" x14ac:dyDescent="0.3">
      <c r="A5551">
        <v>2658240</v>
      </c>
      <c r="B5551">
        <v>1</v>
      </c>
      <c r="C5551" t="s">
        <v>80</v>
      </c>
      <c r="D5551" t="s">
        <v>100</v>
      </c>
      <c r="E5551" t="s">
        <v>141</v>
      </c>
      <c r="F5551" t="s">
        <v>15416</v>
      </c>
      <c r="G5551" t="s">
        <v>149</v>
      </c>
      <c r="H5551" t="s">
        <v>144</v>
      </c>
      <c r="I5551" t="s">
        <v>136</v>
      </c>
      <c r="J5551" t="s">
        <v>137</v>
      </c>
      <c r="K5551" t="s">
        <v>138</v>
      </c>
      <c r="L5551" t="s">
        <v>15417</v>
      </c>
      <c r="M5551" t="s">
        <v>15418</v>
      </c>
      <c r="N5551">
        <v>0.643055555</v>
      </c>
      <c r="O5551">
        <v>0</v>
      </c>
      <c r="P5551">
        <v>1502</v>
      </c>
      <c r="Q5551">
        <v>0</v>
      </c>
      <c r="R5551">
        <v>130</v>
      </c>
      <c r="S5551">
        <v>3</v>
      </c>
      <c r="T5551">
        <v>177</v>
      </c>
      <c r="U5551">
        <v>0</v>
      </c>
      <c r="V5551">
        <v>1</v>
      </c>
      <c r="W5551">
        <v>0</v>
      </c>
      <c r="X5551">
        <v>322.26873715785416</v>
      </c>
      <c r="Y5551">
        <v>0</v>
      </c>
      <c r="Z5551">
        <v>49.877714760237374</v>
      </c>
      <c r="AA5551">
        <v>48.875515806455155</v>
      </c>
      <c r="AB5551">
        <v>181.41719011454697</v>
      </c>
      <c r="AC5551">
        <v>0</v>
      </c>
      <c r="AD5551">
        <v>6.2546392946144156</v>
      </c>
      <c r="AE5551">
        <v>608.69379713370813</v>
      </c>
    </row>
    <row r="5552" spans="1:31" x14ac:dyDescent="0.3">
      <c r="A5552">
        <v>2658283</v>
      </c>
      <c r="B5552">
        <v>1</v>
      </c>
      <c r="C5552" t="s">
        <v>80</v>
      </c>
      <c r="D5552" t="s">
        <v>93</v>
      </c>
      <c r="E5552" t="s">
        <v>194</v>
      </c>
      <c r="F5552" t="s">
        <v>15419</v>
      </c>
      <c r="G5552" t="s">
        <v>149</v>
      </c>
      <c r="H5552" t="s">
        <v>144</v>
      </c>
      <c r="I5552" t="s">
        <v>136</v>
      </c>
      <c r="J5552" t="s">
        <v>137</v>
      </c>
      <c r="K5552" t="s">
        <v>138</v>
      </c>
      <c r="L5552" t="s">
        <v>15420</v>
      </c>
      <c r="M5552" t="s">
        <v>15421</v>
      </c>
      <c r="N5552">
        <v>0.50111111100000005</v>
      </c>
      <c r="O5552">
        <v>0</v>
      </c>
      <c r="P5552">
        <v>4847</v>
      </c>
      <c r="Q5552">
        <v>0</v>
      </c>
      <c r="R5552">
        <v>6</v>
      </c>
      <c r="S5552">
        <v>3</v>
      </c>
      <c r="T5552">
        <v>315</v>
      </c>
      <c r="U5552">
        <v>0</v>
      </c>
      <c r="V5552">
        <v>0</v>
      </c>
      <c r="W5552">
        <v>0</v>
      </c>
      <c r="X5552">
        <v>717.83976790322663</v>
      </c>
      <c r="Y5552">
        <v>0</v>
      </c>
      <c r="Z5552">
        <v>11.154221324605691</v>
      </c>
      <c r="AA5552">
        <v>735.66476791701757</v>
      </c>
      <c r="AB5552">
        <v>306.81748669651137</v>
      </c>
      <c r="AC5552">
        <v>0</v>
      </c>
      <c r="AD5552">
        <v>0</v>
      </c>
      <c r="AE5552">
        <v>1771.4762438413613</v>
      </c>
    </row>
    <row r="5553" spans="1:31" x14ac:dyDescent="0.3">
      <c r="A5553">
        <v>2658114</v>
      </c>
      <c r="B5553">
        <v>1</v>
      </c>
      <c r="C5553" t="s">
        <v>80</v>
      </c>
      <c r="D5553" t="s">
        <v>98</v>
      </c>
      <c r="E5553" t="s">
        <v>141</v>
      </c>
      <c r="F5553" t="s">
        <v>15422</v>
      </c>
      <c r="G5553" t="s">
        <v>143</v>
      </c>
      <c r="H5553" t="s">
        <v>144</v>
      </c>
      <c r="I5553" t="s">
        <v>136</v>
      </c>
      <c r="J5553" t="s">
        <v>137</v>
      </c>
      <c r="K5553" t="s">
        <v>138</v>
      </c>
      <c r="L5553" t="s">
        <v>15423</v>
      </c>
      <c r="M5553" t="s">
        <v>15424</v>
      </c>
      <c r="N5553">
        <v>1.025555555</v>
      </c>
      <c r="O5553">
        <v>0</v>
      </c>
      <c r="P5553">
        <v>63</v>
      </c>
      <c r="Q5553">
        <v>0</v>
      </c>
      <c r="R5553">
        <v>9</v>
      </c>
      <c r="S5553">
        <v>0</v>
      </c>
      <c r="T5553">
        <v>13</v>
      </c>
      <c r="U5553">
        <v>0</v>
      </c>
      <c r="V5553">
        <v>0</v>
      </c>
      <c r="W5553">
        <v>0</v>
      </c>
      <c r="X5553">
        <v>30.419954611775548</v>
      </c>
      <c r="Y5553">
        <v>0</v>
      </c>
      <c r="Z5553">
        <v>7.99692181025911</v>
      </c>
      <c r="AA5553">
        <v>0</v>
      </c>
      <c r="AB5553">
        <v>12.646100037879021</v>
      </c>
      <c r="AC5553">
        <v>0</v>
      </c>
      <c r="AD5553">
        <v>0</v>
      </c>
      <c r="AE5553">
        <v>51.062976459913685</v>
      </c>
    </row>
    <row r="5554" spans="1:31" x14ac:dyDescent="0.3">
      <c r="A5554">
        <v>2658469</v>
      </c>
      <c r="B5554">
        <v>1</v>
      </c>
      <c r="C5554" t="s">
        <v>80</v>
      </c>
      <c r="D5554" t="s">
        <v>97</v>
      </c>
      <c r="E5554" t="s">
        <v>181</v>
      </c>
      <c r="F5554" t="s">
        <v>15425</v>
      </c>
      <c r="G5554" t="s">
        <v>220</v>
      </c>
      <c r="H5554" t="s">
        <v>144</v>
      </c>
      <c r="I5554" t="s">
        <v>136</v>
      </c>
      <c r="J5554" t="s">
        <v>137</v>
      </c>
      <c r="K5554" t="s">
        <v>162</v>
      </c>
      <c r="L5554" t="s">
        <v>15426</v>
      </c>
      <c r="M5554" t="s">
        <v>15427</v>
      </c>
      <c r="N5554">
        <v>2.122222222</v>
      </c>
      <c r="O5554">
        <v>2</v>
      </c>
      <c r="P5554">
        <v>952</v>
      </c>
      <c r="Q5554">
        <v>5</v>
      </c>
      <c r="R5554">
        <v>0</v>
      </c>
      <c r="S5554">
        <v>16</v>
      </c>
      <c r="T5554">
        <v>18</v>
      </c>
      <c r="U5554">
        <v>1</v>
      </c>
      <c r="V5554">
        <v>0</v>
      </c>
      <c r="W5554">
        <v>246.13051341538912</v>
      </c>
      <c r="X5554">
        <v>693.11299394540185</v>
      </c>
      <c r="Y5554">
        <v>129.672812521205</v>
      </c>
      <c r="Z5554">
        <v>0</v>
      </c>
      <c r="AA5554">
        <v>661.7219858777944</v>
      </c>
      <c r="AB5554">
        <v>135.78926869543918</v>
      </c>
      <c r="AC5554">
        <v>52.328172011883197</v>
      </c>
      <c r="AD5554">
        <v>0</v>
      </c>
      <c r="AE5554">
        <v>1918.7557464671129</v>
      </c>
    </row>
    <row r="5555" spans="1:31" x14ac:dyDescent="0.3">
      <c r="A5555">
        <v>2658412</v>
      </c>
      <c r="B5555">
        <v>1</v>
      </c>
      <c r="C5555" t="s">
        <v>80</v>
      </c>
      <c r="D5555" t="s">
        <v>88</v>
      </c>
      <c r="E5555" t="s">
        <v>165</v>
      </c>
      <c r="F5555" t="s">
        <v>15428</v>
      </c>
      <c r="G5555" t="s">
        <v>220</v>
      </c>
      <c r="H5555" t="s">
        <v>135</v>
      </c>
      <c r="I5555" t="s">
        <v>136</v>
      </c>
      <c r="J5555" t="s">
        <v>137</v>
      </c>
      <c r="K5555" t="s">
        <v>162</v>
      </c>
      <c r="L5555" t="s">
        <v>15429</v>
      </c>
      <c r="M5555" t="s">
        <v>15430</v>
      </c>
      <c r="N5555">
        <v>3.0347222220000001</v>
      </c>
      <c r="O5555">
        <v>0</v>
      </c>
      <c r="P5555">
        <v>64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95.986618818176012</v>
      </c>
      <c r="Y5555">
        <v>0</v>
      </c>
      <c r="Z5555">
        <v>0</v>
      </c>
      <c r="AA5555">
        <v>0</v>
      </c>
      <c r="AB5555">
        <v>19.902091058065622</v>
      </c>
      <c r="AC5555">
        <v>0</v>
      </c>
      <c r="AD5555">
        <v>0</v>
      </c>
      <c r="AE5555">
        <v>115.88870987624163</v>
      </c>
    </row>
    <row r="5556" spans="1:31" x14ac:dyDescent="0.3">
      <c r="A5556">
        <v>2658718</v>
      </c>
      <c r="B5556">
        <v>1</v>
      </c>
      <c r="C5556" t="s">
        <v>80</v>
      </c>
      <c r="D5556" t="s">
        <v>83</v>
      </c>
      <c r="E5556" t="s">
        <v>181</v>
      </c>
      <c r="F5556" t="s">
        <v>11456</v>
      </c>
      <c r="G5556" t="s">
        <v>183</v>
      </c>
      <c r="H5556" t="s">
        <v>144</v>
      </c>
      <c r="I5556" t="s">
        <v>136</v>
      </c>
      <c r="J5556" t="s">
        <v>3</v>
      </c>
      <c r="K5556" t="s">
        <v>138</v>
      </c>
      <c r="L5556" t="s">
        <v>15431</v>
      </c>
      <c r="M5556" t="s">
        <v>15432</v>
      </c>
      <c r="N5556">
        <v>1.3005555550000001</v>
      </c>
      <c r="O5556">
        <v>2</v>
      </c>
      <c r="P5556">
        <v>4433</v>
      </c>
      <c r="Q5556">
        <v>4</v>
      </c>
      <c r="R5556">
        <v>5</v>
      </c>
      <c r="S5556">
        <v>24</v>
      </c>
      <c r="T5556">
        <v>1436</v>
      </c>
      <c r="U5556">
        <v>13</v>
      </c>
      <c r="V5556">
        <v>45</v>
      </c>
      <c r="W5556">
        <v>1.0538236529342215</v>
      </c>
      <c r="X5556">
        <v>1637.952207090455</v>
      </c>
      <c r="Y5556">
        <v>11.512066860549083</v>
      </c>
      <c r="Z5556">
        <v>3.9470018543962997</v>
      </c>
      <c r="AA5556">
        <v>331.53988378419331</v>
      </c>
      <c r="AB5556">
        <v>2203.6600989200333</v>
      </c>
      <c r="AC5556">
        <v>1297.6853723210475</v>
      </c>
      <c r="AD5556">
        <v>1501.0501802918504</v>
      </c>
      <c r="AE5556">
        <v>6988.4006347754594</v>
      </c>
    </row>
    <row r="5557" spans="1:31" x14ac:dyDescent="0.3">
      <c r="A5557">
        <v>2658804</v>
      </c>
      <c r="B5557">
        <v>1</v>
      </c>
      <c r="C5557" t="s">
        <v>81</v>
      </c>
      <c r="D5557" t="s">
        <v>118</v>
      </c>
      <c r="E5557" t="s">
        <v>141</v>
      </c>
      <c r="F5557" t="s">
        <v>15433</v>
      </c>
      <c r="G5557" t="s">
        <v>149</v>
      </c>
      <c r="H5557" t="s">
        <v>144</v>
      </c>
      <c r="I5557" t="s">
        <v>136</v>
      </c>
      <c r="J5557" t="s">
        <v>137</v>
      </c>
      <c r="K5557" t="s">
        <v>138</v>
      </c>
      <c r="L5557" t="s">
        <v>15434</v>
      </c>
      <c r="M5557" t="s">
        <v>15435</v>
      </c>
      <c r="N5557">
        <v>1.7861111110000001</v>
      </c>
      <c r="O5557">
        <v>0</v>
      </c>
      <c r="P5557">
        <v>0</v>
      </c>
      <c r="Q5557">
        <v>0</v>
      </c>
      <c r="R5557">
        <v>0</v>
      </c>
      <c r="S5557">
        <v>7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</row>
    <row r="5558" spans="1:31" x14ac:dyDescent="0.3">
      <c r="A5558">
        <v>2658953</v>
      </c>
      <c r="B5558">
        <v>1</v>
      </c>
      <c r="C5558" t="s">
        <v>80</v>
      </c>
      <c r="D5558" t="s">
        <v>108</v>
      </c>
      <c r="E5558" t="s">
        <v>152</v>
      </c>
      <c r="F5558" t="s">
        <v>15436</v>
      </c>
      <c r="G5558" t="s">
        <v>191</v>
      </c>
      <c r="H5558" t="s">
        <v>135</v>
      </c>
      <c r="I5558" t="s">
        <v>136</v>
      </c>
      <c r="J5558" t="s">
        <v>137</v>
      </c>
      <c r="K5558" t="s">
        <v>138</v>
      </c>
      <c r="L5558" t="s">
        <v>15437</v>
      </c>
      <c r="M5558" t="s">
        <v>15438</v>
      </c>
      <c r="N5558">
        <v>2.3461111109999999</v>
      </c>
      <c r="O5558">
        <v>0</v>
      </c>
      <c r="P5558">
        <v>35</v>
      </c>
      <c r="Q5558">
        <v>0</v>
      </c>
      <c r="R5558">
        <v>0</v>
      </c>
      <c r="S5558">
        <v>0</v>
      </c>
      <c r="T5558">
        <v>4</v>
      </c>
      <c r="U5558">
        <v>0</v>
      </c>
      <c r="V5558">
        <v>0</v>
      </c>
      <c r="W5558">
        <v>0</v>
      </c>
      <c r="X5558">
        <v>13.688200992495144</v>
      </c>
      <c r="Y5558">
        <v>0</v>
      </c>
      <c r="Z5558">
        <v>0</v>
      </c>
      <c r="AA5558">
        <v>0</v>
      </c>
      <c r="AB5558">
        <v>1.5175352061450882</v>
      </c>
      <c r="AC5558">
        <v>0</v>
      </c>
      <c r="AD5558">
        <v>0</v>
      </c>
      <c r="AE5558">
        <v>15.205736198640231</v>
      </c>
    </row>
    <row r="5559" spans="1:31" x14ac:dyDescent="0.3">
      <c r="A5559">
        <v>2658701</v>
      </c>
      <c r="B5559">
        <v>1</v>
      </c>
      <c r="C5559" t="s">
        <v>81</v>
      </c>
      <c r="D5559" t="s">
        <v>120</v>
      </c>
      <c r="E5559" t="s">
        <v>141</v>
      </c>
      <c r="F5559" t="s">
        <v>2483</v>
      </c>
      <c r="G5559" t="s">
        <v>448</v>
      </c>
      <c r="H5559" t="s">
        <v>144</v>
      </c>
      <c r="I5559" t="s">
        <v>136</v>
      </c>
      <c r="J5559" t="s">
        <v>137</v>
      </c>
      <c r="K5559" t="s">
        <v>138</v>
      </c>
      <c r="L5559" t="s">
        <v>15439</v>
      </c>
      <c r="M5559" t="s">
        <v>15440</v>
      </c>
      <c r="N5559">
        <v>1.1675</v>
      </c>
      <c r="O5559">
        <v>0</v>
      </c>
      <c r="P5559">
        <v>244</v>
      </c>
      <c r="Q5559">
        <v>0</v>
      </c>
      <c r="R5559">
        <v>3</v>
      </c>
      <c r="S5559">
        <v>0</v>
      </c>
      <c r="T5559">
        <v>30</v>
      </c>
      <c r="U5559">
        <v>0</v>
      </c>
      <c r="V5559">
        <v>0</v>
      </c>
      <c r="W5559">
        <v>0</v>
      </c>
      <c r="X5559">
        <v>86.542947664524618</v>
      </c>
      <c r="Y5559">
        <v>0</v>
      </c>
      <c r="Z5559">
        <v>14.000793124962158</v>
      </c>
      <c r="AA5559">
        <v>0</v>
      </c>
      <c r="AB5559">
        <v>18.691751504161829</v>
      </c>
      <c r="AC5559">
        <v>0</v>
      </c>
      <c r="AD5559">
        <v>0</v>
      </c>
      <c r="AE5559">
        <v>119.2354922936486</v>
      </c>
    </row>
    <row r="5560" spans="1:31" x14ac:dyDescent="0.3">
      <c r="A5560">
        <v>2658509</v>
      </c>
      <c r="B5560">
        <v>1</v>
      </c>
      <c r="C5560" t="s">
        <v>80</v>
      </c>
      <c r="D5560" t="s">
        <v>88</v>
      </c>
      <c r="E5560" t="s">
        <v>214</v>
      </c>
      <c r="F5560" t="s">
        <v>14677</v>
      </c>
      <c r="G5560" t="s">
        <v>224</v>
      </c>
      <c r="H5560" t="s">
        <v>135</v>
      </c>
      <c r="I5560" t="s">
        <v>136</v>
      </c>
      <c r="J5560" t="s">
        <v>137</v>
      </c>
      <c r="K5560" t="s">
        <v>138</v>
      </c>
      <c r="L5560" t="s">
        <v>15441</v>
      </c>
      <c r="M5560" t="s">
        <v>15442</v>
      </c>
      <c r="N5560">
        <v>1.770277777</v>
      </c>
      <c r="O5560">
        <v>0</v>
      </c>
      <c r="P5560">
        <v>9</v>
      </c>
      <c r="Q5560">
        <v>0</v>
      </c>
      <c r="R5560">
        <v>0</v>
      </c>
      <c r="S5560">
        <v>0</v>
      </c>
      <c r="T5560">
        <v>41</v>
      </c>
      <c r="U5560">
        <v>0</v>
      </c>
      <c r="V5560">
        <v>0</v>
      </c>
      <c r="W5560">
        <v>0</v>
      </c>
      <c r="X5560">
        <v>3.5270317956802861</v>
      </c>
      <c r="Y5560">
        <v>0</v>
      </c>
      <c r="Z5560">
        <v>0</v>
      </c>
      <c r="AA5560">
        <v>0</v>
      </c>
      <c r="AB5560">
        <v>231.70596338266125</v>
      </c>
      <c r="AC5560">
        <v>0</v>
      </c>
      <c r="AD5560">
        <v>0</v>
      </c>
      <c r="AE5560">
        <v>235.23299517834153</v>
      </c>
    </row>
    <row r="5561" spans="1:31" x14ac:dyDescent="0.3">
      <c r="A5561">
        <v>2658555</v>
      </c>
      <c r="B5561">
        <v>1</v>
      </c>
      <c r="C5561" t="s">
        <v>80</v>
      </c>
      <c r="D5561" t="s">
        <v>107</v>
      </c>
      <c r="E5561" t="s">
        <v>152</v>
      </c>
      <c r="F5561" t="s">
        <v>15443</v>
      </c>
      <c r="G5561" t="s">
        <v>220</v>
      </c>
      <c r="H5561" t="s">
        <v>135</v>
      </c>
      <c r="I5561" t="s">
        <v>136</v>
      </c>
      <c r="J5561" t="s">
        <v>137</v>
      </c>
      <c r="K5561" t="s">
        <v>162</v>
      </c>
      <c r="L5561" t="s">
        <v>15444</v>
      </c>
      <c r="M5561" t="s">
        <v>15445</v>
      </c>
      <c r="N5561">
        <v>0.92249999999999999</v>
      </c>
      <c r="O5561">
        <v>0</v>
      </c>
      <c r="P5561">
        <v>185</v>
      </c>
      <c r="Q5561">
        <v>0</v>
      </c>
      <c r="R5561">
        <v>0</v>
      </c>
      <c r="S5561">
        <v>0</v>
      </c>
      <c r="T5561">
        <v>136</v>
      </c>
      <c r="U5561">
        <v>0</v>
      </c>
      <c r="V5561">
        <v>0</v>
      </c>
      <c r="W5561">
        <v>0</v>
      </c>
      <c r="X5561">
        <v>43.974764578776529</v>
      </c>
      <c r="Y5561">
        <v>0</v>
      </c>
      <c r="Z5561">
        <v>0</v>
      </c>
      <c r="AA5561">
        <v>0</v>
      </c>
      <c r="AB5561">
        <v>307.30420757303722</v>
      </c>
      <c r="AC5561">
        <v>0</v>
      </c>
      <c r="AD5561">
        <v>0</v>
      </c>
      <c r="AE5561">
        <v>351.27897215181372</v>
      </c>
    </row>
    <row r="5562" spans="1:31" x14ac:dyDescent="0.3">
      <c r="A5562">
        <v>2658813</v>
      </c>
      <c r="B5562">
        <v>2</v>
      </c>
      <c r="C5562" t="s">
        <v>80</v>
      </c>
      <c r="D5562" t="s">
        <v>91</v>
      </c>
      <c r="E5562" t="s">
        <v>152</v>
      </c>
      <c r="F5562" t="s">
        <v>15446</v>
      </c>
      <c r="G5562" t="s">
        <v>406</v>
      </c>
      <c r="H5562" t="s">
        <v>135</v>
      </c>
      <c r="I5562" t="s">
        <v>136</v>
      </c>
      <c r="J5562" t="s">
        <v>137</v>
      </c>
      <c r="K5562" t="s">
        <v>138</v>
      </c>
      <c r="L5562" t="s">
        <v>15447</v>
      </c>
      <c r="M5562" t="s">
        <v>15448</v>
      </c>
      <c r="N5562">
        <v>0.19500000000000001</v>
      </c>
      <c r="O5562">
        <v>0</v>
      </c>
      <c r="P5562">
        <v>100</v>
      </c>
      <c r="Q5562">
        <v>0</v>
      </c>
      <c r="R5562">
        <v>0</v>
      </c>
      <c r="S5562">
        <v>0</v>
      </c>
      <c r="T5562">
        <v>34</v>
      </c>
      <c r="U5562">
        <v>0</v>
      </c>
      <c r="V5562">
        <v>0</v>
      </c>
      <c r="W5562">
        <v>0</v>
      </c>
      <c r="X5562">
        <v>5.1937487426140274</v>
      </c>
      <c r="Y5562">
        <v>0</v>
      </c>
      <c r="Z5562">
        <v>0</v>
      </c>
      <c r="AA5562">
        <v>0</v>
      </c>
      <c r="AB5562">
        <v>15.355791577027396</v>
      </c>
      <c r="AC5562">
        <v>0</v>
      </c>
      <c r="AD5562">
        <v>0</v>
      </c>
      <c r="AE5562">
        <v>20.549540319641423</v>
      </c>
    </row>
    <row r="5563" spans="1:31" x14ac:dyDescent="0.3">
      <c r="A5563">
        <v>2658724</v>
      </c>
      <c r="B5563">
        <v>1</v>
      </c>
      <c r="C5563" t="s">
        <v>80</v>
      </c>
      <c r="D5563" t="s">
        <v>87</v>
      </c>
      <c r="E5563" t="s">
        <v>214</v>
      </c>
      <c r="F5563" t="s">
        <v>15449</v>
      </c>
      <c r="G5563" t="s">
        <v>224</v>
      </c>
      <c r="H5563" t="s">
        <v>135</v>
      </c>
      <c r="I5563" t="s">
        <v>136</v>
      </c>
      <c r="J5563" t="s">
        <v>137</v>
      </c>
      <c r="K5563" t="s">
        <v>138</v>
      </c>
      <c r="L5563" t="s">
        <v>15450</v>
      </c>
      <c r="M5563" t="s">
        <v>15451</v>
      </c>
      <c r="N5563">
        <v>1.5094444440000001</v>
      </c>
      <c r="O5563">
        <v>0</v>
      </c>
      <c r="P5563">
        <v>29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11.41700852101828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11.41700852101828</v>
      </c>
    </row>
    <row r="5564" spans="1:31" x14ac:dyDescent="0.3">
      <c r="A5564">
        <v>2658741</v>
      </c>
      <c r="B5564">
        <v>1</v>
      </c>
      <c r="C5564" t="s">
        <v>80</v>
      </c>
      <c r="D5564" t="s">
        <v>92</v>
      </c>
      <c r="E5564" t="s">
        <v>194</v>
      </c>
      <c r="F5564" t="s">
        <v>5387</v>
      </c>
      <c r="G5564" t="s">
        <v>676</v>
      </c>
      <c r="H5564" t="s">
        <v>144</v>
      </c>
      <c r="I5564" t="s">
        <v>136</v>
      </c>
      <c r="J5564" t="s">
        <v>137</v>
      </c>
      <c r="K5564" t="s">
        <v>138</v>
      </c>
      <c r="L5564" t="s">
        <v>15452</v>
      </c>
      <c r="M5564" t="s">
        <v>15453</v>
      </c>
      <c r="N5564">
        <v>1.247222222</v>
      </c>
      <c r="O5564">
        <v>0</v>
      </c>
      <c r="P5564">
        <v>937</v>
      </c>
      <c r="Q5564">
        <v>1</v>
      </c>
      <c r="R5564">
        <v>296</v>
      </c>
      <c r="S5564">
        <v>6</v>
      </c>
      <c r="T5564">
        <v>88</v>
      </c>
      <c r="U5564">
        <v>0</v>
      </c>
      <c r="V5564">
        <v>1</v>
      </c>
      <c r="W5564">
        <v>0</v>
      </c>
      <c r="X5564">
        <v>299.96226833120937</v>
      </c>
      <c r="Y5564">
        <v>0.5786808072852706</v>
      </c>
      <c r="Z5564">
        <v>201.89423605138313</v>
      </c>
      <c r="AA5564">
        <v>13.959014227733217</v>
      </c>
      <c r="AB5564">
        <v>121.54718486434841</v>
      </c>
      <c r="AC5564">
        <v>0</v>
      </c>
      <c r="AD5564">
        <v>0.11998120769479166</v>
      </c>
      <c r="AE5564">
        <v>638.06136548965412</v>
      </c>
    </row>
    <row r="5565" spans="1:31" x14ac:dyDescent="0.3">
      <c r="A5565">
        <v>2658054</v>
      </c>
      <c r="B5565">
        <v>1</v>
      </c>
      <c r="C5565" t="s">
        <v>81</v>
      </c>
      <c r="D5565" t="s">
        <v>128</v>
      </c>
      <c r="E5565" t="s">
        <v>132</v>
      </c>
      <c r="F5565" t="s">
        <v>15454</v>
      </c>
      <c r="G5565" t="s">
        <v>134</v>
      </c>
      <c r="H5565" t="s">
        <v>135</v>
      </c>
      <c r="I5565" t="s">
        <v>136</v>
      </c>
      <c r="J5565" t="s">
        <v>137</v>
      </c>
      <c r="K5565" t="s">
        <v>138</v>
      </c>
      <c r="L5565" t="s">
        <v>15455</v>
      </c>
      <c r="M5565" t="s">
        <v>15456</v>
      </c>
      <c r="N5565">
        <v>1.497777777</v>
      </c>
      <c r="O5565">
        <v>0</v>
      </c>
      <c r="P5565">
        <v>11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3.9507198089929236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3.9507198089929236</v>
      </c>
    </row>
    <row r="5566" spans="1:31" x14ac:dyDescent="0.3">
      <c r="A5566">
        <v>2658787</v>
      </c>
      <c r="B5566">
        <v>1</v>
      </c>
      <c r="C5566" t="s">
        <v>80</v>
      </c>
      <c r="D5566" t="s">
        <v>93</v>
      </c>
      <c r="E5566" t="s">
        <v>152</v>
      </c>
      <c r="F5566" t="s">
        <v>15457</v>
      </c>
      <c r="G5566" t="s">
        <v>224</v>
      </c>
      <c r="H5566" t="s">
        <v>135</v>
      </c>
      <c r="I5566" t="s">
        <v>136</v>
      </c>
      <c r="J5566" t="s">
        <v>137</v>
      </c>
      <c r="K5566" t="s">
        <v>138</v>
      </c>
      <c r="L5566" t="s">
        <v>15458</v>
      </c>
      <c r="M5566" t="s">
        <v>15459</v>
      </c>
      <c r="N5566">
        <v>1.7833333330000001</v>
      </c>
      <c r="O5566">
        <v>0</v>
      </c>
      <c r="P5566">
        <v>181</v>
      </c>
      <c r="Q5566">
        <v>0</v>
      </c>
      <c r="R5566">
        <v>0</v>
      </c>
      <c r="S5566">
        <v>0</v>
      </c>
      <c r="T5566">
        <v>73</v>
      </c>
      <c r="U5566">
        <v>0</v>
      </c>
      <c r="V5566">
        <v>0</v>
      </c>
      <c r="W5566">
        <v>0</v>
      </c>
      <c r="X5566">
        <v>79.957151814624879</v>
      </c>
      <c r="Y5566">
        <v>0</v>
      </c>
      <c r="Z5566">
        <v>0</v>
      </c>
      <c r="AA5566">
        <v>0</v>
      </c>
      <c r="AB5566">
        <v>128.30340255507929</v>
      </c>
      <c r="AC5566">
        <v>0</v>
      </c>
      <c r="AD5566">
        <v>0</v>
      </c>
      <c r="AE5566">
        <v>208.26055436970415</v>
      </c>
    </row>
    <row r="5567" spans="1:31" x14ac:dyDescent="0.3">
      <c r="A5567">
        <v>2658246</v>
      </c>
      <c r="B5567">
        <v>1</v>
      </c>
      <c r="C5567" t="s">
        <v>80</v>
      </c>
      <c r="D5567" t="s">
        <v>106</v>
      </c>
      <c r="E5567" t="s">
        <v>147</v>
      </c>
      <c r="F5567" t="s">
        <v>512</v>
      </c>
      <c r="G5567" t="s">
        <v>149</v>
      </c>
      <c r="H5567" t="s">
        <v>144</v>
      </c>
      <c r="I5567" t="s">
        <v>136</v>
      </c>
      <c r="J5567" t="s">
        <v>137</v>
      </c>
      <c r="K5567" t="s">
        <v>138</v>
      </c>
      <c r="L5567" t="s">
        <v>15460</v>
      </c>
      <c r="M5567" t="s">
        <v>15461</v>
      </c>
      <c r="N5567">
        <v>0.936111111</v>
      </c>
      <c r="O5567">
        <v>0</v>
      </c>
      <c r="P5567">
        <v>0</v>
      </c>
      <c r="Q5567">
        <v>9</v>
      </c>
      <c r="R5567">
        <v>68</v>
      </c>
      <c r="S5567">
        <v>4</v>
      </c>
      <c r="T5567">
        <v>7</v>
      </c>
      <c r="U5567">
        <v>0</v>
      </c>
      <c r="V5567">
        <v>0</v>
      </c>
      <c r="W5567">
        <v>0</v>
      </c>
      <c r="X5567">
        <v>0</v>
      </c>
      <c r="Y5567">
        <v>34.158661089554627</v>
      </c>
      <c r="Z5567">
        <v>307.96523298766755</v>
      </c>
      <c r="AA5567">
        <v>60.294479063594508</v>
      </c>
      <c r="AB5567">
        <v>33.601625379950029</v>
      </c>
      <c r="AC5567">
        <v>0</v>
      </c>
      <c r="AD5567">
        <v>0</v>
      </c>
      <c r="AE5567">
        <v>436.01999852076671</v>
      </c>
    </row>
    <row r="5568" spans="1:31" x14ac:dyDescent="0.3">
      <c r="A5568">
        <v>2658950</v>
      </c>
      <c r="B5568">
        <v>1</v>
      </c>
      <c r="C5568" t="s">
        <v>80</v>
      </c>
      <c r="D5568" t="s">
        <v>96</v>
      </c>
      <c r="E5568" t="s">
        <v>132</v>
      </c>
      <c r="F5568" t="s">
        <v>15462</v>
      </c>
      <c r="G5568" t="s">
        <v>228</v>
      </c>
      <c r="H5568" t="s">
        <v>135</v>
      </c>
      <c r="I5568" t="s">
        <v>136</v>
      </c>
      <c r="J5568" t="s">
        <v>137</v>
      </c>
      <c r="K5568" t="s">
        <v>138</v>
      </c>
      <c r="L5568" t="s">
        <v>15463</v>
      </c>
      <c r="M5568" t="s">
        <v>15464</v>
      </c>
      <c r="N5568">
        <v>3.239166666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0.97686467024979506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0.97686467024979506</v>
      </c>
    </row>
    <row r="5569" spans="1:31" x14ac:dyDescent="0.3">
      <c r="A5569">
        <v>2658927</v>
      </c>
      <c r="B5569">
        <v>1</v>
      </c>
      <c r="C5569" t="s">
        <v>80</v>
      </c>
      <c r="D5569" t="s">
        <v>99</v>
      </c>
      <c r="E5569" t="s">
        <v>132</v>
      </c>
      <c r="F5569" t="s">
        <v>15465</v>
      </c>
      <c r="G5569" t="s">
        <v>228</v>
      </c>
      <c r="H5569" t="s">
        <v>135</v>
      </c>
      <c r="I5569" t="s">
        <v>136</v>
      </c>
      <c r="J5569" t="s">
        <v>137</v>
      </c>
      <c r="K5569" t="s">
        <v>138</v>
      </c>
      <c r="L5569" t="s">
        <v>15466</v>
      </c>
      <c r="M5569" t="s">
        <v>15467</v>
      </c>
      <c r="N5569">
        <v>0.56499999999999995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0.32718413897100068</v>
      </c>
      <c r="AE5569">
        <v>0.32718413897100068</v>
      </c>
    </row>
    <row r="5570" spans="1:31" x14ac:dyDescent="0.3">
      <c r="A5570">
        <v>2658260</v>
      </c>
      <c r="B5570">
        <v>1</v>
      </c>
      <c r="C5570" t="s">
        <v>80</v>
      </c>
      <c r="D5570" t="s">
        <v>93</v>
      </c>
      <c r="E5570" t="s">
        <v>141</v>
      </c>
      <c r="F5570" t="s">
        <v>15468</v>
      </c>
      <c r="G5570" t="s">
        <v>161</v>
      </c>
      <c r="H5570" t="s">
        <v>144</v>
      </c>
      <c r="I5570" t="s">
        <v>136</v>
      </c>
      <c r="J5570" t="s">
        <v>137</v>
      </c>
      <c r="K5570" t="s">
        <v>162</v>
      </c>
      <c r="L5570" t="s">
        <v>15469</v>
      </c>
      <c r="M5570" t="s">
        <v>15470</v>
      </c>
      <c r="N5570">
        <v>8.2780555549999999</v>
      </c>
      <c r="O5570">
        <v>0</v>
      </c>
      <c r="P5570">
        <v>42</v>
      </c>
      <c r="Q5570">
        <v>0</v>
      </c>
      <c r="R5570">
        <v>30</v>
      </c>
      <c r="S5570">
        <v>0</v>
      </c>
      <c r="T5570">
        <v>25</v>
      </c>
      <c r="U5570">
        <v>0</v>
      </c>
      <c r="V5570">
        <v>0</v>
      </c>
      <c r="W5570">
        <v>0</v>
      </c>
      <c r="X5570">
        <v>123.08694836035951</v>
      </c>
      <c r="Y5570">
        <v>0</v>
      </c>
      <c r="Z5570">
        <v>732.12057485683692</v>
      </c>
      <c r="AA5570">
        <v>0</v>
      </c>
      <c r="AB5570">
        <v>381.91630040959012</v>
      </c>
      <c r="AC5570">
        <v>0</v>
      </c>
      <c r="AD5570">
        <v>0</v>
      </c>
      <c r="AE5570">
        <v>1237.1238236267866</v>
      </c>
    </row>
    <row r="5571" spans="1:31" x14ac:dyDescent="0.3">
      <c r="A5571">
        <v>2658970</v>
      </c>
      <c r="B5571">
        <v>1</v>
      </c>
      <c r="C5571" t="s">
        <v>81</v>
      </c>
      <c r="D5571" t="s">
        <v>127</v>
      </c>
      <c r="E5571" t="s">
        <v>165</v>
      </c>
      <c r="F5571" t="s">
        <v>1455</v>
      </c>
      <c r="G5571" t="s">
        <v>224</v>
      </c>
      <c r="H5571" t="s">
        <v>135</v>
      </c>
      <c r="I5571" t="s">
        <v>136</v>
      </c>
      <c r="J5571" t="s">
        <v>137</v>
      </c>
      <c r="K5571" t="s">
        <v>138</v>
      </c>
      <c r="L5571" t="s">
        <v>15471</v>
      </c>
      <c r="M5571" t="s">
        <v>15472</v>
      </c>
      <c r="N5571">
        <v>3.8461111109999999</v>
      </c>
      <c r="O5571">
        <v>0</v>
      </c>
      <c r="P5571">
        <v>22</v>
      </c>
      <c r="Q5571">
        <v>0</v>
      </c>
      <c r="R5571">
        <v>0</v>
      </c>
      <c r="S5571">
        <v>0</v>
      </c>
      <c r="T5571">
        <v>2</v>
      </c>
      <c r="U5571">
        <v>0</v>
      </c>
      <c r="V5571">
        <v>0</v>
      </c>
      <c r="W5571">
        <v>0</v>
      </c>
      <c r="X5571">
        <v>17.283722382072778</v>
      </c>
      <c r="Y5571">
        <v>0</v>
      </c>
      <c r="Z5571">
        <v>0</v>
      </c>
      <c r="AA5571">
        <v>0</v>
      </c>
      <c r="AB5571">
        <v>4.4024571584821706</v>
      </c>
      <c r="AC5571">
        <v>0</v>
      </c>
      <c r="AD5571">
        <v>0</v>
      </c>
      <c r="AE5571">
        <v>21.686179540554949</v>
      </c>
    </row>
    <row r="5572" spans="1:31" x14ac:dyDescent="0.3">
      <c r="A5572">
        <v>2658429</v>
      </c>
      <c r="B5572">
        <v>1</v>
      </c>
      <c r="C5572" t="s">
        <v>80</v>
      </c>
      <c r="D5572" t="s">
        <v>89</v>
      </c>
      <c r="E5572" t="s">
        <v>132</v>
      </c>
      <c r="F5572" t="s">
        <v>15473</v>
      </c>
      <c r="G5572" t="s">
        <v>228</v>
      </c>
      <c r="H5572" t="s">
        <v>135</v>
      </c>
      <c r="I5572" t="s">
        <v>136</v>
      </c>
      <c r="J5572" t="s">
        <v>137</v>
      </c>
      <c r="K5572" t="s">
        <v>138</v>
      </c>
      <c r="L5572" t="s">
        <v>15474</v>
      </c>
      <c r="M5572" t="s">
        <v>15475</v>
      </c>
      <c r="N5572">
        <v>1.9427777770000001</v>
      </c>
      <c r="O5572">
        <v>0</v>
      </c>
      <c r="P5572">
        <v>2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5.1548767806662639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5.1548767806662639</v>
      </c>
    </row>
    <row r="5573" spans="1:31" x14ac:dyDescent="0.3">
      <c r="A5573">
        <v>2658280</v>
      </c>
      <c r="B5573">
        <v>1</v>
      </c>
      <c r="C5573" t="s">
        <v>80</v>
      </c>
      <c r="D5573" t="s">
        <v>93</v>
      </c>
      <c r="E5573" t="s">
        <v>194</v>
      </c>
      <c r="F5573" t="s">
        <v>3750</v>
      </c>
      <c r="G5573" t="s">
        <v>220</v>
      </c>
      <c r="H5573" t="s">
        <v>144</v>
      </c>
      <c r="I5573" t="s">
        <v>136</v>
      </c>
      <c r="J5573" t="s">
        <v>137</v>
      </c>
      <c r="K5573" t="s">
        <v>162</v>
      </c>
      <c r="L5573" t="s">
        <v>15476</v>
      </c>
      <c r="M5573" t="s">
        <v>15477</v>
      </c>
      <c r="N5573">
        <v>6.489166666</v>
      </c>
      <c r="O5573">
        <v>0</v>
      </c>
      <c r="P5573">
        <v>586</v>
      </c>
      <c r="Q5573">
        <v>2</v>
      </c>
      <c r="R5573">
        <v>126</v>
      </c>
      <c r="S5573">
        <v>6</v>
      </c>
      <c r="T5573">
        <v>112</v>
      </c>
      <c r="U5573">
        <v>1</v>
      </c>
      <c r="V5573">
        <v>0</v>
      </c>
      <c r="W5573">
        <v>0</v>
      </c>
      <c r="X5573">
        <v>750.04529039191175</v>
      </c>
      <c r="Y5573">
        <v>198.28517859750471</v>
      </c>
      <c r="Z5573">
        <v>1438.4129128268489</v>
      </c>
      <c r="AA5573">
        <v>168.98085807319475</v>
      </c>
      <c r="AB5573">
        <v>901.93556905909304</v>
      </c>
      <c r="AC5573">
        <v>40.611215233700989</v>
      </c>
      <c r="AD5573">
        <v>0</v>
      </c>
      <c r="AE5573">
        <v>3498.2710241822542</v>
      </c>
    </row>
    <row r="5574" spans="1:31" x14ac:dyDescent="0.3">
      <c r="A5574">
        <v>2658658</v>
      </c>
      <c r="B5574">
        <v>1</v>
      </c>
      <c r="C5574" t="s">
        <v>81</v>
      </c>
      <c r="D5574" t="s">
        <v>121</v>
      </c>
      <c r="E5574" t="s">
        <v>152</v>
      </c>
      <c r="F5574" t="s">
        <v>15478</v>
      </c>
      <c r="G5574" t="s">
        <v>191</v>
      </c>
      <c r="H5574" t="s">
        <v>135</v>
      </c>
      <c r="I5574" t="s">
        <v>136</v>
      </c>
      <c r="J5574" t="s">
        <v>137</v>
      </c>
      <c r="K5574" t="s">
        <v>138</v>
      </c>
      <c r="L5574" t="s">
        <v>15479</v>
      </c>
      <c r="M5574" t="s">
        <v>15480</v>
      </c>
      <c r="N5574">
        <v>0.77777777699999995</v>
      </c>
      <c r="O5574">
        <v>0</v>
      </c>
      <c r="P5574">
        <v>11</v>
      </c>
      <c r="Q5574">
        <v>0</v>
      </c>
      <c r="R5574">
        <v>34</v>
      </c>
      <c r="S5574">
        <v>0</v>
      </c>
      <c r="T5574">
        <v>3</v>
      </c>
      <c r="U5574">
        <v>0</v>
      </c>
      <c r="V5574">
        <v>0</v>
      </c>
      <c r="W5574">
        <v>0</v>
      </c>
      <c r="X5574">
        <v>1.3658555985287393</v>
      </c>
      <c r="Y5574">
        <v>0</v>
      </c>
      <c r="Z5574">
        <v>28.421647709510943</v>
      </c>
      <c r="AA5574">
        <v>0</v>
      </c>
      <c r="AB5574">
        <v>3.5405518759259884</v>
      </c>
      <c r="AC5574">
        <v>0</v>
      </c>
      <c r="AD5574">
        <v>0</v>
      </c>
      <c r="AE5574">
        <v>33.328055183965674</v>
      </c>
    </row>
    <row r="5575" spans="1:31" x14ac:dyDescent="0.3">
      <c r="A5575">
        <v>2658266</v>
      </c>
      <c r="B5575">
        <v>1</v>
      </c>
      <c r="C5575" t="s">
        <v>80</v>
      </c>
      <c r="D5575" t="s">
        <v>97</v>
      </c>
      <c r="E5575" t="s">
        <v>141</v>
      </c>
      <c r="F5575" t="s">
        <v>15481</v>
      </c>
      <c r="G5575" t="s">
        <v>161</v>
      </c>
      <c r="H5575" t="s">
        <v>144</v>
      </c>
      <c r="I5575" t="s">
        <v>136</v>
      </c>
      <c r="J5575" t="s">
        <v>137</v>
      </c>
      <c r="K5575" t="s">
        <v>162</v>
      </c>
      <c r="L5575" t="s">
        <v>15482</v>
      </c>
      <c r="M5575" t="s">
        <v>15483</v>
      </c>
      <c r="N5575">
        <v>7.6363888879999999</v>
      </c>
      <c r="O5575">
        <v>0</v>
      </c>
      <c r="P5575">
        <v>41</v>
      </c>
      <c r="Q5575">
        <v>0</v>
      </c>
      <c r="R5575">
        <v>0</v>
      </c>
      <c r="S5575">
        <v>0</v>
      </c>
      <c r="T5575">
        <v>8</v>
      </c>
      <c r="U5575">
        <v>0</v>
      </c>
      <c r="V5575">
        <v>0</v>
      </c>
      <c r="W5575">
        <v>0</v>
      </c>
      <c r="X5575">
        <v>109.90856013055212</v>
      </c>
      <c r="Y5575">
        <v>0</v>
      </c>
      <c r="Z5575">
        <v>0</v>
      </c>
      <c r="AA5575">
        <v>0</v>
      </c>
      <c r="AB5575">
        <v>45.567135252643723</v>
      </c>
      <c r="AC5575">
        <v>0</v>
      </c>
      <c r="AD5575">
        <v>0</v>
      </c>
      <c r="AE5575">
        <v>155.47569538319584</v>
      </c>
    </row>
    <row r="5576" spans="1:31" x14ac:dyDescent="0.3">
      <c r="A5576">
        <v>2658074</v>
      </c>
      <c r="B5576">
        <v>1</v>
      </c>
      <c r="C5576" t="s">
        <v>80</v>
      </c>
      <c r="D5576" t="s">
        <v>105</v>
      </c>
      <c r="E5576" t="s">
        <v>165</v>
      </c>
      <c r="F5576" t="s">
        <v>15484</v>
      </c>
      <c r="G5576" t="s">
        <v>216</v>
      </c>
      <c r="H5576" t="s">
        <v>135</v>
      </c>
      <c r="I5576" t="s">
        <v>136</v>
      </c>
      <c r="J5576" t="s">
        <v>137</v>
      </c>
      <c r="K5576" t="s">
        <v>138</v>
      </c>
      <c r="L5576" t="s">
        <v>15485</v>
      </c>
      <c r="M5576" t="s">
        <v>15486</v>
      </c>
      <c r="N5576">
        <v>3.0897222219999998</v>
      </c>
      <c r="O5576">
        <v>0</v>
      </c>
      <c r="P5576">
        <v>147</v>
      </c>
      <c r="Q5576">
        <v>0</v>
      </c>
      <c r="R5576">
        <v>0</v>
      </c>
      <c r="S5576">
        <v>0</v>
      </c>
      <c r="T5576">
        <v>4</v>
      </c>
      <c r="U5576">
        <v>0</v>
      </c>
      <c r="V5576">
        <v>0</v>
      </c>
      <c r="W5576">
        <v>0</v>
      </c>
      <c r="X5576">
        <v>90.923619287842371</v>
      </c>
      <c r="Y5576">
        <v>0</v>
      </c>
      <c r="Z5576">
        <v>0</v>
      </c>
      <c r="AA5576">
        <v>0</v>
      </c>
      <c r="AB5576">
        <v>3.6822328705024261</v>
      </c>
      <c r="AC5576">
        <v>0</v>
      </c>
      <c r="AD5576">
        <v>0</v>
      </c>
      <c r="AE5576">
        <v>94.605852158344803</v>
      </c>
    </row>
    <row r="5577" spans="1:31" x14ac:dyDescent="0.3">
      <c r="A5577">
        <v>2658515</v>
      </c>
      <c r="B5577">
        <v>1</v>
      </c>
      <c r="C5577" t="s">
        <v>81</v>
      </c>
      <c r="D5577" t="s">
        <v>114</v>
      </c>
      <c r="E5577" t="s">
        <v>165</v>
      </c>
      <c r="F5577" t="s">
        <v>15487</v>
      </c>
      <c r="G5577" t="s">
        <v>154</v>
      </c>
      <c r="H5577" t="s">
        <v>135</v>
      </c>
      <c r="I5577" t="s">
        <v>136</v>
      </c>
      <c r="J5577" t="s">
        <v>137</v>
      </c>
      <c r="K5577" t="s">
        <v>138</v>
      </c>
      <c r="L5577" t="s">
        <v>15488</v>
      </c>
      <c r="M5577" t="s">
        <v>15489</v>
      </c>
      <c r="N5577">
        <v>2.5036111110000001</v>
      </c>
      <c r="O5577">
        <v>0</v>
      </c>
      <c r="P5577">
        <v>8</v>
      </c>
      <c r="Q5577">
        <v>0</v>
      </c>
      <c r="R5577">
        <v>2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0.80933521738625602</v>
      </c>
      <c r="Y5577">
        <v>0</v>
      </c>
      <c r="Z5577">
        <v>2.0301761202265993</v>
      </c>
      <c r="AA5577">
        <v>0</v>
      </c>
      <c r="AB5577">
        <v>3.8469093948393478E-2</v>
      </c>
      <c r="AC5577">
        <v>0</v>
      </c>
      <c r="AD5577">
        <v>0</v>
      </c>
      <c r="AE5577">
        <v>2.8779804315612489</v>
      </c>
    </row>
    <row r="5578" spans="1:31" x14ac:dyDescent="0.3">
      <c r="A5578">
        <v>2658627</v>
      </c>
      <c r="B5578">
        <v>1</v>
      </c>
      <c r="C5578" t="s">
        <v>80</v>
      </c>
      <c r="D5578" t="s">
        <v>83</v>
      </c>
      <c r="E5578" t="s">
        <v>165</v>
      </c>
      <c r="F5578" t="s">
        <v>15490</v>
      </c>
      <c r="G5578" t="s">
        <v>3645</v>
      </c>
      <c r="H5578" t="s">
        <v>135</v>
      </c>
      <c r="I5578" t="s">
        <v>136</v>
      </c>
      <c r="J5578" t="s">
        <v>137</v>
      </c>
      <c r="K5578" t="s">
        <v>138</v>
      </c>
      <c r="L5578" t="s">
        <v>15491</v>
      </c>
      <c r="M5578" t="s">
        <v>15401</v>
      </c>
      <c r="N5578">
        <v>1.811111111</v>
      </c>
      <c r="O5578">
        <v>0</v>
      </c>
      <c r="P5578">
        <v>26</v>
      </c>
      <c r="Q5578">
        <v>0</v>
      </c>
      <c r="R5578">
        <v>0</v>
      </c>
      <c r="S5578">
        <v>0</v>
      </c>
      <c r="T5578">
        <v>3</v>
      </c>
      <c r="U5578">
        <v>0</v>
      </c>
      <c r="V5578">
        <v>0</v>
      </c>
      <c r="W5578">
        <v>0</v>
      </c>
      <c r="X5578">
        <v>16.328381241452721</v>
      </c>
      <c r="Y5578">
        <v>0</v>
      </c>
      <c r="Z5578">
        <v>0</v>
      </c>
      <c r="AA5578">
        <v>0</v>
      </c>
      <c r="AB5578">
        <v>0.37912404232651431</v>
      </c>
      <c r="AC5578">
        <v>0</v>
      </c>
      <c r="AD5578">
        <v>0</v>
      </c>
      <c r="AE5578">
        <v>16.707505283779234</v>
      </c>
    </row>
    <row r="5579" spans="1:31" x14ac:dyDescent="0.3">
      <c r="A5579">
        <v>2658063</v>
      </c>
      <c r="B5579">
        <v>1</v>
      </c>
      <c r="C5579" t="s">
        <v>80</v>
      </c>
      <c r="D5579" t="s">
        <v>100</v>
      </c>
      <c r="E5579" t="s">
        <v>194</v>
      </c>
      <c r="F5579" t="s">
        <v>2659</v>
      </c>
      <c r="G5579" t="s">
        <v>149</v>
      </c>
      <c r="H5579" t="s">
        <v>144</v>
      </c>
      <c r="I5579" t="s">
        <v>136</v>
      </c>
      <c r="J5579" t="s">
        <v>137</v>
      </c>
      <c r="K5579" t="s">
        <v>138</v>
      </c>
      <c r="L5579" t="s">
        <v>15492</v>
      </c>
      <c r="M5579" t="s">
        <v>15493</v>
      </c>
      <c r="N5579">
        <v>0.67861111100000004</v>
      </c>
      <c r="O5579">
        <v>0</v>
      </c>
      <c r="P5579">
        <v>105</v>
      </c>
      <c r="Q5579">
        <v>3</v>
      </c>
      <c r="R5579">
        <v>20</v>
      </c>
      <c r="S5579">
        <v>16</v>
      </c>
      <c r="T5579">
        <v>119</v>
      </c>
      <c r="U5579">
        <v>1</v>
      </c>
      <c r="V5579">
        <v>0</v>
      </c>
      <c r="W5579">
        <v>0</v>
      </c>
      <c r="X5579">
        <v>35.125480528058375</v>
      </c>
      <c r="Y5579">
        <v>1.1929185205512924</v>
      </c>
      <c r="Z5579">
        <v>9.8448954364209857</v>
      </c>
      <c r="AA5579">
        <v>103.27487758518457</v>
      </c>
      <c r="AB5579">
        <v>157.30458882876917</v>
      </c>
      <c r="AC5579">
        <v>15.023693580901867</v>
      </c>
      <c r="AD5579">
        <v>0</v>
      </c>
      <c r="AE5579">
        <v>321.76645447988625</v>
      </c>
    </row>
    <row r="5580" spans="1:31" x14ac:dyDescent="0.3">
      <c r="A5580">
        <v>2658727</v>
      </c>
      <c r="B5580">
        <v>1</v>
      </c>
      <c r="C5580" t="s">
        <v>80</v>
      </c>
      <c r="D5580" t="s">
        <v>108</v>
      </c>
      <c r="E5580" t="s">
        <v>147</v>
      </c>
      <c r="F5580" t="s">
        <v>15494</v>
      </c>
      <c r="G5580" t="s">
        <v>149</v>
      </c>
      <c r="H5580" t="s">
        <v>144</v>
      </c>
      <c r="I5580" t="s">
        <v>136</v>
      </c>
      <c r="J5580" t="s">
        <v>137</v>
      </c>
      <c r="K5580" t="s">
        <v>138</v>
      </c>
      <c r="L5580" t="s">
        <v>15495</v>
      </c>
      <c r="M5580" t="s">
        <v>15496</v>
      </c>
      <c r="N5580">
        <v>0.212777777</v>
      </c>
      <c r="O5580">
        <v>0</v>
      </c>
      <c r="P5580">
        <v>3743</v>
      </c>
      <c r="Q5580">
        <v>3</v>
      </c>
      <c r="R5580">
        <v>804</v>
      </c>
      <c r="S5580">
        <v>27</v>
      </c>
      <c r="T5580">
        <v>614</v>
      </c>
      <c r="U5580">
        <v>0</v>
      </c>
      <c r="V5580">
        <v>0</v>
      </c>
      <c r="W5580">
        <v>0</v>
      </c>
      <c r="X5580">
        <v>160.76366183089763</v>
      </c>
      <c r="Y5580">
        <v>6.0980796096233236</v>
      </c>
      <c r="Z5580">
        <v>234.26755699751794</v>
      </c>
      <c r="AA5580">
        <v>40.14090164549831</v>
      </c>
      <c r="AB5580">
        <v>128.928873675033</v>
      </c>
      <c r="AC5580">
        <v>0</v>
      </c>
      <c r="AD5580">
        <v>0</v>
      </c>
      <c r="AE5580">
        <v>570.19907375857019</v>
      </c>
    </row>
    <row r="5581" spans="1:31" x14ac:dyDescent="0.3">
      <c r="A5581">
        <v>2658232</v>
      </c>
      <c r="B5581">
        <v>1</v>
      </c>
      <c r="C5581" t="s">
        <v>81</v>
      </c>
      <c r="D5581" t="s">
        <v>128</v>
      </c>
      <c r="E5581" t="s">
        <v>194</v>
      </c>
      <c r="F5581" t="s">
        <v>15497</v>
      </c>
      <c r="G5581" t="s">
        <v>1177</v>
      </c>
      <c r="H5581" t="s">
        <v>144</v>
      </c>
      <c r="I5581" t="s">
        <v>136</v>
      </c>
      <c r="J5581" t="s">
        <v>137</v>
      </c>
      <c r="K5581" t="s">
        <v>138</v>
      </c>
      <c r="L5581" t="s">
        <v>15498</v>
      </c>
      <c r="M5581" t="s">
        <v>15499</v>
      </c>
      <c r="N5581">
        <v>1.035555555</v>
      </c>
      <c r="O5581">
        <v>4</v>
      </c>
      <c r="P5581">
        <v>10911</v>
      </c>
      <c r="Q5581">
        <v>13</v>
      </c>
      <c r="R5581">
        <v>160</v>
      </c>
      <c r="S5581">
        <v>23</v>
      </c>
      <c r="T5581">
        <v>940</v>
      </c>
      <c r="U5581">
        <v>10</v>
      </c>
      <c r="V5581">
        <v>1</v>
      </c>
      <c r="W5581">
        <v>1.1457839294012138</v>
      </c>
      <c r="X5581">
        <v>2769.1687883521531</v>
      </c>
      <c r="Y5581">
        <v>24.83340684802538</v>
      </c>
      <c r="Z5581">
        <v>160.38016026622159</v>
      </c>
      <c r="AA5581">
        <v>431.74443994237197</v>
      </c>
      <c r="AB5581">
        <v>1407.9022874566278</v>
      </c>
      <c r="AC5581">
        <v>6787.1106200405029</v>
      </c>
      <c r="AD5581">
        <v>27.50736360659026</v>
      </c>
      <c r="AE5581">
        <v>11609.792850441894</v>
      </c>
    </row>
    <row r="5582" spans="1:31" x14ac:dyDescent="0.3">
      <c r="A5582">
        <v>2658896</v>
      </c>
      <c r="B5582">
        <v>1</v>
      </c>
      <c r="C5582" t="s">
        <v>80</v>
      </c>
      <c r="D5582" t="s">
        <v>83</v>
      </c>
      <c r="E5582" t="s">
        <v>132</v>
      </c>
      <c r="F5582" t="s">
        <v>15500</v>
      </c>
      <c r="G5582" t="s">
        <v>268</v>
      </c>
      <c r="H5582" t="s">
        <v>135</v>
      </c>
      <c r="I5582" t="s">
        <v>136</v>
      </c>
      <c r="J5582" t="s">
        <v>137</v>
      </c>
      <c r="K5582" t="s">
        <v>138</v>
      </c>
      <c r="L5582" t="s">
        <v>15501</v>
      </c>
      <c r="M5582" t="s">
        <v>15502</v>
      </c>
      <c r="N5582">
        <v>2.5208333330000001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0.7464936484735788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0.7464936484735788</v>
      </c>
    </row>
    <row r="5583" spans="1:31" x14ac:dyDescent="0.3">
      <c r="A5583">
        <v>2658873</v>
      </c>
      <c r="B5583">
        <v>1</v>
      </c>
      <c r="C5583" t="s">
        <v>80</v>
      </c>
      <c r="D5583" t="s">
        <v>98</v>
      </c>
      <c r="E5583" t="s">
        <v>194</v>
      </c>
      <c r="F5583" t="s">
        <v>15503</v>
      </c>
      <c r="G5583" t="s">
        <v>149</v>
      </c>
      <c r="H5583" t="s">
        <v>144</v>
      </c>
      <c r="I5583" t="s">
        <v>136</v>
      </c>
      <c r="J5583" t="s">
        <v>137</v>
      </c>
      <c r="K5583" t="s">
        <v>138</v>
      </c>
      <c r="L5583" t="s">
        <v>15504</v>
      </c>
      <c r="M5583" t="s">
        <v>15505</v>
      </c>
      <c r="N5583">
        <v>0.61250000000000004</v>
      </c>
      <c r="O5583">
        <v>0</v>
      </c>
      <c r="P5583">
        <v>21</v>
      </c>
      <c r="Q5583">
        <v>30</v>
      </c>
      <c r="R5583">
        <v>194</v>
      </c>
      <c r="S5583">
        <v>8</v>
      </c>
      <c r="T5583">
        <v>63</v>
      </c>
      <c r="U5583">
        <v>2</v>
      </c>
      <c r="V5583">
        <v>0</v>
      </c>
      <c r="W5583">
        <v>0</v>
      </c>
      <c r="X5583">
        <v>8.8984440138347267</v>
      </c>
      <c r="Y5583">
        <v>202.77703759023331</v>
      </c>
      <c r="Z5583">
        <v>659.20529010783537</v>
      </c>
      <c r="AA5583">
        <v>45.243802933123135</v>
      </c>
      <c r="AB5583">
        <v>148.73347019468218</v>
      </c>
      <c r="AC5583">
        <v>126.22669869782671</v>
      </c>
      <c r="AD5583">
        <v>0</v>
      </c>
      <c r="AE5583">
        <v>1191.0847435375356</v>
      </c>
    </row>
    <row r="5584" spans="1:31" x14ac:dyDescent="0.3">
      <c r="A5584">
        <v>2658790</v>
      </c>
      <c r="B5584">
        <v>1</v>
      </c>
      <c r="C5584" t="s">
        <v>81</v>
      </c>
      <c r="D5584" t="s">
        <v>121</v>
      </c>
      <c r="E5584" t="s">
        <v>165</v>
      </c>
      <c r="F5584" t="s">
        <v>15506</v>
      </c>
      <c r="G5584" t="s">
        <v>183</v>
      </c>
      <c r="H5584" t="s">
        <v>135</v>
      </c>
      <c r="I5584" t="s">
        <v>136</v>
      </c>
      <c r="J5584" t="s">
        <v>137</v>
      </c>
      <c r="K5584" t="s">
        <v>138</v>
      </c>
      <c r="L5584" t="s">
        <v>15507</v>
      </c>
      <c r="M5584" t="s">
        <v>15508</v>
      </c>
      <c r="N5584">
        <v>2.3849999999999998</v>
      </c>
      <c r="O5584">
        <v>0</v>
      </c>
      <c r="P5584">
        <v>17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3.8190733048567274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3.8190733048567274</v>
      </c>
    </row>
    <row r="5585" spans="1:31" x14ac:dyDescent="0.3">
      <c r="A5585">
        <v>2658186</v>
      </c>
      <c r="B5585">
        <v>1</v>
      </c>
      <c r="C5585" t="s">
        <v>80</v>
      </c>
      <c r="D5585" t="s">
        <v>84</v>
      </c>
      <c r="E5585" t="s">
        <v>147</v>
      </c>
      <c r="F5585" t="s">
        <v>15509</v>
      </c>
      <c r="G5585" t="s">
        <v>540</v>
      </c>
      <c r="H5585" t="s">
        <v>144</v>
      </c>
      <c r="I5585" t="s">
        <v>136</v>
      </c>
      <c r="J5585" t="s">
        <v>137</v>
      </c>
      <c r="K5585" t="s">
        <v>162</v>
      </c>
      <c r="L5585" t="s">
        <v>15510</v>
      </c>
      <c r="M5585" t="s">
        <v>15511</v>
      </c>
      <c r="N5585">
        <v>9.5769444440000004</v>
      </c>
      <c r="O5585">
        <v>8</v>
      </c>
      <c r="P5585">
        <v>1655</v>
      </c>
      <c r="Q5585">
        <v>13</v>
      </c>
      <c r="R5585">
        <v>298</v>
      </c>
      <c r="S5585">
        <v>33</v>
      </c>
      <c r="T5585">
        <v>287</v>
      </c>
      <c r="U5585">
        <v>1</v>
      </c>
      <c r="V5585">
        <v>0</v>
      </c>
      <c r="W5585">
        <v>48.283354646387437</v>
      </c>
      <c r="X5585">
        <v>5095.6080015363204</v>
      </c>
      <c r="Y5585">
        <v>341.67942857501379</v>
      </c>
      <c r="Z5585">
        <v>1650.7364582461714</v>
      </c>
      <c r="AA5585">
        <v>3772.7620708009827</v>
      </c>
      <c r="AB5585">
        <v>4553.5339254368537</v>
      </c>
      <c r="AC5585">
        <v>240.30953686457366</v>
      </c>
      <c r="AD5585">
        <v>0</v>
      </c>
      <c r="AE5585">
        <v>15702.912776106303</v>
      </c>
    </row>
    <row r="5586" spans="1:31" x14ac:dyDescent="0.3">
      <c r="A5586">
        <v>2658103</v>
      </c>
      <c r="B5586">
        <v>1</v>
      </c>
      <c r="C5586" t="s">
        <v>81</v>
      </c>
      <c r="D5586" t="s">
        <v>126</v>
      </c>
      <c r="E5586" t="s">
        <v>147</v>
      </c>
      <c r="F5586" t="s">
        <v>5066</v>
      </c>
      <c r="G5586" t="s">
        <v>149</v>
      </c>
      <c r="H5586" t="s">
        <v>144</v>
      </c>
      <c r="I5586" t="s">
        <v>241</v>
      </c>
      <c r="J5586" t="s">
        <v>137</v>
      </c>
      <c r="K5586" t="s">
        <v>138</v>
      </c>
      <c r="L5586" t="s">
        <v>15512</v>
      </c>
      <c r="M5586" t="s">
        <v>15513</v>
      </c>
      <c r="N5586">
        <v>5.5555550000000002E-3</v>
      </c>
      <c r="O5586">
        <v>7</v>
      </c>
      <c r="P5586">
        <v>923</v>
      </c>
      <c r="Q5586">
        <v>51</v>
      </c>
      <c r="R5586">
        <v>131</v>
      </c>
      <c r="S5586">
        <v>5</v>
      </c>
      <c r="T5586">
        <v>54</v>
      </c>
      <c r="U5586">
        <v>0</v>
      </c>
      <c r="V5586">
        <v>0</v>
      </c>
      <c r="W5586">
        <v>6.761394733333332E-3</v>
      </c>
      <c r="X5586">
        <v>0.49013200435188481</v>
      </c>
      <c r="Y5586">
        <v>2.2997634282822466</v>
      </c>
      <c r="Z5586">
        <v>0.50681802587328406</v>
      </c>
      <c r="AA5586">
        <v>3.3447646703473333E-2</v>
      </c>
      <c r="AB5586">
        <v>7.6827208041096662E-2</v>
      </c>
      <c r="AC5586">
        <v>0</v>
      </c>
      <c r="AD5586">
        <v>0</v>
      </c>
      <c r="AE5586">
        <v>3.4137497079853185</v>
      </c>
    </row>
    <row r="5587" spans="1:31" x14ac:dyDescent="0.3">
      <c r="A5587">
        <v>2658295</v>
      </c>
      <c r="B5587">
        <v>1</v>
      </c>
      <c r="C5587" t="s">
        <v>80</v>
      </c>
      <c r="D5587" t="s">
        <v>88</v>
      </c>
      <c r="E5587" t="s">
        <v>165</v>
      </c>
      <c r="F5587" t="s">
        <v>15514</v>
      </c>
      <c r="G5587" t="s">
        <v>220</v>
      </c>
      <c r="H5587" t="s">
        <v>135</v>
      </c>
      <c r="I5587" t="s">
        <v>136</v>
      </c>
      <c r="J5587" t="s">
        <v>137</v>
      </c>
      <c r="K5587" t="s">
        <v>162</v>
      </c>
      <c r="L5587" t="s">
        <v>15515</v>
      </c>
      <c r="M5587" t="s">
        <v>15516</v>
      </c>
      <c r="N5587">
        <v>0.57861111099999996</v>
      </c>
      <c r="O5587">
        <v>0</v>
      </c>
      <c r="P5587">
        <v>50</v>
      </c>
      <c r="Q5587">
        <v>0</v>
      </c>
      <c r="R5587">
        <v>0</v>
      </c>
      <c r="S5587">
        <v>0</v>
      </c>
      <c r="T5587">
        <v>1</v>
      </c>
      <c r="U5587">
        <v>0</v>
      </c>
      <c r="V5587">
        <v>0</v>
      </c>
      <c r="W5587">
        <v>0</v>
      </c>
      <c r="X5587">
        <v>7.0221198593188729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7.0221198593188729</v>
      </c>
    </row>
    <row r="5588" spans="1:31" x14ac:dyDescent="0.3">
      <c r="A5588">
        <v>2658189</v>
      </c>
      <c r="B5588">
        <v>1</v>
      </c>
      <c r="C5588" t="s">
        <v>80</v>
      </c>
      <c r="D5588" t="s">
        <v>100</v>
      </c>
      <c r="E5588" t="s">
        <v>141</v>
      </c>
      <c r="F5588" t="s">
        <v>15517</v>
      </c>
      <c r="G5588" t="s">
        <v>143</v>
      </c>
      <c r="H5588" t="s">
        <v>144</v>
      </c>
      <c r="I5588" t="s">
        <v>136</v>
      </c>
      <c r="J5588" t="s">
        <v>137</v>
      </c>
      <c r="K5588" t="s">
        <v>138</v>
      </c>
      <c r="L5588" t="s">
        <v>15518</v>
      </c>
      <c r="M5588" t="s">
        <v>15311</v>
      </c>
      <c r="N5588">
        <v>0.58805555499999995</v>
      </c>
      <c r="O5588">
        <v>0</v>
      </c>
      <c r="P5588">
        <v>3</v>
      </c>
      <c r="Q5588">
        <v>0</v>
      </c>
      <c r="R5588">
        <v>2</v>
      </c>
      <c r="S5588">
        <v>0</v>
      </c>
      <c r="T5588">
        <v>8</v>
      </c>
      <c r="U5588">
        <v>0</v>
      </c>
      <c r="V5588">
        <v>1</v>
      </c>
      <c r="W5588">
        <v>0</v>
      </c>
      <c r="X5588">
        <v>2.3171954732001643</v>
      </c>
      <c r="Y5588">
        <v>0</v>
      </c>
      <c r="Z5588">
        <v>0.45160563526971459</v>
      </c>
      <c r="AA5588">
        <v>0</v>
      </c>
      <c r="AB5588">
        <v>4.6830981826400908</v>
      </c>
      <c r="AC5588">
        <v>0</v>
      </c>
      <c r="AD5588">
        <v>2.0345236662687816</v>
      </c>
      <c r="AE5588">
        <v>9.4864229573787497</v>
      </c>
    </row>
    <row r="5589" spans="1:31" x14ac:dyDescent="0.3">
      <c r="A5589">
        <v>2658853</v>
      </c>
      <c r="B5589">
        <v>1</v>
      </c>
      <c r="C5589" t="s">
        <v>80</v>
      </c>
      <c r="D5589" t="s">
        <v>89</v>
      </c>
      <c r="E5589" t="s">
        <v>132</v>
      </c>
      <c r="F5589" t="s">
        <v>15519</v>
      </c>
      <c r="G5589" t="s">
        <v>268</v>
      </c>
      <c r="H5589" t="s">
        <v>135</v>
      </c>
      <c r="I5589" t="s">
        <v>136</v>
      </c>
      <c r="J5589" t="s">
        <v>137</v>
      </c>
      <c r="K5589" t="s">
        <v>138</v>
      </c>
      <c r="L5589" t="s">
        <v>15520</v>
      </c>
      <c r="M5589" t="s">
        <v>15521</v>
      </c>
      <c r="N5589">
        <v>1.7749999999999999</v>
      </c>
      <c r="O5589">
        <v>0</v>
      </c>
      <c r="P5589">
        <v>11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5.1747957535963867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5.1747957535963867</v>
      </c>
    </row>
    <row r="5590" spans="1:31" x14ac:dyDescent="0.3">
      <c r="A5590">
        <v>2658332</v>
      </c>
      <c r="B5590">
        <v>1</v>
      </c>
      <c r="C5590" t="s">
        <v>80</v>
      </c>
      <c r="D5590" t="s">
        <v>100</v>
      </c>
      <c r="E5590" t="s">
        <v>141</v>
      </c>
      <c r="F5590" t="s">
        <v>15215</v>
      </c>
      <c r="G5590" t="s">
        <v>562</v>
      </c>
      <c r="H5590" t="s">
        <v>144</v>
      </c>
      <c r="I5590" t="s">
        <v>136</v>
      </c>
      <c r="J5590" t="s">
        <v>137</v>
      </c>
      <c r="K5590" t="s">
        <v>138</v>
      </c>
      <c r="L5590" t="s">
        <v>15522</v>
      </c>
      <c r="M5590" t="s">
        <v>15523</v>
      </c>
      <c r="N5590">
        <v>0.28777777700000001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56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106.23747949037558</v>
      </c>
      <c r="AC5590">
        <v>0</v>
      </c>
      <c r="AD5590">
        <v>0</v>
      </c>
      <c r="AE5590">
        <v>106.23747949037558</v>
      </c>
    </row>
    <row r="5591" spans="1:31" x14ac:dyDescent="0.3">
      <c r="A5591">
        <v>2658126</v>
      </c>
      <c r="B5591">
        <v>1</v>
      </c>
      <c r="C5591" t="s">
        <v>80</v>
      </c>
      <c r="D5591" t="s">
        <v>92</v>
      </c>
      <c r="E5591" t="s">
        <v>132</v>
      </c>
      <c r="F5591" t="s">
        <v>15524</v>
      </c>
      <c r="G5591" t="s">
        <v>134</v>
      </c>
      <c r="H5591" t="s">
        <v>135</v>
      </c>
      <c r="I5591" t="s">
        <v>136</v>
      </c>
      <c r="J5591" t="s">
        <v>137</v>
      </c>
      <c r="K5591" t="s">
        <v>138</v>
      </c>
      <c r="L5591" t="s">
        <v>15525</v>
      </c>
      <c r="M5591" t="s">
        <v>15526</v>
      </c>
      <c r="N5591">
        <v>5.08</v>
      </c>
      <c r="O5591">
        <v>0</v>
      </c>
      <c r="P5591">
        <v>4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5.5637802746656471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5.5637802746656471</v>
      </c>
    </row>
    <row r="5592" spans="1:31" x14ac:dyDescent="0.3">
      <c r="A5592">
        <v>2658753</v>
      </c>
      <c r="B5592">
        <v>1</v>
      </c>
      <c r="C5592" t="s">
        <v>80</v>
      </c>
      <c r="D5592" t="s">
        <v>93</v>
      </c>
      <c r="E5592" t="s">
        <v>194</v>
      </c>
      <c r="F5592" t="s">
        <v>5909</v>
      </c>
      <c r="G5592" t="s">
        <v>149</v>
      </c>
      <c r="H5592" t="s">
        <v>144</v>
      </c>
      <c r="I5592" t="s">
        <v>136</v>
      </c>
      <c r="J5592" t="s">
        <v>137</v>
      </c>
      <c r="K5592" t="s">
        <v>138</v>
      </c>
      <c r="L5592" t="s">
        <v>15527</v>
      </c>
      <c r="M5592" t="s">
        <v>15528</v>
      </c>
      <c r="N5592">
        <v>0.877222222</v>
      </c>
      <c r="O5592">
        <v>0</v>
      </c>
      <c r="P5592">
        <v>194</v>
      </c>
      <c r="Q5592">
        <v>36</v>
      </c>
      <c r="R5592">
        <v>295</v>
      </c>
      <c r="S5592">
        <v>4</v>
      </c>
      <c r="T5592">
        <v>95</v>
      </c>
      <c r="U5592">
        <v>0</v>
      </c>
      <c r="V5592">
        <v>0</v>
      </c>
      <c r="W5592">
        <v>0</v>
      </c>
      <c r="X5592">
        <v>87.672099763578061</v>
      </c>
      <c r="Y5592">
        <v>241.80661263365241</v>
      </c>
      <c r="Z5592">
        <v>859.23576712498675</v>
      </c>
      <c r="AA5592">
        <v>29.210778498275232</v>
      </c>
      <c r="AB5592">
        <v>160.12754967199373</v>
      </c>
      <c r="AC5592">
        <v>0</v>
      </c>
      <c r="AD5592">
        <v>0</v>
      </c>
      <c r="AE5592">
        <v>1378.0528076924861</v>
      </c>
    </row>
    <row r="5593" spans="1:31" x14ac:dyDescent="0.3">
      <c r="A5593">
        <v>2658710</v>
      </c>
      <c r="B5593">
        <v>1</v>
      </c>
      <c r="C5593" t="s">
        <v>81</v>
      </c>
      <c r="D5593" t="s">
        <v>124</v>
      </c>
      <c r="E5593" t="s">
        <v>194</v>
      </c>
      <c r="F5593" t="s">
        <v>15529</v>
      </c>
      <c r="G5593" t="s">
        <v>149</v>
      </c>
      <c r="H5593" t="s">
        <v>144</v>
      </c>
      <c r="I5593" t="s">
        <v>136</v>
      </c>
      <c r="J5593" t="s">
        <v>137</v>
      </c>
      <c r="K5593" t="s">
        <v>138</v>
      </c>
      <c r="L5593" t="s">
        <v>15530</v>
      </c>
      <c r="M5593" t="s">
        <v>15531</v>
      </c>
      <c r="N5593">
        <v>1.5916666660000001</v>
      </c>
      <c r="O5593">
        <v>2</v>
      </c>
      <c r="P5593">
        <v>0</v>
      </c>
      <c r="Q5593">
        <v>40</v>
      </c>
      <c r="R5593">
        <v>0</v>
      </c>
      <c r="S5593">
        <v>3</v>
      </c>
      <c r="T5593">
        <v>0</v>
      </c>
      <c r="U5593">
        <v>0</v>
      </c>
      <c r="V5593">
        <v>0</v>
      </c>
      <c r="W5593">
        <v>6.3755451639851017</v>
      </c>
      <c r="X5593">
        <v>0</v>
      </c>
      <c r="Y5593">
        <v>408.69528916541645</v>
      </c>
      <c r="Z5593">
        <v>0</v>
      </c>
      <c r="AA5593">
        <v>5.8688811263312566</v>
      </c>
      <c r="AB5593">
        <v>0</v>
      </c>
      <c r="AC5593">
        <v>0</v>
      </c>
      <c r="AD5593">
        <v>0</v>
      </c>
      <c r="AE5593">
        <v>420.93971545573282</v>
      </c>
    </row>
    <row r="5594" spans="1:31" x14ac:dyDescent="0.3">
      <c r="A5594">
        <v>2658959</v>
      </c>
      <c r="B5594">
        <v>1</v>
      </c>
      <c r="C5594" t="s">
        <v>80</v>
      </c>
      <c r="D5594" t="s">
        <v>93</v>
      </c>
      <c r="E5594" t="s">
        <v>165</v>
      </c>
      <c r="F5594" t="s">
        <v>15532</v>
      </c>
      <c r="G5594" t="s">
        <v>224</v>
      </c>
      <c r="H5594" t="s">
        <v>135</v>
      </c>
      <c r="I5594" t="s">
        <v>136</v>
      </c>
      <c r="J5594" t="s">
        <v>137</v>
      </c>
      <c r="K5594" t="s">
        <v>138</v>
      </c>
      <c r="L5594" t="s">
        <v>15533</v>
      </c>
      <c r="M5594" t="s">
        <v>15534</v>
      </c>
      <c r="N5594">
        <v>4.7816666659999996</v>
      </c>
      <c r="O5594">
        <v>0</v>
      </c>
      <c r="P5594">
        <v>7</v>
      </c>
      <c r="Q5594">
        <v>0</v>
      </c>
      <c r="R5594">
        <v>7</v>
      </c>
      <c r="S5594">
        <v>0</v>
      </c>
      <c r="T5594">
        <v>13</v>
      </c>
      <c r="U5594">
        <v>0</v>
      </c>
      <c r="V5594">
        <v>0</v>
      </c>
      <c r="W5594">
        <v>0</v>
      </c>
      <c r="X5594">
        <v>6.6431767515007349</v>
      </c>
      <c r="Y5594">
        <v>0</v>
      </c>
      <c r="Z5594">
        <v>154.58473824815209</v>
      </c>
      <c r="AA5594">
        <v>0</v>
      </c>
      <c r="AB5594">
        <v>83.671445331272835</v>
      </c>
      <c r="AC5594">
        <v>0</v>
      </c>
      <c r="AD5594">
        <v>0</v>
      </c>
      <c r="AE5594">
        <v>244.89936033092567</v>
      </c>
    </row>
    <row r="5595" spans="1:31" x14ac:dyDescent="0.3">
      <c r="A5595">
        <v>2658584</v>
      </c>
      <c r="B5595">
        <v>1</v>
      </c>
      <c r="C5595" t="s">
        <v>81</v>
      </c>
      <c r="D5595" t="s">
        <v>121</v>
      </c>
      <c r="E5595" t="s">
        <v>147</v>
      </c>
      <c r="F5595" t="s">
        <v>2102</v>
      </c>
      <c r="G5595" t="s">
        <v>149</v>
      </c>
      <c r="H5595" t="s">
        <v>144</v>
      </c>
      <c r="I5595" t="s">
        <v>136</v>
      </c>
      <c r="J5595" t="s">
        <v>137</v>
      </c>
      <c r="K5595" t="s">
        <v>138</v>
      </c>
      <c r="L5595" t="s">
        <v>15535</v>
      </c>
      <c r="M5595" t="s">
        <v>15536</v>
      </c>
      <c r="N5595">
        <v>0.82777777699999999</v>
      </c>
      <c r="O5595">
        <v>1</v>
      </c>
      <c r="P5595">
        <v>522</v>
      </c>
      <c r="Q5595">
        <v>0</v>
      </c>
      <c r="R5595">
        <v>0</v>
      </c>
      <c r="S5595">
        <v>1</v>
      </c>
      <c r="T5595">
        <v>32</v>
      </c>
      <c r="U5595">
        <v>0</v>
      </c>
      <c r="V5595">
        <v>0</v>
      </c>
      <c r="W5595">
        <v>0.24131887998444446</v>
      </c>
      <c r="X5595">
        <v>49.422686354171944</v>
      </c>
      <c r="Y5595">
        <v>0</v>
      </c>
      <c r="Z5595">
        <v>0</v>
      </c>
      <c r="AA5595">
        <v>2.1687265736276542</v>
      </c>
      <c r="AB5595">
        <v>8.8567419149920514</v>
      </c>
      <c r="AC5595">
        <v>0</v>
      </c>
      <c r="AD5595">
        <v>0</v>
      </c>
      <c r="AE5595">
        <v>60.689473722776093</v>
      </c>
    </row>
    <row r="5596" spans="1:31" x14ac:dyDescent="0.3">
      <c r="A5596">
        <v>2658129</v>
      </c>
      <c r="B5596">
        <v>1</v>
      </c>
      <c r="C5596" t="s">
        <v>81</v>
      </c>
      <c r="D5596" t="s">
        <v>122</v>
      </c>
      <c r="E5596" t="s">
        <v>194</v>
      </c>
      <c r="F5596" t="s">
        <v>865</v>
      </c>
      <c r="G5596" t="s">
        <v>149</v>
      </c>
      <c r="H5596" t="s">
        <v>144</v>
      </c>
      <c r="I5596" t="s">
        <v>136</v>
      </c>
      <c r="J5596" t="s">
        <v>137</v>
      </c>
      <c r="K5596" t="s">
        <v>138</v>
      </c>
      <c r="L5596" t="s">
        <v>15537</v>
      </c>
      <c r="M5596" t="s">
        <v>15538</v>
      </c>
      <c r="N5596">
        <v>0.41361111099999998</v>
      </c>
      <c r="O5596">
        <v>15</v>
      </c>
      <c r="P5596">
        <v>891</v>
      </c>
      <c r="Q5596">
        <v>2</v>
      </c>
      <c r="R5596">
        <v>25</v>
      </c>
      <c r="S5596">
        <v>4</v>
      </c>
      <c r="T5596">
        <v>64</v>
      </c>
      <c r="U5596">
        <v>0</v>
      </c>
      <c r="V5596">
        <v>0</v>
      </c>
      <c r="W5596">
        <v>1.3501316105515904</v>
      </c>
      <c r="X5596">
        <v>44.88961483987211</v>
      </c>
      <c r="Y5596">
        <v>0.67194753773797056</v>
      </c>
      <c r="Z5596">
        <v>7.88846539847804</v>
      </c>
      <c r="AA5596">
        <v>3.3268883542219618</v>
      </c>
      <c r="AB5596">
        <v>9.2957619317023621</v>
      </c>
      <c r="AC5596">
        <v>0</v>
      </c>
      <c r="AD5596">
        <v>0</v>
      </c>
      <c r="AE5596">
        <v>67.422809672564043</v>
      </c>
    </row>
    <row r="5597" spans="1:31" x14ac:dyDescent="0.3">
      <c r="A5597">
        <v>2658190</v>
      </c>
      <c r="B5597">
        <v>2</v>
      </c>
      <c r="C5597" t="s">
        <v>80</v>
      </c>
      <c r="D5597" t="s">
        <v>103</v>
      </c>
      <c r="E5597" t="s">
        <v>194</v>
      </c>
      <c r="F5597" t="s">
        <v>15539</v>
      </c>
      <c r="G5597" t="s">
        <v>606</v>
      </c>
      <c r="H5597" t="s">
        <v>144</v>
      </c>
      <c r="I5597" t="s">
        <v>136</v>
      </c>
      <c r="J5597" t="s">
        <v>137</v>
      </c>
      <c r="K5597" t="s">
        <v>138</v>
      </c>
      <c r="L5597" t="s">
        <v>15540</v>
      </c>
      <c r="M5597" t="s">
        <v>15541</v>
      </c>
      <c r="N5597">
        <v>2.4672222220000002</v>
      </c>
      <c r="O5597">
        <v>0</v>
      </c>
      <c r="P5597">
        <v>0</v>
      </c>
      <c r="Q5597">
        <v>0</v>
      </c>
      <c r="R5597">
        <v>0</v>
      </c>
      <c r="S5597">
        <v>25</v>
      </c>
      <c r="T5597">
        <v>6</v>
      </c>
      <c r="U5597">
        <v>32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308.20193020093302</v>
      </c>
      <c r="AB5597">
        <v>104.45914246184753</v>
      </c>
      <c r="AC5597">
        <v>13515.506121537228</v>
      </c>
      <c r="AD5597">
        <v>0</v>
      </c>
      <c r="AE5597">
        <v>13928.167194200008</v>
      </c>
    </row>
    <row r="5598" spans="1:31" x14ac:dyDescent="0.3">
      <c r="A5598">
        <v>2658060</v>
      </c>
      <c r="B5598">
        <v>1</v>
      </c>
      <c r="C5598" t="s">
        <v>80</v>
      </c>
      <c r="D5598" t="s">
        <v>82</v>
      </c>
      <c r="E5598" t="s">
        <v>214</v>
      </c>
      <c r="F5598" t="s">
        <v>8532</v>
      </c>
      <c r="G5598" t="s">
        <v>220</v>
      </c>
      <c r="H5598" t="s">
        <v>135</v>
      </c>
      <c r="I5598" t="s">
        <v>136</v>
      </c>
      <c r="J5598" t="s">
        <v>137</v>
      </c>
      <c r="K5598" t="s">
        <v>162</v>
      </c>
      <c r="L5598" t="s">
        <v>15542</v>
      </c>
      <c r="M5598" t="s">
        <v>15543</v>
      </c>
      <c r="N5598">
        <v>2.8344444439999998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49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58.612295311960231</v>
      </c>
      <c r="AC5598">
        <v>0</v>
      </c>
      <c r="AD5598">
        <v>0</v>
      </c>
      <c r="AE5598">
        <v>58.612295311960231</v>
      </c>
    </row>
    <row r="5599" spans="1:31" x14ac:dyDescent="0.3">
      <c r="A5599">
        <v>2658601</v>
      </c>
      <c r="B5599">
        <v>1</v>
      </c>
      <c r="C5599" t="s">
        <v>80</v>
      </c>
      <c r="D5599" t="s">
        <v>100</v>
      </c>
      <c r="E5599" t="s">
        <v>141</v>
      </c>
      <c r="F5599" t="s">
        <v>15544</v>
      </c>
      <c r="G5599" t="s">
        <v>875</v>
      </c>
      <c r="H5599" t="s">
        <v>144</v>
      </c>
      <c r="I5599" t="s">
        <v>136</v>
      </c>
      <c r="J5599" t="s">
        <v>137</v>
      </c>
      <c r="K5599" t="s">
        <v>138</v>
      </c>
      <c r="L5599" t="s">
        <v>15545</v>
      </c>
      <c r="M5599" t="s">
        <v>15546</v>
      </c>
      <c r="N5599">
        <v>0.60472222200000003</v>
      </c>
      <c r="O5599">
        <v>0</v>
      </c>
      <c r="P5599">
        <v>78</v>
      </c>
      <c r="Q5599">
        <v>0</v>
      </c>
      <c r="R5599">
        <v>17</v>
      </c>
      <c r="S5599">
        <v>0</v>
      </c>
      <c r="T5599">
        <v>22</v>
      </c>
      <c r="U5599">
        <v>0</v>
      </c>
      <c r="V5599">
        <v>0</v>
      </c>
      <c r="W5599">
        <v>0</v>
      </c>
      <c r="X5599">
        <v>15.087107060674203</v>
      </c>
      <c r="Y5599">
        <v>0</v>
      </c>
      <c r="Z5599">
        <v>14.112086549913082</v>
      </c>
      <c r="AA5599">
        <v>0</v>
      </c>
      <c r="AB5599">
        <v>21.892783866020302</v>
      </c>
      <c r="AC5599">
        <v>0</v>
      </c>
      <c r="AD5599">
        <v>0</v>
      </c>
      <c r="AE5599">
        <v>51.091977476607589</v>
      </c>
    </row>
    <row r="5600" spans="1:31" x14ac:dyDescent="0.3">
      <c r="A5600">
        <v>2658292</v>
      </c>
      <c r="B5600">
        <v>1</v>
      </c>
      <c r="C5600" t="s">
        <v>80</v>
      </c>
      <c r="D5600" t="s">
        <v>106</v>
      </c>
      <c r="E5600" t="s">
        <v>194</v>
      </c>
      <c r="F5600" t="s">
        <v>15547</v>
      </c>
      <c r="G5600" t="s">
        <v>220</v>
      </c>
      <c r="H5600" t="s">
        <v>144</v>
      </c>
      <c r="I5600" t="s">
        <v>136</v>
      </c>
      <c r="J5600" t="s">
        <v>137</v>
      </c>
      <c r="K5600" t="s">
        <v>162</v>
      </c>
      <c r="L5600" t="s">
        <v>15548</v>
      </c>
      <c r="M5600" t="s">
        <v>15549</v>
      </c>
      <c r="N5600">
        <v>5.437777777</v>
      </c>
      <c r="O5600">
        <v>5</v>
      </c>
      <c r="P5600">
        <v>2630</v>
      </c>
      <c r="Q5600">
        <v>0</v>
      </c>
      <c r="R5600">
        <v>1</v>
      </c>
      <c r="S5600">
        <v>18</v>
      </c>
      <c r="T5600">
        <v>539</v>
      </c>
      <c r="U5600">
        <v>0</v>
      </c>
      <c r="V5600">
        <v>0</v>
      </c>
      <c r="W5600">
        <v>10.738023157034487</v>
      </c>
      <c r="X5600">
        <v>3242.9131183375866</v>
      </c>
      <c r="Y5600">
        <v>0</v>
      </c>
      <c r="Z5600">
        <v>33.641472506559282</v>
      </c>
      <c r="AA5600">
        <v>220.67073920941513</v>
      </c>
      <c r="AB5600">
        <v>3601.2811951550661</v>
      </c>
      <c r="AC5600">
        <v>0</v>
      </c>
      <c r="AD5600">
        <v>0</v>
      </c>
      <c r="AE5600">
        <v>7109.2445483656611</v>
      </c>
    </row>
    <row r="5601" spans="1:31" x14ac:dyDescent="0.3">
      <c r="A5601">
        <v>2658647</v>
      </c>
      <c r="B5601">
        <v>1</v>
      </c>
      <c r="C5601" t="s">
        <v>81</v>
      </c>
      <c r="D5601" t="s">
        <v>112</v>
      </c>
      <c r="E5601" t="s">
        <v>194</v>
      </c>
      <c r="F5601" t="s">
        <v>15550</v>
      </c>
      <c r="G5601" t="s">
        <v>149</v>
      </c>
      <c r="H5601" t="s">
        <v>144</v>
      </c>
      <c r="I5601" t="s">
        <v>241</v>
      </c>
      <c r="J5601" t="s">
        <v>137</v>
      </c>
      <c r="K5601" t="s">
        <v>138</v>
      </c>
      <c r="L5601" t="s">
        <v>15551</v>
      </c>
      <c r="M5601" t="s">
        <v>15552</v>
      </c>
      <c r="N5601">
        <v>4.1111110999999999E-2</v>
      </c>
      <c r="O5601">
        <v>1</v>
      </c>
      <c r="P5601">
        <v>447</v>
      </c>
      <c r="Q5601">
        <v>20</v>
      </c>
      <c r="R5601">
        <v>203</v>
      </c>
      <c r="S5601">
        <v>17</v>
      </c>
      <c r="T5601">
        <v>78</v>
      </c>
      <c r="U5601">
        <v>3</v>
      </c>
      <c r="V5601">
        <v>0</v>
      </c>
      <c r="W5601">
        <v>1.1917948146666668E-2</v>
      </c>
      <c r="X5601">
        <v>3.6001616398399898</v>
      </c>
      <c r="Y5601">
        <v>52.831313434980686</v>
      </c>
      <c r="Z5601">
        <v>71.247877992680444</v>
      </c>
      <c r="AA5601">
        <v>12.105357996234726</v>
      </c>
      <c r="AB5601">
        <v>5.9307468803711476</v>
      </c>
      <c r="AC5601">
        <v>156.24661137916999</v>
      </c>
      <c r="AD5601">
        <v>0</v>
      </c>
      <c r="AE5601">
        <v>301.97398727142365</v>
      </c>
    </row>
    <row r="5602" spans="1:31" x14ac:dyDescent="0.3">
      <c r="A5602">
        <v>2658684</v>
      </c>
      <c r="B5602">
        <v>1</v>
      </c>
      <c r="C5602" t="s">
        <v>81</v>
      </c>
      <c r="D5602" t="s">
        <v>123</v>
      </c>
      <c r="E5602" t="s">
        <v>165</v>
      </c>
      <c r="F5602" t="s">
        <v>11574</v>
      </c>
      <c r="G5602" t="s">
        <v>224</v>
      </c>
      <c r="H5602" t="s">
        <v>135</v>
      </c>
      <c r="I5602" t="s">
        <v>136</v>
      </c>
      <c r="J5602" t="s">
        <v>137</v>
      </c>
      <c r="K5602" t="s">
        <v>138</v>
      </c>
      <c r="L5602" t="s">
        <v>15553</v>
      </c>
      <c r="M5602" t="s">
        <v>15554</v>
      </c>
      <c r="N5602">
        <v>2.0944444440000001</v>
      </c>
      <c r="O5602">
        <v>0</v>
      </c>
      <c r="P5602">
        <v>472</v>
      </c>
      <c r="Q5602">
        <v>0</v>
      </c>
      <c r="R5602">
        <v>0</v>
      </c>
      <c r="S5602">
        <v>0</v>
      </c>
      <c r="T5602">
        <v>65</v>
      </c>
      <c r="U5602">
        <v>0</v>
      </c>
      <c r="V5602">
        <v>1</v>
      </c>
      <c r="W5602">
        <v>0</v>
      </c>
      <c r="X5602">
        <v>216.49593360309825</v>
      </c>
      <c r="Y5602">
        <v>0</v>
      </c>
      <c r="Z5602">
        <v>0</v>
      </c>
      <c r="AA5602">
        <v>0</v>
      </c>
      <c r="AB5602">
        <v>174.31190529406891</v>
      </c>
      <c r="AC5602">
        <v>0</v>
      </c>
      <c r="AD5602">
        <v>300.50298441830836</v>
      </c>
      <c r="AE5602">
        <v>691.31082331547555</v>
      </c>
    </row>
    <row r="5603" spans="1:31" x14ac:dyDescent="0.3">
      <c r="A5603">
        <v>2658730</v>
      </c>
      <c r="B5603">
        <v>1</v>
      </c>
      <c r="C5603" t="s">
        <v>80</v>
      </c>
      <c r="D5603" t="s">
        <v>95</v>
      </c>
      <c r="E5603" t="s">
        <v>165</v>
      </c>
      <c r="F5603" t="s">
        <v>12580</v>
      </c>
      <c r="G5603" t="s">
        <v>224</v>
      </c>
      <c r="H5603" t="s">
        <v>135</v>
      </c>
      <c r="I5603" t="s">
        <v>136</v>
      </c>
      <c r="J5603" t="s">
        <v>137</v>
      </c>
      <c r="K5603" t="s">
        <v>138</v>
      </c>
      <c r="L5603" t="s">
        <v>15555</v>
      </c>
      <c r="M5603" t="s">
        <v>15556</v>
      </c>
      <c r="N5603">
        <v>0.48777777700000002</v>
      </c>
      <c r="O5603">
        <v>0</v>
      </c>
      <c r="P5603">
        <v>141</v>
      </c>
      <c r="Q5603">
        <v>0</v>
      </c>
      <c r="R5603">
        <v>0</v>
      </c>
      <c r="S5603">
        <v>0</v>
      </c>
      <c r="T5603">
        <v>20</v>
      </c>
      <c r="U5603">
        <v>0</v>
      </c>
      <c r="V5603">
        <v>0</v>
      </c>
      <c r="W5603">
        <v>0</v>
      </c>
      <c r="X5603">
        <v>22.334452160973004</v>
      </c>
      <c r="Y5603">
        <v>0</v>
      </c>
      <c r="Z5603">
        <v>0</v>
      </c>
      <c r="AA5603">
        <v>0</v>
      </c>
      <c r="AB5603">
        <v>12.901430631130188</v>
      </c>
      <c r="AC5603">
        <v>0</v>
      </c>
      <c r="AD5603">
        <v>0</v>
      </c>
      <c r="AE5603">
        <v>35.23588279210319</v>
      </c>
    </row>
    <row r="5604" spans="1:31" x14ac:dyDescent="0.3">
      <c r="A5604">
        <v>2658146</v>
      </c>
      <c r="B5604">
        <v>1</v>
      </c>
      <c r="C5604" t="s">
        <v>81</v>
      </c>
      <c r="D5604" t="s">
        <v>118</v>
      </c>
      <c r="E5604" t="s">
        <v>147</v>
      </c>
      <c r="F5604" t="s">
        <v>12836</v>
      </c>
      <c r="G5604" t="s">
        <v>149</v>
      </c>
      <c r="H5604" t="s">
        <v>144</v>
      </c>
      <c r="I5604" t="s">
        <v>241</v>
      </c>
      <c r="J5604" t="s">
        <v>137</v>
      </c>
      <c r="K5604" t="s">
        <v>138</v>
      </c>
      <c r="L5604" t="s">
        <v>15557</v>
      </c>
      <c r="M5604" t="s">
        <v>15558</v>
      </c>
      <c r="N5604">
        <v>8.3333330000000001E-3</v>
      </c>
      <c r="O5604">
        <v>1</v>
      </c>
      <c r="P5604">
        <v>318</v>
      </c>
      <c r="Q5604">
        <v>78</v>
      </c>
      <c r="R5604">
        <v>52</v>
      </c>
      <c r="S5604">
        <v>5</v>
      </c>
      <c r="T5604">
        <v>46</v>
      </c>
      <c r="U5604">
        <v>1</v>
      </c>
      <c r="V5604">
        <v>1</v>
      </c>
      <c r="W5604">
        <v>1.4049339355333334E-3</v>
      </c>
      <c r="X5604">
        <v>0.76174398959961986</v>
      </c>
      <c r="Y5604">
        <v>6.779380307539224</v>
      </c>
      <c r="Z5604">
        <v>0.81858008372031033</v>
      </c>
      <c r="AA5604">
        <v>3.5894194431216671E-2</v>
      </c>
      <c r="AB5604">
        <v>0.21680807966595336</v>
      </c>
      <c r="AC5604">
        <v>6.7535967319553331E-2</v>
      </c>
      <c r="AD5604">
        <v>2.5758397125299998E-3</v>
      </c>
      <c r="AE5604">
        <v>8.6839233959239426</v>
      </c>
    </row>
    <row r="5605" spans="1:31" x14ac:dyDescent="0.3">
      <c r="A5605">
        <v>2658899</v>
      </c>
      <c r="B5605">
        <v>1</v>
      </c>
      <c r="C5605" t="s">
        <v>80</v>
      </c>
      <c r="D5605" t="s">
        <v>84</v>
      </c>
      <c r="E5605" t="s">
        <v>165</v>
      </c>
      <c r="F5605" t="s">
        <v>15559</v>
      </c>
      <c r="G5605" t="s">
        <v>224</v>
      </c>
      <c r="H5605" t="s">
        <v>135</v>
      </c>
      <c r="I5605" t="s">
        <v>136</v>
      </c>
      <c r="J5605" t="s">
        <v>137</v>
      </c>
      <c r="K5605" t="s">
        <v>138</v>
      </c>
      <c r="L5605" t="s">
        <v>15560</v>
      </c>
      <c r="M5605" t="s">
        <v>15561</v>
      </c>
      <c r="N5605">
        <v>0.341388888</v>
      </c>
      <c r="O5605">
        <v>0</v>
      </c>
      <c r="P5605">
        <v>236</v>
      </c>
      <c r="Q5605">
        <v>0</v>
      </c>
      <c r="R5605">
        <v>0</v>
      </c>
      <c r="S5605">
        <v>0</v>
      </c>
      <c r="T5605">
        <v>10</v>
      </c>
      <c r="U5605">
        <v>0</v>
      </c>
      <c r="V5605">
        <v>0</v>
      </c>
      <c r="W5605">
        <v>0</v>
      </c>
      <c r="X5605">
        <v>24.589993116774782</v>
      </c>
      <c r="Y5605">
        <v>0</v>
      </c>
      <c r="Z5605">
        <v>0</v>
      </c>
      <c r="AA5605">
        <v>0</v>
      </c>
      <c r="AB5605">
        <v>1.1646384863961954</v>
      </c>
      <c r="AC5605">
        <v>0</v>
      </c>
      <c r="AD5605">
        <v>0</v>
      </c>
      <c r="AE5605">
        <v>25.754631603170978</v>
      </c>
    </row>
    <row r="5606" spans="1:31" x14ac:dyDescent="0.3">
      <c r="A5606">
        <v>2658458</v>
      </c>
      <c r="B5606">
        <v>1</v>
      </c>
      <c r="C5606" t="s">
        <v>80</v>
      </c>
      <c r="D5606" t="s">
        <v>97</v>
      </c>
      <c r="E5606" t="s">
        <v>181</v>
      </c>
      <c r="F5606" t="s">
        <v>15562</v>
      </c>
      <c r="G5606" t="s">
        <v>220</v>
      </c>
      <c r="H5606" t="s">
        <v>144</v>
      </c>
      <c r="I5606" t="s">
        <v>136</v>
      </c>
      <c r="J5606" t="s">
        <v>137</v>
      </c>
      <c r="K5606" t="s">
        <v>162</v>
      </c>
      <c r="L5606" t="s">
        <v>15563</v>
      </c>
      <c r="M5606" t="s">
        <v>15564</v>
      </c>
      <c r="N5606">
        <v>5.47</v>
      </c>
      <c r="O5606">
        <v>11</v>
      </c>
      <c r="P5606">
        <v>6830</v>
      </c>
      <c r="Q5606">
        <v>16</v>
      </c>
      <c r="R5606">
        <v>234</v>
      </c>
      <c r="S5606">
        <v>45</v>
      </c>
      <c r="T5606">
        <v>853</v>
      </c>
      <c r="U5606">
        <v>0</v>
      </c>
      <c r="V5606">
        <v>12</v>
      </c>
      <c r="W5606">
        <v>330.79575606313671</v>
      </c>
      <c r="X5606">
        <v>9204.3334606275021</v>
      </c>
      <c r="Y5606">
        <v>351.51331348229854</v>
      </c>
      <c r="Z5606">
        <v>613.40937536171464</v>
      </c>
      <c r="AA5606">
        <v>3763.149248981184</v>
      </c>
      <c r="AB5606">
        <v>7287.4859616902813</v>
      </c>
      <c r="AC5606">
        <v>0</v>
      </c>
      <c r="AD5606">
        <v>1375.9765557235999</v>
      </c>
      <c r="AE5606">
        <v>22926.663671929717</v>
      </c>
    </row>
    <row r="5607" spans="1:31" x14ac:dyDescent="0.3">
      <c r="A5607">
        <v>2658850</v>
      </c>
      <c r="B5607">
        <v>1</v>
      </c>
      <c r="C5607" t="s">
        <v>81</v>
      </c>
      <c r="D5607" t="s">
        <v>123</v>
      </c>
      <c r="E5607" t="s">
        <v>141</v>
      </c>
      <c r="F5607" t="s">
        <v>15565</v>
      </c>
      <c r="G5607" t="s">
        <v>149</v>
      </c>
      <c r="H5607" t="s">
        <v>144</v>
      </c>
      <c r="I5607" t="s">
        <v>136</v>
      </c>
      <c r="J5607" t="s">
        <v>137</v>
      </c>
      <c r="K5607" t="s">
        <v>138</v>
      </c>
      <c r="L5607" t="s">
        <v>15566</v>
      </c>
      <c r="M5607" t="s">
        <v>15567</v>
      </c>
      <c r="N5607">
        <v>0.31305555499999999</v>
      </c>
      <c r="O5607">
        <v>17</v>
      </c>
      <c r="P5607">
        <v>1775</v>
      </c>
      <c r="Q5607">
        <v>56</v>
      </c>
      <c r="R5607">
        <v>197</v>
      </c>
      <c r="S5607">
        <v>25</v>
      </c>
      <c r="T5607">
        <v>186</v>
      </c>
      <c r="U5607">
        <v>3</v>
      </c>
      <c r="V5607">
        <v>0</v>
      </c>
      <c r="W5607">
        <v>1.4106971471276182</v>
      </c>
      <c r="X5607">
        <v>113.460182790242</v>
      </c>
      <c r="Y5607">
        <v>57.361575269943664</v>
      </c>
      <c r="Z5607">
        <v>74.614141336005162</v>
      </c>
      <c r="AA5607">
        <v>35.273124598938431</v>
      </c>
      <c r="AB5607">
        <v>24.77223370400646</v>
      </c>
      <c r="AC5607">
        <v>4.9388650832441128</v>
      </c>
      <c r="AD5607">
        <v>0</v>
      </c>
      <c r="AE5607">
        <v>311.83081992950747</v>
      </c>
    </row>
    <row r="5608" spans="1:31" x14ac:dyDescent="0.3">
      <c r="A5608">
        <v>2658813</v>
      </c>
      <c r="B5608">
        <v>1</v>
      </c>
      <c r="C5608" t="s">
        <v>80</v>
      </c>
      <c r="D5608" t="s">
        <v>91</v>
      </c>
      <c r="E5608" t="s">
        <v>214</v>
      </c>
      <c r="F5608" t="s">
        <v>15568</v>
      </c>
      <c r="G5608" t="s">
        <v>406</v>
      </c>
      <c r="H5608" t="s">
        <v>135</v>
      </c>
      <c r="I5608" t="s">
        <v>136</v>
      </c>
      <c r="J5608" t="s">
        <v>137</v>
      </c>
      <c r="K5608" t="s">
        <v>138</v>
      </c>
      <c r="L5608" t="s">
        <v>15569</v>
      </c>
      <c r="M5608" t="s">
        <v>15447</v>
      </c>
      <c r="N5608">
        <v>0.76055555500000005</v>
      </c>
      <c r="O5608">
        <v>0</v>
      </c>
      <c r="P5608">
        <v>19</v>
      </c>
      <c r="Q5608">
        <v>0</v>
      </c>
      <c r="R5608">
        <v>0</v>
      </c>
      <c r="S5608">
        <v>0</v>
      </c>
      <c r="T5608">
        <v>4</v>
      </c>
      <c r="U5608">
        <v>0</v>
      </c>
      <c r="V5608">
        <v>0</v>
      </c>
      <c r="W5608">
        <v>0</v>
      </c>
      <c r="X5608">
        <v>3.1347624387157893</v>
      </c>
      <c r="Y5608">
        <v>0</v>
      </c>
      <c r="Z5608">
        <v>0</v>
      </c>
      <c r="AA5608">
        <v>0</v>
      </c>
      <c r="AB5608">
        <v>4.803906483107621</v>
      </c>
      <c r="AC5608">
        <v>0</v>
      </c>
      <c r="AD5608">
        <v>0</v>
      </c>
      <c r="AE5608">
        <v>7.9386689218234103</v>
      </c>
    </row>
    <row r="5609" spans="1:31" x14ac:dyDescent="0.3">
      <c r="A5609">
        <v>2658080</v>
      </c>
      <c r="B5609">
        <v>1</v>
      </c>
      <c r="C5609" t="s">
        <v>81</v>
      </c>
      <c r="D5609" t="s">
        <v>123</v>
      </c>
      <c r="E5609" t="s">
        <v>194</v>
      </c>
      <c r="F5609" t="s">
        <v>15570</v>
      </c>
      <c r="G5609" t="s">
        <v>562</v>
      </c>
      <c r="H5609" t="s">
        <v>144</v>
      </c>
      <c r="I5609" t="s">
        <v>136</v>
      </c>
      <c r="J5609" t="s">
        <v>137</v>
      </c>
      <c r="K5609" t="s">
        <v>162</v>
      </c>
      <c r="L5609" t="s">
        <v>15571</v>
      </c>
      <c r="M5609" t="s">
        <v>15572</v>
      </c>
      <c r="N5609">
        <v>0.168333333</v>
      </c>
      <c r="O5609">
        <v>10</v>
      </c>
      <c r="P5609">
        <v>450</v>
      </c>
      <c r="Q5609">
        <v>78</v>
      </c>
      <c r="R5609">
        <v>14</v>
      </c>
      <c r="S5609">
        <v>21</v>
      </c>
      <c r="T5609">
        <v>57</v>
      </c>
      <c r="U5609">
        <v>3</v>
      </c>
      <c r="V5609">
        <v>0</v>
      </c>
      <c r="W5609">
        <v>0.67901895965018089</v>
      </c>
      <c r="X5609">
        <v>12.031597600466348</v>
      </c>
      <c r="Y5609">
        <v>20.389742609489097</v>
      </c>
      <c r="Z5609">
        <v>1.6885376364423585</v>
      </c>
      <c r="AA5609">
        <v>2.7028130215012069</v>
      </c>
      <c r="AB5609">
        <v>8.3658366312088557</v>
      </c>
      <c r="AC5609">
        <v>89.221308076851258</v>
      </c>
      <c r="AD5609">
        <v>0</v>
      </c>
      <c r="AE5609">
        <v>135.07885453560931</v>
      </c>
    </row>
    <row r="5610" spans="1:31" x14ac:dyDescent="0.3">
      <c r="A5610">
        <v>2658066</v>
      </c>
      <c r="B5610">
        <v>1</v>
      </c>
      <c r="C5610" t="s">
        <v>81</v>
      </c>
      <c r="D5610" t="s">
        <v>112</v>
      </c>
      <c r="E5610" t="s">
        <v>132</v>
      </c>
      <c r="F5610" t="s">
        <v>7221</v>
      </c>
      <c r="G5610" t="s">
        <v>228</v>
      </c>
      <c r="H5610" t="s">
        <v>135</v>
      </c>
      <c r="I5610" t="s">
        <v>136</v>
      </c>
      <c r="J5610" t="s">
        <v>137</v>
      </c>
      <c r="K5610" t="s">
        <v>138</v>
      </c>
      <c r="L5610" t="s">
        <v>15573</v>
      </c>
      <c r="M5610" t="s">
        <v>15574</v>
      </c>
      <c r="N5610">
        <v>1.946388888</v>
      </c>
      <c r="O5610">
        <v>0</v>
      </c>
      <c r="P5610">
        <v>4</v>
      </c>
      <c r="Q5610">
        <v>0</v>
      </c>
      <c r="R5610">
        <v>0</v>
      </c>
      <c r="S5610">
        <v>0</v>
      </c>
      <c r="T5610">
        <v>3</v>
      </c>
      <c r="U5610">
        <v>0</v>
      </c>
      <c r="V5610">
        <v>0</v>
      </c>
      <c r="W5610">
        <v>0</v>
      </c>
      <c r="X5610">
        <v>0.90505906446047779</v>
      </c>
      <c r="Y5610">
        <v>0</v>
      </c>
      <c r="Z5610">
        <v>0</v>
      </c>
      <c r="AA5610">
        <v>0</v>
      </c>
      <c r="AB5610">
        <v>0.89749776705793072</v>
      </c>
      <c r="AC5610">
        <v>0</v>
      </c>
      <c r="AD5610">
        <v>0</v>
      </c>
      <c r="AE5610">
        <v>1.8025568315184084</v>
      </c>
    </row>
    <row r="5611" spans="1:31" x14ac:dyDescent="0.3">
      <c r="A5611">
        <v>2658272</v>
      </c>
      <c r="B5611">
        <v>1</v>
      </c>
      <c r="C5611" t="s">
        <v>81</v>
      </c>
      <c r="D5611" t="s">
        <v>112</v>
      </c>
      <c r="E5611" t="s">
        <v>194</v>
      </c>
      <c r="F5611" t="s">
        <v>15575</v>
      </c>
      <c r="G5611" t="s">
        <v>161</v>
      </c>
      <c r="H5611" t="s">
        <v>144</v>
      </c>
      <c r="I5611" t="s">
        <v>136</v>
      </c>
      <c r="J5611" t="s">
        <v>137</v>
      </c>
      <c r="K5611" t="s">
        <v>162</v>
      </c>
      <c r="L5611" t="s">
        <v>15576</v>
      </c>
      <c r="M5611" t="s">
        <v>15577</v>
      </c>
      <c r="N5611">
        <v>5.8058333329999998</v>
      </c>
      <c r="O5611">
        <v>3</v>
      </c>
      <c r="P5611">
        <v>1283</v>
      </c>
      <c r="Q5611">
        <v>5</v>
      </c>
      <c r="R5611">
        <v>37</v>
      </c>
      <c r="S5611">
        <v>7</v>
      </c>
      <c r="T5611">
        <v>69</v>
      </c>
      <c r="U5611">
        <v>0</v>
      </c>
      <c r="V5611">
        <v>0</v>
      </c>
      <c r="W5611">
        <v>4.9443394286083331</v>
      </c>
      <c r="X5611">
        <v>656.55524157045011</v>
      </c>
      <c r="Y5611">
        <v>234.64003370561255</v>
      </c>
      <c r="Z5611">
        <v>80.460924472994776</v>
      </c>
      <c r="AA5611">
        <v>129.78500466358875</v>
      </c>
      <c r="AB5611">
        <v>176.59715678986723</v>
      </c>
      <c r="AC5611">
        <v>0</v>
      </c>
      <c r="AD5611">
        <v>0</v>
      </c>
      <c r="AE5611">
        <v>1282.9827006311218</v>
      </c>
    </row>
    <row r="5612" spans="1:31" x14ac:dyDescent="0.3">
      <c r="A5612">
        <v>2658415</v>
      </c>
      <c r="B5612">
        <v>1</v>
      </c>
      <c r="C5612" t="s">
        <v>80</v>
      </c>
      <c r="D5612" t="s">
        <v>100</v>
      </c>
      <c r="E5612" t="s">
        <v>194</v>
      </c>
      <c r="F5612" t="s">
        <v>2659</v>
      </c>
      <c r="G5612" t="s">
        <v>149</v>
      </c>
      <c r="H5612" t="s">
        <v>144</v>
      </c>
      <c r="I5612" t="s">
        <v>136</v>
      </c>
      <c r="J5612" t="s">
        <v>137</v>
      </c>
      <c r="K5612" t="s">
        <v>138</v>
      </c>
      <c r="L5612" t="s">
        <v>15578</v>
      </c>
      <c r="M5612" t="s">
        <v>15579</v>
      </c>
      <c r="N5612">
        <v>0.143055555</v>
      </c>
      <c r="O5612">
        <v>0</v>
      </c>
      <c r="P5612">
        <v>105</v>
      </c>
      <c r="Q5612">
        <v>3</v>
      </c>
      <c r="R5612">
        <v>20</v>
      </c>
      <c r="S5612">
        <v>16</v>
      </c>
      <c r="T5612">
        <v>119</v>
      </c>
      <c r="U5612">
        <v>1</v>
      </c>
      <c r="V5612">
        <v>0</v>
      </c>
      <c r="W5612">
        <v>0</v>
      </c>
      <c r="X5612">
        <v>8.6693828592184019</v>
      </c>
      <c r="Y5612">
        <v>0.32321141324733083</v>
      </c>
      <c r="Z5612">
        <v>2.6823901466726778</v>
      </c>
      <c r="AA5612">
        <v>38.696861661479737</v>
      </c>
      <c r="AB5612">
        <v>74.831435579406659</v>
      </c>
      <c r="AC5612">
        <v>9.1720464617866462</v>
      </c>
      <c r="AD5612">
        <v>0</v>
      </c>
      <c r="AE5612">
        <v>134.37532812181144</v>
      </c>
    </row>
    <row r="5613" spans="1:31" x14ac:dyDescent="0.3">
      <c r="A5613">
        <v>2658132</v>
      </c>
      <c r="B5613">
        <v>1</v>
      </c>
      <c r="C5613" t="s">
        <v>80</v>
      </c>
      <c r="D5613" t="s">
        <v>85</v>
      </c>
      <c r="E5613" t="s">
        <v>132</v>
      </c>
      <c r="F5613" t="s">
        <v>15580</v>
      </c>
      <c r="G5613" t="s">
        <v>228</v>
      </c>
      <c r="H5613" t="s">
        <v>135</v>
      </c>
      <c r="I5613" t="s">
        <v>136</v>
      </c>
      <c r="J5613" t="s">
        <v>137</v>
      </c>
      <c r="K5613" t="s">
        <v>138</v>
      </c>
      <c r="L5613" t="s">
        <v>15581</v>
      </c>
      <c r="M5613" t="s">
        <v>15582</v>
      </c>
      <c r="N5613">
        <v>1.9975000000000001</v>
      </c>
      <c r="O5613">
        <v>0</v>
      </c>
      <c r="P5613">
        <v>5</v>
      </c>
      <c r="Q5613">
        <v>0</v>
      </c>
      <c r="R5613">
        <v>0</v>
      </c>
      <c r="S5613">
        <v>0</v>
      </c>
      <c r="T5613">
        <v>1</v>
      </c>
      <c r="U5613">
        <v>0</v>
      </c>
      <c r="V5613">
        <v>0</v>
      </c>
      <c r="W5613">
        <v>0</v>
      </c>
      <c r="X5613">
        <v>2.4902157646821261</v>
      </c>
      <c r="Y5613">
        <v>0</v>
      </c>
      <c r="Z5613">
        <v>0</v>
      </c>
      <c r="AA5613">
        <v>0</v>
      </c>
      <c r="AB5613">
        <v>0.32021401323708554</v>
      </c>
      <c r="AC5613">
        <v>0</v>
      </c>
      <c r="AD5613">
        <v>0</v>
      </c>
      <c r="AE5613">
        <v>2.8104297779192118</v>
      </c>
    </row>
    <row r="5614" spans="1:31" x14ac:dyDescent="0.3">
      <c r="A5614">
        <v>2658796</v>
      </c>
      <c r="B5614">
        <v>1</v>
      </c>
      <c r="C5614" t="s">
        <v>80</v>
      </c>
      <c r="D5614" t="s">
        <v>105</v>
      </c>
      <c r="E5614" t="s">
        <v>132</v>
      </c>
      <c r="F5614" t="s">
        <v>15583</v>
      </c>
      <c r="G5614" t="s">
        <v>134</v>
      </c>
      <c r="H5614" t="s">
        <v>135</v>
      </c>
      <c r="I5614" t="s">
        <v>136</v>
      </c>
      <c r="J5614" t="s">
        <v>137</v>
      </c>
      <c r="K5614" t="s">
        <v>138</v>
      </c>
      <c r="L5614" t="s">
        <v>15584</v>
      </c>
      <c r="M5614" t="s">
        <v>15585</v>
      </c>
      <c r="N5614">
        <v>2.9458333329999999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4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27.449933164698479</v>
      </c>
      <c r="AC5614">
        <v>0</v>
      </c>
      <c r="AD5614">
        <v>0</v>
      </c>
      <c r="AE5614">
        <v>27.449933164698479</v>
      </c>
    </row>
    <row r="5615" spans="1:31" x14ac:dyDescent="0.3">
      <c r="A5615">
        <v>2658842</v>
      </c>
      <c r="B5615">
        <v>1</v>
      </c>
      <c r="C5615" t="s">
        <v>81</v>
      </c>
      <c r="D5615" t="s">
        <v>127</v>
      </c>
      <c r="E5615" t="s">
        <v>147</v>
      </c>
      <c r="F5615" t="s">
        <v>15248</v>
      </c>
      <c r="G5615" t="s">
        <v>149</v>
      </c>
      <c r="H5615" t="s">
        <v>144</v>
      </c>
      <c r="I5615" t="s">
        <v>241</v>
      </c>
      <c r="J5615" t="s">
        <v>137</v>
      </c>
      <c r="K5615" t="s">
        <v>138</v>
      </c>
      <c r="L5615" t="s">
        <v>15586</v>
      </c>
      <c r="M5615" t="s">
        <v>15587</v>
      </c>
      <c r="N5615">
        <v>9.1666660000000004E-3</v>
      </c>
      <c r="O5615">
        <v>32</v>
      </c>
      <c r="P5615">
        <v>2967</v>
      </c>
      <c r="Q5615">
        <v>621</v>
      </c>
      <c r="R5615">
        <v>352</v>
      </c>
      <c r="S5615">
        <v>55</v>
      </c>
      <c r="T5615">
        <v>321</v>
      </c>
      <c r="U5615">
        <v>7</v>
      </c>
      <c r="V5615">
        <v>0</v>
      </c>
      <c r="W5615">
        <v>0.16970842099327979</v>
      </c>
      <c r="X5615">
        <v>5.3603469081096637</v>
      </c>
      <c r="Y5615">
        <v>20.504151660424156</v>
      </c>
      <c r="Z5615">
        <v>6.9820651857126865</v>
      </c>
      <c r="AA5615">
        <v>2.0731635882277346</v>
      </c>
      <c r="AB5615">
        <v>1.7162131879371556</v>
      </c>
      <c r="AC5615">
        <v>2.2365239795992315</v>
      </c>
      <c r="AD5615">
        <v>0</v>
      </c>
      <c r="AE5615">
        <v>39.042172931003911</v>
      </c>
    </row>
    <row r="5616" spans="1:31" x14ac:dyDescent="0.3">
      <c r="A5616">
        <v>2658178</v>
      </c>
      <c r="B5616">
        <v>1</v>
      </c>
      <c r="C5616" t="s">
        <v>81</v>
      </c>
      <c r="D5616" t="s">
        <v>112</v>
      </c>
      <c r="E5616" t="s">
        <v>141</v>
      </c>
      <c r="F5616" t="s">
        <v>15588</v>
      </c>
      <c r="G5616" t="s">
        <v>161</v>
      </c>
      <c r="H5616" t="s">
        <v>144</v>
      </c>
      <c r="I5616" t="s">
        <v>136</v>
      </c>
      <c r="J5616" t="s">
        <v>137</v>
      </c>
      <c r="K5616" t="s">
        <v>162</v>
      </c>
      <c r="L5616" t="s">
        <v>15589</v>
      </c>
      <c r="M5616" t="s">
        <v>15590</v>
      </c>
      <c r="N5616">
        <v>8.3561111110000006</v>
      </c>
      <c r="O5616">
        <v>0</v>
      </c>
      <c r="P5616">
        <v>16</v>
      </c>
      <c r="Q5616">
        <v>0</v>
      </c>
      <c r="R5616">
        <v>51</v>
      </c>
      <c r="S5616">
        <v>0</v>
      </c>
      <c r="T5616">
        <v>3</v>
      </c>
      <c r="U5616">
        <v>0</v>
      </c>
      <c r="V5616">
        <v>0</v>
      </c>
      <c r="W5616">
        <v>0</v>
      </c>
      <c r="X5616">
        <v>33.445879990079753</v>
      </c>
      <c r="Y5616">
        <v>0</v>
      </c>
      <c r="Z5616">
        <v>536.04163663387203</v>
      </c>
      <c r="AA5616">
        <v>0</v>
      </c>
      <c r="AB5616">
        <v>44.539806131852131</v>
      </c>
      <c r="AC5616">
        <v>0</v>
      </c>
      <c r="AD5616">
        <v>0</v>
      </c>
      <c r="AE5616">
        <v>614.02732275580399</v>
      </c>
    </row>
    <row r="5617" spans="1:31" x14ac:dyDescent="0.3">
      <c r="A5617">
        <v>2658656</v>
      </c>
      <c r="B5617">
        <v>1</v>
      </c>
      <c r="C5617" t="s">
        <v>81</v>
      </c>
      <c r="D5617" t="s">
        <v>118</v>
      </c>
      <c r="E5617" t="s">
        <v>147</v>
      </c>
      <c r="F5617" t="s">
        <v>15591</v>
      </c>
      <c r="G5617" t="s">
        <v>149</v>
      </c>
      <c r="H5617" t="s">
        <v>144</v>
      </c>
      <c r="I5617" t="s">
        <v>136</v>
      </c>
      <c r="J5617" t="s">
        <v>137</v>
      </c>
      <c r="K5617" t="s">
        <v>138</v>
      </c>
      <c r="L5617" t="s">
        <v>15592</v>
      </c>
      <c r="M5617" t="s">
        <v>15593</v>
      </c>
      <c r="N5617">
        <v>0.47499999999999998</v>
      </c>
      <c r="O5617">
        <v>0</v>
      </c>
      <c r="P5617">
        <v>0</v>
      </c>
      <c r="Q5617">
        <v>18</v>
      </c>
      <c r="R5617">
        <v>0</v>
      </c>
      <c r="S5617">
        <v>12</v>
      </c>
      <c r="T5617">
        <v>0</v>
      </c>
      <c r="U5617">
        <v>10</v>
      </c>
      <c r="V5617">
        <v>0</v>
      </c>
      <c r="W5617">
        <v>0</v>
      </c>
      <c r="X5617">
        <v>0</v>
      </c>
      <c r="Y5617">
        <v>40.866737408508087</v>
      </c>
      <c r="Z5617">
        <v>0</v>
      </c>
      <c r="AA5617">
        <v>120.25365878734289</v>
      </c>
      <c r="AB5617">
        <v>0</v>
      </c>
      <c r="AC5617">
        <v>828.5590055284963</v>
      </c>
      <c r="AD5617">
        <v>0</v>
      </c>
      <c r="AE5617">
        <v>989.67940172434726</v>
      </c>
    </row>
    <row r="5618" spans="1:31" x14ac:dyDescent="0.3">
      <c r="A5618">
        <v>2658278</v>
      </c>
      <c r="B5618">
        <v>1</v>
      </c>
      <c r="C5618" t="s">
        <v>81</v>
      </c>
      <c r="D5618" t="s">
        <v>112</v>
      </c>
      <c r="E5618" t="s">
        <v>165</v>
      </c>
      <c r="F5618" t="s">
        <v>15594</v>
      </c>
      <c r="G5618" t="s">
        <v>154</v>
      </c>
      <c r="H5618" t="s">
        <v>135</v>
      </c>
      <c r="I5618" t="s">
        <v>136</v>
      </c>
      <c r="J5618" t="s">
        <v>137</v>
      </c>
      <c r="K5618" t="s">
        <v>138</v>
      </c>
      <c r="L5618" t="s">
        <v>15595</v>
      </c>
      <c r="M5618" t="s">
        <v>15596</v>
      </c>
      <c r="N5618">
        <v>5.5211111109999997</v>
      </c>
      <c r="O5618">
        <v>0</v>
      </c>
      <c r="P5618">
        <v>13</v>
      </c>
      <c r="Q5618">
        <v>0</v>
      </c>
      <c r="R5618">
        <v>3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12.594126768953268</v>
      </c>
      <c r="Y5618">
        <v>0</v>
      </c>
      <c r="Z5618">
        <v>10.262562425809401</v>
      </c>
      <c r="AA5618">
        <v>0</v>
      </c>
      <c r="AB5618">
        <v>2.5026010716801417</v>
      </c>
      <c r="AC5618">
        <v>0</v>
      </c>
      <c r="AD5618">
        <v>0</v>
      </c>
      <c r="AE5618">
        <v>25.359290266442812</v>
      </c>
    </row>
    <row r="5619" spans="1:31" x14ac:dyDescent="0.3">
      <c r="A5619">
        <v>2658255</v>
      </c>
      <c r="B5619">
        <v>1</v>
      </c>
      <c r="C5619" t="s">
        <v>80</v>
      </c>
      <c r="D5619" t="s">
        <v>94</v>
      </c>
      <c r="E5619" t="s">
        <v>141</v>
      </c>
      <c r="F5619" t="s">
        <v>15597</v>
      </c>
      <c r="G5619" t="s">
        <v>220</v>
      </c>
      <c r="H5619" t="s">
        <v>144</v>
      </c>
      <c r="I5619" t="s">
        <v>136</v>
      </c>
      <c r="J5619" t="s">
        <v>137</v>
      </c>
      <c r="K5619" t="s">
        <v>162</v>
      </c>
      <c r="L5619" t="s">
        <v>15598</v>
      </c>
      <c r="M5619" t="s">
        <v>15599</v>
      </c>
      <c r="N5619">
        <v>0.638055555</v>
      </c>
      <c r="O5619">
        <v>0</v>
      </c>
      <c r="P5619">
        <v>227</v>
      </c>
      <c r="Q5619">
        <v>0</v>
      </c>
      <c r="R5619">
        <v>0</v>
      </c>
      <c r="S5619">
        <v>0</v>
      </c>
      <c r="T5619">
        <v>278</v>
      </c>
      <c r="U5619">
        <v>0</v>
      </c>
      <c r="V5619">
        <v>0</v>
      </c>
      <c r="W5619">
        <v>0</v>
      </c>
      <c r="X5619">
        <v>30.913481752831917</v>
      </c>
      <c r="Y5619">
        <v>0</v>
      </c>
      <c r="Z5619">
        <v>0</v>
      </c>
      <c r="AA5619">
        <v>0</v>
      </c>
      <c r="AB5619">
        <v>176.78129088750813</v>
      </c>
      <c r="AC5619">
        <v>0</v>
      </c>
      <c r="AD5619">
        <v>0</v>
      </c>
      <c r="AE5619">
        <v>207.69477264034006</v>
      </c>
    </row>
    <row r="5620" spans="1:31" x14ac:dyDescent="0.3">
      <c r="A5620">
        <v>2658109</v>
      </c>
      <c r="B5620">
        <v>1</v>
      </c>
      <c r="C5620" t="s">
        <v>81</v>
      </c>
      <c r="D5620" t="s">
        <v>127</v>
      </c>
      <c r="E5620" t="s">
        <v>147</v>
      </c>
      <c r="F5620" t="s">
        <v>10118</v>
      </c>
      <c r="G5620" t="s">
        <v>149</v>
      </c>
      <c r="H5620" t="s">
        <v>144</v>
      </c>
      <c r="I5620" t="s">
        <v>136</v>
      </c>
      <c r="J5620" t="s">
        <v>137</v>
      </c>
      <c r="K5620" t="s">
        <v>138</v>
      </c>
      <c r="L5620" t="s">
        <v>15600</v>
      </c>
      <c r="M5620" t="s">
        <v>15601</v>
      </c>
      <c r="N5620">
        <v>1.6311111110000001</v>
      </c>
      <c r="O5620">
        <v>9</v>
      </c>
      <c r="P5620">
        <v>1489</v>
      </c>
      <c r="Q5620">
        <v>37</v>
      </c>
      <c r="R5620">
        <v>83</v>
      </c>
      <c r="S5620">
        <v>6</v>
      </c>
      <c r="T5620">
        <v>127</v>
      </c>
      <c r="U5620">
        <v>1</v>
      </c>
      <c r="V5620">
        <v>0</v>
      </c>
      <c r="W5620">
        <v>3.3516661491693971</v>
      </c>
      <c r="X5620">
        <v>377.21265668717967</v>
      </c>
      <c r="Y5620">
        <v>211.67688744956789</v>
      </c>
      <c r="Z5620">
        <v>174.00344578489765</v>
      </c>
      <c r="AA5620">
        <v>59.749578001288633</v>
      </c>
      <c r="AB5620">
        <v>117.82390935290776</v>
      </c>
      <c r="AC5620">
        <v>3.1814125476102362</v>
      </c>
      <c r="AD5620">
        <v>0</v>
      </c>
      <c r="AE5620">
        <v>946.99955597262124</v>
      </c>
    </row>
    <row r="5621" spans="1:31" x14ac:dyDescent="0.3">
      <c r="A5621">
        <v>2658447</v>
      </c>
      <c r="B5621">
        <v>1</v>
      </c>
      <c r="C5621" t="s">
        <v>81</v>
      </c>
      <c r="D5621" t="s">
        <v>118</v>
      </c>
      <c r="E5621" t="s">
        <v>147</v>
      </c>
      <c r="F5621" t="s">
        <v>1892</v>
      </c>
      <c r="G5621" t="s">
        <v>149</v>
      </c>
      <c r="H5621" t="s">
        <v>144</v>
      </c>
      <c r="I5621" t="s">
        <v>241</v>
      </c>
      <c r="J5621" t="s">
        <v>137</v>
      </c>
      <c r="K5621" t="s">
        <v>138</v>
      </c>
      <c r="L5621" t="s">
        <v>15602</v>
      </c>
      <c r="M5621" t="s">
        <v>15603</v>
      </c>
      <c r="N5621">
        <v>6.9444440000000001E-3</v>
      </c>
      <c r="O5621">
        <v>14</v>
      </c>
      <c r="P5621">
        <v>3126</v>
      </c>
      <c r="Q5621">
        <v>83</v>
      </c>
      <c r="R5621">
        <v>156</v>
      </c>
      <c r="S5621">
        <v>7</v>
      </c>
      <c r="T5621">
        <v>227</v>
      </c>
      <c r="U5621">
        <v>0</v>
      </c>
      <c r="V5621">
        <v>0</v>
      </c>
      <c r="W5621">
        <v>4.0293738477854862E-2</v>
      </c>
      <c r="X5621">
        <v>4.7739437178940713</v>
      </c>
      <c r="Y5621">
        <v>2.7672035965256949</v>
      </c>
      <c r="Z5621">
        <v>2.6744441583235217</v>
      </c>
      <c r="AA5621">
        <v>0.37623467576800412</v>
      </c>
      <c r="AB5621">
        <v>1.2004183373218749</v>
      </c>
      <c r="AC5621">
        <v>0</v>
      </c>
      <c r="AD5621">
        <v>0</v>
      </c>
      <c r="AE5621">
        <v>11.832538224311021</v>
      </c>
    </row>
    <row r="5622" spans="1:31" x14ac:dyDescent="0.3">
      <c r="A5622">
        <v>2658779</v>
      </c>
      <c r="B5622">
        <v>1</v>
      </c>
      <c r="C5622" t="s">
        <v>81</v>
      </c>
      <c r="D5622" t="s">
        <v>123</v>
      </c>
      <c r="E5622" t="s">
        <v>147</v>
      </c>
      <c r="F5622" t="s">
        <v>15604</v>
      </c>
      <c r="G5622" t="s">
        <v>149</v>
      </c>
      <c r="H5622" t="s">
        <v>144</v>
      </c>
      <c r="I5622" t="s">
        <v>136</v>
      </c>
      <c r="J5622" t="s">
        <v>137</v>
      </c>
      <c r="K5622" t="s">
        <v>138</v>
      </c>
      <c r="L5622" t="s">
        <v>15605</v>
      </c>
      <c r="M5622" t="s">
        <v>15606</v>
      </c>
      <c r="N5622">
        <v>1.291666666</v>
      </c>
      <c r="O5622">
        <v>2</v>
      </c>
      <c r="P5622">
        <v>383</v>
      </c>
      <c r="Q5622">
        <v>149</v>
      </c>
      <c r="R5622">
        <v>59</v>
      </c>
      <c r="S5622">
        <v>12</v>
      </c>
      <c r="T5622">
        <v>35</v>
      </c>
      <c r="U5622">
        <v>0</v>
      </c>
      <c r="V5622">
        <v>0</v>
      </c>
      <c r="W5622">
        <v>0.83329927576111096</v>
      </c>
      <c r="X5622">
        <v>107.24192037807457</v>
      </c>
      <c r="Y5622">
        <v>914.23537467222559</v>
      </c>
      <c r="Z5622">
        <v>241.140445133264</v>
      </c>
      <c r="AA5622">
        <v>25.22610293097414</v>
      </c>
      <c r="AB5622">
        <v>34.79128128565074</v>
      </c>
      <c r="AC5622">
        <v>0</v>
      </c>
      <c r="AD5622">
        <v>0</v>
      </c>
      <c r="AE5622">
        <v>1323.4684236759501</v>
      </c>
    </row>
    <row r="5623" spans="1:31" x14ac:dyDescent="0.3">
      <c r="A5623">
        <v>2658633</v>
      </c>
      <c r="B5623">
        <v>1</v>
      </c>
      <c r="C5623" t="s">
        <v>81</v>
      </c>
      <c r="D5623" t="s">
        <v>128</v>
      </c>
      <c r="E5623" t="s">
        <v>194</v>
      </c>
      <c r="F5623" t="s">
        <v>15607</v>
      </c>
      <c r="G5623" t="s">
        <v>149</v>
      </c>
      <c r="H5623" t="s">
        <v>144</v>
      </c>
      <c r="I5623" t="s">
        <v>241</v>
      </c>
      <c r="J5623" t="s">
        <v>137</v>
      </c>
      <c r="K5623" t="s">
        <v>138</v>
      </c>
      <c r="L5623" t="s">
        <v>15608</v>
      </c>
      <c r="M5623" t="s">
        <v>15609</v>
      </c>
      <c r="N5623">
        <v>2.2222222E-2</v>
      </c>
      <c r="O5623">
        <v>0</v>
      </c>
      <c r="P5623">
        <v>10848</v>
      </c>
      <c r="Q5623">
        <v>0</v>
      </c>
      <c r="R5623">
        <v>0</v>
      </c>
      <c r="S5623">
        <v>7</v>
      </c>
      <c r="T5623">
        <v>1182</v>
      </c>
      <c r="U5623">
        <v>0</v>
      </c>
      <c r="V5623">
        <v>5</v>
      </c>
      <c r="W5623">
        <v>0</v>
      </c>
      <c r="X5623">
        <v>71.891608367820183</v>
      </c>
      <c r="Y5623">
        <v>0</v>
      </c>
      <c r="Z5623">
        <v>0</v>
      </c>
      <c r="AA5623">
        <v>33.806856139816489</v>
      </c>
      <c r="AB5623">
        <v>54.124191938608689</v>
      </c>
      <c r="AC5623">
        <v>0</v>
      </c>
      <c r="AD5623">
        <v>9.0624063688130008</v>
      </c>
      <c r="AE5623">
        <v>168.88506281505835</v>
      </c>
    </row>
    <row r="5624" spans="1:31" x14ac:dyDescent="0.3">
      <c r="A5624">
        <v>2658046</v>
      </c>
      <c r="B5624">
        <v>1</v>
      </c>
      <c r="C5624" t="s">
        <v>80</v>
      </c>
      <c r="D5624" t="s">
        <v>103</v>
      </c>
      <c r="E5624" t="s">
        <v>194</v>
      </c>
      <c r="F5624" t="s">
        <v>15539</v>
      </c>
      <c r="G5624" t="s">
        <v>149</v>
      </c>
      <c r="H5624" t="s">
        <v>144</v>
      </c>
      <c r="I5624" t="s">
        <v>136</v>
      </c>
      <c r="J5624" t="s">
        <v>137</v>
      </c>
      <c r="K5624" t="s">
        <v>138</v>
      </c>
      <c r="L5624" t="s">
        <v>15610</v>
      </c>
      <c r="M5624" t="s">
        <v>15611</v>
      </c>
      <c r="N5624">
        <v>1.6627777770000001</v>
      </c>
      <c r="O5624">
        <v>0</v>
      </c>
      <c r="P5624">
        <v>0</v>
      </c>
      <c r="Q5624">
        <v>0</v>
      </c>
      <c r="R5624">
        <v>0</v>
      </c>
      <c r="S5624">
        <v>25</v>
      </c>
      <c r="T5624">
        <v>6</v>
      </c>
      <c r="U5624">
        <v>32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126.11905112719302</v>
      </c>
      <c r="AB5624">
        <v>34.151147684578234</v>
      </c>
      <c r="AC5624">
        <v>3319.1297437877074</v>
      </c>
      <c r="AD5624">
        <v>0</v>
      </c>
      <c r="AE5624">
        <v>3479.3999425994789</v>
      </c>
    </row>
    <row r="5625" spans="1:31" x14ac:dyDescent="0.3">
      <c r="A5625">
        <v>2658195</v>
      </c>
      <c r="B5625">
        <v>1</v>
      </c>
      <c r="C5625" t="s">
        <v>80</v>
      </c>
      <c r="D5625" t="s">
        <v>84</v>
      </c>
      <c r="E5625" t="s">
        <v>152</v>
      </c>
      <c r="F5625" t="s">
        <v>9087</v>
      </c>
      <c r="G5625" t="s">
        <v>540</v>
      </c>
      <c r="H5625" t="s">
        <v>135</v>
      </c>
      <c r="I5625" t="s">
        <v>136</v>
      </c>
      <c r="J5625" t="s">
        <v>137</v>
      </c>
      <c r="K5625" t="s">
        <v>162</v>
      </c>
      <c r="L5625" t="s">
        <v>15612</v>
      </c>
      <c r="M5625" t="s">
        <v>15613</v>
      </c>
      <c r="N5625">
        <v>9.2100000000000009</v>
      </c>
      <c r="O5625">
        <v>0</v>
      </c>
      <c r="P5625">
        <v>214</v>
      </c>
      <c r="Q5625">
        <v>0</v>
      </c>
      <c r="R5625">
        <v>0</v>
      </c>
      <c r="S5625">
        <v>0</v>
      </c>
      <c r="T5625">
        <v>24</v>
      </c>
      <c r="U5625">
        <v>0</v>
      </c>
      <c r="V5625">
        <v>0</v>
      </c>
      <c r="W5625">
        <v>0</v>
      </c>
      <c r="X5625">
        <v>550.17510336862472</v>
      </c>
      <c r="Y5625">
        <v>0</v>
      </c>
      <c r="Z5625">
        <v>0</v>
      </c>
      <c r="AA5625">
        <v>0</v>
      </c>
      <c r="AB5625">
        <v>302.42511201959587</v>
      </c>
      <c r="AC5625">
        <v>0</v>
      </c>
      <c r="AD5625">
        <v>0</v>
      </c>
      <c r="AE5625">
        <v>852.60021538822059</v>
      </c>
    </row>
    <row r="5626" spans="1:31" x14ac:dyDescent="0.3">
      <c r="A5626">
        <v>2658945</v>
      </c>
      <c r="B5626">
        <v>1</v>
      </c>
      <c r="C5626" t="s">
        <v>80</v>
      </c>
      <c r="D5626" t="s">
        <v>108</v>
      </c>
      <c r="E5626" t="s">
        <v>165</v>
      </c>
      <c r="F5626" t="s">
        <v>10496</v>
      </c>
      <c r="G5626" t="s">
        <v>224</v>
      </c>
      <c r="H5626" t="s">
        <v>135</v>
      </c>
      <c r="I5626" t="s">
        <v>136</v>
      </c>
      <c r="J5626" t="s">
        <v>137</v>
      </c>
      <c r="K5626" t="s">
        <v>138</v>
      </c>
      <c r="L5626" t="s">
        <v>15614</v>
      </c>
      <c r="M5626" t="s">
        <v>15615</v>
      </c>
      <c r="N5626">
        <v>3.7369444440000001</v>
      </c>
      <c r="O5626">
        <v>0</v>
      </c>
      <c r="P5626">
        <v>32</v>
      </c>
      <c r="Q5626">
        <v>0</v>
      </c>
      <c r="R5626">
        <v>5</v>
      </c>
      <c r="S5626">
        <v>0</v>
      </c>
      <c r="T5626">
        <v>5</v>
      </c>
      <c r="U5626">
        <v>0</v>
      </c>
      <c r="V5626">
        <v>0</v>
      </c>
      <c r="W5626">
        <v>0</v>
      </c>
      <c r="X5626">
        <v>21.937408269792279</v>
      </c>
      <c r="Y5626">
        <v>0</v>
      </c>
      <c r="Z5626">
        <v>8.42421245620978</v>
      </c>
      <c r="AA5626">
        <v>0</v>
      </c>
      <c r="AB5626">
        <v>2.9631074889565348</v>
      </c>
      <c r="AC5626">
        <v>0</v>
      </c>
      <c r="AD5626">
        <v>0</v>
      </c>
      <c r="AE5626">
        <v>33.324728214958597</v>
      </c>
    </row>
    <row r="5627" spans="1:31" x14ac:dyDescent="0.3">
      <c r="A5627">
        <v>2658610</v>
      </c>
      <c r="B5627">
        <v>1</v>
      </c>
      <c r="C5627" t="s">
        <v>80</v>
      </c>
      <c r="D5627" t="s">
        <v>82</v>
      </c>
      <c r="E5627" t="s">
        <v>152</v>
      </c>
      <c r="F5627" t="s">
        <v>9453</v>
      </c>
      <c r="G5627" t="s">
        <v>15616</v>
      </c>
      <c r="H5627" t="s">
        <v>135</v>
      </c>
      <c r="I5627" t="s">
        <v>136</v>
      </c>
      <c r="J5627" t="s">
        <v>137</v>
      </c>
      <c r="K5627" t="s">
        <v>138</v>
      </c>
      <c r="L5627" t="s">
        <v>15617</v>
      </c>
      <c r="M5627" t="s">
        <v>15618</v>
      </c>
      <c r="N5627">
        <v>3.7825000000000002</v>
      </c>
      <c r="O5627">
        <v>0</v>
      </c>
      <c r="P5627">
        <v>3</v>
      </c>
      <c r="Q5627">
        <v>0</v>
      </c>
      <c r="R5627">
        <v>0</v>
      </c>
      <c r="S5627">
        <v>0</v>
      </c>
      <c r="T5627">
        <v>358</v>
      </c>
      <c r="U5627">
        <v>0</v>
      </c>
      <c r="V5627">
        <v>0</v>
      </c>
      <c r="W5627">
        <v>0</v>
      </c>
      <c r="X5627">
        <v>7.1781299682984034</v>
      </c>
      <c r="Y5627">
        <v>0</v>
      </c>
      <c r="Z5627">
        <v>0</v>
      </c>
      <c r="AA5627">
        <v>0</v>
      </c>
      <c r="AB5627">
        <v>1526.4615328066714</v>
      </c>
      <c r="AC5627">
        <v>0</v>
      </c>
      <c r="AD5627">
        <v>0</v>
      </c>
      <c r="AE5627">
        <v>1533.6396627749698</v>
      </c>
    </row>
    <row r="5628" spans="1:31" x14ac:dyDescent="0.3">
      <c r="A5628">
        <v>2658069</v>
      </c>
      <c r="B5628">
        <v>1</v>
      </c>
      <c r="C5628" t="s">
        <v>80</v>
      </c>
      <c r="D5628" t="s">
        <v>98</v>
      </c>
      <c r="E5628" t="s">
        <v>147</v>
      </c>
      <c r="F5628" t="s">
        <v>15619</v>
      </c>
      <c r="G5628" t="s">
        <v>149</v>
      </c>
      <c r="H5628" t="s">
        <v>144</v>
      </c>
      <c r="I5628" t="s">
        <v>136</v>
      </c>
      <c r="J5628" t="s">
        <v>137</v>
      </c>
      <c r="K5628" t="s">
        <v>138</v>
      </c>
      <c r="L5628" t="s">
        <v>15620</v>
      </c>
      <c r="M5628" t="s">
        <v>15621</v>
      </c>
      <c r="N5628">
        <v>0.31388888799999998</v>
      </c>
      <c r="O5628">
        <v>0</v>
      </c>
      <c r="P5628">
        <v>86</v>
      </c>
      <c r="Q5628">
        <v>0</v>
      </c>
      <c r="R5628">
        <v>20</v>
      </c>
      <c r="S5628">
        <v>0</v>
      </c>
      <c r="T5628">
        <v>29</v>
      </c>
      <c r="U5628">
        <v>0</v>
      </c>
      <c r="V5628">
        <v>0</v>
      </c>
      <c r="W5628">
        <v>0</v>
      </c>
      <c r="X5628">
        <v>11.960411912983613</v>
      </c>
      <c r="Y5628">
        <v>0</v>
      </c>
      <c r="Z5628">
        <v>10.171689588697511</v>
      </c>
      <c r="AA5628">
        <v>0</v>
      </c>
      <c r="AB5628">
        <v>6.2837400950353688</v>
      </c>
      <c r="AC5628">
        <v>0</v>
      </c>
      <c r="AD5628">
        <v>0</v>
      </c>
      <c r="AE5628">
        <v>28.415841596716493</v>
      </c>
    </row>
    <row r="5629" spans="1:31" x14ac:dyDescent="0.3">
      <c r="A5629">
        <v>2658759</v>
      </c>
      <c r="B5629">
        <v>1</v>
      </c>
      <c r="C5629" t="s">
        <v>80</v>
      </c>
      <c r="D5629" t="s">
        <v>84</v>
      </c>
      <c r="E5629" t="s">
        <v>165</v>
      </c>
      <c r="F5629" t="s">
        <v>13092</v>
      </c>
      <c r="G5629" t="s">
        <v>224</v>
      </c>
      <c r="H5629" t="s">
        <v>135</v>
      </c>
      <c r="I5629" t="s">
        <v>136</v>
      </c>
      <c r="J5629" t="s">
        <v>137</v>
      </c>
      <c r="K5629" t="s">
        <v>138</v>
      </c>
      <c r="L5629" t="s">
        <v>15622</v>
      </c>
      <c r="M5629" t="s">
        <v>15623</v>
      </c>
      <c r="N5629">
        <v>2.6797222220000001</v>
      </c>
      <c r="O5629">
        <v>0</v>
      </c>
      <c r="P5629">
        <v>386</v>
      </c>
      <c r="Q5629">
        <v>0</v>
      </c>
      <c r="R5629">
        <v>0</v>
      </c>
      <c r="S5629">
        <v>0</v>
      </c>
      <c r="T5629">
        <v>26</v>
      </c>
      <c r="U5629">
        <v>0</v>
      </c>
      <c r="V5629">
        <v>0</v>
      </c>
      <c r="W5629">
        <v>0</v>
      </c>
      <c r="X5629">
        <v>298.83458300638767</v>
      </c>
      <c r="Y5629">
        <v>0</v>
      </c>
      <c r="Z5629">
        <v>0</v>
      </c>
      <c r="AA5629">
        <v>0</v>
      </c>
      <c r="AB5629">
        <v>38.920827543306117</v>
      </c>
      <c r="AC5629">
        <v>0</v>
      </c>
      <c r="AD5629">
        <v>0</v>
      </c>
      <c r="AE5629">
        <v>337.75541054969381</v>
      </c>
    </row>
    <row r="5630" spans="1:31" x14ac:dyDescent="0.3">
      <c r="A5630">
        <v>2658859</v>
      </c>
      <c r="B5630">
        <v>1</v>
      </c>
      <c r="C5630" t="s">
        <v>81</v>
      </c>
      <c r="D5630" t="s">
        <v>117</v>
      </c>
      <c r="E5630" t="s">
        <v>165</v>
      </c>
      <c r="F5630" t="s">
        <v>15624</v>
      </c>
      <c r="G5630" t="s">
        <v>224</v>
      </c>
      <c r="H5630" t="s">
        <v>135</v>
      </c>
      <c r="I5630" t="s">
        <v>136</v>
      </c>
      <c r="J5630" t="s">
        <v>137</v>
      </c>
      <c r="K5630" t="s">
        <v>138</v>
      </c>
      <c r="L5630" t="s">
        <v>15625</v>
      </c>
      <c r="M5630" t="s">
        <v>15626</v>
      </c>
      <c r="N5630">
        <v>0.71333333300000001</v>
      </c>
      <c r="O5630">
        <v>0</v>
      </c>
      <c r="P5630">
        <v>10</v>
      </c>
      <c r="Q5630">
        <v>0</v>
      </c>
      <c r="R5630">
        <v>3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1.323598125449766</v>
      </c>
      <c r="Y5630">
        <v>0</v>
      </c>
      <c r="Z5630">
        <v>0.68200638506988642</v>
      </c>
      <c r="AA5630">
        <v>0</v>
      </c>
      <c r="AB5630">
        <v>0</v>
      </c>
      <c r="AC5630">
        <v>0</v>
      </c>
      <c r="AD5630">
        <v>0</v>
      </c>
      <c r="AE5630">
        <v>2.0056045105196523</v>
      </c>
    </row>
    <row r="5631" spans="1:31" x14ac:dyDescent="0.3">
      <c r="A5631">
        <v>2658630</v>
      </c>
      <c r="B5631">
        <v>1</v>
      </c>
      <c r="C5631" t="s">
        <v>80</v>
      </c>
      <c r="D5631" t="s">
        <v>84</v>
      </c>
      <c r="E5631" t="s">
        <v>132</v>
      </c>
      <c r="F5631" t="s">
        <v>15627</v>
      </c>
      <c r="G5631" t="s">
        <v>134</v>
      </c>
      <c r="H5631" t="s">
        <v>135</v>
      </c>
      <c r="I5631" t="s">
        <v>136</v>
      </c>
      <c r="J5631" t="s">
        <v>137</v>
      </c>
      <c r="K5631" t="s">
        <v>138</v>
      </c>
      <c r="L5631" t="s">
        <v>15628</v>
      </c>
      <c r="M5631" t="s">
        <v>15629</v>
      </c>
      <c r="N5631">
        <v>4.6030555550000001</v>
      </c>
      <c r="O5631">
        <v>0</v>
      </c>
      <c r="P5631">
        <v>10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15.92616509942186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15.92616509942186</v>
      </c>
    </row>
    <row r="5632" spans="1:31" x14ac:dyDescent="0.3">
      <c r="A5632">
        <v>2658799</v>
      </c>
      <c r="B5632">
        <v>1</v>
      </c>
      <c r="C5632" t="s">
        <v>80</v>
      </c>
      <c r="D5632" t="s">
        <v>96</v>
      </c>
      <c r="E5632" t="s">
        <v>141</v>
      </c>
      <c r="F5632" t="s">
        <v>15630</v>
      </c>
      <c r="G5632" t="s">
        <v>143</v>
      </c>
      <c r="H5632" t="s">
        <v>144</v>
      </c>
      <c r="I5632" t="s">
        <v>136</v>
      </c>
      <c r="J5632" t="s">
        <v>137</v>
      </c>
      <c r="K5632" t="s">
        <v>138</v>
      </c>
      <c r="L5632" t="s">
        <v>15631</v>
      </c>
      <c r="M5632" t="s">
        <v>15225</v>
      </c>
      <c r="N5632">
        <v>2.085</v>
      </c>
      <c r="O5632">
        <v>0</v>
      </c>
      <c r="P5632">
        <v>8</v>
      </c>
      <c r="Q5632">
        <v>0</v>
      </c>
      <c r="R5632">
        <v>21</v>
      </c>
      <c r="S5632">
        <v>0</v>
      </c>
      <c r="T5632">
        <v>4</v>
      </c>
      <c r="U5632">
        <v>0</v>
      </c>
      <c r="V5632">
        <v>0</v>
      </c>
      <c r="W5632">
        <v>0</v>
      </c>
      <c r="X5632">
        <v>6.4888768916589123</v>
      </c>
      <c r="Y5632">
        <v>0</v>
      </c>
      <c r="Z5632">
        <v>27.075064302410755</v>
      </c>
      <c r="AA5632">
        <v>0</v>
      </c>
      <c r="AB5632">
        <v>4.1525128873488661</v>
      </c>
      <c r="AC5632">
        <v>0</v>
      </c>
      <c r="AD5632">
        <v>0</v>
      </c>
      <c r="AE5632">
        <v>37.716454081418533</v>
      </c>
    </row>
    <row r="5633" spans="1:31" x14ac:dyDescent="0.3">
      <c r="A5633">
        <v>2658776</v>
      </c>
      <c r="B5633">
        <v>1</v>
      </c>
      <c r="C5633" t="s">
        <v>80</v>
      </c>
      <c r="D5633" t="s">
        <v>106</v>
      </c>
      <c r="E5633" t="s">
        <v>147</v>
      </c>
      <c r="F5633" t="s">
        <v>8548</v>
      </c>
      <c r="G5633" t="s">
        <v>149</v>
      </c>
      <c r="H5633" t="s">
        <v>144</v>
      </c>
      <c r="I5633" t="s">
        <v>136</v>
      </c>
      <c r="J5633" t="s">
        <v>137</v>
      </c>
      <c r="K5633" t="s">
        <v>138</v>
      </c>
      <c r="L5633" t="s">
        <v>15632</v>
      </c>
      <c r="M5633" t="s">
        <v>15633</v>
      </c>
      <c r="N5633">
        <v>2.0649999999999999</v>
      </c>
      <c r="O5633">
        <v>0</v>
      </c>
      <c r="P5633">
        <v>502</v>
      </c>
      <c r="Q5633">
        <v>36</v>
      </c>
      <c r="R5633">
        <v>105</v>
      </c>
      <c r="S5633">
        <v>12</v>
      </c>
      <c r="T5633">
        <v>101</v>
      </c>
      <c r="U5633">
        <v>1</v>
      </c>
      <c r="V5633">
        <v>0</v>
      </c>
      <c r="W5633">
        <v>0</v>
      </c>
      <c r="X5633">
        <v>371.50470568328751</v>
      </c>
      <c r="Y5633">
        <v>1001.0198288046471</v>
      </c>
      <c r="Z5633">
        <v>797.86937528113003</v>
      </c>
      <c r="AA5633">
        <v>111.49517040057349</v>
      </c>
      <c r="AB5633">
        <v>269.2002016394386</v>
      </c>
      <c r="AC5633">
        <v>20.901683325192252</v>
      </c>
      <c r="AD5633">
        <v>0</v>
      </c>
      <c r="AE5633">
        <v>2571.9909651342687</v>
      </c>
    </row>
    <row r="5634" spans="1:31" x14ac:dyDescent="0.3">
      <c r="A5634">
        <v>2658112</v>
      </c>
      <c r="B5634">
        <v>1</v>
      </c>
      <c r="C5634" t="s">
        <v>80</v>
      </c>
      <c r="D5634" t="s">
        <v>84</v>
      </c>
      <c r="E5634" t="s">
        <v>132</v>
      </c>
      <c r="F5634" t="s">
        <v>15634</v>
      </c>
      <c r="G5634" t="s">
        <v>134</v>
      </c>
      <c r="H5634" t="s">
        <v>135</v>
      </c>
      <c r="I5634" t="s">
        <v>136</v>
      </c>
      <c r="J5634" t="s">
        <v>137</v>
      </c>
      <c r="K5634" t="s">
        <v>138</v>
      </c>
      <c r="L5634" t="s">
        <v>15635</v>
      </c>
      <c r="M5634" t="s">
        <v>15636</v>
      </c>
      <c r="N5634">
        <v>0.79166666600000002</v>
      </c>
      <c r="O5634">
        <v>0</v>
      </c>
      <c r="P5634">
        <v>9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1.7141214832126481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1.7141214832126481</v>
      </c>
    </row>
    <row r="5635" spans="1:31" x14ac:dyDescent="0.3">
      <c r="A5635">
        <v>2658822</v>
      </c>
      <c r="B5635">
        <v>1</v>
      </c>
      <c r="C5635" t="s">
        <v>80</v>
      </c>
      <c r="D5635" t="s">
        <v>104</v>
      </c>
      <c r="E5635" t="s">
        <v>194</v>
      </c>
      <c r="F5635" t="s">
        <v>15637</v>
      </c>
      <c r="G5635" t="s">
        <v>149</v>
      </c>
      <c r="H5635" t="s">
        <v>144</v>
      </c>
      <c r="I5635" t="s">
        <v>136</v>
      </c>
      <c r="J5635" t="s">
        <v>137</v>
      </c>
      <c r="K5635" t="s">
        <v>138</v>
      </c>
      <c r="L5635" t="s">
        <v>15638</v>
      </c>
      <c r="M5635" t="s">
        <v>15639</v>
      </c>
      <c r="N5635">
        <v>1.973333333</v>
      </c>
      <c r="O5635">
        <v>3</v>
      </c>
      <c r="P5635">
        <v>14</v>
      </c>
      <c r="Q5635">
        <v>19</v>
      </c>
      <c r="R5635">
        <v>33</v>
      </c>
      <c r="S5635">
        <v>6</v>
      </c>
      <c r="T5635">
        <v>7</v>
      </c>
      <c r="U5635">
        <v>0</v>
      </c>
      <c r="V5635">
        <v>0</v>
      </c>
      <c r="W5635">
        <v>13.473110027942679</v>
      </c>
      <c r="X5635">
        <v>6.9648205784363864</v>
      </c>
      <c r="Y5635">
        <v>80.807273797501736</v>
      </c>
      <c r="Z5635">
        <v>61.830665633735215</v>
      </c>
      <c r="AA5635">
        <v>11.444260534991397</v>
      </c>
      <c r="AB5635">
        <v>8.17752970737242</v>
      </c>
      <c r="AC5635">
        <v>0</v>
      </c>
      <c r="AD5635">
        <v>0</v>
      </c>
      <c r="AE5635">
        <v>182.69766027997986</v>
      </c>
    </row>
    <row r="5636" spans="1:31" x14ac:dyDescent="0.3">
      <c r="A5636">
        <v>2658839</v>
      </c>
      <c r="B5636">
        <v>1</v>
      </c>
      <c r="C5636" t="s">
        <v>81</v>
      </c>
      <c r="D5636" t="s">
        <v>119</v>
      </c>
      <c r="E5636" t="s">
        <v>132</v>
      </c>
      <c r="F5636" t="s">
        <v>15640</v>
      </c>
      <c r="G5636" t="s">
        <v>183</v>
      </c>
      <c r="H5636" t="s">
        <v>135</v>
      </c>
      <c r="I5636" t="s">
        <v>136</v>
      </c>
      <c r="J5636" t="s">
        <v>3</v>
      </c>
      <c r="K5636" t="s">
        <v>138</v>
      </c>
      <c r="L5636" t="s">
        <v>15641</v>
      </c>
      <c r="M5636" t="s">
        <v>15642</v>
      </c>
      <c r="N5636">
        <v>1.8277777770000001</v>
      </c>
      <c r="O5636">
        <v>0</v>
      </c>
      <c r="P5636">
        <v>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0.68031733310990017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0.68031733310990017</v>
      </c>
    </row>
    <row r="5637" spans="1:31" x14ac:dyDescent="0.3">
      <c r="A5637">
        <v>2658152</v>
      </c>
      <c r="B5637">
        <v>1</v>
      </c>
      <c r="C5637" t="s">
        <v>80</v>
      </c>
      <c r="D5637" t="s">
        <v>88</v>
      </c>
      <c r="E5637" t="s">
        <v>165</v>
      </c>
      <c r="F5637" t="s">
        <v>15643</v>
      </c>
      <c r="G5637" t="s">
        <v>161</v>
      </c>
      <c r="H5637" t="s">
        <v>135</v>
      </c>
      <c r="I5637" t="s">
        <v>136</v>
      </c>
      <c r="J5637" t="s">
        <v>137</v>
      </c>
      <c r="K5637" t="s">
        <v>162</v>
      </c>
      <c r="L5637" t="s">
        <v>15644</v>
      </c>
      <c r="M5637" t="s">
        <v>15645</v>
      </c>
      <c r="N5637">
        <v>7.1544444440000001</v>
      </c>
      <c r="O5637">
        <v>0</v>
      </c>
      <c r="P5637">
        <v>54</v>
      </c>
      <c r="Q5637">
        <v>0</v>
      </c>
      <c r="R5637">
        <v>0</v>
      </c>
      <c r="S5637">
        <v>0</v>
      </c>
      <c r="T5637">
        <v>4</v>
      </c>
      <c r="U5637">
        <v>0</v>
      </c>
      <c r="V5637">
        <v>0</v>
      </c>
      <c r="W5637">
        <v>0</v>
      </c>
      <c r="X5637">
        <v>119.3349288312661</v>
      </c>
      <c r="Y5637">
        <v>0</v>
      </c>
      <c r="Z5637">
        <v>0</v>
      </c>
      <c r="AA5637">
        <v>0</v>
      </c>
      <c r="AB5637">
        <v>15.197280596495952</v>
      </c>
      <c r="AC5637">
        <v>0</v>
      </c>
      <c r="AD5637">
        <v>0</v>
      </c>
      <c r="AE5637">
        <v>134.53220942776204</v>
      </c>
    </row>
    <row r="5638" spans="1:31" x14ac:dyDescent="0.3">
      <c r="A5638">
        <v>2658095</v>
      </c>
      <c r="B5638">
        <v>1</v>
      </c>
      <c r="C5638" t="s">
        <v>80</v>
      </c>
      <c r="D5638" t="s">
        <v>104</v>
      </c>
      <c r="E5638" t="s">
        <v>141</v>
      </c>
      <c r="F5638" t="s">
        <v>15646</v>
      </c>
      <c r="G5638" t="s">
        <v>149</v>
      </c>
      <c r="H5638" t="s">
        <v>144</v>
      </c>
      <c r="I5638" t="s">
        <v>136</v>
      </c>
      <c r="J5638" t="s">
        <v>137</v>
      </c>
      <c r="K5638" t="s">
        <v>138</v>
      </c>
      <c r="L5638" t="s">
        <v>15647</v>
      </c>
      <c r="M5638" t="s">
        <v>15648</v>
      </c>
      <c r="N5638">
        <v>0.52638888800000005</v>
      </c>
      <c r="O5638">
        <v>0</v>
      </c>
      <c r="P5638">
        <v>1584</v>
      </c>
      <c r="Q5638">
        <v>0</v>
      </c>
      <c r="R5638">
        <v>2</v>
      </c>
      <c r="S5638">
        <v>0</v>
      </c>
      <c r="T5638">
        <v>56</v>
      </c>
      <c r="U5638">
        <v>0</v>
      </c>
      <c r="V5638">
        <v>0</v>
      </c>
      <c r="W5638">
        <v>0</v>
      </c>
      <c r="X5638">
        <v>154.7317169537844</v>
      </c>
      <c r="Y5638">
        <v>0</v>
      </c>
      <c r="Z5638">
        <v>0.15275891884911902</v>
      </c>
      <c r="AA5638">
        <v>0</v>
      </c>
      <c r="AB5638">
        <v>7.3693684601678813</v>
      </c>
      <c r="AC5638">
        <v>0</v>
      </c>
      <c r="AD5638">
        <v>0</v>
      </c>
      <c r="AE5638">
        <v>162.25384433280141</v>
      </c>
    </row>
    <row r="5639" spans="1:31" x14ac:dyDescent="0.3">
      <c r="A5639">
        <v>2658358</v>
      </c>
      <c r="B5639">
        <v>1</v>
      </c>
      <c r="C5639" t="s">
        <v>80</v>
      </c>
      <c r="D5639" t="s">
        <v>88</v>
      </c>
      <c r="E5639" t="s">
        <v>152</v>
      </c>
      <c r="F5639" t="s">
        <v>15649</v>
      </c>
      <c r="G5639" t="s">
        <v>154</v>
      </c>
      <c r="H5639" t="s">
        <v>135</v>
      </c>
      <c r="I5639" t="s">
        <v>136</v>
      </c>
      <c r="J5639" t="s">
        <v>137</v>
      </c>
      <c r="K5639" t="s">
        <v>138</v>
      </c>
      <c r="L5639" t="s">
        <v>15650</v>
      </c>
      <c r="M5639" t="s">
        <v>15651</v>
      </c>
      <c r="N5639">
        <v>0.71527777699999995</v>
      </c>
      <c r="O5639">
        <v>0</v>
      </c>
      <c r="P5639">
        <v>297</v>
      </c>
      <c r="Q5639">
        <v>0</v>
      </c>
      <c r="R5639">
        <v>0</v>
      </c>
      <c r="S5639">
        <v>0</v>
      </c>
      <c r="T5639">
        <v>8</v>
      </c>
      <c r="U5639">
        <v>0</v>
      </c>
      <c r="V5639">
        <v>0</v>
      </c>
      <c r="W5639">
        <v>0</v>
      </c>
      <c r="X5639">
        <v>66.860148952591288</v>
      </c>
      <c r="Y5639">
        <v>0</v>
      </c>
      <c r="Z5639">
        <v>0</v>
      </c>
      <c r="AA5639">
        <v>0</v>
      </c>
      <c r="AB5639">
        <v>8.3953041297401221</v>
      </c>
      <c r="AC5639">
        <v>0</v>
      </c>
      <c r="AD5639">
        <v>0</v>
      </c>
      <c r="AE5639">
        <v>75.255453082331414</v>
      </c>
    </row>
    <row r="5640" spans="1:31" x14ac:dyDescent="0.3">
      <c r="A5640">
        <v>2658550</v>
      </c>
      <c r="B5640">
        <v>1</v>
      </c>
      <c r="C5640" t="s">
        <v>80</v>
      </c>
      <c r="D5640" t="s">
        <v>108</v>
      </c>
      <c r="E5640" t="s">
        <v>141</v>
      </c>
      <c r="F5640" t="s">
        <v>15652</v>
      </c>
      <c r="G5640" t="s">
        <v>161</v>
      </c>
      <c r="H5640" t="s">
        <v>144</v>
      </c>
      <c r="I5640" t="s">
        <v>136</v>
      </c>
      <c r="J5640" t="s">
        <v>137</v>
      </c>
      <c r="K5640" t="s">
        <v>162</v>
      </c>
      <c r="L5640" t="s">
        <v>15653</v>
      </c>
      <c r="M5640" t="s">
        <v>15654</v>
      </c>
      <c r="N5640">
        <v>2.8122222219999999</v>
      </c>
      <c r="O5640">
        <v>0</v>
      </c>
      <c r="P5640">
        <v>7</v>
      </c>
      <c r="Q5640">
        <v>0</v>
      </c>
      <c r="R5640">
        <v>31</v>
      </c>
      <c r="S5640">
        <v>0</v>
      </c>
      <c r="T5640">
        <v>5</v>
      </c>
      <c r="U5640">
        <v>0</v>
      </c>
      <c r="V5640">
        <v>0</v>
      </c>
      <c r="W5640">
        <v>0</v>
      </c>
      <c r="X5640">
        <v>8.6751757686417594</v>
      </c>
      <c r="Y5640">
        <v>0</v>
      </c>
      <c r="Z5640">
        <v>423.39696517234859</v>
      </c>
      <c r="AA5640">
        <v>0</v>
      </c>
      <c r="AB5640">
        <v>23.807579190658256</v>
      </c>
      <c r="AC5640">
        <v>0</v>
      </c>
      <c r="AD5640">
        <v>0</v>
      </c>
      <c r="AE5640">
        <v>455.87972013164858</v>
      </c>
    </row>
    <row r="5641" spans="1:31" x14ac:dyDescent="0.3">
      <c r="A5641">
        <v>2658235</v>
      </c>
      <c r="B5641">
        <v>1</v>
      </c>
      <c r="C5641" t="s">
        <v>80</v>
      </c>
      <c r="D5641" t="s">
        <v>93</v>
      </c>
      <c r="E5641" t="s">
        <v>194</v>
      </c>
      <c r="F5641" t="s">
        <v>15655</v>
      </c>
      <c r="G5641" t="s">
        <v>149</v>
      </c>
      <c r="H5641" t="s">
        <v>144</v>
      </c>
      <c r="I5641" t="s">
        <v>136</v>
      </c>
      <c r="J5641" t="s">
        <v>137</v>
      </c>
      <c r="K5641" t="s">
        <v>138</v>
      </c>
      <c r="L5641" t="s">
        <v>15656</v>
      </c>
      <c r="M5641" t="s">
        <v>15657</v>
      </c>
      <c r="N5641">
        <v>0.196111111</v>
      </c>
      <c r="O5641">
        <v>2</v>
      </c>
      <c r="P5641">
        <v>339</v>
      </c>
      <c r="Q5641">
        <v>10</v>
      </c>
      <c r="R5641">
        <v>274</v>
      </c>
      <c r="S5641">
        <v>2</v>
      </c>
      <c r="T5641">
        <v>125</v>
      </c>
      <c r="U5641">
        <v>0</v>
      </c>
      <c r="V5641">
        <v>0</v>
      </c>
      <c r="W5641">
        <v>0.93040639684442494</v>
      </c>
      <c r="X5641">
        <v>11.689970786174126</v>
      </c>
      <c r="Y5641">
        <v>22.563842950871447</v>
      </c>
      <c r="Z5641">
        <v>115.03404773275298</v>
      </c>
      <c r="AA5641">
        <v>3.6982039409254455</v>
      </c>
      <c r="AB5641">
        <v>44.978486707417659</v>
      </c>
      <c r="AC5641">
        <v>0</v>
      </c>
      <c r="AD5641">
        <v>0</v>
      </c>
      <c r="AE5641">
        <v>198.89495851498609</v>
      </c>
    </row>
    <row r="5642" spans="1:31" x14ac:dyDescent="0.3">
      <c r="A5642">
        <v>2658258</v>
      </c>
      <c r="B5642">
        <v>1</v>
      </c>
      <c r="C5642" t="s">
        <v>80</v>
      </c>
      <c r="D5642" t="s">
        <v>97</v>
      </c>
      <c r="E5642" t="s">
        <v>141</v>
      </c>
      <c r="F5642" t="s">
        <v>15658</v>
      </c>
      <c r="G5642" t="s">
        <v>220</v>
      </c>
      <c r="H5642" t="s">
        <v>144</v>
      </c>
      <c r="I5642" t="s">
        <v>136</v>
      </c>
      <c r="J5642" t="s">
        <v>137</v>
      </c>
      <c r="K5642" t="s">
        <v>162</v>
      </c>
      <c r="L5642" t="s">
        <v>15659</v>
      </c>
      <c r="M5642" t="s">
        <v>15660</v>
      </c>
      <c r="N5642">
        <v>0.39277777699999999</v>
      </c>
      <c r="O5642">
        <v>5</v>
      </c>
      <c r="P5642">
        <v>1891</v>
      </c>
      <c r="Q5642">
        <v>3</v>
      </c>
      <c r="R5642">
        <v>251</v>
      </c>
      <c r="S5642">
        <v>13</v>
      </c>
      <c r="T5642">
        <v>267</v>
      </c>
      <c r="U5642">
        <v>0</v>
      </c>
      <c r="V5642">
        <v>0</v>
      </c>
      <c r="W5642">
        <v>105.47361821912327</v>
      </c>
      <c r="X5642">
        <v>260.95558390215086</v>
      </c>
      <c r="Y5642">
        <v>0.90009508972759367</v>
      </c>
      <c r="Z5642">
        <v>47.044870566277375</v>
      </c>
      <c r="AA5642">
        <v>199.72235564217524</v>
      </c>
      <c r="AB5642">
        <v>126.92349370008036</v>
      </c>
      <c r="AC5642">
        <v>0</v>
      </c>
      <c r="AD5642">
        <v>0</v>
      </c>
      <c r="AE5642">
        <v>741.02001711953471</v>
      </c>
    </row>
    <row r="5643" spans="1:31" x14ac:dyDescent="0.3">
      <c r="A5643">
        <v>2658427</v>
      </c>
      <c r="B5643">
        <v>1</v>
      </c>
      <c r="C5643" t="s">
        <v>80</v>
      </c>
      <c r="D5643" t="s">
        <v>101</v>
      </c>
      <c r="E5643" t="s">
        <v>165</v>
      </c>
      <c r="F5643" t="s">
        <v>5556</v>
      </c>
      <c r="G5643" t="s">
        <v>154</v>
      </c>
      <c r="H5643" t="s">
        <v>135</v>
      </c>
      <c r="I5643" t="s">
        <v>136</v>
      </c>
      <c r="J5643" t="s">
        <v>137</v>
      </c>
      <c r="K5643" t="s">
        <v>138</v>
      </c>
      <c r="L5643" t="s">
        <v>15661</v>
      </c>
      <c r="M5643" t="s">
        <v>15662</v>
      </c>
      <c r="N5643">
        <v>0.42499999999999999</v>
      </c>
      <c r="O5643">
        <v>0</v>
      </c>
      <c r="P5643">
        <v>2</v>
      </c>
      <c r="Q5643">
        <v>0</v>
      </c>
      <c r="R5643">
        <v>0</v>
      </c>
      <c r="S5643">
        <v>0</v>
      </c>
      <c r="T5643">
        <v>7</v>
      </c>
      <c r="U5643">
        <v>0</v>
      </c>
      <c r="V5643">
        <v>0</v>
      </c>
      <c r="W5643">
        <v>0</v>
      </c>
      <c r="X5643">
        <v>0.17719244232832249</v>
      </c>
      <c r="Y5643">
        <v>0</v>
      </c>
      <c r="Z5643">
        <v>0</v>
      </c>
      <c r="AA5643">
        <v>0</v>
      </c>
      <c r="AB5643">
        <v>33.254378048184009</v>
      </c>
      <c r="AC5643">
        <v>0</v>
      </c>
      <c r="AD5643">
        <v>0</v>
      </c>
      <c r="AE5643">
        <v>33.431570490512328</v>
      </c>
    </row>
    <row r="5644" spans="1:31" x14ac:dyDescent="0.3">
      <c r="A5644">
        <v>2658364</v>
      </c>
      <c r="B5644">
        <v>1</v>
      </c>
      <c r="C5644" t="s">
        <v>80</v>
      </c>
      <c r="D5644" t="s">
        <v>84</v>
      </c>
      <c r="E5644" t="s">
        <v>181</v>
      </c>
      <c r="F5644" t="s">
        <v>15663</v>
      </c>
      <c r="G5644" t="s">
        <v>183</v>
      </c>
      <c r="H5644" t="s">
        <v>144</v>
      </c>
      <c r="I5644" t="s">
        <v>136</v>
      </c>
      <c r="J5644" t="s">
        <v>3</v>
      </c>
      <c r="K5644" t="s">
        <v>138</v>
      </c>
      <c r="L5644" t="s">
        <v>15664</v>
      </c>
      <c r="M5644" t="s">
        <v>15665</v>
      </c>
      <c r="N5644">
        <v>2.3432933330000001</v>
      </c>
      <c r="O5644">
        <v>0</v>
      </c>
      <c r="P5644">
        <v>2830</v>
      </c>
      <c r="Q5644">
        <v>0</v>
      </c>
      <c r="R5644">
        <v>0</v>
      </c>
      <c r="S5644">
        <v>0</v>
      </c>
      <c r="T5644">
        <v>202</v>
      </c>
      <c r="U5644">
        <v>0</v>
      </c>
      <c r="V5644">
        <v>0</v>
      </c>
      <c r="W5644">
        <v>0</v>
      </c>
      <c r="X5644">
        <v>1846.0422126711144</v>
      </c>
      <c r="Y5644">
        <v>0</v>
      </c>
      <c r="Z5644">
        <v>0</v>
      </c>
      <c r="AA5644">
        <v>0</v>
      </c>
      <c r="AB5644">
        <v>798.2506842133115</v>
      </c>
      <c r="AC5644">
        <v>0</v>
      </c>
      <c r="AD5644">
        <v>0</v>
      </c>
      <c r="AE5644">
        <v>2644.2928968844258</v>
      </c>
    </row>
    <row r="5645" spans="1:31" x14ac:dyDescent="0.3">
      <c r="A5645">
        <v>2658421</v>
      </c>
      <c r="B5645">
        <v>1</v>
      </c>
      <c r="C5645" t="s">
        <v>80</v>
      </c>
      <c r="D5645" t="s">
        <v>107</v>
      </c>
      <c r="E5645" t="s">
        <v>214</v>
      </c>
      <c r="F5645" t="s">
        <v>15666</v>
      </c>
      <c r="G5645" t="s">
        <v>10727</v>
      </c>
      <c r="H5645" t="s">
        <v>135</v>
      </c>
      <c r="I5645" t="s">
        <v>136</v>
      </c>
      <c r="J5645" t="s">
        <v>137</v>
      </c>
      <c r="K5645" t="s">
        <v>138</v>
      </c>
      <c r="L5645" t="s">
        <v>15667</v>
      </c>
      <c r="M5645" t="s">
        <v>15668</v>
      </c>
      <c r="N5645">
        <v>1.158055555</v>
      </c>
      <c r="O5645">
        <v>0</v>
      </c>
      <c r="P5645">
        <v>17</v>
      </c>
      <c r="Q5645">
        <v>0</v>
      </c>
      <c r="R5645">
        <v>0</v>
      </c>
      <c r="S5645">
        <v>0</v>
      </c>
      <c r="T5645">
        <v>4</v>
      </c>
      <c r="U5645">
        <v>0</v>
      </c>
      <c r="V5645">
        <v>0</v>
      </c>
      <c r="W5645">
        <v>0</v>
      </c>
      <c r="X5645">
        <v>5.0630153419185238</v>
      </c>
      <c r="Y5645">
        <v>0</v>
      </c>
      <c r="Z5645">
        <v>0</v>
      </c>
      <c r="AA5645">
        <v>0</v>
      </c>
      <c r="AB5645">
        <v>3.6421407457877364</v>
      </c>
      <c r="AC5645">
        <v>0</v>
      </c>
      <c r="AD5645">
        <v>0</v>
      </c>
      <c r="AE5645">
        <v>8.7051560877062606</v>
      </c>
    </row>
    <row r="5646" spans="1:31" x14ac:dyDescent="0.3">
      <c r="A5646">
        <v>2658507</v>
      </c>
      <c r="B5646">
        <v>1</v>
      </c>
      <c r="C5646" t="s">
        <v>80</v>
      </c>
      <c r="D5646" t="s">
        <v>108</v>
      </c>
      <c r="E5646" t="s">
        <v>141</v>
      </c>
      <c r="F5646" t="s">
        <v>15669</v>
      </c>
      <c r="G5646" t="s">
        <v>149</v>
      </c>
      <c r="H5646" t="s">
        <v>144</v>
      </c>
      <c r="I5646" t="s">
        <v>136</v>
      </c>
      <c r="J5646" t="s">
        <v>137</v>
      </c>
      <c r="K5646" t="s">
        <v>138</v>
      </c>
      <c r="L5646" t="s">
        <v>15670</v>
      </c>
      <c r="M5646" t="s">
        <v>15671</v>
      </c>
      <c r="N5646">
        <v>1.573055555</v>
      </c>
      <c r="O5646">
        <v>0</v>
      </c>
      <c r="P5646">
        <v>380</v>
      </c>
      <c r="Q5646">
        <v>0</v>
      </c>
      <c r="R5646">
        <v>259</v>
      </c>
      <c r="S5646">
        <v>1</v>
      </c>
      <c r="T5646">
        <v>154</v>
      </c>
      <c r="U5646">
        <v>0</v>
      </c>
      <c r="V5646">
        <v>0</v>
      </c>
      <c r="W5646">
        <v>0</v>
      </c>
      <c r="X5646">
        <v>154.05536139173483</v>
      </c>
      <c r="Y5646">
        <v>0</v>
      </c>
      <c r="Z5646">
        <v>1091.9213555951796</v>
      </c>
      <c r="AA5646">
        <v>0.40939356398966675</v>
      </c>
      <c r="AB5646">
        <v>609.52918511392784</v>
      </c>
      <c r="AC5646">
        <v>0</v>
      </c>
      <c r="AD5646">
        <v>0</v>
      </c>
      <c r="AE5646">
        <v>1855.9152956648318</v>
      </c>
    </row>
    <row r="5647" spans="1:31" x14ac:dyDescent="0.3">
      <c r="A5647">
        <v>2658115</v>
      </c>
      <c r="B5647">
        <v>1</v>
      </c>
      <c r="C5647" t="s">
        <v>80</v>
      </c>
      <c r="D5647" t="s">
        <v>106</v>
      </c>
      <c r="E5647" t="s">
        <v>194</v>
      </c>
      <c r="F5647" t="s">
        <v>262</v>
      </c>
      <c r="G5647" t="s">
        <v>149</v>
      </c>
      <c r="H5647" t="s">
        <v>144</v>
      </c>
      <c r="I5647" t="s">
        <v>136</v>
      </c>
      <c r="J5647" t="s">
        <v>137</v>
      </c>
      <c r="K5647" t="s">
        <v>138</v>
      </c>
      <c r="L5647" t="s">
        <v>15672</v>
      </c>
      <c r="M5647" t="s">
        <v>15673</v>
      </c>
      <c r="N5647">
        <v>0.204444444</v>
      </c>
      <c r="O5647">
        <v>0</v>
      </c>
      <c r="P5647">
        <v>31</v>
      </c>
      <c r="Q5647">
        <v>14</v>
      </c>
      <c r="R5647">
        <v>48</v>
      </c>
      <c r="S5647">
        <v>12</v>
      </c>
      <c r="T5647">
        <v>23</v>
      </c>
      <c r="U5647">
        <v>3</v>
      </c>
      <c r="V5647">
        <v>0</v>
      </c>
      <c r="W5647">
        <v>0</v>
      </c>
      <c r="X5647">
        <v>3.3319995329052214</v>
      </c>
      <c r="Y5647">
        <v>27.728220400750534</v>
      </c>
      <c r="Z5647">
        <v>56.835768052698363</v>
      </c>
      <c r="AA5647">
        <v>50.250376583786355</v>
      </c>
      <c r="AB5647">
        <v>11.53207305726918</v>
      </c>
      <c r="AC5647">
        <v>77.768746511678572</v>
      </c>
      <c r="AD5647">
        <v>0</v>
      </c>
      <c r="AE5647">
        <v>227.44718413908822</v>
      </c>
    </row>
    <row r="5648" spans="1:31" x14ac:dyDescent="0.3">
      <c r="A5648">
        <v>2658172</v>
      </c>
      <c r="B5648">
        <v>1</v>
      </c>
      <c r="C5648" t="s">
        <v>80</v>
      </c>
      <c r="D5648" t="s">
        <v>106</v>
      </c>
      <c r="E5648" t="s">
        <v>194</v>
      </c>
      <c r="F5648" t="s">
        <v>2068</v>
      </c>
      <c r="G5648" t="s">
        <v>149</v>
      </c>
      <c r="H5648" t="s">
        <v>144</v>
      </c>
      <c r="I5648" t="s">
        <v>136</v>
      </c>
      <c r="J5648" t="s">
        <v>137</v>
      </c>
      <c r="K5648" t="s">
        <v>138</v>
      </c>
      <c r="L5648" t="s">
        <v>15674</v>
      </c>
      <c r="M5648" t="s">
        <v>15675</v>
      </c>
      <c r="N5648">
        <v>7.1388887999999998E-2</v>
      </c>
      <c r="O5648">
        <v>1</v>
      </c>
      <c r="P5648">
        <v>0</v>
      </c>
      <c r="Q5648">
        <v>13</v>
      </c>
      <c r="R5648">
        <v>131</v>
      </c>
      <c r="S5648">
        <v>4</v>
      </c>
      <c r="T5648">
        <v>34</v>
      </c>
      <c r="U5648">
        <v>0</v>
      </c>
      <c r="V5648">
        <v>0</v>
      </c>
      <c r="W5648">
        <v>0.22236851230627908</v>
      </c>
      <c r="X5648">
        <v>0</v>
      </c>
      <c r="Y5648">
        <v>11.883087684873161</v>
      </c>
      <c r="Z5648">
        <v>43.537009084244993</v>
      </c>
      <c r="AA5648">
        <v>11.470074207547491</v>
      </c>
      <c r="AB5648">
        <v>10.301844171640528</v>
      </c>
      <c r="AC5648">
        <v>0</v>
      </c>
      <c r="AD5648">
        <v>0</v>
      </c>
      <c r="AE5648">
        <v>77.414383660612444</v>
      </c>
    </row>
    <row r="5649" spans="1:31" x14ac:dyDescent="0.3">
      <c r="A5649">
        <v>2658725</v>
      </c>
      <c r="B5649">
        <v>1</v>
      </c>
      <c r="C5649" t="s">
        <v>80</v>
      </c>
      <c r="D5649" t="s">
        <v>100</v>
      </c>
      <c r="E5649" t="s">
        <v>194</v>
      </c>
      <c r="F5649" t="s">
        <v>10380</v>
      </c>
      <c r="G5649" t="s">
        <v>154</v>
      </c>
      <c r="H5649" t="s">
        <v>144</v>
      </c>
      <c r="I5649" t="s">
        <v>136</v>
      </c>
      <c r="J5649" t="s">
        <v>137</v>
      </c>
      <c r="K5649" t="s">
        <v>138</v>
      </c>
      <c r="L5649" t="s">
        <v>15278</v>
      </c>
      <c r="M5649" t="s">
        <v>15676</v>
      </c>
      <c r="N5649">
        <v>1.169444444</v>
      </c>
      <c r="O5649">
        <v>7</v>
      </c>
      <c r="P5649">
        <v>1084</v>
      </c>
      <c r="Q5649">
        <v>25</v>
      </c>
      <c r="R5649">
        <v>384</v>
      </c>
      <c r="S5649">
        <v>12</v>
      </c>
      <c r="T5649">
        <v>216</v>
      </c>
      <c r="U5649">
        <v>3</v>
      </c>
      <c r="V5649">
        <v>0</v>
      </c>
      <c r="W5649">
        <v>6.610077085751203</v>
      </c>
      <c r="X5649">
        <v>332.57993239122322</v>
      </c>
      <c r="Y5649">
        <v>21.028742540041335</v>
      </c>
      <c r="Z5649">
        <v>216.50354536302299</v>
      </c>
      <c r="AA5649">
        <v>137.66226757147842</v>
      </c>
      <c r="AB5649">
        <v>210.99401682196117</v>
      </c>
      <c r="AC5649">
        <v>273.97210710437145</v>
      </c>
      <c r="AD5649">
        <v>0</v>
      </c>
      <c r="AE5649">
        <v>1199.3506888778497</v>
      </c>
    </row>
    <row r="5650" spans="1:31" x14ac:dyDescent="0.3">
      <c r="A5650">
        <v>2658201</v>
      </c>
      <c r="B5650">
        <v>1</v>
      </c>
      <c r="C5650" t="s">
        <v>81</v>
      </c>
      <c r="D5650" t="s">
        <v>119</v>
      </c>
      <c r="E5650" t="s">
        <v>194</v>
      </c>
      <c r="F5650" t="s">
        <v>5045</v>
      </c>
      <c r="G5650" t="s">
        <v>149</v>
      </c>
      <c r="H5650" t="s">
        <v>144</v>
      </c>
      <c r="I5650" t="s">
        <v>136</v>
      </c>
      <c r="J5650" t="s">
        <v>137</v>
      </c>
      <c r="K5650" t="s">
        <v>138</v>
      </c>
      <c r="L5650" t="s">
        <v>15677</v>
      </c>
      <c r="M5650" t="s">
        <v>15678</v>
      </c>
      <c r="N5650">
        <v>0.210277777</v>
      </c>
      <c r="O5650">
        <v>4</v>
      </c>
      <c r="P5650">
        <v>2648</v>
      </c>
      <c r="Q5650">
        <v>146</v>
      </c>
      <c r="R5650">
        <v>337</v>
      </c>
      <c r="S5650">
        <v>6</v>
      </c>
      <c r="T5650">
        <v>191</v>
      </c>
      <c r="U5650">
        <v>0</v>
      </c>
      <c r="V5650">
        <v>0</v>
      </c>
      <c r="W5650">
        <v>0.20958529352333333</v>
      </c>
      <c r="X5650">
        <v>114.95429011423624</v>
      </c>
      <c r="Y5650">
        <v>205.94701054827607</v>
      </c>
      <c r="Z5650">
        <v>299.16694426288797</v>
      </c>
      <c r="AA5650">
        <v>2.3233104276928151</v>
      </c>
      <c r="AB5650">
        <v>27.315063195830323</v>
      </c>
      <c r="AC5650">
        <v>0</v>
      </c>
      <c r="AD5650">
        <v>0</v>
      </c>
      <c r="AE5650">
        <v>649.91620384244675</v>
      </c>
    </row>
    <row r="5651" spans="1:31" x14ac:dyDescent="0.3">
      <c r="A5651">
        <v>2658533</v>
      </c>
      <c r="B5651">
        <v>1</v>
      </c>
      <c r="C5651" t="s">
        <v>80</v>
      </c>
      <c r="D5651" t="s">
        <v>89</v>
      </c>
      <c r="E5651" t="s">
        <v>165</v>
      </c>
      <c r="F5651" t="s">
        <v>12775</v>
      </c>
      <c r="G5651" t="s">
        <v>224</v>
      </c>
      <c r="H5651" t="s">
        <v>135</v>
      </c>
      <c r="I5651" t="s">
        <v>136</v>
      </c>
      <c r="J5651" t="s">
        <v>137</v>
      </c>
      <c r="K5651" t="s">
        <v>138</v>
      </c>
      <c r="L5651" t="s">
        <v>15679</v>
      </c>
      <c r="M5651" t="s">
        <v>15680</v>
      </c>
      <c r="N5651">
        <v>1.3891666659999999</v>
      </c>
      <c r="O5651">
        <v>0</v>
      </c>
      <c r="P5651">
        <v>84</v>
      </c>
      <c r="Q5651">
        <v>0</v>
      </c>
      <c r="R5651">
        <v>1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40.266977784516861</v>
      </c>
      <c r="Y5651">
        <v>0</v>
      </c>
      <c r="Z5651">
        <v>3.1053189873579199</v>
      </c>
      <c r="AA5651">
        <v>0</v>
      </c>
      <c r="AB5651">
        <v>0.4591758354817787</v>
      </c>
      <c r="AC5651">
        <v>0</v>
      </c>
      <c r="AD5651">
        <v>0</v>
      </c>
      <c r="AE5651">
        <v>43.831472607356559</v>
      </c>
    </row>
    <row r="5652" spans="1:31" x14ac:dyDescent="0.3">
      <c r="A5652">
        <v>2658507</v>
      </c>
      <c r="B5652">
        <v>2</v>
      </c>
      <c r="C5652" t="s">
        <v>80</v>
      </c>
      <c r="D5652" t="s">
        <v>108</v>
      </c>
      <c r="E5652" t="s">
        <v>147</v>
      </c>
      <c r="F5652" t="s">
        <v>3815</v>
      </c>
      <c r="G5652" t="s">
        <v>149</v>
      </c>
      <c r="H5652" t="s">
        <v>144</v>
      </c>
      <c r="I5652" t="s">
        <v>136</v>
      </c>
      <c r="J5652" t="s">
        <v>137</v>
      </c>
      <c r="K5652" t="s">
        <v>138</v>
      </c>
      <c r="L5652" t="s">
        <v>15671</v>
      </c>
      <c r="M5652" t="s">
        <v>15681</v>
      </c>
      <c r="N5652">
        <v>0.52500000000000002</v>
      </c>
      <c r="O5652">
        <v>0</v>
      </c>
      <c r="P5652">
        <v>629</v>
      </c>
      <c r="Q5652">
        <v>0</v>
      </c>
      <c r="R5652">
        <v>393</v>
      </c>
      <c r="S5652">
        <v>4</v>
      </c>
      <c r="T5652">
        <v>215</v>
      </c>
      <c r="U5652">
        <v>1</v>
      </c>
      <c r="V5652">
        <v>0</v>
      </c>
      <c r="W5652">
        <v>0</v>
      </c>
      <c r="X5652">
        <v>96.001059888340748</v>
      </c>
      <c r="Y5652">
        <v>0</v>
      </c>
      <c r="Z5652">
        <v>553.24652713959858</v>
      </c>
      <c r="AA5652">
        <v>75.691472441349106</v>
      </c>
      <c r="AB5652">
        <v>291.70640056287482</v>
      </c>
      <c r="AC5652">
        <v>14.578137044793348</v>
      </c>
      <c r="AD5652">
        <v>0</v>
      </c>
      <c r="AE5652">
        <v>1031.2235970769566</v>
      </c>
    </row>
    <row r="5653" spans="1:31" x14ac:dyDescent="0.3">
      <c r="A5653">
        <v>2658602</v>
      </c>
      <c r="B5653">
        <v>1</v>
      </c>
      <c r="C5653" t="s">
        <v>80</v>
      </c>
      <c r="D5653" t="s">
        <v>94</v>
      </c>
      <c r="E5653" t="s">
        <v>132</v>
      </c>
      <c r="F5653" t="s">
        <v>15682</v>
      </c>
      <c r="G5653" t="s">
        <v>228</v>
      </c>
      <c r="H5653" t="s">
        <v>135</v>
      </c>
      <c r="I5653" t="s">
        <v>136</v>
      </c>
      <c r="J5653" t="s">
        <v>137</v>
      </c>
      <c r="K5653" t="s">
        <v>138</v>
      </c>
      <c r="L5653" t="s">
        <v>15683</v>
      </c>
      <c r="M5653" t="s">
        <v>15182</v>
      </c>
      <c r="N5653">
        <v>1.7138888880000001</v>
      </c>
      <c r="O5653">
        <v>0</v>
      </c>
      <c r="P5653">
        <v>5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1.553866016820497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1.553866016820497</v>
      </c>
    </row>
    <row r="5654" spans="1:31" x14ac:dyDescent="0.3">
      <c r="A5654">
        <v>2658207</v>
      </c>
      <c r="B5654">
        <v>1</v>
      </c>
      <c r="C5654" t="s">
        <v>80</v>
      </c>
      <c r="D5654" t="s">
        <v>103</v>
      </c>
      <c r="E5654" t="s">
        <v>152</v>
      </c>
      <c r="F5654" t="s">
        <v>890</v>
      </c>
      <c r="G5654" t="s">
        <v>161</v>
      </c>
      <c r="H5654" t="s">
        <v>135</v>
      </c>
      <c r="I5654" t="s">
        <v>136</v>
      </c>
      <c r="J5654" t="s">
        <v>137</v>
      </c>
      <c r="K5654" t="s">
        <v>162</v>
      </c>
      <c r="L5654" t="s">
        <v>15684</v>
      </c>
      <c r="M5654" t="s">
        <v>15685</v>
      </c>
      <c r="N5654">
        <v>2.75</v>
      </c>
      <c r="O5654">
        <v>0</v>
      </c>
      <c r="P5654">
        <v>154</v>
      </c>
      <c r="Q5654">
        <v>0</v>
      </c>
      <c r="R5654">
        <v>25</v>
      </c>
      <c r="S5654">
        <v>0</v>
      </c>
      <c r="T5654">
        <v>69</v>
      </c>
      <c r="U5654">
        <v>0</v>
      </c>
      <c r="V5654">
        <v>0</v>
      </c>
      <c r="W5654">
        <v>0</v>
      </c>
      <c r="X5654">
        <v>59.559933836287513</v>
      </c>
      <c r="Y5654">
        <v>0</v>
      </c>
      <c r="Z5654">
        <v>57.363262213636077</v>
      </c>
      <c r="AA5654">
        <v>0</v>
      </c>
      <c r="AB5654">
        <v>132.72620269846692</v>
      </c>
      <c r="AC5654">
        <v>0</v>
      </c>
      <c r="AD5654">
        <v>0</v>
      </c>
      <c r="AE5654">
        <v>249.64939874839052</v>
      </c>
    </row>
    <row r="5655" spans="1:31" x14ac:dyDescent="0.3">
      <c r="A5655">
        <v>2658433</v>
      </c>
      <c r="B5655">
        <v>1</v>
      </c>
      <c r="C5655" t="s">
        <v>80</v>
      </c>
      <c r="D5655" t="s">
        <v>90</v>
      </c>
      <c r="E5655" t="s">
        <v>152</v>
      </c>
      <c r="F5655" t="s">
        <v>15686</v>
      </c>
      <c r="G5655" t="s">
        <v>161</v>
      </c>
      <c r="H5655" t="s">
        <v>135</v>
      </c>
      <c r="I5655" t="s">
        <v>136</v>
      </c>
      <c r="J5655" t="s">
        <v>137</v>
      </c>
      <c r="K5655" t="s">
        <v>162</v>
      </c>
      <c r="L5655" t="s">
        <v>15687</v>
      </c>
      <c r="M5655" t="s">
        <v>15688</v>
      </c>
      <c r="N5655">
        <v>0.64749999999999996</v>
      </c>
      <c r="O5655">
        <v>0</v>
      </c>
      <c r="P5655">
        <v>743</v>
      </c>
      <c r="Q5655">
        <v>0</v>
      </c>
      <c r="R5655">
        <v>0</v>
      </c>
      <c r="S5655">
        <v>0</v>
      </c>
      <c r="T5655">
        <v>56</v>
      </c>
      <c r="U5655">
        <v>0</v>
      </c>
      <c r="V5655">
        <v>0</v>
      </c>
      <c r="W5655">
        <v>0</v>
      </c>
      <c r="X5655">
        <v>121.85407255988693</v>
      </c>
      <c r="Y5655">
        <v>0</v>
      </c>
      <c r="Z5655">
        <v>0</v>
      </c>
      <c r="AA5655">
        <v>0</v>
      </c>
      <c r="AB5655">
        <v>43.40310425917616</v>
      </c>
      <c r="AC5655">
        <v>0</v>
      </c>
      <c r="AD5655">
        <v>0</v>
      </c>
      <c r="AE5655">
        <v>165.25717681906309</v>
      </c>
    </row>
    <row r="5656" spans="1:31" x14ac:dyDescent="0.3">
      <c r="A5656">
        <v>2658101</v>
      </c>
      <c r="B5656">
        <v>1</v>
      </c>
      <c r="C5656" t="s">
        <v>81</v>
      </c>
      <c r="D5656" t="s">
        <v>127</v>
      </c>
      <c r="E5656" t="s">
        <v>141</v>
      </c>
      <c r="F5656" t="s">
        <v>9757</v>
      </c>
      <c r="G5656" t="s">
        <v>149</v>
      </c>
      <c r="H5656" t="s">
        <v>144</v>
      </c>
      <c r="I5656" t="s">
        <v>136</v>
      </c>
      <c r="J5656" t="s">
        <v>137</v>
      </c>
      <c r="K5656" t="s">
        <v>138</v>
      </c>
      <c r="L5656" t="s">
        <v>15689</v>
      </c>
      <c r="M5656" t="s">
        <v>15690</v>
      </c>
      <c r="N5656">
        <v>4.7086111109999997</v>
      </c>
      <c r="O5656">
        <v>0</v>
      </c>
      <c r="P5656">
        <v>175</v>
      </c>
      <c r="Q5656">
        <v>27</v>
      </c>
      <c r="R5656">
        <v>29</v>
      </c>
      <c r="S5656">
        <v>1</v>
      </c>
      <c r="T5656">
        <v>16</v>
      </c>
      <c r="U5656">
        <v>0</v>
      </c>
      <c r="V5656">
        <v>0</v>
      </c>
      <c r="W5656">
        <v>0</v>
      </c>
      <c r="X5656">
        <v>206.95435678521028</v>
      </c>
      <c r="Y5656">
        <v>957.49523068908434</v>
      </c>
      <c r="Z5656">
        <v>358.64826965611417</v>
      </c>
      <c r="AA5656">
        <v>23.864810228339891</v>
      </c>
      <c r="AB5656">
        <v>83.200615858712183</v>
      </c>
      <c r="AC5656">
        <v>0</v>
      </c>
      <c r="AD5656">
        <v>0</v>
      </c>
      <c r="AE5656">
        <v>1630.163283217461</v>
      </c>
    </row>
    <row r="5657" spans="1:31" x14ac:dyDescent="0.3">
      <c r="A5657">
        <v>2658350</v>
      </c>
      <c r="B5657">
        <v>2</v>
      </c>
      <c r="C5657" t="s">
        <v>80</v>
      </c>
      <c r="D5657" t="s">
        <v>101</v>
      </c>
      <c r="E5657" t="s">
        <v>165</v>
      </c>
      <c r="F5657" t="s">
        <v>15691</v>
      </c>
      <c r="G5657" t="s">
        <v>228</v>
      </c>
      <c r="H5657" t="s">
        <v>135</v>
      </c>
      <c r="I5657" t="s">
        <v>136</v>
      </c>
      <c r="J5657" t="s">
        <v>137</v>
      </c>
      <c r="K5657" t="s">
        <v>138</v>
      </c>
      <c r="L5657" t="s">
        <v>15692</v>
      </c>
      <c r="M5657" t="s">
        <v>15693</v>
      </c>
      <c r="N5657">
        <v>0.48944444399999998</v>
      </c>
      <c r="O5657">
        <v>0</v>
      </c>
      <c r="P5657">
        <v>108</v>
      </c>
      <c r="Q5657">
        <v>0</v>
      </c>
      <c r="R5657">
        <v>0</v>
      </c>
      <c r="S5657">
        <v>0</v>
      </c>
      <c r="T5657">
        <v>4</v>
      </c>
      <c r="U5657">
        <v>0</v>
      </c>
      <c r="V5657">
        <v>0</v>
      </c>
      <c r="W5657">
        <v>0</v>
      </c>
      <c r="X5657">
        <v>11.811807868604637</v>
      </c>
      <c r="Y5657">
        <v>0</v>
      </c>
      <c r="Z5657">
        <v>0</v>
      </c>
      <c r="AA5657">
        <v>0</v>
      </c>
      <c r="AB5657">
        <v>1.5218770505217198</v>
      </c>
      <c r="AC5657">
        <v>0</v>
      </c>
      <c r="AD5657">
        <v>0</v>
      </c>
      <c r="AE5657">
        <v>13.333684919126357</v>
      </c>
    </row>
    <row r="5658" spans="1:31" x14ac:dyDescent="0.3">
      <c r="A5658">
        <v>2658241</v>
      </c>
      <c r="B5658">
        <v>1</v>
      </c>
      <c r="C5658" t="s">
        <v>80</v>
      </c>
      <c r="D5658" t="s">
        <v>97</v>
      </c>
      <c r="E5658" t="s">
        <v>141</v>
      </c>
      <c r="F5658" t="s">
        <v>15694</v>
      </c>
      <c r="G5658" t="s">
        <v>161</v>
      </c>
      <c r="H5658" t="s">
        <v>144</v>
      </c>
      <c r="I5658" t="s">
        <v>136</v>
      </c>
      <c r="J5658" t="s">
        <v>137</v>
      </c>
      <c r="K5658" t="s">
        <v>162</v>
      </c>
      <c r="L5658" t="s">
        <v>15695</v>
      </c>
      <c r="M5658" t="s">
        <v>15696</v>
      </c>
      <c r="N5658">
        <v>7.3944444440000003</v>
      </c>
      <c r="O5658">
        <v>5</v>
      </c>
      <c r="P5658">
        <v>858</v>
      </c>
      <c r="Q5658">
        <v>6</v>
      </c>
      <c r="R5658">
        <v>21</v>
      </c>
      <c r="S5658">
        <v>10</v>
      </c>
      <c r="T5658">
        <v>92</v>
      </c>
      <c r="U5658">
        <v>0</v>
      </c>
      <c r="V5658">
        <v>0</v>
      </c>
      <c r="W5658">
        <v>602.79499327218184</v>
      </c>
      <c r="X5658">
        <v>1501.8900732409613</v>
      </c>
      <c r="Y5658">
        <v>64.840959086763533</v>
      </c>
      <c r="Z5658">
        <v>71.683822762464501</v>
      </c>
      <c r="AA5658">
        <v>310.07329268999496</v>
      </c>
      <c r="AB5658">
        <v>602.49567810710619</v>
      </c>
      <c r="AC5658">
        <v>0</v>
      </c>
      <c r="AD5658">
        <v>0</v>
      </c>
      <c r="AE5658">
        <v>3153.7788191594727</v>
      </c>
    </row>
    <row r="5659" spans="1:31" x14ac:dyDescent="0.3">
      <c r="A5659">
        <v>2658685</v>
      </c>
      <c r="B5659">
        <v>1</v>
      </c>
      <c r="C5659" t="s">
        <v>80</v>
      </c>
      <c r="D5659" t="s">
        <v>108</v>
      </c>
      <c r="E5659" t="s">
        <v>214</v>
      </c>
      <c r="F5659" t="s">
        <v>15697</v>
      </c>
      <c r="G5659" t="s">
        <v>216</v>
      </c>
      <c r="H5659" t="s">
        <v>135</v>
      </c>
      <c r="I5659" t="s">
        <v>136</v>
      </c>
      <c r="J5659" t="s">
        <v>137</v>
      </c>
      <c r="K5659" t="s">
        <v>138</v>
      </c>
      <c r="L5659" t="s">
        <v>15698</v>
      </c>
      <c r="M5659" t="s">
        <v>15699</v>
      </c>
      <c r="N5659">
        <v>1.3291666660000001</v>
      </c>
      <c r="O5659">
        <v>0</v>
      </c>
      <c r="P5659">
        <v>7</v>
      </c>
      <c r="Q5659">
        <v>0</v>
      </c>
      <c r="R5659">
        <v>0</v>
      </c>
      <c r="S5659">
        <v>0</v>
      </c>
      <c r="T5659">
        <v>11</v>
      </c>
      <c r="U5659">
        <v>0</v>
      </c>
      <c r="V5659">
        <v>0</v>
      </c>
      <c r="W5659">
        <v>0</v>
      </c>
      <c r="X5659">
        <v>1.6995807622734078</v>
      </c>
      <c r="Y5659">
        <v>0</v>
      </c>
      <c r="Z5659">
        <v>0</v>
      </c>
      <c r="AA5659">
        <v>0</v>
      </c>
      <c r="AB5659">
        <v>39.514654421708215</v>
      </c>
      <c r="AC5659">
        <v>0</v>
      </c>
      <c r="AD5659">
        <v>0</v>
      </c>
      <c r="AE5659">
        <v>41.214235183981621</v>
      </c>
    </row>
    <row r="5660" spans="1:31" x14ac:dyDescent="0.3">
      <c r="A5660">
        <v>2658934</v>
      </c>
      <c r="B5660">
        <v>1</v>
      </c>
      <c r="C5660" t="s">
        <v>81</v>
      </c>
      <c r="D5660" t="s">
        <v>127</v>
      </c>
      <c r="E5660" t="s">
        <v>147</v>
      </c>
      <c r="F5660" t="s">
        <v>15700</v>
      </c>
      <c r="G5660" t="s">
        <v>149</v>
      </c>
      <c r="H5660" t="s">
        <v>144</v>
      </c>
      <c r="I5660" t="s">
        <v>136</v>
      </c>
      <c r="J5660" t="s">
        <v>137</v>
      </c>
      <c r="K5660" t="s">
        <v>138</v>
      </c>
      <c r="L5660" t="s">
        <v>15701</v>
      </c>
      <c r="M5660" t="s">
        <v>15702</v>
      </c>
      <c r="N5660">
        <v>0.95722222199999996</v>
      </c>
      <c r="O5660">
        <v>12</v>
      </c>
      <c r="P5660">
        <v>531</v>
      </c>
      <c r="Q5660">
        <v>81</v>
      </c>
      <c r="R5660">
        <v>86</v>
      </c>
      <c r="S5660">
        <v>17</v>
      </c>
      <c r="T5660">
        <v>40</v>
      </c>
      <c r="U5660">
        <v>4</v>
      </c>
      <c r="V5660">
        <v>0</v>
      </c>
      <c r="W5660">
        <v>3.1716187916833287</v>
      </c>
      <c r="X5660">
        <v>102.77344102549607</v>
      </c>
      <c r="Y5660">
        <v>225.70997004814564</v>
      </c>
      <c r="Z5660">
        <v>130.50077024234562</v>
      </c>
      <c r="AA5660">
        <v>96.812976553756528</v>
      </c>
      <c r="AB5660">
        <v>10.000187840976732</v>
      </c>
      <c r="AC5660">
        <v>150.79523454875689</v>
      </c>
      <c r="AD5660">
        <v>0</v>
      </c>
      <c r="AE5660">
        <v>719.76419905116086</v>
      </c>
    </row>
    <row r="5661" spans="1:31" x14ac:dyDescent="0.3">
      <c r="A5661">
        <v>2658144</v>
      </c>
      <c r="B5661">
        <v>1</v>
      </c>
      <c r="C5661" t="s">
        <v>80</v>
      </c>
      <c r="D5661" t="s">
        <v>86</v>
      </c>
      <c r="E5661" t="s">
        <v>132</v>
      </c>
      <c r="F5661" t="s">
        <v>15703</v>
      </c>
      <c r="G5661" t="s">
        <v>228</v>
      </c>
      <c r="H5661" t="s">
        <v>135</v>
      </c>
      <c r="I5661" t="s">
        <v>136</v>
      </c>
      <c r="J5661" t="s">
        <v>137</v>
      </c>
      <c r="K5661" t="s">
        <v>138</v>
      </c>
      <c r="L5661" t="s">
        <v>15704</v>
      </c>
      <c r="M5661" t="s">
        <v>15705</v>
      </c>
      <c r="N5661">
        <v>1.4072222219999999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3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47.925114437301474</v>
      </c>
      <c r="AC5661">
        <v>0</v>
      </c>
      <c r="AD5661">
        <v>0</v>
      </c>
      <c r="AE5661">
        <v>47.925114437301474</v>
      </c>
    </row>
    <row r="5662" spans="1:31" x14ac:dyDescent="0.3">
      <c r="A5662">
        <v>2658596</v>
      </c>
      <c r="B5662">
        <v>1</v>
      </c>
      <c r="C5662" t="s">
        <v>80</v>
      </c>
      <c r="D5662" t="s">
        <v>106</v>
      </c>
      <c r="E5662" t="s">
        <v>165</v>
      </c>
      <c r="F5662" t="s">
        <v>15706</v>
      </c>
      <c r="G5662" t="s">
        <v>187</v>
      </c>
      <c r="H5662" t="s">
        <v>135</v>
      </c>
      <c r="I5662" t="s">
        <v>136</v>
      </c>
      <c r="J5662" t="s">
        <v>137</v>
      </c>
      <c r="K5662" t="s">
        <v>138</v>
      </c>
      <c r="L5662" t="s">
        <v>15707</v>
      </c>
      <c r="M5662" t="s">
        <v>15708</v>
      </c>
      <c r="N5662">
        <v>11.817222222</v>
      </c>
      <c r="O5662">
        <v>0</v>
      </c>
      <c r="P5662">
        <v>100</v>
      </c>
      <c r="Q5662">
        <v>0</v>
      </c>
      <c r="R5662">
        <v>4</v>
      </c>
      <c r="S5662">
        <v>0</v>
      </c>
      <c r="T5662">
        <v>13</v>
      </c>
      <c r="U5662">
        <v>0</v>
      </c>
      <c r="V5662">
        <v>0</v>
      </c>
      <c r="W5662">
        <v>0</v>
      </c>
      <c r="X5662">
        <v>197.72286555153124</v>
      </c>
      <c r="Y5662">
        <v>0</v>
      </c>
      <c r="Z5662">
        <v>13.393132198534904</v>
      </c>
      <c r="AA5662">
        <v>0</v>
      </c>
      <c r="AB5662">
        <v>103.13388989960255</v>
      </c>
      <c r="AC5662">
        <v>0</v>
      </c>
      <c r="AD5662">
        <v>0</v>
      </c>
      <c r="AE5662">
        <v>314.24988764966872</v>
      </c>
    </row>
    <row r="5663" spans="1:31" x14ac:dyDescent="0.3">
      <c r="A5663">
        <v>2658473</v>
      </c>
      <c r="B5663">
        <v>1</v>
      </c>
      <c r="C5663" t="s">
        <v>80</v>
      </c>
      <c r="D5663" t="s">
        <v>103</v>
      </c>
      <c r="E5663" t="s">
        <v>147</v>
      </c>
      <c r="F5663" t="s">
        <v>15709</v>
      </c>
      <c r="G5663" t="s">
        <v>220</v>
      </c>
      <c r="H5663" t="s">
        <v>144</v>
      </c>
      <c r="I5663" t="s">
        <v>136</v>
      </c>
      <c r="J5663" t="s">
        <v>137</v>
      </c>
      <c r="K5663" t="s">
        <v>162</v>
      </c>
      <c r="L5663" t="s">
        <v>15710</v>
      </c>
      <c r="M5663" t="s">
        <v>15711</v>
      </c>
      <c r="N5663">
        <v>2.520277777</v>
      </c>
      <c r="O5663">
        <v>1</v>
      </c>
      <c r="P5663">
        <v>0</v>
      </c>
      <c r="Q5663">
        <v>3</v>
      </c>
      <c r="R5663">
        <v>0</v>
      </c>
      <c r="S5663">
        <v>13</v>
      </c>
      <c r="T5663">
        <v>1</v>
      </c>
      <c r="U5663">
        <v>2</v>
      </c>
      <c r="V5663">
        <v>0</v>
      </c>
      <c r="W5663">
        <v>1.9673258221089265</v>
      </c>
      <c r="X5663">
        <v>0</v>
      </c>
      <c r="Y5663">
        <v>189.18161853573091</v>
      </c>
      <c r="Z5663">
        <v>0</v>
      </c>
      <c r="AA5663">
        <v>833.88939989051187</v>
      </c>
      <c r="AB5663">
        <v>0</v>
      </c>
      <c r="AC5663">
        <v>497.65570870325064</v>
      </c>
      <c r="AD5663">
        <v>0</v>
      </c>
      <c r="AE5663">
        <v>1522.6940529516023</v>
      </c>
    </row>
    <row r="5664" spans="1:31" x14ac:dyDescent="0.3">
      <c r="A5664">
        <v>2658453</v>
      </c>
      <c r="B5664">
        <v>1</v>
      </c>
      <c r="C5664" t="s">
        <v>81</v>
      </c>
      <c r="D5664" t="s">
        <v>118</v>
      </c>
      <c r="E5664" t="s">
        <v>141</v>
      </c>
      <c r="F5664" t="s">
        <v>15712</v>
      </c>
      <c r="G5664" t="s">
        <v>143</v>
      </c>
      <c r="H5664" t="s">
        <v>144</v>
      </c>
      <c r="I5664" t="s">
        <v>136</v>
      </c>
      <c r="J5664" t="s">
        <v>137</v>
      </c>
      <c r="K5664" t="s">
        <v>138</v>
      </c>
      <c r="L5664" t="s">
        <v>15713</v>
      </c>
      <c r="M5664" t="s">
        <v>15714</v>
      </c>
      <c r="N5664">
        <v>2.247777777</v>
      </c>
      <c r="O5664">
        <v>0</v>
      </c>
      <c r="P5664">
        <v>0</v>
      </c>
      <c r="Q5664">
        <v>1</v>
      </c>
      <c r="R5664">
        <v>0</v>
      </c>
      <c r="S5664">
        <v>1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251.79121326877436</v>
      </c>
      <c r="Z5664">
        <v>0</v>
      </c>
      <c r="AA5664">
        <v>3.6095236931275561</v>
      </c>
      <c r="AB5664">
        <v>0</v>
      </c>
      <c r="AC5664">
        <v>0</v>
      </c>
      <c r="AD5664">
        <v>0</v>
      </c>
      <c r="AE5664">
        <v>255.40073696190191</v>
      </c>
    </row>
    <row r="5665" spans="1:31" x14ac:dyDescent="0.3">
      <c r="A5665">
        <v>2658659</v>
      </c>
      <c r="B5665">
        <v>1</v>
      </c>
      <c r="C5665" t="s">
        <v>80</v>
      </c>
      <c r="D5665" t="s">
        <v>107</v>
      </c>
      <c r="E5665" t="s">
        <v>194</v>
      </c>
      <c r="F5665" t="s">
        <v>1785</v>
      </c>
      <c r="G5665" t="s">
        <v>1651</v>
      </c>
      <c r="H5665" t="s">
        <v>144</v>
      </c>
      <c r="I5665" t="s">
        <v>136</v>
      </c>
      <c r="J5665" t="s">
        <v>137</v>
      </c>
      <c r="K5665" t="s">
        <v>138</v>
      </c>
      <c r="L5665" t="s">
        <v>15715</v>
      </c>
      <c r="M5665" t="s">
        <v>15716</v>
      </c>
      <c r="N5665">
        <v>2.8652777770000002</v>
      </c>
      <c r="O5665">
        <v>2</v>
      </c>
      <c r="P5665">
        <v>236</v>
      </c>
      <c r="Q5665">
        <v>23</v>
      </c>
      <c r="R5665">
        <v>73</v>
      </c>
      <c r="S5665">
        <v>25</v>
      </c>
      <c r="T5665">
        <v>30</v>
      </c>
      <c r="U5665">
        <v>1</v>
      </c>
      <c r="V5665">
        <v>0</v>
      </c>
      <c r="W5665">
        <v>2.3145962105135567</v>
      </c>
      <c r="X5665">
        <v>91.40585802612901</v>
      </c>
      <c r="Y5665">
        <v>343.06066349006369</v>
      </c>
      <c r="Z5665">
        <v>337.53672093374178</v>
      </c>
      <c r="AA5665">
        <v>252.17997278916238</v>
      </c>
      <c r="AB5665">
        <v>170.27658543588598</v>
      </c>
      <c r="AC5665">
        <v>12.566163171842208</v>
      </c>
      <c r="AD5665">
        <v>0</v>
      </c>
      <c r="AE5665">
        <v>1209.3405600573387</v>
      </c>
    </row>
    <row r="5666" spans="1:31" x14ac:dyDescent="0.3">
      <c r="A5666">
        <v>2658373</v>
      </c>
      <c r="B5666">
        <v>1</v>
      </c>
      <c r="C5666" t="s">
        <v>81</v>
      </c>
      <c r="D5666" t="s">
        <v>124</v>
      </c>
      <c r="E5666" t="s">
        <v>152</v>
      </c>
      <c r="F5666" t="s">
        <v>15717</v>
      </c>
      <c r="G5666" t="s">
        <v>575</v>
      </c>
      <c r="H5666" t="s">
        <v>135</v>
      </c>
      <c r="I5666" t="s">
        <v>136</v>
      </c>
      <c r="J5666" t="s">
        <v>137</v>
      </c>
      <c r="K5666" t="s">
        <v>138</v>
      </c>
      <c r="L5666" t="s">
        <v>15718</v>
      </c>
      <c r="M5666" t="s">
        <v>15719</v>
      </c>
      <c r="N5666">
        <v>3.7152777769999998</v>
      </c>
      <c r="O5666">
        <v>0</v>
      </c>
      <c r="P5666">
        <v>44</v>
      </c>
      <c r="Q5666">
        <v>0</v>
      </c>
      <c r="R5666">
        <v>5</v>
      </c>
      <c r="S5666">
        <v>0</v>
      </c>
      <c r="T5666">
        <v>24</v>
      </c>
      <c r="U5666">
        <v>0</v>
      </c>
      <c r="V5666">
        <v>0</v>
      </c>
      <c r="W5666">
        <v>0</v>
      </c>
      <c r="X5666">
        <v>31.374851646710013</v>
      </c>
      <c r="Y5666">
        <v>0</v>
      </c>
      <c r="Z5666">
        <v>19.000274614109721</v>
      </c>
      <c r="AA5666">
        <v>0</v>
      </c>
      <c r="AB5666">
        <v>197.44988470038751</v>
      </c>
      <c r="AC5666">
        <v>0</v>
      </c>
      <c r="AD5666">
        <v>0</v>
      </c>
      <c r="AE5666">
        <v>247.82501096120725</v>
      </c>
    </row>
    <row r="5667" spans="1:31" x14ac:dyDescent="0.3">
      <c r="A5667">
        <v>2658410</v>
      </c>
      <c r="B5667">
        <v>1</v>
      </c>
      <c r="C5667" t="s">
        <v>81</v>
      </c>
      <c r="D5667" t="s">
        <v>114</v>
      </c>
      <c r="E5667" t="s">
        <v>141</v>
      </c>
      <c r="F5667" t="s">
        <v>12608</v>
      </c>
      <c r="G5667" t="s">
        <v>161</v>
      </c>
      <c r="H5667" t="s">
        <v>144</v>
      </c>
      <c r="I5667" t="s">
        <v>136</v>
      </c>
      <c r="J5667" t="s">
        <v>137</v>
      </c>
      <c r="K5667" t="s">
        <v>162</v>
      </c>
      <c r="L5667" t="s">
        <v>15720</v>
      </c>
      <c r="M5667" t="s">
        <v>15721</v>
      </c>
      <c r="N5667">
        <v>3.3805555549999999</v>
      </c>
      <c r="O5667">
        <v>0</v>
      </c>
      <c r="P5667">
        <v>11</v>
      </c>
      <c r="Q5667">
        <v>0</v>
      </c>
      <c r="R5667">
        <v>1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5.3991479328145404</v>
      </c>
      <c r="Y5667">
        <v>0</v>
      </c>
      <c r="Z5667">
        <v>0.35063395933408126</v>
      </c>
      <c r="AA5667">
        <v>0</v>
      </c>
      <c r="AB5667">
        <v>0</v>
      </c>
      <c r="AC5667">
        <v>0</v>
      </c>
      <c r="AD5667">
        <v>0</v>
      </c>
      <c r="AE5667">
        <v>5.7497818921486221</v>
      </c>
    </row>
    <row r="5668" spans="1:31" x14ac:dyDescent="0.3">
      <c r="A5668">
        <v>2658118</v>
      </c>
      <c r="B5668">
        <v>1</v>
      </c>
      <c r="C5668" t="s">
        <v>81</v>
      </c>
      <c r="D5668" t="s">
        <v>113</v>
      </c>
      <c r="E5668" t="s">
        <v>181</v>
      </c>
      <c r="F5668" t="s">
        <v>15722</v>
      </c>
      <c r="G5668" t="s">
        <v>149</v>
      </c>
      <c r="H5668" t="s">
        <v>144</v>
      </c>
      <c r="I5668" t="s">
        <v>136</v>
      </c>
      <c r="J5668" t="s">
        <v>137</v>
      </c>
      <c r="K5668" t="s">
        <v>138</v>
      </c>
      <c r="L5668" t="s">
        <v>15723</v>
      </c>
      <c r="M5668" t="s">
        <v>15724</v>
      </c>
      <c r="N5668">
        <v>0.100555555</v>
      </c>
      <c r="O5668">
        <v>34</v>
      </c>
      <c r="P5668">
        <v>3987</v>
      </c>
      <c r="Q5668">
        <v>276</v>
      </c>
      <c r="R5668">
        <v>1226</v>
      </c>
      <c r="S5668">
        <v>50</v>
      </c>
      <c r="T5668">
        <v>309</v>
      </c>
      <c r="U5668">
        <v>2</v>
      </c>
      <c r="V5668">
        <v>0</v>
      </c>
      <c r="W5668">
        <v>1.9865818605974017</v>
      </c>
      <c r="X5668">
        <v>74.876486514817557</v>
      </c>
      <c r="Y5668">
        <v>120.43839683529693</v>
      </c>
      <c r="Z5668">
        <v>246.46494081928211</v>
      </c>
      <c r="AA5668">
        <v>37.235051014982936</v>
      </c>
      <c r="AB5668">
        <v>22.694446013253717</v>
      </c>
      <c r="AC5668">
        <v>30.710937345200776</v>
      </c>
      <c r="AD5668">
        <v>0</v>
      </c>
      <c r="AE5668">
        <v>534.40684040343137</v>
      </c>
    </row>
    <row r="5669" spans="1:31" x14ac:dyDescent="0.3">
      <c r="A5669">
        <v>2658616</v>
      </c>
      <c r="B5669">
        <v>1</v>
      </c>
      <c r="C5669" t="s">
        <v>80</v>
      </c>
      <c r="D5669" t="s">
        <v>89</v>
      </c>
      <c r="E5669" t="s">
        <v>141</v>
      </c>
      <c r="F5669" t="s">
        <v>15725</v>
      </c>
      <c r="G5669" t="s">
        <v>3937</v>
      </c>
      <c r="H5669" t="s">
        <v>144</v>
      </c>
      <c r="I5669" t="s">
        <v>136</v>
      </c>
      <c r="J5669" t="s">
        <v>137</v>
      </c>
      <c r="K5669" t="s">
        <v>138</v>
      </c>
      <c r="L5669" t="s">
        <v>15726</v>
      </c>
      <c r="M5669" t="s">
        <v>15727</v>
      </c>
      <c r="N5669">
        <v>1.1158333330000001</v>
      </c>
      <c r="O5669">
        <v>0</v>
      </c>
      <c r="P5669">
        <v>239</v>
      </c>
      <c r="Q5669">
        <v>0</v>
      </c>
      <c r="R5669">
        <v>0</v>
      </c>
      <c r="S5669">
        <v>0</v>
      </c>
      <c r="T5669">
        <v>57</v>
      </c>
      <c r="U5669">
        <v>0</v>
      </c>
      <c r="V5669">
        <v>0</v>
      </c>
      <c r="W5669">
        <v>0</v>
      </c>
      <c r="X5669">
        <v>289.88389545856404</v>
      </c>
      <c r="Y5669">
        <v>0</v>
      </c>
      <c r="Z5669">
        <v>0</v>
      </c>
      <c r="AA5669">
        <v>0</v>
      </c>
      <c r="AB5669">
        <v>266.21421960965898</v>
      </c>
      <c r="AC5669">
        <v>0</v>
      </c>
      <c r="AD5669">
        <v>0</v>
      </c>
      <c r="AE5669">
        <v>556.09811506822302</v>
      </c>
    </row>
    <row r="5670" spans="1:31" x14ac:dyDescent="0.3">
      <c r="A5670">
        <v>2658267</v>
      </c>
      <c r="B5670">
        <v>1</v>
      </c>
      <c r="C5670" t="s">
        <v>80</v>
      </c>
      <c r="D5670" t="s">
        <v>83</v>
      </c>
      <c r="E5670" t="s">
        <v>132</v>
      </c>
      <c r="F5670" t="s">
        <v>15728</v>
      </c>
      <c r="G5670" t="s">
        <v>134</v>
      </c>
      <c r="H5670" t="s">
        <v>135</v>
      </c>
      <c r="I5670" t="s">
        <v>136</v>
      </c>
      <c r="J5670" t="s">
        <v>137</v>
      </c>
      <c r="K5670" t="s">
        <v>138</v>
      </c>
      <c r="L5670" t="s">
        <v>15729</v>
      </c>
      <c r="M5670" t="s">
        <v>15730</v>
      </c>
      <c r="N5670">
        <v>1.831388888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4.3959929545736109</v>
      </c>
      <c r="AC5670">
        <v>0</v>
      </c>
      <c r="AD5670">
        <v>0</v>
      </c>
      <c r="AE5670">
        <v>4.3959929545736109</v>
      </c>
    </row>
    <row r="5671" spans="1:31" x14ac:dyDescent="0.3">
      <c r="A5671">
        <v>2658204</v>
      </c>
      <c r="B5671">
        <v>1</v>
      </c>
      <c r="C5671" t="s">
        <v>80</v>
      </c>
      <c r="D5671" t="s">
        <v>95</v>
      </c>
      <c r="E5671" t="s">
        <v>214</v>
      </c>
      <c r="F5671" t="s">
        <v>15731</v>
      </c>
      <c r="G5671" t="s">
        <v>187</v>
      </c>
      <c r="H5671" t="s">
        <v>135</v>
      </c>
      <c r="I5671" t="s">
        <v>136</v>
      </c>
      <c r="J5671" t="s">
        <v>137</v>
      </c>
      <c r="K5671" t="s">
        <v>138</v>
      </c>
      <c r="L5671" t="s">
        <v>15732</v>
      </c>
      <c r="M5671" t="s">
        <v>15733</v>
      </c>
      <c r="N5671">
        <v>1.1469444440000001</v>
      </c>
      <c r="O5671">
        <v>0</v>
      </c>
      <c r="P5671">
        <v>129</v>
      </c>
      <c r="Q5671">
        <v>0</v>
      </c>
      <c r="R5671">
        <v>0</v>
      </c>
      <c r="S5671">
        <v>0</v>
      </c>
      <c r="T5671">
        <v>4</v>
      </c>
      <c r="U5671">
        <v>0</v>
      </c>
      <c r="V5671">
        <v>0</v>
      </c>
      <c r="W5671">
        <v>0</v>
      </c>
      <c r="X5671">
        <v>37.240170614283421</v>
      </c>
      <c r="Y5671">
        <v>0</v>
      </c>
      <c r="Z5671">
        <v>0</v>
      </c>
      <c r="AA5671">
        <v>0</v>
      </c>
      <c r="AB5671">
        <v>0.16051312970763726</v>
      </c>
      <c r="AC5671">
        <v>0</v>
      </c>
      <c r="AD5671">
        <v>0</v>
      </c>
      <c r="AE5671">
        <v>37.40068374399106</v>
      </c>
    </row>
    <row r="5672" spans="1:31" x14ac:dyDescent="0.3">
      <c r="A5672">
        <v>2658722</v>
      </c>
      <c r="B5672">
        <v>1</v>
      </c>
      <c r="C5672" t="s">
        <v>81</v>
      </c>
      <c r="D5672" t="s">
        <v>119</v>
      </c>
      <c r="E5672" t="s">
        <v>141</v>
      </c>
      <c r="F5672" t="s">
        <v>15734</v>
      </c>
      <c r="G5672" t="s">
        <v>143</v>
      </c>
      <c r="H5672" t="s">
        <v>144</v>
      </c>
      <c r="I5672" t="s">
        <v>136</v>
      </c>
      <c r="J5672" t="s">
        <v>137</v>
      </c>
      <c r="K5672" t="s">
        <v>138</v>
      </c>
      <c r="L5672" t="s">
        <v>15735</v>
      </c>
      <c r="M5672" t="s">
        <v>15736</v>
      </c>
      <c r="N5672">
        <v>2.0313888879999999</v>
      </c>
      <c r="O5672">
        <v>1</v>
      </c>
      <c r="P5672">
        <v>633</v>
      </c>
      <c r="Q5672">
        <v>37</v>
      </c>
      <c r="R5672">
        <v>53</v>
      </c>
      <c r="S5672">
        <v>2</v>
      </c>
      <c r="T5672">
        <v>28</v>
      </c>
      <c r="U5672">
        <v>0</v>
      </c>
      <c r="V5672">
        <v>0</v>
      </c>
      <c r="W5672">
        <v>0.62749924105777777</v>
      </c>
      <c r="X5672">
        <v>200.03746707500562</v>
      </c>
      <c r="Y5672">
        <v>285.78827395968392</v>
      </c>
      <c r="Z5672">
        <v>201.32880383583034</v>
      </c>
      <c r="AA5672">
        <v>5.773549418025671</v>
      </c>
      <c r="AB5672">
        <v>34.103305284981722</v>
      </c>
      <c r="AC5672">
        <v>0</v>
      </c>
      <c r="AD5672">
        <v>0</v>
      </c>
      <c r="AE5672">
        <v>727.6588988145852</v>
      </c>
    </row>
    <row r="5673" spans="1:31" x14ac:dyDescent="0.3">
      <c r="A5673">
        <v>2658745</v>
      </c>
      <c r="B5673">
        <v>1</v>
      </c>
      <c r="C5673" t="s">
        <v>81</v>
      </c>
      <c r="D5673" t="s">
        <v>121</v>
      </c>
      <c r="E5673" t="s">
        <v>141</v>
      </c>
      <c r="F5673" t="s">
        <v>15737</v>
      </c>
      <c r="G5673" t="s">
        <v>143</v>
      </c>
      <c r="H5673" t="s">
        <v>144</v>
      </c>
      <c r="I5673" t="s">
        <v>136</v>
      </c>
      <c r="J5673" t="s">
        <v>137</v>
      </c>
      <c r="K5673" t="s">
        <v>138</v>
      </c>
      <c r="L5673" t="s">
        <v>15738</v>
      </c>
      <c r="M5673" t="s">
        <v>15739</v>
      </c>
      <c r="N5673">
        <v>1.204722222</v>
      </c>
      <c r="O5673">
        <v>0</v>
      </c>
      <c r="P5673">
        <v>26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4.2432320236629941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4.2432320236629941</v>
      </c>
    </row>
    <row r="5674" spans="1:31" x14ac:dyDescent="0.3">
      <c r="A5674">
        <v>2658845</v>
      </c>
      <c r="B5674">
        <v>1</v>
      </c>
      <c r="C5674" t="s">
        <v>80</v>
      </c>
      <c r="D5674" t="s">
        <v>107</v>
      </c>
      <c r="E5674" t="s">
        <v>165</v>
      </c>
      <c r="F5674" t="s">
        <v>12560</v>
      </c>
      <c r="G5674" t="s">
        <v>154</v>
      </c>
      <c r="H5674" t="s">
        <v>135</v>
      </c>
      <c r="I5674" t="s">
        <v>136</v>
      </c>
      <c r="J5674" t="s">
        <v>137</v>
      </c>
      <c r="K5674" t="s">
        <v>138</v>
      </c>
      <c r="L5674" t="s">
        <v>15740</v>
      </c>
      <c r="M5674" t="s">
        <v>15741</v>
      </c>
      <c r="N5674">
        <v>0.50111111100000005</v>
      </c>
      <c r="O5674">
        <v>0</v>
      </c>
      <c r="P5674">
        <v>67</v>
      </c>
      <c r="Q5674">
        <v>0</v>
      </c>
      <c r="R5674">
        <v>0</v>
      </c>
      <c r="S5674">
        <v>0</v>
      </c>
      <c r="T5674">
        <v>8</v>
      </c>
      <c r="U5674">
        <v>0</v>
      </c>
      <c r="V5674">
        <v>0</v>
      </c>
      <c r="W5674">
        <v>0</v>
      </c>
      <c r="X5674">
        <v>9.0986696225077299</v>
      </c>
      <c r="Y5674">
        <v>0</v>
      </c>
      <c r="Z5674">
        <v>0</v>
      </c>
      <c r="AA5674">
        <v>0</v>
      </c>
      <c r="AB5674">
        <v>3.9137977130667663</v>
      </c>
      <c r="AC5674">
        <v>0</v>
      </c>
      <c r="AD5674">
        <v>0</v>
      </c>
      <c r="AE5674">
        <v>13.012467335574495</v>
      </c>
    </row>
    <row r="5675" spans="1:31" x14ac:dyDescent="0.3">
      <c r="A5675">
        <v>2658699</v>
      </c>
      <c r="B5675">
        <v>1</v>
      </c>
      <c r="C5675" t="s">
        <v>80</v>
      </c>
      <c r="D5675" t="s">
        <v>97</v>
      </c>
      <c r="E5675" t="s">
        <v>141</v>
      </c>
      <c r="F5675" t="s">
        <v>15742</v>
      </c>
      <c r="G5675" t="s">
        <v>220</v>
      </c>
      <c r="H5675" t="s">
        <v>144</v>
      </c>
      <c r="I5675" t="s">
        <v>136</v>
      </c>
      <c r="J5675" t="s">
        <v>137</v>
      </c>
      <c r="K5675" t="s">
        <v>162</v>
      </c>
      <c r="L5675" t="s">
        <v>15743</v>
      </c>
      <c r="M5675" t="s">
        <v>15744</v>
      </c>
      <c r="N5675">
        <v>0.41111111099999997</v>
      </c>
      <c r="O5675">
        <v>5</v>
      </c>
      <c r="P5675">
        <v>1891</v>
      </c>
      <c r="Q5675">
        <v>3</v>
      </c>
      <c r="R5675">
        <v>251</v>
      </c>
      <c r="S5675">
        <v>13</v>
      </c>
      <c r="T5675">
        <v>267</v>
      </c>
      <c r="U5675">
        <v>0</v>
      </c>
      <c r="V5675">
        <v>0</v>
      </c>
      <c r="W5675">
        <v>116.61182138934038</v>
      </c>
      <c r="X5675">
        <v>275.35857292301944</v>
      </c>
      <c r="Y5675">
        <v>0.9435789394824865</v>
      </c>
      <c r="Z5675">
        <v>51.781562047445327</v>
      </c>
      <c r="AA5675">
        <v>189.67296800240788</v>
      </c>
      <c r="AB5675">
        <v>127.14321132573501</v>
      </c>
      <c r="AC5675">
        <v>0</v>
      </c>
      <c r="AD5675">
        <v>0</v>
      </c>
      <c r="AE5675">
        <v>761.51171462743059</v>
      </c>
    </row>
    <row r="5676" spans="1:31" x14ac:dyDescent="0.3">
      <c r="A5676">
        <v>2658158</v>
      </c>
      <c r="B5676">
        <v>1</v>
      </c>
      <c r="C5676" t="s">
        <v>80</v>
      </c>
      <c r="D5676" t="s">
        <v>83</v>
      </c>
      <c r="E5676" t="s">
        <v>181</v>
      </c>
      <c r="F5676" t="s">
        <v>15745</v>
      </c>
      <c r="G5676" t="s">
        <v>220</v>
      </c>
      <c r="H5676" t="s">
        <v>144</v>
      </c>
      <c r="I5676" t="s">
        <v>136</v>
      </c>
      <c r="J5676" t="s">
        <v>137</v>
      </c>
      <c r="K5676" t="s">
        <v>162</v>
      </c>
      <c r="L5676" t="s">
        <v>15746</v>
      </c>
      <c r="M5676" t="s">
        <v>15747</v>
      </c>
      <c r="N5676">
        <v>4.0486111109999996</v>
      </c>
      <c r="O5676">
        <v>0</v>
      </c>
      <c r="P5676">
        <v>496</v>
      </c>
      <c r="Q5676">
        <v>0</v>
      </c>
      <c r="R5676">
        <v>0</v>
      </c>
      <c r="S5676">
        <v>3</v>
      </c>
      <c r="T5676">
        <v>706</v>
      </c>
      <c r="U5676">
        <v>1</v>
      </c>
      <c r="V5676">
        <v>0</v>
      </c>
      <c r="W5676">
        <v>0</v>
      </c>
      <c r="X5676">
        <v>938.94559820521067</v>
      </c>
      <c r="Y5676">
        <v>0</v>
      </c>
      <c r="Z5676">
        <v>0</v>
      </c>
      <c r="AA5676">
        <v>6462.4984980012978</v>
      </c>
      <c r="AB5676">
        <v>4891.9647164111857</v>
      </c>
      <c r="AC5676">
        <v>1531.172359296532</v>
      </c>
      <c r="AD5676">
        <v>0</v>
      </c>
      <c r="AE5676">
        <v>13824.581171914226</v>
      </c>
    </row>
    <row r="5677" spans="1:31" x14ac:dyDescent="0.3">
      <c r="A5677">
        <v>2658350</v>
      </c>
      <c r="B5677">
        <v>1</v>
      </c>
      <c r="C5677" t="s">
        <v>80</v>
      </c>
      <c r="D5677" t="s">
        <v>101</v>
      </c>
      <c r="E5677" t="s">
        <v>132</v>
      </c>
      <c r="F5677" t="s">
        <v>15748</v>
      </c>
      <c r="G5677" t="s">
        <v>228</v>
      </c>
      <c r="H5677" t="s">
        <v>135</v>
      </c>
      <c r="I5677" t="s">
        <v>136</v>
      </c>
      <c r="J5677" t="s">
        <v>137</v>
      </c>
      <c r="K5677" t="s">
        <v>138</v>
      </c>
      <c r="L5677" t="s">
        <v>15749</v>
      </c>
      <c r="M5677" t="s">
        <v>15692</v>
      </c>
      <c r="N5677">
        <v>7.1605555550000002</v>
      </c>
      <c r="O5677">
        <v>0</v>
      </c>
      <c r="P5677">
        <v>4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8.6775458949808382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8.6775458949808382</v>
      </c>
    </row>
    <row r="5678" spans="1:31" x14ac:dyDescent="0.3">
      <c r="A5678">
        <v>2658290</v>
      </c>
      <c r="B5678">
        <v>1</v>
      </c>
      <c r="C5678" t="s">
        <v>80</v>
      </c>
      <c r="D5678" t="s">
        <v>90</v>
      </c>
      <c r="E5678" t="s">
        <v>165</v>
      </c>
      <c r="F5678" t="s">
        <v>15750</v>
      </c>
      <c r="G5678" t="s">
        <v>161</v>
      </c>
      <c r="H5678" t="s">
        <v>135</v>
      </c>
      <c r="I5678" t="s">
        <v>136</v>
      </c>
      <c r="J5678" t="s">
        <v>137</v>
      </c>
      <c r="K5678" t="s">
        <v>162</v>
      </c>
      <c r="L5678" t="s">
        <v>15751</v>
      </c>
      <c r="M5678" t="s">
        <v>15752</v>
      </c>
      <c r="N5678">
        <v>0.52972222199999996</v>
      </c>
      <c r="O5678">
        <v>0</v>
      </c>
      <c r="P5678">
        <v>84</v>
      </c>
      <c r="Q5678">
        <v>0</v>
      </c>
      <c r="R5678">
        <v>0</v>
      </c>
      <c r="S5678">
        <v>0</v>
      </c>
      <c r="T5678">
        <v>9</v>
      </c>
      <c r="U5678">
        <v>0</v>
      </c>
      <c r="V5678">
        <v>0</v>
      </c>
      <c r="W5678">
        <v>0</v>
      </c>
      <c r="X5678">
        <v>12.920664689887325</v>
      </c>
      <c r="Y5678">
        <v>0</v>
      </c>
      <c r="Z5678">
        <v>0</v>
      </c>
      <c r="AA5678">
        <v>0</v>
      </c>
      <c r="AB5678">
        <v>4.2655903376272413</v>
      </c>
      <c r="AC5678">
        <v>0</v>
      </c>
      <c r="AD5678">
        <v>0</v>
      </c>
      <c r="AE5678">
        <v>17.186255027514566</v>
      </c>
    </row>
    <row r="5679" spans="1:31" x14ac:dyDescent="0.3">
      <c r="A5679">
        <v>2658098</v>
      </c>
      <c r="B5679">
        <v>1</v>
      </c>
      <c r="C5679" t="s">
        <v>80</v>
      </c>
      <c r="D5679" t="s">
        <v>91</v>
      </c>
      <c r="E5679" t="s">
        <v>147</v>
      </c>
      <c r="F5679" t="s">
        <v>15753</v>
      </c>
      <c r="G5679" t="s">
        <v>149</v>
      </c>
      <c r="H5679" t="s">
        <v>144</v>
      </c>
      <c r="I5679" t="s">
        <v>136</v>
      </c>
      <c r="J5679" t="s">
        <v>137</v>
      </c>
      <c r="K5679" t="s">
        <v>138</v>
      </c>
      <c r="L5679" t="s">
        <v>15754</v>
      </c>
      <c r="M5679" t="s">
        <v>15755</v>
      </c>
      <c r="N5679">
        <v>0.87555555500000004</v>
      </c>
      <c r="O5679">
        <v>10</v>
      </c>
      <c r="P5679">
        <v>542</v>
      </c>
      <c r="Q5679">
        <v>18</v>
      </c>
      <c r="R5679">
        <v>72</v>
      </c>
      <c r="S5679">
        <v>15</v>
      </c>
      <c r="T5679">
        <v>86</v>
      </c>
      <c r="U5679">
        <v>2</v>
      </c>
      <c r="V5679">
        <v>1</v>
      </c>
      <c r="W5679">
        <v>3.232892282065996</v>
      </c>
      <c r="X5679">
        <v>85.645230808567177</v>
      </c>
      <c r="Y5679">
        <v>26.677887923571255</v>
      </c>
      <c r="Z5679">
        <v>44.02539782392774</v>
      </c>
      <c r="AA5679">
        <v>53.510531040733497</v>
      </c>
      <c r="AB5679">
        <v>27.783660167194959</v>
      </c>
      <c r="AC5679">
        <v>34.329062327379411</v>
      </c>
      <c r="AD5679">
        <v>33.501217503657735</v>
      </c>
      <c r="AE5679">
        <v>308.7058798770978</v>
      </c>
    </row>
    <row r="5680" spans="1:31" x14ac:dyDescent="0.3">
      <c r="A5680">
        <v>2658244</v>
      </c>
      <c r="B5680">
        <v>1</v>
      </c>
      <c r="C5680" t="s">
        <v>81</v>
      </c>
      <c r="D5680" t="s">
        <v>113</v>
      </c>
      <c r="E5680" t="s">
        <v>152</v>
      </c>
      <c r="F5680" t="s">
        <v>15756</v>
      </c>
      <c r="G5680" t="s">
        <v>191</v>
      </c>
      <c r="H5680" t="s">
        <v>135</v>
      </c>
      <c r="I5680" t="s">
        <v>136</v>
      </c>
      <c r="J5680" t="s">
        <v>137</v>
      </c>
      <c r="K5680" t="s">
        <v>138</v>
      </c>
      <c r="L5680" t="s">
        <v>15757</v>
      </c>
      <c r="M5680" t="s">
        <v>15758</v>
      </c>
      <c r="N5680">
        <v>0.391666666</v>
      </c>
      <c r="O5680">
        <v>0</v>
      </c>
      <c r="P5680">
        <v>180</v>
      </c>
      <c r="Q5680">
        <v>0</v>
      </c>
      <c r="R5680">
        <v>4</v>
      </c>
      <c r="S5680">
        <v>0</v>
      </c>
      <c r="T5680">
        <v>12</v>
      </c>
      <c r="U5680">
        <v>0</v>
      </c>
      <c r="V5680">
        <v>0</v>
      </c>
      <c r="W5680">
        <v>0</v>
      </c>
      <c r="X5680">
        <v>17.58082028032663</v>
      </c>
      <c r="Y5680">
        <v>0</v>
      </c>
      <c r="Z5680">
        <v>18.986534305259056</v>
      </c>
      <c r="AA5680">
        <v>0</v>
      </c>
      <c r="AB5680">
        <v>2.590097277584519</v>
      </c>
      <c r="AC5680">
        <v>0</v>
      </c>
      <c r="AD5680">
        <v>0</v>
      </c>
      <c r="AE5680">
        <v>39.157451863170209</v>
      </c>
    </row>
    <row r="5681" spans="1:31" x14ac:dyDescent="0.3">
      <c r="A5681">
        <v>2658186</v>
      </c>
      <c r="B5681">
        <v>2</v>
      </c>
      <c r="C5681" t="s">
        <v>80</v>
      </c>
      <c r="D5681" t="s">
        <v>84</v>
      </c>
      <c r="E5681" t="s">
        <v>141</v>
      </c>
      <c r="F5681" t="s">
        <v>15759</v>
      </c>
      <c r="G5681" t="s">
        <v>540</v>
      </c>
      <c r="H5681" t="s">
        <v>144</v>
      </c>
      <c r="I5681" t="s">
        <v>136</v>
      </c>
      <c r="J5681" t="s">
        <v>137</v>
      </c>
      <c r="K5681" t="s">
        <v>162</v>
      </c>
      <c r="L5681" t="s">
        <v>15511</v>
      </c>
      <c r="M5681" t="s">
        <v>15760</v>
      </c>
      <c r="N5681">
        <v>0.67749999999999999</v>
      </c>
      <c r="O5681">
        <v>0</v>
      </c>
      <c r="P5681">
        <v>141</v>
      </c>
      <c r="Q5681">
        <v>0</v>
      </c>
      <c r="R5681">
        <v>2</v>
      </c>
      <c r="S5681">
        <v>0</v>
      </c>
      <c r="T5681">
        <v>5</v>
      </c>
      <c r="U5681">
        <v>0</v>
      </c>
      <c r="V5681">
        <v>0</v>
      </c>
      <c r="W5681">
        <v>0</v>
      </c>
      <c r="X5681">
        <v>26.083785721157565</v>
      </c>
      <c r="Y5681">
        <v>0</v>
      </c>
      <c r="Z5681">
        <v>3.5942076171270618</v>
      </c>
      <c r="AA5681">
        <v>0</v>
      </c>
      <c r="AB5681">
        <v>4.8076612214639241</v>
      </c>
      <c r="AC5681">
        <v>0</v>
      </c>
      <c r="AD5681">
        <v>0</v>
      </c>
      <c r="AE5681">
        <v>34.485654559748554</v>
      </c>
    </row>
    <row r="5682" spans="1:31" x14ac:dyDescent="0.3">
      <c r="A5682">
        <v>2658642</v>
      </c>
      <c r="B5682">
        <v>1</v>
      </c>
      <c r="C5682" t="s">
        <v>81</v>
      </c>
      <c r="D5682" t="s">
        <v>112</v>
      </c>
      <c r="E5682" t="s">
        <v>181</v>
      </c>
      <c r="F5682" t="s">
        <v>15761</v>
      </c>
      <c r="G5682" t="s">
        <v>149</v>
      </c>
      <c r="H5682" t="s">
        <v>144</v>
      </c>
      <c r="I5682" t="s">
        <v>136</v>
      </c>
      <c r="J5682" t="s">
        <v>137</v>
      </c>
      <c r="K5682" t="s">
        <v>138</v>
      </c>
      <c r="L5682" t="s">
        <v>15762</v>
      </c>
      <c r="M5682" t="s">
        <v>15763</v>
      </c>
      <c r="N5682">
        <v>6.7133333000000003E-2</v>
      </c>
      <c r="O5682">
        <v>2</v>
      </c>
      <c r="P5682">
        <v>2314</v>
      </c>
      <c r="Q5682">
        <v>336</v>
      </c>
      <c r="R5682">
        <v>259</v>
      </c>
      <c r="S5682">
        <v>25</v>
      </c>
      <c r="T5682">
        <v>288</v>
      </c>
      <c r="U5682">
        <v>1</v>
      </c>
      <c r="V5682">
        <v>1</v>
      </c>
      <c r="W5682">
        <v>1.9406929076666669E-2</v>
      </c>
      <c r="X5682">
        <v>42.858039077003426</v>
      </c>
      <c r="Y5682">
        <v>210.13762474018412</v>
      </c>
      <c r="Z5682">
        <v>138.43625869425921</v>
      </c>
      <c r="AA5682">
        <v>10.860188671560728</v>
      </c>
      <c r="AB5682">
        <v>20.207745529357791</v>
      </c>
      <c r="AC5682">
        <v>11.777296622984444</v>
      </c>
      <c r="AD5682">
        <v>1.8792325070984637</v>
      </c>
      <c r="AE5682">
        <v>436.17579277152481</v>
      </c>
    </row>
    <row r="5683" spans="1:31" x14ac:dyDescent="0.3">
      <c r="A5683">
        <v>2658831</v>
      </c>
      <c r="B5683">
        <v>1</v>
      </c>
      <c r="C5683" t="s">
        <v>80</v>
      </c>
      <c r="D5683" t="s">
        <v>103</v>
      </c>
      <c r="E5683" t="s">
        <v>132</v>
      </c>
      <c r="F5683" t="s">
        <v>15764</v>
      </c>
      <c r="G5683" t="s">
        <v>268</v>
      </c>
      <c r="H5683" t="s">
        <v>135</v>
      </c>
      <c r="I5683" t="s">
        <v>136</v>
      </c>
      <c r="J5683" t="s">
        <v>137</v>
      </c>
      <c r="K5683" t="s">
        <v>138</v>
      </c>
      <c r="L5683" t="s">
        <v>15765</v>
      </c>
      <c r="M5683" t="s">
        <v>15766</v>
      </c>
      <c r="N5683">
        <v>1.427777777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0.21610623130739134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0.21610623130739134</v>
      </c>
    </row>
    <row r="5684" spans="1:31" x14ac:dyDescent="0.3">
      <c r="A5684">
        <v>2658619</v>
      </c>
      <c r="B5684">
        <v>1</v>
      </c>
      <c r="C5684" t="s">
        <v>81</v>
      </c>
      <c r="D5684" t="s">
        <v>128</v>
      </c>
      <c r="E5684" t="s">
        <v>152</v>
      </c>
      <c r="F5684" t="s">
        <v>15767</v>
      </c>
      <c r="G5684" t="s">
        <v>406</v>
      </c>
      <c r="H5684" t="s">
        <v>135</v>
      </c>
      <c r="I5684" t="s">
        <v>136</v>
      </c>
      <c r="J5684" t="s">
        <v>137</v>
      </c>
      <c r="K5684" t="s">
        <v>138</v>
      </c>
      <c r="L5684" t="s">
        <v>15768</v>
      </c>
      <c r="M5684" t="s">
        <v>15769</v>
      </c>
      <c r="N5684">
        <v>1.846944444</v>
      </c>
      <c r="O5684">
        <v>0</v>
      </c>
      <c r="P5684">
        <v>422</v>
      </c>
      <c r="Q5684">
        <v>0</v>
      </c>
      <c r="R5684">
        <v>0</v>
      </c>
      <c r="S5684">
        <v>0</v>
      </c>
      <c r="T5684">
        <v>100</v>
      </c>
      <c r="U5684">
        <v>0</v>
      </c>
      <c r="V5684">
        <v>0</v>
      </c>
      <c r="W5684">
        <v>0</v>
      </c>
      <c r="X5684">
        <v>213.4032898030525</v>
      </c>
      <c r="Y5684">
        <v>0</v>
      </c>
      <c r="Z5684">
        <v>0</v>
      </c>
      <c r="AA5684">
        <v>0</v>
      </c>
      <c r="AB5684">
        <v>429.53472214925227</v>
      </c>
      <c r="AC5684">
        <v>0</v>
      </c>
      <c r="AD5684">
        <v>0</v>
      </c>
      <c r="AE5684">
        <v>642.93801195230481</v>
      </c>
    </row>
    <row r="5685" spans="1:31" x14ac:dyDescent="0.3">
      <c r="A5685">
        <v>2658221</v>
      </c>
      <c r="B5685">
        <v>1</v>
      </c>
      <c r="C5685" t="s">
        <v>81</v>
      </c>
      <c r="D5685" t="s">
        <v>118</v>
      </c>
      <c r="E5685" t="s">
        <v>141</v>
      </c>
      <c r="F5685" t="s">
        <v>15770</v>
      </c>
      <c r="G5685" t="s">
        <v>154</v>
      </c>
      <c r="H5685" t="s">
        <v>144</v>
      </c>
      <c r="I5685" t="s">
        <v>136</v>
      </c>
      <c r="J5685" t="s">
        <v>137</v>
      </c>
      <c r="K5685" t="s">
        <v>138</v>
      </c>
      <c r="L5685" t="s">
        <v>15771</v>
      </c>
      <c r="M5685" t="s">
        <v>15772</v>
      </c>
      <c r="N5685">
        <v>0.24722222199999999</v>
      </c>
      <c r="O5685">
        <v>0</v>
      </c>
      <c r="P5685">
        <v>148</v>
      </c>
      <c r="Q5685">
        <v>9</v>
      </c>
      <c r="R5685">
        <v>0</v>
      </c>
      <c r="S5685">
        <v>0</v>
      </c>
      <c r="T5685">
        <v>11</v>
      </c>
      <c r="U5685">
        <v>0</v>
      </c>
      <c r="V5685">
        <v>0</v>
      </c>
      <c r="W5685">
        <v>0</v>
      </c>
      <c r="X5685">
        <v>5.4821908142347766</v>
      </c>
      <c r="Y5685">
        <v>6.21957586926343</v>
      </c>
      <c r="Z5685">
        <v>0</v>
      </c>
      <c r="AA5685">
        <v>0</v>
      </c>
      <c r="AB5685">
        <v>0.86365256318247718</v>
      </c>
      <c r="AC5685">
        <v>0</v>
      </c>
      <c r="AD5685">
        <v>0</v>
      </c>
      <c r="AE5685">
        <v>12.565419246680683</v>
      </c>
    </row>
    <row r="5686" spans="1:31" x14ac:dyDescent="0.3">
      <c r="A5686">
        <v>2658327</v>
      </c>
      <c r="B5686">
        <v>1</v>
      </c>
      <c r="C5686" t="s">
        <v>81</v>
      </c>
      <c r="D5686" t="s">
        <v>119</v>
      </c>
      <c r="E5686" t="s">
        <v>132</v>
      </c>
      <c r="F5686" t="s">
        <v>15773</v>
      </c>
      <c r="G5686" t="s">
        <v>183</v>
      </c>
      <c r="H5686" t="s">
        <v>135</v>
      </c>
      <c r="I5686" t="s">
        <v>136</v>
      </c>
      <c r="J5686" t="s">
        <v>3</v>
      </c>
      <c r="K5686" t="s">
        <v>138</v>
      </c>
      <c r="L5686" t="s">
        <v>15774</v>
      </c>
      <c r="M5686" t="s">
        <v>15775</v>
      </c>
      <c r="N5686">
        <v>2.8533333330000001</v>
      </c>
      <c r="O5686">
        <v>0</v>
      </c>
      <c r="P5686">
        <v>2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0.97961798591675664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0.97961798591675664</v>
      </c>
    </row>
    <row r="5687" spans="1:31" x14ac:dyDescent="0.3">
      <c r="A5687">
        <v>2658164</v>
      </c>
      <c r="B5687">
        <v>1</v>
      </c>
      <c r="C5687" t="s">
        <v>81</v>
      </c>
      <c r="D5687" t="s">
        <v>113</v>
      </c>
      <c r="E5687" t="s">
        <v>194</v>
      </c>
      <c r="F5687" t="s">
        <v>846</v>
      </c>
      <c r="G5687" t="s">
        <v>149</v>
      </c>
      <c r="H5687" t="s">
        <v>144</v>
      </c>
      <c r="I5687" t="s">
        <v>136</v>
      </c>
      <c r="J5687" t="s">
        <v>137</v>
      </c>
      <c r="K5687" t="s">
        <v>138</v>
      </c>
      <c r="L5687" t="s">
        <v>15776</v>
      </c>
      <c r="M5687" t="s">
        <v>15777</v>
      </c>
      <c r="N5687">
        <v>0.9375</v>
      </c>
      <c r="O5687">
        <v>8</v>
      </c>
      <c r="P5687">
        <v>62</v>
      </c>
      <c r="Q5687">
        <v>26</v>
      </c>
      <c r="R5687">
        <v>381</v>
      </c>
      <c r="S5687">
        <v>6</v>
      </c>
      <c r="T5687">
        <v>15</v>
      </c>
      <c r="U5687">
        <v>0</v>
      </c>
      <c r="V5687">
        <v>0</v>
      </c>
      <c r="W5687">
        <v>15.334434206618401</v>
      </c>
      <c r="X5687">
        <v>15.986263087639454</v>
      </c>
      <c r="Y5687">
        <v>124.78538286222857</v>
      </c>
      <c r="Z5687">
        <v>576.47647309094725</v>
      </c>
      <c r="AA5687">
        <v>14.762320898224509</v>
      </c>
      <c r="AB5687">
        <v>35.686968969677842</v>
      </c>
      <c r="AC5687">
        <v>0</v>
      </c>
      <c r="AD5687">
        <v>0</v>
      </c>
      <c r="AE5687">
        <v>783.03184311533607</v>
      </c>
    </row>
    <row r="5688" spans="1:31" x14ac:dyDescent="0.3">
      <c r="A5688">
        <v>2658705</v>
      </c>
      <c r="B5688">
        <v>1</v>
      </c>
      <c r="C5688" t="s">
        <v>80</v>
      </c>
      <c r="D5688" t="s">
        <v>93</v>
      </c>
      <c r="E5688" t="s">
        <v>194</v>
      </c>
      <c r="F5688" t="s">
        <v>15778</v>
      </c>
      <c r="G5688" t="s">
        <v>149</v>
      </c>
      <c r="H5688" t="s">
        <v>144</v>
      </c>
      <c r="I5688" t="s">
        <v>136</v>
      </c>
      <c r="J5688" t="s">
        <v>137</v>
      </c>
      <c r="K5688" t="s">
        <v>138</v>
      </c>
      <c r="L5688" t="s">
        <v>15779</v>
      </c>
      <c r="M5688" t="s">
        <v>15780</v>
      </c>
      <c r="N5688">
        <v>8.8611111000000006E-2</v>
      </c>
      <c r="O5688">
        <v>2</v>
      </c>
      <c r="P5688">
        <v>324</v>
      </c>
      <c r="Q5688">
        <v>10</v>
      </c>
      <c r="R5688">
        <v>265</v>
      </c>
      <c r="S5688">
        <v>2</v>
      </c>
      <c r="T5688">
        <v>117</v>
      </c>
      <c r="U5688">
        <v>0</v>
      </c>
      <c r="V5688">
        <v>0</v>
      </c>
      <c r="W5688">
        <v>0.47630356148254427</v>
      </c>
      <c r="X5688">
        <v>5.2634351538873627</v>
      </c>
      <c r="Y5688">
        <v>10.266886645282499</v>
      </c>
      <c r="Z5688">
        <v>52.259400096140347</v>
      </c>
      <c r="AA5688">
        <v>1.5666273641813668</v>
      </c>
      <c r="AB5688">
        <v>19.690396564245049</v>
      </c>
      <c r="AC5688">
        <v>0</v>
      </c>
      <c r="AD5688">
        <v>0</v>
      </c>
      <c r="AE5688">
        <v>89.523049385219181</v>
      </c>
    </row>
    <row r="5689" spans="1:31" x14ac:dyDescent="0.3">
      <c r="A5689">
        <v>2658805</v>
      </c>
      <c r="B5689">
        <v>1</v>
      </c>
      <c r="C5689" t="s">
        <v>80</v>
      </c>
      <c r="D5689" t="s">
        <v>94</v>
      </c>
      <c r="E5689" t="s">
        <v>152</v>
      </c>
      <c r="F5689" t="s">
        <v>15781</v>
      </c>
      <c r="G5689" t="s">
        <v>154</v>
      </c>
      <c r="H5689" t="s">
        <v>135</v>
      </c>
      <c r="I5689" t="s">
        <v>136</v>
      </c>
      <c r="J5689" t="s">
        <v>137</v>
      </c>
      <c r="K5689" t="s">
        <v>138</v>
      </c>
      <c r="L5689" t="s">
        <v>15782</v>
      </c>
      <c r="M5689" t="s">
        <v>15783</v>
      </c>
      <c r="N5689">
        <v>0.20166666599999999</v>
      </c>
      <c r="O5689">
        <v>0</v>
      </c>
      <c r="P5689">
        <v>131</v>
      </c>
      <c r="Q5689">
        <v>0</v>
      </c>
      <c r="R5689">
        <v>0</v>
      </c>
      <c r="S5689">
        <v>0</v>
      </c>
      <c r="T5689">
        <v>2</v>
      </c>
      <c r="U5689">
        <v>0</v>
      </c>
      <c r="V5689">
        <v>0</v>
      </c>
      <c r="W5689">
        <v>0</v>
      </c>
      <c r="X5689">
        <v>5.6691036595547954</v>
      </c>
      <c r="Y5689">
        <v>0</v>
      </c>
      <c r="Z5689">
        <v>0</v>
      </c>
      <c r="AA5689">
        <v>0</v>
      </c>
      <c r="AB5689">
        <v>2.2620665626848668E-2</v>
      </c>
      <c r="AC5689">
        <v>0</v>
      </c>
      <c r="AD5689">
        <v>0</v>
      </c>
      <c r="AE5689">
        <v>5.6917243251816441</v>
      </c>
    </row>
    <row r="5690" spans="1:31" x14ac:dyDescent="0.3">
      <c r="A5690">
        <v>2658762</v>
      </c>
      <c r="B5690">
        <v>1</v>
      </c>
      <c r="C5690" t="s">
        <v>80</v>
      </c>
      <c r="D5690" t="s">
        <v>106</v>
      </c>
      <c r="E5690" t="s">
        <v>194</v>
      </c>
      <c r="F5690" t="s">
        <v>12174</v>
      </c>
      <c r="G5690" t="s">
        <v>149</v>
      </c>
      <c r="H5690" t="s">
        <v>144</v>
      </c>
      <c r="I5690" t="s">
        <v>136</v>
      </c>
      <c r="J5690" t="s">
        <v>137</v>
      </c>
      <c r="K5690" t="s">
        <v>138</v>
      </c>
      <c r="L5690" t="s">
        <v>15784</v>
      </c>
      <c r="M5690" t="s">
        <v>15785</v>
      </c>
      <c r="N5690">
        <v>0.30833333299999999</v>
      </c>
      <c r="O5690">
        <v>0</v>
      </c>
      <c r="P5690">
        <v>5283</v>
      </c>
      <c r="Q5690">
        <v>0</v>
      </c>
      <c r="R5690">
        <v>45</v>
      </c>
      <c r="S5690">
        <v>3</v>
      </c>
      <c r="T5690">
        <v>334</v>
      </c>
      <c r="U5690">
        <v>0</v>
      </c>
      <c r="V5690">
        <v>1</v>
      </c>
      <c r="W5690">
        <v>0</v>
      </c>
      <c r="X5690">
        <v>388.36144039525249</v>
      </c>
      <c r="Y5690">
        <v>0</v>
      </c>
      <c r="Z5690">
        <v>37.612656901357553</v>
      </c>
      <c r="AA5690">
        <v>7.2077260399298932</v>
      </c>
      <c r="AB5690">
        <v>194.66689667907619</v>
      </c>
      <c r="AC5690">
        <v>0</v>
      </c>
      <c r="AD5690">
        <v>1.9331435424229684</v>
      </c>
      <c r="AE5690">
        <v>629.78186355803905</v>
      </c>
    </row>
    <row r="5691" spans="1:31" x14ac:dyDescent="0.3">
      <c r="A5691">
        <v>2658121</v>
      </c>
      <c r="B5691">
        <v>1</v>
      </c>
      <c r="C5691" t="s">
        <v>80</v>
      </c>
      <c r="D5691" t="s">
        <v>104</v>
      </c>
      <c r="E5691" t="s">
        <v>147</v>
      </c>
      <c r="F5691" t="s">
        <v>12340</v>
      </c>
      <c r="G5691" t="s">
        <v>149</v>
      </c>
      <c r="H5691" t="s">
        <v>144</v>
      </c>
      <c r="I5691" t="s">
        <v>136</v>
      </c>
      <c r="J5691" t="s">
        <v>137</v>
      </c>
      <c r="K5691" t="s">
        <v>138</v>
      </c>
      <c r="L5691" t="s">
        <v>15786</v>
      </c>
      <c r="M5691" t="s">
        <v>15787</v>
      </c>
      <c r="N5691">
        <v>1.635555555</v>
      </c>
      <c r="O5691">
        <v>2</v>
      </c>
      <c r="P5691">
        <v>423</v>
      </c>
      <c r="Q5691">
        <v>6</v>
      </c>
      <c r="R5691">
        <v>30</v>
      </c>
      <c r="S5691">
        <v>6</v>
      </c>
      <c r="T5691">
        <v>76</v>
      </c>
      <c r="U5691">
        <v>0</v>
      </c>
      <c r="V5691">
        <v>0</v>
      </c>
      <c r="W5691">
        <v>1.3967997977970068</v>
      </c>
      <c r="X5691">
        <v>140.11484479734506</v>
      </c>
      <c r="Y5691">
        <v>31.278753111631566</v>
      </c>
      <c r="Z5691">
        <v>36.196103977814452</v>
      </c>
      <c r="AA5691">
        <v>62.553172803339642</v>
      </c>
      <c r="AB5691">
        <v>76.510895590856762</v>
      </c>
      <c r="AC5691">
        <v>0</v>
      </c>
      <c r="AD5691">
        <v>0</v>
      </c>
      <c r="AE5691">
        <v>348.05057007878452</v>
      </c>
    </row>
    <row r="5692" spans="1:31" x14ac:dyDescent="0.3">
      <c r="A5692">
        <v>2658940</v>
      </c>
      <c r="B5692">
        <v>1</v>
      </c>
      <c r="C5692" t="s">
        <v>81</v>
      </c>
      <c r="D5692" t="s">
        <v>118</v>
      </c>
      <c r="E5692" t="s">
        <v>165</v>
      </c>
      <c r="F5692" t="s">
        <v>15788</v>
      </c>
      <c r="G5692" t="s">
        <v>224</v>
      </c>
      <c r="H5692" t="s">
        <v>135</v>
      </c>
      <c r="I5692" t="s">
        <v>136</v>
      </c>
      <c r="J5692" t="s">
        <v>137</v>
      </c>
      <c r="K5692" t="s">
        <v>138</v>
      </c>
      <c r="L5692" t="s">
        <v>15789</v>
      </c>
      <c r="M5692" t="s">
        <v>15790</v>
      </c>
      <c r="N5692">
        <v>1.041388888</v>
      </c>
      <c r="O5692">
        <v>0</v>
      </c>
      <c r="P5692">
        <v>1</v>
      </c>
      <c r="Q5692">
        <v>0</v>
      </c>
      <c r="R5692">
        <v>1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0.26798991663083332</v>
      </c>
      <c r="Y5692">
        <v>0</v>
      </c>
      <c r="Z5692">
        <v>1.4257451425127854</v>
      </c>
      <c r="AA5692">
        <v>0</v>
      </c>
      <c r="AB5692">
        <v>0</v>
      </c>
      <c r="AC5692">
        <v>0</v>
      </c>
      <c r="AD5692">
        <v>0</v>
      </c>
      <c r="AE5692">
        <v>1.6937350591436187</v>
      </c>
    </row>
    <row r="5693" spans="1:31" x14ac:dyDescent="0.3">
      <c r="A5693">
        <v>2658894</v>
      </c>
      <c r="B5693">
        <v>1</v>
      </c>
      <c r="C5693" t="s">
        <v>80</v>
      </c>
      <c r="D5693" t="s">
        <v>103</v>
      </c>
      <c r="E5693" t="s">
        <v>194</v>
      </c>
      <c r="F5693" t="s">
        <v>15791</v>
      </c>
      <c r="G5693" t="s">
        <v>149</v>
      </c>
      <c r="H5693" t="s">
        <v>144</v>
      </c>
      <c r="I5693" t="s">
        <v>136</v>
      </c>
      <c r="J5693" t="s">
        <v>137</v>
      </c>
      <c r="K5693" t="s">
        <v>138</v>
      </c>
      <c r="L5693" t="s">
        <v>15792</v>
      </c>
      <c r="M5693" t="s">
        <v>15793</v>
      </c>
      <c r="N5693">
        <v>5.8611111E-2</v>
      </c>
      <c r="O5693">
        <v>0</v>
      </c>
      <c r="P5693">
        <v>13</v>
      </c>
      <c r="Q5693">
        <v>15</v>
      </c>
      <c r="R5693">
        <v>80</v>
      </c>
      <c r="S5693">
        <v>7</v>
      </c>
      <c r="T5693">
        <v>15</v>
      </c>
      <c r="U5693">
        <v>1</v>
      </c>
      <c r="V5693">
        <v>0</v>
      </c>
      <c r="W5693">
        <v>0</v>
      </c>
      <c r="X5693">
        <v>0.36350367597633476</v>
      </c>
      <c r="Y5693">
        <v>2.108478708685551</v>
      </c>
      <c r="Z5693">
        <v>23.414331733916544</v>
      </c>
      <c r="AA5693">
        <v>3.2465505552301632</v>
      </c>
      <c r="AB5693">
        <v>1.7581344606649119</v>
      </c>
      <c r="AC5693">
        <v>4.9738359145738062</v>
      </c>
      <c r="AD5693">
        <v>0</v>
      </c>
      <c r="AE5693">
        <v>35.864835049047308</v>
      </c>
    </row>
    <row r="5694" spans="1:31" x14ac:dyDescent="0.3">
      <c r="A5694">
        <v>2658817</v>
      </c>
      <c r="B5694">
        <v>1</v>
      </c>
      <c r="C5694" t="s">
        <v>81</v>
      </c>
      <c r="D5694" t="s">
        <v>115</v>
      </c>
      <c r="E5694" t="s">
        <v>141</v>
      </c>
      <c r="F5694" t="s">
        <v>15794</v>
      </c>
      <c r="G5694" t="s">
        <v>143</v>
      </c>
      <c r="H5694" t="s">
        <v>144</v>
      </c>
      <c r="I5694" t="s">
        <v>136</v>
      </c>
      <c r="J5694" t="s">
        <v>137</v>
      </c>
      <c r="K5694" t="s">
        <v>138</v>
      </c>
      <c r="L5694" t="s">
        <v>15795</v>
      </c>
      <c r="M5694" t="s">
        <v>15796</v>
      </c>
      <c r="N5694">
        <v>1.733055555</v>
      </c>
      <c r="O5694">
        <v>0</v>
      </c>
      <c r="P5694">
        <v>314</v>
      </c>
      <c r="Q5694">
        <v>0</v>
      </c>
      <c r="R5694">
        <v>11</v>
      </c>
      <c r="S5694">
        <v>0</v>
      </c>
      <c r="T5694">
        <v>17</v>
      </c>
      <c r="U5694">
        <v>0</v>
      </c>
      <c r="V5694">
        <v>0</v>
      </c>
      <c r="W5694">
        <v>0</v>
      </c>
      <c r="X5694">
        <v>38.363070882272922</v>
      </c>
      <c r="Y5694">
        <v>0</v>
      </c>
      <c r="Z5694">
        <v>36.061219464839795</v>
      </c>
      <c r="AA5694">
        <v>0</v>
      </c>
      <c r="AB5694">
        <v>7.71770420202109</v>
      </c>
      <c r="AC5694">
        <v>0</v>
      </c>
      <c r="AD5694">
        <v>0</v>
      </c>
      <c r="AE5694">
        <v>82.141994549133813</v>
      </c>
    </row>
    <row r="5695" spans="1:31" x14ac:dyDescent="0.3">
      <c r="A5695">
        <v>2658230</v>
      </c>
      <c r="B5695">
        <v>1</v>
      </c>
      <c r="C5695" t="s">
        <v>80</v>
      </c>
      <c r="D5695" t="s">
        <v>104</v>
      </c>
      <c r="E5695" t="s">
        <v>214</v>
      </c>
      <c r="F5695" t="s">
        <v>15797</v>
      </c>
      <c r="G5695" t="s">
        <v>300</v>
      </c>
      <c r="H5695" t="s">
        <v>135</v>
      </c>
      <c r="I5695" t="s">
        <v>136</v>
      </c>
      <c r="J5695" t="s">
        <v>137</v>
      </c>
      <c r="K5695" t="s">
        <v>138</v>
      </c>
      <c r="L5695" t="s">
        <v>15798</v>
      </c>
      <c r="M5695" t="s">
        <v>15799</v>
      </c>
      <c r="N5695">
        <v>2.0305555549999998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2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13.611888088143516</v>
      </c>
      <c r="AC5695">
        <v>0</v>
      </c>
      <c r="AD5695">
        <v>0</v>
      </c>
      <c r="AE5695">
        <v>13.611888088143516</v>
      </c>
    </row>
    <row r="5696" spans="1:31" x14ac:dyDescent="0.3">
      <c r="A5696">
        <v>2658130</v>
      </c>
      <c r="B5696">
        <v>1</v>
      </c>
      <c r="C5696" t="s">
        <v>80</v>
      </c>
      <c r="D5696" t="s">
        <v>103</v>
      </c>
      <c r="E5696" t="s">
        <v>194</v>
      </c>
      <c r="F5696" t="s">
        <v>15800</v>
      </c>
      <c r="G5696" t="s">
        <v>161</v>
      </c>
      <c r="H5696" t="s">
        <v>144</v>
      </c>
      <c r="I5696" t="s">
        <v>136</v>
      </c>
      <c r="J5696" t="s">
        <v>137</v>
      </c>
      <c r="K5696" t="s">
        <v>162</v>
      </c>
      <c r="L5696" t="s">
        <v>15801</v>
      </c>
      <c r="M5696" t="s">
        <v>15802</v>
      </c>
      <c r="N5696">
        <v>4.0205555549999996</v>
      </c>
      <c r="O5696">
        <v>1</v>
      </c>
      <c r="P5696">
        <v>302</v>
      </c>
      <c r="Q5696">
        <v>23</v>
      </c>
      <c r="R5696">
        <v>15</v>
      </c>
      <c r="S5696">
        <v>10</v>
      </c>
      <c r="T5696">
        <v>7</v>
      </c>
      <c r="U5696">
        <v>0</v>
      </c>
      <c r="V5696">
        <v>0</v>
      </c>
      <c r="W5696">
        <v>1.335379744201928</v>
      </c>
      <c r="X5696">
        <v>335.42210868937315</v>
      </c>
      <c r="Y5696">
        <v>1122.0446224607924</v>
      </c>
      <c r="Z5696">
        <v>350.38243834556141</v>
      </c>
      <c r="AA5696">
        <v>799.74952688705764</v>
      </c>
      <c r="AB5696">
        <v>55.266349507271514</v>
      </c>
      <c r="AC5696">
        <v>0</v>
      </c>
      <c r="AD5696">
        <v>0</v>
      </c>
      <c r="AE5696">
        <v>2664.2004256342584</v>
      </c>
    </row>
    <row r="5697" spans="1:31" x14ac:dyDescent="0.3">
      <c r="A5697">
        <v>2658794</v>
      </c>
      <c r="B5697">
        <v>1</v>
      </c>
      <c r="C5697" t="s">
        <v>80</v>
      </c>
      <c r="D5697" t="s">
        <v>106</v>
      </c>
      <c r="E5697" t="s">
        <v>194</v>
      </c>
      <c r="F5697" t="s">
        <v>15803</v>
      </c>
      <c r="G5697" t="s">
        <v>149</v>
      </c>
      <c r="H5697" t="s">
        <v>144</v>
      </c>
      <c r="I5697" t="s">
        <v>136</v>
      </c>
      <c r="J5697" t="s">
        <v>137</v>
      </c>
      <c r="K5697" t="s">
        <v>138</v>
      </c>
      <c r="L5697" t="s">
        <v>15804</v>
      </c>
      <c r="M5697" t="s">
        <v>15805</v>
      </c>
      <c r="N5697">
        <v>0.95888888800000005</v>
      </c>
      <c r="O5697">
        <v>0</v>
      </c>
      <c r="P5697">
        <v>3254</v>
      </c>
      <c r="Q5697">
        <v>0</v>
      </c>
      <c r="R5697">
        <v>0</v>
      </c>
      <c r="S5697">
        <v>2</v>
      </c>
      <c r="T5697">
        <v>251</v>
      </c>
      <c r="U5697">
        <v>0</v>
      </c>
      <c r="V5697">
        <v>0</v>
      </c>
      <c r="W5697">
        <v>0</v>
      </c>
      <c r="X5697">
        <v>802.98386811835962</v>
      </c>
      <c r="Y5697">
        <v>0</v>
      </c>
      <c r="Z5697">
        <v>0</v>
      </c>
      <c r="AA5697">
        <v>52.471902499627227</v>
      </c>
      <c r="AB5697">
        <v>439.11662909518662</v>
      </c>
      <c r="AC5697">
        <v>0</v>
      </c>
      <c r="AD5697">
        <v>0</v>
      </c>
      <c r="AE5697">
        <v>1294.5723997131736</v>
      </c>
    </row>
    <row r="5698" spans="1:31" x14ac:dyDescent="0.3">
      <c r="A5698">
        <v>2658107</v>
      </c>
      <c r="B5698">
        <v>1</v>
      </c>
      <c r="C5698" t="s">
        <v>80</v>
      </c>
      <c r="D5698" t="s">
        <v>107</v>
      </c>
      <c r="E5698" t="s">
        <v>132</v>
      </c>
      <c r="F5698" t="s">
        <v>15806</v>
      </c>
      <c r="G5698" t="s">
        <v>134</v>
      </c>
      <c r="H5698" t="s">
        <v>135</v>
      </c>
      <c r="I5698" t="s">
        <v>136</v>
      </c>
      <c r="J5698" t="s">
        <v>137</v>
      </c>
      <c r="K5698" t="s">
        <v>138</v>
      </c>
      <c r="L5698" t="s">
        <v>15807</v>
      </c>
      <c r="M5698" t="s">
        <v>15808</v>
      </c>
      <c r="N5698">
        <v>0.66527777700000001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0.20668760117825458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0.20668760117825458</v>
      </c>
    </row>
    <row r="5699" spans="1:31" x14ac:dyDescent="0.3">
      <c r="A5699">
        <v>2658771</v>
      </c>
      <c r="B5699">
        <v>1</v>
      </c>
      <c r="C5699" t="s">
        <v>80</v>
      </c>
      <c r="D5699" t="s">
        <v>88</v>
      </c>
      <c r="E5699" t="s">
        <v>194</v>
      </c>
      <c r="F5699" t="s">
        <v>5791</v>
      </c>
      <c r="G5699" t="s">
        <v>149</v>
      </c>
      <c r="H5699" t="s">
        <v>144</v>
      </c>
      <c r="I5699" t="s">
        <v>136</v>
      </c>
      <c r="J5699" t="s">
        <v>137</v>
      </c>
      <c r="K5699" t="s">
        <v>138</v>
      </c>
      <c r="L5699" t="s">
        <v>15809</v>
      </c>
      <c r="M5699" t="s">
        <v>15810</v>
      </c>
      <c r="N5699">
        <v>0.20833333300000001</v>
      </c>
      <c r="O5699">
        <v>0</v>
      </c>
      <c r="P5699">
        <v>0</v>
      </c>
      <c r="Q5699">
        <v>0</v>
      </c>
      <c r="R5699">
        <v>0</v>
      </c>
      <c r="S5699">
        <v>3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5.470891278471667</v>
      </c>
      <c r="AB5699">
        <v>0</v>
      </c>
      <c r="AC5699">
        <v>0</v>
      </c>
      <c r="AD5699">
        <v>0</v>
      </c>
      <c r="AE5699">
        <v>5.470891278471667</v>
      </c>
    </row>
    <row r="5700" spans="1:31" x14ac:dyDescent="0.3">
      <c r="A5700">
        <v>2658731</v>
      </c>
      <c r="B5700">
        <v>1</v>
      </c>
      <c r="C5700" t="s">
        <v>80</v>
      </c>
      <c r="D5700" t="s">
        <v>84</v>
      </c>
      <c r="E5700" t="s">
        <v>132</v>
      </c>
      <c r="F5700" t="s">
        <v>15811</v>
      </c>
      <c r="G5700" t="s">
        <v>154</v>
      </c>
      <c r="H5700" t="s">
        <v>135</v>
      </c>
      <c r="I5700" t="s">
        <v>136</v>
      </c>
      <c r="J5700" t="s">
        <v>137</v>
      </c>
      <c r="K5700" t="s">
        <v>138</v>
      </c>
      <c r="L5700" t="s">
        <v>15812</v>
      </c>
      <c r="M5700" t="s">
        <v>15813</v>
      </c>
      <c r="N5700">
        <v>0.29499999999999998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1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</row>
    <row r="5701" spans="1:31" x14ac:dyDescent="0.3">
      <c r="A5701">
        <v>2658339</v>
      </c>
      <c r="B5701">
        <v>1</v>
      </c>
      <c r="C5701" t="s">
        <v>81</v>
      </c>
      <c r="D5701" t="s">
        <v>121</v>
      </c>
      <c r="E5701" t="s">
        <v>141</v>
      </c>
      <c r="F5701" t="s">
        <v>15814</v>
      </c>
      <c r="G5701" t="s">
        <v>161</v>
      </c>
      <c r="H5701" t="s">
        <v>144</v>
      </c>
      <c r="I5701" t="s">
        <v>136</v>
      </c>
      <c r="J5701" t="s">
        <v>137</v>
      </c>
      <c r="K5701" t="s">
        <v>162</v>
      </c>
      <c r="L5701" t="s">
        <v>15815</v>
      </c>
      <c r="M5701" t="s">
        <v>15816</v>
      </c>
      <c r="N5701">
        <v>4.1436111110000002</v>
      </c>
      <c r="O5701">
        <v>0</v>
      </c>
      <c r="P5701">
        <v>112</v>
      </c>
      <c r="Q5701">
        <v>0</v>
      </c>
      <c r="R5701">
        <v>2</v>
      </c>
      <c r="S5701">
        <v>0</v>
      </c>
      <c r="T5701">
        <v>13</v>
      </c>
      <c r="U5701">
        <v>0</v>
      </c>
      <c r="V5701">
        <v>0</v>
      </c>
      <c r="W5701">
        <v>0</v>
      </c>
      <c r="X5701">
        <v>73.165827827899548</v>
      </c>
      <c r="Y5701">
        <v>0</v>
      </c>
      <c r="Z5701">
        <v>0.458667217421248</v>
      </c>
      <c r="AA5701">
        <v>0</v>
      </c>
      <c r="AB5701">
        <v>72.920326155927725</v>
      </c>
      <c r="AC5701">
        <v>0</v>
      </c>
      <c r="AD5701">
        <v>0</v>
      </c>
      <c r="AE5701">
        <v>146.54482120124851</v>
      </c>
    </row>
    <row r="5702" spans="1:31" x14ac:dyDescent="0.3">
      <c r="A5702">
        <v>2658090</v>
      </c>
      <c r="B5702">
        <v>1</v>
      </c>
      <c r="C5702" t="s">
        <v>81</v>
      </c>
      <c r="D5702" t="s">
        <v>124</v>
      </c>
      <c r="E5702" t="s">
        <v>194</v>
      </c>
      <c r="F5702" t="s">
        <v>15529</v>
      </c>
      <c r="G5702" t="s">
        <v>149</v>
      </c>
      <c r="H5702" t="s">
        <v>144</v>
      </c>
      <c r="I5702" t="s">
        <v>136</v>
      </c>
      <c r="J5702" t="s">
        <v>137</v>
      </c>
      <c r="K5702" t="s">
        <v>138</v>
      </c>
      <c r="L5702" t="s">
        <v>15817</v>
      </c>
      <c r="M5702" t="s">
        <v>15818</v>
      </c>
      <c r="N5702">
        <v>0.48777777700000002</v>
      </c>
      <c r="O5702">
        <v>2</v>
      </c>
      <c r="P5702">
        <v>0</v>
      </c>
      <c r="Q5702">
        <v>40</v>
      </c>
      <c r="R5702">
        <v>0</v>
      </c>
      <c r="S5702">
        <v>3</v>
      </c>
      <c r="T5702">
        <v>0</v>
      </c>
      <c r="U5702">
        <v>0</v>
      </c>
      <c r="V5702">
        <v>0</v>
      </c>
      <c r="W5702">
        <v>1.1316241051222016</v>
      </c>
      <c r="X5702">
        <v>0</v>
      </c>
      <c r="Y5702">
        <v>100.66210863867363</v>
      </c>
      <c r="Z5702">
        <v>0</v>
      </c>
      <c r="AA5702">
        <v>1.2025271110050726</v>
      </c>
      <c r="AB5702">
        <v>0</v>
      </c>
      <c r="AC5702">
        <v>0</v>
      </c>
      <c r="AD5702">
        <v>0</v>
      </c>
      <c r="AE5702">
        <v>102.9962598548009</v>
      </c>
    </row>
    <row r="5703" spans="1:31" x14ac:dyDescent="0.3">
      <c r="A5703">
        <v>2658147</v>
      </c>
      <c r="B5703">
        <v>1</v>
      </c>
      <c r="C5703" t="s">
        <v>80</v>
      </c>
      <c r="D5703" t="s">
        <v>93</v>
      </c>
      <c r="E5703" t="s">
        <v>141</v>
      </c>
      <c r="F5703" t="s">
        <v>15819</v>
      </c>
      <c r="G5703" t="s">
        <v>220</v>
      </c>
      <c r="H5703" t="s">
        <v>144</v>
      </c>
      <c r="I5703" t="s">
        <v>136</v>
      </c>
      <c r="J5703" t="s">
        <v>137</v>
      </c>
      <c r="K5703" t="s">
        <v>162</v>
      </c>
      <c r="L5703" t="s">
        <v>15820</v>
      </c>
      <c r="M5703" t="s">
        <v>15821</v>
      </c>
      <c r="N5703">
        <v>0.91833333299999997</v>
      </c>
      <c r="O5703">
        <v>0</v>
      </c>
      <c r="P5703">
        <v>968</v>
      </c>
      <c r="Q5703">
        <v>6</v>
      </c>
      <c r="R5703">
        <v>51</v>
      </c>
      <c r="S5703">
        <v>4</v>
      </c>
      <c r="T5703">
        <v>142</v>
      </c>
      <c r="U5703">
        <v>1</v>
      </c>
      <c r="V5703">
        <v>0</v>
      </c>
      <c r="W5703">
        <v>0</v>
      </c>
      <c r="X5703">
        <v>194.26668257896401</v>
      </c>
      <c r="Y5703">
        <v>13.197648237182008</v>
      </c>
      <c r="Z5703">
        <v>65.329663898550578</v>
      </c>
      <c r="AA5703">
        <v>24.568782176267892</v>
      </c>
      <c r="AB5703">
        <v>101.7584704881569</v>
      </c>
      <c r="AC5703">
        <v>315.27610007650173</v>
      </c>
      <c r="AD5703">
        <v>0</v>
      </c>
      <c r="AE5703">
        <v>714.39734745562305</v>
      </c>
    </row>
    <row r="5704" spans="1:31" x14ac:dyDescent="0.3">
      <c r="A5704">
        <v>2658439</v>
      </c>
      <c r="B5704">
        <v>1</v>
      </c>
      <c r="C5704" t="s">
        <v>80</v>
      </c>
      <c r="D5704" t="s">
        <v>95</v>
      </c>
      <c r="E5704" t="s">
        <v>152</v>
      </c>
      <c r="F5704" t="s">
        <v>15822</v>
      </c>
      <c r="G5704" t="s">
        <v>220</v>
      </c>
      <c r="H5704" t="s">
        <v>135</v>
      </c>
      <c r="I5704" t="s">
        <v>136</v>
      </c>
      <c r="J5704" t="s">
        <v>137</v>
      </c>
      <c r="K5704" t="s">
        <v>162</v>
      </c>
      <c r="L5704" t="s">
        <v>15823</v>
      </c>
      <c r="M5704" t="s">
        <v>15824</v>
      </c>
      <c r="N5704">
        <v>0.700555555</v>
      </c>
      <c r="O5704">
        <v>0</v>
      </c>
      <c r="P5704">
        <v>186</v>
      </c>
      <c r="Q5704">
        <v>0</v>
      </c>
      <c r="R5704">
        <v>0</v>
      </c>
      <c r="S5704">
        <v>0</v>
      </c>
      <c r="T5704">
        <v>5</v>
      </c>
      <c r="U5704">
        <v>0</v>
      </c>
      <c r="V5704">
        <v>0</v>
      </c>
      <c r="W5704">
        <v>0</v>
      </c>
      <c r="X5704">
        <v>29.828909835274413</v>
      </c>
      <c r="Y5704">
        <v>0</v>
      </c>
      <c r="Z5704">
        <v>0</v>
      </c>
      <c r="AA5704">
        <v>0</v>
      </c>
      <c r="AB5704">
        <v>5.5878275376061071</v>
      </c>
      <c r="AC5704">
        <v>0</v>
      </c>
      <c r="AD5704">
        <v>0</v>
      </c>
      <c r="AE5704">
        <v>35.416737372880519</v>
      </c>
    </row>
    <row r="5705" spans="1:31" x14ac:dyDescent="0.3">
      <c r="A5705">
        <v>2658834</v>
      </c>
      <c r="B5705">
        <v>1</v>
      </c>
      <c r="C5705" t="s">
        <v>80</v>
      </c>
      <c r="D5705" t="s">
        <v>107</v>
      </c>
      <c r="E5705" t="s">
        <v>165</v>
      </c>
      <c r="F5705" t="s">
        <v>15825</v>
      </c>
      <c r="G5705" t="s">
        <v>224</v>
      </c>
      <c r="H5705" t="s">
        <v>135</v>
      </c>
      <c r="I5705" t="s">
        <v>136</v>
      </c>
      <c r="J5705" t="s">
        <v>137</v>
      </c>
      <c r="K5705" t="s">
        <v>138</v>
      </c>
      <c r="L5705" t="s">
        <v>15826</v>
      </c>
      <c r="M5705" t="s">
        <v>15827</v>
      </c>
      <c r="N5705">
        <v>0.50444444399999999</v>
      </c>
      <c r="O5705">
        <v>0</v>
      </c>
      <c r="P5705">
        <v>18</v>
      </c>
      <c r="Q5705">
        <v>0</v>
      </c>
      <c r="R5705">
        <v>0</v>
      </c>
      <c r="S5705">
        <v>0</v>
      </c>
      <c r="T5705">
        <v>2</v>
      </c>
      <c r="U5705">
        <v>0</v>
      </c>
      <c r="V5705">
        <v>0</v>
      </c>
      <c r="W5705">
        <v>0</v>
      </c>
      <c r="X5705">
        <v>2.2844981795724686</v>
      </c>
      <c r="Y5705">
        <v>0</v>
      </c>
      <c r="Z5705">
        <v>0</v>
      </c>
      <c r="AA5705">
        <v>0</v>
      </c>
      <c r="AB5705">
        <v>1.8537961995055554</v>
      </c>
      <c r="AC5705">
        <v>0</v>
      </c>
      <c r="AD5705">
        <v>0</v>
      </c>
      <c r="AE5705">
        <v>4.1382943790780242</v>
      </c>
    </row>
    <row r="5706" spans="1:31" x14ac:dyDescent="0.3">
      <c r="A5706">
        <v>2658167</v>
      </c>
      <c r="B5706">
        <v>1</v>
      </c>
      <c r="C5706" t="s">
        <v>80</v>
      </c>
      <c r="D5706" t="s">
        <v>108</v>
      </c>
      <c r="E5706" t="s">
        <v>147</v>
      </c>
      <c r="F5706" t="s">
        <v>3815</v>
      </c>
      <c r="G5706" t="s">
        <v>161</v>
      </c>
      <c r="H5706" t="s">
        <v>144</v>
      </c>
      <c r="I5706" t="s">
        <v>136</v>
      </c>
      <c r="J5706" t="s">
        <v>137</v>
      </c>
      <c r="K5706" t="s">
        <v>162</v>
      </c>
      <c r="L5706" t="s">
        <v>15828</v>
      </c>
      <c r="M5706" t="s">
        <v>15829</v>
      </c>
      <c r="N5706">
        <v>3.6025</v>
      </c>
      <c r="O5706">
        <v>0</v>
      </c>
      <c r="P5706">
        <v>629</v>
      </c>
      <c r="Q5706">
        <v>0</v>
      </c>
      <c r="R5706">
        <v>393</v>
      </c>
      <c r="S5706">
        <v>4</v>
      </c>
      <c r="T5706">
        <v>215</v>
      </c>
      <c r="U5706">
        <v>1</v>
      </c>
      <c r="V5706">
        <v>0</v>
      </c>
      <c r="W5706">
        <v>0</v>
      </c>
      <c r="X5706">
        <v>623.79770233122542</v>
      </c>
      <c r="Y5706">
        <v>0</v>
      </c>
      <c r="Z5706">
        <v>3924.6074193257814</v>
      </c>
      <c r="AA5706">
        <v>490.16687532067749</v>
      </c>
      <c r="AB5706">
        <v>1848.7396591806285</v>
      </c>
      <c r="AC5706">
        <v>97.448218882266957</v>
      </c>
      <c r="AD5706">
        <v>0</v>
      </c>
      <c r="AE5706">
        <v>6984.7598750405796</v>
      </c>
    </row>
    <row r="5707" spans="1:31" x14ac:dyDescent="0.3">
      <c r="A5707">
        <v>2658714</v>
      </c>
      <c r="B5707">
        <v>1</v>
      </c>
      <c r="C5707" t="s">
        <v>81</v>
      </c>
      <c r="D5707" t="s">
        <v>114</v>
      </c>
      <c r="E5707" t="s">
        <v>165</v>
      </c>
      <c r="F5707" t="s">
        <v>15830</v>
      </c>
      <c r="G5707" t="s">
        <v>224</v>
      </c>
      <c r="H5707" t="s">
        <v>135</v>
      </c>
      <c r="I5707" t="s">
        <v>136</v>
      </c>
      <c r="J5707" t="s">
        <v>137</v>
      </c>
      <c r="K5707" t="s">
        <v>138</v>
      </c>
      <c r="L5707" t="s">
        <v>15831</v>
      </c>
      <c r="M5707" t="s">
        <v>15832</v>
      </c>
      <c r="N5707">
        <v>1.169166666</v>
      </c>
      <c r="O5707">
        <v>0</v>
      </c>
      <c r="P5707">
        <v>105</v>
      </c>
      <c r="Q5707">
        <v>0</v>
      </c>
      <c r="R5707">
        <v>0</v>
      </c>
      <c r="S5707">
        <v>0</v>
      </c>
      <c r="T5707">
        <v>5</v>
      </c>
      <c r="U5707">
        <v>0</v>
      </c>
      <c r="V5707">
        <v>0</v>
      </c>
      <c r="W5707">
        <v>0</v>
      </c>
      <c r="X5707">
        <v>10.111586291161556</v>
      </c>
      <c r="Y5707">
        <v>0</v>
      </c>
      <c r="Z5707">
        <v>0</v>
      </c>
      <c r="AA5707">
        <v>0</v>
      </c>
      <c r="AB5707">
        <v>2.9760869379652117</v>
      </c>
      <c r="AC5707">
        <v>0</v>
      </c>
      <c r="AD5707">
        <v>0</v>
      </c>
      <c r="AE5707">
        <v>13.087673229126768</v>
      </c>
    </row>
    <row r="5708" spans="1:31" x14ac:dyDescent="0.3">
      <c r="A5708">
        <v>2658479</v>
      </c>
      <c r="B5708">
        <v>1</v>
      </c>
      <c r="C5708" t="s">
        <v>80</v>
      </c>
      <c r="D5708" t="s">
        <v>101</v>
      </c>
      <c r="E5708" t="s">
        <v>132</v>
      </c>
      <c r="F5708" t="s">
        <v>15833</v>
      </c>
      <c r="G5708" t="s">
        <v>134</v>
      </c>
      <c r="H5708" t="s">
        <v>135</v>
      </c>
      <c r="I5708" t="s">
        <v>136</v>
      </c>
      <c r="J5708" t="s">
        <v>137</v>
      </c>
      <c r="K5708" t="s">
        <v>138</v>
      </c>
      <c r="L5708" t="s">
        <v>15834</v>
      </c>
      <c r="M5708" t="s">
        <v>15835</v>
      </c>
      <c r="N5708">
        <v>1.376944444</v>
      </c>
      <c r="O5708">
        <v>0</v>
      </c>
      <c r="P5708">
        <v>5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1.1738675911438823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1.1738675911438823</v>
      </c>
    </row>
    <row r="5709" spans="1:31" x14ac:dyDescent="0.3">
      <c r="A5709">
        <v>2658671</v>
      </c>
      <c r="B5709">
        <v>1</v>
      </c>
      <c r="C5709" t="s">
        <v>80</v>
      </c>
      <c r="D5709" t="s">
        <v>89</v>
      </c>
      <c r="E5709" t="s">
        <v>214</v>
      </c>
      <c r="F5709" t="s">
        <v>15836</v>
      </c>
      <c r="G5709" t="s">
        <v>224</v>
      </c>
      <c r="H5709" t="s">
        <v>135</v>
      </c>
      <c r="I5709" t="s">
        <v>136</v>
      </c>
      <c r="J5709" t="s">
        <v>137</v>
      </c>
      <c r="K5709" t="s">
        <v>138</v>
      </c>
      <c r="L5709" t="s">
        <v>15837</v>
      </c>
      <c r="M5709" t="s">
        <v>15838</v>
      </c>
      <c r="N5709">
        <v>0.77277777700000005</v>
      </c>
      <c r="O5709">
        <v>0</v>
      </c>
      <c r="P5709">
        <v>42</v>
      </c>
      <c r="Q5709">
        <v>0</v>
      </c>
      <c r="R5709">
        <v>0</v>
      </c>
      <c r="S5709">
        <v>0</v>
      </c>
      <c r="T5709">
        <v>49</v>
      </c>
      <c r="U5709">
        <v>0</v>
      </c>
      <c r="V5709">
        <v>0</v>
      </c>
      <c r="W5709">
        <v>0</v>
      </c>
      <c r="X5709">
        <v>8.5989784646298748</v>
      </c>
      <c r="Y5709">
        <v>0</v>
      </c>
      <c r="Z5709">
        <v>0</v>
      </c>
      <c r="AA5709">
        <v>0</v>
      </c>
      <c r="AB5709">
        <v>121.02935193976928</v>
      </c>
      <c r="AC5709">
        <v>0</v>
      </c>
      <c r="AD5709">
        <v>0</v>
      </c>
      <c r="AE5709">
        <v>129.62833040439915</v>
      </c>
    </row>
    <row r="5710" spans="1:31" x14ac:dyDescent="0.3">
      <c r="A5710">
        <v>2658124</v>
      </c>
      <c r="B5710">
        <v>1</v>
      </c>
      <c r="C5710" t="s">
        <v>81</v>
      </c>
      <c r="D5710" t="s">
        <v>118</v>
      </c>
      <c r="E5710" t="s">
        <v>132</v>
      </c>
      <c r="F5710" t="s">
        <v>15839</v>
      </c>
      <c r="G5710" t="s">
        <v>228</v>
      </c>
      <c r="H5710" t="s">
        <v>135</v>
      </c>
      <c r="I5710" t="s">
        <v>136</v>
      </c>
      <c r="J5710" t="s">
        <v>137</v>
      </c>
      <c r="K5710" t="s">
        <v>138</v>
      </c>
      <c r="L5710" t="s">
        <v>15840</v>
      </c>
      <c r="M5710" t="s">
        <v>15841</v>
      </c>
      <c r="N5710">
        <v>1.248888888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3.1762303526160496</v>
      </c>
      <c r="AC5710">
        <v>0</v>
      </c>
      <c r="AD5710">
        <v>0</v>
      </c>
      <c r="AE5710">
        <v>3.1762303526160496</v>
      </c>
    </row>
    <row r="5711" spans="1:31" x14ac:dyDescent="0.3">
      <c r="A5711">
        <v>2658857</v>
      </c>
      <c r="B5711">
        <v>1</v>
      </c>
      <c r="C5711" t="s">
        <v>80</v>
      </c>
      <c r="D5711" t="s">
        <v>105</v>
      </c>
      <c r="E5711" t="s">
        <v>165</v>
      </c>
      <c r="F5711" t="s">
        <v>15842</v>
      </c>
      <c r="G5711" t="s">
        <v>154</v>
      </c>
      <c r="H5711" t="s">
        <v>135</v>
      </c>
      <c r="I5711" t="s">
        <v>136</v>
      </c>
      <c r="J5711" t="s">
        <v>137</v>
      </c>
      <c r="K5711" t="s">
        <v>138</v>
      </c>
      <c r="L5711" t="s">
        <v>15843</v>
      </c>
      <c r="M5711" t="s">
        <v>15844</v>
      </c>
      <c r="N5711">
        <v>0.87305555499999998</v>
      </c>
      <c r="O5711">
        <v>0</v>
      </c>
      <c r="P5711">
        <v>27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4.4456011339877737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4.4456011339877737</v>
      </c>
    </row>
    <row r="5712" spans="1:31" x14ac:dyDescent="0.3">
      <c r="A5712">
        <v>2658957</v>
      </c>
      <c r="B5712">
        <v>1</v>
      </c>
      <c r="C5712" t="s">
        <v>80</v>
      </c>
      <c r="D5712" t="s">
        <v>90</v>
      </c>
      <c r="E5712" t="s">
        <v>141</v>
      </c>
      <c r="F5712" t="s">
        <v>15845</v>
      </c>
      <c r="G5712" t="s">
        <v>149</v>
      </c>
      <c r="H5712" t="s">
        <v>144</v>
      </c>
      <c r="I5712" t="s">
        <v>136</v>
      </c>
      <c r="J5712" t="s">
        <v>137</v>
      </c>
      <c r="K5712" t="s">
        <v>138</v>
      </c>
      <c r="L5712" t="s">
        <v>15846</v>
      </c>
      <c r="M5712" t="s">
        <v>15847</v>
      </c>
      <c r="N5712">
        <v>1.1063888879999999</v>
      </c>
      <c r="O5712">
        <v>0</v>
      </c>
      <c r="P5712">
        <v>0</v>
      </c>
      <c r="Q5712">
        <v>0</v>
      </c>
      <c r="R5712">
        <v>0</v>
      </c>
      <c r="S5712">
        <v>1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23.891399721067732</v>
      </c>
      <c r="AB5712">
        <v>0</v>
      </c>
      <c r="AC5712">
        <v>0</v>
      </c>
      <c r="AD5712">
        <v>0</v>
      </c>
      <c r="AE5712">
        <v>23.891399721067732</v>
      </c>
    </row>
    <row r="5713" spans="1:31" x14ac:dyDescent="0.3">
      <c r="A5713">
        <v>2658937</v>
      </c>
      <c r="B5713">
        <v>1</v>
      </c>
      <c r="C5713" t="s">
        <v>80</v>
      </c>
      <c r="D5713" t="s">
        <v>84</v>
      </c>
      <c r="E5713" t="s">
        <v>132</v>
      </c>
      <c r="F5713" t="s">
        <v>15848</v>
      </c>
      <c r="G5713" t="s">
        <v>228</v>
      </c>
      <c r="H5713" t="s">
        <v>135</v>
      </c>
      <c r="I5713" t="s">
        <v>136</v>
      </c>
      <c r="J5713" t="s">
        <v>137</v>
      </c>
      <c r="K5713" t="s">
        <v>138</v>
      </c>
      <c r="L5713" t="s">
        <v>15849</v>
      </c>
      <c r="M5713" t="s">
        <v>15850</v>
      </c>
      <c r="N5713">
        <v>1.9680555550000001</v>
      </c>
      <c r="O5713">
        <v>0</v>
      </c>
      <c r="P5713">
        <v>6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2.0755085867260563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2.0755085867260563</v>
      </c>
    </row>
    <row r="5714" spans="1:31" x14ac:dyDescent="0.3">
      <c r="A5714">
        <v>2658582</v>
      </c>
      <c r="B5714">
        <v>1</v>
      </c>
      <c r="C5714" t="s">
        <v>81</v>
      </c>
      <c r="D5714" t="s">
        <v>113</v>
      </c>
      <c r="E5714" t="s">
        <v>152</v>
      </c>
      <c r="F5714" t="s">
        <v>15851</v>
      </c>
      <c r="G5714" t="s">
        <v>154</v>
      </c>
      <c r="H5714" t="s">
        <v>135</v>
      </c>
      <c r="I5714" t="s">
        <v>136</v>
      </c>
      <c r="J5714" t="s">
        <v>137</v>
      </c>
      <c r="K5714" t="s">
        <v>138</v>
      </c>
      <c r="L5714" t="s">
        <v>15852</v>
      </c>
      <c r="M5714" t="s">
        <v>15853</v>
      </c>
      <c r="N5714">
        <v>0.48</v>
      </c>
      <c r="O5714">
        <v>0</v>
      </c>
      <c r="P5714">
        <v>25</v>
      </c>
      <c r="Q5714">
        <v>0</v>
      </c>
      <c r="R5714">
        <v>10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2.4232369802165175</v>
      </c>
      <c r="Y5714">
        <v>0</v>
      </c>
      <c r="Z5714">
        <v>3.9737419259816451</v>
      </c>
      <c r="AA5714">
        <v>0</v>
      </c>
      <c r="AB5714">
        <v>0</v>
      </c>
      <c r="AC5714">
        <v>0</v>
      </c>
      <c r="AD5714">
        <v>0</v>
      </c>
      <c r="AE5714">
        <v>6.3969789061981626</v>
      </c>
    </row>
    <row r="5715" spans="1:31" x14ac:dyDescent="0.3">
      <c r="A5715">
        <v>2658651</v>
      </c>
      <c r="B5715">
        <v>1</v>
      </c>
      <c r="C5715" t="s">
        <v>81</v>
      </c>
      <c r="D5715" t="s">
        <v>123</v>
      </c>
      <c r="E5715" t="s">
        <v>132</v>
      </c>
      <c r="F5715" t="s">
        <v>15854</v>
      </c>
      <c r="G5715" t="s">
        <v>134</v>
      </c>
      <c r="H5715" t="s">
        <v>135</v>
      </c>
      <c r="I5715" t="s">
        <v>136</v>
      </c>
      <c r="J5715" t="s">
        <v>137</v>
      </c>
      <c r="K5715" t="s">
        <v>138</v>
      </c>
      <c r="L5715" t="s">
        <v>15855</v>
      </c>
      <c r="M5715" t="s">
        <v>15856</v>
      </c>
      <c r="N5715">
        <v>1.856944444</v>
      </c>
      <c r="O5715">
        <v>0</v>
      </c>
      <c r="P5715">
        <v>5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1.7904353471801362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1.7904353471801362</v>
      </c>
    </row>
    <row r="5716" spans="1:31" x14ac:dyDescent="0.3">
      <c r="A5716">
        <v>2658064</v>
      </c>
      <c r="B5716">
        <v>1</v>
      </c>
      <c r="C5716" t="s">
        <v>80</v>
      </c>
      <c r="D5716" t="s">
        <v>100</v>
      </c>
      <c r="E5716" t="s">
        <v>141</v>
      </c>
      <c r="F5716" t="s">
        <v>15215</v>
      </c>
      <c r="G5716" t="s">
        <v>149</v>
      </c>
      <c r="H5716" t="s">
        <v>144</v>
      </c>
      <c r="I5716" t="s">
        <v>136</v>
      </c>
      <c r="J5716" t="s">
        <v>137</v>
      </c>
      <c r="K5716" t="s">
        <v>138</v>
      </c>
      <c r="L5716" t="s">
        <v>15857</v>
      </c>
      <c r="M5716" t="s">
        <v>15858</v>
      </c>
      <c r="N5716">
        <v>0.19305555499999999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56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31.823843619553077</v>
      </c>
      <c r="AC5716">
        <v>0</v>
      </c>
      <c r="AD5716">
        <v>0</v>
      </c>
      <c r="AE5716">
        <v>31.823843619553077</v>
      </c>
    </row>
    <row r="5717" spans="1:31" x14ac:dyDescent="0.3">
      <c r="A5717">
        <v>2658087</v>
      </c>
      <c r="B5717">
        <v>1</v>
      </c>
      <c r="C5717" t="s">
        <v>81</v>
      </c>
      <c r="D5717" t="s">
        <v>124</v>
      </c>
      <c r="E5717" t="s">
        <v>194</v>
      </c>
      <c r="F5717" t="s">
        <v>10417</v>
      </c>
      <c r="G5717" t="s">
        <v>149</v>
      </c>
      <c r="H5717" t="s">
        <v>144</v>
      </c>
      <c r="I5717" t="s">
        <v>136</v>
      </c>
      <c r="J5717" t="s">
        <v>137</v>
      </c>
      <c r="K5717" t="s">
        <v>138</v>
      </c>
      <c r="L5717" t="s">
        <v>15859</v>
      </c>
      <c r="M5717" t="s">
        <v>15860</v>
      </c>
      <c r="N5717">
        <v>0.498611111</v>
      </c>
      <c r="O5717">
        <v>5</v>
      </c>
      <c r="P5717">
        <v>5410</v>
      </c>
      <c r="Q5717">
        <v>22</v>
      </c>
      <c r="R5717">
        <v>127</v>
      </c>
      <c r="S5717">
        <v>16</v>
      </c>
      <c r="T5717">
        <v>883</v>
      </c>
      <c r="U5717">
        <v>4</v>
      </c>
      <c r="V5717">
        <v>1</v>
      </c>
      <c r="W5717">
        <v>1.3213531443487447</v>
      </c>
      <c r="X5717">
        <v>437.86105914579804</v>
      </c>
      <c r="Y5717">
        <v>72.92041633646194</v>
      </c>
      <c r="Z5717">
        <v>76.56787278955629</v>
      </c>
      <c r="AA5717">
        <v>35.952245321545973</v>
      </c>
      <c r="AB5717">
        <v>181.35109673228982</v>
      </c>
      <c r="AC5717">
        <v>81.0125248594656</v>
      </c>
      <c r="AD5717">
        <v>0.27767433561313598</v>
      </c>
      <c r="AE5717">
        <v>887.26424266507968</v>
      </c>
    </row>
    <row r="5718" spans="1:31" x14ac:dyDescent="0.3">
      <c r="A5718">
        <v>2658110</v>
      </c>
      <c r="B5718">
        <v>1</v>
      </c>
      <c r="C5718" t="s">
        <v>81</v>
      </c>
      <c r="D5718" t="s">
        <v>117</v>
      </c>
      <c r="E5718" t="s">
        <v>147</v>
      </c>
      <c r="F5718" t="s">
        <v>837</v>
      </c>
      <c r="G5718" t="s">
        <v>149</v>
      </c>
      <c r="H5718" t="s">
        <v>144</v>
      </c>
      <c r="I5718" t="s">
        <v>136</v>
      </c>
      <c r="J5718" t="s">
        <v>137</v>
      </c>
      <c r="K5718" t="s">
        <v>138</v>
      </c>
      <c r="L5718" t="s">
        <v>15861</v>
      </c>
      <c r="M5718" t="s">
        <v>15862</v>
      </c>
      <c r="N5718">
        <v>0.42583333299999998</v>
      </c>
      <c r="O5718">
        <v>1</v>
      </c>
      <c r="P5718">
        <v>1049</v>
      </c>
      <c r="Q5718">
        <v>9</v>
      </c>
      <c r="R5718">
        <v>54</v>
      </c>
      <c r="S5718">
        <v>7</v>
      </c>
      <c r="T5718">
        <v>124</v>
      </c>
      <c r="U5718">
        <v>0</v>
      </c>
      <c r="V5718">
        <v>0</v>
      </c>
      <c r="W5718">
        <v>7.8431666652500009E-2</v>
      </c>
      <c r="X5718">
        <v>50.008580392561093</v>
      </c>
      <c r="Y5718">
        <v>41.511581483704816</v>
      </c>
      <c r="Z5718">
        <v>7.2973291930146083</v>
      </c>
      <c r="AA5718">
        <v>49.088103759419148</v>
      </c>
      <c r="AB5718">
        <v>23.268670917834157</v>
      </c>
      <c r="AC5718">
        <v>0</v>
      </c>
      <c r="AD5718">
        <v>0</v>
      </c>
      <c r="AE5718">
        <v>171.25269741318633</v>
      </c>
    </row>
    <row r="5719" spans="1:31" x14ac:dyDescent="0.3">
      <c r="A5719">
        <v>2658542</v>
      </c>
      <c r="B5719">
        <v>1</v>
      </c>
      <c r="C5719" t="s">
        <v>80</v>
      </c>
      <c r="D5719" t="s">
        <v>83</v>
      </c>
      <c r="E5719" t="s">
        <v>181</v>
      </c>
      <c r="F5719" t="s">
        <v>15745</v>
      </c>
      <c r="G5719" t="s">
        <v>220</v>
      </c>
      <c r="H5719" t="s">
        <v>144</v>
      </c>
      <c r="I5719" t="s">
        <v>136</v>
      </c>
      <c r="J5719" t="s">
        <v>137</v>
      </c>
      <c r="K5719" t="s">
        <v>162</v>
      </c>
      <c r="L5719" t="s">
        <v>15863</v>
      </c>
      <c r="M5719" t="s">
        <v>15864</v>
      </c>
      <c r="N5719">
        <v>4.2177777770000002</v>
      </c>
      <c r="O5719">
        <v>0</v>
      </c>
      <c r="P5719">
        <v>496</v>
      </c>
      <c r="Q5719">
        <v>0</v>
      </c>
      <c r="R5719">
        <v>0</v>
      </c>
      <c r="S5719">
        <v>3</v>
      </c>
      <c r="T5719">
        <v>706</v>
      </c>
      <c r="U5719">
        <v>1</v>
      </c>
      <c r="V5719">
        <v>0</v>
      </c>
      <c r="W5719">
        <v>0</v>
      </c>
      <c r="X5719">
        <v>1022.2618378880034</v>
      </c>
      <c r="Y5719">
        <v>0</v>
      </c>
      <c r="Z5719">
        <v>0</v>
      </c>
      <c r="AA5719">
        <v>6848.8292892393529</v>
      </c>
      <c r="AB5719">
        <v>5345.3040873298851</v>
      </c>
      <c r="AC5719">
        <v>1565.0392730145804</v>
      </c>
      <c r="AD5719">
        <v>0</v>
      </c>
      <c r="AE5719">
        <v>14781.434487471823</v>
      </c>
    </row>
    <row r="5720" spans="1:31" x14ac:dyDescent="0.3">
      <c r="A5720">
        <v>2658187</v>
      </c>
      <c r="B5720">
        <v>1</v>
      </c>
      <c r="C5720" t="s">
        <v>80</v>
      </c>
      <c r="D5720" t="s">
        <v>84</v>
      </c>
      <c r="E5720" t="s">
        <v>147</v>
      </c>
      <c r="F5720" t="s">
        <v>15865</v>
      </c>
      <c r="G5720" t="s">
        <v>220</v>
      </c>
      <c r="H5720" t="s">
        <v>144</v>
      </c>
      <c r="I5720" t="s">
        <v>136</v>
      </c>
      <c r="J5720" t="s">
        <v>137</v>
      </c>
      <c r="K5720" t="s">
        <v>162</v>
      </c>
      <c r="L5720" t="s">
        <v>15866</v>
      </c>
      <c r="M5720" t="s">
        <v>15867</v>
      </c>
      <c r="N5720">
        <v>3.6597222220000001</v>
      </c>
      <c r="O5720">
        <v>1</v>
      </c>
      <c r="P5720">
        <v>546</v>
      </c>
      <c r="Q5720">
        <v>0</v>
      </c>
      <c r="R5720">
        <v>19</v>
      </c>
      <c r="S5720">
        <v>30</v>
      </c>
      <c r="T5720">
        <v>541</v>
      </c>
      <c r="U5720">
        <v>5</v>
      </c>
      <c r="V5720">
        <v>8</v>
      </c>
      <c r="W5720">
        <v>0</v>
      </c>
      <c r="X5720">
        <v>733.49667885421877</v>
      </c>
      <c r="Y5720">
        <v>0</v>
      </c>
      <c r="Z5720">
        <v>57.182606079592617</v>
      </c>
      <c r="AA5720">
        <v>1198.1326681302683</v>
      </c>
      <c r="AB5720">
        <v>3319.9662559624421</v>
      </c>
      <c r="AC5720">
        <v>1987.2597371976346</v>
      </c>
      <c r="AD5720">
        <v>1661.9498021113345</v>
      </c>
      <c r="AE5720">
        <v>8957.9877483354903</v>
      </c>
    </row>
    <row r="5721" spans="1:31" x14ac:dyDescent="0.3">
      <c r="A5721">
        <v>2658791</v>
      </c>
      <c r="B5721">
        <v>1</v>
      </c>
      <c r="C5721" t="s">
        <v>81</v>
      </c>
      <c r="D5721" t="s">
        <v>123</v>
      </c>
      <c r="E5721" t="s">
        <v>132</v>
      </c>
      <c r="F5721" t="s">
        <v>15868</v>
      </c>
      <c r="G5721" t="s">
        <v>134</v>
      </c>
      <c r="H5721" t="s">
        <v>135</v>
      </c>
      <c r="I5721" t="s">
        <v>136</v>
      </c>
      <c r="J5721" t="s">
        <v>137</v>
      </c>
      <c r="K5721" t="s">
        <v>138</v>
      </c>
      <c r="L5721" t="s">
        <v>15869</v>
      </c>
      <c r="M5721" t="s">
        <v>15870</v>
      </c>
      <c r="N5721">
        <v>1.031666666</v>
      </c>
      <c r="O5721">
        <v>0</v>
      </c>
      <c r="P5721">
        <v>2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0.19500290452432487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0.19500290452432487</v>
      </c>
    </row>
    <row r="5722" spans="1:31" x14ac:dyDescent="0.3">
      <c r="A5722">
        <v>2658442</v>
      </c>
      <c r="B5722">
        <v>1</v>
      </c>
      <c r="C5722" t="s">
        <v>80</v>
      </c>
      <c r="D5722" t="s">
        <v>95</v>
      </c>
      <c r="E5722" t="s">
        <v>141</v>
      </c>
      <c r="F5722" t="s">
        <v>15871</v>
      </c>
      <c r="G5722" t="s">
        <v>143</v>
      </c>
      <c r="H5722" t="s">
        <v>144</v>
      </c>
      <c r="I5722" t="s">
        <v>136</v>
      </c>
      <c r="J5722" t="s">
        <v>137</v>
      </c>
      <c r="K5722" t="s">
        <v>138</v>
      </c>
      <c r="L5722" t="s">
        <v>15872</v>
      </c>
      <c r="M5722" t="s">
        <v>15873</v>
      </c>
      <c r="N5722">
        <v>0.74</v>
      </c>
      <c r="O5722">
        <v>0</v>
      </c>
      <c r="P5722">
        <v>36</v>
      </c>
      <c r="Q5722">
        <v>0</v>
      </c>
      <c r="R5722">
        <v>0</v>
      </c>
      <c r="S5722">
        <v>0</v>
      </c>
      <c r="T5722">
        <v>5</v>
      </c>
      <c r="U5722">
        <v>0</v>
      </c>
      <c r="V5722">
        <v>0</v>
      </c>
      <c r="W5722">
        <v>0</v>
      </c>
      <c r="X5722">
        <v>4.2078045075259549</v>
      </c>
      <c r="Y5722">
        <v>0</v>
      </c>
      <c r="Z5722">
        <v>0</v>
      </c>
      <c r="AA5722">
        <v>0</v>
      </c>
      <c r="AB5722">
        <v>1.7680505992715421</v>
      </c>
      <c r="AC5722">
        <v>0</v>
      </c>
      <c r="AD5722">
        <v>0</v>
      </c>
      <c r="AE5722">
        <v>5.9758551067974972</v>
      </c>
    </row>
    <row r="5723" spans="1:31" x14ac:dyDescent="0.3">
      <c r="A5723">
        <v>2658047</v>
      </c>
      <c r="B5723">
        <v>1</v>
      </c>
      <c r="C5723" t="s">
        <v>80</v>
      </c>
      <c r="D5723" t="s">
        <v>83</v>
      </c>
      <c r="E5723" t="s">
        <v>165</v>
      </c>
      <c r="F5723" t="s">
        <v>15874</v>
      </c>
      <c r="G5723" t="s">
        <v>224</v>
      </c>
      <c r="H5723" t="s">
        <v>135</v>
      </c>
      <c r="I5723" t="s">
        <v>136</v>
      </c>
      <c r="J5723" t="s">
        <v>137</v>
      </c>
      <c r="K5723" t="s">
        <v>138</v>
      </c>
      <c r="L5723" t="s">
        <v>15875</v>
      </c>
      <c r="M5723" t="s">
        <v>15876</v>
      </c>
      <c r="N5723">
        <v>0.71666666599999995</v>
      </c>
      <c r="O5723">
        <v>0</v>
      </c>
      <c r="P5723">
        <v>191</v>
      </c>
      <c r="Q5723">
        <v>0</v>
      </c>
      <c r="R5723">
        <v>0</v>
      </c>
      <c r="S5723">
        <v>0</v>
      </c>
      <c r="T5723">
        <v>26</v>
      </c>
      <c r="U5723">
        <v>0</v>
      </c>
      <c r="V5723">
        <v>0</v>
      </c>
      <c r="W5723">
        <v>0</v>
      </c>
      <c r="X5723">
        <v>47.130617824431518</v>
      </c>
      <c r="Y5723">
        <v>0</v>
      </c>
      <c r="Z5723">
        <v>0</v>
      </c>
      <c r="AA5723">
        <v>0</v>
      </c>
      <c r="AB5723">
        <v>11.634793876112294</v>
      </c>
      <c r="AC5723">
        <v>0</v>
      </c>
      <c r="AD5723">
        <v>0</v>
      </c>
      <c r="AE5723">
        <v>58.765411700543808</v>
      </c>
    </row>
    <row r="5724" spans="1:31" x14ac:dyDescent="0.3">
      <c r="A5724">
        <v>2658854</v>
      </c>
      <c r="B5724">
        <v>1</v>
      </c>
      <c r="C5724" t="s">
        <v>80</v>
      </c>
      <c r="D5724" t="s">
        <v>93</v>
      </c>
      <c r="E5724" t="s">
        <v>194</v>
      </c>
      <c r="F5724" t="s">
        <v>11303</v>
      </c>
      <c r="G5724" t="s">
        <v>149</v>
      </c>
      <c r="H5724" t="s">
        <v>144</v>
      </c>
      <c r="I5724" t="s">
        <v>136</v>
      </c>
      <c r="J5724" t="s">
        <v>137</v>
      </c>
      <c r="K5724" t="s">
        <v>138</v>
      </c>
      <c r="L5724" t="s">
        <v>15877</v>
      </c>
      <c r="M5724" t="s">
        <v>15878</v>
      </c>
      <c r="N5724">
        <v>1.3830555550000001</v>
      </c>
      <c r="O5724">
        <v>0</v>
      </c>
      <c r="P5724">
        <v>47</v>
      </c>
      <c r="Q5724">
        <v>0</v>
      </c>
      <c r="R5724">
        <v>29</v>
      </c>
      <c r="S5724">
        <v>0</v>
      </c>
      <c r="T5724">
        <v>18</v>
      </c>
      <c r="U5724">
        <v>0</v>
      </c>
      <c r="V5724">
        <v>0</v>
      </c>
      <c r="W5724">
        <v>0</v>
      </c>
      <c r="X5724">
        <v>26.041276021480016</v>
      </c>
      <c r="Y5724">
        <v>0</v>
      </c>
      <c r="Z5724">
        <v>106.883486554667</v>
      </c>
      <c r="AA5724">
        <v>0</v>
      </c>
      <c r="AB5724">
        <v>19.444193425425315</v>
      </c>
      <c r="AC5724">
        <v>0</v>
      </c>
      <c r="AD5724">
        <v>0</v>
      </c>
      <c r="AE5724">
        <v>152.36895600157234</v>
      </c>
    </row>
    <row r="5725" spans="1:31" x14ac:dyDescent="0.3">
      <c r="A5725">
        <v>2658190</v>
      </c>
      <c r="B5725">
        <v>1</v>
      </c>
      <c r="C5725" t="s">
        <v>80</v>
      </c>
      <c r="D5725" t="s">
        <v>103</v>
      </c>
      <c r="E5725" t="s">
        <v>147</v>
      </c>
      <c r="F5725" t="s">
        <v>15879</v>
      </c>
      <c r="G5725" t="s">
        <v>606</v>
      </c>
      <c r="H5725" t="s">
        <v>144</v>
      </c>
      <c r="I5725" t="s">
        <v>136</v>
      </c>
      <c r="J5725" t="s">
        <v>137</v>
      </c>
      <c r="K5725" t="s">
        <v>138</v>
      </c>
      <c r="L5725" t="s">
        <v>15880</v>
      </c>
      <c r="M5725" t="s">
        <v>15540</v>
      </c>
      <c r="N5725">
        <v>0.42249999999999999</v>
      </c>
      <c r="O5725">
        <v>0</v>
      </c>
      <c r="P5725">
        <v>0</v>
      </c>
      <c r="Q5725">
        <v>0</v>
      </c>
      <c r="R5725">
        <v>0</v>
      </c>
      <c r="S5725">
        <v>4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9.4964565938658971</v>
      </c>
      <c r="AB5725">
        <v>0</v>
      </c>
      <c r="AC5725">
        <v>0</v>
      </c>
      <c r="AD5725">
        <v>0</v>
      </c>
      <c r="AE5725">
        <v>9.4964565938658971</v>
      </c>
    </row>
    <row r="5726" spans="1:31" x14ac:dyDescent="0.3">
      <c r="A5726">
        <v>2658668</v>
      </c>
      <c r="B5726">
        <v>1</v>
      </c>
      <c r="C5726" t="s">
        <v>80</v>
      </c>
      <c r="D5726" t="s">
        <v>88</v>
      </c>
      <c r="E5726" t="s">
        <v>152</v>
      </c>
      <c r="F5726" t="s">
        <v>14934</v>
      </c>
      <c r="G5726" t="s">
        <v>154</v>
      </c>
      <c r="H5726" t="s">
        <v>135</v>
      </c>
      <c r="I5726" t="s">
        <v>136</v>
      </c>
      <c r="J5726" t="s">
        <v>137</v>
      </c>
      <c r="K5726" t="s">
        <v>138</v>
      </c>
      <c r="L5726" t="s">
        <v>15881</v>
      </c>
      <c r="M5726" t="s">
        <v>15882</v>
      </c>
      <c r="N5726">
        <v>1.0525</v>
      </c>
      <c r="O5726">
        <v>0</v>
      </c>
      <c r="P5726">
        <v>476</v>
      </c>
      <c r="Q5726">
        <v>0</v>
      </c>
      <c r="R5726">
        <v>0</v>
      </c>
      <c r="S5726">
        <v>0</v>
      </c>
      <c r="T5726">
        <v>96</v>
      </c>
      <c r="U5726">
        <v>0</v>
      </c>
      <c r="V5726">
        <v>0</v>
      </c>
      <c r="W5726">
        <v>0</v>
      </c>
      <c r="X5726">
        <v>153.47976559467236</v>
      </c>
      <c r="Y5726">
        <v>0</v>
      </c>
      <c r="Z5726">
        <v>0</v>
      </c>
      <c r="AA5726">
        <v>0</v>
      </c>
      <c r="AB5726">
        <v>201.88449187943584</v>
      </c>
      <c r="AC5726">
        <v>0</v>
      </c>
      <c r="AD5726">
        <v>0</v>
      </c>
      <c r="AE5726">
        <v>355.36425747410817</v>
      </c>
    </row>
    <row r="5727" spans="1:31" x14ac:dyDescent="0.3">
      <c r="A5727">
        <v>2658213</v>
      </c>
      <c r="B5727">
        <v>1</v>
      </c>
      <c r="C5727" t="s">
        <v>81</v>
      </c>
      <c r="D5727" t="s">
        <v>127</v>
      </c>
      <c r="E5727" t="s">
        <v>141</v>
      </c>
      <c r="F5727" t="s">
        <v>648</v>
      </c>
      <c r="G5727" t="s">
        <v>161</v>
      </c>
      <c r="H5727" t="s">
        <v>144</v>
      </c>
      <c r="I5727" t="s">
        <v>136</v>
      </c>
      <c r="J5727" t="s">
        <v>137</v>
      </c>
      <c r="K5727" t="s">
        <v>162</v>
      </c>
      <c r="L5727" t="s">
        <v>15883</v>
      </c>
      <c r="M5727" t="s">
        <v>15884</v>
      </c>
      <c r="N5727">
        <v>8.6711111110000001</v>
      </c>
      <c r="O5727">
        <v>0</v>
      </c>
      <c r="P5727">
        <v>146</v>
      </c>
      <c r="Q5727">
        <v>0</v>
      </c>
      <c r="R5727">
        <v>4</v>
      </c>
      <c r="S5727">
        <v>0</v>
      </c>
      <c r="T5727">
        <v>10</v>
      </c>
      <c r="U5727">
        <v>0</v>
      </c>
      <c r="V5727">
        <v>0</v>
      </c>
      <c r="W5727">
        <v>0</v>
      </c>
      <c r="X5727">
        <v>240.90287231989819</v>
      </c>
      <c r="Y5727">
        <v>0</v>
      </c>
      <c r="Z5727">
        <v>41.957042372866155</v>
      </c>
      <c r="AA5727">
        <v>0</v>
      </c>
      <c r="AB5727">
        <v>90.143635135155549</v>
      </c>
      <c r="AC5727">
        <v>0</v>
      </c>
      <c r="AD5727">
        <v>0</v>
      </c>
      <c r="AE5727">
        <v>373.00354982791987</v>
      </c>
    </row>
    <row r="5728" spans="1:31" x14ac:dyDescent="0.3">
      <c r="A5728">
        <v>2658525</v>
      </c>
      <c r="B5728">
        <v>1</v>
      </c>
      <c r="C5728" t="s">
        <v>80</v>
      </c>
      <c r="D5728" t="s">
        <v>84</v>
      </c>
      <c r="E5728" t="s">
        <v>141</v>
      </c>
      <c r="F5728" t="s">
        <v>15885</v>
      </c>
      <c r="G5728" t="s">
        <v>183</v>
      </c>
      <c r="H5728" t="s">
        <v>144</v>
      </c>
      <c r="I5728" t="s">
        <v>136</v>
      </c>
      <c r="J5728" t="s">
        <v>3</v>
      </c>
      <c r="K5728" t="s">
        <v>138</v>
      </c>
      <c r="L5728" t="s">
        <v>15886</v>
      </c>
      <c r="M5728" t="s">
        <v>15887</v>
      </c>
      <c r="N5728">
        <v>0.61472222200000004</v>
      </c>
      <c r="O5728">
        <v>0</v>
      </c>
      <c r="P5728">
        <v>2157</v>
      </c>
      <c r="Q5728">
        <v>0</v>
      </c>
      <c r="R5728">
        <v>0</v>
      </c>
      <c r="S5728">
        <v>0</v>
      </c>
      <c r="T5728">
        <v>102</v>
      </c>
      <c r="U5728">
        <v>0</v>
      </c>
      <c r="V5728">
        <v>0</v>
      </c>
      <c r="W5728">
        <v>0</v>
      </c>
      <c r="X5728">
        <v>387.04875966053345</v>
      </c>
      <c r="Y5728">
        <v>0</v>
      </c>
      <c r="Z5728">
        <v>0</v>
      </c>
      <c r="AA5728">
        <v>0</v>
      </c>
      <c r="AB5728">
        <v>121.38946381534156</v>
      </c>
      <c r="AC5728">
        <v>0</v>
      </c>
      <c r="AD5728">
        <v>0</v>
      </c>
      <c r="AE5728">
        <v>508.43822347587502</v>
      </c>
    </row>
    <row r="5729" spans="1:31" x14ac:dyDescent="0.3">
      <c r="A5729">
        <v>2658811</v>
      </c>
      <c r="B5729">
        <v>1</v>
      </c>
      <c r="C5729" t="s">
        <v>81</v>
      </c>
      <c r="D5729" t="s">
        <v>123</v>
      </c>
      <c r="E5729" t="s">
        <v>165</v>
      </c>
      <c r="F5729" t="s">
        <v>15888</v>
      </c>
      <c r="G5729" t="s">
        <v>224</v>
      </c>
      <c r="H5729" t="s">
        <v>135</v>
      </c>
      <c r="I5729" t="s">
        <v>136</v>
      </c>
      <c r="J5729" t="s">
        <v>137</v>
      </c>
      <c r="K5729" t="s">
        <v>138</v>
      </c>
      <c r="L5729" t="s">
        <v>15889</v>
      </c>
      <c r="M5729" t="s">
        <v>15890</v>
      </c>
      <c r="N5729">
        <v>0.81666666600000004</v>
      </c>
      <c r="O5729">
        <v>0</v>
      </c>
      <c r="P5729">
        <v>149</v>
      </c>
      <c r="Q5729">
        <v>0</v>
      </c>
      <c r="R5729">
        <v>0</v>
      </c>
      <c r="S5729">
        <v>0</v>
      </c>
      <c r="T5729">
        <v>5</v>
      </c>
      <c r="U5729">
        <v>0</v>
      </c>
      <c r="V5729">
        <v>0</v>
      </c>
      <c r="W5729">
        <v>0</v>
      </c>
      <c r="X5729">
        <v>27.707868446787401</v>
      </c>
      <c r="Y5729">
        <v>0</v>
      </c>
      <c r="Z5729">
        <v>0</v>
      </c>
      <c r="AA5729">
        <v>0</v>
      </c>
      <c r="AB5729">
        <v>2.420593352058646</v>
      </c>
      <c r="AC5729">
        <v>0</v>
      </c>
      <c r="AD5729">
        <v>0</v>
      </c>
      <c r="AE5729">
        <v>30.128461798846047</v>
      </c>
    </row>
    <row r="5730" spans="1:31" x14ac:dyDescent="0.3">
      <c r="A5730">
        <v>2658960</v>
      </c>
      <c r="B5730">
        <v>1</v>
      </c>
      <c r="C5730" t="s">
        <v>80</v>
      </c>
      <c r="D5730" t="s">
        <v>93</v>
      </c>
      <c r="E5730" t="s">
        <v>165</v>
      </c>
      <c r="F5730" t="s">
        <v>15891</v>
      </c>
      <c r="G5730" t="s">
        <v>224</v>
      </c>
      <c r="H5730" t="s">
        <v>135</v>
      </c>
      <c r="I5730" t="s">
        <v>136</v>
      </c>
      <c r="J5730" t="s">
        <v>137</v>
      </c>
      <c r="K5730" t="s">
        <v>138</v>
      </c>
      <c r="L5730" t="s">
        <v>15892</v>
      </c>
      <c r="M5730" t="s">
        <v>15893</v>
      </c>
      <c r="N5730">
        <v>3.986388888</v>
      </c>
      <c r="O5730">
        <v>0</v>
      </c>
      <c r="P5730">
        <v>10</v>
      </c>
      <c r="Q5730">
        <v>0</v>
      </c>
      <c r="R5730">
        <v>4</v>
      </c>
      <c r="S5730">
        <v>0</v>
      </c>
      <c r="T5730">
        <v>3</v>
      </c>
      <c r="U5730">
        <v>0</v>
      </c>
      <c r="V5730">
        <v>0</v>
      </c>
      <c r="W5730">
        <v>0</v>
      </c>
      <c r="X5730">
        <v>7.5930771997171069</v>
      </c>
      <c r="Y5730">
        <v>0</v>
      </c>
      <c r="Z5730">
        <v>33.531770085100582</v>
      </c>
      <c r="AA5730">
        <v>0</v>
      </c>
      <c r="AB5730">
        <v>0.20628600183948748</v>
      </c>
      <c r="AC5730">
        <v>0</v>
      </c>
      <c r="AD5730">
        <v>0</v>
      </c>
      <c r="AE5730">
        <v>41.331133286657177</v>
      </c>
    </row>
    <row r="5731" spans="1:31" x14ac:dyDescent="0.3">
      <c r="A5731">
        <v>2658270</v>
      </c>
      <c r="B5731">
        <v>1</v>
      </c>
      <c r="C5731" t="s">
        <v>81</v>
      </c>
      <c r="D5731" t="s">
        <v>123</v>
      </c>
      <c r="E5731" t="s">
        <v>141</v>
      </c>
      <c r="F5731" t="s">
        <v>4216</v>
      </c>
      <c r="G5731" t="s">
        <v>149</v>
      </c>
      <c r="H5731" t="s">
        <v>144</v>
      </c>
      <c r="I5731" t="s">
        <v>136</v>
      </c>
      <c r="J5731" t="s">
        <v>137</v>
      </c>
      <c r="K5731" t="s">
        <v>138</v>
      </c>
      <c r="L5731" t="s">
        <v>15894</v>
      </c>
      <c r="M5731" t="s">
        <v>15895</v>
      </c>
      <c r="N5731">
        <v>0.41472222199999997</v>
      </c>
      <c r="O5731">
        <v>2</v>
      </c>
      <c r="P5731">
        <v>705</v>
      </c>
      <c r="Q5731">
        <v>12</v>
      </c>
      <c r="R5731">
        <v>88</v>
      </c>
      <c r="S5731">
        <v>8</v>
      </c>
      <c r="T5731">
        <v>70</v>
      </c>
      <c r="U5731">
        <v>1</v>
      </c>
      <c r="V5731">
        <v>0</v>
      </c>
      <c r="W5731">
        <v>0.23082495810555556</v>
      </c>
      <c r="X5731">
        <v>57.41879691364737</v>
      </c>
      <c r="Y5731">
        <v>12.174154979307049</v>
      </c>
      <c r="Z5731">
        <v>43.296238279481123</v>
      </c>
      <c r="AA5731">
        <v>23.253358897770209</v>
      </c>
      <c r="AB5731">
        <v>16.101537749740753</v>
      </c>
      <c r="AC5731">
        <v>0.3220070664464369</v>
      </c>
      <c r="AD5731">
        <v>0</v>
      </c>
      <c r="AE5731">
        <v>152.79691884449849</v>
      </c>
    </row>
    <row r="5732" spans="1:31" x14ac:dyDescent="0.3">
      <c r="A5732">
        <v>2658860</v>
      </c>
      <c r="B5732">
        <v>1</v>
      </c>
      <c r="C5732" t="s">
        <v>80</v>
      </c>
      <c r="D5732" t="s">
        <v>96</v>
      </c>
      <c r="E5732" t="s">
        <v>132</v>
      </c>
      <c r="F5732" t="s">
        <v>15896</v>
      </c>
      <c r="G5732" t="s">
        <v>228</v>
      </c>
      <c r="H5732" t="s">
        <v>135</v>
      </c>
      <c r="I5732" t="s">
        <v>136</v>
      </c>
      <c r="J5732" t="s">
        <v>137</v>
      </c>
      <c r="K5732" t="s">
        <v>138</v>
      </c>
      <c r="L5732" t="s">
        <v>15897</v>
      </c>
      <c r="M5732" t="s">
        <v>15898</v>
      </c>
      <c r="N5732">
        <v>7.2411111110000004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2.273290667165385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2.273290667165385</v>
      </c>
    </row>
    <row r="5733" spans="1:31" x14ac:dyDescent="0.3">
      <c r="A5733">
        <v>2658711</v>
      </c>
      <c r="B5733">
        <v>1</v>
      </c>
      <c r="C5733" t="s">
        <v>81</v>
      </c>
      <c r="D5733" t="s">
        <v>124</v>
      </c>
      <c r="E5733" t="s">
        <v>194</v>
      </c>
      <c r="F5733" t="s">
        <v>15362</v>
      </c>
      <c r="G5733" t="s">
        <v>149</v>
      </c>
      <c r="H5733" t="s">
        <v>144</v>
      </c>
      <c r="I5733" t="s">
        <v>136</v>
      </c>
      <c r="J5733" t="s">
        <v>137</v>
      </c>
      <c r="K5733" t="s">
        <v>138</v>
      </c>
      <c r="L5733" t="s">
        <v>15899</v>
      </c>
      <c r="M5733" t="s">
        <v>15900</v>
      </c>
      <c r="N5733">
        <v>0.59555555500000001</v>
      </c>
      <c r="O5733">
        <v>11</v>
      </c>
      <c r="P5733">
        <v>6699</v>
      </c>
      <c r="Q5733">
        <v>195</v>
      </c>
      <c r="R5733">
        <v>376</v>
      </c>
      <c r="S5733">
        <v>50</v>
      </c>
      <c r="T5733">
        <v>959</v>
      </c>
      <c r="U5733">
        <v>8</v>
      </c>
      <c r="V5733">
        <v>1</v>
      </c>
      <c r="W5733">
        <v>10.397970630331017</v>
      </c>
      <c r="X5733">
        <v>821.07282448973274</v>
      </c>
      <c r="Y5733">
        <v>449.41991252677815</v>
      </c>
      <c r="Z5733">
        <v>355.98788210695869</v>
      </c>
      <c r="AA5733">
        <v>136.99758199809011</v>
      </c>
      <c r="AB5733">
        <v>508.48546029295221</v>
      </c>
      <c r="AC5733">
        <v>1043.2454319964675</v>
      </c>
      <c r="AD5733">
        <v>0.78126271906055333</v>
      </c>
      <c r="AE5733">
        <v>3326.3883267603705</v>
      </c>
    </row>
    <row r="5734" spans="1:31" x14ac:dyDescent="0.3">
      <c r="A5734">
        <v>2658170</v>
      </c>
      <c r="B5734">
        <v>1</v>
      </c>
      <c r="C5734" t="s">
        <v>81</v>
      </c>
      <c r="D5734" t="s">
        <v>118</v>
      </c>
      <c r="E5734" t="s">
        <v>147</v>
      </c>
      <c r="F5734" t="s">
        <v>8116</v>
      </c>
      <c r="G5734" t="s">
        <v>220</v>
      </c>
      <c r="H5734" t="s">
        <v>144</v>
      </c>
      <c r="I5734" t="s">
        <v>136</v>
      </c>
      <c r="J5734" t="s">
        <v>137</v>
      </c>
      <c r="K5734" t="s">
        <v>162</v>
      </c>
      <c r="L5734" t="s">
        <v>15901</v>
      </c>
      <c r="M5734" t="s">
        <v>15902</v>
      </c>
      <c r="N5734">
        <v>7.7816666659999996</v>
      </c>
      <c r="O5734">
        <v>6</v>
      </c>
      <c r="P5734">
        <v>412</v>
      </c>
      <c r="Q5734">
        <v>50</v>
      </c>
      <c r="R5734">
        <v>41</v>
      </c>
      <c r="S5734">
        <v>9</v>
      </c>
      <c r="T5734">
        <v>33</v>
      </c>
      <c r="U5734">
        <v>0</v>
      </c>
      <c r="V5734">
        <v>0</v>
      </c>
      <c r="W5734">
        <v>14.699386462925668</v>
      </c>
      <c r="X5734">
        <v>487.01149123251577</v>
      </c>
      <c r="Y5734">
        <v>5368.6638883063661</v>
      </c>
      <c r="Z5734">
        <v>647.98293145504033</v>
      </c>
      <c r="AA5734">
        <v>353.75769733959993</v>
      </c>
      <c r="AB5734">
        <v>145.65924377734459</v>
      </c>
      <c r="AC5734">
        <v>0</v>
      </c>
      <c r="AD5734">
        <v>0</v>
      </c>
      <c r="AE5734">
        <v>7017.7746385737919</v>
      </c>
    </row>
    <row r="5735" spans="1:31" x14ac:dyDescent="0.3">
      <c r="A5735">
        <v>2658345</v>
      </c>
      <c r="B5735">
        <v>1</v>
      </c>
      <c r="C5735" t="s">
        <v>80</v>
      </c>
      <c r="D5735" t="s">
        <v>83</v>
      </c>
      <c r="E5735" t="s">
        <v>152</v>
      </c>
      <c r="F5735" t="s">
        <v>15903</v>
      </c>
      <c r="G5735" t="s">
        <v>220</v>
      </c>
      <c r="H5735" t="s">
        <v>135</v>
      </c>
      <c r="I5735" t="s">
        <v>136</v>
      </c>
      <c r="J5735" t="s">
        <v>137</v>
      </c>
      <c r="K5735" t="s">
        <v>162</v>
      </c>
      <c r="L5735" t="s">
        <v>15904</v>
      </c>
      <c r="M5735" t="s">
        <v>15905</v>
      </c>
      <c r="N5735">
        <v>0.90694444399999996</v>
      </c>
      <c r="O5735">
        <v>0</v>
      </c>
      <c r="P5735">
        <v>468</v>
      </c>
      <c r="Q5735">
        <v>0</v>
      </c>
      <c r="R5735">
        <v>0</v>
      </c>
      <c r="S5735">
        <v>0</v>
      </c>
      <c r="T5735">
        <v>107</v>
      </c>
      <c r="U5735">
        <v>0</v>
      </c>
      <c r="V5735">
        <v>0</v>
      </c>
      <c r="W5735">
        <v>0</v>
      </c>
      <c r="X5735">
        <v>113.33679406891592</v>
      </c>
      <c r="Y5735">
        <v>0</v>
      </c>
      <c r="Z5735">
        <v>0</v>
      </c>
      <c r="AA5735">
        <v>0</v>
      </c>
      <c r="AB5735">
        <v>145.83536358987629</v>
      </c>
      <c r="AC5735">
        <v>0</v>
      </c>
      <c r="AD5735">
        <v>0</v>
      </c>
      <c r="AE5735">
        <v>259.17215765879223</v>
      </c>
    </row>
    <row r="5736" spans="1:31" x14ac:dyDescent="0.3">
      <c r="A5736">
        <v>2658114</v>
      </c>
      <c r="B5736">
        <v>2</v>
      </c>
      <c r="C5736" t="s">
        <v>80</v>
      </c>
      <c r="D5736" t="s">
        <v>98</v>
      </c>
      <c r="E5736" t="s">
        <v>147</v>
      </c>
      <c r="F5736" t="s">
        <v>15906</v>
      </c>
      <c r="G5736" t="s">
        <v>143</v>
      </c>
      <c r="H5736" t="s">
        <v>144</v>
      </c>
      <c r="I5736" t="s">
        <v>136</v>
      </c>
      <c r="J5736" t="s">
        <v>137</v>
      </c>
      <c r="K5736" t="s">
        <v>138</v>
      </c>
      <c r="L5736" t="s">
        <v>15424</v>
      </c>
      <c r="M5736" t="s">
        <v>15907</v>
      </c>
      <c r="N5736">
        <v>0.83833333300000001</v>
      </c>
      <c r="O5736">
        <v>0</v>
      </c>
      <c r="P5736">
        <v>824</v>
      </c>
      <c r="Q5736">
        <v>1</v>
      </c>
      <c r="R5736">
        <v>350</v>
      </c>
      <c r="S5736">
        <v>2</v>
      </c>
      <c r="T5736">
        <v>201</v>
      </c>
      <c r="U5736">
        <v>0</v>
      </c>
      <c r="V5736">
        <v>0</v>
      </c>
      <c r="W5736">
        <v>0</v>
      </c>
      <c r="X5736">
        <v>278.07991189777005</v>
      </c>
      <c r="Y5736">
        <v>3.0052892672406806</v>
      </c>
      <c r="Z5736">
        <v>712.45784771743115</v>
      </c>
      <c r="AA5736">
        <v>7.876216144010705</v>
      </c>
      <c r="AB5736">
        <v>299.04418487901813</v>
      </c>
      <c r="AC5736">
        <v>0</v>
      </c>
      <c r="AD5736">
        <v>0</v>
      </c>
      <c r="AE5736">
        <v>1300.4634499054707</v>
      </c>
    </row>
    <row r="5737" spans="1:31" x14ac:dyDescent="0.3">
      <c r="A5737">
        <v>2658700</v>
      </c>
      <c r="B5737">
        <v>1</v>
      </c>
      <c r="C5737" t="s">
        <v>80</v>
      </c>
      <c r="D5737" t="s">
        <v>98</v>
      </c>
      <c r="E5737" t="s">
        <v>152</v>
      </c>
      <c r="F5737" t="s">
        <v>15908</v>
      </c>
      <c r="G5737" t="s">
        <v>822</v>
      </c>
      <c r="H5737" t="s">
        <v>135</v>
      </c>
      <c r="I5737" t="s">
        <v>136</v>
      </c>
      <c r="J5737" t="s">
        <v>137</v>
      </c>
      <c r="K5737" t="s">
        <v>138</v>
      </c>
      <c r="L5737" t="s">
        <v>15909</v>
      </c>
      <c r="M5737" t="s">
        <v>15910</v>
      </c>
      <c r="N5737">
        <v>3.9711111109999999</v>
      </c>
      <c r="O5737">
        <v>0</v>
      </c>
      <c r="P5737">
        <v>0</v>
      </c>
      <c r="Q5737">
        <v>0</v>
      </c>
      <c r="R5737">
        <v>5</v>
      </c>
      <c r="S5737">
        <v>0</v>
      </c>
      <c r="T5737">
        <v>2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108.51466077528855</v>
      </c>
      <c r="AA5737">
        <v>0</v>
      </c>
      <c r="AB5737">
        <v>7.5104883957338195</v>
      </c>
      <c r="AC5737">
        <v>0</v>
      </c>
      <c r="AD5737">
        <v>0</v>
      </c>
      <c r="AE5737">
        <v>116.02514917102236</v>
      </c>
    </row>
    <row r="5738" spans="1:31" x14ac:dyDescent="0.3">
      <c r="A5738">
        <v>2658846</v>
      </c>
      <c r="B5738">
        <v>1</v>
      </c>
      <c r="C5738" t="s">
        <v>80</v>
      </c>
      <c r="D5738" t="s">
        <v>108</v>
      </c>
      <c r="E5738" t="s">
        <v>165</v>
      </c>
      <c r="F5738" t="s">
        <v>15911</v>
      </c>
      <c r="G5738" t="s">
        <v>224</v>
      </c>
      <c r="H5738" t="s">
        <v>135</v>
      </c>
      <c r="I5738" t="s">
        <v>136</v>
      </c>
      <c r="J5738" t="s">
        <v>137</v>
      </c>
      <c r="K5738" t="s">
        <v>138</v>
      </c>
      <c r="L5738" t="s">
        <v>15912</v>
      </c>
      <c r="M5738" t="s">
        <v>15913</v>
      </c>
      <c r="N5738">
        <v>3.855555555</v>
      </c>
      <c r="O5738">
        <v>0</v>
      </c>
      <c r="P5738">
        <v>18</v>
      </c>
      <c r="Q5738">
        <v>0</v>
      </c>
      <c r="R5738">
        <v>4</v>
      </c>
      <c r="S5738">
        <v>0</v>
      </c>
      <c r="T5738">
        <v>1</v>
      </c>
      <c r="U5738">
        <v>0</v>
      </c>
      <c r="V5738">
        <v>0</v>
      </c>
      <c r="W5738">
        <v>0</v>
      </c>
      <c r="X5738">
        <v>17.254543626881023</v>
      </c>
      <c r="Y5738">
        <v>0</v>
      </c>
      <c r="Z5738">
        <v>10.899422311967887</v>
      </c>
      <c r="AA5738">
        <v>0</v>
      </c>
      <c r="AB5738">
        <v>6.4564433360777773</v>
      </c>
      <c r="AC5738">
        <v>0</v>
      </c>
      <c r="AD5738">
        <v>0</v>
      </c>
      <c r="AE5738">
        <v>34.610409274926688</v>
      </c>
    </row>
    <row r="5739" spans="1:31" x14ac:dyDescent="0.3">
      <c r="A5739">
        <v>2658886</v>
      </c>
      <c r="B5739">
        <v>1</v>
      </c>
      <c r="C5739" t="s">
        <v>80</v>
      </c>
      <c r="D5739" t="s">
        <v>96</v>
      </c>
      <c r="E5739" t="s">
        <v>194</v>
      </c>
      <c r="F5739" t="s">
        <v>9436</v>
      </c>
      <c r="G5739" t="s">
        <v>149</v>
      </c>
      <c r="H5739" t="s">
        <v>144</v>
      </c>
      <c r="I5739" t="s">
        <v>136</v>
      </c>
      <c r="J5739" t="s">
        <v>137</v>
      </c>
      <c r="K5739" t="s">
        <v>138</v>
      </c>
      <c r="L5739" t="s">
        <v>15914</v>
      </c>
      <c r="M5739" t="s">
        <v>15915</v>
      </c>
      <c r="N5739">
        <v>9.0833333000000002E-2</v>
      </c>
      <c r="O5739">
        <v>10</v>
      </c>
      <c r="P5739">
        <v>5513</v>
      </c>
      <c r="Q5739">
        <v>18</v>
      </c>
      <c r="R5739">
        <v>21</v>
      </c>
      <c r="S5739">
        <v>32</v>
      </c>
      <c r="T5739">
        <v>932</v>
      </c>
      <c r="U5739">
        <v>1</v>
      </c>
      <c r="V5739">
        <v>0</v>
      </c>
      <c r="W5739">
        <v>12.15455835437603</v>
      </c>
      <c r="X5739">
        <v>175.49719596361365</v>
      </c>
      <c r="Y5739">
        <v>3.2409316316012804</v>
      </c>
      <c r="Z5739">
        <v>0.92718392471141486</v>
      </c>
      <c r="AA5739">
        <v>58.036664611718194</v>
      </c>
      <c r="AB5739">
        <v>152.79957510868638</v>
      </c>
      <c r="AC5739">
        <v>8.4603308601652323</v>
      </c>
      <c r="AD5739">
        <v>0</v>
      </c>
      <c r="AE5739">
        <v>411.11644045487219</v>
      </c>
    </row>
    <row r="5740" spans="1:31" x14ac:dyDescent="0.3">
      <c r="A5740">
        <v>2658777</v>
      </c>
      <c r="B5740">
        <v>1</v>
      </c>
      <c r="C5740" t="s">
        <v>80</v>
      </c>
      <c r="D5740" t="s">
        <v>108</v>
      </c>
      <c r="E5740" t="s">
        <v>194</v>
      </c>
      <c r="F5740" t="s">
        <v>15916</v>
      </c>
      <c r="G5740" t="s">
        <v>149</v>
      </c>
      <c r="H5740" t="s">
        <v>144</v>
      </c>
      <c r="I5740" t="s">
        <v>136</v>
      </c>
      <c r="J5740" t="s">
        <v>137</v>
      </c>
      <c r="K5740" t="s">
        <v>138</v>
      </c>
      <c r="L5740" t="s">
        <v>15917</v>
      </c>
      <c r="M5740" t="s">
        <v>15918</v>
      </c>
      <c r="N5740">
        <v>6.3333333000000006E-2</v>
      </c>
      <c r="O5740">
        <v>0</v>
      </c>
      <c r="P5740">
        <v>337</v>
      </c>
      <c r="Q5740">
        <v>0</v>
      </c>
      <c r="R5740">
        <v>3</v>
      </c>
      <c r="S5740">
        <v>4</v>
      </c>
      <c r="T5740">
        <v>50</v>
      </c>
      <c r="U5740">
        <v>0</v>
      </c>
      <c r="V5740">
        <v>0</v>
      </c>
      <c r="W5740">
        <v>0</v>
      </c>
      <c r="X5740">
        <v>3.7044238862211549</v>
      </c>
      <c r="Y5740">
        <v>0</v>
      </c>
      <c r="Z5740">
        <v>2.7358925646786002E-2</v>
      </c>
      <c r="AA5740">
        <v>0.43562992656736671</v>
      </c>
      <c r="AB5740">
        <v>4.1760787162752102</v>
      </c>
      <c r="AC5740">
        <v>0</v>
      </c>
      <c r="AD5740">
        <v>0</v>
      </c>
      <c r="AE5740">
        <v>8.3434914547105166</v>
      </c>
    </row>
    <row r="5741" spans="1:31" x14ac:dyDescent="0.3">
      <c r="A5741">
        <v>2658531</v>
      </c>
      <c r="B5741">
        <v>1</v>
      </c>
      <c r="C5741" t="s">
        <v>80</v>
      </c>
      <c r="D5741" t="s">
        <v>106</v>
      </c>
      <c r="E5741" t="s">
        <v>194</v>
      </c>
      <c r="F5741" t="s">
        <v>15919</v>
      </c>
      <c r="G5741" t="s">
        <v>220</v>
      </c>
      <c r="H5741" t="s">
        <v>144</v>
      </c>
      <c r="I5741" t="s">
        <v>136</v>
      </c>
      <c r="J5741" t="s">
        <v>137</v>
      </c>
      <c r="K5741" t="s">
        <v>162</v>
      </c>
      <c r="L5741" t="s">
        <v>15920</v>
      </c>
      <c r="M5741" t="s">
        <v>15921</v>
      </c>
      <c r="N5741">
        <v>4.1830555550000001</v>
      </c>
      <c r="O5741">
        <v>0</v>
      </c>
      <c r="P5741">
        <v>2476</v>
      </c>
      <c r="Q5741">
        <v>0</v>
      </c>
      <c r="R5741">
        <v>2</v>
      </c>
      <c r="S5741">
        <v>3</v>
      </c>
      <c r="T5741">
        <v>256</v>
      </c>
      <c r="U5741">
        <v>2</v>
      </c>
      <c r="V5741">
        <v>0</v>
      </c>
      <c r="W5741">
        <v>0</v>
      </c>
      <c r="X5741">
        <v>3138.1140010225981</v>
      </c>
      <c r="Y5741">
        <v>0</v>
      </c>
      <c r="Z5741">
        <v>0.43710398792747168</v>
      </c>
      <c r="AA5741">
        <v>17.62739181792972</v>
      </c>
      <c r="AB5741">
        <v>2200.8732379420503</v>
      </c>
      <c r="AC5741">
        <v>428.04115275162877</v>
      </c>
      <c r="AD5741">
        <v>0</v>
      </c>
      <c r="AE5741">
        <v>5785.0928875221352</v>
      </c>
    </row>
    <row r="5742" spans="1:31" x14ac:dyDescent="0.3">
      <c r="A5742">
        <v>2658491</v>
      </c>
      <c r="B5742">
        <v>1</v>
      </c>
      <c r="C5742" t="s">
        <v>80</v>
      </c>
      <c r="D5742" t="s">
        <v>85</v>
      </c>
      <c r="E5742" t="s">
        <v>214</v>
      </c>
      <c r="F5742" t="s">
        <v>15006</v>
      </c>
      <c r="G5742" t="s">
        <v>216</v>
      </c>
      <c r="H5742" t="s">
        <v>135</v>
      </c>
      <c r="I5742" t="s">
        <v>136</v>
      </c>
      <c r="J5742" t="s">
        <v>137</v>
      </c>
      <c r="K5742" t="s">
        <v>138</v>
      </c>
      <c r="L5742" t="s">
        <v>15922</v>
      </c>
      <c r="M5742" t="s">
        <v>15230</v>
      </c>
      <c r="N5742">
        <v>1.6469444440000001</v>
      </c>
      <c r="O5742">
        <v>0</v>
      </c>
      <c r="P5742">
        <v>120</v>
      </c>
      <c r="Q5742">
        <v>0</v>
      </c>
      <c r="R5742">
        <v>0</v>
      </c>
      <c r="S5742">
        <v>0</v>
      </c>
      <c r="T5742">
        <v>9</v>
      </c>
      <c r="U5742">
        <v>0</v>
      </c>
      <c r="V5742">
        <v>0</v>
      </c>
      <c r="W5742">
        <v>0</v>
      </c>
      <c r="X5742">
        <v>59.691280158274431</v>
      </c>
      <c r="Y5742">
        <v>0</v>
      </c>
      <c r="Z5742">
        <v>0</v>
      </c>
      <c r="AA5742">
        <v>0</v>
      </c>
      <c r="AB5742">
        <v>14.051773070142078</v>
      </c>
      <c r="AC5742">
        <v>0</v>
      </c>
      <c r="AD5742">
        <v>0</v>
      </c>
      <c r="AE5742">
        <v>73.743053228416514</v>
      </c>
    </row>
    <row r="5743" spans="1:31" x14ac:dyDescent="0.3">
      <c r="A5743">
        <v>2658783</v>
      </c>
      <c r="B5743">
        <v>1</v>
      </c>
      <c r="C5743" t="s">
        <v>81</v>
      </c>
      <c r="D5743" t="s">
        <v>116</v>
      </c>
      <c r="E5743" t="s">
        <v>132</v>
      </c>
      <c r="F5743" t="s">
        <v>15923</v>
      </c>
      <c r="G5743" t="s">
        <v>268</v>
      </c>
      <c r="H5743" t="s">
        <v>135</v>
      </c>
      <c r="I5743" t="s">
        <v>136</v>
      </c>
      <c r="J5743" t="s">
        <v>137</v>
      </c>
      <c r="K5743" t="s">
        <v>138</v>
      </c>
      <c r="L5743" t="s">
        <v>15924</v>
      </c>
      <c r="M5743" t="s">
        <v>15925</v>
      </c>
      <c r="N5743">
        <v>1.016388888</v>
      </c>
      <c r="O5743">
        <v>0</v>
      </c>
      <c r="P5743">
        <v>4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0.37065206352021918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0.37065206352021918</v>
      </c>
    </row>
    <row r="5744" spans="1:31" x14ac:dyDescent="0.3">
      <c r="A5744">
        <v>2658096</v>
      </c>
      <c r="B5744">
        <v>1</v>
      </c>
      <c r="C5744" t="s">
        <v>81</v>
      </c>
      <c r="D5744" t="s">
        <v>118</v>
      </c>
      <c r="E5744" t="s">
        <v>152</v>
      </c>
      <c r="F5744" t="s">
        <v>15926</v>
      </c>
      <c r="G5744" t="s">
        <v>154</v>
      </c>
      <c r="H5744" t="s">
        <v>135</v>
      </c>
      <c r="I5744" t="s">
        <v>136</v>
      </c>
      <c r="J5744" t="s">
        <v>137</v>
      </c>
      <c r="K5744" t="s">
        <v>138</v>
      </c>
      <c r="L5744" t="s">
        <v>15927</v>
      </c>
      <c r="M5744" t="s">
        <v>15928</v>
      </c>
      <c r="N5744">
        <v>0.55277777699999997</v>
      </c>
      <c r="O5744">
        <v>0</v>
      </c>
      <c r="P5744">
        <v>42</v>
      </c>
      <c r="Q5744">
        <v>0</v>
      </c>
      <c r="R5744">
        <v>9</v>
      </c>
      <c r="S5744">
        <v>0</v>
      </c>
      <c r="T5744">
        <v>10</v>
      </c>
      <c r="U5744">
        <v>0</v>
      </c>
      <c r="V5744">
        <v>0</v>
      </c>
      <c r="W5744">
        <v>0</v>
      </c>
      <c r="X5744">
        <v>4.1324605894745554</v>
      </c>
      <c r="Y5744">
        <v>0</v>
      </c>
      <c r="Z5744">
        <v>8.2525743711536048</v>
      </c>
      <c r="AA5744">
        <v>0</v>
      </c>
      <c r="AB5744">
        <v>2.6421704183490395</v>
      </c>
      <c r="AC5744">
        <v>0</v>
      </c>
      <c r="AD5744">
        <v>0</v>
      </c>
      <c r="AE5744">
        <v>15.0272053789772</v>
      </c>
    </row>
    <row r="5745" spans="1:31" x14ac:dyDescent="0.3">
      <c r="A5745">
        <v>2658073</v>
      </c>
      <c r="B5745">
        <v>1</v>
      </c>
      <c r="C5745" t="s">
        <v>80</v>
      </c>
      <c r="D5745" t="s">
        <v>100</v>
      </c>
      <c r="E5745" t="s">
        <v>141</v>
      </c>
      <c r="F5745" t="s">
        <v>15929</v>
      </c>
      <c r="G5745" t="s">
        <v>183</v>
      </c>
      <c r="H5745" t="s">
        <v>144</v>
      </c>
      <c r="I5745" t="s">
        <v>136</v>
      </c>
      <c r="J5745" t="s">
        <v>3</v>
      </c>
      <c r="K5745" t="s">
        <v>138</v>
      </c>
      <c r="L5745" t="s">
        <v>15930</v>
      </c>
      <c r="M5745" t="s">
        <v>15931</v>
      </c>
      <c r="N5745">
        <v>11.931388888000001</v>
      </c>
      <c r="O5745">
        <v>1</v>
      </c>
      <c r="P5745">
        <v>0</v>
      </c>
      <c r="Q5745">
        <v>0</v>
      </c>
      <c r="R5745">
        <v>0</v>
      </c>
      <c r="S5745">
        <v>0</v>
      </c>
      <c r="T5745">
        <v>1</v>
      </c>
      <c r="U5745">
        <v>0</v>
      </c>
      <c r="V5745">
        <v>0</v>
      </c>
      <c r="W5745">
        <v>6.108059890926187</v>
      </c>
      <c r="X5745">
        <v>0</v>
      </c>
      <c r="Y5745">
        <v>0</v>
      </c>
      <c r="Z5745">
        <v>0</v>
      </c>
      <c r="AA5745">
        <v>0</v>
      </c>
      <c r="AB5745">
        <v>108.28966201143479</v>
      </c>
      <c r="AC5745">
        <v>0</v>
      </c>
      <c r="AD5745">
        <v>0</v>
      </c>
      <c r="AE5745">
        <v>114.39772190236097</v>
      </c>
    </row>
    <row r="5746" spans="1:31" x14ac:dyDescent="0.3">
      <c r="A5746">
        <v>2658926</v>
      </c>
      <c r="B5746">
        <v>1</v>
      </c>
      <c r="C5746" t="s">
        <v>80</v>
      </c>
      <c r="D5746" t="s">
        <v>104</v>
      </c>
      <c r="E5746" t="s">
        <v>141</v>
      </c>
      <c r="F5746" t="s">
        <v>15307</v>
      </c>
      <c r="G5746" t="s">
        <v>143</v>
      </c>
      <c r="H5746" t="s">
        <v>144</v>
      </c>
      <c r="I5746" t="s">
        <v>136</v>
      </c>
      <c r="J5746" t="s">
        <v>137</v>
      </c>
      <c r="K5746" t="s">
        <v>138</v>
      </c>
      <c r="L5746" t="s">
        <v>15932</v>
      </c>
      <c r="M5746" t="s">
        <v>15933</v>
      </c>
      <c r="N5746">
        <v>6.7202777769999997</v>
      </c>
      <c r="O5746">
        <v>0</v>
      </c>
      <c r="P5746">
        <v>15</v>
      </c>
      <c r="Q5746">
        <v>1</v>
      </c>
      <c r="R5746">
        <v>1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30.821022239597994</v>
      </c>
      <c r="Y5746">
        <v>3.8764425675927385</v>
      </c>
      <c r="Z5746">
        <v>3.2659377123318758</v>
      </c>
      <c r="AA5746">
        <v>0</v>
      </c>
      <c r="AB5746">
        <v>0</v>
      </c>
      <c r="AC5746">
        <v>0</v>
      </c>
      <c r="AD5746">
        <v>0</v>
      </c>
      <c r="AE5746">
        <v>37.96340251952261</v>
      </c>
    </row>
    <row r="5747" spans="1:31" x14ac:dyDescent="0.3">
      <c r="A5747">
        <v>2658236</v>
      </c>
      <c r="B5747">
        <v>1</v>
      </c>
      <c r="C5747" t="s">
        <v>80</v>
      </c>
      <c r="D5747" t="s">
        <v>84</v>
      </c>
      <c r="E5747" t="s">
        <v>141</v>
      </c>
      <c r="F5747" t="s">
        <v>6219</v>
      </c>
      <c r="G5747" t="s">
        <v>154</v>
      </c>
      <c r="H5747" t="s">
        <v>144</v>
      </c>
      <c r="I5747" t="s">
        <v>136</v>
      </c>
      <c r="J5747" t="s">
        <v>137</v>
      </c>
      <c r="K5747" t="s">
        <v>138</v>
      </c>
      <c r="L5747" t="s">
        <v>15757</v>
      </c>
      <c r="M5747" t="s">
        <v>15934</v>
      </c>
      <c r="N5747">
        <v>0.116666666</v>
      </c>
      <c r="O5747">
        <v>0</v>
      </c>
      <c r="P5747">
        <v>1156</v>
      </c>
      <c r="Q5747">
        <v>0</v>
      </c>
      <c r="R5747">
        <v>0</v>
      </c>
      <c r="S5747">
        <v>0</v>
      </c>
      <c r="T5747">
        <v>226</v>
      </c>
      <c r="U5747">
        <v>0</v>
      </c>
      <c r="V5747">
        <v>0</v>
      </c>
      <c r="W5747">
        <v>0</v>
      </c>
      <c r="X5747">
        <v>38.071512039453786</v>
      </c>
      <c r="Y5747">
        <v>0</v>
      </c>
      <c r="Z5747">
        <v>0</v>
      </c>
      <c r="AA5747">
        <v>0</v>
      </c>
      <c r="AB5747">
        <v>35.237640642141329</v>
      </c>
      <c r="AC5747">
        <v>0</v>
      </c>
      <c r="AD5747">
        <v>0</v>
      </c>
      <c r="AE5747">
        <v>73.309152681595123</v>
      </c>
    </row>
    <row r="5748" spans="1:31" x14ac:dyDescent="0.3">
      <c r="A5748">
        <v>2673327</v>
      </c>
      <c r="B5748">
        <v>1</v>
      </c>
      <c r="C5748" t="s">
        <v>80</v>
      </c>
      <c r="D5748" t="s">
        <v>100</v>
      </c>
      <c r="E5748" t="s">
        <v>141</v>
      </c>
      <c r="F5748" t="s">
        <v>15935</v>
      </c>
      <c r="G5748" t="s">
        <v>183</v>
      </c>
      <c r="H5748" t="s">
        <v>144</v>
      </c>
      <c r="I5748" t="s">
        <v>136</v>
      </c>
      <c r="J5748" t="s">
        <v>3</v>
      </c>
      <c r="K5748" t="s">
        <v>138</v>
      </c>
      <c r="L5748" t="s">
        <v>15936</v>
      </c>
      <c r="M5748" t="s">
        <v>15937</v>
      </c>
      <c r="N5748">
        <v>11.95</v>
      </c>
      <c r="O5748">
        <v>0</v>
      </c>
      <c r="P5748">
        <v>0</v>
      </c>
      <c r="Q5748">
        <v>0</v>
      </c>
      <c r="R5748">
        <v>0</v>
      </c>
      <c r="S5748">
        <v>1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370.33417735118496</v>
      </c>
      <c r="AB5748">
        <v>0</v>
      </c>
      <c r="AC5748">
        <v>0</v>
      </c>
      <c r="AD5748">
        <v>0</v>
      </c>
      <c r="AE5748">
        <v>370.33417735118496</v>
      </c>
    </row>
    <row r="5749" spans="1:31" x14ac:dyDescent="0.3">
      <c r="A5749">
        <v>2658116</v>
      </c>
      <c r="B5749">
        <v>1</v>
      </c>
      <c r="C5749" t="s">
        <v>80</v>
      </c>
      <c r="D5749" t="s">
        <v>106</v>
      </c>
      <c r="E5749" t="s">
        <v>194</v>
      </c>
      <c r="F5749" t="s">
        <v>15938</v>
      </c>
      <c r="G5749" t="s">
        <v>220</v>
      </c>
      <c r="H5749" t="s">
        <v>144</v>
      </c>
      <c r="I5749" t="s">
        <v>136</v>
      </c>
      <c r="J5749" t="s">
        <v>137</v>
      </c>
      <c r="K5749" t="s">
        <v>162</v>
      </c>
      <c r="L5749" t="s">
        <v>15939</v>
      </c>
      <c r="M5749" t="s">
        <v>15940</v>
      </c>
      <c r="N5749">
        <v>1.8352777769999999</v>
      </c>
      <c r="O5749">
        <v>0</v>
      </c>
      <c r="P5749">
        <v>944</v>
      </c>
      <c r="Q5749">
        <v>0</v>
      </c>
      <c r="R5749">
        <v>2</v>
      </c>
      <c r="S5749">
        <v>0</v>
      </c>
      <c r="T5749">
        <v>35</v>
      </c>
      <c r="U5749">
        <v>0</v>
      </c>
      <c r="V5749">
        <v>0</v>
      </c>
      <c r="W5749">
        <v>0</v>
      </c>
      <c r="X5749">
        <v>354.10427720628223</v>
      </c>
      <c r="Y5749">
        <v>0</v>
      </c>
      <c r="Z5749">
        <v>8.5043306661706968</v>
      </c>
      <c r="AA5749">
        <v>0</v>
      </c>
      <c r="AB5749">
        <v>116.33861754378857</v>
      </c>
      <c r="AC5749">
        <v>0</v>
      </c>
      <c r="AD5749">
        <v>0</v>
      </c>
      <c r="AE5749">
        <v>478.94722541624151</v>
      </c>
    </row>
    <row r="5750" spans="1:31" x14ac:dyDescent="0.3">
      <c r="A5750">
        <v>2658863</v>
      </c>
      <c r="B5750">
        <v>1</v>
      </c>
      <c r="C5750" t="s">
        <v>80</v>
      </c>
      <c r="D5750" t="s">
        <v>90</v>
      </c>
      <c r="E5750" t="s">
        <v>165</v>
      </c>
      <c r="F5750" t="s">
        <v>12818</v>
      </c>
      <c r="G5750" t="s">
        <v>224</v>
      </c>
      <c r="H5750" t="s">
        <v>135</v>
      </c>
      <c r="I5750" t="s">
        <v>136</v>
      </c>
      <c r="J5750" t="s">
        <v>137</v>
      </c>
      <c r="K5750" t="s">
        <v>138</v>
      </c>
      <c r="L5750" t="s">
        <v>15941</v>
      </c>
      <c r="M5750" t="s">
        <v>15942</v>
      </c>
      <c r="N5750">
        <v>1.2211111109999999</v>
      </c>
      <c r="O5750">
        <v>0</v>
      </c>
      <c r="P5750">
        <v>316</v>
      </c>
      <c r="Q5750">
        <v>0</v>
      </c>
      <c r="R5750">
        <v>0</v>
      </c>
      <c r="S5750">
        <v>0</v>
      </c>
      <c r="T5750">
        <v>55</v>
      </c>
      <c r="U5750">
        <v>0</v>
      </c>
      <c r="V5750">
        <v>0</v>
      </c>
      <c r="W5750">
        <v>0</v>
      </c>
      <c r="X5750">
        <v>107.90379323958001</v>
      </c>
      <c r="Y5750">
        <v>0</v>
      </c>
      <c r="Z5750">
        <v>0</v>
      </c>
      <c r="AA5750">
        <v>0</v>
      </c>
      <c r="AB5750">
        <v>68.784467149141889</v>
      </c>
      <c r="AC5750">
        <v>0</v>
      </c>
      <c r="AD5750">
        <v>0</v>
      </c>
      <c r="AE5750">
        <v>176.68826038872191</v>
      </c>
    </row>
    <row r="5751" spans="1:31" x14ac:dyDescent="0.3">
      <c r="A5751">
        <v>2658508</v>
      </c>
      <c r="B5751">
        <v>1</v>
      </c>
      <c r="C5751" t="s">
        <v>80</v>
      </c>
      <c r="D5751" t="s">
        <v>85</v>
      </c>
      <c r="E5751" t="s">
        <v>214</v>
      </c>
      <c r="F5751" t="s">
        <v>9930</v>
      </c>
      <c r="G5751" t="s">
        <v>216</v>
      </c>
      <c r="H5751" t="s">
        <v>135</v>
      </c>
      <c r="I5751" t="s">
        <v>136</v>
      </c>
      <c r="J5751" t="s">
        <v>137</v>
      </c>
      <c r="K5751" t="s">
        <v>138</v>
      </c>
      <c r="L5751" t="s">
        <v>15943</v>
      </c>
      <c r="M5751" t="s">
        <v>15944</v>
      </c>
      <c r="N5751">
        <v>2.173888888</v>
      </c>
      <c r="O5751">
        <v>0</v>
      </c>
      <c r="P5751">
        <v>123</v>
      </c>
      <c r="Q5751">
        <v>0</v>
      </c>
      <c r="R5751">
        <v>0</v>
      </c>
      <c r="S5751">
        <v>0</v>
      </c>
      <c r="T5751">
        <v>42</v>
      </c>
      <c r="U5751">
        <v>0</v>
      </c>
      <c r="V5751">
        <v>0</v>
      </c>
      <c r="W5751">
        <v>0</v>
      </c>
      <c r="X5751">
        <v>98.660331348162117</v>
      </c>
      <c r="Y5751">
        <v>0</v>
      </c>
      <c r="Z5751">
        <v>0</v>
      </c>
      <c r="AA5751">
        <v>0</v>
      </c>
      <c r="AB5751">
        <v>289.19237420379432</v>
      </c>
      <c r="AC5751">
        <v>0</v>
      </c>
      <c r="AD5751">
        <v>0</v>
      </c>
      <c r="AE5751">
        <v>387.85270555195643</v>
      </c>
    </row>
    <row r="5752" spans="1:31" x14ac:dyDescent="0.3">
      <c r="A5752">
        <v>2658589</v>
      </c>
      <c r="B5752">
        <v>2</v>
      </c>
      <c r="C5752" t="s">
        <v>80</v>
      </c>
      <c r="D5752" t="s">
        <v>82</v>
      </c>
      <c r="E5752" t="s">
        <v>141</v>
      </c>
      <c r="F5752" t="s">
        <v>15945</v>
      </c>
      <c r="G5752" t="s">
        <v>183</v>
      </c>
      <c r="H5752" t="s">
        <v>144</v>
      </c>
      <c r="I5752" t="s">
        <v>136</v>
      </c>
      <c r="J5752" t="s">
        <v>3</v>
      </c>
      <c r="K5752" t="s">
        <v>138</v>
      </c>
      <c r="L5752" t="s">
        <v>15297</v>
      </c>
      <c r="M5752" t="s">
        <v>15946</v>
      </c>
      <c r="N5752">
        <v>0.39611111100000002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12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2.5103415060034235</v>
      </c>
      <c r="AC5752">
        <v>0</v>
      </c>
      <c r="AD5752">
        <v>0</v>
      </c>
      <c r="AE5752">
        <v>2.5103415060034235</v>
      </c>
    </row>
    <row r="5753" spans="1:31" x14ac:dyDescent="0.3">
      <c r="A5753">
        <v>2658465</v>
      </c>
      <c r="B5753">
        <v>1</v>
      </c>
      <c r="C5753" t="s">
        <v>80</v>
      </c>
      <c r="D5753" t="s">
        <v>93</v>
      </c>
      <c r="E5753" t="s">
        <v>194</v>
      </c>
      <c r="F5753" t="s">
        <v>15947</v>
      </c>
      <c r="G5753" t="s">
        <v>149</v>
      </c>
      <c r="H5753" t="s">
        <v>144</v>
      </c>
      <c r="I5753" t="s">
        <v>136</v>
      </c>
      <c r="J5753" t="s">
        <v>137</v>
      </c>
      <c r="K5753" t="s">
        <v>138</v>
      </c>
      <c r="L5753" t="s">
        <v>15391</v>
      </c>
      <c r="M5753" t="s">
        <v>15948</v>
      </c>
      <c r="N5753">
        <v>0.22083333299999999</v>
      </c>
      <c r="O5753">
        <v>0</v>
      </c>
      <c r="P5753">
        <v>4150</v>
      </c>
      <c r="Q5753">
        <v>0</v>
      </c>
      <c r="R5753">
        <v>2</v>
      </c>
      <c r="S5753">
        <v>2</v>
      </c>
      <c r="T5753">
        <v>1176</v>
      </c>
      <c r="U5753">
        <v>0</v>
      </c>
      <c r="V5753">
        <v>2</v>
      </c>
      <c r="W5753">
        <v>0</v>
      </c>
      <c r="X5753">
        <v>226.59103778607641</v>
      </c>
      <c r="Y5753">
        <v>0</v>
      </c>
      <c r="Z5753">
        <v>2.1777522827625</v>
      </c>
      <c r="AA5753">
        <v>5.5667087930195125</v>
      </c>
      <c r="AB5753">
        <v>256.39425865991518</v>
      </c>
      <c r="AC5753">
        <v>0</v>
      </c>
      <c r="AD5753">
        <v>0.41799236925838668</v>
      </c>
      <c r="AE5753">
        <v>491.14774989103199</v>
      </c>
    </row>
    <row r="5754" spans="1:31" x14ac:dyDescent="0.3">
      <c r="A5754">
        <v>2658156</v>
      </c>
      <c r="B5754">
        <v>1</v>
      </c>
      <c r="C5754" t="s">
        <v>80</v>
      </c>
      <c r="D5754" t="s">
        <v>90</v>
      </c>
      <c r="E5754" t="s">
        <v>152</v>
      </c>
      <c r="F5754" t="s">
        <v>15949</v>
      </c>
      <c r="G5754" t="s">
        <v>220</v>
      </c>
      <c r="H5754" t="s">
        <v>135</v>
      </c>
      <c r="I5754" t="s">
        <v>136</v>
      </c>
      <c r="J5754" t="s">
        <v>137</v>
      </c>
      <c r="K5754" t="s">
        <v>162</v>
      </c>
      <c r="L5754" t="s">
        <v>15950</v>
      </c>
      <c r="M5754" t="s">
        <v>15951</v>
      </c>
      <c r="N5754">
        <v>2.3066666659999999</v>
      </c>
      <c r="O5754">
        <v>0</v>
      </c>
      <c r="P5754">
        <v>293</v>
      </c>
      <c r="Q5754">
        <v>0</v>
      </c>
      <c r="R5754">
        <v>0</v>
      </c>
      <c r="S5754">
        <v>0</v>
      </c>
      <c r="T5754">
        <v>60</v>
      </c>
      <c r="U5754">
        <v>0</v>
      </c>
      <c r="V5754">
        <v>0</v>
      </c>
      <c r="W5754">
        <v>0</v>
      </c>
      <c r="X5754">
        <v>167.99433411877956</v>
      </c>
      <c r="Y5754">
        <v>0</v>
      </c>
      <c r="Z5754">
        <v>0</v>
      </c>
      <c r="AA5754">
        <v>0</v>
      </c>
      <c r="AB5754">
        <v>143.48526715548235</v>
      </c>
      <c r="AC5754">
        <v>0</v>
      </c>
      <c r="AD5754">
        <v>0</v>
      </c>
      <c r="AE5754">
        <v>311.47960127426188</v>
      </c>
    </row>
    <row r="5755" spans="1:31" x14ac:dyDescent="0.3">
      <c r="A5755">
        <v>2658179</v>
      </c>
      <c r="B5755">
        <v>1</v>
      </c>
      <c r="C5755" t="s">
        <v>80</v>
      </c>
      <c r="D5755" t="s">
        <v>103</v>
      </c>
      <c r="E5755" t="s">
        <v>147</v>
      </c>
      <c r="F5755" t="s">
        <v>2756</v>
      </c>
      <c r="G5755" t="s">
        <v>149</v>
      </c>
      <c r="H5755" t="s">
        <v>144</v>
      </c>
      <c r="I5755" t="s">
        <v>136</v>
      </c>
      <c r="J5755" t="s">
        <v>137</v>
      </c>
      <c r="K5755" t="s">
        <v>138</v>
      </c>
      <c r="L5755" t="s">
        <v>15952</v>
      </c>
      <c r="M5755" t="s">
        <v>15953</v>
      </c>
      <c r="N5755">
        <v>6.6666665999999999E-2</v>
      </c>
      <c r="O5755">
        <v>0</v>
      </c>
      <c r="P5755">
        <v>0</v>
      </c>
      <c r="Q5755">
        <v>0</v>
      </c>
      <c r="R5755">
        <v>0</v>
      </c>
      <c r="S5755">
        <v>16</v>
      </c>
      <c r="T5755">
        <v>0</v>
      </c>
      <c r="U5755">
        <v>16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3.8885025343483202</v>
      </c>
      <c r="AB5755">
        <v>0</v>
      </c>
      <c r="AC5755">
        <v>82.830663098971598</v>
      </c>
      <c r="AD5755">
        <v>0</v>
      </c>
      <c r="AE5755">
        <v>86.719165633319918</v>
      </c>
    </row>
    <row r="5756" spans="1:31" x14ac:dyDescent="0.3">
      <c r="A5756">
        <v>2658866</v>
      </c>
      <c r="B5756">
        <v>1</v>
      </c>
      <c r="C5756" t="s">
        <v>81</v>
      </c>
      <c r="D5756" t="s">
        <v>127</v>
      </c>
      <c r="E5756" t="s">
        <v>165</v>
      </c>
      <c r="F5756" t="s">
        <v>15954</v>
      </c>
      <c r="G5756" t="s">
        <v>224</v>
      </c>
      <c r="H5756" t="s">
        <v>135</v>
      </c>
      <c r="I5756" t="s">
        <v>136</v>
      </c>
      <c r="J5756" t="s">
        <v>137</v>
      </c>
      <c r="K5756" t="s">
        <v>138</v>
      </c>
      <c r="L5756" t="s">
        <v>15955</v>
      </c>
      <c r="M5756" t="s">
        <v>15956</v>
      </c>
      <c r="N5756">
        <v>5.3591666660000001</v>
      </c>
      <c r="O5756">
        <v>0</v>
      </c>
      <c r="P5756">
        <v>43</v>
      </c>
      <c r="Q5756">
        <v>0</v>
      </c>
      <c r="R5756">
        <v>1</v>
      </c>
      <c r="S5756">
        <v>0</v>
      </c>
      <c r="T5756">
        <v>2</v>
      </c>
      <c r="U5756">
        <v>0</v>
      </c>
      <c r="V5756">
        <v>0</v>
      </c>
      <c r="W5756">
        <v>0</v>
      </c>
      <c r="X5756">
        <v>37.362070303958959</v>
      </c>
      <c r="Y5756">
        <v>0</v>
      </c>
      <c r="Z5756">
        <v>0.35135013577808866</v>
      </c>
      <c r="AA5756">
        <v>0</v>
      </c>
      <c r="AB5756">
        <v>12.502406142090891</v>
      </c>
      <c r="AC5756">
        <v>0</v>
      </c>
      <c r="AD5756">
        <v>0</v>
      </c>
      <c r="AE5756">
        <v>50.21582658182794</v>
      </c>
    </row>
    <row r="5757" spans="1:31" x14ac:dyDescent="0.3">
      <c r="A5757">
        <v>2658534</v>
      </c>
      <c r="B5757">
        <v>1</v>
      </c>
      <c r="C5757" t="s">
        <v>81</v>
      </c>
      <c r="D5757" t="s">
        <v>118</v>
      </c>
      <c r="E5757" t="s">
        <v>141</v>
      </c>
      <c r="F5757" t="s">
        <v>12679</v>
      </c>
      <c r="G5757" t="s">
        <v>143</v>
      </c>
      <c r="H5757" t="s">
        <v>144</v>
      </c>
      <c r="I5757" t="s">
        <v>136</v>
      </c>
      <c r="J5757" t="s">
        <v>137</v>
      </c>
      <c r="K5757" t="s">
        <v>138</v>
      </c>
      <c r="L5757" t="s">
        <v>15957</v>
      </c>
      <c r="M5757" t="s">
        <v>15958</v>
      </c>
      <c r="N5757">
        <v>4.8977777769999999</v>
      </c>
      <c r="O5757">
        <v>0</v>
      </c>
      <c r="P5757">
        <v>0</v>
      </c>
      <c r="Q5757">
        <v>0</v>
      </c>
      <c r="R5757">
        <v>14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287.99535618143909</v>
      </c>
      <c r="AA5757">
        <v>0</v>
      </c>
      <c r="AB5757">
        <v>0</v>
      </c>
      <c r="AC5757">
        <v>0</v>
      </c>
      <c r="AD5757">
        <v>0</v>
      </c>
      <c r="AE5757">
        <v>287.99535618143909</v>
      </c>
    </row>
    <row r="5758" spans="1:31" x14ac:dyDescent="0.3">
      <c r="A5758">
        <v>2658133</v>
      </c>
      <c r="B5758">
        <v>1</v>
      </c>
      <c r="C5758" t="s">
        <v>80</v>
      </c>
      <c r="D5758" t="s">
        <v>90</v>
      </c>
      <c r="E5758" t="s">
        <v>181</v>
      </c>
      <c r="F5758" t="s">
        <v>15959</v>
      </c>
      <c r="G5758" t="s">
        <v>220</v>
      </c>
      <c r="H5758" t="s">
        <v>144</v>
      </c>
      <c r="I5758" t="s">
        <v>136</v>
      </c>
      <c r="J5758" t="s">
        <v>137</v>
      </c>
      <c r="K5758" t="s">
        <v>162</v>
      </c>
      <c r="L5758" t="s">
        <v>15960</v>
      </c>
      <c r="M5758" t="s">
        <v>15961</v>
      </c>
      <c r="N5758">
        <v>5.7727777769999999</v>
      </c>
      <c r="O5758">
        <v>0</v>
      </c>
      <c r="P5758">
        <v>2337</v>
      </c>
      <c r="Q5758">
        <v>0</v>
      </c>
      <c r="R5758">
        <v>0</v>
      </c>
      <c r="S5758">
        <v>0</v>
      </c>
      <c r="T5758">
        <v>232</v>
      </c>
      <c r="U5758">
        <v>0</v>
      </c>
      <c r="V5758">
        <v>1</v>
      </c>
      <c r="W5758">
        <v>0</v>
      </c>
      <c r="X5758">
        <v>3750.6020226404949</v>
      </c>
      <c r="Y5758">
        <v>0</v>
      </c>
      <c r="Z5758">
        <v>0</v>
      </c>
      <c r="AA5758">
        <v>0</v>
      </c>
      <c r="AB5758">
        <v>1632.4100462585407</v>
      </c>
      <c r="AC5758">
        <v>0</v>
      </c>
      <c r="AD5758">
        <v>16.137898999829385</v>
      </c>
      <c r="AE5758">
        <v>5399.1499678988648</v>
      </c>
    </row>
    <row r="5759" spans="1:31" x14ac:dyDescent="0.3">
      <c r="A5759">
        <v>2658826</v>
      </c>
      <c r="B5759">
        <v>1</v>
      </c>
      <c r="C5759" t="s">
        <v>80</v>
      </c>
      <c r="D5759" t="s">
        <v>107</v>
      </c>
      <c r="E5759" t="s">
        <v>132</v>
      </c>
      <c r="F5759" t="s">
        <v>15962</v>
      </c>
      <c r="G5759" t="s">
        <v>228</v>
      </c>
      <c r="H5759" t="s">
        <v>135</v>
      </c>
      <c r="I5759" t="s">
        <v>136</v>
      </c>
      <c r="J5759" t="s">
        <v>137</v>
      </c>
      <c r="K5759" t="s">
        <v>138</v>
      </c>
      <c r="L5759" t="s">
        <v>15963</v>
      </c>
      <c r="M5759" t="s">
        <v>15964</v>
      </c>
      <c r="N5759">
        <v>2.625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0.51717696184597306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0.51717696184597306</v>
      </c>
    </row>
    <row r="5760" spans="1:31" x14ac:dyDescent="0.3">
      <c r="A5760">
        <v>2658056</v>
      </c>
      <c r="B5760">
        <v>1</v>
      </c>
      <c r="C5760" t="s">
        <v>80</v>
      </c>
      <c r="D5760" t="s">
        <v>82</v>
      </c>
      <c r="E5760" t="s">
        <v>214</v>
      </c>
      <c r="F5760" t="s">
        <v>15316</v>
      </c>
      <c r="G5760" t="s">
        <v>220</v>
      </c>
      <c r="H5760" t="s">
        <v>135</v>
      </c>
      <c r="I5760" t="s">
        <v>136</v>
      </c>
      <c r="J5760" t="s">
        <v>137</v>
      </c>
      <c r="K5760" t="s">
        <v>162</v>
      </c>
      <c r="L5760" t="s">
        <v>15965</v>
      </c>
      <c r="M5760" t="s">
        <v>15966</v>
      </c>
      <c r="N5760">
        <v>0.33333333300000001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28</v>
      </c>
      <c r="U5760">
        <v>0</v>
      </c>
      <c r="V5760">
        <v>0</v>
      </c>
      <c r="W5760">
        <v>0</v>
      </c>
      <c r="X5760">
        <v>8.2682357999999997E-2</v>
      </c>
      <c r="Y5760">
        <v>0</v>
      </c>
      <c r="Z5760">
        <v>0</v>
      </c>
      <c r="AA5760">
        <v>0</v>
      </c>
      <c r="AB5760">
        <v>5.0196774424664996</v>
      </c>
      <c r="AC5760">
        <v>0</v>
      </c>
      <c r="AD5760">
        <v>0</v>
      </c>
      <c r="AE5760">
        <v>5.1023598004664992</v>
      </c>
    </row>
    <row r="5761" spans="1:31" x14ac:dyDescent="0.3">
      <c r="A5761">
        <v>2658780</v>
      </c>
      <c r="B5761">
        <v>1</v>
      </c>
      <c r="C5761" t="s">
        <v>80</v>
      </c>
      <c r="D5761" t="s">
        <v>94</v>
      </c>
      <c r="E5761" t="s">
        <v>194</v>
      </c>
      <c r="F5761" t="s">
        <v>15967</v>
      </c>
      <c r="G5761" t="s">
        <v>149</v>
      </c>
      <c r="H5761" t="s">
        <v>144</v>
      </c>
      <c r="I5761" t="s">
        <v>136</v>
      </c>
      <c r="J5761" t="s">
        <v>137</v>
      </c>
      <c r="K5761" t="s">
        <v>138</v>
      </c>
      <c r="L5761" t="s">
        <v>15605</v>
      </c>
      <c r="M5761" t="s">
        <v>15968</v>
      </c>
      <c r="N5761">
        <v>0.16638888800000001</v>
      </c>
      <c r="O5761">
        <v>0</v>
      </c>
      <c r="P5761">
        <v>762</v>
      </c>
      <c r="Q5761">
        <v>36</v>
      </c>
      <c r="R5761">
        <v>52</v>
      </c>
      <c r="S5761">
        <v>22</v>
      </c>
      <c r="T5761">
        <v>112</v>
      </c>
      <c r="U5761">
        <v>6</v>
      </c>
      <c r="V5761">
        <v>0</v>
      </c>
      <c r="W5761">
        <v>0</v>
      </c>
      <c r="X5761">
        <v>33.193463189059671</v>
      </c>
      <c r="Y5761">
        <v>25.556721879606869</v>
      </c>
      <c r="Z5761">
        <v>26.173124967944059</v>
      </c>
      <c r="AA5761">
        <v>39.025761045287446</v>
      </c>
      <c r="AB5761">
        <v>16.786082461548883</v>
      </c>
      <c r="AC5761">
        <v>73.115707555218577</v>
      </c>
      <c r="AD5761">
        <v>0</v>
      </c>
      <c r="AE5761">
        <v>213.85086109866552</v>
      </c>
    </row>
    <row r="5762" spans="1:31" x14ac:dyDescent="0.3">
      <c r="A5762">
        <v>2658448</v>
      </c>
      <c r="B5762">
        <v>1</v>
      </c>
      <c r="C5762" t="s">
        <v>81</v>
      </c>
      <c r="D5762" t="s">
        <v>118</v>
      </c>
      <c r="E5762" t="s">
        <v>147</v>
      </c>
      <c r="F5762" t="s">
        <v>15969</v>
      </c>
      <c r="G5762" t="s">
        <v>149</v>
      </c>
      <c r="H5762" t="s">
        <v>144</v>
      </c>
      <c r="I5762" t="s">
        <v>241</v>
      </c>
      <c r="J5762" t="s">
        <v>137</v>
      </c>
      <c r="K5762" t="s">
        <v>138</v>
      </c>
      <c r="L5762" t="s">
        <v>15970</v>
      </c>
      <c r="M5762" t="s">
        <v>15971</v>
      </c>
      <c r="N5762">
        <v>8.3333330000000001E-3</v>
      </c>
      <c r="O5762">
        <v>2</v>
      </c>
      <c r="P5762">
        <v>175</v>
      </c>
      <c r="Q5762">
        <v>24</v>
      </c>
      <c r="R5762">
        <v>19</v>
      </c>
      <c r="S5762">
        <v>7</v>
      </c>
      <c r="T5762">
        <v>20</v>
      </c>
      <c r="U5762">
        <v>1</v>
      </c>
      <c r="V5762">
        <v>0</v>
      </c>
      <c r="W5762">
        <v>6.3529703580716673E-3</v>
      </c>
      <c r="X5762">
        <v>0.32381405694243653</v>
      </c>
      <c r="Y5762">
        <v>9.2205186407423353E-2</v>
      </c>
      <c r="Z5762">
        <v>0.17295257125188498</v>
      </c>
      <c r="AA5762">
        <v>0.47641389734192835</v>
      </c>
      <c r="AB5762">
        <v>0.15693371640029585</v>
      </c>
      <c r="AC5762">
        <v>0.36282454634234673</v>
      </c>
      <c r="AD5762">
        <v>0</v>
      </c>
      <c r="AE5762">
        <v>1.5914969450443874</v>
      </c>
    </row>
    <row r="5763" spans="1:31" x14ac:dyDescent="0.3">
      <c r="A5763">
        <v>2658093</v>
      </c>
      <c r="B5763">
        <v>1</v>
      </c>
      <c r="C5763" t="s">
        <v>80</v>
      </c>
      <c r="D5763" t="s">
        <v>100</v>
      </c>
      <c r="E5763" t="s">
        <v>147</v>
      </c>
      <c r="F5763" t="s">
        <v>6363</v>
      </c>
      <c r="G5763" t="s">
        <v>149</v>
      </c>
      <c r="H5763" t="s">
        <v>144</v>
      </c>
      <c r="I5763" t="s">
        <v>136</v>
      </c>
      <c r="J5763" t="s">
        <v>137</v>
      </c>
      <c r="K5763" t="s">
        <v>138</v>
      </c>
      <c r="L5763" t="s">
        <v>15972</v>
      </c>
      <c r="M5763" t="s">
        <v>15973</v>
      </c>
      <c r="N5763">
        <v>0.60333333300000003</v>
      </c>
      <c r="O5763">
        <v>0</v>
      </c>
      <c r="P5763">
        <v>280</v>
      </c>
      <c r="Q5763">
        <v>0</v>
      </c>
      <c r="R5763">
        <v>22</v>
      </c>
      <c r="S5763">
        <v>8</v>
      </c>
      <c r="T5763">
        <v>65</v>
      </c>
      <c r="U5763">
        <v>2</v>
      </c>
      <c r="V5763">
        <v>2</v>
      </c>
      <c r="W5763">
        <v>0</v>
      </c>
      <c r="X5763">
        <v>38.724456883130529</v>
      </c>
      <c r="Y5763">
        <v>0</v>
      </c>
      <c r="Z5763">
        <v>16.911581411371543</v>
      </c>
      <c r="AA5763">
        <v>50.219017683863179</v>
      </c>
      <c r="AB5763">
        <v>29.473914341807397</v>
      </c>
      <c r="AC5763">
        <v>54.147954524755917</v>
      </c>
      <c r="AD5763">
        <v>7.7314421339275032</v>
      </c>
      <c r="AE5763">
        <v>197.20836697885605</v>
      </c>
    </row>
    <row r="5764" spans="1:31" x14ac:dyDescent="0.3">
      <c r="A5764">
        <v>2658382</v>
      </c>
      <c r="B5764">
        <v>1</v>
      </c>
      <c r="C5764" t="s">
        <v>80</v>
      </c>
      <c r="D5764" t="s">
        <v>100</v>
      </c>
      <c r="E5764" t="s">
        <v>194</v>
      </c>
      <c r="F5764" t="s">
        <v>15974</v>
      </c>
      <c r="G5764" t="s">
        <v>220</v>
      </c>
      <c r="H5764" t="s">
        <v>144</v>
      </c>
      <c r="I5764" t="s">
        <v>136</v>
      </c>
      <c r="J5764" t="s">
        <v>137</v>
      </c>
      <c r="K5764" t="s">
        <v>162</v>
      </c>
      <c r="L5764" t="s">
        <v>15975</v>
      </c>
      <c r="M5764" t="s">
        <v>15976</v>
      </c>
      <c r="N5764">
        <v>2.494722222</v>
      </c>
      <c r="O5764">
        <v>0</v>
      </c>
      <c r="P5764">
        <v>2757</v>
      </c>
      <c r="Q5764">
        <v>0</v>
      </c>
      <c r="R5764">
        <v>66</v>
      </c>
      <c r="S5764">
        <v>8</v>
      </c>
      <c r="T5764">
        <v>346</v>
      </c>
      <c r="U5764">
        <v>0</v>
      </c>
      <c r="V5764">
        <v>0</v>
      </c>
      <c r="W5764">
        <v>0</v>
      </c>
      <c r="X5764">
        <v>2031.928271344877</v>
      </c>
      <c r="Y5764">
        <v>0</v>
      </c>
      <c r="Z5764">
        <v>47.583428346311685</v>
      </c>
      <c r="AA5764">
        <v>1339.4992895190235</v>
      </c>
      <c r="AB5764">
        <v>2221.9745111063426</v>
      </c>
      <c r="AC5764">
        <v>0</v>
      </c>
      <c r="AD5764">
        <v>0</v>
      </c>
      <c r="AE5764">
        <v>5640.9855003165549</v>
      </c>
    </row>
    <row r="5765" spans="1:31" x14ac:dyDescent="0.3">
      <c r="A5765">
        <v>2658262</v>
      </c>
      <c r="B5765">
        <v>1</v>
      </c>
      <c r="C5765" t="s">
        <v>80</v>
      </c>
      <c r="D5765" t="s">
        <v>93</v>
      </c>
      <c r="E5765" t="s">
        <v>152</v>
      </c>
      <c r="F5765" t="s">
        <v>15106</v>
      </c>
      <c r="G5765" t="s">
        <v>161</v>
      </c>
      <c r="H5765" t="s">
        <v>135</v>
      </c>
      <c r="I5765" t="s">
        <v>136</v>
      </c>
      <c r="J5765" t="s">
        <v>137</v>
      </c>
      <c r="K5765" t="s">
        <v>162</v>
      </c>
      <c r="L5765" t="s">
        <v>15977</v>
      </c>
      <c r="M5765" t="s">
        <v>15978</v>
      </c>
      <c r="N5765">
        <v>7.9088888879999999</v>
      </c>
      <c r="O5765">
        <v>0</v>
      </c>
      <c r="P5765">
        <v>39</v>
      </c>
      <c r="Q5765">
        <v>0</v>
      </c>
      <c r="R5765">
        <v>5</v>
      </c>
      <c r="S5765">
        <v>0</v>
      </c>
      <c r="T5765">
        <v>13</v>
      </c>
      <c r="U5765">
        <v>0</v>
      </c>
      <c r="V5765">
        <v>0</v>
      </c>
      <c r="W5765">
        <v>0</v>
      </c>
      <c r="X5765">
        <v>103.29351860939045</v>
      </c>
      <c r="Y5765">
        <v>0</v>
      </c>
      <c r="Z5765">
        <v>77.981041234086604</v>
      </c>
      <c r="AA5765">
        <v>0</v>
      </c>
      <c r="AB5765">
        <v>134.98680269685616</v>
      </c>
      <c r="AC5765">
        <v>0</v>
      </c>
      <c r="AD5765">
        <v>0</v>
      </c>
      <c r="AE5765">
        <v>316.26136254033321</v>
      </c>
    </row>
    <row r="5766" spans="1:31" x14ac:dyDescent="0.3">
      <c r="A5766">
        <v>2673324</v>
      </c>
      <c r="B5766">
        <v>1</v>
      </c>
      <c r="C5766" t="s">
        <v>80</v>
      </c>
      <c r="D5766" t="s">
        <v>100</v>
      </c>
      <c r="E5766" t="s">
        <v>141</v>
      </c>
      <c r="F5766" t="s">
        <v>15979</v>
      </c>
      <c r="G5766" t="s">
        <v>183</v>
      </c>
      <c r="H5766" t="s">
        <v>144</v>
      </c>
      <c r="I5766" t="s">
        <v>136</v>
      </c>
      <c r="J5766" t="s">
        <v>3</v>
      </c>
      <c r="K5766" t="s">
        <v>138</v>
      </c>
      <c r="L5766" t="s">
        <v>15936</v>
      </c>
      <c r="M5766" t="s">
        <v>15937</v>
      </c>
      <c r="N5766">
        <v>11.95</v>
      </c>
      <c r="O5766">
        <v>0</v>
      </c>
      <c r="P5766">
        <v>0</v>
      </c>
      <c r="Q5766">
        <v>0</v>
      </c>
      <c r="R5766">
        <v>0</v>
      </c>
      <c r="S5766">
        <v>1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247.83024851302136</v>
      </c>
      <c r="AB5766">
        <v>0</v>
      </c>
      <c r="AC5766">
        <v>0</v>
      </c>
      <c r="AD5766">
        <v>0</v>
      </c>
      <c r="AE5766">
        <v>247.83024851302136</v>
      </c>
    </row>
    <row r="5767" spans="1:31" x14ac:dyDescent="0.3">
      <c r="A5767">
        <v>2658574</v>
      </c>
      <c r="B5767">
        <v>1</v>
      </c>
      <c r="C5767" t="s">
        <v>81</v>
      </c>
      <c r="D5767" t="s">
        <v>118</v>
      </c>
      <c r="E5767" t="s">
        <v>132</v>
      </c>
      <c r="F5767" t="s">
        <v>15980</v>
      </c>
      <c r="G5767" t="s">
        <v>228</v>
      </c>
      <c r="H5767" t="s">
        <v>135</v>
      </c>
      <c r="I5767" t="s">
        <v>136</v>
      </c>
      <c r="J5767" t="s">
        <v>137</v>
      </c>
      <c r="K5767" t="s">
        <v>138</v>
      </c>
      <c r="L5767" t="s">
        <v>15981</v>
      </c>
      <c r="M5767" t="s">
        <v>15982</v>
      </c>
      <c r="N5767">
        <v>8.8061111109999999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13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101.81608717589644</v>
      </c>
      <c r="AC5767">
        <v>0</v>
      </c>
      <c r="AD5767">
        <v>0</v>
      </c>
      <c r="AE5767">
        <v>101.81608717589644</v>
      </c>
    </row>
    <row r="5768" spans="1:31" x14ac:dyDescent="0.3">
      <c r="A5768">
        <v>2658554</v>
      </c>
      <c r="B5768">
        <v>1</v>
      </c>
      <c r="C5768" t="s">
        <v>80</v>
      </c>
      <c r="D5768" t="s">
        <v>94</v>
      </c>
      <c r="E5768" t="s">
        <v>152</v>
      </c>
      <c r="F5768" t="s">
        <v>3472</v>
      </c>
      <c r="G5768" t="s">
        <v>161</v>
      </c>
      <c r="H5768" t="s">
        <v>135</v>
      </c>
      <c r="I5768" t="s">
        <v>136</v>
      </c>
      <c r="J5768" t="s">
        <v>137</v>
      </c>
      <c r="K5768" t="s">
        <v>162</v>
      </c>
      <c r="L5768" t="s">
        <v>15983</v>
      </c>
      <c r="M5768" t="s">
        <v>15984</v>
      </c>
      <c r="N5768">
        <v>2.4775</v>
      </c>
      <c r="O5768">
        <v>0</v>
      </c>
      <c r="P5768">
        <v>255</v>
      </c>
      <c r="Q5768">
        <v>0</v>
      </c>
      <c r="R5768">
        <v>0</v>
      </c>
      <c r="S5768">
        <v>0</v>
      </c>
      <c r="T5768">
        <v>21</v>
      </c>
      <c r="U5768">
        <v>0</v>
      </c>
      <c r="V5768">
        <v>0</v>
      </c>
      <c r="W5768">
        <v>0</v>
      </c>
      <c r="X5768">
        <v>157.88326505519882</v>
      </c>
      <c r="Y5768">
        <v>0</v>
      </c>
      <c r="Z5768">
        <v>0</v>
      </c>
      <c r="AA5768">
        <v>0</v>
      </c>
      <c r="AB5768">
        <v>52.489826760254829</v>
      </c>
      <c r="AC5768">
        <v>0</v>
      </c>
      <c r="AD5768">
        <v>0</v>
      </c>
      <c r="AE5768">
        <v>210.37309181545365</v>
      </c>
    </row>
    <row r="5769" spans="1:31" x14ac:dyDescent="0.3">
      <c r="A5769">
        <v>2658717</v>
      </c>
      <c r="B5769">
        <v>1</v>
      </c>
      <c r="C5769" t="s">
        <v>80</v>
      </c>
      <c r="D5769" t="s">
        <v>83</v>
      </c>
      <c r="E5769" t="s">
        <v>141</v>
      </c>
      <c r="F5769" t="s">
        <v>11808</v>
      </c>
      <c r="G5769" t="s">
        <v>149</v>
      </c>
      <c r="H5769" t="s">
        <v>144</v>
      </c>
      <c r="I5769" t="s">
        <v>136</v>
      </c>
      <c r="J5769" t="s">
        <v>137</v>
      </c>
      <c r="K5769" t="s">
        <v>138</v>
      </c>
      <c r="L5769" t="s">
        <v>15985</v>
      </c>
      <c r="M5769" t="s">
        <v>15986</v>
      </c>
      <c r="N5769">
        <v>1.0552777769999999</v>
      </c>
      <c r="O5769">
        <v>0</v>
      </c>
      <c r="P5769">
        <v>3177</v>
      </c>
      <c r="Q5769">
        <v>1</v>
      </c>
      <c r="R5769">
        <v>3</v>
      </c>
      <c r="S5769">
        <v>12</v>
      </c>
      <c r="T5769">
        <v>1369</v>
      </c>
      <c r="U5769">
        <v>7</v>
      </c>
      <c r="V5769">
        <v>45</v>
      </c>
      <c r="W5769">
        <v>0</v>
      </c>
      <c r="X5769">
        <v>957.35853039112453</v>
      </c>
      <c r="Y5769">
        <v>258.19991773782925</v>
      </c>
      <c r="Z5769">
        <v>3.0949408442299218</v>
      </c>
      <c r="AA5769">
        <v>105.18157883660962</v>
      </c>
      <c r="AB5769">
        <v>1604.2119677115604</v>
      </c>
      <c r="AC5769">
        <v>421.61110902807229</v>
      </c>
      <c r="AD5769">
        <v>1498.0263626704884</v>
      </c>
      <c r="AE5769">
        <v>4847.6844072199146</v>
      </c>
    </row>
    <row r="5770" spans="1:31" x14ac:dyDescent="0.3">
      <c r="A5770">
        <v>2658176</v>
      </c>
      <c r="B5770">
        <v>1</v>
      </c>
      <c r="C5770" t="s">
        <v>80</v>
      </c>
      <c r="D5770" t="s">
        <v>107</v>
      </c>
      <c r="E5770" t="s">
        <v>152</v>
      </c>
      <c r="F5770" t="s">
        <v>15987</v>
      </c>
      <c r="G5770" t="s">
        <v>220</v>
      </c>
      <c r="H5770" t="s">
        <v>135</v>
      </c>
      <c r="I5770" t="s">
        <v>136</v>
      </c>
      <c r="J5770" t="s">
        <v>137</v>
      </c>
      <c r="K5770" t="s">
        <v>162</v>
      </c>
      <c r="L5770" t="s">
        <v>15988</v>
      </c>
      <c r="M5770" t="s">
        <v>15989</v>
      </c>
      <c r="N5770">
        <v>2.9575</v>
      </c>
      <c r="O5770">
        <v>0</v>
      </c>
      <c r="P5770">
        <v>148</v>
      </c>
      <c r="Q5770">
        <v>0</v>
      </c>
      <c r="R5770">
        <v>0</v>
      </c>
      <c r="S5770">
        <v>0</v>
      </c>
      <c r="T5770">
        <v>14</v>
      </c>
      <c r="U5770">
        <v>0</v>
      </c>
      <c r="V5770">
        <v>1</v>
      </c>
      <c r="W5770">
        <v>0</v>
      </c>
      <c r="X5770">
        <v>136.19327939214912</v>
      </c>
      <c r="Y5770">
        <v>0</v>
      </c>
      <c r="Z5770">
        <v>0</v>
      </c>
      <c r="AA5770">
        <v>0</v>
      </c>
      <c r="AB5770">
        <v>324.43908990340486</v>
      </c>
      <c r="AC5770">
        <v>0</v>
      </c>
      <c r="AD5770">
        <v>13.676856732967623</v>
      </c>
      <c r="AE5770">
        <v>474.30922602852161</v>
      </c>
    </row>
    <row r="5771" spans="1:31" x14ac:dyDescent="0.3">
      <c r="A5771">
        <v>2658070</v>
      </c>
      <c r="B5771">
        <v>1</v>
      </c>
      <c r="C5771" t="s">
        <v>80</v>
      </c>
      <c r="D5771" t="s">
        <v>100</v>
      </c>
      <c r="E5771" t="s">
        <v>194</v>
      </c>
      <c r="F5771" t="s">
        <v>2659</v>
      </c>
      <c r="G5771" t="s">
        <v>149</v>
      </c>
      <c r="H5771" t="s">
        <v>144</v>
      </c>
      <c r="I5771" t="s">
        <v>136</v>
      </c>
      <c r="J5771" t="s">
        <v>137</v>
      </c>
      <c r="K5771" t="s">
        <v>138</v>
      </c>
      <c r="L5771" t="s">
        <v>15990</v>
      </c>
      <c r="M5771" t="s">
        <v>15991</v>
      </c>
      <c r="N5771">
        <v>0.175277777</v>
      </c>
      <c r="O5771">
        <v>0</v>
      </c>
      <c r="P5771">
        <v>105</v>
      </c>
      <c r="Q5771">
        <v>3</v>
      </c>
      <c r="R5771">
        <v>20</v>
      </c>
      <c r="S5771">
        <v>16</v>
      </c>
      <c r="T5771">
        <v>119</v>
      </c>
      <c r="U5771">
        <v>1</v>
      </c>
      <c r="V5771">
        <v>0</v>
      </c>
      <c r="W5771">
        <v>0</v>
      </c>
      <c r="X5771">
        <v>8.5596954855653653</v>
      </c>
      <c r="Y5771">
        <v>0.29967328694574036</v>
      </c>
      <c r="Z5771">
        <v>2.4648935374404815</v>
      </c>
      <c r="AA5771">
        <v>25.822590338138959</v>
      </c>
      <c r="AB5771">
        <v>40.171972935096242</v>
      </c>
      <c r="AC5771">
        <v>3.8069535195700248</v>
      </c>
      <c r="AD5771">
        <v>0</v>
      </c>
      <c r="AE5771">
        <v>81.125779102756823</v>
      </c>
    </row>
    <row r="5772" spans="1:31" x14ac:dyDescent="0.3">
      <c r="A5772">
        <v>2658076</v>
      </c>
      <c r="B5772">
        <v>1</v>
      </c>
      <c r="C5772" t="s">
        <v>81</v>
      </c>
      <c r="D5772" t="s">
        <v>121</v>
      </c>
      <c r="E5772" t="s">
        <v>147</v>
      </c>
      <c r="F5772" t="s">
        <v>15992</v>
      </c>
      <c r="G5772" t="s">
        <v>149</v>
      </c>
      <c r="H5772" t="s">
        <v>144</v>
      </c>
      <c r="I5772" t="s">
        <v>136</v>
      </c>
      <c r="J5772" t="s">
        <v>137</v>
      </c>
      <c r="K5772" t="s">
        <v>138</v>
      </c>
      <c r="L5772" t="s">
        <v>15993</v>
      </c>
      <c r="M5772" t="s">
        <v>15994</v>
      </c>
      <c r="N5772">
        <v>2.5555555550000002</v>
      </c>
      <c r="O5772">
        <v>1</v>
      </c>
      <c r="P5772">
        <v>139</v>
      </c>
      <c r="Q5772">
        <v>2</v>
      </c>
      <c r="R5772">
        <v>3</v>
      </c>
      <c r="S5772">
        <v>1</v>
      </c>
      <c r="T5772">
        <v>1</v>
      </c>
      <c r="U5772">
        <v>0</v>
      </c>
      <c r="V5772">
        <v>0</v>
      </c>
      <c r="W5772">
        <v>0.45617227395166671</v>
      </c>
      <c r="X5772">
        <v>34.916211709622836</v>
      </c>
      <c r="Y5772">
        <v>9.0156581690054409</v>
      </c>
      <c r="Z5772">
        <v>0.77989892018139673</v>
      </c>
      <c r="AA5772">
        <v>3.1483904046986111</v>
      </c>
      <c r="AB5772">
        <v>2.7218973824777777</v>
      </c>
      <c r="AC5772">
        <v>0</v>
      </c>
      <c r="AD5772">
        <v>0</v>
      </c>
      <c r="AE5772">
        <v>51.038228859937725</v>
      </c>
    </row>
    <row r="5773" spans="1:31" x14ac:dyDescent="0.3">
      <c r="A5773">
        <v>2658219</v>
      </c>
      <c r="B5773">
        <v>1</v>
      </c>
      <c r="C5773" t="s">
        <v>80</v>
      </c>
      <c r="D5773" t="s">
        <v>93</v>
      </c>
      <c r="E5773" t="s">
        <v>147</v>
      </c>
      <c r="F5773" t="s">
        <v>15995</v>
      </c>
      <c r="G5773" t="s">
        <v>161</v>
      </c>
      <c r="H5773" t="s">
        <v>144</v>
      </c>
      <c r="I5773" t="s">
        <v>136</v>
      </c>
      <c r="J5773" t="s">
        <v>137</v>
      </c>
      <c r="K5773" t="s">
        <v>162</v>
      </c>
      <c r="L5773" t="s">
        <v>15996</v>
      </c>
      <c r="M5773" t="s">
        <v>15997</v>
      </c>
      <c r="N5773">
        <v>2.4750000000000001</v>
      </c>
      <c r="O5773">
        <v>1</v>
      </c>
      <c r="P5773">
        <v>287</v>
      </c>
      <c r="Q5773">
        <v>21</v>
      </c>
      <c r="R5773">
        <v>132</v>
      </c>
      <c r="S5773">
        <v>6</v>
      </c>
      <c r="T5773">
        <v>70</v>
      </c>
      <c r="U5773">
        <v>0</v>
      </c>
      <c r="V5773">
        <v>0</v>
      </c>
      <c r="W5773">
        <v>2.1255312280877621</v>
      </c>
      <c r="X5773">
        <v>286.64114673104893</v>
      </c>
      <c r="Y5773">
        <v>1472.2140146869533</v>
      </c>
      <c r="Z5773">
        <v>1725.2826331422596</v>
      </c>
      <c r="AA5773">
        <v>295.67230202610193</v>
      </c>
      <c r="AB5773">
        <v>495.18664353059779</v>
      </c>
      <c r="AC5773">
        <v>0</v>
      </c>
      <c r="AD5773">
        <v>0</v>
      </c>
      <c r="AE5773">
        <v>4277.1222713450497</v>
      </c>
    </row>
    <row r="5774" spans="1:31" x14ac:dyDescent="0.3">
      <c r="A5774">
        <v>2659224</v>
      </c>
      <c r="B5774">
        <v>1</v>
      </c>
      <c r="C5774" t="s">
        <v>80</v>
      </c>
      <c r="D5774" t="s">
        <v>86</v>
      </c>
      <c r="E5774" t="s">
        <v>165</v>
      </c>
      <c r="F5774" t="s">
        <v>15998</v>
      </c>
      <c r="G5774" t="s">
        <v>540</v>
      </c>
      <c r="H5774" t="s">
        <v>135</v>
      </c>
      <c r="I5774" t="s">
        <v>136</v>
      </c>
      <c r="J5774" t="s">
        <v>137</v>
      </c>
      <c r="K5774" t="s">
        <v>162</v>
      </c>
      <c r="L5774" t="s">
        <v>15999</v>
      </c>
      <c r="M5774" t="s">
        <v>16000</v>
      </c>
      <c r="N5774">
        <v>6.4063888880000004</v>
      </c>
      <c r="O5774">
        <v>0</v>
      </c>
      <c r="P5774">
        <v>85</v>
      </c>
      <c r="Q5774">
        <v>0</v>
      </c>
      <c r="R5774">
        <v>0</v>
      </c>
      <c r="S5774">
        <v>0</v>
      </c>
      <c r="T5774">
        <v>5</v>
      </c>
      <c r="U5774">
        <v>0</v>
      </c>
      <c r="V5774">
        <v>0</v>
      </c>
      <c r="W5774">
        <v>0</v>
      </c>
      <c r="X5774">
        <v>382.99625299047466</v>
      </c>
      <c r="Y5774">
        <v>0</v>
      </c>
      <c r="Z5774">
        <v>0</v>
      </c>
      <c r="AA5774">
        <v>0</v>
      </c>
      <c r="AB5774">
        <v>62.09661445073678</v>
      </c>
      <c r="AC5774">
        <v>0</v>
      </c>
      <c r="AD5774">
        <v>0</v>
      </c>
      <c r="AE5774">
        <v>445.09286744121141</v>
      </c>
    </row>
    <row r="5775" spans="1:31" x14ac:dyDescent="0.3">
      <c r="A5775">
        <v>2659433</v>
      </c>
      <c r="B5775">
        <v>1</v>
      </c>
      <c r="C5775" t="s">
        <v>80</v>
      </c>
      <c r="D5775" t="s">
        <v>110</v>
      </c>
      <c r="E5775" t="s">
        <v>181</v>
      </c>
      <c r="F5775" t="s">
        <v>15295</v>
      </c>
      <c r="G5775" t="s">
        <v>183</v>
      </c>
      <c r="H5775" t="s">
        <v>144</v>
      </c>
      <c r="I5775" t="s">
        <v>136</v>
      </c>
      <c r="J5775" t="s">
        <v>3</v>
      </c>
      <c r="K5775" t="s">
        <v>138</v>
      </c>
      <c r="L5775" t="s">
        <v>16001</v>
      </c>
      <c r="M5775" t="s">
        <v>16002</v>
      </c>
      <c r="N5775">
        <v>1.426111111</v>
      </c>
      <c r="O5775">
        <v>0</v>
      </c>
      <c r="P5775">
        <v>4</v>
      </c>
      <c r="Q5775">
        <v>0</v>
      </c>
      <c r="R5775">
        <v>0</v>
      </c>
      <c r="S5775">
        <v>2</v>
      </c>
      <c r="T5775">
        <v>144</v>
      </c>
      <c r="U5775">
        <v>0</v>
      </c>
      <c r="V5775">
        <v>0</v>
      </c>
      <c r="W5775">
        <v>0</v>
      </c>
      <c r="X5775">
        <v>6.2701018983813421</v>
      </c>
      <c r="Y5775">
        <v>0</v>
      </c>
      <c r="Z5775">
        <v>0</v>
      </c>
      <c r="AA5775">
        <v>6.219407451110909</v>
      </c>
      <c r="AB5775">
        <v>221.74987114926742</v>
      </c>
      <c r="AC5775">
        <v>0</v>
      </c>
      <c r="AD5775">
        <v>0</v>
      </c>
      <c r="AE5775">
        <v>234.23938049875966</v>
      </c>
    </row>
    <row r="5776" spans="1:31" x14ac:dyDescent="0.3">
      <c r="A5776">
        <v>2659410</v>
      </c>
      <c r="B5776">
        <v>1</v>
      </c>
      <c r="C5776" t="s">
        <v>80</v>
      </c>
      <c r="D5776" t="s">
        <v>84</v>
      </c>
      <c r="E5776" t="s">
        <v>132</v>
      </c>
      <c r="F5776" t="s">
        <v>16003</v>
      </c>
      <c r="G5776" t="s">
        <v>228</v>
      </c>
      <c r="H5776" t="s">
        <v>135</v>
      </c>
      <c r="I5776" t="s">
        <v>136</v>
      </c>
      <c r="J5776" t="s">
        <v>137</v>
      </c>
      <c r="K5776" t="s">
        <v>138</v>
      </c>
      <c r="L5776" t="s">
        <v>16004</v>
      </c>
      <c r="M5776" t="s">
        <v>16005</v>
      </c>
      <c r="N5776">
        <v>4.1786111110000004</v>
      </c>
      <c r="O5776">
        <v>0</v>
      </c>
      <c r="P5776">
        <v>9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10.24375616286868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10.24375616286868</v>
      </c>
    </row>
    <row r="5777" spans="1:31" x14ac:dyDescent="0.3">
      <c r="A5777">
        <v>2659725</v>
      </c>
      <c r="B5777">
        <v>1</v>
      </c>
      <c r="C5777" t="s">
        <v>80</v>
      </c>
      <c r="D5777" t="s">
        <v>84</v>
      </c>
      <c r="E5777" t="s">
        <v>165</v>
      </c>
      <c r="F5777" t="s">
        <v>16006</v>
      </c>
      <c r="G5777" t="s">
        <v>822</v>
      </c>
      <c r="H5777" t="s">
        <v>135</v>
      </c>
      <c r="I5777" t="s">
        <v>136</v>
      </c>
      <c r="J5777" t="s">
        <v>137</v>
      </c>
      <c r="K5777" t="s">
        <v>138</v>
      </c>
      <c r="L5777" t="s">
        <v>16007</v>
      </c>
      <c r="M5777" t="s">
        <v>16008</v>
      </c>
      <c r="N5777">
        <v>2.8208333329999999</v>
      </c>
      <c r="O5777">
        <v>0</v>
      </c>
      <c r="P5777">
        <v>282</v>
      </c>
      <c r="Q5777">
        <v>0</v>
      </c>
      <c r="R5777">
        <v>0</v>
      </c>
      <c r="S5777">
        <v>0</v>
      </c>
      <c r="T5777">
        <v>20</v>
      </c>
      <c r="U5777">
        <v>0</v>
      </c>
      <c r="V5777">
        <v>0</v>
      </c>
      <c r="W5777">
        <v>0</v>
      </c>
      <c r="X5777">
        <v>245.3197940740254</v>
      </c>
      <c r="Y5777">
        <v>0</v>
      </c>
      <c r="Z5777">
        <v>0</v>
      </c>
      <c r="AA5777">
        <v>0</v>
      </c>
      <c r="AB5777">
        <v>17.338477895064038</v>
      </c>
      <c r="AC5777">
        <v>0</v>
      </c>
      <c r="AD5777">
        <v>0</v>
      </c>
      <c r="AE5777">
        <v>262.65827196908941</v>
      </c>
    </row>
    <row r="5778" spans="1:31" x14ac:dyDescent="0.3">
      <c r="A5778">
        <v>2659665</v>
      </c>
      <c r="B5778">
        <v>1</v>
      </c>
      <c r="C5778" t="s">
        <v>81</v>
      </c>
      <c r="D5778" t="s">
        <v>118</v>
      </c>
      <c r="E5778" t="s">
        <v>141</v>
      </c>
      <c r="F5778" t="s">
        <v>16009</v>
      </c>
      <c r="G5778" t="s">
        <v>143</v>
      </c>
      <c r="H5778" t="s">
        <v>144</v>
      </c>
      <c r="I5778" t="s">
        <v>136</v>
      </c>
      <c r="J5778" t="s">
        <v>137</v>
      </c>
      <c r="K5778" t="s">
        <v>138</v>
      </c>
      <c r="L5778" t="s">
        <v>16010</v>
      </c>
      <c r="M5778" t="s">
        <v>16011</v>
      </c>
      <c r="N5778">
        <v>1.332777777</v>
      </c>
      <c r="O5778">
        <v>0</v>
      </c>
      <c r="P5778">
        <v>6</v>
      </c>
      <c r="Q5778">
        <v>12</v>
      </c>
      <c r="R5778">
        <v>1</v>
      </c>
      <c r="S5778">
        <v>2</v>
      </c>
      <c r="T5778">
        <v>1</v>
      </c>
      <c r="U5778">
        <v>0</v>
      </c>
      <c r="V5778">
        <v>0</v>
      </c>
      <c r="W5778">
        <v>0</v>
      </c>
      <c r="X5778">
        <v>1.8696589318377599</v>
      </c>
      <c r="Y5778">
        <v>62.465375897599884</v>
      </c>
      <c r="Z5778">
        <v>0</v>
      </c>
      <c r="AA5778">
        <v>4.3292062833861111</v>
      </c>
      <c r="AB5778">
        <v>1.4795864187713264</v>
      </c>
      <c r="AC5778">
        <v>0</v>
      </c>
      <c r="AD5778">
        <v>0</v>
      </c>
      <c r="AE5778">
        <v>70.143827531595093</v>
      </c>
    </row>
    <row r="5779" spans="1:31" x14ac:dyDescent="0.3">
      <c r="A5779">
        <v>2659765</v>
      </c>
      <c r="B5779">
        <v>1</v>
      </c>
      <c r="C5779" t="s">
        <v>80</v>
      </c>
      <c r="D5779" t="s">
        <v>105</v>
      </c>
      <c r="E5779" t="s">
        <v>194</v>
      </c>
      <c r="F5779" t="s">
        <v>16012</v>
      </c>
      <c r="G5779" t="s">
        <v>149</v>
      </c>
      <c r="H5779" t="s">
        <v>144</v>
      </c>
      <c r="I5779" t="s">
        <v>136</v>
      </c>
      <c r="J5779" t="s">
        <v>137</v>
      </c>
      <c r="K5779" t="s">
        <v>138</v>
      </c>
      <c r="L5779" t="s">
        <v>16013</v>
      </c>
      <c r="M5779" t="s">
        <v>16014</v>
      </c>
      <c r="N5779">
        <v>1.011111111</v>
      </c>
      <c r="O5779">
        <v>0</v>
      </c>
      <c r="P5779">
        <v>1267</v>
      </c>
      <c r="Q5779">
        <v>0</v>
      </c>
      <c r="R5779">
        <v>0</v>
      </c>
      <c r="S5779">
        <v>0</v>
      </c>
      <c r="T5779">
        <v>118</v>
      </c>
      <c r="U5779">
        <v>0</v>
      </c>
      <c r="V5779">
        <v>0</v>
      </c>
      <c r="W5779">
        <v>0</v>
      </c>
      <c r="X5779">
        <v>530.06310042405767</v>
      </c>
      <c r="Y5779">
        <v>0</v>
      </c>
      <c r="Z5779">
        <v>0</v>
      </c>
      <c r="AA5779">
        <v>0</v>
      </c>
      <c r="AB5779">
        <v>141.83112532034778</v>
      </c>
      <c r="AC5779">
        <v>0</v>
      </c>
      <c r="AD5779">
        <v>0</v>
      </c>
      <c r="AE5779">
        <v>671.8942257444055</v>
      </c>
    </row>
    <row r="5780" spans="1:31" x14ac:dyDescent="0.3">
      <c r="A5780">
        <v>2659078</v>
      </c>
      <c r="B5780">
        <v>1</v>
      </c>
      <c r="C5780" t="s">
        <v>80</v>
      </c>
      <c r="D5780" t="s">
        <v>106</v>
      </c>
      <c r="E5780" t="s">
        <v>141</v>
      </c>
      <c r="F5780" t="s">
        <v>16015</v>
      </c>
      <c r="G5780" t="s">
        <v>606</v>
      </c>
      <c r="H5780" t="s">
        <v>144</v>
      </c>
      <c r="I5780" t="s">
        <v>136</v>
      </c>
      <c r="J5780" t="s">
        <v>137</v>
      </c>
      <c r="K5780" t="s">
        <v>138</v>
      </c>
      <c r="L5780" t="s">
        <v>16016</v>
      </c>
      <c r="M5780" t="s">
        <v>16017</v>
      </c>
      <c r="N5780">
        <v>4.9138888879999998</v>
      </c>
      <c r="O5780">
        <v>0</v>
      </c>
      <c r="P5780">
        <v>570</v>
      </c>
      <c r="Q5780">
        <v>0</v>
      </c>
      <c r="R5780">
        <v>0</v>
      </c>
      <c r="S5780">
        <v>0</v>
      </c>
      <c r="T5780">
        <v>29</v>
      </c>
      <c r="U5780">
        <v>0</v>
      </c>
      <c r="V5780">
        <v>0</v>
      </c>
      <c r="W5780">
        <v>0</v>
      </c>
      <c r="X5780">
        <v>545.36866896270749</v>
      </c>
      <c r="Y5780">
        <v>0</v>
      </c>
      <c r="Z5780">
        <v>0</v>
      </c>
      <c r="AA5780">
        <v>0</v>
      </c>
      <c r="AB5780">
        <v>94.686355539616471</v>
      </c>
      <c r="AC5780">
        <v>0</v>
      </c>
      <c r="AD5780">
        <v>0</v>
      </c>
      <c r="AE5780">
        <v>640.05502450232393</v>
      </c>
    </row>
    <row r="5781" spans="1:31" x14ac:dyDescent="0.3">
      <c r="A5781">
        <v>2659473</v>
      </c>
      <c r="B5781">
        <v>1</v>
      </c>
      <c r="C5781" t="s">
        <v>80</v>
      </c>
      <c r="D5781" t="s">
        <v>83</v>
      </c>
      <c r="E5781" t="s">
        <v>132</v>
      </c>
      <c r="F5781" t="s">
        <v>16018</v>
      </c>
      <c r="G5781" t="s">
        <v>228</v>
      </c>
      <c r="H5781" t="s">
        <v>135</v>
      </c>
      <c r="I5781" t="s">
        <v>136</v>
      </c>
      <c r="J5781" t="s">
        <v>137</v>
      </c>
      <c r="K5781" t="s">
        <v>138</v>
      </c>
      <c r="L5781" t="s">
        <v>16019</v>
      </c>
      <c r="M5781" t="s">
        <v>16020</v>
      </c>
      <c r="N5781">
        <v>4.4597222219999999</v>
      </c>
      <c r="O5781">
        <v>0</v>
      </c>
      <c r="P5781">
        <v>3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75.352668302767469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75.352668302767469</v>
      </c>
    </row>
    <row r="5782" spans="1:31" x14ac:dyDescent="0.3">
      <c r="A5782">
        <v>2659639</v>
      </c>
      <c r="B5782">
        <v>1</v>
      </c>
      <c r="C5782" t="s">
        <v>81</v>
      </c>
      <c r="D5782" t="s">
        <v>113</v>
      </c>
      <c r="E5782" t="s">
        <v>132</v>
      </c>
      <c r="F5782" t="s">
        <v>16021</v>
      </c>
      <c r="G5782" t="s">
        <v>134</v>
      </c>
      <c r="H5782" t="s">
        <v>135</v>
      </c>
      <c r="I5782" t="s">
        <v>136</v>
      </c>
      <c r="J5782" t="s">
        <v>137</v>
      </c>
      <c r="K5782" t="s">
        <v>138</v>
      </c>
      <c r="L5782" t="s">
        <v>16022</v>
      </c>
      <c r="M5782" t="s">
        <v>16023</v>
      </c>
      <c r="N5782">
        <v>0.86083333299999998</v>
      </c>
      <c r="O5782">
        <v>0</v>
      </c>
      <c r="P5782">
        <v>5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1.192079154539899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1.192079154539899</v>
      </c>
    </row>
    <row r="5783" spans="1:31" x14ac:dyDescent="0.3">
      <c r="A5783">
        <v>2659018</v>
      </c>
      <c r="B5783">
        <v>1</v>
      </c>
      <c r="C5783" t="s">
        <v>80</v>
      </c>
      <c r="D5783" t="s">
        <v>108</v>
      </c>
      <c r="E5783" t="s">
        <v>214</v>
      </c>
      <c r="F5783" t="s">
        <v>15697</v>
      </c>
      <c r="G5783" t="s">
        <v>154</v>
      </c>
      <c r="H5783" t="s">
        <v>135</v>
      </c>
      <c r="I5783" t="s">
        <v>136</v>
      </c>
      <c r="J5783" t="s">
        <v>137</v>
      </c>
      <c r="K5783" t="s">
        <v>138</v>
      </c>
      <c r="L5783" t="s">
        <v>16024</v>
      </c>
      <c r="M5783" t="s">
        <v>16025</v>
      </c>
      <c r="N5783">
        <v>4.1077777769999999</v>
      </c>
      <c r="O5783">
        <v>0</v>
      </c>
      <c r="P5783">
        <v>7</v>
      </c>
      <c r="Q5783">
        <v>0</v>
      </c>
      <c r="R5783">
        <v>0</v>
      </c>
      <c r="S5783">
        <v>0</v>
      </c>
      <c r="T5783">
        <v>11</v>
      </c>
      <c r="U5783">
        <v>0</v>
      </c>
      <c r="V5783">
        <v>0</v>
      </c>
      <c r="W5783">
        <v>0</v>
      </c>
      <c r="X5783">
        <v>4.3375237827938173</v>
      </c>
      <c r="Y5783">
        <v>0</v>
      </c>
      <c r="Z5783">
        <v>0</v>
      </c>
      <c r="AA5783">
        <v>0</v>
      </c>
      <c r="AB5783">
        <v>60.275076880383928</v>
      </c>
      <c r="AC5783">
        <v>0</v>
      </c>
      <c r="AD5783">
        <v>0</v>
      </c>
      <c r="AE5783">
        <v>64.612600663177744</v>
      </c>
    </row>
    <row r="5784" spans="1:31" x14ac:dyDescent="0.3">
      <c r="A5784">
        <v>2659034</v>
      </c>
      <c r="B5784">
        <v>2</v>
      </c>
      <c r="C5784" t="s">
        <v>80</v>
      </c>
      <c r="D5784" t="s">
        <v>90</v>
      </c>
      <c r="E5784" t="s">
        <v>141</v>
      </c>
      <c r="F5784" t="s">
        <v>16026</v>
      </c>
      <c r="G5784" t="s">
        <v>149</v>
      </c>
      <c r="H5784" t="s">
        <v>144</v>
      </c>
      <c r="I5784" t="s">
        <v>136</v>
      </c>
      <c r="J5784" t="s">
        <v>137</v>
      </c>
      <c r="K5784" t="s">
        <v>138</v>
      </c>
      <c r="L5784" t="s">
        <v>16027</v>
      </c>
      <c r="M5784" t="s">
        <v>16028</v>
      </c>
      <c r="N5784">
        <v>1.4155555550000001</v>
      </c>
      <c r="O5784">
        <v>0</v>
      </c>
      <c r="P5784">
        <v>80</v>
      </c>
      <c r="Q5784">
        <v>0</v>
      </c>
      <c r="R5784">
        <v>0</v>
      </c>
      <c r="S5784">
        <v>1</v>
      </c>
      <c r="T5784">
        <v>109</v>
      </c>
      <c r="U5784">
        <v>0</v>
      </c>
      <c r="V5784">
        <v>0</v>
      </c>
      <c r="W5784">
        <v>0</v>
      </c>
      <c r="X5784">
        <v>22.138788125237554</v>
      </c>
      <c r="Y5784">
        <v>0</v>
      </c>
      <c r="Z5784">
        <v>0</v>
      </c>
      <c r="AA5784">
        <v>26.836649801228418</v>
      </c>
      <c r="AB5784">
        <v>86.126490985684271</v>
      </c>
      <c r="AC5784">
        <v>0</v>
      </c>
      <c r="AD5784">
        <v>0</v>
      </c>
      <c r="AE5784">
        <v>135.10192891215024</v>
      </c>
    </row>
    <row r="5785" spans="1:31" x14ac:dyDescent="0.3">
      <c r="A5785">
        <v>2659141</v>
      </c>
      <c r="B5785">
        <v>1</v>
      </c>
      <c r="C5785" t="s">
        <v>81</v>
      </c>
      <c r="D5785" t="s">
        <v>123</v>
      </c>
      <c r="E5785" t="s">
        <v>214</v>
      </c>
      <c r="F5785" t="s">
        <v>16029</v>
      </c>
      <c r="G5785" t="s">
        <v>406</v>
      </c>
      <c r="H5785" t="s">
        <v>135</v>
      </c>
      <c r="I5785" t="s">
        <v>136</v>
      </c>
      <c r="J5785" t="s">
        <v>137</v>
      </c>
      <c r="K5785" t="s">
        <v>138</v>
      </c>
      <c r="L5785" t="s">
        <v>16030</v>
      </c>
      <c r="M5785" t="s">
        <v>16031</v>
      </c>
      <c r="N5785">
        <v>2.3547222219999999</v>
      </c>
      <c r="O5785">
        <v>0</v>
      </c>
      <c r="P5785">
        <v>4</v>
      </c>
      <c r="Q5785">
        <v>0</v>
      </c>
      <c r="R5785">
        <v>0</v>
      </c>
      <c r="S5785">
        <v>0</v>
      </c>
      <c r="T5785">
        <v>2</v>
      </c>
      <c r="U5785">
        <v>0</v>
      </c>
      <c r="V5785">
        <v>0</v>
      </c>
      <c r="W5785">
        <v>0</v>
      </c>
      <c r="X5785">
        <v>2.4628215194112664</v>
      </c>
      <c r="Y5785">
        <v>0</v>
      </c>
      <c r="Z5785">
        <v>0</v>
      </c>
      <c r="AA5785">
        <v>0</v>
      </c>
      <c r="AB5785">
        <v>5.1164464274884649</v>
      </c>
      <c r="AC5785">
        <v>0</v>
      </c>
      <c r="AD5785">
        <v>0</v>
      </c>
      <c r="AE5785">
        <v>7.5792679468997317</v>
      </c>
    </row>
    <row r="5786" spans="1:31" x14ac:dyDescent="0.3">
      <c r="A5786">
        <v>2683904</v>
      </c>
      <c r="B5786">
        <v>1</v>
      </c>
      <c r="C5786" t="s">
        <v>80</v>
      </c>
      <c r="D5786" t="s">
        <v>105</v>
      </c>
      <c r="E5786" t="s">
        <v>181</v>
      </c>
      <c r="F5786" t="s">
        <v>16032</v>
      </c>
      <c r="G5786" t="s">
        <v>149</v>
      </c>
      <c r="H5786" t="s">
        <v>144</v>
      </c>
      <c r="I5786" t="s">
        <v>136</v>
      </c>
      <c r="J5786" t="s">
        <v>137</v>
      </c>
      <c r="K5786" t="s">
        <v>138</v>
      </c>
      <c r="L5786" t="s">
        <v>16033</v>
      </c>
      <c r="M5786" t="s">
        <v>16034</v>
      </c>
      <c r="N5786">
        <v>0.116666666</v>
      </c>
      <c r="O5786">
        <v>87</v>
      </c>
      <c r="P5786">
        <v>30478</v>
      </c>
      <c r="Q5786">
        <v>79</v>
      </c>
      <c r="R5786">
        <v>1209</v>
      </c>
      <c r="S5786">
        <v>182</v>
      </c>
      <c r="T5786">
        <v>2693</v>
      </c>
      <c r="U5786">
        <v>22</v>
      </c>
      <c r="V5786">
        <v>7</v>
      </c>
      <c r="W5786">
        <v>7.9722732186985583</v>
      </c>
      <c r="X5786">
        <v>872.6919113915252</v>
      </c>
      <c r="Y5786">
        <v>68.089949897360711</v>
      </c>
      <c r="Z5786">
        <v>66.516647870913815</v>
      </c>
      <c r="AA5786">
        <v>384.09732678088403</v>
      </c>
      <c r="AB5786">
        <v>237.28883354103908</v>
      </c>
      <c r="AC5786">
        <v>120.72224645251023</v>
      </c>
      <c r="AD5786">
        <v>5.3179003750639193</v>
      </c>
      <c r="AE5786">
        <v>1762.6970895279958</v>
      </c>
    </row>
    <row r="5787" spans="1:31" x14ac:dyDescent="0.3">
      <c r="A5787">
        <v>2659347</v>
      </c>
      <c r="B5787">
        <v>1</v>
      </c>
      <c r="C5787" t="s">
        <v>81</v>
      </c>
      <c r="D5787" t="s">
        <v>120</v>
      </c>
      <c r="E5787" t="s">
        <v>152</v>
      </c>
      <c r="F5787" t="s">
        <v>16035</v>
      </c>
      <c r="G5787" t="s">
        <v>191</v>
      </c>
      <c r="H5787" t="s">
        <v>135</v>
      </c>
      <c r="I5787" t="s">
        <v>136</v>
      </c>
      <c r="J5787" t="s">
        <v>137</v>
      </c>
      <c r="K5787" t="s">
        <v>138</v>
      </c>
      <c r="L5787" t="s">
        <v>16036</v>
      </c>
      <c r="M5787" t="s">
        <v>16037</v>
      </c>
      <c r="N5787">
        <v>0.50444444399999999</v>
      </c>
      <c r="O5787">
        <v>0</v>
      </c>
      <c r="P5787">
        <v>202</v>
      </c>
      <c r="Q5787">
        <v>0</v>
      </c>
      <c r="R5787">
        <v>2</v>
      </c>
      <c r="S5787">
        <v>0</v>
      </c>
      <c r="T5787">
        <v>16</v>
      </c>
      <c r="U5787">
        <v>0</v>
      </c>
      <c r="V5787">
        <v>0</v>
      </c>
      <c r="W5787">
        <v>0</v>
      </c>
      <c r="X5787">
        <v>16.683171352384147</v>
      </c>
      <c r="Y5787">
        <v>0</v>
      </c>
      <c r="Z5787">
        <v>0.53949531348961743</v>
      </c>
      <c r="AA5787">
        <v>0</v>
      </c>
      <c r="AB5787">
        <v>8.4076140796730954</v>
      </c>
      <c r="AC5787">
        <v>0</v>
      </c>
      <c r="AD5787">
        <v>0</v>
      </c>
      <c r="AE5787">
        <v>25.630280745546859</v>
      </c>
    </row>
    <row r="5788" spans="1:31" x14ac:dyDescent="0.3">
      <c r="A5788">
        <v>2659645</v>
      </c>
      <c r="B5788">
        <v>1</v>
      </c>
      <c r="C5788" t="s">
        <v>81</v>
      </c>
      <c r="D5788" t="s">
        <v>117</v>
      </c>
      <c r="E5788" t="s">
        <v>141</v>
      </c>
      <c r="F5788" t="s">
        <v>12029</v>
      </c>
      <c r="G5788" t="s">
        <v>154</v>
      </c>
      <c r="H5788" t="s">
        <v>144</v>
      </c>
      <c r="I5788" t="s">
        <v>241</v>
      </c>
      <c r="J5788" t="s">
        <v>137</v>
      </c>
      <c r="K5788" t="s">
        <v>138</v>
      </c>
      <c r="L5788" t="s">
        <v>16038</v>
      </c>
      <c r="M5788" t="s">
        <v>16039</v>
      </c>
      <c r="N5788">
        <v>2.7777769999999999E-3</v>
      </c>
      <c r="O5788">
        <v>3</v>
      </c>
      <c r="P5788">
        <v>112</v>
      </c>
      <c r="Q5788">
        <v>16</v>
      </c>
      <c r="R5788">
        <v>22</v>
      </c>
      <c r="S5788">
        <v>6</v>
      </c>
      <c r="T5788">
        <v>11</v>
      </c>
      <c r="U5788">
        <v>1</v>
      </c>
      <c r="V5788">
        <v>0</v>
      </c>
      <c r="W5788">
        <v>2.8983919750000002E-3</v>
      </c>
      <c r="X5788">
        <v>4.1907764350383347E-2</v>
      </c>
      <c r="Y5788">
        <v>0.30801706012204449</v>
      </c>
      <c r="Z5788">
        <v>5.4441488743913628E-2</v>
      </c>
      <c r="AA5788">
        <v>5.7614470525665012E-2</v>
      </c>
      <c r="AB5788">
        <v>2.1347393978415279E-2</v>
      </c>
      <c r="AC5788">
        <v>0.16819422702921558</v>
      </c>
      <c r="AD5788">
        <v>0</v>
      </c>
      <c r="AE5788">
        <v>0.65442079672463738</v>
      </c>
    </row>
    <row r="5789" spans="1:31" x14ac:dyDescent="0.3">
      <c r="A5789">
        <v>2659204</v>
      </c>
      <c r="B5789">
        <v>1</v>
      </c>
      <c r="C5789" t="s">
        <v>81</v>
      </c>
      <c r="D5789" t="s">
        <v>126</v>
      </c>
      <c r="E5789" t="s">
        <v>141</v>
      </c>
      <c r="F5789" t="s">
        <v>16040</v>
      </c>
      <c r="G5789" t="s">
        <v>161</v>
      </c>
      <c r="H5789" t="s">
        <v>144</v>
      </c>
      <c r="I5789" t="s">
        <v>136</v>
      </c>
      <c r="J5789" t="s">
        <v>137</v>
      </c>
      <c r="K5789" t="s">
        <v>162</v>
      </c>
      <c r="L5789" t="s">
        <v>16041</v>
      </c>
      <c r="M5789" t="s">
        <v>16042</v>
      </c>
      <c r="N5789">
        <v>6.3644444440000001</v>
      </c>
      <c r="O5789">
        <v>0</v>
      </c>
      <c r="P5789">
        <v>66</v>
      </c>
      <c r="Q5789">
        <v>4</v>
      </c>
      <c r="R5789">
        <v>93</v>
      </c>
      <c r="S5789">
        <v>0</v>
      </c>
      <c r="T5789">
        <v>13</v>
      </c>
      <c r="U5789">
        <v>0</v>
      </c>
      <c r="V5789">
        <v>0</v>
      </c>
      <c r="W5789">
        <v>0</v>
      </c>
      <c r="X5789">
        <v>66.690255991460901</v>
      </c>
      <c r="Y5789">
        <v>187.77071125540598</v>
      </c>
      <c r="Z5789">
        <v>714.21042180350901</v>
      </c>
      <c r="AA5789">
        <v>0</v>
      </c>
      <c r="AB5789">
        <v>194.04985101561701</v>
      </c>
      <c r="AC5789">
        <v>0</v>
      </c>
      <c r="AD5789">
        <v>0</v>
      </c>
      <c r="AE5789">
        <v>1162.7212400659928</v>
      </c>
    </row>
    <row r="5790" spans="1:31" x14ac:dyDescent="0.3">
      <c r="A5790">
        <v>2659745</v>
      </c>
      <c r="B5790">
        <v>1</v>
      </c>
      <c r="C5790" t="s">
        <v>80</v>
      </c>
      <c r="D5790" t="s">
        <v>106</v>
      </c>
      <c r="E5790" t="s">
        <v>194</v>
      </c>
      <c r="F5790" t="s">
        <v>5445</v>
      </c>
      <c r="G5790" t="s">
        <v>149</v>
      </c>
      <c r="H5790" t="s">
        <v>144</v>
      </c>
      <c r="I5790" t="s">
        <v>136</v>
      </c>
      <c r="J5790" t="s">
        <v>137</v>
      </c>
      <c r="K5790" t="s">
        <v>138</v>
      </c>
      <c r="L5790" t="s">
        <v>16043</v>
      </c>
      <c r="M5790" t="s">
        <v>16044</v>
      </c>
      <c r="N5790">
        <v>0.156111111</v>
      </c>
      <c r="O5790">
        <v>7</v>
      </c>
      <c r="P5790">
        <v>2145</v>
      </c>
      <c r="Q5790">
        <v>60</v>
      </c>
      <c r="R5790">
        <v>265</v>
      </c>
      <c r="S5790">
        <v>27</v>
      </c>
      <c r="T5790">
        <v>363</v>
      </c>
      <c r="U5790">
        <v>0</v>
      </c>
      <c r="V5790">
        <v>0</v>
      </c>
      <c r="W5790">
        <v>0.45174243947713411</v>
      </c>
      <c r="X5790">
        <v>60.060173161048638</v>
      </c>
      <c r="Y5790">
        <v>51.273740708152857</v>
      </c>
      <c r="Z5790">
        <v>101.06457068499321</v>
      </c>
      <c r="AA5790">
        <v>30.495209955555648</v>
      </c>
      <c r="AB5790">
        <v>49.849965598866291</v>
      </c>
      <c r="AC5790">
        <v>0</v>
      </c>
      <c r="AD5790">
        <v>0</v>
      </c>
      <c r="AE5790">
        <v>293.1954025480938</v>
      </c>
    </row>
    <row r="5791" spans="1:31" x14ac:dyDescent="0.3">
      <c r="A5791">
        <v>2659768</v>
      </c>
      <c r="B5791">
        <v>1</v>
      </c>
      <c r="C5791" t="s">
        <v>80</v>
      </c>
      <c r="D5791" t="s">
        <v>106</v>
      </c>
      <c r="E5791" t="s">
        <v>141</v>
      </c>
      <c r="F5791" t="s">
        <v>16045</v>
      </c>
      <c r="G5791" t="s">
        <v>448</v>
      </c>
      <c r="H5791" t="s">
        <v>144</v>
      </c>
      <c r="I5791" t="s">
        <v>136</v>
      </c>
      <c r="J5791" t="s">
        <v>137</v>
      </c>
      <c r="K5791" t="s">
        <v>138</v>
      </c>
      <c r="L5791" t="s">
        <v>16046</v>
      </c>
      <c r="M5791" t="s">
        <v>16047</v>
      </c>
      <c r="N5791">
        <v>9.3116666660000007</v>
      </c>
      <c r="O5791">
        <v>0</v>
      </c>
      <c r="P5791">
        <v>93</v>
      </c>
      <c r="Q5791">
        <v>0</v>
      </c>
      <c r="R5791">
        <v>53</v>
      </c>
      <c r="S5791">
        <v>1</v>
      </c>
      <c r="T5791">
        <v>13</v>
      </c>
      <c r="U5791">
        <v>0</v>
      </c>
      <c r="V5791">
        <v>0</v>
      </c>
      <c r="W5791">
        <v>0</v>
      </c>
      <c r="X5791">
        <v>165.60558503351228</v>
      </c>
      <c r="Y5791">
        <v>0</v>
      </c>
      <c r="Z5791">
        <v>246.43552191616163</v>
      </c>
      <c r="AA5791">
        <v>2.8999562804453944</v>
      </c>
      <c r="AB5791">
        <v>10.662391962528783</v>
      </c>
      <c r="AC5791">
        <v>0</v>
      </c>
      <c r="AD5791">
        <v>0</v>
      </c>
      <c r="AE5791">
        <v>425.60345519264808</v>
      </c>
    </row>
    <row r="5792" spans="1:31" x14ac:dyDescent="0.3">
      <c r="A5792">
        <v>2659582</v>
      </c>
      <c r="B5792">
        <v>1</v>
      </c>
      <c r="C5792" t="s">
        <v>81</v>
      </c>
      <c r="D5792" t="s">
        <v>113</v>
      </c>
      <c r="E5792" t="s">
        <v>194</v>
      </c>
      <c r="F5792" t="s">
        <v>3430</v>
      </c>
      <c r="G5792" t="s">
        <v>149</v>
      </c>
      <c r="H5792" t="s">
        <v>144</v>
      </c>
      <c r="I5792" t="s">
        <v>136</v>
      </c>
      <c r="J5792" t="s">
        <v>137</v>
      </c>
      <c r="K5792" t="s">
        <v>138</v>
      </c>
      <c r="L5792" t="s">
        <v>16048</v>
      </c>
      <c r="M5792" t="s">
        <v>16049</v>
      </c>
      <c r="N5792">
        <v>0.98861111099999999</v>
      </c>
      <c r="O5792">
        <v>20</v>
      </c>
      <c r="P5792">
        <v>295</v>
      </c>
      <c r="Q5792">
        <v>153</v>
      </c>
      <c r="R5792">
        <v>160</v>
      </c>
      <c r="S5792">
        <v>19</v>
      </c>
      <c r="T5792">
        <v>30</v>
      </c>
      <c r="U5792">
        <v>1</v>
      </c>
      <c r="V5792">
        <v>0</v>
      </c>
      <c r="W5792">
        <v>6.9576911343596173</v>
      </c>
      <c r="X5792">
        <v>82.214228925411049</v>
      </c>
      <c r="Y5792">
        <v>514.29852678998213</v>
      </c>
      <c r="Z5792">
        <v>347.6202159851772</v>
      </c>
      <c r="AA5792">
        <v>48.862311681443188</v>
      </c>
      <c r="AB5792">
        <v>25.392842536482707</v>
      </c>
      <c r="AC5792">
        <v>63.672470397298895</v>
      </c>
      <c r="AD5792">
        <v>0</v>
      </c>
      <c r="AE5792">
        <v>1089.0182874501547</v>
      </c>
    </row>
    <row r="5793" spans="1:31" x14ac:dyDescent="0.3">
      <c r="A5793">
        <v>2659390</v>
      </c>
      <c r="B5793">
        <v>1</v>
      </c>
      <c r="C5793" t="s">
        <v>80</v>
      </c>
      <c r="D5793" t="s">
        <v>96</v>
      </c>
      <c r="E5793" t="s">
        <v>165</v>
      </c>
      <c r="F5793" t="s">
        <v>16050</v>
      </c>
      <c r="G5793" t="s">
        <v>154</v>
      </c>
      <c r="H5793" t="s">
        <v>135</v>
      </c>
      <c r="I5793" t="s">
        <v>136</v>
      </c>
      <c r="J5793" t="s">
        <v>137</v>
      </c>
      <c r="K5793" t="s">
        <v>138</v>
      </c>
      <c r="L5793" t="s">
        <v>16051</v>
      </c>
      <c r="M5793" t="s">
        <v>16052</v>
      </c>
      <c r="N5793">
        <v>1.758888888</v>
      </c>
      <c r="O5793">
        <v>0</v>
      </c>
      <c r="P5793">
        <v>38</v>
      </c>
      <c r="Q5793">
        <v>0</v>
      </c>
      <c r="R5793">
        <v>0</v>
      </c>
      <c r="S5793">
        <v>0</v>
      </c>
      <c r="T5793">
        <v>3</v>
      </c>
      <c r="U5793">
        <v>0</v>
      </c>
      <c r="V5793">
        <v>0</v>
      </c>
      <c r="W5793">
        <v>0</v>
      </c>
      <c r="X5793">
        <v>30.478573889493898</v>
      </c>
      <c r="Y5793">
        <v>0</v>
      </c>
      <c r="Z5793">
        <v>0</v>
      </c>
      <c r="AA5793">
        <v>0</v>
      </c>
      <c r="AB5793">
        <v>49.774856020977388</v>
      </c>
      <c r="AC5793">
        <v>0</v>
      </c>
      <c r="AD5793">
        <v>0</v>
      </c>
      <c r="AE5793">
        <v>80.253429910471283</v>
      </c>
    </row>
    <row r="5794" spans="1:31" x14ac:dyDescent="0.3">
      <c r="A5794">
        <v>2659413</v>
      </c>
      <c r="B5794">
        <v>1</v>
      </c>
      <c r="C5794" t="s">
        <v>80</v>
      </c>
      <c r="D5794" t="s">
        <v>86</v>
      </c>
      <c r="E5794" t="s">
        <v>165</v>
      </c>
      <c r="F5794" t="s">
        <v>14152</v>
      </c>
      <c r="G5794" t="s">
        <v>540</v>
      </c>
      <c r="H5794" t="s">
        <v>135</v>
      </c>
      <c r="I5794" t="s">
        <v>136</v>
      </c>
      <c r="J5794" t="s">
        <v>137</v>
      </c>
      <c r="K5794" t="s">
        <v>162</v>
      </c>
      <c r="L5794" t="s">
        <v>16053</v>
      </c>
      <c r="M5794" t="s">
        <v>16054</v>
      </c>
      <c r="N5794">
        <v>6.15</v>
      </c>
      <c r="O5794">
        <v>0</v>
      </c>
      <c r="P5794">
        <v>23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79.938827236445832</v>
      </c>
      <c r="Y5794">
        <v>0</v>
      </c>
      <c r="Z5794">
        <v>0</v>
      </c>
      <c r="AA5794">
        <v>0</v>
      </c>
      <c r="AB5794">
        <v>1.1325992383136918</v>
      </c>
      <c r="AC5794">
        <v>0</v>
      </c>
      <c r="AD5794">
        <v>0</v>
      </c>
      <c r="AE5794">
        <v>81.071426474759519</v>
      </c>
    </row>
    <row r="5795" spans="1:31" x14ac:dyDescent="0.3">
      <c r="A5795">
        <v>2659277</v>
      </c>
      <c r="B5795">
        <v>2</v>
      </c>
      <c r="C5795" t="s">
        <v>80</v>
      </c>
      <c r="D5795" t="s">
        <v>100</v>
      </c>
      <c r="E5795" t="s">
        <v>152</v>
      </c>
      <c r="F5795" t="s">
        <v>16055</v>
      </c>
      <c r="G5795" t="s">
        <v>187</v>
      </c>
      <c r="H5795" t="s">
        <v>135</v>
      </c>
      <c r="I5795" t="s">
        <v>136</v>
      </c>
      <c r="J5795" t="s">
        <v>137</v>
      </c>
      <c r="K5795" t="s">
        <v>138</v>
      </c>
      <c r="L5795" t="s">
        <v>16056</v>
      </c>
      <c r="M5795" t="s">
        <v>16057</v>
      </c>
      <c r="N5795">
        <v>0.80416666599999997</v>
      </c>
      <c r="O5795">
        <v>0</v>
      </c>
      <c r="P5795">
        <v>74</v>
      </c>
      <c r="Q5795">
        <v>0</v>
      </c>
      <c r="R5795">
        <v>17</v>
      </c>
      <c r="S5795">
        <v>0</v>
      </c>
      <c r="T5795">
        <v>21</v>
      </c>
      <c r="U5795">
        <v>0</v>
      </c>
      <c r="V5795">
        <v>0</v>
      </c>
      <c r="W5795">
        <v>0</v>
      </c>
      <c r="X5795">
        <v>30.349460869922119</v>
      </c>
      <c r="Y5795">
        <v>0</v>
      </c>
      <c r="Z5795">
        <v>7.8309332494851294</v>
      </c>
      <c r="AA5795">
        <v>0</v>
      </c>
      <c r="AB5795">
        <v>21.260719707697131</v>
      </c>
      <c r="AC5795">
        <v>0</v>
      </c>
      <c r="AD5795">
        <v>0</v>
      </c>
      <c r="AE5795">
        <v>59.441113827104374</v>
      </c>
    </row>
    <row r="5796" spans="1:31" x14ac:dyDescent="0.3">
      <c r="A5796">
        <v>2659513</v>
      </c>
      <c r="B5796">
        <v>1</v>
      </c>
      <c r="C5796" t="s">
        <v>80</v>
      </c>
      <c r="D5796" t="s">
        <v>105</v>
      </c>
      <c r="E5796" t="s">
        <v>132</v>
      </c>
      <c r="F5796" t="s">
        <v>16058</v>
      </c>
      <c r="G5796" t="s">
        <v>228</v>
      </c>
      <c r="H5796" t="s">
        <v>135</v>
      </c>
      <c r="I5796" t="s">
        <v>136</v>
      </c>
      <c r="J5796" t="s">
        <v>137</v>
      </c>
      <c r="K5796" t="s">
        <v>138</v>
      </c>
      <c r="L5796" t="s">
        <v>16059</v>
      </c>
      <c r="M5796" t="s">
        <v>16060</v>
      </c>
      <c r="N5796">
        <v>1.414722222</v>
      </c>
      <c r="O5796">
        <v>0</v>
      </c>
      <c r="P5796">
        <v>16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5.4400384247776357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5.4400384247776357</v>
      </c>
    </row>
    <row r="5797" spans="1:31" x14ac:dyDescent="0.3">
      <c r="A5797">
        <v>2659728</v>
      </c>
      <c r="B5797">
        <v>1</v>
      </c>
      <c r="C5797" t="s">
        <v>80</v>
      </c>
      <c r="D5797" t="s">
        <v>98</v>
      </c>
      <c r="E5797" t="s">
        <v>132</v>
      </c>
      <c r="F5797" t="s">
        <v>16061</v>
      </c>
      <c r="G5797" t="s">
        <v>268</v>
      </c>
      <c r="H5797" t="s">
        <v>135</v>
      </c>
      <c r="I5797" t="s">
        <v>136</v>
      </c>
      <c r="J5797" t="s">
        <v>137</v>
      </c>
      <c r="K5797" t="s">
        <v>138</v>
      </c>
      <c r="L5797" t="s">
        <v>16062</v>
      </c>
      <c r="M5797" t="s">
        <v>16063</v>
      </c>
      <c r="N5797">
        <v>1.5566666659999999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4.820232469653833E-3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4.820232469653833E-3</v>
      </c>
    </row>
    <row r="5798" spans="1:31" x14ac:dyDescent="0.3">
      <c r="A5798">
        <v>2659576</v>
      </c>
      <c r="B5798">
        <v>1</v>
      </c>
      <c r="C5798" t="s">
        <v>80</v>
      </c>
      <c r="D5798" t="s">
        <v>84</v>
      </c>
      <c r="E5798" t="s">
        <v>214</v>
      </c>
      <c r="F5798" t="s">
        <v>11101</v>
      </c>
      <c r="G5798" t="s">
        <v>216</v>
      </c>
      <c r="H5798" t="s">
        <v>135</v>
      </c>
      <c r="I5798" t="s">
        <v>136</v>
      </c>
      <c r="J5798" t="s">
        <v>137</v>
      </c>
      <c r="K5798" t="s">
        <v>138</v>
      </c>
      <c r="L5798" t="s">
        <v>16064</v>
      </c>
      <c r="M5798" t="s">
        <v>16065</v>
      </c>
      <c r="N5798">
        <v>4.1744444439999997</v>
      </c>
      <c r="O5798">
        <v>0</v>
      </c>
      <c r="P5798">
        <v>22</v>
      </c>
      <c r="Q5798">
        <v>0</v>
      </c>
      <c r="R5798">
        <v>0</v>
      </c>
      <c r="S5798">
        <v>0</v>
      </c>
      <c r="T5798">
        <v>2</v>
      </c>
      <c r="U5798">
        <v>0</v>
      </c>
      <c r="V5798">
        <v>0</v>
      </c>
      <c r="W5798">
        <v>0</v>
      </c>
      <c r="X5798">
        <v>26.862204515615208</v>
      </c>
      <c r="Y5798">
        <v>0</v>
      </c>
      <c r="Z5798">
        <v>0</v>
      </c>
      <c r="AA5798">
        <v>0</v>
      </c>
      <c r="AB5798">
        <v>8.3579814704135931</v>
      </c>
      <c r="AC5798">
        <v>0</v>
      </c>
      <c r="AD5798">
        <v>0</v>
      </c>
      <c r="AE5798">
        <v>35.220185986028802</v>
      </c>
    </row>
    <row r="5799" spans="1:31" x14ac:dyDescent="0.3">
      <c r="A5799">
        <v>2659035</v>
      </c>
      <c r="B5799">
        <v>1</v>
      </c>
      <c r="C5799" t="s">
        <v>80</v>
      </c>
      <c r="D5799" t="s">
        <v>100</v>
      </c>
      <c r="E5799" t="s">
        <v>214</v>
      </c>
      <c r="F5799" t="s">
        <v>16066</v>
      </c>
      <c r="G5799" t="s">
        <v>224</v>
      </c>
      <c r="H5799" t="s">
        <v>135</v>
      </c>
      <c r="I5799" t="s">
        <v>136</v>
      </c>
      <c r="J5799" t="s">
        <v>137</v>
      </c>
      <c r="K5799" t="s">
        <v>138</v>
      </c>
      <c r="L5799" t="s">
        <v>16067</v>
      </c>
      <c r="M5799" t="s">
        <v>16068</v>
      </c>
      <c r="N5799">
        <v>0.83805555499999995</v>
      </c>
      <c r="O5799">
        <v>0</v>
      </c>
      <c r="P5799">
        <v>57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9.8776387098885969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9.8776387098885969</v>
      </c>
    </row>
    <row r="5800" spans="1:31" x14ac:dyDescent="0.3">
      <c r="A5800">
        <v>2659476</v>
      </c>
      <c r="B5800">
        <v>1</v>
      </c>
      <c r="C5800" t="s">
        <v>81</v>
      </c>
      <c r="D5800" t="s">
        <v>125</v>
      </c>
      <c r="E5800" t="s">
        <v>147</v>
      </c>
      <c r="F5800" t="s">
        <v>16069</v>
      </c>
      <c r="G5800" t="s">
        <v>149</v>
      </c>
      <c r="H5800" t="s">
        <v>144</v>
      </c>
      <c r="I5800" t="s">
        <v>241</v>
      </c>
      <c r="J5800" t="s">
        <v>137</v>
      </c>
      <c r="K5800" t="s">
        <v>138</v>
      </c>
      <c r="L5800" t="s">
        <v>16070</v>
      </c>
      <c r="M5800" t="s">
        <v>16071</v>
      </c>
      <c r="N5800">
        <v>2.7777777E-2</v>
      </c>
      <c r="O5800">
        <v>2</v>
      </c>
      <c r="P5800">
        <v>156</v>
      </c>
      <c r="Q5800">
        <v>29</v>
      </c>
      <c r="R5800">
        <v>177</v>
      </c>
      <c r="S5800">
        <v>2</v>
      </c>
      <c r="T5800">
        <v>8</v>
      </c>
      <c r="U5800">
        <v>0</v>
      </c>
      <c r="V5800">
        <v>0</v>
      </c>
      <c r="W5800">
        <v>1.4815267846299999E-2</v>
      </c>
      <c r="X5800">
        <v>0.75130102153068579</v>
      </c>
      <c r="Y5800">
        <v>2.3376178859311247</v>
      </c>
      <c r="Z5800">
        <v>19.026021579977105</v>
      </c>
      <c r="AA5800">
        <v>8.1691141099999989E-2</v>
      </c>
      <c r="AB5800">
        <v>0.10411013705386668</v>
      </c>
      <c r="AC5800">
        <v>0</v>
      </c>
      <c r="AD5800">
        <v>0</v>
      </c>
      <c r="AE5800">
        <v>22.315557033439081</v>
      </c>
    </row>
    <row r="5801" spans="1:31" x14ac:dyDescent="0.3">
      <c r="A5801">
        <v>2659081</v>
      </c>
      <c r="B5801">
        <v>1</v>
      </c>
      <c r="C5801" t="s">
        <v>80</v>
      </c>
      <c r="D5801" t="s">
        <v>106</v>
      </c>
      <c r="E5801" t="s">
        <v>152</v>
      </c>
      <c r="F5801" t="s">
        <v>16072</v>
      </c>
      <c r="G5801" t="s">
        <v>191</v>
      </c>
      <c r="H5801" t="s">
        <v>135</v>
      </c>
      <c r="I5801" t="s">
        <v>136</v>
      </c>
      <c r="J5801" t="s">
        <v>137</v>
      </c>
      <c r="K5801" t="s">
        <v>138</v>
      </c>
      <c r="L5801" t="s">
        <v>16073</v>
      </c>
      <c r="M5801" t="s">
        <v>16074</v>
      </c>
      <c r="N5801">
        <v>5.216388888</v>
      </c>
      <c r="O5801">
        <v>0</v>
      </c>
      <c r="P5801">
        <v>0</v>
      </c>
      <c r="Q5801">
        <v>0</v>
      </c>
      <c r="R5801">
        <v>10</v>
      </c>
      <c r="S5801">
        <v>0</v>
      </c>
      <c r="T5801">
        <v>3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260.97682762680478</v>
      </c>
      <c r="AA5801">
        <v>0</v>
      </c>
      <c r="AB5801">
        <v>37.346330195804882</v>
      </c>
      <c r="AC5801">
        <v>0</v>
      </c>
      <c r="AD5801">
        <v>0</v>
      </c>
      <c r="AE5801">
        <v>298.32315782260969</v>
      </c>
    </row>
    <row r="5802" spans="1:31" x14ac:dyDescent="0.3">
      <c r="A5802">
        <v>2659187</v>
      </c>
      <c r="B5802">
        <v>1</v>
      </c>
      <c r="C5802" t="s">
        <v>80</v>
      </c>
      <c r="D5802" t="s">
        <v>108</v>
      </c>
      <c r="E5802" t="s">
        <v>152</v>
      </c>
      <c r="F5802" t="s">
        <v>16075</v>
      </c>
      <c r="G5802" t="s">
        <v>161</v>
      </c>
      <c r="H5802" t="s">
        <v>135</v>
      </c>
      <c r="I5802" t="s">
        <v>136</v>
      </c>
      <c r="J5802" t="s">
        <v>137</v>
      </c>
      <c r="K5802" t="s">
        <v>162</v>
      </c>
      <c r="L5802" t="s">
        <v>16076</v>
      </c>
      <c r="M5802" t="s">
        <v>16077</v>
      </c>
      <c r="N5802">
        <v>9.1227777769999996</v>
      </c>
      <c r="O5802">
        <v>0</v>
      </c>
      <c r="P5802">
        <v>16</v>
      </c>
      <c r="Q5802">
        <v>0</v>
      </c>
      <c r="R5802">
        <v>9</v>
      </c>
      <c r="S5802">
        <v>0</v>
      </c>
      <c r="T5802">
        <v>7</v>
      </c>
      <c r="U5802">
        <v>0</v>
      </c>
      <c r="V5802">
        <v>0</v>
      </c>
      <c r="W5802">
        <v>0</v>
      </c>
      <c r="X5802">
        <v>32.501149930200668</v>
      </c>
      <c r="Y5802">
        <v>0</v>
      </c>
      <c r="Z5802">
        <v>104.34803168624791</v>
      </c>
      <c r="AA5802">
        <v>0</v>
      </c>
      <c r="AB5802">
        <v>84.71323630312385</v>
      </c>
      <c r="AC5802">
        <v>0</v>
      </c>
      <c r="AD5802">
        <v>0</v>
      </c>
      <c r="AE5802">
        <v>221.5624179195724</v>
      </c>
    </row>
    <row r="5803" spans="1:31" x14ac:dyDescent="0.3">
      <c r="A5803">
        <v>2659519</v>
      </c>
      <c r="B5803">
        <v>1</v>
      </c>
      <c r="C5803" t="s">
        <v>81</v>
      </c>
      <c r="D5803" t="s">
        <v>112</v>
      </c>
      <c r="E5803" t="s">
        <v>194</v>
      </c>
      <c r="F5803" t="s">
        <v>3512</v>
      </c>
      <c r="G5803" t="s">
        <v>149</v>
      </c>
      <c r="H5803" t="s">
        <v>144</v>
      </c>
      <c r="I5803" t="s">
        <v>136</v>
      </c>
      <c r="J5803" t="s">
        <v>137</v>
      </c>
      <c r="K5803" t="s">
        <v>138</v>
      </c>
      <c r="L5803" t="s">
        <v>16078</v>
      </c>
      <c r="M5803" t="s">
        <v>16079</v>
      </c>
      <c r="N5803">
        <v>0.27361111100000002</v>
      </c>
      <c r="O5803">
        <v>3</v>
      </c>
      <c r="P5803">
        <v>826</v>
      </c>
      <c r="Q5803">
        <v>4</v>
      </c>
      <c r="R5803">
        <v>27</v>
      </c>
      <c r="S5803">
        <v>3</v>
      </c>
      <c r="T5803">
        <v>38</v>
      </c>
      <c r="U5803">
        <v>0</v>
      </c>
      <c r="V5803">
        <v>0</v>
      </c>
      <c r="W5803">
        <v>0.24684433611750004</v>
      </c>
      <c r="X5803">
        <v>19.350437464660239</v>
      </c>
      <c r="Y5803">
        <v>7.8383772167519634</v>
      </c>
      <c r="Z5803">
        <v>4.008751216980488</v>
      </c>
      <c r="AA5803">
        <v>2.6349514092213626</v>
      </c>
      <c r="AB5803">
        <v>4.2127670459736519</v>
      </c>
      <c r="AC5803">
        <v>0</v>
      </c>
      <c r="AD5803">
        <v>0</v>
      </c>
      <c r="AE5803">
        <v>38.292128689705201</v>
      </c>
    </row>
    <row r="5804" spans="1:31" x14ac:dyDescent="0.3">
      <c r="A5804">
        <v>2659164</v>
      </c>
      <c r="B5804">
        <v>1</v>
      </c>
      <c r="C5804" t="s">
        <v>80</v>
      </c>
      <c r="D5804" t="s">
        <v>97</v>
      </c>
      <c r="E5804" t="s">
        <v>141</v>
      </c>
      <c r="F5804" t="s">
        <v>15694</v>
      </c>
      <c r="G5804" t="s">
        <v>161</v>
      </c>
      <c r="H5804" t="s">
        <v>144</v>
      </c>
      <c r="I5804" t="s">
        <v>136</v>
      </c>
      <c r="J5804" t="s">
        <v>137</v>
      </c>
      <c r="K5804" t="s">
        <v>162</v>
      </c>
      <c r="L5804" t="s">
        <v>16080</v>
      </c>
      <c r="M5804" t="s">
        <v>16081</v>
      </c>
      <c r="N5804">
        <v>7.2283333330000001</v>
      </c>
      <c r="O5804">
        <v>5</v>
      </c>
      <c r="P5804">
        <v>858</v>
      </c>
      <c r="Q5804">
        <v>6</v>
      </c>
      <c r="R5804">
        <v>21</v>
      </c>
      <c r="S5804">
        <v>10</v>
      </c>
      <c r="T5804">
        <v>92</v>
      </c>
      <c r="U5804">
        <v>0</v>
      </c>
      <c r="V5804">
        <v>0</v>
      </c>
      <c r="W5804">
        <v>600.9904107580345</v>
      </c>
      <c r="X5804">
        <v>1358.1949500147782</v>
      </c>
      <c r="Y5804">
        <v>63.567533157292274</v>
      </c>
      <c r="Z5804">
        <v>71.173114513760922</v>
      </c>
      <c r="AA5804">
        <v>233.22014176742249</v>
      </c>
      <c r="AB5804">
        <v>471.56513304201968</v>
      </c>
      <c r="AC5804">
        <v>0</v>
      </c>
      <c r="AD5804">
        <v>0</v>
      </c>
      <c r="AE5804">
        <v>2798.7112832533076</v>
      </c>
    </row>
    <row r="5805" spans="1:31" x14ac:dyDescent="0.3">
      <c r="A5805">
        <v>2659307</v>
      </c>
      <c r="B5805">
        <v>1</v>
      </c>
      <c r="C5805" t="s">
        <v>80</v>
      </c>
      <c r="D5805" t="s">
        <v>96</v>
      </c>
      <c r="E5805" t="s">
        <v>165</v>
      </c>
      <c r="F5805" t="s">
        <v>16082</v>
      </c>
      <c r="G5805" t="s">
        <v>224</v>
      </c>
      <c r="H5805" t="s">
        <v>135</v>
      </c>
      <c r="I5805" t="s">
        <v>136</v>
      </c>
      <c r="J5805" t="s">
        <v>137</v>
      </c>
      <c r="K5805" t="s">
        <v>138</v>
      </c>
      <c r="L5805" t="s">
        <v>16083</v>
      </c>
      <c r="M5805" t="s">
        <v>16084</v>
      </c>
      <c r="N5805">
        <v>4.0436111109999997</v>
      </c>
      <c r="O5805">
        <v>0</v>
      </c>
      <c r="P5805">
        <v>23</v>
      </c>
      <c r="Q5805">
        <v>0</v>
      </c>
      <c r="R5805">
        <v>0</v>
      </c>
      <c r="S5805">
        <v>0</v>
      </c>
      <c r="T5805">
        <v>1</v>
      </c>
      <c r="U5805">
        <v>0</v>
      </c>
      <c r="V5805">
        <v>0</v>
      </c>
      <c r="W5805">
        <v>0</v>
      </c>
      <c r="X5805">
        <v>34.505620812922302</v>
      </c>
      <c r="Y5805">
        <v>0</v>
      </c>
      <c r="Z5805">
        <v>0</v>
      </c>
      <c r="AA5805">
        <v>0</v>
      </c>
      <c r="AB5805">
        <v>3.0317437157180004E-2</v>
      </c>
      <c r="AC5805">
        <v>0</v>
      </c>
      <c r="AD5805">
        <v>0</v>
      </c>
      <c r="AE5805">
        <v>34.535938250079482</v>
      </c>
    </row>
    <row r="5806" spans="1:31" x14ac:dyDescent="0.3">
      <c r="A5806">
        <v>2659144</v>
      </c>
      <c r="B5806">
        <v>1</v>
      </c>
      <c r="C5806" t="s">
        <v>81</v>
      </c>
      <c r="D5806" t="s">
        <v>128</v>
      </c>
      <c r="E5806" t="s">
        <v>147</v>
      </c>
      <c r="F5806" t="s">
        <v>9707</v>
      </c>
      <c r="G5806" t="s">
        <v>149</v>
      </c>
      <c r="H5806" t="s">
        <v>144</v>
      </c>
      <c r="I5806" t="s">
        <v>241</v>
      </c>
      <c r="J5806" t="s">
        <v>137</v>
      </c>
      <c r="K5806" t="s">
        <v>138</v>
      </c>
      <c r="L5806" t="s">
        <v>16085</v>
      </c>
      <c r="M5806" t="s">
        <v>16086</v>
      </c>
      <c r="N5806">
        <v>4.1111110999999999E-2</v>
      </c>
      <c r="O5806">
        <v>18</v>
      </c>
      <c r="P5806">
        <v>1485</v>
      </c>
      <c r="Q5806">
        <v>27</v>
      </c>
      <c r="R5806">
        <v>21</v>
      </c>
      <c r="S5806">
        <v>13</v>
      </c>
      <c r="T5806">
        <v>126</v>
      </c>
      <c r="U5806">
        <v>1</v>
      </c>
      <c r="V5806">
        <v>0</v>
      </c>
      <c r="W5806">
        <v>0.21554089044698677</v>
      </c>
      <c r="X5806">
        <v>7.880317026740566</v>
      </c>
      <c r="Y5806">
        <v>15.017321000595754</v>
      </c>
      <c r="Z5806">
        <v>0.80992239334620009</v>
      </c>
      <c r="AA5806">
        <v>3.4333972224189124</v>
      </c>
      <c r="AB5806">
        <v>2.4205648546503715</v>
      </c>
      <c r="AC5806">
        <v>7.9557004330837628</v>
      </c>
      <c r="AD5806">
        <v>0</v>
      </c>
      <c r="AE5806">
        <v>37.732763821282553</v>
      </c>
    </row>
    <row r="5807" spans="1:31" x14ac:dyDescent="0.3">
      <c r="A5807">
        <v>2659264</v>
      </c>
      <c r="B5807">
        <v>1</v>
      </c>
      <c r="C5807" t="s">
        <v>80</v>
      </c>
      <c r="D5807" t="s">
        <v>94</v>
      </c>
      <c r="E5807" t="s">
        <v>194</v>
      </c>
      <c r="F5807" t="s">
        <v>16087</v>
      </c>
      <c r="G5807" t="s">
        <v>149</v>
      </c>
      <c r="H5807" t="s">
        <v>144</v>
      </c>
      <c r="I5807" t="s">
        <v>136</v>
      </c>
      <c r="J5807" t="s">
        <v>137</v>
      </c>
      <c r="K5807" t="s">
        <v>138</v>
      </c>
      <c r="L5807" t="s">
        <v>16088</v>
      </c>
      <c r="M5807" t="s">
        <v>16089</v>
      </c>
      <c r="N5807">
        <v>0.10722222200000001</v>
      </c>
      <c r="O5807">
        <v>0</v>
      </c>
      <c r="P5807">
        <v>7343</v>
      </c>
      <c r="Q5807">
        <v>0</v>
      </c>
      <c r="R5807">
        <v>1</v>
      </c>
      <c r="S5807">
        <v>0</v>
      </c>
      <c r="T5807">
        <v>1320</v>
      </c>
      <c r="U5807">
        <v>0</v>
      </c>
      <c r="V5807">
        <v>0</v>
      </c>
      <c r="W5807">
        <v>0</v>
      </c>
      <c r="X5807">
        <v>164.14131846642783</v>
      </c>
      <c r="Y5807">
        <v>0</v>
      </c>
      <c r="Z5807">
        <v>2.4733097561399336E-2</v>
      </c>
      <c r="AA5807">
        <v>0</v>
      </c>
      <c r="AB5807">
        <v>186.83696504071784</v>
      </c>
      <c r="AC5807">
        <v>0</v>
      </c>
      <c r="AD5807">
        <v>0</v>
      </c>
      <c r="AE5807">
        <v>351.00301660470711</v>
      </c>
    </row>
    <row r="5808" spans="1:31" x14ac:dyDescent="0.3">
      <c r="A5808">
        <v>2659101</v>
      </c>
      <c r="B5808">
        <v>1</v>
      </c>
      <c r="C5808" t="s">
        <v>81</v>
      </c>
      <c r="D5808" t="s">
        <v>117</v>
      </c>
      <c r="E5808" t="s">
        <v>194</v>
      </c>
      <c r="F5808" t="s">
        <v>16090</v>
      </c>
      <c r="G5808" t="s">
        <v>149</v>
      </c>
      <c r="H5808" t="s">
        <v>144</v>
      </c>
      <c r="I5808" t="s">
        <v>136</v>
      </c>
      <c r="J5808" t="s">
        <v>137</v>
      </c>
      <c r="K5808" t="s">
        <v>138</v>
      </c>
      <c r="L5808" t="s">
        <v>16091</v>
      </c>
      <c r="M5808" t="s">
        <v>16092</v>
      </c>
      <c r="N5808">
        <v>0.66777777699999996</v>
      </c>
      <c r="O5808">
        <v>14</v>
      </c>
      <c r="P5808">
        <v>8147</v>
      </c>
      <c r="Q5808">
        <v>136</v>
      </c>
      <c r="R5808">
        <v>452</v>
      </c>
      <c r="S5808">
        <v>23</v>
      </c>
      <c r="T5808">
        <v>1844</v>
      </c>
      <c r="U5808">
        <v>8</v>
      </c>
      <c r="V5808">
        <v>13</v>
      </c>
      <c r="W5808">
        <v>2.568395898151004</v>
      </c>
      <c r="X5808">
        <v>736.9748943123742</v>
      </c>
      <c r="Y5808">
        <v>510.24600682585952</v>
      </c>
      <c r="Z5808">
        <v>631.00620592142093</v>
      </c>
      <c r="AA5808">
        <v>61.890307662537758</v>
      </c>
      <c r="AB5808">
        <v>473.2425767924916</v>
      </c>
      <c r="AC5808">
        <v>92.772411890582504</v>
      </c>
      <c r="AD5808">
        <v>135.78724145194275</v>
      </c>
      <c r="AE5808">
        <v>2644.4880407553605</v>
      </c>
    </row>
    <row r="5809" spans="1:31" x14ac:dyDescent="0.3">
      <c r="A5809">
        <v>2659350</v>
      </c>
      <c r="B5809">
        <v>1</v>
      </c>
      <c r="C5809" t="s">
        <v>81</v>
      </c>
      <c r="D5809" t="s">
        <v>112</v>
      </c>
      <c r="E5809" t="s">
        <v>194</v>
      </c>
      <c r="F5809" t="s">
        <v>3512</v>
      </c>
      <c r="G5809" t="s">
        <v>149</v>
      </c>
      <c r="H5809" t="s">
        <v>144</v>
      </c>
      <c r="I5809" t="s">
        <v>136</v>
      </c>
      <c r="J5809" t="s">
        <v>137</v>
      </c>
      <c r="K5809" t="s">
        <v>138</v>
      </c>
      <c r="L5809" t="s">
        <v>16093</v>
      </c>
      <c r="M5809" t="s">
        <v>16094</v>
      </c>
      <c r="N5809">
        <v>7.1944443999999996E-2</v>
      </c>
      <c r="O5809">
        <v>3</v>
      </c>
      <c r="P5809">
        <v>826</v>
      </c>
      <c r="Q5809">
        <v>4</v>
      </c>
      <c r="R5809">
        <v>27</v>
      </c>
      <c r="S5809">
        <v>3</v>
      </c>
      <c r="T5809">
        <v>38</v>
      </c>
      <c r="U5809">
        <v>0</v>
      </c>
      <c r="V5809">
        <v>0</v>
      </c>
      <c r="W5809">
        <v>6.3467452504166674E-2</v>
      </c>
      <c r="X5809">
        <v>5.2077748377646875</v>
      </c>
      <c r="Y5809">
        <v>2.041024531956916</v>
      </c>
      <c r="Z5809">
        <v>1.0125426901651597</v>
      </c>
      <c r="AA5809">
        <v>0.74640146236648974</v>
      </c>
      <c r="AB5809">
        <v>1.1643219830376406</v>
      </c>
      <c r="AC5809">
        <v>0</v>
      </c>
      <c r="AD5809">
        <v>0</v>
      </c>
      <c r="AE5809">
        <v>10.23553295779506</v>
      </c>
    </row>
    <row r="5810" spans="1:31" x14ac:dyDescent="0.3">
      <c r="A5810">
        <v>2659250</v>
      </c>
      <c r="B5810">
        <v>1</v>
      </c>
      <c r="C5810" t="s">
        <v>80</v>
      </c>
      <c r="D5810" t="s">
        <v>93</v>
      </c>
      <c r="E5810" t="s">
        <v>165</v>
      </c>
      <c r="F5810" t="s">
        <v>16095</v>
      </c>
      <c r="G5810" t="s">
        <v>187</v>
      </c>
      <c r="H5810" t="s">
        <v>135</v>
      </c>
      <c r="I5810" t="s">
        <v>136</v>
      </c>
      <c r="J5810" t="s">
        <v>137</v>
      </c>
      <c r="K5810" t="s">
        <v>138</v>
      </c>
      <c r="L5810" t="s">
        <v>16096</v>
      </c>
      <c r="M5810" t="s">
        <v>16097</v>
      </c>
      <c r="N5810">
        <v>3.2055555550000001</v>
      </c>
      <c r="O5810">
        <v>0</v>
      </c>
      <c r="P5810">
        <v>5</v>
      </c>
      <c r="Q5810">
        <v>0</v>
      </c>
      <c r="R5810">
        <v>0</v>
      </c>
      <c r="S5810">
        <v>0</v>
      </c>
      <c r="T5810">
        <v>3</v>
      </c>
      <c r="U5810">
        <v>0</v>
      </c>
      <c r="V5810">
        <v>0</v>
      </c>
      <c r="W5810">
        <v>0</v>
      </c>
      <c r="X5810">
        <v>4.3509318136563122</v>
      </c>
      <c r="Y5810">
        <v>0</v>
      </c>
      <c r="Z5810">
        <v>0</v>
      </c>
      <c r="AA5810">
        <v>0</v>
      </c>
      <c r="AB5810">
        <v>1.8805292129853985</v>
      </c>
      <c r="AC5810">
        <v>0</v>
      </c>
      <c r="AD5810">
        <v>0</v>
      </c>
      <c r="AE5810">
        <v>6.2314610266417105</v>
      </c>
    </row>
    <row r="5811" spans="1:31" x14ac:dyDescent="0.3">
      <c r="A5811">
        <v>2659742</v>
      </c>
      <c r="B5811">
        <v>1</v>
      </c>
      <c r="C5811" t="s">
        <v>80</v>
      </c>
      <c r="D5811" t="s">
        <v>106</v>
      </c>
      <c r="E5811" t="s">
        <v>194</v>
      </c>
      <c r="F5811" t="s">
        <v>2068</v>
      </c>
      <c r="G5811" t="s">
        <v>149</v>
      </c>
      <c r="H5811" t="s">
        <v>144</v>
      </c>
      <c r="I5811" t="s">
        <v>241</v>
      </c>
      <c r="J5811" t="s">
        <v>137</v>
      </c>
      <c r="K5811" t="s">
        <v>138</v>
      </c>
      <c r="L5811" t="s">
        <v>16098</v>
      </c>
      <c r="M5811" t="s">
        <v>16099</v>
      </c>
      <c r="N5811">
        <v>4.9722222000000003E-2</v>
      </c>
      <c r="O5811">
        <v>1</v>
      </c>
      <c r="P5811">
        <v>0</v>
      </c>
      <c r="Q5811">
        <v>13</v>
      </c>
      <c r="R5811">
        <v>131</v>
      </c>
      <c r="S5811">
        <v>4</v>
      </c>
      <c r="T5811">
        <v>34</v>
      </c>
      <c r="U5811">
        <v>0</v>
      </c>
      <c r="V5811">
        <v>0</v>
      </c>
      <c r="W5811">
        <v>0.19670056831794022</v>
      </c>
      <c r="X5811">
        <v>0</v>
      </c>
      <c r="Y5811">
        <v>7.7060150042065692</v>
      </c>
      <c r="Z5811">
        <v>27.139043530998833</v>
      </c>
      <c r="AA5811">
        <v>5.7941933638978025</v>
      </c>
      <c r="AB5811">
        <v>4.5393573397220131</v>
      </c>
      <c r="AC5811">
        <v>0</v>
      </c>
      <c r="AD5811">
        <v>0</v>
      </c>
      <c r="AE5811">
        <v>45.375309807143154</v>
      </c>
    </row>
    <row r="5812" spans="1:31" x14ac:dyDescent="0.3">
      <c r="A5812">
        <v>2659748</v>
      </c>
      <c r="B5812">
        <v>1</v>
      </c>
      <c r="C5812" t="s">
        <v>80</v>
      </c>
      <c r="D5812" t="s">
        <v>105</v>
      </c>
      <c r="E5812" t="s">
        <v>147</v>
      </c>
      <c r="F5812" t="s">
        <v>2507</v>
      </c>
      <c r="G5812" t="s">
        <v>149</v>
      </c>
      <c r="H5812" t="s">
        <v>144</v>
      </c>
      <c r="I5812" t="s">
        <v>136</v>
      </c>
      <c r="J5812" t="s">
        <v>137</v>
      </c>
      <c r="K5812" t="s">
        <v>138</v>
      </c>
      <c r="L5812" t="s">
        <v>16100</v>
      </c>
      <c r="M5812" t="s">
        <v>16101</v>
      </c>
      <c r="N5812">
        <v>0.88500000000000001</v>
      </c>
      <c r="O5812">
        <v>0</v>
      </c>
      <c r="P5812">
        <v>723</v>
      </c>
      <c r="Q5812">
        <v>2</v>
      </c>
      <c r="R5812">
        <v>116</v>
      </c>
      <c r="S5812">
        <v>13</v>
      </c>
      <c r="T5812">
        <v>75</v>
      </c>
      <c r="U5812">
        <v>4</v>
      </c>
      <c r="V5812">
        <v>0</v>
      </c>
      <c r="W5812">
        <v>0</v>
      </c>
      <c r="X5812">
        <v>156.48394667786701</v>
      </c>
      <c r="Y5812">
        <v>2.5475559402541772</v>
      </c>
      <c r="Z5812">
        <v>45.179498617960981</v>
      </c>
      <c r="AA5812">
        <v>44.735448263561636</v>
      </c>
      <c r="AB5812">
        <v>39.868535100968487</v>
      </c>
      <c r="AC5812">
        <v>64.116461101593273</v>
      </c>
      <c r="AD5812">
        <v>0</v>
      </c>
      <c r="AE5812">
        <v>352.93144570220556</v>
      </c>
    </row>
    <row r="5813" spans="1:31" x14ac:dyDescent="0.3">
      <c r="A5813">
        <v>2659207</v>
      </c>
      <c r="B5813">
        <v>1</v>
      </c>
      <c r="C5813" t="s">
        <v>80</v>
      </c>
      <c r="D5813" t="s">
        <v>92</v>
      </c>
      <c r="E5813" t="s">
        <v>132</v>
      </c>
      <c r="F5813" t="s">
        <v>16102</v>
      </c>
      <c r="G5813" t="s">
        <v>228</v>
      </c>
      <c r="H5813" t="s">
        <v>135</v>
      </c>
      <c r="I5813" t="s">
        <v>136</v>
      </c>
      <c r="J5813" t="s">
        <v>137</v>
      </c>
      <c r="K5813" t="s">
        <v>138</v>
      </c>
      <c r="L5813" t="s">
        <v>16103</v>
      </c>
      <c r="M5813" t="s">
        <v>16104</v>
      </c>
      <c r="N5813">
        <v>3.1297222219999998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</row>
    <row r="5814" spans="1:31" x14ac:dyDescent="0.3">
      <c r="A5814">
        <v>2659293</v>
      </c>
      <c r="B5814">
        <v>1</v>
      </c>
      <c r="C5814" t="s">
        <v>80</v>
      </c>
      <c r="D5814" t="s">
        <v>83</v>
      </c>
      <c r="E5814" t="s">
        <v>181</v>
      </c>
      <c r="F5814" t="s">
        <v>12746</v>
      </c>
      <c r="G5814" t="s">
        <v>149</v>
      </c>
      <c r="H5814" t="s">
        <v>144</v>
      </c>
      <c r="I5814" t="s">
        <v>136</v>
      </c>
      <c r="J5814" t="s">
        <v>137</v>
      </c>
      <c r="K5814" t="s">
        <v>138</v>
      </c>
      <c r="L5814" t="s">
        <v>16105</v>
      </c>
      <c r="M5814" t="s">
        <v>16106</v>
      </c>
      <c r="N5814">
        <v>0.17611111099999999</v>
      </c>
      <c r="O5814">
        <v>9</v>
      </c>
      <c r="P5814">
        <v>2278</v>
      </c>
      <c r="Q5814">
        <v>13</v>
      </c>
      <c r="R5814">
        <v>319</v>
      </c>
      <c r="S5814">
        <v>72</v>
      </c>
      <c r="T5814">
        <v>1033</v>
      </c>
      <c r="U5814">
        <v>6</v>
      </c>
      <c r="V5814">
        <v>8</v>
      </c>
      <c r="W5814">
        <v>0.91104276241071502</v>
      </c>
      <c r="X5814">
        <v>128.64240051186584</v>
      </c>
      <c r="Y5814">
        <v>6.3511032619325372</v>
      </c>
      <c r="Z5814">
        <v>33.567239522811178</v>
      </c>
      <c r="AA5814">
        <v>132.71296862269139</v>
      </c>
      <c r="AB5814">
        <v>300.0276527687397</v>
      </c>
      <c r="AC5814">
        <v>77.216068973082358</v>
      </c>
      <c r="AD5814">
        <v>59.476773228784587</v>
      </c>
      <c r="AE5814">
        <v>738.90524965231828</v>
      </c>
    </row>
    <row r="5815" spans="1:31" x14ac:dyDescent="0.3">
      <c r="A5815">
        <v>2659362</v>
      </c>
      <c r="B5815">
        <v>1</v>
      </c>
      <c r="C5815" t="s">
        <v>80</v>
      </c>
      <c r="D5815" t="s">
        <v>107</v>
      </c>
      <c r="E5815" t="s">
        <v>165</v>
      </c>
      <c r="F5815" t="s">
        <v>421</v>
      </c>
      <c r="G5815" t="s">
        <v>154</v>
      </c>
      <c r="H5815" t="s">
        <v>135</v>
      </c>
      <c r="I5815" t="s">
        <v>136</v>
      </c>
      <c r="J5815" t="s">
        <v>137</v>
      </c>
      <c r="K5815" t="s">
        <v>138</v>
      </c>
      <c r="L5815" t="s">
        <v>16107</v>
      </c>
      <c r="M5815" t="s">
        <v>16108</v>
      </c>
      <c r="N5815">
        <v>0.60555555500000002</v>
      </c>
      <c r="O5815">
        <v>0</v>
      </c>
      <c r="P5815">
        <v>54</v>
      </c>
      <c r="Q5815">
        <v>0</v>
      </c>
      <c r="R5815">
        <v>0</v>
      </c>
      <c r="S5815">
        <v>0</v>
      </c>
      <c r="T5815">
        <v>9</v>
      </c>
      <c r="U5815">
        <v>0</v>
      </c>
      <c r="V5815">
        <v>0</v>
      </c>
      <c r="W5815">
        <v>0</v>
      </c>
      <c r="X5815">
        <v>7.7869840227268012</v>
      </c>
      <c r="Y5815">
        <v>0</v>
      </c>
      <c r="Z5815">
        <v>0</v>
      </c>
      <c r="AA5815">
        <v>0</v>
      </c>
      <c r="AB5815">
        <v>6.2989708327784308</v>
      </c>
      <c r="AC5815">
        <v>0</v>
      </c>
      <c r="AD5815">
        <v>0</v>
      </c>
      <c r="AE5815">
        <v>14.085954855505232</v>
      </c>
    </row>
    <row r="5816" spans="1:31" x14ac:dyDescent="0.3">
      <c r="A5816">
        <v>2659316</v>
      </c>
      <c r="B5816">
        <v>1</v>
      </c>
      <c r="C5816" t="s">
        <v>81</v>
      </c>
      <c r="D5816" t="s">
        <v>122</v>
      </c>
      <c r="E5816" t="s">
        <v>132</v>
      </c>
      <c r="F5816" t="s">
        <v>16109</v>
      </c>
      <c r="G5816" t="s">
        <v>183</v>
      </c>
      <c r="H5816" t="s">
        <v>135</v>
      </c>
      <c r="I5816" t="s">
        <v>136</v>
      </c>
      <c r="J5816" t="s">
        <v>137</v>
      </c>
      <c r="K5816" t="s">
        <v>138</v>
      </c>
      <c r="L5816" t="s">
        <v>16110</v>
      </c>
      <c r="M5816" t="s">
        <v>16111</v>
      </c>
      <c r="N5816">
        <v>0.83555555500000001</v>
      </c>
      <c r="O5816">
        <v>0</v>
      </c>
      <c r="P5816">
        <v>2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0.17967722696327551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0.17967722696327551</v>
      </c>
    </row>
    <row r="5817" spans="1:31" x14ac:dyDescent="0.3">
      <c r="A5817">
        <v>2659170</v>
      </c>
      <c r="B5817">
        <v>1</v>
      </c>
      <c r="C5817" t="s">
        <v>80</v>
      </c>
      <c r="D5817" t="s">
        <v>91</v>
      </c>
      <c r="E5817" t="s">
        <v>194</v>
      </c>
      <c r="F5817" t="s">
        <v>344</v>
      </c>
      <c r="G5817" t="s">
        <v>161</v>
      </c>
      <c r="H5817" t="s">
        <v>144</v>
      </c>
      <c r="I5817" t="s">
        <v>136</v>
      </c>
      <c r="J5817" t="s">
        <v>137</v>
      </c>
      <c r="K5817" t="s">
        <v>162</v>
      </c>
      <c r="L5817" t="s">
        <v>16112</v>
      </c>
      <c r="M5817" t="s">
        <v>16113</v>
      </c>
      <c r="N5817">
        <v>3.0775000000000001</v>
      </c>
      <c r="O5817">
        <v>1</v>
      </c>
      <c r="P5817">
        <v>0</v>
      </c>
      <c r="Q5817">
        <v>52</v>
      </c>
      <c r="R5817">
        <v>19</v>
      </c>
      <c r="S5817">
        <v>35</v>
      </c>
      <c r="T5817">
        <v>9</v>
      </c>
      <c r="U5817">
        <v>1</v>
      </c>
      <c r="V5817">
        <v>0</v>
      </c>
      <c r="W5817">
        <v>3.3305816203758374</v>
      </c>
      <c r="X5817">
        <v>0</v>
      </c>
      <c r="Y5817">
        <v>2803.3716247194084</v>
      </c>
      <c r="Z5817">
        <v>97.34327849088676</v>
      </c>
      <c r="AA5817">
        <v>1075.5332857916271</v>
      </c>
      <c r="AB5817">
        <v>46.812800119809104</v>
      </c>
      <c r="AC5817">
        <v>357.14975852312375</v>
      </c>
      <c r="AD5817">
        <v>0</v>
      </c>
      <c r="AE5817">
        <v>4383.5413292652311</v>
      </c>
    </row>
    <row r="5818" spans="1:31" x14ac:dyDescent="0.3">
      <c r="A5818">
        <v>2659771</v>
      </c>
      <c r="B5818">
        <v>1</v>
      </c>
      <c r="C5818" t="s">
        <v>80</v>
      </c>
      <c r="D5818" t="s">
        <v>95</v>
      </c>
      <c r="E5818" t="s">
        <v>181</v>
      </c>
      <c r="F5818" t="s">
        <v>16114</v>
      </c>
      <c r="G5818" t="s">
        <v>149</v>
      </c>
      <c r="H5818" t="s">
        <v>144</v>
      </c>
      <c r="I5818" t="s">
        <v>136</v>
      </c>
      <c r="J5818" t="s">
        <v>137</v>
      </c>
      <c r="K5818" t="s">
        <v>138</v>
      </c>
      <c r="L5818" t="s">
        <v>16115</v>
      </c>
      <c r="M5818" t="s">
        <v>16116</v>
      </c>
      <c r="N5818">
        <v>1.044444444</v>
      </c>
      <c r="O5818">
        <v>1</v>
      </c>
      <c r="P5818">
        <v>744</v>
      </c>
      <c r="Q5818">
        <v>6</v>
      </c>
      <c r="R5818">
        <v>21</v>
      </c>
      <c r="S5818">
        <v>10</v>
      </c>
      <c r="T5818">
        <v>41</v>
      </c>
      <c r="U5818">
        <v>0</v>
      </c>
      <c r="V5818">
        <v>0</v>
      </c>
      <c r="W5818">
        <v>0.30317556488916664</v>
      </c>
      <c r="X5818">
        <v>149.19760044755148</v>
      </c>
      <c r="Y5818">
        <v>40.302786865482808</v>
      </c>
      <c r="Z5818">
        <v>19.562720701432141</v>
      </c>
      <c r="AA5818">
        <v>178.43631248110751</v>
      </c>
      <c r="AB5818">
        <v>22.750371624801911</v>
      </c>
      <c r="AC5818">
        <v>0</v>
      </c>
      <c r="AD5818">
        <v>0</v>
      </c>
      <c r="AE5818">
        <v>410.552967685265</v>
      </c>
    </row>
    <row r="5819" spans="1:31" x14ac:dyDescent="0.3">
      <c r="A5819">
        <v>2659379</v>
      </c>
      <c r="B5819">
        <v>1</v>
      </c>
      <c r="C5819" t="s">
        <v>80</v>
      </c>
      <c r="D5819" t="s">
        <v>106</v>
      </c>
      <c r="E5819" t="s">
        <v>165</v>
      </c>
      <c r="F5819" t="s">
        <v>2474</v>
      </c>
      <c r="G5819" t="s">
        <v>224</v>
      </c>
      <c r="H5819" t="s">
        <v>135</v>
      </c>
      <c r="I5819" t="s">
        <v>136</v>
      </c>
      <c r="J5819" t="s">
        <v>137</v>
      </c>
      <c r="K5819" t="s">
        <v>138</v>
      </c>
      <c r="L5819" t="s">
        <v>16117</v>
      </c>
      <c r="M5819" t="s">
        <v>16118</v>
      </c>
      <c r="N5819">
        <v>1.621111111</v>
      </c>
      <c r="O5819">
        <v>0</v>
      </c>
      <c r="P5819">
        <v>266</v>
      </c>
      <c r="Q5819">
        <v>0</v>
      </c>
      <c r="R5819">
        <v>1</v>
      </c>
      <c r="S5819">
        <v>0</v>
      </c>
      <c r="T5819">
        <v>8</v>
      </c>
      <c r="U5819">
        <v>0</v>
      </c>
      <c r="V5819">
        <v>0</v>
      </c>
      <c r="W5819">
        <v>0</v>
      </c>
      <c r="X5819">
        <v>143.91823780448928</v>
      </c>
      <c r="Y5819">
        <v>0</v>
      </c>
      <c r="Z5819">
        <v>0.10906067872283401</v>
      </c>
      <c r="AA5819">
        <v>0</v>
      </c>
      <c r="AB5819">
        <v>16.667934967564662</v>
      </c>
      <c r="AC5819">
        <v>0</v>
      </c>
      <c r="AD5819">
        <v>0</v>
      </c>
      <c r="AE5819">
        <v>160.69523345077678</v>
      </c>
    </row>
    <row r="5820" spans="1:31" x14ac:dyDescent="0.3">
      <c r="A5820">
        <v>2659084</v>
      </c>
      <c r="B5820">
        <v>1</v>
      </c>
      <c r="C5820" t="s">
        <v>81</v>
      </c>
      <c r="D5820" t="s">
        <v>123</v>
      </c>
      <c r="E5820" t="s">
        <v>141</v>
      </c>
      <c r="F5820" t="s">
        <v>16119</v>
      </c>
      <c r="G5820" t="s">
        <v>220</v>
      </c>
      <c r="H5820" t="s">
        <v>144</v>
      </c>
      <c r="I5820" t="s">
        <v>136</v>
      </c>
      <c r="J5820" t="s">
        <v>137</v>
      </c>
      <c r="K5820" t="s">
        <v>162</v>
      </c>
      <c r="L5820" t="s">
        <v>16120</v>
      </c>
      <c r="M5820" t="s">
        <v>16121</v>
      </c>
      <c r="N5820">
        <v>0.71527777699999995</v>
      </c>
      <c r="O5820">
        <v>0</v>
      </c>
      <c r="P5820">
        <v>211</v>
      </c>
      <c r="Q5820">
        <v>0</v>
      </c>
      <c r="R5820">
        <v>0</v>
      </c>
      <c r="S5820">
        <v>0</v>
      </c>
      <c r="T5820">
        <v>23</v>
      </c>
      <c r="U5820">
        <v>0</v>
      </c>
      <c r="V5820">
        <v>1</v>
      </c>
      <c r="W5820">
        <v>0</v>
      </c>
      <c r="X5820">
        <v>25.324630280252087</v>
      </c>
      <c r="Y5820">
        <v>0</v>
      </c>
      <c r="Z5820">
        <v>0</v>
      </c>
      <c r="AA5820">
        <v>0</v>
      </c>
      <c r="AB5820">
        <v>14.679418371682901</v>
      </c>
      <c r="AC5820">
        <v>0</v>
      </c>
      <c r="AD5820">
        <v>2.1060545627503124</v>
      </c>
      <c r="AE5820">
        <v>42.110103214685296</v>
      </c>
    </row>
    <row r="5821" spans="1:31" x14ac:dyDescent="0.3">
      <c r="A5821">
        <v>2659671</v>
      </c>
      <c r="B5821">
        <v>1</v>
      </c>
      <c r="C5821" t="s">
        <v>81</v>
      </c>
      <c r="D5821" t="s">
        <v>128</v>
      </c>
      <c r="E5821" t="s">
        <v>152</v>
      </c>
      <c r="F5821" t="s">
        <v>16122</v>
      </c>
      <c r="G5821" t="s">
        <v>187</v>
      </c>
      <c r="H5821" t="s">
        <v>135</v>
      </c>
      <c r="I5821" t="s">
        <v>136</v>
      </c>
      <c r="J5821" t="s">
        <v>137</v>
      </c>
      <c r="K5821" t="s">
        <v>138</v>
      </c>
      <c r="L5821" t="s">
        <v>16123</v>
      </c>
      <c r="M5821" t="s">
        <v>16124</v>
      </c>
      <c r="N5821">
        <v>8.8863888880000008</v>
      </c>
      <c r="O5821">
        <v>0</v>
      </c>
      <c r="P5821">
        <v>373</v>
      </c>
      <c r="Q5821">
        <v>0</v>
      </c>
      <c r="R5821">
        <v>1</v>
      </c>
      <c r="S5821">
        <v>0</v>
      </c>
      <c r="T5821">
        <v>10</v>
      </c>
      <c r="U5821">
        <v>0</v>
      </c>
      <c r="V5821">
        <v>0</v>
      </c>
      <c r="W5821">
        <v>0</v>
      </c>
      <c r="X5821">
        <v>922.79599281942592</v>
      </c>
      <c r="Y5821">
        <v>0</v>
      </c>
      <c r="Z5821">
        <v>25.692996484175001</v>
      </c>
      <c r="AA5821">
        <v>0</v>
      </c>
      <c r="AB5821">
        <v>99.462357523766016</v>
      </c>
      <c r="AC5821">
        <v>0</v>
      </c>
      <c r="AD5821">
        <v>0</v>
      </c>
      <c r="AE5821">
        <v>1047.9513468273669</v>
      </c>
    </row>
    <row r="5822" spans="1:31" x14ac:dyDescent="0.3">
      <c r="A5822">
        <v>2659376</v>
      </c>
      <c r="B5822">
        <v>1</v>
      </c>
      <c r="C5822" t="s">
        <v>80</v>
      </c>
      <c r="D5822" t="s">
        <v>96</v>
      </c>
      <c r="E5822" t="s">
        <v>181</v>
      </c>
      <c r="F5822" t="s">
        <v>16125</v>
      </c>
      <c r="G5822" t="s">
        <v>149</v>
      </c>
      <c r="H5822" t="s">
        <v>144</v>
      </c>
      <c r="I5822" t="s">
        <v>136</v>
      </c>
      <c r="J5822" t="s">
        <v>137</v>
      </c>
      <c r="K5822" t="s">
        <v>138</v>
      </c>
      <c r="L5822" t="s">
        <v>16126</v>
      </c>
      <c r="M5822" t="s">
        <v>16127</v>
      </c>
      <c r="N5822">
        <v>0.129722222</v>
      </c>
      <c r="O5822">
        <v>0</v>
      </c>
      <c r="P5822">
        <v>288</v>
      </c>
      <c r="Q5822">
        <v>11</v>
      </c>
      <c r="R5822">
        <v>31</v>
      </c>
      <c r="S5822">
        <v>13</v>
      </c>
      <c r="T5822">
        <v>63</v>
      </c>
      <c r="U5822">
        <v>4</v>
      </c>
      <c r="V5822">
        <v>0</v>
      </c>
      <c r="W5822">
        <v>0</v>
      </c>
      <c r="X5822">
        <v>12.071839818514819</v>
      </c>
      <c r="Y5822">
        <v>3.8039110507775096</v>
      </c>
      <c r="Z5822">
        <v>3.4475801388619516</v>
      </c>
      <c r="AA5822">
        <v>10.521725809402684</v>
      </c>
      <c r="AB5822">
        <v>7.0284525900180217</v>
      </c>
      <c r="AC5822">
        <v>21.885239787346389</v>
      </c>
      <c r="AD5822">
        <v>0</v>
      </c>
      <c r="AE5822">
        <v>58.758749194921378</v>
      </c>
    </row>
    <row r="5823" spans="1:31" x14ac:dyDescent="0.3">
      <c r="A5823">
        <v>2659210</v>
      </c>
      <c r="B5823">
        <v>1</v>
      </c>
      <c r="C5823" t="s">
        <v>80</v>
      </c>
      <c r="D5823" t="s">
        <v>103</v>
      </c>
      <c r="E5823" t="s">
        <v>181</v>
      </c>
      <c r="F5823" t="s">
        <v>16128</v>
      </c>
      <c r="G5823" t="s">
        <v>220</v>
      </c>
      <c r="H5823" t="s">
        <v>144</v>
      </c>
      <c r="I5823" t="s">
        <v>136</v>
      </c>
      <c r="J5823" t="s">
        <v>137</v>
      </c>
      <c r="K5823" t="s">
        <v>162</v>
      </c>
      <c r="L5823" t="s">
        <v>16129</v>
      </c>
      <c r="M5823" t="s">
        <v>16130</v>
      </c>
      <c r="N5823">
        <v>1.651944444</v>
      </c>
      <c r="O5823">
        <v>1</v>
      </c>
      <c r="P5823">
        <v>12074</v>
      </c>
      <c r="Q5823">
        <v>32</v>
      </c>
      <c r="R5823">
        <v>75</v>
      </c>
      <c r="S5823">
        <v>51</v>
      </c>
      <c r="T5823">
        <v>1865</v>
      </c>
      <c r="U5823">
        <v>15</v>
      </c>
      <c r="V5823">
        <v>12</v>
      </c>
      <c r="W5823">
        <v>0.59045292365268542</v>
      </c>
      <c r="X5823">
        <v>5900.6128293424626</v>
      </c>
      <c r="Y5823">
        <v>552.59191365756544</v>
      </c>
      <c r="Z5823">
        <v>616.67737446744081</v>
      </c>
      <c r="AA5823">
        <v>2868.32969640889</v>
      </c>
      <c r="AB5823">
        <v>3978.3581387335989</v>
      </c>
      <c r="AC5823">
        <v>1500.2616766456874</v>
      </c>
      <c r="AD5823">
        <v>600.89207048465266</v>
      </c>
      <c r="AE5823">
        <v>16018.31415266395</v>
      </c>
    </row>
    <row r="5824" spans="1:31" x14ac:dyDescent="0.3">
      <c r="A5824">
        <v>2659190</v>
      </c>
      <c r="B5824">
        <v>1</v>
      </c>
      <c r="C5824" t="s">
        <v>80</v>
      </c>
      <c r="D5824" t="s">
        <v>107</v>
      </c>
      <c r="E5824" t="s">
        <v>152</v>
      </c>
      <c r="F5824" t="s">
        <v>16131</v>
      </c>
      <c r="G5824" t="s">
        <v>220</v>
      </c>
      <c r="H5824" t="s">
        <v>135</v>
      </c>
      <c r="I5824" t="s">
        <v>136</v>
      </c>
      <c r="J5824" t="s">
        <v>137</v>
      </c>
      <c r="K5824" t="s">
        <v>162</v>
      </c>
      <c r="L5824" t="s">
        <v>16132</v>
      </c>
      <c r="M5824" t="s">
        <v>16133</v>
      </c>
      <c r="N5824">
        <v>0.34444444400000002</v>
      </c>
      <c r="O5824">
        <v>0</v>
      </c>
      <c r="P5824">
        <v>389</v>
      </c>
      <c r="Q5824">
        <v>0</v>
      </c>
      <c r="R5824">
        <v>0</v>
      </c>
      <c r="S5824">
        <v>0</v>
      </c>
      <c r="T5824">
        <v>10</v>
      </c>
      <c r="U5824">
        <v>0</v>
      </c>
      <c r="V5824">
        <v>0</v>
      </c>
      <c r="W5824">
        <v>0</v>
      </c>
      <c r="X5824">
        <v>24.885436546055843</v>
      </c>
      <c r="Y5824">
        <v>0</v>
      </c>
      <c r="Z5824">
        <v>0</v>
      </c>
      <c r="AA5824">
        <v>0</v>
      </c>
      <c r="AB5824">
        <v>5.4261610329755436</v>
      </c>
      <c r="AC5824">
        <v>0</v>
      </c>
      <c r="AD5824">
        <v>0</v>
      </c>
      <c r="AE5824">
        <v>30.311597579031385</v>
      </c>
    </row>
    <row r="5825" spans="1:31" x14ac:dyDescent="0.3">
      <c r="A5825">
        <v>2659090</v>
      </c>
      <c r="B5825">
        <v>1</v>
      </c>
      <c r="C5825" t="s">
        <v>80</v>
      </c>
      <c r="D5825" t="s">
        <v>106</v>
      </c>
      <c r="E5825" t="s">
        <v>141</v>
      </c>
      <c r="F5825" t="s">
        <v>16134</v>
      </c>
      <c r="G5825" t="s">
        <v>448</v>
      </c>
      <c r="H5825" t="s">
        <v>144</v>
      </c>
      <c r="I5825" t="s">
        <v>136</v>
      </c>
      <c r="J5825" t="s">
        <v>137</v>
      </c>
      <c r="K5825" t="s">
        <v>138</v>
      </c>
      <c r="L5825" t="s">
        <v>16135</v>
      </c>
      <c r="M5825" t="s">
        <v>16136</v>
      </c>
      <c r="N5825">
        <v>4.1447222220000004</v>
      </c>
      <c r="O5825">
        <v>0</v>
      </c>
      <c r="P5825">
        <v>74</v>
      </c>
      <c r="Q5825">
        <v>0</v>
      </c>
      <c r="R5825">
        <v>1</v>
      </c>
      <c r="S5825">
        <v>0</v>
      </c>
      <c r="T5825">
        <v>2</v>
      </c>
      <c r="U5825">
        <v>0</v>
      </c>
      <c r="V5825">
        <v>0</v>
      </c>
      <c r="W5825">
        <v>0</v>
      </c>
      <c r="X5825">
        <v>27.46261095354178</v>
      </c>
      <c r="Y5825">
        <v>0</v>
      </c>
      <c r="Z5825">
        <v>0.44527291441539757</v>
      </c>
      <c r="AA5825">
        <v>0</v>
      </c>
      <c r="AB5825">
        <v>78.002581699048235</v>
      </c>
      <c r="AC5825">
        <v>0</v>
      </c>
      <c r="AD5825">
        <v>0</v>
      </c>
      <c r="AE5825">
        <v>105.91046556700542</v>
      </c>
    </row>
    <row r="5826" spans="1:31" x14ac:dyDescent="0.3">
      <c r="A5826">
        <v>2659047</v>
      </c>
      <c r="B5826">
        <v>1</v>
      </c>
      <c r="C5826" t="s">
        <v>80</v>
      </c>
      <c r="D5826" t="s">
        <v>106</v>
      </c>
      <c r="E5826" t="s">
        <v>141</v>
      </c>
      <c r="F5826" t="s">
        <v>16137</v>
      </c>
      <c r="G5826" t="s">
        <v>149</v>
      </c>
      <c r="H5826" t="s">
        <v>144</v>
      </c>
      <c r="I5826" t="s">
        <v>136</v>
      </c>
      <c r="J5826" t="s">
        <v>137</v>
      </c>
      <c r="K5826" t="s">
        <v>138</v>
      </c>
      <c r="L5826" t="s">
        <v>16138</v>
      </c>
      <c r="M5826" t="s">
        <v>16139</v>
      </c>
      <c r="N5826">
        <v>2.2777777769999998</v>
      </c>
      <c r="O5826">
        <v>0</v>
      </c>
      <c r="P5826">
        <v>360</v>
      </c>
      <c r="Q5826">
        <v>0</v>
      </c>
      <c r="R5826">
        <v>0</v>
      </c>
      <c r="S5826">
        <v>0</v>
      </c>
      <c r="T5826">
        <v>15</v>
      </c>
      <c r="U5826">
        <v>0</v>
      </c>
      <c r="V5826">
        <v>0</v>
      </c>
      <c r="W5826">
        <v>0</v>
      </c>
      <c r="X5826">
        <v>174.20018124415128</v>
      </c>
      <c r="Y5826">
        <v>0</v>
      </c>
      <c r="Z5826">
        <v>0</v>
      </c>
      <c r="AA5826">
        <v>0</v>
      </c>
      <c r="AB5826">
        <v>15.71803861836421</v>
      </c>
      <c r="AC5826">
        <v>0</v>
      </c>
      <c r="AD5826">
        <v>0</v>
      </c>
      <c r="AE5826">
        <v>189.91821986251549</v>
      </c>
    </row>
    <row r="5827" spans="1:31" x14ac:dyDescent="0.3">
      <c r="A5827">
        <v>2659067</v>
      </c>
      <c r="B5827">
        <v>1</v>
      </c>
      <c r="C5827" t="s">
        <v>80</v>
      </c>
      <c r="D5827" t="s">
        <v>106</v>
      </c>
      <c r="E5827" t="s">
        <v>141</v>
      </c>
      <c r="F5827" t="s">
        <v>16140</v>
      </c>
      <c r="G5827" t="s">
        <v>149</v>
      </c>
      <c r="H5827" t="s">
        <v>144</v>
      </c>
      <c r="I5827" t="s">
        <v>136</v>
      </c>
      <c r="J5827" t="s">
        <v>137</v>
      </c>
      <c r="K5827" t="s">
        <v>138</v>
      </c>
      <c r="L5827" t="s">
        <v>16141</v>
      </c>
      <c r="M5827" t="s">
        <v>16142</v>
      </c>
      <c r="N5827">
        <v>0.94888888800000004</v>
      </c>
      <c r="O5827">
        <v>0</v>
      </c>
      <c r="P5827">
        <v>1643</v>
      </c>
      <c r="Q5827">
        <v>0</v>
      </c>
      <c r="R5827">
        <v>0</v>
      </c>
      <c r="S5827">
        <v>0</v>
      </c>
      <c r="T5827">
        <v>103</v>
      </c>
      <c r="U5827">
        <v>0</v>
      </c>
      <c r="V5827">
        <v>0</v>
      </c>
      <c r="W5827">
        <v>0</v>
      </c>
      <c r="X5827">
        <v>326.69092265477593</v>
      </c>
      <c r="Y5827">
        <v>0</v>
      </c>
      <c r="Z5827">
        <v>0</v>
      </c>
      <c r="AA5827">
        <v>0</v>
      </c>
      <c r="AB5827">
        <v>131.70736672701767</v>
      </c>
      <c r="AC5827">
        <v>0</v>
      </c>
      <c r="AD5827">
        <v>0</v>
      </c>
      <c r="AE5827">
        <v>458.39828938179357</v>
      </c>
    </row>
    <row r="5828" spans="1:31" x14ac:dyDescent="0.3">
      <c r="A5828">
        <v>2659110</v>
      </c>
      <c r="B5828">
        <v>1</v>
      </c>
      <c r="C5828" t="s">
        <v>81</v>
      </c>
      <c r="D5828" t="s">
        <v>116</v>
      </c>
      <c r="E5828" t="s">
        <v>194</v>
      </c>
      <c r="F5828" t="s">
        <v>11611</v>
      </c>
      <c r="G5828" t="s">
        <v>149</v>
      </c>
      <c r="H5828" t="s">
        <v>144</v>
      </c>
      <c r="I5828" t="s">
        <v>136</v>
      </c>
      <c r="J5828" t="s">
        <v>137</v>
      </c>
      <c r="K5828" t="s">
        <v>138</v>
      </c>
      <c r="L5828" t="s">
        <v>16143</v>
      </c>
      <c r="M5828" t="s">
        <v>16144</v>
      </c>
      <c r="N5828">
        <v>0.177777777</v>
      </c>
      <c r="O5828">
        <v>1</v>
      </c>
      <c r="P5828">
        <v>6456</v>
      </c>
      <c r="Q5828">
        <v>5</v>
      </c>
      <c r="R5828">
        <v>11</v>
      </c>
      <c r="S5828">
        <v>10</v>
      </c>
      <c r="T5828">
        <v>1270</v>
      </c>
      <c r="U5828">
        <v>2</v>
      </c>
      <c r="V5828">
        <v>1</v>
      </c>
      <c r="W5828">
        <v>3.2325389866666665E-2</v>
      </c>
      <c r="X5828">
        <v>163.55775614086835</v>
      </c>
      <c r="Y5828">
        <v>1.8385437465905068</v>
      </c>
      <c r="Z5828">
        <v>3.3381307142534409</v>
      </c>
      <c r="AA5828">
        <v>11.389140339661655</v>
      </c>
      <c r="AB5828">
        <v>91.663066964921242</v>
      </c>
      <c r="AC5828">
        <v>2.3671555675456002</v>
      </c>
      <c r="AD5828">
        <v>0.32580388370055113</v>
      </c>
      <c r="AE5828">
        <v>274.51192274740799</v>
      </c>
    </row>
    <row r="5829" spans="1:31" x14ac:dyDescent="0.3">
      <c r="A5829">
        <v>2659004</v>
      </c>
      <c r="B5829">
        <v>1</v>
      </c>
      <c r="C5829" t="s">
        <v>80</v>
      </c>
      <c r="D5829" t="s">
        <v>104</v>
      </c>
      <c r="E5829" t="s">
        <v>141</v>
      </c>
      <c r="F5829" t="s">
        <v>16145</v>
      </c>
      <c r="G5829" t="s">
        <v>143</v>
      </c>
      <c r="H5829" t="s">
        <v>144</v>
      </c>
      <c r="I5829" t="s">
        <v>136</v>
      </c>
      <c r="J5829" t="s">
        <v>137</v>
      </c>
      <c r="K5829" t="s">
        <v>138</v>
      </c>
      <c r="L5829" t="s">
        <v>16146</v>
      </c>
      <c r="M5829" t="s">
        <v>16147</v>
      </c>
      <c r="N5829">
        <v>1.7608333329999999</v>
      </c>
      <c r="O5829">
        <v>0</v>
      </c>
      <c r="P5829">
        <v>5</v>
      </c>
      <c r="Q5829">
        <v>0</v>
      </c>
      <c r="R5829">
        <v>2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1.8750633134533417</v>
      </c>
      <c r="Y5829">
        <v>0</v>
      </c>
      <c r="Z5829">
        <v>44.475912089287071</v>
      </c>
      <c r="AA5829">
        <v>0</v>
      </c>
      <c r="AB5829">
        <v>0</v>
      </c>
      <c r="AC5829">
        <v>0</v>
      </c>
      <c r="AD5829">
        <v>0</v>
      </c>
      <c r="AE5829">
        <v>46.35097540274041</v>
      </c>
    </row>
    <row r="5830" spans="1:31" x14ac:dyDescent="0.3">
      <c r="A5830">
        <v>2659396</v>
      </c>
      <c r="B5830">
        <v>1</v>
      </c>
      <c r="C5830" t="s">
        <v>80</v>
      </c>
      <c r="D5830" t="s">
        <v>83</v>
      </c>
      <c r="E5830" t="s">
        <v>132</v>
      </c>
      <c r="F5830" t="s">
        <v>16148</v>
      </c>
      <c r="G5830" t="s">
        <v>134</v>
      </c>
      <c r="H5830" t="s">
        <v>135</v>
      </c>
      <c r="I5830" t="s">
        <v>136</v>
      </c>
      <c r="J5830" t="s">
        <v>137</v>
      </c>
      <c r="K5830" t="s">
        <v>138</v>
      </c>
      <c r="L5830" t="s">
        <v>16149</v>
      </c>
      <c r="M5830" t="s">
        <v>16150</v>
      </c>
      <c r="N5830">
        <v>2.0924999999999998</v>
      </c>
      <c r="O5830">
        <v>0</v>
      </c>
      <c r="P5830">
        <v>2</v>
      </c>
      <c r="Q5830">
        <v>0</v>
      </c>
      <c r="R5830">
        <v>0</v>
      </c>
      <c r="S5830">
        <v>0</v>
      </c>
      <c r="T5830">
        <v>2</v>
      </c>
      <c r="U5830">
        <v>0</v>
      </c>
      <c r="V5830">
        <v>0</v>
      </c>
      <c r="W5830">
        <v>0</v>
      </c>
      <c r="X5830">
        <v>0.93802475367353977</v>
      </c>
      <c r="Y5830">
        <v>0</v>
      </c>
      <c r="Z5830">
        <v>0</v>
      </c>
      <c r="AA5830">
        <v>0</v>
      </c>
      <c r="AB5830">
        <v>0.50524711433401204</v>
      </c>
      <c r="AC5830">
        <v>0</v>
      </c>
      <c r="AD5830">
        <v>0</v>
      </c>
      <c r="AE5830">
        <v>1.4432718680075518</v>
      </c>
    </row>
    <row r="5831" spans="1:31" x14ac:dyDescent="0.3">
      <c r="A5831">
        <v>2659147</v>
      </c>
      <c r="B5831">
        <v>1</v>
      </c>
      <c r="C5831" t="s">
        <v>81</v>
      </c>
      <c r="D5831" t="s">
        <v>118</v>
      </c>
      <c r="E5831" t="s">
        <v>194</v>
      </c>
      <c r="F5831" t="s">
        <v>15245</v>
      </c>
      <c r="G5831" t="s">
        <v>161</v>
      </c>
      <c r="H5831" t="s">
        <v>144</v>
      </c>
      <c r="I5831" t="s">
        <v>136</v>
      </c>
      <c r="J5831" t="s">
        <v>137</v>
      </c>
      <c r="K5831" t="s">
        <v>162</v>
      </c>
      <c r="L5831" t="s">
        <v>16151</v>
      </c>
      <c r="M5831" t="s">
        <v>16152</v>
      </c>
      <c r="N5831">
        <v>6.2066666660000003</v>
      </c>
      <c r="O5831">
        <v>14</v>
      </c>
      <c r="P5831">
        <v>271</v>
      </c>
      <c r="Q5831">
        <v>55</v>
      </c>
      <c r="R5831">
        <v>81</v>
      </c>
      <c r="S5831">
        <v>14</v>
      </c>
      <c r="T5831">
        <v>38</v>
      </c>
      <c r="U5831">
        <v>0</v>
      </c>
      <c r="V5831">
        <v>0</v>
      </c>
      <c r="W5831">
        <v>79.600524284440425</v>
      </c>
      <c r="X5831">
        <v>520.54676858986545</v>
      </c>
      <c r="Y5831">
        <v>716.61130947881531</v>
      </c>
      <c r="Z5831">
        <v>608.89747803045213</v>
      </c>
      <c r="AA5831">
        <v>193.40489469961136</v>
      </c>
      <c r="AB5831">
        <v>232.62374574352839</v>
      </c>
      <c r="AC5831">
        <v>0</v>
      </c>
      <c r="AD5831">
        <v>0</v>
      </c>
      <c r="AE5831">
        <v>2351.6847208267127</v>
      </c>
    </row>
    <row r="5832" spans="1:31" x14ac:dyDescent="0.3">
      <c r="A5832">
        <v>2659545</v>
      </c>
      <c r="B5832">
        <v>1</v>
      </c>
      <c r="C5832" t="s">
        <v>80</v>
      </c>
      <c r="D5832" t="s">
        <v>100</v>
      </c>
      <c r="E5832" t="s">
        <v>194</v>
      </c>
      <c r="F5832" t="s">
        <v>744</v>
      </c>
      <c r="G5832" t="s">
        <v>149</v>
      </c>
      <c r="H5832" t="s">
        <v>144</v>
      </c>
      <c r="I5832" t="s">
        <v>136</v>
      </c>
      <c r="J5832" t="s">
        <v>137</v>
      </c>
      <c r="K5832" t="s">
        <v>138</v>
      </c>
      <c r="L5832" t="s">
        <v>16153</v>
      </c>
      <c r="M5832" t="s">
        <v>16154</v>
      </c>
      <c r="N5832">
        <v>0.40500000000000003</v>
      </c>
      <c r="O5832">
        <v>2</v>
      </c>
      <c r="P5832">
        <v>1092</v>
      </c>
      <c r="Q5832">
        <v>11</v>
      </c>
      <c r="R5832">
        <v>109</v>
      </c>
      <c r="S5832">
        <v>22</v>
      </c>
      <c r="T5832">
        <v>110</v>
      </c>
      <c r="U5832">
        <v>0</v>
      </c>
      <c r="V5832">
        <v>0</v>
      </c>
      <c r="W5832">
        <v>0.23891231486531472</v>
      </c>
      <c r="X5832">
        <v>222.83982279623095</v>
      </c>
      <c r="Y5832">
        <v>15.666689270974587</v>
      </c>
      <c r="Z5832">
        <v>57.1198537592824</v>
      </c>
      <c r="AA5832">
        <v>73.371623696481862</v>
      </c>
      <c r="AB5832">
        <v>62.776637493789295</v>
      </c>
      <c r="AC5832">
        <v>0</v>
      </c>
      <c r="AD5832">
        <v>0</v>
      </c>
      <c r="AE5832">
        <v>432.01353933162443</v>
      </c>
    </row>
    <row r="5833" spans="1:31" x14ac:dyDescent="0.3">
      <c r="A5833">
        <v>2659402</v>
      </c>
      <c r="B5833">
        <v>1</v>
      </c>
      <c r="C5833" t="s">
        <v>80</v>
      </c>
      <c r="D5833" t="s">
        <v>107</v>
      </c>
      <c r="E5833" t="s">
        <v>141</v>
      </c>
      <c r="F5833" t="s">
        <v>16155</v>
      </c>
      <c r="G5833" t="s">
        <v>143</v>
      </c>
      <c r="H5833" t="s">
        <v>144</v>
      </c>
      <c r="I5833" t="s">
        <v>136</v>
      </c>
      <c r="J5833" t="s">
        <v>137</v>
      </c>
      <c r="K5833" t="s">
        <v>138</v>
      </c>
      <c r="L5833" t="s">
        <v>16156</v>
      </c>
      <c r="M5833" t="s">
        <v>16157</v>
      </c>
      <c r="N5833">
        <v>1.5888888880000001</v>
      </c>
      <c r="O5833">
        <v>0</v>
      </c>
      <c r="P5833">
        <v>424</v>
      </c>
      <c r="Q5833">
        <v>0</v>
      </c>
      <c r="R5833">
        <v>5</v>
      </c>
      <c r="S5833">
        <v>1</v>
      </c>
      <c r="T5833">
        <v>25</v>
      </c>
      <c r="U5833">
        <v>0</v>
      </c>
      <c r="V5833">
        <v>0</v>
      </c>
      <c r="W5833">
        <v>0</v>
      </c>
      <c r="X5833">
        <v>142.03589413095997</v>
      </c>
      <c r="Y5833">
        <v>0</v>
      </c>
      <c r="Z5833">
        <v>9.7135377395462044</v>
      </c>
      <c r="AA5833">
        <v>66.06776400648917</v>
      </c>
      <c r="AB5833">
        <v>32.379324876449346</v>
      </c>
      <c r="AC5833">
        <v>0</v>
      </c>
      <c r="AD5833">
        <v>0</v>
      </c>
      <c r="AE5833">
        <v>250.1965207534447</v>
      </c>
    </row>
    <row r="5834" spans="1:31" x14ac:dyDescent="0.3">
      <c r="A5834">
        <v>2659153</v>
      </c>
      <c r="B5834">
        <v>1</v>
      </c>
      <c r="C5834" t="s">
        <v>81</v>
      </c>
      <c r="D5834" t="s">
        <v>114</v>
      </c>
      <c r="E5834" t="s">
        <v>152</v>
      </c>
      <c r="F5834" t="s">
        <v>16158</v>
      </c>
      <c r="G5834" t="s">
        <v>220</v>
      </c>
      <c r="H5834" t="s">
        <v>135</v>
      </c>
      <c r="I5834" t="s">
        <v>136</v>
      </c>
      <c r="J5834" t="s">
        <v>137</v>
      </c>
      <c r="K5834" t="s">
        <v>162</v>
      </c>
      <c r="L5834" t="s">
        <v>16159</v>
      </c>
      <c r="M5834" t="s">
        <v>16160</v>
      </c>
      <c r="N5834">
        <v>3.3172222219999998</v>
      </c>
      <c r="O5834">
        <v>0</v>
      </c>
      <c r="P5834">
        <v>321</v>
      </c>
      <c r="Q5834">
        <v>0</v>
      </c>
      <c r="R5834">
        <v>0</v>
      </c>
      <c r="S5834">
        <v>0</v>
      </c>
      <c r="T5834">
        <v>22</v>
      </c>
      <c r="U5834">
        <v>0</v>
      </c>
      <c r="V5834">
        <v>0</v>
      </c>
      <c r="W5834">
        <v>0</v>
      </c>
      <c r="X5834">
        <v>151.6852063234098</v>
      </c>
      <c r="Y5834">
        <v>0</v>
      </c>
      <c r="Z5834">
        <v>0</v>
      </c>
      <c r="AA5834">
        <v>0</v>
      </c>
      <c r="AB5834">
        <v>97.117392778547611</v>
      </c>
      <c r="AC5834">
        <v>0</v>
      </c>
      <c r="AD5834">
        <v>0</v>
      </c>
      <c r="AE5834">
        <v>248.80259910195741</v>
      </c>
    </row>
    <row r="5835" spans="1:31" x14ac:dyDescent="0.3">
      <c r="A5835">
        <v>2659253</v>
      </c>
      <c r="B5835">
        <v>1</v>
      </c>
      <c r="C5835" t="s">
        <v>80</v>
      </c>
      <c r="D5835" t="s">
        <v>103</v>
      </c>
      <c r="E5835" t="s">
        <v>132</v>
      </c>
      <c r="F5835" t="s">
        <v>16161</v>
      </c>
      <c r="G5835" t="s">
        <v>183</v>
      </c>
      <c r="H5835" t="s">
        <v>135</v>
      </c>
      <c r="I5835" t="s">
        <v>136</v>
      </c>
      <c r="J5835" t="s">
        <v>3</v>
      </c>
      <c r="K5835" t="s">
        <v>138</v>
      </c>
      <c r="L5835" t="s">
        <v>16162</v>
      </c>
      <c r="M5835" t="s">
        <v>16163</v>
      </c>
      <c r="N5835">
        <v>4.1180555549999998</v>
      </c>
      <c r="O5835">
        <v>0</v>
      </c>
      <c r="P5835">
        <v>11</v>
      </c>
      <c r="Q5835">
        <v>0</v>
      </c>
      <c r="R5835">
        <v>0</v>
      </c>
      <c r="S5835">
        <v>0</v>
      </c>
      <c r="T5835">
        <v>1</v>
      </c>
      <c r="U5835">
        <v>0</v>
      </c>
      <c r="V5835">
        <v>0</v>
      </c>
      <c r="W5835">
        <v>0</v>
      </c>
      <c r="X5835">
        <v>20.275995837141991</v>
      </c>
      <c r="Y5835">
        <v>0</v>
      </c>
      <c r="Z5835">
        <v>0</v>
      </c>
      <c r="AA5835">
        <v>0</v>
      </c>
      <c r="AB5835">
        <v>23.313607284437794</v>
      </c>
      <c r="AC5835">
        <v>0</v>
      </c>
      <c r="AD5835">
        <v>0</v>
      </c>
      <c r="AE5835">
        <v>43.589603121579785</v>
      </c>
    </row>
    <row r="5836" spans="1:31" x14ac:dyDescent="0.3">
      <c r="A5836">
        <v>2659794</v>
      </c>
      <c r="B5836">
        <v>1</v>
      </c>
      <c r="C5836" t="s">
        <v>80</v>
      </c>
      <c r="D5836" t="s">
        <v>107</v>
      </c>
      <c r="E5836" t="s">
        <v>194</v>
      </c>
      <c r="F5836" t="s">
        <v>16164</v>
      </c>
      <c r="G5836" t="s">
        <v>149</v>
      </c>
      <c r="H5836" t="s">
        <v>144</v>
      </c>
      <c r="I5836" t="s">
        <v>136</v>
      </c>
      <c r="J5836" t="s">
        <v>137</v>
      </c>
      <c r="K5836" t="s">
        <v>138</v>
      </c>
      <c r="L5836" t="s">
        <v>16165</v>
      </c>
      <c r="M5836" t="s">
        <v>16166</v>
      </c>
      <c r="N5836">
        <v>1.4741666659999999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4.0480522785967574</v>
      </c>
      <c r="AD5836">
        <v>0</v>
      </c>
      <c r="AE5836">
        <v>4.0480522785967574</v>
      </c>
    </row>
    <row r="5837" spans="1:31" x14ac:dyDescent="0.3">
      <c r="A5837">
        <v>2659651</v>
      </c>
      <c r="B5837">
        <v>1</v>
      </c>
      <c r="C5837" t="s">
        <v>81</v>
      </c>
      <c r="D5837" t="s">
        <v>117</v>
      </c>
      <c r="E5837" t="s">
        <v>152</v>
      </c>
      <c r="F5837" t="s">
        <v>16167</v>
      </c>
      <c r="G5837" t="s">
        <v>191</v>
      </c>
      <c r="H5837" t="s">
        <v>135</v>
      </c>
      <c r="I5837" t="s">
        <v>136</v>
      </c>
      <c r="J5837" t="s">
        <v>137</v>
      </c>
      <c r="K5837" t="s">
        <v>138</v>
      </c>
      <c r="L5837" t="s">
        <v>16168</v>
      </c>
      <c r="M5837" t="s">
        <v>16169</v>
      </c>
      <c r="N5837">
        <v>0.55388888800000002</v>
      </c>
      <c r="O5837">
        <v>0</v>
      </c>
      <c r="P5837">
        <v>12</v>
      </c>
      <c r="Q5837">
        <v>0</v>
      </c>
      <c r="R5837">
        <v>13</v>
      </c>
      <c r="S5837">
        <v>0</v>
      </c>
      <c r="T5837">
        <v>2</v>
      </c>
      <c r="U5837">
        <v>0</v>
      </c>
      <c r="V5837">
        <v>0</v>
      </c>
      <c r="W5837">
        <v>0</v>
      </c>
      <c r="X5837">
        <v>0.939507427952046</v>
      </c>
      <c r="Y5837">
        <v>0</v>
      </c>
      <c r="Z5837">
        <v>9.7123337640855745</v>
      </c>
      <c r="AA5837">
        <v>0</v>
      </c>
      <c r="AB5837">
        <v>1.4750023354569546</v>
      </c>
      <c r="AC5837">
        <v>0</v>
      </c>
      <c r="AD5837">
        <v>0</v>
      </c>
      <c r="AE5837">
        <v>12.126843527494575</v>
      </c>
    </row>
    <row r="5838" spans="1:31" x14ac:dyDescent="0.3">
      <c r="A5838">
        <v>2659814</v>
      </c>
      <c r="B5838">
        <v>1</v>
      </c>
      <c r="C5838" t="s">
        <v>80</v>
      </c>
      <c r="D5838" t="s">
        <v>84</v>
      </c>
      <c r="E5838" t="s">
        <v>165</v>
      </c>
      <c r="F5838" t="s">
        <v>16170</v>
      </c>
      <c r="G5838" t="s">
        <v>183</v>
      </c>
      <c r="H5838" t="s">
        <v>135</v>
      </c>
      <c r="I5838" t="s">
        <v>136</v>
      </c>
      <c r="J5838" t="s">
        <v>3</v>
      </c>
      <c r="K5838" t="s">
        <v>138</v>
      </c>
      <c r="L5838" t="s">
        <v>16171</v>
      </c>
      <c r="M5838" t="s">
        <v>16172</v>
      </c>
      <c r="N5838">
        <v>5.414722222</v>
      </c>
      <c r="O5838">
        <v>0</v>
      </c>
      <c r="P5838">
        <v>148</v>
      </c>
      <c r="Q5838">
        <v>0</v>
      </c>
      <c r="R5838">
        <v>0</v>
      </c>
      <c r="S5838">
        <v>0</v>
      </c>
      <c r="T5838">
        <v>22</v>
      </c>
      <c r="U5838">
        <v>0</v>
      </c>
      <c r="V5838">
        <v>0</v>
      </c>
      <c r="W5838">
        <v>0</v>
      </c>
      <c r="X5838">
        <v>183.54734685642276</v>
      </c>
      <c r="Y5838">
        <v>0</v>
      </c>
      <c r="Z5838">
        <v>0</v>
      </c>
      <c r="AA5838">
        <v>0</v>
      </c>
      <c r="AB5838">
        <v>101.69886978640365</v>
      </c>
      <c r="AC5838">
        <v>0</v>
      </c>
      <c r="AD5838">
        <v>0</v>
      </c>
      <c r="AE5838">
        <v>285.24621664282643</v>
      </c>
    </row>
    <row r="5839" spans="1:31" x14ac:dyDescent="0.3">
      <c r="A5839">
        <v>2659319</v>
      </c>
      <c r="B5839">
        <v>1</v>
      </c>
      <c r="C5839" t="s">
        <v>80</v>
      </c>
      <c r="D5839" t="s">
        <v>84</v>
      </c>
      <c r="E5839" t="s">
        <v>165</v>
      </c>
      <c r="F5839" t="s">
        <v>16173</v>
      </c>
      <c r="G5839" t="s">
        <v>224</v>
      </c>
      <c r="H5839" t="s">
        <v>135</v>
      </c>
      <c r="I5839" t="s">
        <v>136</v>
      </c>
      <c r="J5839" t="s">
        <v>137</v>
      </c>
      <c r="K5839" t="s">
        <v>138</v>
      </c>
      <c r="L5839" t="s">
        <v>16174</v>
      </c>
      <c r="M5839" t="s">
        <v>16175</v>
      </c>
      <c r="N5839">
        <v>4.3677777769999997</v>
      </c>
      <c r="O5839">
        <v>0</v>
      </c>
      <c r="P5839">
        <v>490</v>
      </c>
      <c r="Q5839">
        <v>0</v>
      </c>
      <c r="R5839">
        <v>0</v>
      </c>
      <c r="S5839">
        <v>0</v>
      </c>
      <c r="T5839">
        <v>6</v>
      </c>
      <c r="U5839">
        <v>0</v>
      </c>
      <c r="V5839">
        <v>0</v>
      </c>
      <c r="W5839">
        <v>0</v>
      </c>
      <c r="X5839">
        <v>464.60823329058871</v>
      </c>
      <c r="Y5839">
        <v>0</v>
      </c>
      <c r="Z5839">
        <v>0</v>
      </c>
      <c r="AA5839">
        <v>0</v>
      </c>
      <c r="AB5839">
        <v>93.641396818828738</v>
      </c>
      <c r="AC5839">
        <v>0</v>
      </c>
      <c r="AD5839">
        <v>0</v>
      </c>
      <c r="AE5839">
        <v>558.24963010941747</v>
      </c>
    </row>
    <row r="5840" spans="1:31" x14ac:dyDescent="0.3">
      <c r="A5840">
        <v>2659296</v>
      </c>
      <c r="B5840">
        <v>1</v>
      </c>
      <c r="C5840" t="s">
        <v>80</v>
      </c>
      <c r="D5840" t="s">
        <v>87</v>
      </c>
      <c r="E5840" t="s">
        <v>194</v>
      </c>
      <c r="F5840" t="s">
        <v>16176</v>
      </c>
      <c r="G5840" t="s">
        <v>149</v>
      </c>
      <c r="H5840" t="s">
        <v>144</v>
      </c>
      <c r="I5840" t="s">
        <v>136</v>
      </c>
      <c r="J5840" t="s">
        <v>137</v>
      </c>
      <c r="K5840" t="s">
        <v>138</v>
      </c>
      <c r="L5840" t="s">
        <v>16177</v>
      </c>
      <c r="M5840" t="s">
        <v>16178</v>
      </c>
      <c r="N5840">
        <v>9.4444444000000002E-2</v>
      </c>
      <c r="O5840">
        <v>0</v>
      </c>
      <c r="P5840">
        <v>2907</v>
      </c>
      <c r="Q5840">
        <v>0</v>
      </c>
      <c r="R5840">
        <v>0</v>
      </c>
      <c r="S5840">
        <v>16</v>
      </c>
      <c r="T5840">
        <v>421</v>
      </c>
      <c r="U5840">
        <v>18</v>
      </c>
      <c r="V5840">
        <v>15</v>
      </c>
      <c r="W5840">
        <v>0</v>
      </c>
      <c r="X5840">
        <v>78.345369809323614</v>
      </c>
      <c r="Y5840">
        <v>0</v>
      </c>
      <c r="Z5840">
        <v>0</v>
      </c>
      <c r="AA5840">
        <v>21.06415721337207</v>
      </c>
      <c r="AB5840">
        <v>100.36246776810194</v>
      </c>
      <c r="AC5840">
        <v>194.90612268807575</v>
      </c>
      <c r="AD5840">
        <v>43.716907762275085</v>
      </c>
      <c r="AE5840">
        <v>438.39502524114846</v>
      </c>
    </row>
    <row r="5841" spans="1:31" x14ac:dyDescent="0.3">
      <c r="A5841">
        <v>2659173</v>
      </c>
      <c r="B5841">
        <v>1</v>
      </c>
      <c r="C5841" t="s">
        <v>80</v>
      </c>
      <c r="D5841" t="s">
        <v>107</v>
      </c>
      <c r="E5841" t="s">
        <v>147</v>
      </c>
      <c r="F5841" t="s">
        <v>14404</v>
      </c>
      <c r="G5841" t="s">
        <v>149</v>
      </c>
      <c r="H5841" t="s">
        <v>144</v>
      </c>
      <c r="I5841" t="s">
        <v>136</v>
      </c>
      <c r="J5841" t="s">
        <v>137</v>
      </c>
      <c r="K5841" t="s">
        <v>138</v>
      </c>
      <c r="L5841" t="s">
        <v>16179</v>
      </c>
      <c r="M5841" t="s">
        <v>16180</v>
      </c>
      <c r="N5841">
        <v>0.936111111</v>
      </c>
      <c r="O5841">
        <v>0</v>
      </c>
      <c r="P5841">
        <v>499</v>
      </c>
      <c r="Q5841">
        <v>4</v>
      </c>
      <c r="R5841">
        <v>3</v>
      </c>
      <c r="S5841">
        <v>0</v>
      </c>
      <c r="T5841">
        <v>27</v>
      </c>
      <c r="U5841">
        <v>0</v>
      </c>
      <c r="V5841">
        <v>1</v>
      </c>
      <c r="W5841">
        <v>0</v>
      </c>
      <c r="X5841">
        <v>132.21008158359663</v>
      </c>
      <c r="Y5841">
        <v>2.1740792161898268</v>
      </c>
      <c r="Z5841">
        <v>0.40829780874426674</v>
      </c>
      <c r="AA5841">
        <v>0</v>
      </c>
      <c r="AB5841">
        <v>27.923125997903497</v>
      </c>
      <c r="AC5841">
        <v>0</v>
      </c>
      <c r="AD5841">
        <v>3.8758000118184537</v>
      </c>
      <c r="AE5841">
        <v>166.59138461825268</v>
      </c>
    </row>
    <row r="5842" spans="1:31" x14ac:dyDescent="0.3">
      <c r="A5842">
        <v>2659628</v>
      </c>
      <c r="B5842">
        <v>1</v>
      </c>
      <c r="C5842" t="s">
        <v>81</v>
      </c>
      <c r="D5842" t="s">
        <v>120</v>
      </c>
      <c r="E5842" t="s">
        <v>147</v>
      </c>
      <c r="F5842" t="s">
        <v>16181</v>
      </c>
      <c r="G5842" t="s">
        <v>149</v>
      </c>
      <c r="H5842" t="s">
        <v>144</v>
      </c>
      <c r="I5842" t="s">
        <v>136</v>
      </c>
      <c r="J5842" t="s">
        <v>137</v>
      </c>
      <c r="K5842" t="s">
        <v>138</v>
      </c>
      <c r="L5842" t="s">
        <v>16182</v>
      </c>
      <c r="M5842" t="s">
        <v>16183</v>
      </c>
      <c r="N5842">
        <v>1.862777777</v>
      </c>
      <c r="O5842">
        <v>9</v>
      </c>
      <c r="P5842">
        <v>2</v>
      </c>
      <c r="Q5842">
        <v>102</v>
      </c>
      <c r="R5842">
        <v>17</v>
      </c>
      <c r="S5842">
        <v>2</v>
      </c>
      <c r="T5842">
        <v>0</v>
      </c>
      <c r="U5842">
        <v>0</v>
      </c>
      <c r="V5842">
        <v>0</v>
      </c>
      <c r="W5842">
        <v>44.191843750205415</v>
      </c>
      <c r="X5842">
        <v>5.2881549978093982</v>
      </c>
      <c r="Y5842">
        <v>946.03647944892009</v>
      </c>
      <c r="Z5842">
        <v>187.51754611901299</v>
      </c>
      <c r="AA5842">
        <v>12.467241111860854</v>
      </c>
      <c r="AB5842">
        <v>0</v>
      </c>
      <c r="AC5842">
        <v>0</v>
      </c>
      <c r="AD5842">
        <v>0</v>
      </c>
      <c r="AE5842">
        <v>1195.5012654278089</v>
      </c>
    </row>
    <row r="5843" spans="1:31" x14ac:dyDescent="0.3">
      <c r="A5843">
        <v>2659336</v>
      </c>
      <c r="B5843">
        <v>1</v>
      </c>
      <c r="C5843" t="s">
        <v>80</v>
      </c>
      <c r="D5843" t="s">
        <v>83</v>
      </c>
      <c r="E5843" t="s">
        <v>165</v>
      </c>
      <c r="F5843" t="s">
        <v>4128</v>
      </c>
      <c r="G5843" t="s">
        <v>224</v>
      </c>
      <c r="H5843" t="s">
        <v>135</v>
      </c>
      <c r="I5843" t="s">
        <v>136</v>
      </c>
      <c r="J5843" t="s">
        <v>137</v>
      </c>
      <c r="K5843" t="s">
        <v>138</v>
      </c>
      <c r="L5843" t="s">
        <v>16184</v>
      </c>
      <c r="M5843" t="s">
        <v>16185</v>
      </c>
      <c r="N5843">
        <v>1.8547222219999999</v>
      </c>
      <c r="O5843">
        <v>0</v>
      </c>
      <c r="P5843">
        <v>79</v>
      </c>
      <c r="Q5843">
        <v>0</v>
      </c>
      <c r="R5843">
        <v>0</v>
      </c>
      <c r="S5843">
        <v>0</v>
      </c>
      <c r="T5843">
        <v>3</v>
      </c>
      <c r="U5843">
        <v>0</v>
      </c>
      <c r="V5843">
        <v>0</v>
      </c>
      <c r="W5843">
        <v>0</v>
      </c>
      <c r="X5843">
        <v>30.46920251797194</v>
      </c>
      <c r="Y5843">
        <v>0</v>
      </c>
      <c r="Z5843">
        <v>0</v>
      </c>
      <c r="AA5843">
        <v>0</v>
      </c>
      <c r="AB5843">
        <v>7.7047631166082482</v>
      </c>
      <c r="AC5843">
        <v>0</v>
      </c>
      <c r="AD5843">
        <v>0</v>
      </c>
      <c r="AE5843">
        <v>38.173965634580185</v>
      </c>
    </row>
    <row r="5844" spans="1:31" x14ac:dyDescent="0.3">
      <c r="A5844">
        <v>2659133</v>
      </c>
      <c r="B5844">
        <v>1</v>
      </c>
      <c r="C5844" t="s">
        <v>81</v>
      </c>
      <c r="D5844" t="s">
        <v>118</v>
      </c>
      <c r="E5844" t="s">
        <v>141</v>
      </c>
      <c r="F5844" t="s">
        <v>11545</v>
      </c>
      <c r="G5844" t="s">
        <v>143</v>
      </c>
      <c r="H5844" t="s">
        <v>144</v>
      </c>
      <c r="I5844" t="s">
        <v>136</v>
      </c>
      <c r="J5844" t="s">
        <v>137</v>
      </c>
      <c r="K5844" t="s">
        <v>138</v>
      </c>
      <c r="L5844" t="s">
        <v>16186</v>
      </c>
      <c r="M5844" t="s">
        <v>16187</v>
      </c>
      <c r="N5844">
        <v>1.3891666659999999</v>
      </c>
      <c r="O5844">
        <v>0</v>
      </c>
      <c r="P5844">
        <v>0</v>
      </c>
      <c r="Q5844">
        <v>1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2.8640645795365502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2.8640645795365502</v>
      </c>
    </row>
    <row r="5845" spans="1:31" x14ac:dyDescent="0.3">
      <c r="A5845">
        <v>2659382</v>
      </c>
      <c r="B5845">
        <v>1</v>
      </c>
      <c r="C5845" t="s">
        <v>81</v>
      </c>
      <c r="D5845" t="s">
        <v>116</v>
      </c>
      <c r="E5845" t="s">
        <v>141</v>
      </c>
      <c r="F5845" t="s">
        <v>16188</v>
      </c>
      <c r="G5845" t="s">
        <v>161</v>
      </c>
      <c r="H5845" t="s">
        <v>144</v>
      </c>
      <c r="I5845" t="s">
        <v>136</v>
      </c>
      <c r="J5845" t="s">
        <v>137</v>
      </c>
      <c r="K5845" t="s">
        <v>162</v>
      </c>
      <c r="L5845" t="s">
        <v>16189</v>
      </c>
      <c r="M5845" t="s">
        <v>16190</v>
      </c>
      <c r="N5845">
        <v>0.34472222200000002</v>
      </c>
      <c r="O5845">
        <v>0</v>
      </c>
      <c r="P5845">
        <v>496</v>
      </c>
      <c r="Q5845">
        <v>0</v>
      </c>
      <c r="R5845">
        <v>0</v>
      </c>
      <c r="S5845">
        <v>0</v>
      </c>
      <c r="T5845">
        <v>30</v>
      </c>
      <c r="U5845">
        <v>0</v>
      </c>
      <c r="V5845">
        <v>0</v>
      </c>
      <c r="W5845">
        <v>0</v>
      </c>
      <c r="X5845">
        <v>31.741520064472425</v>
      </c>
      <c r="Y5845">
        <v>0</v>
      </c>
      <c r="Z5845">
        <v>0</v>
      </c>
      <c r="AA5845">
        <v>0</v>
      </c>
      <c r="AB5845">
        <v>8.6889257962241331</v>
      </c>
      <c r="AC5845">
        <v>0</v>
      </c>
      <c r="AD5845">
        <v>0</v>
      </c>
      <c r="AE5845">
        <v>40.430445860696558</v>
      </c>
    </row>
    <row r="5846" spans="1:31" x14ac:dyDescent="0.3">
      <c r="A5846">
        <v>2659528</v>
      </c>
      <c r="B5846">
        <v>1</v>
      </c>
      <c r="C5846" t="s">
        <v>80</v>
      </c>
      <c r="D5846" t="s">
        <v>101</v>
      </c>
      <c r="E5846" t="s">
        <v>141</v>
      </c>
      <c r="F5846" t="s">
        <v>4074</v>
      </c>
      <c r="G5846" t="s">
        <v>143</v>
      </c>
      <c r="H5846" t="s">
        <v>144</v>
      </c>
      <c r="I5846" t="s">
        <v>136</v>
      </c>
      <c r="J5846" t="s">
        <v>137</v>
      </c>
      <c r="K5846" t="s">
        <v>138</v>
      </c>
      <c r="L5846" t="s">
        <v>16191</v>
      </c>
      <c r="M5846" t="s">
        <v>16192</v>
      </c>
      <c r="N5846">
        <v>1.4655555549999999</v>
      </c>
      <c r="O5846">
        <v>3</v>
      </c>
      <c r="P5846">
        <v>124</v>
      </c>
      <c r="Q5846">
        <v>5</v>
      </c>
      <c r="R5846">
        <v>31</v>
      </c>
      <c r="S5846">
        <v>6</v>
      </c>
      <c r="T5846">
        <v>24</v>
      </c>
      <c r="U5846">
        <v>0</v>
      </c>
      <c r="V5846">
        <v>0</v>
      </c>
      <c r="W5846">
        <v>3.260895341432593</v>
      </c>
      <c r="X5846">
        <v>40.319132697097139</v>
      </c>
      <c r="Y5846">
        <v>244.00850817171255</v>
      </c>
      <c r="Z5846">
        <v>27.908014965111455</v>
      </c>
      <c r="AA5846">
        <v>8.9906528291778134</v>
      </c>
      <c r="AB5846">
        <v>53.590262027423464</v>
      </c>
      <c r="AC5846">
        <v>0</v>
      </c>
      <c r="AD5846">
        <v>0</v>
      </c>
      <c r="AE5846">
        <v>378.07746603195505</v>
      </c>
    </row>
    <row r="5847" spans="1:31" x14ac:dyDescent="0.3">
      <c r="A5847">
        <v>2659236</v>
      </c>
      <c r="B5847">
        <v>1</v>
      </c>
      <c r="C5847" t="s">
        <v>80</v>
      </c>
      <c r="D5847" t="s">
        <v>106</v>
      </c>
      <c r="E5847" t="s">
        <v>194</v>
      </c>
      <c r="F5847" t="s">
        <v>16193</v>
      </c>
      <c r="G5847" t="s">
        <v>149</v>
      </c>
      <c r="H5847" t="s">
        <v>144</v>
      </c>
      <c r="I5847" t="s">
        <v>136</v>
      </c>
      <c r="J5847" t="s">
        <v>137</v>
      </c>
      <c r="K5847" t="s">
        <v>138</v>
      </c>
      <c r="L5847" t="s">
        <v>16194</v>
      </c>
      <c r="M5847" t="s">
        <v>16195</v>
      </c>
      <c r="N5847">
        <v>0.34444444400000002</v>
      </c>
      <c r="O5847">
        <v>11</v>
      </c>
      <c r="P5847">
        <v>9234</v>
      </c>
      <c r="Q5847">
        <v>511</v>
      </c>
      <c r="R5847">
        <v>1383</v>
      </c>
      <c r="S5847">
        <v>131</v>
      </c>
      <c r="T5847">
        <v>1572</v>
      </c>
      <c r="U5847">
        <v>6</v>
      </c>
      <c r="V5847">
        <v>0</v>
      </c>
      <c r="W5847">
        <v>1.4624341673754557</v>
      </c>
      <c r="X5847">
        <v>667.17690542170601</v>
      </c>
      <c r="Y5847">
        <v>1565.2131627865178</v>
      </c>
      <c r="Z5847">
        <v>1539.146161087235</v>
      </c>
      <c r="AA5847">
        <v>297.94031078857154</v>
      </c>
      <c r="AB5847">
        <v>662.1960113368408</v>
      </c>
      <c r="AC5847">
        <v>186.04659707580097</v>
      </c>
      <c r="AD5847">
        <v>0</v>
      </c>
      <c r="AE5847">
        <v>4919.1815826640477</v>
      </c>
    </row>
    <row r="5848" spans="1:31" x14ac:dyDescent="0.3">
      <c r="A5848">
        <v>2659542</v>
      </c>
      <c r="B5848">
        <v>1</v>
      </c>
      <c r="C5848" t="s">
        <v>81</v>
      </c>
      <c r="D5848" t="s">
        <v>121</v>
      </c>
      <c r="E5848" t="s">
        <v>165</v>
      </c>
      <c r="F5848" t="s">
        <v>16196</v>
      </c>
      <c r="G5848" t="s">
        <v>224</v>
      </c>
      <c r="H5848" t="s">
        <v>135</v>
      </c>
      <c r="I5848" t="s">
        <v>136</v>
      </c>
      <c r="J5848" t="s">
        <v>137</v>
      </c>
      <c r="K5848" t="s">
        <v>138</v>
      </c>
      <c r="L5848" t="s">
        <v>16197</v>
      </c>
      <c r="M5848" t="s">
        <v>16198</v>
      </c>
      <c r="N5848">
        <v>1.0247222220000001</v>
      </c>
      <c r="O5848">
        <v>0</v>
      </c>
      <c r="P5848">
        <v>0</v>
      </c>
      <c r="Q5848">
        <v>0</v>
      </c>
      <c r="R5848">
        <v>15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5.5621303136906883</v>
      </c>
      <c r="AA5848">
        <v>0</v>
      </c>
      <c r="AB5848">
        <v>0</v>
      </c>
      <c r="AC5848">
        <v>0</v>
      </c>
      <c r="AD5848">
        <v>0</v>
      </c>
      <c r="AE5848">
        <v>5.5621303136906883</v>
      </c>
    </row>
    <row r="5849" spans="1:31" x14ac:dyDescent="0.3">
      <c r="A5849">
        <v>2659591</v>
      </c>
      <c r="B5849">
        <v>1</v>
      </c>
      <c r="C5849" t="s">
        <v>80</v>
      </c>
      <c r="D5849" t="s">
        <v>103</v>
      </c>
      <c r="E5849" t="s">
        <v>141</v>
      </c>
      <c r="F5849" t="s">
        <v>10980</v>
      </c>
      <c r="G5849" t="s">
        <v>143</v>
      </c>
      <c r="H5849" t="s">
        <v>144</v>
      </c>
      <c r="I5849" t="s">
        <v>136</v>
      </c>
      <c r="J5849" t="s">
        <v>137</v>
      </c>
      <c r="K5849" t="s">
        <v>138</v>
      </c>
      <c r="L5849" t="s">
        <v>16199</v>
      </c>
      <c r="M5849" t="s">
        <v>16200</v>
      </c>
      <c r="N5849">
        <v>1.1475</v>
      </c>
      <c r="O5849">
        <v>0</v>
      </c>
      <c r="P5849">
        <v>106</v>
      </c>
      <c r="Q5849">
        <v>0</v>
      </c>
      <c r="R5849">
        <v>9</v>
      </c>
      <c r="S5849">
        <v>0</v>
      </c>
      <c r="T5849">
        <v>11</v>
      </c>
      <c r="U5849">
        <v>0</v>
      </c>
      <c r="V5849">
        <v>0</v>
      </c>
      <c r="W5849">
        <v>0</v>
      </c>
      <c r="X5849">
        <v>33.131510376683529</v>
      </c>
      <c r="Y5849">
        <v>0</v>
      </c>
      <c r="Z5849">
        <v>105.53773670079464</v>
      </c>
      <c r="AA5849">
        <v>0</v>
      </c>
      <c r="AB5849">
        <v>13.954768907992525</v>
      </c>
      <c r="AC5849">
        <v>0</v>
      </c>
      <c r="AD5849">
        <v>0</v>
      </c>
      <c r="AE5849">
        <v>152.62401598547069</v>
      </c>
    </row>
    <row r="5850" spans="1:31" x14ac:dyDescent="0.3">
      <c r="A5850">
        <v>2659777</v>
      </c>
      <c r="B5850">
        <v>1</v>
      </c>
      <c r="C5850" t="s">
        <v>80</v>
      </c>
      <c r="D5850" t="s">
        <v>106</v>
      </c>
      <c r="E5850" t="s">
        <v>181</v>
      </c>
      <c r="F5850" t="s">
        <v>16201</v>
      </c>
      <c r="G5850" t="s">
        <v>149</v>
      </c>
      <c r="H5850" t="s">
        <v>144</v>
      </c>
      <c r="I5850" t="s">
        <v>136</v>
      </c>
      <c r="J5850" t="s">
        <v>137</v>
      </c>
      <c r="K5850" t="s">
        <v>138</v>
      </c>
      <c r="L5850" t="s">
        <v>16202</v>
      </c>
      <c r="M5850" t="s">
        <v>16203</v>
      </c>
      <c r="N5850">
        <v>3.1872222219999999</v>
      </c>
      <c r="O5850">
        <v>0</v>
      </c>
      <c r="P5850">
        <v>0</v>
      </c>
      <c r="Q5850">
        <v>1</v>
      </c>
      <c r="R5850">
        <v>0</v>
      </c>
      <c r="S5850">
        <v>16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4.4214313033895527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4.4214313033895527</v>
      </c>
    </row>
    <row r="5851" spans="1:31" x14ac:dyDescent="0.3">
      <c r="A5851">
        <v>2659213</v>
      </c>
      <c r="B5851">
        <v>1</v>
      </c>
      <c r="C5851" t="s">
        <v>81</v>
      </c>
      <c r="D5851" t="s">
        <v>115</v>
      </c>
      <c r="E5851" t="s">
        <v>165</v>
      </c>
      <c r="F5851" t="s">
        <v>16204</v>
      </c>
      <c r="G5851" t="s">
        <v>161</v>
      </c>
      <c r="H5851" t="s">
        <v>135</v>
      </c>
      <c r="I5851" t="s">
        <v>136</v>
      </c>
      <c r="J5851" t="s">
        <v>137</v>
      </c>
      <c r="K5851" t="s">
        <v>162</v>
      </c>
      <c r="L5851" t="s">
        <v>16205</v>
      </c>
      <c r="M5851" t="s">
        <v>16206</v>
      </c>
      <c r="N5851">
        <v>6.0274999999999999</v>
      </c>
      <c r="O5851">
        <v>0</v>
      </c>
      <c r="P5851">
        <v>20</v>
      </c>
      <c r="Q5851">
        <v>0</v>
      </c>
      <c r="R5851">
        <v>0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10.785469089708043</v>
      </c>
      <c r="Y5851">
        <v>0</v>
      </c>
      <c r="Z5851">
        <v>0</v>
      </c>
      <c r="AA5851">
        <v>0</v>
      </c>
      <c r="AB5851">
        <v>1.1770790472475348</v>
      </c>
      <c r="AC5851">
        <v>0</v>
      </c>
      <c r="AD5851">
        <v>0</v>
      </c>
      <c r="AE5851">
        <v>11.962548136955578</v>
      </c>
    </row>
    <row r="5852" spans="1:31" x14ac:dyDescent="0.3">
      <c r="A5852">
        <v>2659044</v>
      </c>
      <c r="B5852">
        <v>1</v>
      </c>
      <c r="C5852" t="s">
        <v>80</v>
      </c>
      <c r="D5852" t="s">
        <v>90</v>
      </c>
      <c r="E5852" t="s">
        <v>181</v>
      </c>
      <c r="F5852" t="s">
        <v>5414</v>
      </c>
      <c r="G5852" t="s">
        <v>149</v>
      </c>
      <c r="H5852" t="s">
        <v>144</v>
      </c>
      <c r="I5852" t="s">
        <v>136</v>
      </c>
      <c r="J5852" t="s">
        <v>137</v>
      </c>
      <c r="K5852" t="s">
        <v>138</v>
      </c>
      <c r="L5852" t="s">
        <v>16207</v>
      </c>
      <c r="M5852" t="s">
        <v>16208</v>
      </c>
      <c r="N5852">
        <v>0.12416666599999999</v>
      </c>
      <c r="O5852">
        <v>0</v>
      </c>
      <c r="P5852">
        <v>8748</v>
      </c>
      <c r="Q5852">
        <v>0</v>
      </c>
      <c r="R5852">
        <v>0</v>
      </c>
      <c r="S5852">
        <v>2</v>
      </c>
      <c r="T5852">
        <v>1213</v>
      </c>
      <c r="U5852">
        <v>0</v>
      </c>
      <c r="V5852">
        <v>3</v>
      </c>
      <c r="W5852">
        <v>0</v>
      </c>
      <c r="X5852">
        <v>259.62450074626554</v>
      </c>
      <c r="Y5852">
        <v>0</v>
      </c>
      <c r="Z5852">
        <v>0</v>
      </c>
      <c r="AA5852">
        <v>20.842699414833714</v>
      </c>
      <c r="AB5852">
        <v>97.967827841914868</v>
      </c>
      <c r="AC5852">
        <v>0</v>
      </c>
      <c r="AD5852">
        <v>1.3509461613025677</v>
      </c>
      <c r="AE5852">
        <v>379.78597416431666</v>
      </c>
    </row>
    <row r="5853" spans="1:31" x14ac:dyDescent="0.3">
      <c r="A5853">
        <v>2659691</v>
      </c>
      <c r="B5853">
        <v>1</v>
      </c>
      <c r="C5853" t="s">
        <v>80</v>
      </c>
      <c r="D5853" t="s">
        <v>84</v>
      </c>
      <c r="E5853" t="s">
        <v>141</v>
      </c>
      <c r="F5853" t="s">
        <v>16209</v>
      </c>
      <c r="G5853" t="s">
        <v>149</v>
      </c>
      <c r="H5853" t="s">
        <v>144</v>
      </c>
      <c r="I5853" t="s">
        <v>136</v>
      </c>
      <c r="J5853" t="s">
        <v>137</v>
      </c>
      <c r="K5853" t="s">
        <v>138</v>
      </c>
      <c r="L5853" t="s">
        <v>16210</v>
      </c>
      <c r="M5853" t="s">
        <v>16211</v>
      </c>
      <c r="N5853">
        <v>1.209166666</v>
      </c>
      <c r="O5853">
        <v>15</v>
      </c>
      <c r="P5853">
        <v>2365</v>
      </c>
      <c r="Q5853">
        <v>5</v>
      </c>
      <c r="R5853">
        <v>295</v>
      </c>
      <c r="S5853">
        <v>14</v>
      </c>
      <c r="T5853">
        <v>307</v>
      </c>
      <c r="U5853">
        <v>0</v>
      </c>
      <c r="V5853">
        <v>0</v>
      </c>
      <c r="W5853">
        <v>15.037708698073057</v>
      </c>
      <c r="X5853">
        <v>710.96511148686147</v>
      </c>
      <c r="Y5853">
        <v>52.723379749063398</v>
      </c>
      <c r="Z5853">
        <v>525.01740976513452</v>
      </c>
      <c r="AA5853">
        <v>58.241399359626882</v>
      </c>
      <c r="AB5853">
        <v>300.26586270061568</v>
      </c>
      <c r="AC5853">
        <v>0</v>
      </c>
      <c r="AD5853">
        <v>0</v>
      </c>
      <c r="AE5853">
        <v>1662.2508717593751</v>
      </c>
    </row>
    <row r="5854" spans="1:31" x14ac:dyDescent="0.3">
      <c r="A5854">
        <v>2659122</v>
      </c>
      <c r="B5854">
        <v>2</v>
      </c>
      <c r="C5854" t="s">
        <v>80</v>
      </c>
      <c r="D5854" t="s">
        <v>97</v>
      </c>
      <c r="E5854" t="s">
        <v>194</v>
      </c>
      <c r="F5854" t="s">
        <v>16212</v>
      </c>
      <c r="G5854" t="s">
        <v>143</v>
      </c>
      <c r="H5854" t="s">
        <v>144</v>
      </c>
      <c r="I5854" t="s">
        <v>136</v>
      </c>
      <c r="J5854" t="s">
        <v>137</v>
      </c>
      <c r="K5854" t="s">
        <v>138</v>
      </c>
      <c r="L5854" t="s">
        <v>16213</v>
      </c>
      <c r="M5854" t="s">
        <v>16214</v>
      </c>
      <c r="N5854">
        <v>1.034166666</v>
      </c>
      <c r="O5854">
        <v>0</v>
      </c>
      <c r="P5854">
        <v>0</v>
      </c>
      <c r="Q5854">
        <v>7</v>
      </c>
      <c r="R5854">
        <v>0</v>
      </c>
      <c r="S5854">
        <v>8</v>
      </c>
      <c r="T5854">
        <v>0</v>
      </c>
      <c r="U5854">
        <v>1</v>
      </c>
      <c r="V5854">
        <v>0</v>
      </c>
      <c r="W5854">
        <v>0</v>
      </c>
      <c r="X5854">
        <v>0</v>
      </c>
      <c r="Y5854">
        <v>3.108415011624833</v>
      </c>
      <c r="Z5854">
        <v>0</v>
      </c>
      <c r="AA5854">
        <v>38.14959822183431</v>
      </c>
      <c r="AB5854">
        <v>0</v>
      </c>
      <c r="AC5854">
        <v>101.9187572924945</v>
      </c>
      <c r="AD5854">
        <v>0</v>
      </c>
      <c r="AE5854">
        <v>143.17677052595366</v>
      </c>
    </row>
    <row r="5855" spans="1:31" x14ac:dyDescent="0.3">
      <c r="A5855">
        <v>2659442</v>
      </c>
      <c r="B5855">
        <v>1</v>
      </c>
      <c r="C5855" t="s">
        <v>81</v>
      </c>
      <c r="D5855" t="s">
        <v>118</v>
      </c>
      <c r="E5855" t="s">
        <v>141</v>
      </c>
      <c r="F5855" t="s">
        <v>16215</v>
      </c>
      <c r="G5855" t="s">
        <v>143</v>
      </c>
      <c r="H5855" t="s">
        <v>144</v>
      </c>
      <c r="I5855" t="s">
        <v>136</v>
      </c>
      <c r="J5855" t="s">
        <v>137</v>
      </c>
      <c r="K5855" t="s">
        <v>138</v>
      </c>
      <c r="L5855" t="s">
        <v>16216</v>
      </c>
      <c r="M5855" t="s">
        <v>16217</v>
      </c>
      <c r="N5855">
        <v>1.953333333</v>
      </c>
      <c r="O5855">
        <v>1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0.58105920813888889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0.58105920813888889</v>
      </c>
    </row>
    <row r="5856" spans="1:31" x14ac:dyDescent="0.3">
      <c r="A5856">
        <v>2659299</v>
      </c>
      <c r="B5856">
        <v>1</v>
      </c>
      <c r="C5856" t="s">
        <v>80</v>
      </c>
      <c r="D5856" t="s">
        <v>88</v>
      </c>
      <c r="E5856" t="s">
        <v>132</v>
      </c>
      <c r="F5856" t="s">
        <v>16218</v>
      </c>
      <c r="G5856" t="s">
        <v>228</v>
      </c>
      <c r="H5856" t="s">
        <v>135</v>
      </c>
      <c r="I5856" t="s">
        <v>136</v>
      </c>
      <c r="J5856" t="s">
        <v>137</v>
      </c>
      <c r="K5856" t="s">
        <v>138</v>
      </c>
      <c r="L5856" t="s">
        <v>16219</v>
      </c>
      <c r="M5856" t="s">
        <v>16220</v>
      </c>
      <c r="N5856">
        <v>8.438055555</v>
      </c>
      <c r="O5856">
        <v>0</v>
      </c>
      <c r="P5856">
        <v>3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10.299420756103189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10.299420756103189</v>
      </c>
    </row>
    <row r="5857" spans="1:31" x14ac:dyDescent="0.3">
      <c r="A5857">
        <v>2659001</v>
      </c>
      <c r="B5857">
        <v>1</v>
      </c>
      <c r="C5857" t="s">
        <v>80</v>
      </c>
      <c r="D5857" t="s">
        <v>96</v>
      </c>
      <c r="E5857" t="s">
        <v>194</v>
      </c>
      <c r="F5857" t="s">
        <v>16221</v>
      </c>
      <c r="G5857" t="s">
        <v>149</v>
      </c>
      <c r="H5857" t="s">
        <v>144</v>
      </c>
      <c r="I5857" t="s">
        <v>136</v>
      </c>
      <c r="J5857" t="s">
        <v>137</v>
      </c>
      <c r="K5857" t="s">
        <v>138</v>
      </c>
      <c r="L5857" t="s">
        <v>16222</v>
      </c>
      <c r="M5857" t="s">
        <v>16223</v>
      </c>
      <c r="N5857">
        <v>4.5883333329999996</v>
      </c>
      <c r="O5857">
        <v>0</v>
      </c>
      <c r="P5857">
        <v>0</v>
      </c>
      <c r="Q5857">
        <v>0</v>
      </c>
      <c r="R5857">
        <v>0</v>
      </c>
      <c r="S5857">
        <v>1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364.07002065357528</v>
      </c>
      <c r="AB5857">
        <v>0</v>
      </c>
      <c r="AC5857">
        <v>0</v>
      </c>
      <c r="AD5857">
        <v>0</v>
      </c>
      <c r="AE5857">
        <v>364.07002065357528</v>
      </c>
    </row>
    <row r="5858" spans="1:31" x14ac:dyDescent="0.3">
      <c r="A5858">
        <v>2659107</v>
      </c>
      <c r="B5858">
        <v>1</v>
      </c>
      <c r="C5858" t="s">
        <v>80</v>
      </c>
      <c r="D5858" t="s">
        <v>106</v>
      </c>
      <c r="E5858" t="s">
        <v>152</v>
      </c>
      <c r="F5858" t="s">
        <v>16224</v>
      </c>
      <c r="G5858" t="s">
        <v>154</v>
      </c>
      <c r="H5858" t="s">
        <v>135</v>
      </c>
      <c r="I5858" t="s">
        <v>136</v>
      </c>
      <c r="J5858" t="s">
        <v>137</v>
      </c>
      <c r="K5858" t="s">
        <v>138</v>
      </c>
      <c r="L5858" t="s">
        <v>16225</v>
      </c>
      <c r="M5858" t="s">
        <v>16226</v>
      </c>
      <c r="N5858">
        <v>0.22888888800000001</v>
      </c>
      <c r="O5858">
        <v>0</v>
      </c>
      <c r="P5858">
        <v>73</v>
      </c>
      <c r="Q5858">
        <v>0</v>
      </c>
      <c r="R5858">
        <v>0</v>
      </c>
      <c r="S5858">
        <v>0</v>
      </c>
      <c r="T5858">
        <v>30</v>
      </c>
      <c r="U5858">
        <v>0</v>
      </c>
      <c r="V5858">
        <v>0</v>
      </c>
      <c r="W5858">
        <v>0</v>
      </c>
      <c r="X5858">
        <v>5.2884345590878281</v>
      </c>
      <c r="Y5858">
        <v>0</v>
      </c>
      <c r="Z5858">
        <v>0</v>
      </c>
      <c r="AA5858">
        <v>0</v>
      </c>
      <c r="AB5858">
        <v>13.054524508687059</v>
      </c>
      <c r="AC5858">
        <v>0</v>
      </c>
      <c r="AD5858">
        <v>0</v>
      </c>
      <c r="AE5858">
        <v>18.342959067774888</v>
      </c>
    </row>
    <row r="5859" spans="1:31" x14ac:dyDescent="0.3">
      <c r="A5859">
        <v>2659399</v>
      </c>
      <c r="B5859">
        <v>1</v>
      </c>
      <c r="C5859" t="s">
        <v>80</v>
      </c>
      <c r="D5859" t="s">
        <v>106</v>
      </c>
      <c r="E5859" t="s">
        <v>194</v>
      </c>
      <c r="F5859" t="s">
        <v>16227</v>
      </c>
      <c r="G5859" t="s">
        <v>220</v>
      </c>
      <c r="H5859" t="s">
        <v>144</v>
      </c>
      <c r="I5859" t="s">
        <v>136</v>
      </c>
      <c r="J5859" t="s">
        <v>137</v>
      </c>
      <c r="K5859" t="s">
        <v>162</v>
      </c>
      <c r="L5859" t="s">
        <v>16228</v>
      </c>
      <c r="M5859" t="s">
        <v>16229</v>
      </c>
      <c r="N5859">
        <v>8.1808333330000007</v>
      </c>
      <c r="O5859">
        <v>3</v>
      </c>
      <c r="P5859">
        <v>48</v>
      </c>
      <c r="Q5859">
        <v>40</v>
      </c>
      <c r="R5859">
        <v>174</v>
      </c>
      <c r="S5859">
        <v>6</v>
      </c>
      <c r="T5859">
        <v>30</v>
      </c>
      <c r="U5859">
        <v>0</v>
      </c>
      <c r="V5859">
        <v>0</v>
      </c>
      <c r="W5859">
        <v>21.576190377276983</v>
      </c>
      <c r="X5859">
        <v>336.77948772510331</v>
      </c>
      <c r="Y5859">
        <v>6999.076340526547</v>
      </c>
      <c r="Z5859">
        <v>5298.4551378438537</v>
      </c>
      <c r="AA5859">
        <v>2326.4584455297027</v>
      </c>
      <c r="AB5859">
        <v>719.41255775228353</v>
      </c>
      <c r="AC5859">
        <v>0</v>
      </c>
      <c r="AD5859">
        <v>0</v>
      </c>
      <c r="AE5859">
        <v>15701.758159754767</v>
      </c>
    </row>
    <row r="5860" spans="1:31" x14ac:dyDescent="0.3">
      <c r="A5860">
        <v>2659648</v>
      </c>
      <c r="B5860">
        <v>1</v>
      </c>
      <c r="C5860" t="s">
        <v>80</v>
      </c>
      <c r="D5860" t="s">
        <v>105</v>
      </c>
      <c r="E5860" t="s">
        <v>194</v>
      </c>
      <c r="F5860" t="s">
        <v>6622</v>
      </c>
      <c r="G5860" t="s">
        <v>149</v>
      </c>
      <c r="H5860" t="s">
        <v>144</v>
      </c>
      <c r="I5860" t="s">
        <v>136</v>
      </c>
      <c r="J5860" t="s">
        <v>137</v>
      </c>
      <c r="K5860" t="s">
        <v>138</v>
      </c>
      <c r="L5860" t="s">
        <v>16230</v>
      </c>
      <c r="M5860" t="s">
        <v>16231</v>
      </c>
      <c r="N5860">
        <v>1.526944444</v>
      </c>
      <c r="O5860">
        <v>0</v>
      </c>
      <c r="P5860">
        <v>2298</v>
      </c>
      <c r="Q5860">
        <v>0</v>
      </c>
      <c r="R5860">
        <v>0</v>
      </c>
      <c r="S5860">
        <v>0</v>
      </c>
      <c r="T5860">
        <v>141</v>
      </c>
      <c r="U5860">
        <v>0</v>
      </c>
      <c r="V5860">
        <v>0</v>
      </c>
      <c r="W5860">
        <v>0</v>
      </c>
      <c r="X5860">
        <v>1202.2732503433792</v>
      </c>
      <c r="Y5860">
        <v>0</v>
      </c>
      <c r="Z5860">
        <v>0</v>
      </c>
      <c r="AA5860">
        <v>0</v>
      </c>
      <c r="AB5860">
        <v>400.52486470472616</v>
      </c>
      <c r="AC5860">
        <v>0</v>
      </c>
      <c r="AD5860">
        <v>0</v>
      </c>
      <c r="AE5860">
        <v>1602.7981150481055</v>
      </c>
    </row>
    <row r="5861" spans="1:31" x14ac:dyDescent="0.3">
      <c r="A5861">
        <v>2659199</v>
      </c>
      <c r="B5861">
        <v>1</v>
      </c>
      <c r="C5861" t="s">
        <v>80</v>
      </c>
      <c r="D5861" t="s">
        <v>94</v>
      </c>
      <c r="E5861" t="s">
        <v>141</v>
      </c>
      <c r="F5861" t="s">
        <v>16232</v>
      </c>
      <c r="G5861" t="s">
        <v>143</v>
      </c>
      <c r="H5861" t="s">
        <v>144</v>
      </c>
      <c r="I5861" t="s">
        <v>136</v>
      </c>
      <c r="J5861" t="s">
        <v>137</v>
      </c>
      <c r="K5861" t="s">
        <v>138</v>
      </c>
      <c r="L5861" t="s">
        <v>16233</v>
      </c>
      <c r="M5861" t="s">
        <v>16234</v>
      </c>
      <c r="N5861">
        <v>1.247777777</v>
      </c>
      <c r="O5861">
        <v>0</v>
      </c>
      <c r="P5861">
        <v>81</v>
      </c>
      <c r="Q5861">
        <v>0</v>
      </c>
      <c r="R5861">
        <v>1</v>
      </c>
      <c r="S5861">
        <v>0</v>
      </c>
      <c r="T5861">
        <v>6</v>
      </c>
      <c r="U5861">
        <v>0</v>
      </c>
      <c r="V5861">
        <v>0</v>
      </c>
      <c r="W5861">
        <v>0</v>
      </c>
      <c r="X5861">
        <v>12.448879744797885</v>
      </c>
      <c r="Y5861">
        <v>0</v>
      </c>
      <c r="Z5861">
        <v>0.37425043964294169</v>
      </c>
      <c r="AA5861">
        <v>0</v>
      </c>
      <c r="AB5861">
        <v>0.98236732583918418</v>
      </c>
      <c r="AC5861">
        <v>0</v>
      </c>
      <c r="AD5861">
        <v>0</v>
      </c>
      <c r="AE5861">
        <v>13.805497510280013</v>
      </c>
    </row>
    <row r="5862" spans="1:31" x14ac:dyDescent="0.3">
      <c r="A5862">
        <v>2659176</v>
      </c>
      <c r="B5862">
        <v>1</v>
      </c>
      <c r="C5862" t="s">
        <v>80</v>
      </c>
      <c r="D5862" t="s">
        <v>104</v>
      </c>
      <c r="E5862" t="s">
        <v>147</v>
      </c>
      <c r="F5862" t="s">
        <v>16235</v>
      </c>
      <c r="G5862" t="s">
        <v>161</v>
      </c>
      <c r="H5862" t="s">
        <v>144</v>
      </c>
      <c r="I5862" t="s">
        <v>136</v>
      </c>
      <c r="J5862" t="s">
        <v>137</v>
      </c>
      <c r="K5862" t="s">
        <v>162</v>
      </c>
      <c r="L5862" t="s">
        <v>16236</v>
      </c>
      <c r="M5862" t="s">
        <v>16237</v>
      </c>
      <c r="N5862">
        <v>8.75</v>
      </c>
      <c r="O5862">
        <v>0</v>
      </c>
      <c r="P5862">
        <v>264</v>
      </c>
      <c r="Q5862">
        <v>4</v>
      </c>
      <c r="R5862">
        <v>14</v>
      </c>
      <c r="S5862">
        <v>1</v>
      </c>
      <c r="T5862">
        <v>35</v>
      </c>
      <c r="U5862">
        <v>1</v>
      </c>
      <c r="V5862">
        <v>0</v>
      </c>
      <c r="W5862">
        <v>0</v>
      </c>
      <c r="X5862">
        <v>509.17127321326342</v>
      </c>
      <c r="Y5862">
        <v>734.07471691133526</v>
      </c>
      <c r="Z5862">
        <v>70.432635011218863</v>
      </c>
      <c r="AA5862">
        <v>216.79361990080167</v>
      </c>
      <c r="AB5862">
        <v>275.48734564131814</v>
      </c>
      <c r="AC5862">
        <v>407.86339771264858</v>
      </c>
      <c r="AD5862">
        <v>0</v>
      </c>
      <c r="AE5862">
        <v>2213.822988390586</v>
      </c>
    </row>
    <row r="5863" spans="1:31" x14ac:dyDescent="0.3">
      <c r="A5863">
        <v>2659508</v>
      </c>
      <c r="B5863">
        <v>1</v>
      </c>
      <c r="C5863" t="s">
        <v>81</v>
      </c>
      <c r="D5863" t="s">
        <v>123</v>
      </c>
      <c r="E5863" t="s">
        <v>147</v>
      </c>
      <c r="F5863" t="s">
        <v>16238</v>
      </c>
      <c r="G5863" t="s">
        <v>149</v>
      </c>
      <c r="H5863" t="s">
        <v>144</v>
      </c>
      <c r="I5863" t="s">
        <v>136</v>
      </c>
      <c r="J5863" t="s">
        <v>137</v>
      </c>
      <c r="K5863" t="s">
        <v>138</v>
      </c>
      <c r="L5863" t="s">
        <v>16239</v>
      </c>
      <c r="M5863" t="s">
        <v>16240</v>
      </c>
      <c r="N5863">
        <v>1.4936111110000001</v>
      </c>
      <c r="O5863">
        <v>0</v>
      </c>
      <c r="P5863">
        <v>1</v>
      </c>
      <c r="Q5863">
        <v>1</v>
      </c>
      <c r="R5863">
        <v>35</v>
      </c>
      <c r="S5863">
        <v>1</v>
      </c>
      <c r="T5863">
        <v>3</v>
      </c>
      <c r="U5863">
        <v>0</v>
      </c>
      <c r="V5863">
        <v>0</v>
      </c>
      <c r="W5863">
        <v>0</v>
      </c>
      <c r="X5863">
        <v>0</v>
      </c>
      <c r="Y5863">
        <v>27.907762710522618</v>
      </c>
      <c r="Z5863">
        <v>162.22441979617631</v>
      </c>
      <c r="AA5863">
        <v>2.5087913722819444</v>
      </c>
      <c r="AB5863">
        <v>4.8861409858752669</v>
      </c>
      <c r="AC5863">
        <v>0</v>
      </c>
      <c r="AD5863">
        <v>0</v>
      </c>
      <c r="AE5863">
        <v>197.52711486485615</v>
      </c>
    </row>
    <row r="5864" spans="1:31" x14ac:dyDescent="0.3">
      <c r="A5864">
        <v>2659245</v>
      </c>
      <c r="B5864">
        <v>1</v>
      </c>
      <c r="C5864" t="s">
        <v>80</v>
      </c>
      <c r="D5864" t="s">
        <v>82</v>
      </c>
      <c r="E5864" t="s">
        <v>132</v>
      </c>
      <c r="F5864" t="s">
        <v>16241</v>
      </c>
      <c r="G5864" t="s">
        <v>268</v>
      </c>
      <c r="H5864" t="s">
        <v>135</v>
      </c>
      <c r="I5864" t="s">
        <v>136</v>
      </c>
      <c r="J5864" t="s">
        <v>137</v>
      </c>
      <c r="K5864" t="s">
        <v>138</v>
      </c>
      <c r="L5864" t="s">
        <v>16242</v>
      </c>
      <c r="M5864" t="s">
        <v>16243</v>
      </c>
      <c r="N5864">
        <v>0.90861111100000003</v>
      </c>
      <c r="O5864">
        <v>0</v>
      </c>
      <c r="P5864">
        <v>3</v>
      </c>
      <c r="Q5864">
        <v>0</v>
      </c>
      <c r="R5864">
        <v>0</v>
      </c>
      <c r="S5864">
        <v>0</v>
      </c>
      <c r="T5864">
        <v>1</v>
      </c>
      <c r="U5864">
        <v>0</v>
      </c>
      <c r="V5864">
        <v>0</v>
      </c>
      <c r="W5864">
        <v>0</v>
      </c>
      <c r="X5864">
        <v>0.4973730083492669</v>
      </c>
      <c r="Y5864">
        <v>0</v>
      </c>
      <c r="Z5864">
        <v>0</v>
      </c>
      <c r="AA5864">
        <v>0</v>
      </c>
      <c r="AB5864">
        <v>0.46948320765837043</v>
      </c>
      <c r="AC5864">
        <v>0</v>
      </c>
      <c r="AD5864">
        <v>0</v>
      </c>
      <c r="AE5864">
        <v>0.96685621600763727</v>
      </c>
    </row>
    <row r="5865" spans="1:31" x14ac:dyDescent="0.3">
      <c r="A5865">
        <v>2659577</v>
      </c>
      <c r="B5865">
        <v>1</v>
      </c>
      <c r="C5865" t="s">
        <v>81</v>
      </c>
      <c r="D5865" t="s">
        <v>123</v>
      </c>
      <c r="E5865" t="s">
        <v>214</v>
      </c>
      <c r="F5865" t="s">
        <v>16244</v>
      </c>
      <c r="G5865" t="s">
        <v>224</v>
      </c>
      <c r="H5865" t="s">
        <v>135</v>
      </c>
      <c r="I5865" t="s">
        <v>136</v>
      </c>
      <c r="J5865" t="s">
        <v>137</v>
      </c>
      <c r="K5865" t="s">
        <v>138</v>
      </c>
      <c r="L5865" t="s">
        <v>16245</v>
      </c>
      <c r="M5865" t="s">
        <v>16246</v>
      </c>
      <c r="N5865">
        <v>3.519722222</v>
      </c>
      <c r="O5865">
        <v>0</v>
      </c>
      <c r="P5865">
        <v>23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20.570739638620783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20.570739638620783</v>
      </c>
    </row>
    <row r="5866" spans="1:31" x14ac:dyDescent="0.3">
      <c r="A5866">
        <v>2659222</v>
      </c>
      <c r="B5866">
        <v>1</v>
      </c>
      <c r="C5866" t="s">
        <v>80</v>
      </c>
      <c r="D5866" t="s">
        <v>93</v>
      </c>
      <c r="E5866" t="s">
        <v>152</v>
      </c>
      <c r="F5866" t="s">
        <v>16247</v>
      </c>
      <c r="G5866" t="s">
        <v>161</v>
      </c>
      <c r="H5866" t="s">
        <v>135</v>
      </c>
      <c r="I5866" t="s">
        <v>136</v>
      </c>
      <c r="J5866" t="s">
        <v>137</v>
      </c>
      <c r="K5866" t="s">
        <v>162</v>
      </c>
      <c r="L5866" t="s">
        <v>16248</v>
      </c>
      <c r="M5866" t="s">
        <v>16249</v>
      </c>
      <c r="N5866">
        <v>8.0302777770000002</v>
      </c>
      <c r="O5866">
        <v>0</v>
      </c>
      <c r="P5866">
        <v>81</v>
      </c>
      <c r="Q5866">
        <v>0</v>
      </c>
      <c r="R5866">
        <v>23</v>
      </c>
      <c r="S5866">
        <v>0</v>
      </c>
      <c r="T5866">
        <v>19</v>
      </c>
      <c r="U5866">
        <v>0</v>
      </c>
      <c r="V5866">
        <v>0</v>
      </c>
      <c r="W5866">
        <v>0</v>
      </c>
      <c r="X5866">
        <v>154.80978060838913</v>
      </c>
      <c r="Y5866">
        <v>0</v>
      </c>
      <c r="Z5866">
        <v>1198.6978410469137</v>
      </c>
      <c r="AA5866">
        <v>0</v>
      </c>
      <c r="AB5866">
        <v>283.15713598516965</v>
      </c>
      <c r="AC5866">
        <v>0</v>
      </c>
      <c r="AD5866">
        <v>0</v>
      </c>
      <c r="AE5866">
        <v>1636.6647576404725</v>
      </c>
    </row>
    <row r="5867" spans="1:31" x14ac:dyDescent="0.3">
      <c r="A5867">
        <v>2659433</v>
      </c>
      <c r="B5867">
        <v>3</v>
      </c>
      <c r="C5867" t="s">
        <v>80</v>
      </c>
      <c r="D5867" t="s">
        <v>110</v>
      </c>
      <c r="E5867" t="s">
        <v>181</v>
      </c>
      <c r="F5867" t="s">
        <v>15295</v>
      </c>
      <c r="G5867" t="s">
        <v>183</v>
      </c>
      <c r="H5867" t="s">
        <v>144</v>
      </c>
      <c r="I5867" t="s">
        <v>136</v>
      </c>
      <c r="J5867" t="s">
        <v>3</v>
      </c>
      <c r="K5867" t="s">
        <v>138</v>
      </c>
      <c r="L5867" t="s">
        <v>16250</v>
      </c>
      <c r="M5867" t="s">
        <v>16251</v>
      </c>
      <c r="N5867">
        <v>0.253611111</v>
      </c>
      <c r="O5867">
        <v>0</v>
      </c>
      <c r="P5867">
        <v>4</v>
      </c>
      <c r="Q5867">
        <v>0</v>
      </c>
      <c r="R5867">
        <v>0</v>
      </c>
      <c r="S5867">
        <v>2</v>
      </c>
      <c r="T5867">
        <v>144</v>
      </c>
      <c r="U5867">
        <v>0</v>
      </c>
      <c r="V5867">
        <v>0</v>
      </c>
      <c r="W5867">
        <v>0</v>
      </c>
      <c r="X5867">
        <v>1.0793191404196758</v>
      </c>
      <c r="Y5867">
        <v>0</v>
      </c>
      <c r="Z5867">
        <v>0</v>
      </c>
      <c r="AA5867">
        <v>1.082360769009552</v>
      </c>
      <c r="AB5867">
        <v>38.801357636605779</v>
      </c>
      <c r="AC5867">
        <v>0</v>
      </c>
      <c r="AD5867">
        <v>0</v>
      </c>
      <c r="AE5867">
        <v>40.963037546035004</v>
      </c>
    </row>
    <row r="5868" spans="1:31" x14ac:dyDescent="0.3">
      <c r="A5868">
        <v>2659677</v>
      </c>
      <c r="B5868">
        <v>1</v>
      </c>
      <c r="C5868" t="s">
        <v>80</v>
      </c>
      <c r="D5868" t="s">
        <v>88</v>
      </c>
      <c r="E5868" t="s">
        <v>141</v>
      </c>
      <c r="F5868" t="s">
        <v>6135</v>
      </c>
      <c r="G5868" t="s">
        <v>149</v>
      </c>
      <c r="H5868" t="s">
        <v>144</v>
      </c>
      <c r="I5868" t="s">
        <v>136</v>
      </c>
      <c r="J5868" t="s">
        <v>137</v>
      </c>
      <c r="K5868" t="s">
        <v>138</v>
      </c>
      <c r="L5868" t="s">
        <v>16252</v>
      </c>
      <c r="M5868" t="s">
        <v>16253</v>
      </c>
      <c r="N5868">
        <v>1.255833333</v>
      </c>
      <c r="O5868">
        <v>0</v>
      </c>
      <c r="P5868">
        <v>728</v>
      </c>
      <c r="Q5868">
        <v>0</v>
      </c>
      <c r="R5868">
        <v>0</v>
      </c>
      <c r="S5868">
        <v>0</v>
      </c>
      <c r="T5868">
        <v>8</v>
      </c>
      <c r="U5868">
        <v>0</v>
      </c>
      <c r="V5868">
        <v>0</v>
      </c>
      <c r="W5868">
        <v>0</v>
      </c>
      <c r="X5868">
        <v>248.61921026521668</v>
      </c>
      <c r="Y5868">
        <v>0</v>
      </c>
      <c r="Z5868">
        <v>0</v>
      </c>
      <c r="AA5868">
        <v>0</v>
      </c>
      <c r="AB5868">
        <v>11.096812031145868</v>
      </c>
      <c r="AC5868">
        <v>0</v>
      </c>
      <c r="AD5868">
        <v>0</v>
      </c>
      <c r="AE5868">
        <v>259.71602229636255</v>
      </c>
    </row>
    <row r="5869" spans="1:31" x14ac:dyDescent="0.3">
      <c r="A5869">
        <v>2659468</v>
      </c>
      <c r="B5869">
        <v>1</v>
      </c>
      <c r="C5869" t="s">
        <v>80</v>
      </c>
      <c r="D5869" t="s">
        <v>84</v>
      </c>
      <c r="E5869" t="s">
        <v>165</v>
      </c>
      <c r="F5869" t="s">
        <v>16254</v>
      </c>
      <c r="G5869" t="s">
        <v>224</v>
      </c>
      <c r="H5869" t="s">
        <v>135</v>
      </c>
      <c r="I5869" t="s">
        <v>136</v>
      </c>
      <c r="J5869" t="s">
        <v>137</v>
      </c>
      <c r="K5869" t="s">
        <v>138</v>
      </c>
      <c r="L5869" t="s">
        <v>16255</v>
      </c>
      <c r="M5869" t="s">
        <v>16256</v>
      </c>
      <c r="N5869">
        <v>3.4563888880000002</v>
      </c>
      <c r="O5869">
        <v>0</v>
      </c>
      <c r="P5869">
        <v>335</v>
      </c>
      <c r="Q5869">
        <v>0</v>
      </c>
      <c r="R5869">
        <v>0</v>
      </c>
      <c r="S5869">
        <v>0</v>
      </c>
      <c r="T5869">
        <v>2</v>
      </c>
      <c r="U5869">
        <v>0</v>
      </c>
      <c r="V5869">
        <v>0</v>
      </c>
      <c r="W5869">
        <v>0</v>
      </c>
      <c r="X5869">
        <v>323.20584708116888</v>
      </c>
      <c r="Y5869">
        <v>0</v>
      </c>
      <c r="Z5869">
        <v>0</v>
      </c>
      <c r="AA5869">
        <v>0</v>
      </c>
      <c r="AB5869">
        <v>1.1720972157011427</v>
      </c>
      <c r="AC5869">
        <v>0</v>
      </c>
      <c r="AD5869">
        <v>0</v>
      </c>
      <c r="AE5869">
        <v>324.37794429687</v>
      </c>
    </row>
    <row r="5870" spans="1:31" x14ac:dyDescent="0.3">
      <c r="A5870">
        <v>2659431</v>
      </c>
      <c r="B5870">
        <v>1</v>
      </c>
      <c r="C5870" t="s">
        <v>81</v>
      </c>
      <c r="D5870" t="s">
        <v>119</v>
      </c>
      <c r="E5870" t="s">
        <v>194</v>
      </c>
      <c r="F5870" t="s">
        <v>9644</v>
      </c>
      <c r="G5870" t="s">
        <v>149</v>
      </c>
      <c r="H5870" t="s">
        <v>144</v>
      </c>
      <c r="I5870" t="s">
        <v>136</v>
      </c>
      <c r="J5870" t="s">
        <v>137</v>
      </c>
      <c r="K5870" t="s">
        <v>138</v>
      </c>
      <c r="L5870" t="s">
        <v>16257</v>
      </c>
      <c r="M5870" t="s">
        <v>16258</v>
      </c>
      <c r="N5870">
        <v>0.19388888800000001</v>
      </c>
      <c r="O5870">
        <v>3</v>
      </c>
      <c r="P5870">
        <v>513</v>
      </c>
      <c r="Q5870">
        <v>59</v>
      </c>
      <c r="R5870">
        <v>125</v>
      </c>
      <c r="S5870">
        <v>3</v>
      </c>
      <c r="T5870">
        <v>20</v>
      </c>
      <c r="U5870">
        <v>0</v>
      </c>
      <c r="V5870">
        <v>0</v>
      </c>
      <c r="W5870">
        <v>0.17296839779500001</v>
      </c>
      <c r="X5870">
        <v>19.821096304015931</v>
      </c>
      <c r="Y5870">
        <v>65.803290902662184</v>
      </c>
      <c r="Z5870">
        <v>135.65584844049627</v>
      </c>
      <c r="AA5870">
        <v>2.6475391508942061</v>
      </c>
      <c r="AB5870">
        <v>1.9214778251285658</v>
      </c>
      <c r="AC5870">
        <v>0</v>
      </c>
      <c r="AD5870">
        <v>0</v>
      </c>
      <c r="AE5870">
        <v>226.02222102099213</v>
      </c>
    </row>
    <row r="5871" spans="1:31" x14ac:dyDescent="0.3">
      <c r="A5871">
        <v>2659030</v>
      </c>
      <c r="B5871">
        <v>1</v>
      </c>
      <c r="C5871" t="s">
        <v>80</v>
      </c>
      <c r="D5871" t="s">
        <v>93</v>
      </c>
      <c r="E5871" t="s">
        <v>165</v>
      </c>
      <c r="F5871" t="s">
        <v>16259</v>
      </c>
      <c r="G5871" t="s">
        <v>224</v>
      </c>
      <c r="H5871" t="s">
        <v>135</v>
      </c>
      <c r="I5871" t="s">
        <v>136</v>
      </c>
      <c r="J5871" t="s">
        <v>137</v>
      </c>
      <c r="K5871" t="s">
        <v>138</v>
      </c>
      <c r="L5871" t="s">
        <v>16260</v>
      </c>
      <c r="M5871" t="s">
        <v>16261</v>
      </c>
      <c r="N5871">
        <v>1.010277777</v>
      </c>
      <c r="O5871">
        <v>0</v>
      </c>
      <c r="P5871">
        <v>6</v>
      </c>
      <c r="Q5871">
        <v>0</v>
      </c>
      <c r="R5871">
        <v>3</v>
      </c>
      <c r="S5871">
        <v>0</v>
      </c>
      <c r="T5871">
        <v>2</v>
      </c>
      <c r="U5871">
        <v>0</v>
      </c>
      <c r="V5871">
        <v>0</v>
      </c>
      <c r="W5871">
        <v>0</v>
      </c>
      <c r="X5871">
        <v>1.7358044532939094</v>
      </c>
      <c r="Y5871">
        <v>0</v>
      </c>
      <c r="Z5871">
        <v>7.3602574411552029</v>
      </c>
      <c r="AA5871">
        <v>0</v>
      </c>
      <c r="AB5871">
        <v>2.3413464206799679</v>
      </c>
      <c r="AC5871">
        <v>0</v>
      </c>
      <c r="AD5871">
        <v>0</v>
      </c>
      <c r="AE5871">
        <v>11.43740831512908</v>
      </c>
    </row>
    <row r="5872" spans="1:31" x14ac:dyDescent="0.3">
      <c r="A5872">
        <v>2659617</v>
      </c>
      <c r="B5872">
        <v>1</v>
      </c>
      <c r="C5872" t="s">
        <v>81</v>
      </c>
      <c r="D5872" t="s">
        <v>123</v>
      </c>
      <c r="E5872" t="s">
        <v>165</v>
      </c>
      <c r="F5872" t="s">
        <v>16262</v>
      </c>
      <c r="G5872" t="s">
        <v>224</v>
      </c>
      <c r="H5872" t="s">
        <v>135</v>
      </c>
      <c r="I5872" t="s">
        <v>136</v>
      </c>
      <c r="J5872" t="s">
        <v>137</v>
      </c>
      <c r="K5872" t="s">
        <v>138</v>
      </c>
      <c r="L5872" t="s">
        <v>16263</v>
      </c>
      <c r="M5872" t="s">
        <v>16264</v>
      </c>
      <c r="N5872">
        <v>0.948333333</v>
      </c>
      <c r="O5872">
        <v>0</v>
      </c>
      <c r="P5872">
        <v>2</v>
      </c>
      <c r="Q5872">
        <v>0</v>
      </c>
      <c r="R5872">
        <v>1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0.10943125597646999</v>
      </c>
      <c r="Y5872">
        <v>0</v>
      </c>
      <c r="Z5872">
        <v>0.16363927899856351</v>
      </c>
      <c r="AA5872">
        <v>0</v>
      </c>
      <c r="AB5872">
        <v>0</v>
      </c>
      <c r="AC5872">
        <v>0</v>
      </c>
      <c r="AD5872">
        <v>0</v>
      </c>
      <c r="AE5872">
        <v>0.27307053497503353</v>
      </c>
    </row>
    <row r="5873" spans="1:31" x14ac:dyDescent="0.3">
      <c r="A5873">
        <v>2659571</v>
      </c>
      <c r="B5873">
        <v>1</v>
      </c>
      <c r="C5873" t="s">
        <v>80</v>
      </c>
      <c r="D5873" t="s">
        <v>96</v>
      </c>
      <c r="E5873" t="s">
        <v>165</v>
      </c>
      <c r="F5873" t="s">
        <v>7651</v>
      </c>
      <c r="G5873" t="s">
        <v>224</v>
      </c>
      <c r="H5873" t="s">
        <v>135</v>
      </c>
      <c r="I5873" t="s">
        <v>136</v>
      </c>
      <c r="J5873" t="s">
        <v>137</v>
      </c>
      <c r="K5873" t="s">
        <v>138</v>
      </c>
      <c r="L5873" t="s">
        <v>16265</v>
      </c>
      <c r="M5873" t="s">
        <v>16266</v>
      </c>
      <c r="N5873">
        <v>1.338333333</v>
      </c>
      <c r="O5873">
        <v>0</v>
      </c>
      <c r="P5873">
        <v>38</v>
      </c>
      <c r="Q5873">
        <v>0</v>
      </c>
      <c r="R5873">
        <v>0</v>
      </c>
      <c r="S5873">
        <v>0</v>
      </c>
      <c r="T5873">
        <v>4</v>
      </c>
      <c r="U5873">
        <v>0</v>
      </c>
      <c r="V5873">
        <v>0</v>
      </c>
      <c r="W5873">
        <v>0</v>
      </c>
      <c r="X5873">
        <v>13.092457706442731</v>
      </c>
      <c r="Y5873">
        <v>0</v>
      </c>
      <c r="Z5873">
        <v>0</v>
      </c>
      <c r="AA5873">
        <v>0</v>
      </c>
      <c r="AB5873">
        <v>4.8741951279715128</v>
      </c>
      <c r="AC5873">
        <v>0</v>
      </c>
      <c r="AD5873">
        <v>0</v>
      </c>
      <c r="AE5873">
        <v>17.966652834414244</v>
      </c>
    </row>
    <row r="5874" spans="1:31" x14ac:dyDescent="0.3">
      <c r="A5874">
        <v>2659328</v>
      </c>
      <c r="B5874">
        <v>1</v>
      </c>
      <c r="C5874" t="s">
        <v>81</v>
      </c>
      <c r="D5874" t="s">
        <v>117</v>
      </c>
      <c r="E5874" t="s">
        <v>132</v>
      </c>
      <c r="F5874" t="s">
        <v>16267</v>
      </c>
      <c r="G5874" t="s">
        <v>183</v>
      </c>
      <c r="H5874" t="s">
        <v>135</v>
      </c>
      <c r="I5874" t="s">
        <v>136</v>
      </c>
      <c r="J5874" t="s">
        <v>3</v>
      </c>
      <c r="K5874" t="s">
        <v>138</v>
      </c>
      <c r="L5874" t="s">
        <v>16268</v>
      </c>
      <c r="M5874" t="s">
        <v>16269</v>
      </c>
      <c r="N5874">
        <v>3.6913888880000001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0.37918593130364564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0.37918593130364564</v>
      </c>
    </row>
    <row r="5875" spans="1:31" x14ac:dyDescent="0.3">
      <c r="A5875">
        <v>2659116</v>
      </c>
      <c r="B5875">
        <v>1</v>
      </c>
      <c r="C5875" t="s">
        <v>81</v>
      </c>
      <c r="D5875" t="s">
        <v>120</v>
      </c>
      <c r="E5875" t="s">
        <v>194</v>
      </c>
      <c r="F5875" t="s">
        <v>16270</v>
      </c>
      <c r="G5875" t="s">
        <v>149</v>
      </c>
      <c r="H5875" t="s">
        <v>144</v>
      </c>
      <c r="I5875" t="s">
        <v>136</v>
      </c>
      <c r="J5875" t="s">
        <v>137</v>
      </c>
      <c r="K5875" t="s">
        <v>138</v>
      </c>
      <c r="L5875" t="s">
        <v>16271</v>
      </c>
      <c r="M5875" t="s">
        <v>16272</v>
      </c>
      <c r="N5875">
        <v>0.82527777700000005</v>
      </c>
      <c r="O5875">
        <v>0</v>
      </c>
      <c r="P5875">
        <v>1148</v>
      </c>
      <c r="Q5875">
        <v>0</v>
      </c>
      <c r="R5875">
        <v>8</v>
      </c>
      <c r="S5875">
        <v>0</v>
      </c>
      <c r="T5875">
        <v>146</v>
      </c>
      <c r="U5875">
        <v>1</v>
      </c>
      <c r="V5875">
        <v>0</v>
      </c>
      <c r="W5875">
        <v>0</v>
      </c>
      <c r="X5875">
        <v>175.97076008056644</v>
      </c>
      <c r="Y5875">
        <v>0</v>
      </c>
      <c r="Z5875">
        <v>32.779622886492213</v>
      </c>
      <c r="AA5875">
        <v>0</v>
      </c>
      <c r="AB5875">
        <v>50.8772084573352</v>
      </c>
      <c r="AC5875">
        <v>47.027333416636822</v>
      </c>
      <c r="AD5875">
        <v>0</v>
      </c>
      <c r="AE5875">
        <v>306.65492484103061</v>
      </c>
    </row>
    <row r="5876" spans="1:31" x14ac:dyDescent="0.3">
      <c r="A5876">
        <v>2659139</v>
      </c>
      <c r="B5876">
        <v>1</v>
      </c>
      <c r="C5876" t="s">
        <v>80</v>
      </c>
      <c r="D5876" t="s">
        <v>110</v>
      </c>
      <c r="E5876" t="s">
        <v>152</v>
      </c>
      <c r="F5876" t="s">
        <v>16273</v>
      </c>
      <c r="G5876" t="s">
        <v>191</v>
      </c>
      <c r="H5876" t="s">
        <v>135</v>
      </c>
      <c r="I5876" t="s">
        <v>136</v>
      </c>
      <c r="J5876" t="s">
        <v>137</v>
      </c>
      <c r="K5876" t="s">
        <v>138</v>
      </c>
      <c r="L5876" t="s">
        <v>16274</v>
      </c>
      <c r="M5876" t="s">
        <v>16275</v>
      </c>
      <c r="N5876">
        <v>4.0355555550000002</v>
      </c>
      <c r="O5876">
        <v>0</v>
      </c>
      <c r="P5876">
        <v>276</v>
      </c>
      <c r="Q5876">
        <v>0</v>
      </c>
      <c r="R5876">
        <v>0</v>
      </c>
      <c r="S5876">
        <v>0</v>
      </c>
      <c r="T5876">
        <v>26</v>
      </c>
      <c r="U5876">
        <v>0</v>
      </c>
      <c r="V5876">
        <v>0</v>
      </c>
      <c r="W5876">
        <v>0</v>
      </c>
      <c r="X5876">
        <v>338.59562738515348</v>
      </c>
      <c r="Y5876">
        <v>0</v>
      </c>
      <c r="Z5876">
        <v>0</v>
      </c>
      <c r="AA5876">
        <v>0</v>
      </c>
      <c r="AB5876">
        <v>170.24827023053896</v>
      </c>
      <c r="AC5876">
        <v>0</v>
      </c>
      <c r="AD5876">
        <v>0</v>
      </c>
      <c r="AE5876">
        <v>508.84389761569241</v>
      </c>
    </row>
    <row r="5877" spans="1:31" x14ac:dyDescent="0.3">
      <c r="A5877">
        <v>2659494</v>
      </c>
      <c r="B5877">
        <v>1</v>
      </c>
      <c r="C5877" t="s">
        <v>80</v>
      </c>
      <c r="D5877" t="s">
        <v>94</v>
      </c>
      <c r="E5877" t="s">
        <v>194</v>
      </c>
      <c r="F5877" t="s">
        <v>16276</v>
      </c>
      <c r="G5877" t="s">
        <v>149</v>
      </c>
      <c r="H5877" t="s">
        <v>144</v>
      </c>
      <c r="I5877" t="s">
        <v>136</v>
      </c>
      <c r="J5877" t="s">
        <v>137</v>
      </c>
      <c r="K5877" t="s">
        <v>138</v>
      </c>
      <c r="L5877" t="s">
        <v>16277</v>
      </c>
      <c r="M5877" t="s">
        <v>16278</v>
      </c>
      <c r="N5877">
        <v>0.66944444400000003</v>
      </c>
      <c r="O5877">
        <v>0</v>
      </c>
      <c r="P5877">
        <v>819</v>
      </c>
      <c r="Q5877">
        <v>0</v>
      </c>
      <c r="R5877">
        <v>58</v>
      </c>
      <c r="S5877">
        <v>2</v>
      </c>
      <c r="T5877">
        <v>154</v>
      </c>
      <c r="U5877">
        <v>1</v>
      </c>
      <c r="V5877">
        <v>1</v>
      </c>
      <c r="W5877">
        <v>0</v>
      </c>
      <c r="X5877">
        <v>96.113205895751193</v>
      </c>
      <c r="Y5877">
        <v>0</v>
      </c>
      <c r="Z5877">
        <v>56.420451260583498</v>
      </c>
      <c r="AA5877">
        <v>9.3720014666657097</v>
      </c>
      <c r="AB5877">
        <v>67.009186925070935</v>
      </c>
      <c r="AC5877">
        <v>0.98672853042317099</v>
      </c>
      <c r="AD5877">
        <v>9.6467224539977525E-2</v>
      </c>
      <c r="AE5877">
        <v>229.99804130303448</v>
      </c>
    </row>
    <row r="5878" spans="1:31" x14ac:dyDescent="0.3">
      <c r="A5878">
        <v>2659806</v>
      </c>
      <c r="B5878">
        <v>1</v>
      </c>
      <c r="C5878" t="s">
        <v>80</v>
      </c>
      <c r="D5878" t="s">
        <v>101</v>
      </c>
      <c r="E5878" t="s">
        <v>165</v>
      </c>
      <c r="F5878" t="s">
        <v>16279</v>
      </c>
      <c r="G5878" t="s">
        <v>224</v>
      </c>
      <c r="H5878" t="s">
        <v>135</v>
      </c>
      <c r="I5878" t="s">
        <v>136</v>
      </c>
      <c r="J5878" t="s">
        <v>137</v>
      </c>
      <c r="K5878" t="s">
        <v>138</v>
      </c>
      <c r="L5878" t="s">
        <v>16280</v>
      </c>
      <c r="M5878" t="s">
        <v>16281</v>
      </c>
      <c r="N5878">
        <v>2.4525000000000001</v>
      </c>
      <c r="O5878">
        <v>0</v>
      </c>
      <c r="P5878">
        <v>141</v>
      </c>
      <c r="Q5878">
        <v>0</v>
      </c>
      <c r="R5878">
        <v>0</v>
      </c>
      <c r="S5878">
        <v>0</v>
      </c>
      <c r="T5878">
        <v>7</v>
      </c>
      <c r="U5878">
        <v>0</v>
      </c>
      <c r="V5878">
        <v>0</v>
      </c>
      <c r="W5878">
        <v>0</v>
      </c>
      <c r="X5878">
        <v>64.845327819355361</v>
      </c>
      <c r="Y5878">
        <v>0</v>
      </c>
      <c r="Z5878">
        <v>0</v>
      </c>
      <c r="AA5878">
        <v>0</v>
      </c>
      <c r="AB5878">
        <v>7.4139719158814463</v>
      </c>
      <c r="AC5878">
        <v>0</v>
      </c>
      <c r="AD5878">
        <v>0</v>
      </c>
      <c r="AE5878">
        <v>72.259299735236809</v>
      </c>
    </row>
    <row r="5879" spans="1:31" x14ac:dyDescent="0.3">
      <c r="A5879">
        <v>2659737</v>
      </c>
      <c r="B5879">
        <v>1</v>
      </c>
      <c r="C5879" t="s">
        <v>81</v>
      </c>
      <c r="D5879" t="s">
        <v>128</v>
      </c>
      <c r="E5879" t="s">
        <v>141</v>
      </c>
      <c r="F5879" t="s">
        <v>4723</v>
      </c>
      <c r="G5879" t="s">
        <v>149</v>
      </c>
      <c r="H5879" t="s">
        <v>144</v>
      </c>
      <c r="I5879" t="s">
        <v>136</v>
      </c>
      <c r="J5879" t="s">
        <v>137</v>
      </c>
      <c r="K5879" t="s">
        <v>138</v>
      </c>
      <c r="L5879" t="s">
        <v>16282</v>
      </c>
      <c r="M5879" t="s">
        <v>16283</v>
      </c>
      <c r="N5879">
        <v>1.5666666659999999</v>
      </c>
      <c r="O5879">
        <v>1</v>
      </c>
      <c r="P5879">
        <v>183</v>
      </c>
      <c r="Q5879">
        <v>3</v>
      </c>
      <c r="R5879">
        <v>5</v>
      </c>
      <c r="S5879">
        <v>1</v>
      </c>
      <c r="T5879">
        <v>19</v>
      </c>
      <c r="U5879">
        <v>0</v>
      </c>
      <c r="V5879">
        <v>0</v>
      </c>
      <c r="W5879">
        <v>0.46872351830583325</v>
      </c>
      <c r="X5879">
        <v>40.016240976129964</v>
      </c>
      <c r="Y5879">
        <v>20.849970624726421</v>
      </c>
      <c r="Z5879">
        <v>1.5653897080588677</v>
      </c>
      <c r="AA5879">
        <v>0.31769092458960002</v>
      </c>
      <c r="AB5879">
        <v>15.465428616561164</v>
      </c>
      <c r="AC5879">
        <v>0</v>
      </c>
      <c r="AD5879">
        <v>0</v>
      </c>
      <c r="AE5879">
        <v>78.683444368371852</v>
      </c>
    </row>
    <row r="5880" spans="1:31" x14ac:dyDescent="0.3">
      <c r="A5880">
        <v>2659800</v>
      </c>
      <c r="B5880">
        <v>1</v>
      </c>
      <c r="C5880" t="s">
        <v>80</v>
      </c>
      <c r="D5880" t="s">
        <v>106</v>
      </c>
      <c r="E5880" t="s">
        <v>152</v>
      </c>
      <c r="F5880" t="s">
        <v>16284</v>
      </c>
      <c r="G5880" t="s">
        <v>191</v>
      </c>
      <c r="H5880" t="s">
        <v>135</v>
      </c>
      <c r="I5880" t="s">
        <v>136</v>
      </c>
      <c r="J5880" t="s">
        <v>137</v>
      </c>
      <c r="K5880" t="s">
        <v>138</v>
      </c>
      <c r="L5880" t="s">
        <v>16285</v>
      </c>
      <c r="M5880" t="s">
        <v>16286</v>
      </c>
      <c r="N5880">
        <v>2.7641666659999999</v>
      </c>
      <c r="O5880">
        <v>0</v>
      </c>
      <c r="P5880">
        <v>403</v>
      </c>
      <c r="Q5880">
        <v>0</v>
      </c>
      <c r="R5880">
        <v>2</v>
      </c>
      <c r="S5880">
        <v>0</v>
      </c>
      <c r="T5880">
        <v>14</v>
      </c>
      <c r="U5880">
        <v>0</v>
      </c>
      <c r="V5880">
        <v>0</v>
      </c>
      <c r="W5880">
        <v>0</v>
      </c>
      <c r="X5880">
        <v>181.34394802658804</v>
      </c>
      <c r="Y5880">
        <v>0</v>
      </c>
      <c r="Z5880">
        <v>6.2585413006068702</v>
      </c>
      <c r="AA5880">
        <v>0</v>
      </c>
      <c r="AB5880">
        <v>22.936657759249993</v>
      </c>
      <c r="AC5880">
        <v>0</v>
      </c>
      <c r="AD5880">
        <v>0</v>
      </c>
      <c r="AE5880">
        <v>210.5391470864449</v>
      </c>
    </row>
    <row r="5881" spans="1:31" x14ac:dyDescent="0.3">
      <c r="A5881">
        <v>2659700</v>
      </c>
      <c r="B5881">
        <v>1</v>
      </c>
      <c r="C5881" t="s">
        <v>80</v>
      </c>
      <c r="D5881" t="s">
        <v>83</v>
      </c>
      <c r="E5881" t="s">
        <v>181</v>
      </c>
      <c r="F5881" t="s">
        <v>12834</v>
      </c>
      <c r="G5881" t="s">
        <v>149</v>
      </c>
      <c r="H5881" t="s">
        <v>144</v>
      </c>
      <c r="I5881" t="s">
        <v>136</v>
      </c>
      <c r="J5881" t="s">
        <v>137</v>
      </c>
      <c r="K5881" t="s">
        <v>138</v>
      </c>
      <c r="L5881" t="s">
        <v>16287</v>
      </c>
      <c r="M5881" t="s">
        <v>16288</v>
      </c>
      <c r="N5881">
        <v>0.13861111100000001</v>
      </c>
      <c r="O5881">
        <v>9</v>
      </c>
      <c r="P5881">
        <v>258</v>
      </c>
      <c r="Q5881">
        <v>10</v>
      </c>
      <c r="R5881">
        <v>49</v>
      </c>
      <c r="S5881">
        <v>39</v>
      </c>
      <c r="T5881">
        <v>119</v>
      </c>
      <c r="U5881">
        <v>4</v>
      </c>
      <c r="V5881">
        <v>1</v>
      </c>
      <c r="W5881">
        <v>0.73830800165575627</v>
      </c>
      <c r="X5881">
        <v>11.535862437599224</v>
      </c>
      <c r="Y5881">
        <v>12.249742412464149</v>
      </c>
      <c r="Z5881">
        <v>21.406293753252502</v>
      </c>
      <c r="AA5881">
        <v>33.763491902487061</v>
      </c>
      <c r="AB5881">
        <v>20.15569056361597</v>
      </c>
      <c r="AC5881">
        <v>24.232466152519518</v>
      </c>
      <c r="AD5881">
        <v>0.31396936779415202</v>
      </c>
      <c r="AE5881">
        <v>124.39582459138833</v>
      </c>
    </row>
    <row r="5882" spans="1:31" x14ac:dyDescent="0.3">
      <c r="A5882">
        <v>2659202</v>
      </c>
      <c r="B5882">
        <v>1</v>
      </c>
      <c r="C5882" t="s">
        <v>80</v>
      </c>
      <c r="D5882" t="s">
        <v>103</v>
      </c>
      <c r="E5882" t="s">
        <v>152</v>
      </c>
      <c r="F5882" t="s">
        <v>5279</v>
      </c>
      <c r="G5882" t="s">
        <v>161</v>
      </c>
      <c r="H5882" t="s">
        <v>135</v>
      </c>
      <c r="I5882" t="s">
        <v>136</v>
      </c>
      <c r="J5882" t="s">
        <v>137</v>
      </c>
      <c r="K5882" t="s">
        <v>162</v>
      </c>
      <c r="L5882" t="s">
        <v>16289</v>
      </c>
      <c r="M5882" t="s">
        <v>16290</v>
      </c>
      <c r="N5882">
        <v>6.9111111110000003</v>
      </c>
      <c r="O5882">
        <v>0</v>
      </c>
      <c r="P5882">
        <v>213</v>
      </c>
      <c r="Q5882">
        <v>0</v>
      </c>
      <c r="R5882">
        <v>3</v>
      </c>
      <c r="S5882">
        <v>0</v>
      </c>
      <c r="T5882">
        <v>17</v>
      </c>
      <c r="U5882">
        <v>0</v>
      </c>
      <c r="V5882">
        <v>0</v>
      </c>
      <c r="W5882">
        <v>0</v>
      </c>
      <c r="X5882">
        <v>388.38241590452441</v>
      </c>
      <c r="Y5882">
        <v>0</v>
      </c>
      <c r="Z5882">
        <v>23.13648117064216</v>
      </c>
      <c r="AA5882">
        <v>0</v>
      </c>
      <c r="AB5882">
        <v>171.01241272480979</v>
      </c>
      <c r="AC5882">
        <v>0</v>
      </c>
      <c r="AD5882">
        <v>0</v>
      </c>
      <c r="AE5882">
        <v>582.53130979997638</v>
      </c>
    </row>
    <row r="5883" spans="1:31" x14ac:dyDescent="0.3">
      <c r="A5883">
        <v>2659743</v>
      </c>
      <c r="B5883">
        <v>1</v>
      </c>
      <c r="C5883" t="s">
        <v>80</v>
      </c>
      <c r="D5883" t="s">
        <v>107</v>
      </c>
      <c r="E5883" t="s">
        <v>194</v>
      </c>
      <c r="F5883" t="s">
        <v>7008</v>
      </c>
      <c r="G5883" t="s">
        <v>149</v>
      </c>
      <c r="H5883" t="s">
        <v>144</v>
      </c>
      <c r="I5883" t="s">
        <v>136</v>
      </c>
      <c r="J5883" t="s">
        <v>137</v>
      </c>
      <c r="K5883" t="s">
        <v>138</v>
      </c>
      <c r="L5883" t="s">
        <v>16291</v>
      </c>
      <c r="M5883" t="s">
        <v>16292</v>
      </c>
      <c r="N5883">
        <v>0.139444444</v>
      </c>
      <c r="O5883">
        <v>1</v>
      </c>
      <c r="P5883">
        <v>1341</v>
      </c>
      <c r="Q5883">
        <v>28</v>
      </c>
      <c r="R5883">
        <v>87</v>
      </c>
      <c r="S5883">
        <v>5</v>
      </c>
      <c r="T5883">
        <v>52</v>
      </c>
      <c r="U5883">
        <v>0</v>
      </c>
      <c r="V5883">
        <v>3</v>
      </c>
      <c r="W5883">
        <v>0.27912230804711124</v>
      </c>
      <c r="X5883">
        <v>46.567551934829503</v>
      </c>
      <c r="Y5883">
        <v>75.918952662799285</v>
      </c>
      <c r="Z5883">
        <v>42.260498942623428</v>
      </c>
      <c r="AA5883">
        <v>2.4264115802024033</v>
      </c>
      <c r="AB5883">
        <v>21.329264020833612</v>
      </c>
      <c r="AC5883">
        <v>0</v>
      </c>
      <c r="AD5883">
        <v>1.0158366366811757</v>
      </c>
      <c r="AE5883">
        <v>189.79763808601652</v>
      </c>
    </row>
    <row r="5884" spans="1:31" x14ac:dyDescent="0.3">
      <c r="A5884">
        <v>2659033</v>
      </c>
      <c r="B5884">
        <v>1</v>
      </c>
      <c r="C5884" t="s">
        <v>80</v>
      </c>
      <c r="D5884" t="s">
        <v>93</v>
      </c>
      <c r="E5884" t="s">
        <v>165</v>
      </c>
      <c r="F5884" t="s">
        <v>16293</v>
      </c>
      <c r="G5884" t="s">
        <v>224</v>
      </c>
      <c r="H5884" t="s">
        <v>135</v>
      </c>
      <c r="I5884" t="s">
        <v>136</v>
      </c>
      <c r="J5884" t="s">
        <v>137</v>
      </c>
      <c r="K5884" t="s">
        <v>138</v>
      </c>
      <c r="L5884" t="s">
        <v>16294</v>
      </c>
      <c r="M5884" t="s">
        <v>16295</v>
      </c>
      <c r="N5884">
        <v>0.79805555500000003</v>
      </c>
      <c r="O5884">
        <v>0</v>
      </c>
      <c r="P5884">
        <v>92</v>
      </c>
      <c r="Q5884">
        <v>0</v>
      </c>
      <c r="R5884">
        <v>6</v>
      </c>
      <c r="S5884">
        <v>0</v>
      </c>
      <c r="T5884">
        <v>27</v>
      </c>
      <c r="U5884">
        <v>0</v>
      </c>
      <c r="V5884">
        <v>0</v>
      </c>
      <c r="W5884">
        <v>0</v>
      </c>
      <c r="X5884">
        <v>20.311394538538426</v>
      </c>
      <c r="Y5884">
        <v>0</v>
      </c>
      <c r="Z5884">
        <v>7.7884028001787549</v>
      </c>
      <c r="AA5884">
        <v>0</v>
      </c>
      <c r="AB5884">
        <v>25.70577239836442</v>
      </c>
      <c r="AC5884">
        <v>0</v>
      </c>
      <c r="AD5884">
        <v>0</v>
      </c>
      <c r="AE5884">
        <v>53.805569737081598</v>
      </c>
    </row>
    <row r="5885" spans="1:31" x14ac:dyDescent="0.3">
      <c r="A5885">
        <v>2659219</v>
      </c>
      <c r="B5885">
        <v>1</v>
      </c>
      <c r="C5885" t="s">
        <v>80</v>
      </c>
      <c r="D5885" t="s">
        <v>96</v>
      </c>
      <c r="E5885" t="s">
        <v>132</v>
      </c>
      <c r="F5885" t="s">
        <v>16296</v>
      </c>
      <c r="G5885" t="s">
        <v>228</v>
      </c>
      <c r="H5885" t="s">
        <v>135</v>
      </c>
      <c r="I5885" t="s">
        <v>136</v>
      </c>
      <c r="J5885" t="s">
        <v>137</v>
      </c>
      <c r="K5885" t="s">
        <v>138</v>
      </c>
      <c r="L5885" t="s">
        <v>16297</v>
      </c>
      <c r="M5885" t="s">
        <v>16298</v>
      </c>
      <c r="N5885">
        <v>1.3911111110000001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2.3895477660354783E-2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2.3895477660354783E-2</v>
      </c>
    </row>
    <row r="5886" spans="1:31" x14ac:dyDescent="0.3">
      <c r="A5886">
        <v>2659511</v>
      </c>
      <c r="B5886">
        <v>1</v>
      </c>
      <c r="C5886" t="s">
        <v>80</v>
      </c>
      <c r="D5886" t="s">
        <v>107</v>
      </c>
      <c r="E5886" t="s">
        <v>152</v>
      </c>
      <c r="F5886" t="s">
        <v>16299</v>
      </c>
      <c r="G5886" t="s">
        <v>154</v>
      </c>
      <c r="H5886" t="s">
        <v>135</v>
      </c>
      <c r="I5886" t="s">
        <v>136</v>
      </c>
      <c r="J5886" t="s">
        <v>137</v>
      </c>
      <c r="K5886" t="s">
        <v>138</v>
      </c>
      <c r="L5886" t="s">
        <v>16300</v>
      </c>
      <c r="M5886" t="s">
        <v>16301</v>
      </c>
      <c r="N5886">
        <v>0.39138888799999999</v>
      </c>
      <c r="O5886">
        <v>0</v>
      </c>
      <c r="P5886">
        <v>62</v>
      </c>
      <c r="Q5886">
        <v>0</v>
      </c>
      <c r="R5886">
        <v>3</v>
      </c>
      <c r="S5886">
        <v>0</v>
      </c>
      <c r="T5886">
        <v>17</v>
      </c>
      <c r="U5886">
        <v>0</v>
      </c>
      <c r="V5886">
        <v>0</v>
      </c>
      <c r="W5886">
        <v>0</v>
      </c>
      <c r="X5886">
        <v>6.0420230323745363</v>
      </c>
      <c r="Y5886">
        <v>0</v>
      </c>
      <c r="Z5886">
        <v>0.77281434567055329</v>
      </c>
      <c r="AA5886">
        <v>0</v>
      </c>
      <c r="AB5886">
        <v>4.8547233058688528</v>
      </c>
      <c r="AC5886">
        <v>0</v>
      </c>
      <c r="AD5886">
        <v>0</v>
      </c>
      <c r="AE5886">
        <v>11.669560683913943</v>
      </c>
    </row>
    <row r="5887" spans="1:31" x14ac:dyDescent="0.3">
      <c r="A5887">
        <v>2659388</v>
      </c>
      <c r="B5887">
        <v>1</v>
      </c>
      <c r="C5887" t="s">
        <v>80</v>
      </c>
      <c r="D5887" t="s">
        <v>107</v>
      </c>
      <c r="E5887" t="s">
        <v>165</v>
      </c>
      <c r="F5887" t="s">
        <v>409</v>
      </c>
      <c r="G5887" t="s">
        <v>154</v>
      </c>
      <c r="H5887" t="s">
        <v>135</v>
      </c>
      <c r="I5887" t="s">
        <v>136</v>
      </c>
      <c r="J5887" t="s">
        <v>137</v>
      </c>
      <c r="K5887" t="s">
        <v>138</v>
      </c>
      <c r="L5887" t="s">
        <v>16302</v>
      </c>
      <c r="M5887" t="s">
        <v>16303</v>
      </c>
      <c r="N5887">
        <v>0.62777777700000004</v>
      </c>
      <c r="O5887">
        <v>0</v>
      </c>
      <c r="P5887">
        <v>40</v>
      </c>
      <c r="Q5887">
        <v>0</v>
      </c>
      <c r="R5887">
        <v>0</v>
      </c>
      <c r="S5887">
        <v>0</v>
      </c>
      <c r="T5887">
        <v>2</v>
      </c>
      <c r="U5887">
        <v>0</v>
      </c>
      <c r="V5887">
        <v>0</v>
      </c>
      <c r="W5887">
        <v>0</v>
      </c>
      <c r="X5887">
        <v>14.662614104059228</v>
      </c>
      <c r="Y5887">
        <v>0</v>
      </c>
      <c r="Z5887">
        <v>0</v>
      </c>
      <c r="AA5887">
        <v>0</v>
      </c>
      <c r="AB5887">
        <v>2.5419099328333337</v>
      </c>
      <c r="AC5887">
        <v>0</v>
      </c>
      <c r="AD5887">
        <v>0</v>
      </c>
      <c r="AE5887">
        <v>17.204524036892561</v>
      </c>
    </row>
    <row r="5888" spans="1:31" x14ac:dyDescent="0.3">
      <c r="A5888">
        <v>2659073</v>
      </c>
      <c r="B5888">
        <v>1</v>
      </c>
      <c r="C5888" t="s">
        <v>80</v>
      </c>
      <c r="D5888" t="s">
        <v>106</v>
      </c>
      <c r="E5888" t="s">
        <v>181</v>
      </c>
      <c r="F5888" t="s">
        <v>16304</v>
      </c>
      <c r="G5888" t="s">
        <v>149</v>
      </c>
      <c r="H5888" t="s">
        <v>144</v>
      </c>
      <c r="I5888" t="s">
        <v>136</v>
      </c>
      <c r="J5888" t="s">
        <v>137</v>
      </c>
      <c r="K5888" t="s">
        <v>138</v>
      </c>
      <c r="L5888" t="s">
        <v>16305</v>
      </c>
      <c r="M5888" t="s">
        <v>16306</v>
      </c>
      <c r="N5888">
        <v>6.3619444439999997</v>
      </c>
      <c r="O5888">
        <v>0</v>
      </c>
      <c r="P5888">
        <v>0</v>
      </c>
      <c r="Q5888">
        <v>1</v>
      </c>
      <c r="R5888">
        <v>0</v>
      </c>
      <c r="S5888">
        <v>16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9.5877161395736792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9.5877161395736792</v>
      </c>
    </row>
    <row r="5889" spans="1:31" x14ac:dyDescent="0.3">
      <c r="A5889">
        <v>2659279</v>
      </c>
      <c r="B5889">
        <v>1</v>
      </c>
      <c r="C5889" t="s">
        <v>80</v>
      </c>
      <c r="D5889" t="s">
        <v>83</v>
      </c>
      <c r="E5889" t="s">
        <v>152</v>
      </c>
      <c r="F5889" t="s">
        <v>16307</v>
      </c>
      <c r="G5889" t="s">
        <v>187</v>
      </c>
      <c r="H5889" t="s">
        <v>135</v>
      </c>
      <c r="I5889" t="s">
        <v>136</v>
      </c>
      <c r="J5889" t="s">
        <v>137</v>
      </c>
      <c r="K5889" t="s">
        <v>138</v>
      </c>
      <c r="L5889" t="s">
        <v>16308</v>
      </c>
      <c r="M5889" t="s">
        <v>16309</v>
      </c>
      <c r="N5889">
        <v>2.9750000000000001</v>
      </c>
      <c r="O5889">
        <v>0</v>
      </c>
      <c r="P5889">
        <v>722</v>
      </c>
      <c r="Q5889">
        <v>0</v>
      </c>
      <c r="R5889">
        <v>0</v>
      </c>
      <c r="S5889">
        <v>0</v>
      </c>
      <c r="T5889">
        <v>147</v>
      </c>
      <c r="U5889">
        <v>0</v>
      </c>
      <c r="V5889">
        <v>0</v>
      </c>
      <c r="W5889">
        <v>0</v>
      </c>
      <c r="X5889">
        <v>660.06093668508663</v>
      </c>
      <c r="Y5889">
        <v>0</v>
      </c>
      <c r="Z5889">
        <v>0</v>
      </c>
      <c r="AA5889">
        <v>0</v>
      </c>
      <c r="AB5889">
        <v>493.20691326173488</v>
      </c>
      <c r="AC5889">
        <v>0</v>
      </c>
      <c r="AD5889">
        <v>0</v>
      </c>
      <c r="AE5889">
        <v>1153.2678499468216</v>
      </c>
    </row>
    <row r="5890" spans="1:31" x14ac:dyDescent="0.3">
      <c r="A5890">
        <v>2659179</v>
      </c>
      <c r="B5890">
        <v>1</v>
      </c>
      <c r="C5890" t="s">
        <v>80</v>
      </c>
      <c r="D5890" t="s">
        <v>88</v>
      </c>
      <c r="E5890" t="s">
        <v>165</v>
      </c>
      <c r="F5890" t="s">
        <v>16310</v>
      </c>
      <c r="G5890" t="s">
        <v>161</v>
      </c>
      <c r="H5890" t="s">
        <v>135</v>
      </c>
      <c r="I5890" t="s">
        <v>136</v>
      </c>
      <c r="J5890" t="s">
        <v>137</v>
      </c>
      <c r="K5890" t="s">
        <v>162</v>
      </c>
      <c r="L5890" t="s">
        <v>16311</v>
      </c>
      <c r="M5890" t="s">
        <v>16312</v>
      </c>
      <c r="N5890">
        <v>5.3944444440000003</v>
      </c>
      <c r="O5890">
        <v>0</v>
      </c>
      <c r="P5890">
        <v>59</v>
      </c>
      <c r="Q5890">
        <v>0</v>
      </c>
      <c r="R5890">
        <v>0</v>
      </c>
      <c r="S5890">
        <v>0</v>
      </c>
      <c r="T5890">
        <v>16</v>
      </c>
      <c r="U5890">
        <v>0</v>
      </c>
      <c r="V5890">
        <v>0</v>
      </c>
      <c r="W5890">
        <v>0</v>
      </c>
      <c r="X5890">
        <v>108.37017865432985</v>
      </c>
      <c r="Y5890">
        <v>0</v>
      </c>
      <c r="Z5890">
        <v>0</v>
      </c>
      <c r="AA5890">
        <v>0</v>
      </c>
      <c r="AB5890">
        <v>56.635374349320415</v>
      </c>
      <c r="AC5890">
        <v>0</v>
      </c>
      <c r="AD5890">
        <v>0</v>
      </c>
      <c r="AE5890">
        <v>165.00555300365028</v>
      </c>
    </row>
    <row r="5891" spans="1:31" x14ac:dyDescent="0.3">
      <c r="A5891">
        <v>2659640</v>
      </c>
      <c r="B5891">
        <v>1</v>
      </c>
      <c r="C5891" t="s">
        <v>80</v>
      </c>
      <c r="D5891" t="s">
        <v>101</v>
      </c>
      <c r="E5891" t="s">
        <v>165</v>
      </c>
      <c r="F5891" t="s">
        <v>16313</v>
      </c>
      <c r="G5891" t="s">
        <v>224</v>
      </c>
      <c r="H5891" t="s">
        <v>135</v>
      </c>
      <c r="I5891" t="s">
        <v>136</v>
      </c>
      <c r="J5891" t="s">
        <v>137</v>
      </c>
      <c r="K5891" t="s">
        <v>138</v>
      </c>
      <c r="L5891" t="s">
        <v>16314</v>
      </c>
      <c r="M5891" t="s">
        <v>16315</v>
      </c>
      <c r="N5891">
        <v>1.1930555549999999</v>
      </c>
      <c r="O5891">
        <v>0</v>
      </c>
      <c r="P5891">
        <v>56</v>
      </c>
      <c r="Q5891">
        <v>0</v>
      </c>
      <c r="R5891">
        <v>1</v>
      </c>
      <c r="S5891">
        <v>0</v>
      </c>
      <c r="T5891">
        <v>5</v>
      </c>
      <c r="U5891">
        <v>0</v>
      </c>
      <c r="V5891">
        <v>0</v>
      </c>
      <c r="W5891">
        <v>0</v>
      </c>
      <c r="X5891">
        <v>26.041728443845265</v>
      </c>
      <c r="Y5891">
        <v>0</v>
      </c>
      <c r="Z5891">
        <v>0.11377032018308667</v>
      </c>
      <c r="AA5891">
        <v>0</v>
      </c>
      <c r="AB5891">
        <v>2.6465993736380087</v>
      </c>
      <c r="AC5891">
        <v>0</v>
      </c>
      <c r="AD5891">
        <v>0</v>
      </c>
      <c r="AE5891">
        <v>28.802098137666359</v>
      </c>
    </row>
    <row r="5892" spans="1:31" x14ac:dyDescent="0.3">
      <c r="A5892">
        <v>2659262</v>
      </c>
      <c r="B5892">
        <v>1</v>
      </c>
      <c r="C5892" t="s">
        <v>80</v>
      </c>
      <c r="D5892" t="s">
        <v>103</v>
      </c>
      <c r="E5892" t="s">
        <v>141</v>
      </c>
      <c r="F5892" t="s">
        <v>16316</v>
      </c>
      <c r="G5892" t="s">
        <v>220</v>
      </c>
      <c r="H5892" t="s">
        <v>144</v>
      </c>
      <c r="I5892" t="s">
        <v>136</v>
      </c>
      <c r="J5892" t="s">
        <v>137</v>
      </c>
      <c r="K5892" t="s">
        <v>162</v>
      </c>
      <c r="L5892" t="s">
        <v>16317</v>
      </c>
      <c r="M5892" t="s">
        <v>16318</v>
      </c>
      <c r="N5892">
        <v>0.528888888</v>
      </c>
      <c r="O5892">
        <v>0</v>
      </c>
      <c r="P5892">
        <v>1850</v>
      </c>
      <c r="Q5892">
        <v>0</v>
      </c>
      <c r="R5892">
        <v>54</v>
      </c>
      <c r="S5892">
        <v>0</v>
      </c>
      <c r="T5892">
        <v>208</v>
      </c>
      <c r="U5892">
        <v>0</v>
      </c>
      <c r="V5892">
        <v>0</v>
      </c>
      <c r="W5892">
        <v>0</v>
      </c>
      <c r="X5892">
        <v>263.86325008791312</v>
      </c>
      <c r="Y5892">
        <v>0</v>
      </c>
      <c r="Z5892">
        <v>41.37199499765746</v>
      </c>
      <c r="AA5892">
        <v>0</v>
      </c>
      <c r="AB5892">
        <v>154.37696683804256</v>
      </c>
      <c r="AC5892">
        <v>0</v>
      </c>
      <c r="AD5892">
        <v>0</v>
      </c>
      <c r="AE5892">
        <v>459.61221192361313</v>
      </c>
    </row>
    <row r="5893" spans="1:31" x14ac:dyDescent="0.3">
      <c r="A5893">
        <v>2659634</v>
      </c>
      <c r="B5893">
        <v>1</v>
      </c>
      <c r="C5893" t="s">
        <v>80</v>
      </c>
      <c r="D5893" t="s">
        <v>103</v>
      </c>
      <c r="E5893" t="s">
        <v>152</v>
      </c>
      <c r="F5893" t="s">
        <v>2252</v>
      </c>
      <c r="G5893" t="s">
        <v>191</v>
      </c>
      <c r="H5893" t="s">
        <v>135</v>
      </c>
      <c r="I5893" t="s">
        <v>136</v>
      </c>
      <c r="J5893" t="s">
        <v>137</v>
      </c>
      <c r="K5893" t="s">
        <v>138</v>
      </c>
      <c r="L5893" t="s">
        <v>16319</v>
      </c>
      <c r="M5893" t="s">
        <v>16320</v>
      </c>
      <c r="N5893">
        <v>0.61277777700000002</v>
      </c>
      <c r="O5893">
        <v>0</v>
      </c>
      <c r="P5893">
        <v>118</v>
      </c>
      <c r="Q5893">
        <v>0</v>
      </c>
      <c r="R5893">
        <v>20</v>
      </c>
      <c r="S5893">
        <v>0</v>
      </c>
      <c r="T5893">
        <v>59</v>
      </c>
      <c r="U5893">
        <v>0</v>
      </c>
      <c r="V5893">
        <v>0</v>
      </c>
      <c r="W5893">
        <v>0</v>
      </c>
      <c r="X5893">
        <v>11.769560804293045</v>
      </c>
      <c r="Y5893">
        <v>0</v>
      </c>
      <c r="Z5893">
        <v>6.3845631981656581</v>
      </c>
      <c r="AA5893">
        <v>0</v>
      </c>
      <c r="AB5893">
        <v>16.607082667531252</v>
      </c>
      <c r="AC5893">
        <v>0</v>
      </c>
      <c r="AD5893">
        <v>0</v>
      </c>
      <c r="AE5893">
        <v>34.761206669989953</v>
      </c>
    </row>
    <row r="5894" spans="1:31" x14ac:dyDescent="0.3">
      <c r="A5894">
        <v>2659405</v>
      </c>
      <c r="B5894">
        <v>1</v>
      </c>
      <c r="C5894" t="s">
        <v>80</v>
      </c>
      <c r="D5894" t="s">
        <v>83</v>
      </c>
      <c r="E5894" t="s">
        <v>141</v>
      </c>
      <c r="F5894" t="s">
        <v>7206</v>
      </c>
      <c r="G5894" t="s">
        <v>1651</v>
      </c>
      <c r="H5894" t="s">
        <v>144</v>
      </c>
      <c r="I5894" t="s">
        <v>136</v>
      </c>
      <c r="J5894" t="s">
        <v>137</v>
      </c>
      <c r="K5894" t="s">
        <v>138</v>
      </c>
      <c r="L5894" t="s">
        <v>16321</v>
      </c>
      <c r="M5894" t="s">
        <v>16322</v>
      </c>
      <c r="N5894">
        <v>1.0333333330000001</v>
      </c>
      <c r="O5894">
        <v>0</v>
      </c>
      <c r="P5894">
        <v>145</v>
      </c>
      <c r="Q5894">
        <v>0</v>
      </c>
      <c r="R5894">
        <v>1</v>
      </c>
      <c r="S5894">
        <v>46</v>
      </c>
      <c r="T5894">
        <v>22</v>
      </c>
      <c r="U5894">
        <v>20</v>
      </c>
      <c r="V5894">
        <v>3</v>
      </c>
      <c r="W5894">
        <v>0</v>
      </c>
      <c r="X5894">
        <v>45.321205991873242</v>
      </c>
      <c r="Y5894">
        <v>0</v>
      </c>
      <c r="Z5894">
        <v>2.1860966005801723</v>
      </c>
      <c r="AA5894">
        <v>1031.1400778585066</v>
      </c>
      <c r="AB5894">
        <v>60.941010364919578</v>
      </c>
      <c r="AC5894">
        <v>962.3063899752101</v>
      </c>
      <c r="AD5894">
        <v>111.2826329643475</v>
      </c>
      <c r="AE5894">
        <v>2213.1774137554376</v>
      </c>
    </row>
    <row r="5895" spans="1:31" x14ac:dyDescent="0.3">
      <c r="A5895">
        <v>2659042</v>
      </c>
      <c r="B5895">
        <v>2</v>
      </c>
      <c r="C5895" t="s">
        <v>80</v>
      </c>
      <c r="D5895" t="s">
        <v>90</v>
      </c>
      <c r="E5895" t="s">
        <v>141</v>
      </c>
      <c r="F5895" t="s">
        <v>16323</v>
      </c>
      <c r="G5895" t="s">
        <v>149</v>
      </c>
      <c r="H5895" t="s">
        <v>144</v>
      </c>
      <c r="I5895" t="s">
        <v>136</v>
      </c>
      <c r="J5895" t="s">
        <v>137</v>
      </c>
      <c r="K5895" t="s">
        <v>138</v>
      </c>
      <c r="L5895" t="s">
        <v>16324</v>
      </c>
      <c r="M5895" t="s">
        <v>16325</v>
      </c>
      <c r="N5895">
        <v>0.98972222200000004</v>
      </c>
      <c r="O5895">
        <v>0</v>
      </c>
      <c r="P5895">
        <v>2845</v>
      </c>
      <c r="Q5895">
        <v>0</v>
      </c>
      <c r="R5895">
        <v>0</v>
      </c>
      <c r="S5895">
        <v>1</v>
      </c>
      <c r="T5895">
        <v>345</v>
      </c>
      <c r="U5895">
        <v>0</v>
      </c>
      <c r="V5895">
        <v>0</v>
      </c>
      <c r="W5895">
        <v>0</v>
      </c>
      <c r="X5895">
        <v>670.80884894115479</v>
      </c>
      <c r="Y5895">
        <v>0</v>
      </c>
      <c r="Z5895">
        <v>0</v>
      </c>
      <c r="AA5895">
        <v>4.5644466156324102</v>
      </c>
      <c r="AB5895">
        <v>287.20144800818355</v>
      </c>
      <c r="AC5895">
        <v>0</v>
      </c>
      <c r="AD5895">
        <v>0</v>
      </c>
      <c r="AE5895">
        <v>962.57474356497073</v>
      </c>
    </row>
    <row r="5896" spans="1:31" x14ac:dyDescent="0.3">
      <c r="A5896">
        <v>2659099</v>
      </c>
      <c r="B5896">
        <v>1</v>
      </c>
      <c r="C5896" t="s">
        <v>80</v>
      </c>
      <c r="D5896" t="s">
        <v>93</v>
      </c>
      <c r="E5896" t="s">
        <v>165</v>
      </c>
      <c r="F5896" t="s">
        <v>399</v>
      </c>
      <c r="G5896" t="s">
        <v>224</v>
      </c>
      <c r="H5896" t="s">
        <v>135</v>
      </c>
      <c r="I5896" t="s">
        <v>136</v>
      </c>
      <c r="J5896" t="s">
        <v>137</v>
      </c>
      <c r="K5896" t="s">
        <v>138</v>
      </c>
      <c r="L5896" t="s">
        <v>16326</v>
      </c>
      <c r="M5896" t="s">
        <v>16327</v>
      </c>
      <c r="N5896">
        <v>4.3683333329999998</v>
      </c>
      <c r="O5896">
        <v>0</v>
      </c>
      <c r="P5896">
        <v>62</v>
      </c>
      <c r="Q5896">
        <v>0</v>
      </c>
      <c r="R5896">
        <v>4</v>
      </c>
      <c r="S5896">
        <v>0</v>
      </c>
      <c r="T5896">
        <v>5</v>
      </c>
      <c r="U5896">
        <v>0</v>
      </c>
      <c r="V5896">
        <v>0</v>
      </c>
      <c r="W5896">
        <v>0</v>
      </c>
      <c r="X5896">
        <v>53.733638468267813</v>
      </c>
      <c r="Y5896">
        <v>0</v>
      </c>
      <c r="Z5896">
        <v>59.918567464274005</v>
      </c>
      <c r="AA5896">
        <v>0</v>
      </c>
      <c r="AB5896">
        <v>24.449937068247255</v>
      </c>
      <c r="AC5896">
        <v>0</v>
      </c>
      <c r="AD5896">
        <v>0</v>
      </c>
      <c r="AE5896">
        <v>138.10214300078908</v>
      </c>
    </row>
    <row r="5897" spans="1:31" x14ac:dyDescent="0.3">
      <c r="A5897">
        <v>2659156</v>
      </c>
      <c r="B5897">
        <v>1</v>
      </c>
      <c r="C5897" t="s">
        <v>81</v>
      </c>
      <c r="D5897" t="s">
        <v>113</v>
      </c>
      <c r="E5897" t="s">
        <v>147</v>
      </c>
      <c r="F5897" t="s">
        <v>16328</v>
      </c>
      <c r="G5897" t="s">
        <v>562</v>
      </c>
      <c r="H5897" t="s">
        <v>144</v>
      </c>
      <c r="I5897" t="s">
        <v>136</v>
      </c>
      <c r="J5897" t="s">
        <v>137</v>
      </c>
      <c r="K5897" t="s">
        <v>138</v>
      </c>
      <c r="L5897" t="s">
        <v>16329</v>
      </c>
      <c r="M5897" t="s">
        <v>16330</v>
      </c>
      <c r="N5897">
        <v>0.514444444</v>
      </c>
      <c r="O5897">
        <v>3</v>
      </c>
      <c r="P5897">
        <v>238</v>
      </c>
      <c r="Q5897">
        <v>93</v>
      </c>
      <c r="R5897">
        <v>191</v>
      </c>
      <c r="S5897">
        <v>7</v>
      </c>
      <c r="T5897">
        <v>13</v>
      </c>
      <c r="U5897">
        <v>0</v>
      </c>
      <c r="V5897">
        <v>0</v>
      </c>
      <c r="W5897">
        <v>1.0552825549735578</v>
      </c>
      <c r="X5897">
        <v>20.78722472924089</v>
      </c>
      <c r="Y5897">
        <v>217.67839295071494</v>
      </c>
      <c r="Z5897">
        <v>324.05750281426975</v>
      </c>
      <c r="AA5897">
        <v>2.4756241729642579</v>
      </c>
      <c r="AB5897">
        <v>4.7528856789308724</v>
      </c>
      <c r="AC5897">
        <v>0</v>
      </c>
      <c r="AD5897">
        <v>0</v>
      </c>
      <c r="AE5897">
        <v>570.80691290109417</v>
      </c>
    </row>
    <row r="5898" spans="1:31" x14ac:dyDescent="0.3">
      <c r="A5898">
        <v>2659056</v>
      </c>
      <c r="B5898">
        <v>1</v>
      </c>
      <c r="C5898" t="s">
        <v>81</v>
      </c>
      <c r="D5898" t="s">
        <v>117</v>
      </c>
      <c r="E5898" t="s">
        <v>141</v>
      </c>
      <c r="F5898" t="s">
        <v>16331</v>
      </c>
      <c r="G5898" t="s">
        <v>562</v>
      </c>
      <c r="H5898" t="s">
        <v>144</v>
      </c>
      <c r="I5898" t="s">
        <v>136</v>
      </c>
      <c r="J5898" t="s">
        <v>137</v>
      </c>
      <c r="K5898" t="s">
        <v>162</v>
      </c>
      <c r="L5898" t="s">
        <v>16332</v>
      </c>
      <c r="M5898" t="s">
        <v>16333</v>
      </c>
      <c r="N5898">
        <v>0.149166666</v>
      </c>
      <c r="O5898">
        <v>10</v>
      </c>
      <c r="P5898">
        <v>1611</v>
      </c>
      <c r="Q5898">
        <v>107</v>
      </c>
      <c r="R5898">
        <v>298</v>
      </c>
      <c r="S5898">
        <v>19</v>
      </c>
      <c r="T5898">
        <v>409</v>
      </c>
      <c r="U5898">
        <v>5</v>
      </c>
      <c r="V5898">
        <v>0</v>
      </c>
      <c r="W5898">
        <v>0.5110919730156781</v>
      </c>
      <c r="X5898">
        <v>41.141031167067347</v>
      </c>
      <c r="Y5898">
        <v>85.578790290662667</v>
      </c>
      <c r="Z5898">
        <v>95.366529506188726</v>
      </c>
      <c r="AA5898">
        <v>13.768896810715965</v>
      </c>
      <c r="AB5898">
        <v>25.366031725651595</v>
      </c>
      <c r="AC5898">
        <v>14.624435043386981</v>
      </c>
      <c r="AD5898">
        <v>0</v>
      </c>
      <c r="AE5898">
        <v>276.35680651668901</v>
      </c>
    </row>
    <row r="5899" spans="1:31" x14ac:dyDescent="0.3">
      <c r="A5899">
        <v>2659792</v>
      </c>
      <c r="B5899">
        <v>1</v>
      </c>
      <c r="C5899" t="s">
        <v>80</v>
      </c>
      <c r="D5899" t="s">
        <v>106</v>
      </c>
      <c r="E5899" t="s">
        <v>147</v>
      </c>
      <c r="F5899" t="s">
        <v>1416</v>
      </c>
      <c r="G5899" t="s">
        <v>149</v>
      </c>
      <c r="H5899" t="s">
        <v>144</v>
      </c>
      <c r="I5899" t="s">
        <v>136</v>
      </c>
      <c r="J5899" t="s">
        <v>137</v>
      </c>
      <c r="K5899" t="s">
        <v>138</v>
      </c>
      <c r="L5899" t="s">
        <v>16334</v>
      </c>
      <c r="M5899" t="s">
        <v>16335</v>
      </c>
      <c r="N5899">
        <v>2.7425000000000002</v>
      </c>
      <c r="O5899">
        <v>0</v>
      </c>
      <c r="P5899">
        <v>267</v>
      </c>
      <c r="Q5899">
        <v>54</v>
      </c>
      <c r="R5899">
        <v>54</v>
      </c>
      <c r="S5899">
        <v>6</v>
      </c>
      <c r="T5899">
        <v>49</v>
      </c>
      <c r="U5899">
        <v>1</v>
      </c>
      <c r="V5899">
        <v>0</v>
      </c>
      <c r="W5899">
        <v>0</v>
      </c>
      <c r="X5899">
        <v>147.21735738107455</v>
      </c>
      <c r="Y5899">
        <v>1060.5704644094415</v>
      </c>
      <c r="Z5899">
        <v>256.89796094092821</v>
      </c>
      <c r="AA5899">
        <v>224.3263382023525</v>
      </c>
      <c r="AB5899">
        <v>103.207831707065</v>
      </c>
      <c r="AC5899">
        <v>12.797666011710469</v>
      </c>
      <c r="AD5899">
        <v>0</v>
      </c>
      <c r="AE5899">
        <v>1805.0176186525721</v>
      </c>
    </row>
    <row r="5900" spans="1:31" x14ac:dyDescent="0.3">
      <c r="A5900">
        <v>2659460</v>
      </c>
      <c r="B5900">
        <v>1</v>
      </c>
      <c r="C5900" t="s">
        <v>80</v>
      </c>
      <c r="D5900" t="s">
        <v>85</v>
      </c>
      <c r="E5900" t="s">
        <v>214</v>
      </c>
      <c r="F5900" t="s">
        <v>9930</v>
      </c>
      <c r="G5900" t="s">
        <v>224</v>
      </c>
      <c r="H5900" t="s">
        <v>135</v>
      </c>
      <c r="I5900" t="s">
        <v>136</v>
      </c>
      <c r="J5900" t="s">
        <v>137</v>
      </c>
      <c r="K5900" t="s">
        <v>138</v>
      </c>
      <c r="L5900" t="s">
        <v>16336</v>
      </c>
      <c r="M5900" t="s">
        <v>16337</v>
      </c>
      <c r="N5900">
        <v>1.8238888879999999</v>
      </c>
      <c r="O5900">
        <v>0</v>
      </c>
      <c r="P5900">
        <v>123</v>
      </c>
      <c r="Q5900">
        <v>0</v>
      </c>
      <c r="R5900">
        <v>0</v>
      </c>
      <c r="S5900">
        <v>0</v>
      </c>
      <c r="T5900">
        <v>42</v>
      </c>
      <c r="U5900">
        <v>0</v>
      </c>
      <c r="V5900">
        <v>0</v>
      </c>
      <c r="W5900">
        <v>0</v>
      </c>
      <c r="X5900">
        <v>77.070731651635469</v>
      </c>
      <c r="Y5900">
        <v>0</v>
      </c>
      <c r="Z5900">
        <v>0</v>
      </c>
      <c r="AA5900">
        <v>0</v>
      </c>
      <c r="AB5900">
        <v>190.13778852841048</v>
      </c>
      <c r="AC5900">
        <v>0</v>
      </c>
      <c r="AD5900">
        <v>0</v>
      </c>
      <c r="AE5900">
        <v>267.20852018004598</v>
      </c>
    </row>
    <row r="5901" spans="1:31" x14ac:dyDescent="0.3">
      <c r="A5901">
        <v>2659268</v>
      </c>
      <c r="B5901">
        <v>1</v>
      </c>
      <c r="C5901" t="s">
        <v>80</v>
      </c>
      <c r="D5901" t="s">
        <v>110</v>
      </c>
      <c r="E5901" t="s">
        <v>132</v>
      </c>
      <c r="F5901" t="s">
        <v>16338</v>
      </c>
      <c r="G5901" t="s">
        <v>134</v>
      </c>
      <c r="H5901" t="s">
        <v>135</v>
      </c>
      <c r="I5901" t="s">
        <v>136</v>
      </c>
      <c r="J5901" t="s">
        <v>137</v>
      </c>
      <c r="K5901" t="s">
        <v>138</v>
      </c>
      <c r="L5901" t="s">
        <v>16339</v>
      </c>
      <c r="M5901" t="s">
        <v>16340</v>
      </c>
      <c r="N5901">
        <v>3.3483333329999998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0.59102229108096005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0.59102229108096005</v>
      </c>
    </row>
    <row r="5902" spans="1:31" x14ac:dyDescent="0.3">
      <c r="A5902">
        <v>2659414</v>
      </c>
      <c r="B5902">
        <v>1</v>
      </c>
      <c r="C5902" t="s">
        <v>80</v>
      </c>
      <c r="D5902" t="s">
        <v>90</v>
      </c>
      <c r="E5902" t="s">
        <v>214</v>
      </c>
      <c r="F5902" t="s">
        <v>16341</v>
      </c>
      <c r="G5902" t="s">
        <v>224</v>
      </c>
      <c r="H5902" t="s">
        <v>135</v>
      </c>
      <c r="I5902" t="s">
        <v>136</v>
      </c>
      <c r="J5902" t="s">
        <v>137</v>
      </c>
      <c r="K5902" t="s">
        <v>138</v>
      </c>
      <c r="L5902" t="s">
        <v>16342</v>
      </c>
      <c r="M5902" t="s">
        <v>16343</v>
      </c>
      <c r="N5902">
        <v>1.9383333330000001</v>
      </c>
      <c r="O5902">
        <v>0</v>
      </c>
      <c r="P5902">
        <v>240</v>
      </c>
      <c r="Q5902">
        <v>0</v>
      </c>
      <c r="R5902">
        <v>0</v>
      </c>
      <c r="S5902">
        <v>0</v>
      </c>
      <c r="T5902">
        <v>18</v>
      </c>
      <c r="U5902">
        <v>0</v>
      </c>
      <c r="V5902">
        <v>0</v>
      </c>
      <c r="W5902">
        <v>0</v>
      </c>
      <c r="X5902">
        <v>113.2031977242596</v>
      </c>
      <c r="Y5902">
        <v>0</v>
      </c>
      <c r="Z5902">
        <v>0</v>
      </c>
      <c r="AA5902">
        <v>0</v>
      </c>
      <c r="AB5902">
        <v>60.193817542329185</v>
      </c>
      <c r="AC5902">
        <v>0</v>
      </c>
      <c r="AD5902">
        <v>0</v>
      </c>
      <c r="AE5902">
        <v>173.39701526658877</v>
      </c>
    </row>
    <row r="5903" spans="1:31" x14ac:dyDescent="0.3">
      <c r="A5903">
        <v>2659583</v>
      </c>
      <c r="B5903">
        <v>1</v>
      </c>
      <c r="C5903" t="s">
        <v>80</v>
      </c>
      <c r="D5903" t="s">
        <v>103</v>
      </c>
      <c r="E5903" t="s">
        <v>214</v>
      </c>
      <c r="F5903" t="s">
        <v>16344</v>
      </c>
      <c r="G5903" t="s">
        <v>300</v>
      </c>
      <c r="H5903" t="s">
        <v>135</v>
      </c>
      <c r="I5903" t="s">
        <v>136</v>
      </c>
      <c r="J5903" t="s">
        <v>137</v>
      </c>
      <c r="K5903" t="s">
        <v>138</v>
      </c>
      <c r="L5903" t="s">
        <v>16345</v>
      </c>
      <c r="M5903" t="s">
        <v>16346</v>
      </c>
      <c r="N5903">
        <v>1.1158333330000001</v>
      </c>
      <c r="O5903">
        <v>0</v>
      </c>
      <c r="P5903">
        <v>42</v>
      </c>
      <c r="Q5903">
        <v>0</v>
      </c>
      <c r="R5903">
        <v>0</v>
      </c>
      <c r="S5903">
        <v>0</v>
      </c>
      <c r="T5903">
        <v>6</v>
      </c>
      <c r="U5903">
        <v>0</v>
      </c>
      <c r="V5903">
        <v>0</v>
      </c>
      <c r="W5903">
        <v>0</v>
      </c>
      <c r="X5903">
        <v>12.059673685181847</v>
      </c>
      <c r="Y5903">
        <v>0</v>
      </c>
      <c r="Z5903">
        <v>0</v>
      </c>
      <c r="AA5903">
        <v>0</v>
      </c>
      <c r="AB5903">
        <v>3.9413888324148707</v>
      </c>
      <c r="AC5903">
        <v>0</v>
      </c>
      <c r="AD5903">
        <v>0</v>
      </c>
      <c r="AE5903">
        <v>16.001062517596718</v>
      </c>
    </row>
    <row r="5904" spans="1:31" x14ac:dyDescent="0.3">
      <c r="A5904">
        <v>2659314</v>
      </c>
      <c r="B5904">
        <v>1</v>
      </c>
      <c r="C5904" t="s">
        <v>80</v>
      </c>
      <c r="D5904" t="s">
        <v>97</v>
      </c>
      <c r="E5904" t="s">
        <v>181</v>
      </c>
      <c r="F5904" t="s">
        <v>14767</v>
      </c>
      <c r="G5904" t="s">
        <v>154</v>
      </c>
      <c r="H5904" t="s">
        <v>144</v>
      </c>
      <c r="I5904" t="s">
        <v>136</v>
      </c>
      <c r="J5904" t="s">
        <v>137</v>
      </c>
      <c r="K5904" t="s">
        <v>138</v>
      </c>
      <c r="L5904" t="s">
        <v>16347</v>
      </c>
      <c r="M5904" t="s">
        <v>16348</v>
      </c>
      <c r="N5904">
        <v>1.0436111109999999</v>
      </c>
      <c r="O5904">
        <v>1</v>
      </c>
      <c r="P5904">
        <v>0</v>
      </c>
      <c r="Q5904">
        <v>6</v>
      </c>
      <c r="R5904">
        <v>0</v>
      </c>
      <c r="S5904">
        <v>5</v>
      </c>
      <c r="T5904">
        <v>0</v>
      </c>
      <c r="U5904">
        <v>0</v>
      </c>
      <c r="V5904">
        <v>0</v>
      </c>
      <c r="W5904">
        <v>2.6124693413603333</v>
      </c>
      <c r="X5904">
        <v>0</v>
      </c>
      <c r="Y5904">
        <v>9.9385208230729596</v>
      </c>
      <c r="Z5904">
        <v>0</v>
      </c>
      <c r="AA5904">
        <v>8.4460402080073127</v>
      </c>
      <c r="AB5904">
        <v>0</v>
      </c>
      <c r="AC5904">
        <v>0</v>
      </c>
      <c r="AD5904">
        <v>0</v>
      </c>
      <c r="AE5904">
        <v>20.997030372440605</v>
      </c>
    </row>
    <row r="5905" spans="1:31" x14ac:dyDescent="0.3">
      <c r="A5905">
        <v>2659560</v>
      </c>
      <c r="B5905">
        <v>1</v>
      </c>
      <c r="C5905" t="s">
        <v>80</v>
      </c>
      <c r="D5905" t="s">
        <v>90</v>
      </c>
      <c r="E5905" t="s">
        <v>165</v>
      </c>
      <c r="F5905" t="s">
        <v>16349</v>
      </c>
      <c r="G5905" t="s">
        <v>224</v>
      </c>
      <c r="H5905" t="s">
        <v>135</v>
      </c>
      <c r="I5905" t="s">
        <v>136</v>
      </c>
      <c r="J5905" t="s">
        <v>137</v>
      </c>
      <c r="K5905" t="s">
        <v>138</v>
      </c>
      <c r="L5905" t="s">
        <v>16350</v>
      </c>
      <c r="M5905" t="s">
        <v>16351</v>
      </c>
      <c r="N5905">
        <v>1.4708333330000001</v>
      </c>
      <c r="O5905">
        <v>0</v>
      </c>
      <c r="P5905">
        <v>206</v>
      </c>
      <c r="Q5905">
        <v>0</v>
      </c>
      <c r="R5905">
        <v>0</v>
      </c>
      <c r="S5905">
        <v>0</v>
      </c>
      <c r="T5905">
        <v>47</v>
      </c>
      <c r="U5905">
        <v>0</v>
      </c>
      <c r="V5905">
        <v>0</v>
      </c>
      <c r="W5905">
        <v>0</v>
      </c>
      <c r="X5905">
        <v>75.926849551080608</v>
      </c>
      <c r="Y5905">
        <v>0</v>
      </c>
      <c r="Z5905">
        <v>0</v>
      </c>
      <c r="AA5905">
        <v>0</v>
      </c>
      <c r="AB5905">
        <v>57.088350918471818</v>
      </c>
      <c r="AC5905">
        <v>0</v>
      </c>
      <c r="AD5905">
        <v>0</v>
      </c>
      <c r="AE5905">
        <v>133.01520046955244</v>
      </c>
    </row>
    <row r="5906" spans="1:31" x14ac:dyDescent="0.3">
      <c r="A5906">
        <v>2659122</v>
      </c>
      <c r="B5906">
        <v>1</v>
      </c>
      <c r="C5906" t="s">
        <v>80</v>
      </c>
      <c r="D5906" t="s">
        <v>97</v>
      </c>
      <c r="E5906" t="s">
        <v>141</v>
      </c>
      <c r="F5906" t="s">
        <v>16352</v>
      </c>
      <c r="G5906" t="s">
        <v>143</v>
      </c>
      <c r="H5906" t="s">
        <v>144</v>
      </c>
      <c r="I5906" t="s">
        <v>136</v>
      </c>
      <c r="J5906" t="s">
        <v>137</v>
      </c>
      <c r="K5906" t="s">
        <v>138</v>
      </c>
      <c r="L5906" t="s">
        <v>16353</v>
      </c>
      <c r="M5906" t="s">
        <v>16213</v>
      </c>
      <c r="N5906">
        <v>1.615555555</v>
      </c>
      <c r="O5906">
        <v>0</v>
      </c>
      <c r="P5906">
        <v>0</v>
      </c>
      <c r="Q5906">
        <v>0</v>
      </c>
      <c r="R5906">
        <v>0</v>
      </c>
      <c r="S5906">
        <v>1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24.529807130235909</v>
      </c>
      <c r="AB5906">
        <v>0</v>
      </c>
      <c r="AC5906">
        <v>0</v>
      </c>
      <c r="AD5906">
        <v>0</v>
      </c>
      <c r="AE5906">
        <v>24.529807130235909</v>
      </c>
    </row>
    <row r="5907" spans="1:31" x14ac:dyDescent="0.3">
      <c r="A5907">
        <v>2659228</v>
      </c>
      <c r="B5907">
        <v>1</v>
      </c>
      <c r="C5907" t="s">
        <v>80</v>
      </c>
      <c r="D5907" t="s">
        <v>106</v>
      </c>
      <c r="E5907" t="s">
        <v>141</v>
      </c>
      <c r="F5907" t="s">
        <v>16354</v>
      </c>
      <c r="G5907" t="s">
        <v>149</v>
      </c>
      <c r="H5907" t="s">
        <v>144</v>
      </c>
      <c r="I5907" t="s">
        <v>241</v>
      </c>
      <c r="J5907" t="s">
        <v>137</v>
      </c>
      <c r="K5907" t="s">
        <v>138</v>
      </c>
      <c r="L5907" t="s">
        <v>16355</v>
      </c>
      <c r="M5907" t="s">
        <v>16356</v>
      </c>
      <c r="N5907">
        <v>6.3888879999999997E-3</v>
      </c>
      <c r="O5907">
        <v>0</v>
      </c>
      <c r="P5907">
        <v>3254</v>
      </c>
      <c r="Q5907">
        <v>0</v>
      </c>
      <c r="R5907">
        <v>0</v>
      </c>
      <c r="S5907">
        <v>2</v>
      </c>
      <c r="T5907">
        <v>251</v>
      </c>
      <c r="U5907">
        <v>0</v>
      </c>
      <c r="V5907">
        <v>0</v>
      </c>
      <c r="W5907">
        <v>0</v>
      </c>
      <c r="X5907">
        <v>5.0014307128429421</v>
      </c>
      <c r="Y5907">
        <v>0</v>
      </c>
      <c r="Z5907">
        <v>0</v>
      </c>
      <c r="AA5907">
        <v>0.35395233109574065</v>
      </c>
      <c r="AB5907">
        <v>2.9490111754641894</v>
      </c>
      <c r="AC5907">
        <v>0</v>
      </c>
      <c r="AD5907">
        <v>0</v>
      </c>
      <c r="AE5907">
        <v>8.304394219402873</v>
      </c>
    </row>
    <row r="5908" spans="1:31" x14ac:dyDescent="0.3">
      <c r="A5908">
        <v>2659433</v>
      </c>
      <c r="B5908">
        <v>4</v>
      </c>
      <c r="C5908" t="s">
        <v>80</v>
      </c>
      <c r="D5908" t="s">
        <v>82</v>
      </c>
      <c r="E5908" t="s">
        <v>141</v>
      </c>
      <c r="F5908" t="s">
        <v>16357</v>
      </c>
      <c r="G5908" t="s">
        <v>183</v>
      </c>
      <c r="H5908" t="s">
        <v>144</v>
      </c>
      <c r="I5908" t="s">
        <v>136</v>
      </c>
      <c r="J5908" t="s">
        <v>3</v>
      </c>
      <c r="K5908" t="s">
        <v>138</v>
      </c>
      <c r="L5908" t="s">
        <v>16251</v>
      </c>
      <c r="M5908" t="s">
        <v>16358</v>
      </c>
      <c r="N5908">
        <v>1.9241666660000001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5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3.6225494210583333</v>
      </c>
      <c r="AC5908">
        <v>0</v>
      </c>
      <c r="AD5908">
        <v>0</v>
      </c>
      <c r="AE5908">
        <v>3.6225494210583333</v>
      </c>
    </row>
    <row r="5909" spans="1:31" x14ac:dyDescent="0.3">
      <c r="A5909">
        <v>2659188</v>
      </c>
      <c r="B5909">
        <v>1</v>
      </c>
      <c r="C5909" t="s">
        <v>80</v>
      </c>
      <c r="D5909" t="s">
        <v>94</v>
      </c>
      <c r="E5909" t="s">
        <v>194</v>
      </c>
      <c r="F5909" t="s">
        <v>16359</v>
      </c>
      <c r="G5909" t="s">
        <v>220</v>
      </c>
      <c r="H5909" t="s">
        <v>144</v>
      </c>
      <c r="I5909" t="s">
        <v>136</v>
      </c>
      <c r="J5909" t="s">
        <v>137</v>
      </c>
      <c r="K5909" t="s">
        <v>162</v>
      </c>
      <c r="L5909" t="s">
        <v>16360</v>
      </c>
      <c r="M5909" t="s">
        <v>16361</v>
      </c>
      <c r="N5909">
        <v>6.2130555550000004</v>
      </c>
      <c r="O5909">
        <v>0</v>
      </c>
      <c r="P5909">
        <v>762</v>
      </c>
      <c r="Q5909">
        <v>36</v>
      </c>
      <c r="R5909">
        <v>52</v>
      </c>
      <c r="S5909">
        <v>22</v>
      </c>
      <c r="T5909">
        <v>112</v>
      </c>
      <c r="U5909">
        <v>6</v>
      </c>
      <c r="V5909">
        <v>0</v>
      </c>
      <c r="W5909">
        <v>0</v>
      </c>
      <c r="X5909">
        <v>1205.2557785727493</v>
      </c>
      <c r="Y5909">
        <v>954.91473104523811</v>
      </c>
      <c r="Z5909">
        <v>889.78375880091721</v>
      </c>
      <c r="AA5909">
        <v>1454.6365467614069</v>
      </c>
      <c r="AB5909">
        <v>620.13021365322015</v>
      </c>
      <c r="AC5909">
        <v>3173.6670330900602</v>
      </c>
      <c r="AD5909">
        <v>0</v>
      </c>
      <c r="AE5909">
        <v>8298.3880619235915</v>
      </c>
    </row>
    <row r="5910" spans="1:31" x14ac:dyDescent="0.3">
      <c r="A5910">
        <v>2659308</v>
      </c>
      <c r="B5910">
        <v>1</v>
      </c>
      <c r="C5910" t="s">
        <v>80</v>
      </c>
      <c r="D5910" t="s">
        <v>92</v>
      </c>
      <c r="E5910" t="s">
        <v>141</v>
      </c>
      <c r="F5910" t="s">
        <v>16362</v>
      </c>
      <c r="G5910" t="s">
        <v>161</v>
      </c>
      <c r="H5910" t="s">
        <v>144</v>
      </c>
      <c r="I5910" t="s">
        <v>136</v>
      </c>
      <c r="J5910" t="s">
        <v>137</v>
      </c>
      <c r="K5910" t="s">
        <v>162</v>
      </c>
      <c r="L5910" t="s">
        <v>16363</v>
      </c>
      <c r="M5910" t="s">
        <v>16364</v>
      </c>
      <c r="N5910">
        <v>5.2533333329999996</v>
      </c>
      <c r="O5910">
        <v>0</v>
      </c>
      <c r="P5910">
        <v>49</v>
      </c>
      <c r="Q5910">
        <v>0</v>
      </c>
      <c r="R5910">
        <v>8</v>
      </c>
      <c r="S5910">
        <v>0</v>
      </c>
      <c r="T5910">
        <v>13</v>
      </c>
      <c r="U5910">
        <v>0</v>
      </c>
      <c r="V5910">
        <v>0</v>
      </c>
      <c r="W5910">
        <v>0</v>
      </c>
      <c r="X5910">
        <v>62.46264353938669</v>
      </c>
      <c r="Y5910">
        <v>0</v>
      </c>
      <c r="Z5910">
        <v>6.3688944312853151</v>
      </c>
      <c r="AA5910">
        <v>0</v>
      </c>
      <c r="AB5910">
        <v>67.361324044887411</v>
      </c>
      <c r="AC5910">
        <v>0</v>
      </c>
      <c r="AD5910">
        <v>0</v>
      </c>
      <c r="AE5910">
        <v>136.1928620155594</v>
      </c>
    </row>
    <row r="5911" spans="1:31" x14ac:dyDescent="0.3">
      <c r="A5911">
        <v>2659706</v>
      </c>
      <c r="B5911">
        <v>1</v>
      </c>
      <c r="C5911" t="s">
        <v>80</v>
      </c>
      <c r="D5911" t="s">
        <v>95</v>
      </c>
      <c r="E5911" t="s">
        <v>194</v>
      </c>
      <c r="F5911" t="s">
        <v>10566</v>
      </c>
      <c r="G5911" t="s">
        <v>149</v>
      </c>
      <c r="H5911" t="s">
        <v>144</v>
      </c>
      <c r="I5911" t="s">
        <v>241</v>
      </c>
      <c r="J5911" t="s">
        <v>137</v>
      </c>
      <c r="K5911" t="s">
        <v>138</v>
      </c>
      <c r="L5911" t="s">
        <v>16365</v>
      </c>
      <c r="M5911" t="s">
        <v>16366</v>
      </c>
      <c r="N5911">
        <v>3.8888888000000003E-2</v>
      </c>
      <c r="O5911">
        <v>2</v>
      </c>
      <c r="P5911">
        <v>1062</v>
      </c>
      <c r="Q5911">
        <v>15</v>
      </c>
      <c r="R5911">
        <v>15</v>
      </c>
      <c r="S5911">
        <v>15</v>
      </c>
      <c r="T5911">
        <v>68</v>
      </c>
      <c r="U5911">
        <v>1</v>
      </c>
      <c r="V5911">
        <v>0</v>
      </c>
      <c r="W5911">
        <v>8.3277964471286686E-2</v>
      </c>
      <c r="X5911">
        <v>9.8139902813921243</v>
      </c>
      <c r="Y5911">
        <v>1.2876239382717318</v>
      </c>
      <c r="Z5911">
        <v>0.26036042418810673</v>
      </c>
      <c r="AA5911">
        <v>3.6593802770150572</v>
      </c>
      <c r="AB5911">
        <v>2.077191450719968</v>
      </c>
      <c r="AC5911">
        <v>3.376336813844167E-2</v>
      </c>
      <c r="AD5911">
        <v>0</v>
      </c>
      <c r="AE5911">
        <v>17.215587704196718</v>
      </c>
    </row>
    <row r="5912" spans="1:31" x14ac:dyDescent="0.3">
      <c r="A5912">
        <v>2659563</v>
      </c>
      <c r="B5912">
        <v>1</v>
      </c>
      <c r="C5912" t="s">
        <v>81</v>
      </c>
      <c r="D5912" t="s">
        <v>113</v>
      </c>
      <c r="E5912" t="s">
        <v>147</v>
      </c>
      <c r="F5912" t="s">
        <v>16367</v>
      </c>
      <c r="G5912" t="s">
        <v>149</v>
      </c>
      <c r="H5912" t="s">
        <v>144</v>
      </c>
      <c r="I5912" t="s">
        <v>136</v>
      </c>
      <c r="J5912" t="s">
        <v>137</v>
      </c>
      <c r="K5912" t="s">
        <v>138</v>
      </c>
      <c r="L5912" t="s">
        <v>16368</v>
      </c>
      <c r="M5912" t="s">
        <v>16369</v>
      </c>
      <c r="N5912">
        <v>1.0777777770000001</v>
      </c>
      <c r="O5912">
        <v>1</v>
      </c>
      <c r="P5912">
        <v>282</v>
      </c>
      <c r="Q5912">
        <v>10</v>
      </c>
      <c r="R5912">
        <v>23</v>
      </c>
      <c r="S5912">
        <v>0</v>
      </c>
      <c r="T5912">
        <v>17</v>
      </c>
      <c r="U5912">
        <v>0</v>
      </c>
      <c r="V5912">
        <v>0</v>
      </c>
      <c r="W5912">
        <v>0.34208562941444448</v>
      </c>
      <c r="X5912">
        <v>69.932528615476301</v>
      </c>
      <c r="Y5912">
        <v>44.679878850142622</v>
      </c>
      <c r="Z5912">
        <v>80.362435182830595</v>
      </c>
      <c r="AA5912">
        <v>0</v>
      </c>
      <c r="AB5912">
        <v>7.4106546851996811</v>
      </c>
      <c r="AC5912">
        <v>0</v>
      </c>
      <c r="AD5912">
        <v>0</v>
      </c>
      <c r="AE5912">
        <v>202.72758296306364</v>
      </c>
    </row>
    <row r="5913" spans="1:31" x14ac:dyDescent="0.3">
      <c r="A5913">
        <v>2659729</v>
      </c>
      <c r="B5913">
        <v>1</v>
      </c>
      <c r="C5913" t="s">
        <v>80</v>
      </c>
      <c r="D5913" t="s">
        <v>87</v>
      </c>
      <c r="E5913" t="s">
        <v>152</v>
      </c>
      <c r="F5913" t="s">
        <v>16370</v>
      </c>
      <c r="G5913" t="s">
        <v>187</v>
      </c>
      <c r="H5913" t="s">
        <v>135</v>
      </c>
      <c r="I5913" t="s">
        <v>136</v>
      </c>
      <c r="J5913" t="s">
        <v>137</v>
      </c>
      <c r="K5913" t="s">
        <v>138</v>
      </c>
      <c r="L5913" t="s">
        <v>16371</v>
      </c>
      <c r="M5913" t="s">
        <v>16372</v>
      </c>
      <c r="N5913">
        <v>0.764444444</v>
      </c>
      <c r="O5913">
        <v>0</v>
      </c>
      <c r="P5913">
        <v>763</v>
      </c>
      <c r="Q5913">
        <v>0</v>
      </c>
      <c r="R5913">
        <v>0</v>
      </c>
      <c r="S5913">
        <v>0</v>
      </c>
      <c r="T5913">
        <v>17</v>
      </c>
      <c r="U5913">
        <v>0</v>
      </c>
      <c r="V5913">
        <v>0</v>
      </c>
      <c r="W5913">
        <v>0</v>
      </c>
      <c r="X5913">
        <v>145.40531245918245</v>
      </c>
      <c r="Y5913">
        <v>0</v>
      </c>
      <c r="Z5913">
        <v>0</v>
      </c>
      <c r="AA5913">
        <v>0</v>
      </c>
      <c r="AB5913">
        <v>4.9001393409024852</v>
      </c>
      <c r="AC5913">
        <v>0</v>
      </c>
      <c r="AD5913">
        <v>0</v>
      </c>
      <c r="AE5913">
        <v>150.30545180008494</v>
      </c>
    </row>
    <row r="5914" spans="1:31" x14ac:dyDescent="0.3">
      <c r="A5914">
        <v>2659749</v>
      </c>
      <c r="B5914">
        <v>1</v>
      </c>
      <c r="C5914" t="s">
        <v>80</v>
      </c>
      <c r="D5914" t="s">
        <v>105</v>
      </c>
      <c r="E5914" t="s">
        <v>194</v>
      </c>
      <c r="F5914" t="s">
        <v>16373</v>
      </c>
      <c r="G5914" t="s">
        <v>149</v>
      </c>
      <c r="H5914" t="s">
        <v>144</v>
      </c>
      <c r="I5914" t="s">
        <v>136</v>
      </c>
      <c r="J5914" t="s">
        <v>137</v>
      </c>
      <c r="K5914" t="s">
        <v>138</v>
      </c>
      <c r="L5914" t="s">
        <v>16374</v>
      </c>
      <c r="M5914" t="s">
        <v>16375</v>
      </c>
      <c r="N5914">
        <v>0.28999999999999998</v>
      </c>
      <c r="O5914">
        <v>22</v>
      </c>
      <c r="P5914">
        <v>660</v>
      </c>
      <c r="Q5914">
        <v>11</v>
      </c>
      <c r="R5914">
        <v>31</v>
      </c>
      <c r="S5914">
        <v>36</v>
      </c>
      <c r="T5914">
        <v>67</v>
      </c>
      <c r="U5914">
        <v>7</v>
      </c>
      <c r="V5914">
        <v>0</v>
      </c>
      <c r="W5914">
        <v>5.4241418748304664</v>
      </c>
      <c r="X5914">
        <v>59.700378236466172</v>
      </c>
      <c r="Y5914">
        <v>58.5269426514675</v>
      </c>
      <c r="Z5914">
        <v>12.450845101017768</v>
      </c>
      <c r="AA5914">
        <v>110.19420013650323</v>
      </c>
      <c r="AB5914">
        <v>14.655123783246873</v>
      </c>
      <c r="AC5914">
        <v>74.899636646241063</v>
      </c>
      <c r="AD5914">
        <v>0</v>
      </c>
      <c r="AE5914">
        <v>335.85126842977309</v>
      </c>
    </row>
    <row r="5915" spans="1:31" x14ac:dyDescent="0.3">
      <c r="A5915">
        <v>2659394</v>
      </c>
      <c r="B5915">
        <v>1</v>
      </c>
      <c r="C5915" t="s">
        <v>81</v>
      </c>
      <c r="D5915" t="s">
        <v>113</v>
      </c>
      <c r="E5915" t="s">
        <v>141</v>
      </c>
      <c r="F5915" t="s">
        <v>16376</v>
      </c>
      <c r="G5915" t="s">
        <v>143</v>
      </c>
      <c r="H5915" t="s">
        <v>144</v>
      </c>
      <c r="I5915" t="s">
        <v>136</v>
      </c>
      <c r="J5915" t="s">
        <v>137</v>
      </c>
      <c r="K5915" t="s">
        <v>138</v>
      </c>
      <c r="L5915" t="s">
        <v>16377</v>
      </c>
      <c r="M5915" t="s">
        <v>16378</v>
      </c>
      <c r="N5915">
        <v>1.331388888</v>
      </c>
      <c r="O5915">
        <v>0</v>
      </c>
      <c r="P5915">
        <v>1</v>
      </c>
      <c r="Q5915">
        <v>7</v>
      </c>
      <c r="R5915">
        <v>15</v>
      </c>
      <c r="S5915">
        <v>0</v>
      </c>
      <c r="T5915">
        <v>1</v>
      </c>
      <c r="U5915">
        <v>0</v>
      </c>
      <c r="V5915">
        <v>0</v>
      </c>
      <c r="W5915">
        <v>0</v>
      </c>
      <c r="X5915">
        <v>0.23424538801368708</v>
      </c>
      <c r="Y5915">
        <v>62.13442298108717</v>
      </c>
      <c r="Z5915">
        <v>30.711499926327534</v>
      </c>
      <c r="AA5915">
        <v>0</v>
      </c>
      <c r="AB5915">
        <v>1.9646737063654593</v>
      </c>
      <c r="AC5915">
        <v>0</v>
      </c>
      <c r="AD5915">
        <v>0</v>
      </c>
      <c r="AE5915">
        <v>95.044842001793853</v>
      </c>
    </row>
    <row r="5916" spans="1:31" x14ac:dyDescent="0.3">
      <c r="A5916">
        <v>2659102</v>
      </c>
      <c r="B5916">
        <v>1</v>
      </c>
      <c r="C5916" t="s">
        <v>81</v>
      </c>
      <c r="D5916" t="s">
        <v>117</v>
      </c>
      <c r="E5916" t="s">
        <v>147</v>
      </c>
      <c r="F5916" t="s">
        <v>837</v>
      </c>
      <c r="G5916" t="s">
        <v>149</v>
      </c>
      <c r="H5916" t="s">
        <v>144</v>
      </c>
      <c r="I5916" t="s">
        <v>136</v>
      </c>
      <c r="J5916" t="s">
        <v>137</v>
      </c>
      <c r="K5916" t="s">
        <v>138</v>
      </c>
      <c r="L5916" t="s">
        <v>16379</v>
      </c>
      <c r="M5916" t="s">
        <v>16380</v>
      </c>
      <c r="N5916">
        <v>0.34611111100000003</v>
      </c>
      <c r="O5916">
        <v>1</v>
      </c>
      <c r="P5916">
        <v>1049</v>
      </c>
      <c r="Q5916">
        <v>9</v>
      </c>
      <c r="R5916">
        <v>54</v>
      </c>
      <c r="S5916">
        <v>7</v>
      </c>
      <c r="T5916">
        <v>124</v>
      </c>
      <c r="U5916">
        <v>0</v>
      </c>
      <c r="V5916">
        <v>0</v>
      </c>
      <c r="W5916">
        <v>6.2607485034166674E-2</v>
      </c>
      <c r="X5916">
        <v>38.224646732144627</v>
      </c>
      <c r="Y5916">
        <v>32.834698850066282</v>
      </c>
      <c r="Z5916">
        <v>5.9223853663520973</v>
      </c>
      <c r="AA5916">
        <v>35.206712337048415</v>
      </c>
      <c r="AB5916">
        <v>16.961269373771358</v>
      </c>
      <c r="AC5916">
        <v>0</v>
      </c>
      <c r="AD5916">
        <v>0</v>
      </c>
      <c r="AE5916">
        <v>129.21232014441694</v>
      </c>
    </row>
    <row r="5917" spans="1:31" x14ac:dyDescent="0.3">
      <c r="A5917">
        <v>2659059</v>
      </c>
      <c r="B5917">
        <v>1</v>
      </c>
      <c r="C5917" t="s">
        <v>80</v>
      </c>
      <c r="D5917" t="s">
        <v>106</v>
      </c>
      <c r="E5917" t="s">
        <v>141</v>
      </c>
      <c r="F5917" t="s">
        <v>16381</v>
      </c>
      <c r="G5917" t="s">
        <v>149</v>
      </c>
      <c r="H5917" t="s">
        <v>144</v>
      </c>
      <c r="I5917" t="s">
        <v>136</v>
      </c>
      <c r="J5917" t="s">
        <v>137</v>
      </c>
      <c r="K5917" t="s">
        <v>138</v>
      </c>
      <c r="L5917" t="s">
        <v>16382</v>
      </c>
      <c r="M5917" t="s">
        <v>16383</v>
      </c>
      <c r="N5917">
        <v>0.82222222199999995</v>
      </c>
      <c r="O5917">
        <v>0</v>
      </c>
      <c r="P5917">
        <v>1645</v>
      </c>
      <c r="Q5917">
        <v>0</v>
      </c>
      <c r="R5917">
        <v>0</v>
      </c>
      <c r="S5917">
        <v>0</v>
      </c>
      <c r="T5917">
        <v>103</v>
      </c>
      <c r="U5917">
        <v>0</v>
      </c>
      <c r="V5917">
        <v>0</v>
      </c>
      <c r="W5917">
        <v>0</v>
      </c>
      <c r="X5917">
        <v>289.77484325839066</v>
      </c>
      <c r="Y5917">
        <v>0</v>
      </c>
      <c r="Z5917">
        <v>0</v>
      </c>
      <c r="AA5917">
        <v>0</v>
      </c>
      <c r="AB5917">
        <v>114.36006488051613</v>
      </c>
      <c r="AC5917">
        <v>0</v>
      </c>
      <c r="AD5917">
        <v>0</v>
      </c>
      <c r="AE5917">
        <v>404.13490813890678</v>
      </c>
    </row>
    <row r="5918" spans="1:31" x14ac:dyDescent="0.3">
      <c r="A5918">
        <v>2659600</v>
      </c>
      <c r="B5918">
        <v>1</v>
      </c>
      <c r="C5918" t="s">
        <v>81</v>
      </c>
      <c r="D5918" t="s">
        <v>121</v>
      </c>
      <c r="E5918" t="s">
        <v>165</v>
      </c>
      <c r="F5918" t="s">
        <v>1774</v>
      </c>
      <c r="G5918" t="s">
        <v>224</v>
      </c>
      <c r="H5918" t="s">
        <v>135</v>
      </c>
      <c r="I5918" t="s">
        <v>136</v>
      </c>
      <c r="J5918" t="s">
        <v>137</v>
      </c>
      <c r="K5918" t="s">
        <v>138</v>
      </c>
      <c r="L5918" t="s">
        <v>16384</v>
      </c>
      <c r="M5918" t="s">
        <v>16385</v>
      </c>
      <c r="N5918">
        <v>1.75</v>
      </c>
      <c r="O5918">
        <v>0</v>
      </c>
      <c r="P5918">
        <v>29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6.6248078146224794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6.6248078146224794</v>
      </c>
    </row>
    <row r="5919" spans="1:31" x14ac:dyDescent="0.3">
      <c r="A5919">
        <v>2659433</v>
      </c>
      <c r="B5919">
        <v>2</v>
      </c>
      <c r="C5919" t="s">
        <v>80</v>
      </c>
      <c r="D5919" t="s">
        <v>82</v>
      </c>
      <c r="E5919" t="s">
        <v>141</v>
      </c>
      <c r="F5919" t="s">
        <v>16357</v>
      </c>
      <c r="G5919" t="s">
        <v>183</v>
      </c>
      <c r="H5919" t="s">
        <v>144</v>
      </c>
      <c r="I5919" t="s">
        <v>136</v>
      </c>
      <c r="J5919" t="s">
        <v>3</v>
      </c>
      <c r="K5919" t="s">
        <v>138</v>
      </c>
      <c r="L5919" t="s">
        <v>16002</v>
      </c>
      <c r="M5919" t="s">
        <v>16250</v>
      </c>
      <c r="N5919">
        <v>0.25555555499999999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5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0.50780990577777774</v>
      </c>
      <c r="AC5919">
        <v>0</v>
      </c>
      <c r="AD5919">
        <v>0</v>
      </c>
      <c r="AE5919">
        <v>0.50780990577777774</v>
      </c>
    </row>
    <row r="5920" spans="1:31" x14ac:dyDescent="0.3">
      <c r="A5920">
        <v>2659251</v>
      </c>
      <c r="B5920">
        <v>1</v>
      </c>
      <c r="C5920" t="s">
        <v>80</v>
      </c>
      <c r="D5920" t="s">
        <v>108</v>
      </c>
      <c r="E5920" t="s">
        <v>165</v>
      </c>
      <c r="F5920" t="s">
        <v>8196</v>
      </c>
      <c r="G5920" t="s">
        <v>154</v>
      </c>
      <c r="H5920" t="s">
        <v>135</v>
      </c>
      <c r="I5920" t="s">
        <v>136</v>
      </c>
      <c r="J5920" t="s">
        <v>137</v>
      </c>
      <c r="K5920" t="s">
        <v>138</v>
      </c>
      <c r="L5920" t="s">
        <v>16386</v>
      </c>
      <c r="M5920" t="s">
        <v>16387</v>
      </c>
      <c r="N5920">
        <v>0.60166666599999996</v>
      </c>
      <c r="O5920">
        <v>0</v>
      </c>
      <c r="P5920">
        <v>30</v>
      </c>
      <c r="Q5920">
        <v>0</v>
      </c>
      <c r="R5920">
        <v>0</v>
      </c>
      <c r="S5920">
        <v>0</v>
      </c>
      <c r="T5920">
        <v>6</v>
      </c>
      <c r="U5920">
        <v>0</v>
      </c>
      <c r="V5920">
        <v>0</v>
      </c>
      <c r="W5920">
        <v>0</v>
      </c>
      <c r="X5920">
        <v>5.057646083166591</v>
      </c>
      <c r="Y5920">
        <v>0</v>
      </c>
      <c r="Z5920">
        <v>0</v>
      </c>
      <c r="AA5920">
        <v>0</v>
      </c>
      <c r="AB5920">
        <v>5.3309120577116254</v>
      </c>
      <c r="AC5920">
        <v>0</v>
      </c>
      <c r="AD5920">
        <v>0</v>
      </c>
      <c r="AE5920">
        <v>10.388558140878217</v>
      </c>
    </row>
    <row r="5921" spans="1:31" x14ac:dyDescent="0.3">
      <c r="A5921">
        <v>2659351</v>
      </c>
      <c r="B5921">
        <v>1</v>
      </c>
      <c r="C5921" t="s">
        <v>81</v>
      </c>
      <c r="D5921" t="s">
        <v>113</v>
      </c>
      <c r="E5921" t="s">
        <v>141</v>
      </c>
      <c r="F5921" t="s">
        <v>16388</v>
      </c>
      <c r="G5921" t="s">
        <v>143</v>
      </c>
      <c r="H5921" t="s">
        <v>144</v>
      </c>
      <c r="I5921" t="s">
        <v>136</v>
      </c>
      <c r="J5921" t="s">
        <v>137</v>
      </c>
      <c r="K5921" t="s">
        <v>138</v>
      </c>
      <c r="L5921" t="s">
        <v>16389</v>
      </c>
      <c r="M5921" t="s">
        <v>16390</v>
      </c>
      <c r="N5921">
        <v>2.991944444</v>
      </c>
      <c r="O5921">
        <v>0</v>
      </c>
      <c r="P5921">
        <v>1</v>
      </c>
      <c r="Q5921">
        <v>0</v>
      </c>
      <c r="R5921">
        <v>12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0.80673090337388897</v>
      </c>
      <c r="Y5921">
        <v>0</v>
      </c>
      <c r="Z5921">
        <v>217.10229024561161</v>
      </c>
      <c r="AA5921">
        <v>0</v>
      </c>
      <c r="AB5921">
        <v>0</v>
      </c>
      <c r="AC5921">
        <v>0</v>
      </c>
      <c r="AD5921">
        <v>0</v>
      </c>
      <c r="AE5921">
        <v>217.90902114898549</v>
      </c>
    </row>
    <row r="5922" spans="1:31" x14ac:dyDescent="0.3">
      <c r="A5922">
        <v>2659294</v>
      </c>
      <c r="B5922">
        <v>1</v>
      </c>
      <c r="C5922" t="s">
        <v>80</v>
      </c>
      <c r="D5922" t="s">
        <v>93</v>
      </c>
      <c r="E5922" t="s">
        <v>152</v>
      </c>
      <c r="F5922" t="s">
        <v>10571</v>
      </c>
      <c r="G5922" t="s">
        <v>161</v>
      </c>
      <c r="H5922" t="s">
        <v>135</v>
      </c>
      <c r="I5922" t="s">
        <v>136</v>
      </c>
      <c r="J5922" t="s">
        <v>137</v>
      </c>
      <c r="K5922" t="s">
        <v>162</v>
      </c>
      <c r="L5922" t="s">
        <v>16177</v>
      </c>
      <c r="M5922" t="s">
        <v>16391</v>
      </c>
      <c r="N5922">
        <v>6.119444444</v>
      </c>
      <c r="O5922">
        <v>0</v>
      </c>
      <c r="P5922">
        <v>30</v>
      </c>
      <c r="Q5922">
        <v>0</v>
      </c>
      <c r="R5922">
        <v>1</v>
      </c>
      <c r="S5922">
        <v>0</v>
      </c>
      <c r="T5922">
        <v>2</v>
      </c>
      <c r="U5922">
        <v>0</v>
      </c>
      <c r="V5922">
        <v>0</v>
      </c>
      <c r="W5922">
        <v>0</v>
      </c>
      <c r="X5922">
        <v>20.259869587831421</v>
      </c>
      <c r="Y5922">
        <v>0</v>
      </c>
      <c r="Z5922">
        <v>17.335704761549998</v>
      </c>
      <c r="AA5922">
        <v>0</v>
      </c>
      <c r="AB5922">
        <v>12.218503000763889</v>
      </c>
      <c r="AC5922">
        <v>0</v>
      </c>
      <c r="AD5922">
        <v>0</v>
      </c>
      <c r="AE5922">
        <v>49.814077350145311</v>
      </c>
    </row>
    <row r="5923" spans="1:31" x14ac:dyDescent="0.3">
      <c r="A5923">
        <v>2659248</v>
      </c>
      <c r="B5923">
        <v>1</v>
      </c>
      <c r="C5923" t="s">
        <v>80</v>
      </c>
      <c r="D5923" t="s">
        <v>83</v>
      </c>
      <c r="E5923" t="s">
        <v>165</v>
      </c>
      <c r="F5923" t="s">
        <v>16392</v>
      </c>
      <c r="G5923" t="s">
        <v>161</v>
      </c>
      <c r="H5923" t="s">
        <v>135</v>
      </c>
      <c r="I5923" t="s">
        <v>136</v>
      </c>
      <c r="J5923" t="s">
        <v>137</v>
      </c>
      <c r="K5923" t="s">
        <v>162</v>
      </c>
      <c r="L5923" t="s">
        <v>16393</v>
      </c>
      <c r="M5923" t="s">
        <v>16394</v>
      </c>
      <c r="N5923">
        <v>7.6074999999999999</v>
      </c>
      <c r="O5923">
        <v>0</v>
      </c>
      <c r="P5923">
        <v>48</v>
      </c>
      <c r="Q5923">
        <v>0</v>
      </c>
      <c r="R5923">
        <v>0</v>
      </c>
      <c r="S5923">
        <v>0</v>
      </c>
      <c r="T5923">
        <v>11</v>
      </c>
      <c r="U5923">
        <v>0</v>
      </c>
      <c r="V5923">
        <v>1</v>
      </c>
      <c r="W5923">
        <v>0</v>
      </c>
      <c r="X5923">
        <v>105.470929707457</v>
      </c>
      <c r="Y5923">
        <v>0</v>
      </c>
      <c r="Z5923">
        <v>0</v>
      </c>
      <c r="AA5923">
        <v>0</v>
      </c>
      <c r="AB5923">
        <v>49.965758391937335</v>
      </c>
      <c r="AC5923">
        <v>0</v>
      </c>
      <c r="AD5923">
        <v>68.071063557118407</v>
      </c>
      <c r="AE5923">
        <v>223.50775165651274</v>
      </c>
    </row>
    <row r="5924" spans="1:31" x14ac:dyDescent="0.3">
      <c r="A5924">
        <v>2659580</v>
      </c>
      <c r="B5924">
        <v>1</v>
      </c>
      <c r="C5924" t="s">
        <v>81</v>
      </c>
      <c r="D5924" t="s">
        <v>113</v>
      </c>
      <c r="E5924" t="s">
        <v>132</v>
      </c>
      <c r="F5924" t="s">
        <v>16395</v>
      </c>
      <c r="G5924" t="s">
        <v>183</v>
      </c>
      <c r="H5924" t="s">
        <v>135</v>
      </c>
      <c r="I5924" t="s">
        <v>136</v>
      </c>
      <c r="J5924" t="s">
        <v>3</v>
      </c>
      <c r="K5924" t="s">
        <v>138</v>
      </c>
      <c r="L5924" t="s">
        <v>16396</v>
      </c>
      <c r="M5924" t="s">
        <v>16397</v>
      </c>
      <c r="N5924">
        <v>1.3988888880000001</v>
      </c>
      <c r="O5924">
        <v>0</v>
      </c>
      <c r="P5924">
        <v>4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0.84344224072301488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0.84344224072301488</v>
      </c>
    </row>
    <row r="5925" spans="1:31" x14ac:dyDescent="0.3">
      <c r="A5925">
        <v>2659603</v>
      </c>
      <c r="B5925">
        <v>1</v>
      </c>
      <c r="C5925" t="s">
        <v>80</v>
      </c>
      <c r="D5925" t="s">
        <v>82</v>
      </c>
      <c r="E5925" t="s">
        <v>132</v>
      </c>
      <c r="F5925" t="s">
        <v>16398</v>
      </c>
      <c r="G5925" t="s">
        <v>268</v>
      </c>
      <c r="H5925" t="s">
        <v>135</v>
      </c>
      <c r="I5925" t="s">
        <v>136</v>
      </c>
      <c r="J5925" t="s">
        <v>137</v>
      </c>
      <c r="K5925" t="s">
        <v>138</v>
      </c>
      <c r="L5925" t="s">
        <v>16399</v>
      </c>
      <c r="M5925" t="s">
        <v>16400</v>
      </c>
      <c r="N5925">
        <v>1.3516666660000001</v>
      </c>
      <c r="O5925">
        <v>0</v>
      </c>
      <c r="P5925">
        <v>4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0.39296799558357642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0.39296799558357642</v>
      </c>
    </row>
    <row r="5926" spans="1:31" x14ac:dyDescent="0.3">
      <c r="A5926">
        <v>2659457</v>
      </c>
      <c r="B5926">
        <v>1</v>
      </c>
      <c r="C5926" t="s">
        <v>80</v>
      </c>
      <c r="D5926" t="s">
        <v>95</v>
      </c>
      <c r="E5926" t="s">
        <v>165</v>
      </c>
      <c r="F5926" t="s">
        <v>16401</v>
      </c>
      <c r="G5926" t="s">
        <v>154</v>
      </c>
      <c r="H5926" t="s">
        <v>135</v>
      </c>
      <c r="I5926" t="s">
        <v>136</v>
      </c>
      <c r="J5926" t="s">
        <v>137</v>
      </c>
      <c r="K5926" t="s">
        <v>138</v>
      </c>
      <c r="L5926" t="s">
        <v>16402</v>
      </c>
      <c r="M5926" t="s">
        <v>16403</v>
      </c>
      <c r="N5926">
        <v>2.4102777770000001</v>
      </c>
      <c r="O5926">
        <v>0</v>
      </c>
      <c r="P5926">
        <v>36</v>
      </c>
      <c r="Q5926">
        <v>0</v>
      </c>
      <c r="R5926">
        <v>0</v>
      </c>
      <c r="S5926">
        <v>0</v>
      </c>
      <c r="T5926">
        <v>3</v>
      </c>
      <c r="U5926">
        <v>0</v>
      </c>
      <c r="V5926">
        <v>0</v>
      </c>
      <c r="W5926">
        <v>0</v>
      </c>
      <c r="X5926">
        <v>28.843808971291811</v>
      </c>
      <c r="Y5926">
        <v>0</v>
      </c>
      <c r="Z5926">
        <v>0</v>
      </c>
      <c r="AA5926">
        <v>0</v>
      </c>
      <c r="AB5926">
        <v>4.7190827206722226</v>
      </c>
      <c r="AC5926">
        <v>0</v>
      </c>
      <c r="AD5926">
        <v>0</v>
      </c>
      <c r="AE5926">
        <v>33.562891691964033</v>
      </c>
    </row>
    <row r="5927" spans="1:31" x14ac:dyDescent="0.3">
      <c r="A5927">
        <v>2683908</v>
      </c>
      <c r="B5927">
        <v>1</v>
      </c>
      <c r="C5927" t="s">
        <v>80</v>
      </c>
      <c r="D5927" t="s">
        <v>105</v>
      </c>
      <c r="E5927" t="s">
        <v>141</v>
      </c>
      <c r="F5927" t="s">
        <v>16404</v>
      </c>
      <c r="G5927" t="s">
        <v>149</v>
      </c>
      <c r="H5927" t="s">
        <v>144</v>
      </c>
      <c r="I5927" t="s">
        <v>241</v>
      </c>
      <c r="J5927" t="s">
        <v>137</v>
      </c>
      <c r="K5927" t="s">
        <v>138</v>
      </c>
      <c r="L5927" t="s">
        <v>16013</v>
      </c>
      <c r="M5927" t="s">
        <v>16405</v>
      </c>
      <c r="N5927">
        <v>3.8611110999999997E-2</v>
      </c>
      <c r="O5927">
        <v>0</v>
      </c>
      <c r="P5927">
        <v>247</v>
      </c>
      <c r="Q5927">
        <v>0</v>
      </c>
      <c r="R5927">
        <v>0</v>
      </c>
      <c r="S5927">
        <v>0</v>
      </c>
      <c r="T5927">
        <v>45</v>
      </c>
      <c r="U5927">
        <v>0</v>
      </c>
      <c r="V5927">
        <v>0</v>
      </c>
      <c r="W5927">
        <v>0</v>
      </c>
      <c r="X5927">
        <v>2.6180327499679117</v>
      </c>
      <c r="Y5927">
        <v>0</v>
      </c>
      <c r="Z5927">
        <v>0</v>
      </c>
      <c r="AA5927">
        <v>0</v>
      </c>
      <c r="AB5927">
        <v>1.2699105902721701</v>
      </c>
      <c r="AC5927">
        <v>0</v>
      </c>
      <c r="AD5927">
        <v>0</v>
      </c>
      <c r="AE5927">
        <v>3.8879433402400818</v>
      </c>
    </row>
    <row r="5928" spans="1:31" x14ac:dyDescent="0.3">
      <c r="A5928">
        <v>2659666</v>
      </c>
      <c r="B5928">
        <v>1</v>
      </c>
      <c r="C5928" t="s">
        <v>80</v>
      </c>
      <c r="D5928" t="s">
        <v>96</v>
      </c>
      <c r="E5928" t="s">
        <v>214</v>
      </c>
      <c r="F5928" t="s">
        <v>12783</v>
      </c>
      <c r="G5928" t="s">
        <v>224</v>
      </c>
      <c r="H5928" t="s">
        <v>135</v>
      </c>
      <c r="I5928" t="s">
        <v>136</v>
      </c>
      <c r="J5928" t="s">
        <v>137</v>
      </c>
      <c r="K5928" t="s">
        <v>138</v>
      </c>
      <c r="L5928" t="s">
        <v>16406</v>
      </c>
      <c r="M5928" t="s">
        <v>16407</v>
      </c>
      <c r="N5928">
        <v>1.4613888880000001</v>
      </c>
      <c r="O5928">
        <v>0</v>
      </c>
      <c r="P5928">
        <v>45</v>
      </c>
      <c r="Q5928">
        <v>0</v>
      </c>
      <c r="R5928">
        <v>0</v>
      </c>
      <c r="S5928">
        <v>0</v>
      </c>
      <c r="T5928">
        <v>9</v>
      </c>
      <c r="U5928">
        <v>0</v>
      </c>
      <c r="V5928">
        <v>0</v>
      </c>
      <c r="W5928">
        <v>0</v>
      </c>
      <c r="X5928">
        <v>70.444416746765341</v>
      </c>
      <c r="Y5928">
        <v>0</v>
      </c>
      <c r="Z5928">
        <v>0</v>
      </c>
      <c r="AA5928">
        <v>0</v>
      </c>
      <c r="AB5928">
        <v>40.540137229044319</v>
      </c>
      <c r="AC5928">
        <v>0</v>
      </c>
      <c r="AD5928">
        <v>0</v>
      </c>
      <c r="AE5928">
        <v>110.98455397580966</v>
      </c>
    </row>
    <row r="5929" spans="1:31" x14ac:dyDescent="0.3">
      <c r="A5929">
        <v>2659417</v>
      </c>
      <c r="B5929">
        <v>1</v>
      </c>
      <c r="C5929" t="s">
        <v>81</v>
      </c>
      <c r="D5929" t="s">
        <v>118</v>
      </c>
      <c r="E5929" t="s">
        <v>165</v>
      </c>
      <c r="F5929" t="s">
        <v>16408</v>
      </c>
      <c r="G5929" t="s">
        <v>224</v>
      </c>
      <c r="H5929" t="s">
        <v>135</v>
      </c>
      <c r="I5929" t="s">
        <v>136</v>
      </c>
      <c r="J5929" t="s">
        <v>137</v>
      </c>
      <c r="K5929" t="s">
        <v>138</v>
      </c>
      <c r="L5929" t="s">
        <v>16409</v>
      </c>
      <c r="M5929" t="s">
        <v>16410</v>
      </c>
      <c r="N5929">
        <v>2.9372222219999999</v>
      </c>
      <c r="O5929">
        <v>0</v>
      </c>
      <c r="P5929">
        <v>4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2.8631041378040956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2.8631041378040956</v>
      </c>
    </row>
    <row r="5930" spans="1:31" x14ac:dyDescent="0.3">
      <c r="A5930">
        <v>2659812</v>
      </c>
      <c r="B5930">
        <v>1</v>
      </c>
      <c r="C5930" t="s">
        <v>80</v>
      </c>
      <c r="D5930" t="s">
        <v>88</v>
      </c>
      <c r="E5930" t="s">
        <v>194</v>
      </c>
      <c r="F5930" t="s">
        <v>5791</v>
      </c>
      <c r="G5930" t="s">
        <v>149</v>
      </c>
      <c r="H5930" t="s">
        <v>144</v>
      </c>
      <c r="I5930" t="s">
        <v>136</v>
      </c>
      <c r="J5930" t="s">
        <v>137</v>
      </c>
      <c r="K5930" t="s">
        <v>138</v>
      </c>
      <c r="L5930" t="s">
        <v>16411</v>
      </c>
      <c r="M5930" t="s">
        <v>16412</v>
      </c>
      <c r="N5930">
        <v>2.133611111</v>
      </c>
      <c r="O5930">
        <v>0</v>
      </c>
      <c r="P5930">
        <v>0</v>
      </c>
      <c r="Q5930">
        <v>0</v>
      </c>
      <c r="R5930">
        <v>0</v>
      </c>
      <c r="S5930">
        <v>3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42.442151804250351</v>
      </c>
      <c r="AB5930">
        <v>0</v>
      </c>
      <c r="AC5930">
        <v>0</v>
      </c>
      <c r="AD5930">
        <v>0</v>
      </c>
      <c r="AE5930">
        <v>42.442151804250351</v>
      </c>
    </row>
    <row r="5931" spans="1:31" x14ac:dyDescent="0.3">
      <c r="A5931">
        <v>2659125</v>
      </c>
      <c r="B5931">
        <v>1</v>
      </c>
      <c r="C5931" t="s">
        <v>80</v>
      </c>
      <c r="D5931" t="s">
        <v>82</v>
      </c>
      <c r="E5931" t="s">
        <v>152</v>
      </c>
      <c r="F5931" t="s">
        <v>16413</v>
      </c>
      <c r="G5931" t="s">
        <v>220</v>
      </c>
      <c r="H5931" t="s">
        <v>135</v>
      </c>
      <c r="I5931" t="s">
        <v>136</v>
      </c>
      <c r="J5931" t="s">
        <v>137</v>
      </c>
      <c r="K5931" t="s">
        <v>162</v>
      </c>
      <c r="L5931" t="s">
        <v>16414</v>
      </c>
      <c r="M5931" t="s">
        <v>16415</v>
      </c>
      <c r="N5931">
        <v>2.537222222</v>
      </c>
      <c r="O5931">
        <v>0</v>
      </c>
      <c r="P5931">
        <v>175</v>
      </c>
      <c r="Q5931">
        <v>0</v>
      </c>
      <c r="R5931">
        <v>0</v>
      </c>
      <c r="S5931">
        <v>0</v>
      </c>
      <c r="T5931">
        <v>92</v>
      </c>
      <c r="U5931">
        <v>0</v>
      </c>
      <c r="V5931">
        <v>0</v>
      </c>
      <c r="W5931">
        <v>0</v>
      </c>
      <c r="X5931">
        <v>177.83995704484121</v>
      </c>
      <c r="Y5931">
        <v>0</v>
      </c>
      <c r="Z5931">
        <v>0</v>
      </c>
      <c r="AA5931">
        <v>0</v>
      </c>
      <c r="AB5931">
        <v>504.16609881661827</v>
      </c>
      <c r="AC5931">
        <v>0</v>
      </c>
      <c r="AD5931">
        <v>0</v>
      </c>
      <c r="AE5931">
        <v>682.00605586145946</v>
      </c>
    </row>
    <row r="5932" spans="1:31" x14ac:dyDescent="0.3">
      <c r="A5932">
        <v>2659231</v>
      </c>
      <c r="B5932">
        <v>1</v>
      </c>
      <c r="C5932" t="s">
        <v>81</v>
      </c>
      <c r="D5932" t="s">
        <v>119</v>
      </c>
      <c r="E5932" t="s">
        <v>152</v>
      </c>
      <c r="F5932" t="s">
        <v>16416</v>
      </c>
      <c r="G5932" t="s">
        <v>161</v>
      </c>
      <c r="H5932" t="s">
        <v>135</v>
      </c>
      <c r="I5932" t="s">
        <v>136</v>
      </c>
      <c r="J5932" t="s">
        <v>137</v>
      </c>
      <c r="K5932" t="s">
        <v>162</v>
      </c>
      <c r="L5932" t="s">
        <v>16417</v>
      </c>
      <c r="M5932" t="s">
        <v>16418</v>
      </c>
      <c r="N5932">
        <v>6.4758333329999997</v>
      </c>
      <c r="O5932">
        <v>0</v>
      </c>
      <c r="P5932">
        <v>143</v>
      </c>
      <c r="Q5932">
        <v>0</v>
      </c>
      <c r="R5932">
        <v>13</v>
      </c>
      <c r="S5932">
        <v>0</v>
      </c>
      <c r="T5932">
        <v>7</v>
      </c>
      <c r="U5932">
        <v>0</v>
      </c>
      <c r="V5932">
        <v>0</v>
      </c>
      <c r="W5932">
        <v>0</v>
      </c>
      <c r="X5932">
        <v>194.80226474042456</v>
      </c>
      <c r="Y5932">
        <v>0</v>
      </c>
      <c r="Z5932">
        <v>284.99567160465381</v>
      </c>
      <c r="AA5932">
        <v>0</v>
      </c>
      <c r="AB5932">
        <v>20.999586225913546</v>
      </c>
      <c r="AC5932">
        <v>0</v>
      </c>
      <c r="AD5932">
        <v>0</v>
      </c>
      <c r="AE5932">
        <v>500.79752257099193</v>
      </c>
    </row>
    <row r="5933" spans="1:31" x14ac:dyDescent="0.3">
      <c r="A5933">
        <v>2659772</v>
      </c>
      <c r="B5933">
        <v>1</v>
      </c>
      <c r="C5933" t="s">
        <v>80</v>
      </c>
      <c r="D5933" t="s">
        <v>106</v>
      </c>
      <c r="E5933" t="s">
        <v>141</v>
      </c>
      <c r="F5933" t="s">
        <v>16419</v>
      </c>
      <c r="G5933" t="s">
        <v>143</v>
      </c>
      <c r="H5933" t="s">
        <v>144</v>
      </c>
      <c r="I5933" t="s">
        <v>136</v>
      </c>
      <c r="J5933" t="s">
        <v>137</v>
      </c>
      <c r="K5933" t="s">
        <v>138</v>
      </c>
      <c r="L5933" t="s">
        <v>16420</v>
      </c>
      <c r="M5933" t="s">
        <v>16421</v>
      </c>
      <c r="N5933">
        <v>2.392222222</v>
      </c>
      <c r="O5933">
        <v>0</v>
      </c>
      <c r="P5933">
        <v>390</v>
      </c>
      <c r="Q5933">
        <v>0</v>
      </c>
      <c r="R5933">
        <v>9</v>
      </c>
      <c r="S5933">
        <v>1</v>
      </c>
      <c r="T5933">
        <v>41</v>
      </c>
      <c r="U5933">
        <v>0</v>
      </c>
      <c r="V5933">
        <v>0</v>
      </c>
      <c r="W5933">
        <v>0</v>
      </c>
      <c r="X5933">
        <v>162.9599176824874</v>
      </c>
      <c r="Y5933">
        <v>0</v>
      </c>
      <c r="Z5933">
        <v>18.000309927563062</v>
      </c>
      <c r="AA5933">
        <v>16.318130532465435</v>
      </c>
      <c r="AB5933">
        <v>75.56296709902594</v>
      </c>
      <c r="AC5933">
        <v>0</v>
      </c>
      <c r="AD5933">
        <v>0</v>
      </c>
      <c r="AE5933">
        <v>272.84132524154182</v>
      </c>
    </row>
    <row r="5934" spans="1:31" x14ac:dyDescent="0.3">
      <c r="A5934">
        <v>2659079</v>
      </c>
      <c r="B5934">
        <v>1</v>
      </c>
      <c r="C5934" t="s">
        <v>81</v>
      </c>
      <c r="D5934" t="s">
        <v>128</v>
      </c>
      <c r="E5934" t="s">
        <v>147</v>
      </c>
      <c r="F5934" t="s">
        <v>14553</v>
      </c>
      <c r="G5934" t="s">
        <v>149</v>
      </c>
      <c r="H5934" t="s">
        <v>144</v>
      </c>
      <c r="I5934" t="s">
        <v>136</v>
      </c>
      <c r="J5934" t="s">
        <v>137</v>
      </c>
      <c r="K5934" t="s">
        <v>138</v>
      </c>
      <c r="L5934" t="s">
        <v>16422</v>
      </c>
      <c r="M5934" t="s">
        <v>16423</v>
      </c>
      <c r="N5934">
        <v>0.17499999999999999</v>
      </c>
      <c r="O5934">
        <v>7</v>
      </c>
      <c r="P5934">
        <v>1190</v>
      </c>
      <c r="Q5934">
        <v>4</v>
      </c>
      <c r="R5934">
        <v>3</v>
      </c>
      <c r="S5934">
        <v>3</v>
      </c>
      <c r="T5934">
        <v>87</v>
      </c>
      <c r="U5934">
        <v>0</v>
      </c>
      <c r="V5934">
        <v>0</v>
      </c>
      <c r="W5934">
        <v>0.22242609186388901</v>
      </c>
      <c r="X5934">
        <v>18.981855813578875</v>
      </c>
      <c r="Y5934">
        <v>2.2916503901844387</v>
      </c>
      <c r="Z5934">
        <v>1.0981155665768749</v>
      </c>
      <c r="AA5934">
        <v>4.0975124970725529</v>
      </c>
      <c r="AB5934">
        <v>2.3332993628571588</v>
      </c>
      <c r="AC5934">
        <v>0</v>
      </c>
      <c r="AD5934">
        <v>0</v>
      </c>
      <c r="AE5934">
        <v>29.02485972213379</v>
      </c>
    </row>
    <row r="5935" spans="1:31" x14ac:dyDescent="0.3">
      <c r="A5935">
        <v>2659377</v>
      </c>
      <c r="B5935">
        <v>1</v>
      </c>
      <c r="C5935" t="s">
        <v>80</v>
      </c>
      <c r="D5935" t="s">
        <v>94</v>
      </c>
      <c r="E5935" t="s">
        <v>165</v>
      </c>
      <c r="F5935" t="s">
        <v>14857</v>
      </c>
      <c r="G5935" t="s">
        <v>406</v>
      </c>
      <c r="H5935" t="s">
        <v>135</v>
      </c>
      <c r="I5935" t="s">
        <v>136</v>
      </c>
      <c r="J5935" t="s">
        <v>137</v>
      </c>
      <c r="K5935" t="s">
        <v>138</v>
      </c>
      <c r="L5935" t="s">
        <v>16424</v>
      </c>
      <c r="M5935" t="s">
        <v>16425</v>
      </c>
      <c r="N5935">
        <v>4.6077777769999999</v>
      </c>
      <c r="O5935">
        <v>0</v>
      </c>
      <c r="P5935">
        <v>19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29.110731691080947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29.110731691080947</v>
      </c>
    </row>
    <row r="5936" spans="1:31" x14ac:dyDescent="0.3">
      <c r="A5936">
        <v>2659060</v>
      </c>
      <c r="B5936">
        <v>2</v>
      </c>
      <c r="C5936" t="s">
        <v>80</v>
      </c>
      <c r="D5936" t="s">
        <v>106</v>
      </c>
      <c r="E5936" t="s">
        <v>152</v>
      </c>
      <c r="F5936" t="s">
        <v>16426</v>
      </c>
      <c r="G5936" t="s">
        <v>224</v>
      </c>
      <c r="H5936" t="s">
        <v>135</v>
      </c>
      <c r="I5936" t="s">
        <v>136</v>
      </c>
      <c r="J5936" t="s">
        <v>137</v>
      </c>
      <c r="K5936" t="s">
        <v>138</v>
      </c>
      <c r="L5936" t="s">
        <v>16427</v>
      </c>
      <c r="M5936" t="s">
        <v>16428</v>
      </c>
      <c r="N5936">
        <v>0.47027777700000001</v>
      </c>
      <c r="O5936">
        <v>0</v>
      </c>
      <c r="P5936">
        <v>271</v>
      </c>
      <c r="Q5936">
        <v>0</v>
      </c>
      <c r="R5936">
        <v>4</v>
      </c>
      <c r="S5936">
        <v>0</v>
      </c>
      <c r="T5936">
        <v>25</v>
      </c>
      <c r="U5936">
        <v>0</v>
      </c>
      <c r="V5936">
        <v>0</v>
      </c>
      <c r="W5936">
        <v>0</v>
      </c>
      <c r="X5936">
        <v>21.129497299707854</v>
      </c>
      <c r="Y5936">
        <v>0</v>
      </c>
      <c r="Z5936">
        <v>0.54957216574347179</v>
      </c>
      <c r="AA5936">
        <v>0</v>
      </c>
      <c r="AB5936">
        <v>13.620947755789846</v>
      </c>
      <c r="AC5936">
        <v>0</v>
      </c>
      <c r="AD5936">
        <v>0</v>
      </c>
      <c r="AE5936">
        <v>35.300017221241177</v>
      </c>
    </row>
    <row r="5937" spans="1:31" x14ac:dyDescent="0.3">
      <c r="A5937">
        <v>2659042</v>
      </c>
      <c r="B5937">
        <v>1</v>
      </c>
      <c r="C5937" t="s">
        <v>80</v>
      </c>
      <c r="D5937" t="s">
        <v>90</v>
      </c>
      <c r="E5937" t="s">
        <v>181</v>
      </c>
      <c r="F5937" t="s">
        <v>16429</v>
      </c>
      <c r="G5937" t="s">
        <v>149</v>
      </c>
      <c r="H5937" t="s">
        <v>144</v>
      </c>
      <c r="I5937" t="s">
        <v>136</v>
      </c>
      <c r="J5937" t="s">
        <v>137</v>
      </c>
      <c r="K5937" t="s">
        <v>138</v>
      </c>
      <c r="L5937" t="s">
        <v>16430</v>
      </c>
      <c r="M5937" t="s">
        <v>16324</v>
      </c>
      <c r="N5937">
        <v>0.54500000000000004</v>
      </c>
      <c r="O5937">
        <v>0</v>
      </c>
      <c r="P5937">
        <v>196</v>
      </c>
      <c r="Q5937">
        <v>0</v>
      </c>
      <c r="R5937">
        <v>0</v>
      </c>
      <c r="S5937">
        <v>0</v>
      </c>
      <c r="T5937">
        <v>27</v>
      </c>
      <c r="U5937">
        <v>0</v>
      </c>
      <c r="V5937">
        <v>0</v>
      </c>
      <c r="W5937">
        <v>0</v>
      </c>
      <c r="X5937">
        <v>26.371228976010531</v>
      </c>
      <c r="Y5937">
        <v>0</v>
      </c>
      <c r="Z5937">
        <v>0</v>
      </c>
      <c r="AA5937">
        <v>0</v>
      </c>
      <c r="AB5937">
        <v>14.436807925585184</v>
      </c>
      <c r="AC5937">
        <v>0</v>
      </c>
      <c r="AD5937">
        <v>0</v>
      </c>
      <c r="AE5937">
        <v>40.808036901595713</v>
      </c>
    </row>
    <row r="5938" spans="1:31" x14ac:dyDescent="0.3">
      <c r="A5938">
        <v>2659142</v>
      </c>
      <c r="B5938">
        <v>1</v>
      </c>
      <c r="C5938" t="s">
        <v>80</v>
      </c>
      <c r="D5938" t="s">
        <v>104</v>
      </c>
      <c r="E5938" t="s">
        <v>194</v>
      </c>
      <c r="F5938" t="s">
        <v>4842</v>
      </c>
      <c r="G5938" t="s">
        <v>149</v>
      </c>
      <c r="H5938" t="s">
        <v>144</v>
      </c>
      <c r="I5938" t="s">
        <v>136</v>
      </c>
      <c r="J5938" t="s">
        <v>137</v>
      </c>
      <c r="K5938" t="s">
        <v>138</v>
      </c>
      <c r="L5938" t="s">
        <v>16431</v>
      </c>
      <c r="M5938" t="s">
        <v>16432</v>
      </c>
      <c r="N5938">
        <v>1.8388888880000001</v>
      </c>
      <c r="O5938">
        <v>1</v>
      </c>
      <c r="P5938">
        <v>10</v>
      </c>
      <c r="Q5938">
        <v>21</v>
      </c>
      <c r="R5938">
        <v>49</v>
      </c>
      <c r="S5938">
        <v>12</v>
      </c>
      <c r="T5938">
        <v>9</v>
      </c>
      <c r="U5938">
        <v>7</v>
      </c>
      <c r="V5938">
        <v>0</v>
      </c>
      <c r="W5938">
        <v>0.66916008781491887</v>
      </c>
      <c r="X5938">
        <v>7.1192010842036932</v>
      </c>
      <c r="Y5938">
        <v>318.98717203160589</v>
      </c>
      <c r="Z5938">
        <v>58.371203200198551</v>
      </c>
      <c r="AA5938">
        <v>162.28206099520466</v>
      </c>
      <c r="AB5938">
        <v>11.343426420591436</v>
      </c>
      <c r="AC5938">
        <v>2695.0714156415634</v>
      </c>
      <c r="AD5938">
        <v>0</v>
      </c>
      <c r="AE5938">
        <v>3253.8436394611826</v>
      </c>
    </row>
    <row r="5939" spans="1:31" x14ac:dyDescent="0.3">
      <c r="A5939">
        <v>2659683</v>
      </c>
      <c r="B5939">
        <v>1</v>
      </c>
      <c r="C5939" t="s">
        <v>81</v>
      </c>
      <c r="D5939" t="s">
        <v>113</v>
      </c>
      <c r="E5939" t="s">
        <v>132</v>
      </c>
      <c r="F5939" t="s">
        <v>16433</v>
      </c>
      <c r="G5939" t="s">
        <v>268</v>
      </c>
      <c r="H5939" t="s">
        <v>135</v>
      </c>
      <c r="I5939" t="s">
        <v>136</v>
      </c>
      <c r="J5939" t="s">
        <v>137</v>
      </c>
      <c r="K5939" t="s">
        <v>138</v>
      </c>
      <c r="L5939" t="s">
        <v>16434</v>
      </c>
      <c r="M5939" t="s">
        <v>16435</v>
      </c>
      <c r="N5939">
        <v>0.87027777699999997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</row>
    <row r="5940" spans="1:31" x14ac:dyDescent="0.3">
      <c r="A5940">
        <v>2659205</v>
      </c>
      <c r="B5940">
        <v>1</v>
      </c>
      <c r="C5940" t="s">
        <v>80</v>
      </c>
      <c r="D5940" t="s">
        <v>88</v>
      </c>
      <c r="E5940" t="s">
        <v>165</v>
      </c>
      <c r="F5940" t="s">
        <v>16436</v>
      </c>
      <c r="G5940" t="s">
        <v>187</v>
      </c>
      <c r="H5940" t="s">
        <v>135</v>
      </c>
      <c r="I5940" t="s">
        <v>136</v>
      </c>
      <c r="J5940" t="s">
        <v>137</v>
      </c>
      <c r="K5940" t="s">
        <v>138</v>
      </c>
      <c r="L5940" t="s">
        <v>16437</v>
      </c>
      <c r="M5940" t="s">
        <v>16438</v>
      </c>
      <c r="N5940">
        <v>2.3169444440000002</v>
      </c>
      <c r="O5940">
        <v>0</v>
      </c>
      <c r="P5940">
        <v>27</v>
      </c>
      <c r="Q5940">
        <v>0</v>
      </c>
      <c r="R5940">
        <v>0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18.234395550267731</v>
      </c>
      <c r="Y5940">
        <v>0</v>
      </c>
      <c r="Z5940">
        <v>0</v>
      </c>
      <c r="AA5940">
        <v>0</v>
      </c>
      <c r="AB5940">
        <v>1.5426426163457032</v>
      </c>
      <c r="AC5940">
        <v>0</v>
      </c>
      <c r="AD5940">
        <v>0</v>
      </c>
      <c r="AE5940">
        <v>19.777038166613433</v>
      </c>
    </row>
    <row r="5941" spans="1:31" x14ac:dyDescent="0.3">
      <c r="A5941">
        <v>2659752</v>
      </c>
      <c r="B5941">
        <v>1</v>
      </c>
      <c r="C5941" t="s">
        <v>80</v>
      </c>
      <c r="D5941" t="s">
        <v>86</v>
      </c>
      <c r="E5941" t="s">
        <v>132</v>
      </c>
      <c r="F5941" t="s">
        <v>16439</v>
      </c>
      <c r="G5941" t="s">
        <v>134</v>
      </c>
      <c r="H5941" t="s">
        <v>135</v>
      </c>
      <c r="I5941" t="s">
        <v>136</v>
      </c>
      <c r="J5941" t="s">
        <v>137</v>
      </c>
      <c r="K5941" t="s">
        <v>138</v>
      </c>
      <c r="L5941" t="s">
        <v>16440</v>
      </c>
      <c r="M5941" t="s">
        <v>16441</v>
      </c>
      <c r="N5941">
        <v>2.1244444439999999</v>
      </c>
      <c r="O5941">
        <v>0</v>
      </c>
      <c r="P5941">
        <v>2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6.9899180231667879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6.9899180231667879</v>
      </c>
    </row>
    <row r="5942" spans="1:31" x14ac:dyDescent="0.3">
      <c r="A5942">
        <v>2659148</v>
      </c>
      <c r="B5942">
        <v>1</v>
      </c>
      <c r="C5942" t="s">
        <v>81</v>
      </c>
      <c r="D5942" t="s">
        <v>122</v>
      </c>
      <c r="E5942" t="s">
        <v>194</v>
      </c>
      <c r="F5942" t="s">
        <v>8300</v>
      </c>
      <c r="G5942" t="s">
        <v>161</v>
      </c>
      <c r="H5942" t="s">
        <v>144</v>
      </c>
      <c r="I5942" t="s">
        <v>136</v>
      </c>
      <c r="J5942" t="s">
        <v>137</v>
      </c>
      <c r="K5942" t="s">
        <v>162</v>
      </c>
      <c r="L5942" t="s">
        <v>16442</v>
      </c>
      <c r="M5942" t="s">
        <v>16443</v>
      </c>
      <c r="N5942">
        <v>3.8953405550000002</v>
      </c>
      <c r="O5942">
        <v>9</v>
      </c>
      <c r="P5942">
        <v>723</v>
      </c>
      <c r="Q5942">
        <v>201</v>
      </c>
      <c r="R5942">
        <v>63</v>
      </c>
      <c r="S5942">
        <v>19</v>
      </c>
      <c r="T5942">
        <v>92</v>
      </c>
      <c r="U5942">
        <v>0</v>
      </c>
      <c r="V5942">
        <v>0</v>
      </c>
      <c r="W5942">
        <v>9.2076493526459302</v>
      </c>
      <c r="X5942">
        <v>457.13032581522691</v>
      </c>
      <c r="Y5942">
        <v>3455.0794681216489</v>
      </c>
      <c r="Z5942">
        <v>322.17022911340797</v>
      </c>
      <c r="AA5942">
        <v>1380.9571946496808</v>
      </c>
      <c r="AB5942">
        <v>170.28751271947826</v>
      </c>
      <c r="AC5942">
        <v>0</v>
      </c>
      <c r="AD5942">
        <v>0</v>
      </c>
      <c r="AE5942">
        <v>5794.8323797720886</v>
      </c>
    </row>
    <row r="5943" spans="1:31" x14ac:dyDescent="0.3">
      <c r="A5943">
        <v>2659105</v>
      </c>
      <c r="B5943">
        <v>1</v>
      </c>
      <c r="C5943" t="s">
        <v>80</v>
      </c>
      <c r="D5943" t="s">
        <v>102</v>
      </c>
      <c r="E5943" t="s">
        <v>141</v>
      </c>
      <c r="F5943" t="s">
        <v>463</v>
      </c>
      <c r="G5943" t="s">
        <v>143</v>
      </c>
      <c r="H5943" t="s">
        <v>144</v>
      </c>
      <c r="I5943" t="s">
        <v>136</v>
      </c>
      <c r="J5943" t="s">
        <v>137</v>
      </c>
      <c r="K5943" t="s">
        <v>138</v>
      </c>
      <c r="L5943" t="s">
        <v>16444</v>
      </c>
      <c r="M5943" t="s">
        <v>16445</v>
      </c>
      <c r="N5943">
        <v>1.476388888</v>
      </c>
      <c r="O5943">
        <v>0</v>
      </c>
      <c r="P5943">
        <v>117</v>
      </c>
      <c r="Q5943">
        <v>1</v>
      </c>
      <c r="R5943">
        <v>86</v>
      </c>
      <c r="S5943">
        <v>2</v>
      </c>
      <c r="T5943">
        <v>37</v>
      </c>
      <c r="U5943">
        <v>0</v>
      </c>
      <c r="V5943">
        <v>0</v>
      </c>
      <c r="W5943">
        <v>0</v>
      </c>
      <c r="X5943">
        <v>75.917092658179357</v>
      </c>
      <c r="Y5943">
        <v>16.177655177215275</v>
      </c>
      <c r="Z5943">
        <v>210.05990668217635</v>
      </c>
      <c r="AA5943">
        <v>22.732105421906233</v>
      </c>
      <c r="AB5943">
        <v>60.99509728163499</v>
      </c>
      <c r="AC5943">
        <v>0</v>
      </c>
      <c r="AD5943">
        <v>0</v>
      </c>
      <c r="AE5943">
        <v>385.88185722111217</v>
      </c>
    </row>
    <row r="5944" spans="1:31" x14ac:dyDescent="0.3">
      <c r="A5944">
        <v>2659151</v>
      </c>
      <c r="B5944">
        <v>1</v>
      </c>
      <c r="C5944" t="s">
        <v>80</v>
      </c>
      <c r="D5944" t="s">
        <v>105</v>
      </c>
      <c r="E5944" t="s">
        <v>194</v>
      </c>
      <c r="F5944" t="s">
        <v>240</v>
      </c>
      <c r="G5944" t="s">
        <v>149</v>
      </c>
      <c r="H5944" t="s">
        <v>144</v>
      </c>
      <c r="I5944" t="s">
        <v>136</v>
      </c>
      <c r="J5944" t="s">
        <v>137</v>
      </c>
      <c r="K5944" t="s">
        <v>138</v>
      </c>
      <c r="L5944" t="s">
        <v>16446</v>
      </c>
      <c r="M5944" t="s">
        <v>16447</v>
      </c>
      <c r="N5944">
        <v>9.9722221999999999E-2</v>
      </c>
      <c r="O5944">
        <v>0</v>
      </c>
      <c r="P5944">
        <v>471</v>
      </c>
      <c r="Q5944">
        <v>1</v>
      </c>
      <c r="R5944">
        <v>31</v>
      </c>
      <c r="S5944">
        <v>11</v>
      </c>
      <c r="T5944">
        <v>67</v>
      </c>
      <c r="U5944">
        <v>5</v>
      </c>
      <c r="V5944">
        <v>0</v>
      </c>
      <c r="W5944">
        <v>0</v>
      </c>
      <c r="X5944">
        <v>13.528131375576253</v>
      </c>
      <c r="Y5944">
        <v>0.27941999252999999</v>
      </c>
      <c r="Z5944">
        <v>4.7052058570311148</v>
      </c>
      <c r="AA5944">
        <v>12.237178136461777</v>
      </c>
      <c r="AB5944">
        <v>6.4006168141909736</v>
      </c>
      <c r="AC5944">
        <v>44.801471002450661</v>
      </c>
      <c r="AD5944">
        <v>0</v>
      </c>
      <c r="AE5944">
        <v>81.952023178240779</v>
      </c>
    </row>
    <row r="5945" spans="1:31" x14ac:dyDescent="0.3">
      <c r="A5945">
        <v>2659174</v>
      </c>
      <c r="B5945">
        <v>1</v>
      </c>
      <c r="C5945" t="s">
        <v>81</v>
      </c>
      <c r="D5945" t="s">
        <v>127</v>
      </c>
      <c r="E5945" t="s">
        <v>141</v>
      </c>
      <c r="F5945" t="s">
        <v>16448</v>
      </c>
      <c r="G5945" t="s">
        <v>161</v>
      </c>
      <c r="H5945" t="s">
        <v>144</v>
      </c>
      <c r="I5945" t="s">
        <v>136</v>
      </c>
      <c r="J5945" t="s">
        <v>137</v>
      </c>
      <c r="K5945" t="s">
        <v>162</v>
      </c>
      <c r="L5945" t="s">
        <v>16449</v>
      </c>
      <c r="M5945" t="s">
        <v>16450</v>
      </c>
      <c r="N5945">
        <v>7.988611111</v>
      </c>
      <c r="O5945">
        <v>0</v>
      </c>
      <c r="P5945">
        <v>10</v>
      </c>
      <c r="Q5945">
        <v>14</v>
      </c>
      <c r="R5945">
        <v>4</v>
      </c>
      <c r="S5945">
        <v>1</v>
      </c>
      <c r="T5945">
        <v>1</v>
      </c>
      <c r="U5945">
        <v>0</v>
      </c>
      <c r="V5945">
        <v>0</v>
      </c>
      <c r="W5945">
        <v>0</v>
      </c>
      <c r="X5945">
        <v>55.869309504361048</v>
      </c>
      <c r="Y5945">
        <v>362.3499272217004</v>
      </c>
      <c r="Z5945">
        <v>191.90720871570926</v>
      </c>
      <c r="AA5945">
        <v>78.445564751767407</v>
      </c>
      <c r="AB5945">
        <v>15.723204121915275</v>
      </c>
      <c r="AC5945">
        <v>0</v>
      </c>
      <c r="AD5945">
        <v>0</v>
      </c>
      <c r="AE5945">
        <v>704.29521431545345</v>
      </c>
    </row>
    <row r="5946" spans="1:31" x14ac:dyDescent="0.3">
      <c r="A5946">
        <v>2659197</v>
      </c>
      <c r="B5946">
        <v>1</v>
      </c>
      <c r="C5946" t="s">
        <v>80</v>
      </c>
      <c r="D5946" t="s">
        <v>83</v>
      </c>
      <c r="E5946" t="s">
        <v>152</v>
      </c>
      <c r="F5946" t="s">
        <v>16451</v>
      </c>
      <c r="G5946" t="s">
        <v>154</v>
      </c>
      <c r="H5946" t="s">
        <v>135</v>
      </c>
      <c r="I5946" t="s">
        <v>136</v>
      </c>
      <c r="J5946" t="s">
        <v>137</v>
      </c>
      <c r="K5946" t="s">
        <v>138</v>
      </c>
      <c r="L5946" t="s">
        <v>16452</v>
      </c>
      <c r="M5946" t="s">
        <v>16453</v>
      </c>
      <c r="N5946">
        <v>0.101111111</v>
      </c>
      <c r="O5946">
        <v>0</v>
      </c>
      <c r="P5946">
        <v>106</v>
      </c>
      <c r="Q5946">
        <v>0</v>
      </c>
      <c r="R5946">
        <v>0</v>
      </c>
      <c r="S5946">
        <v>0</v>
      </c>
      <c r="T5946">
        <v>45</v>
      </c>
      <c r="U5946">
        <v>0</v>
      </c>
      <c r="V5946">
        <v>1</v>
      </c>
      <c r="W5946">
        <v>0</v>
      </c>
      <c r="X5946">
        <v>2.858080066947883</v>
      </c>
      <c r="Y5946">
        <v>0</v>
      </c>
      <c r="Z5946">
        <v>0</v>
      </c>
      <c r="AA5946">
        <v>0</v>
      </c>
      <c r="AB5946">
        <v>4.4305036796015251</v>
      </c>
      <c r="AC5946">
        <v>0</v>
      </c>
      <c r="AD5946">
        <v>1.0984591511994302</v>
      </c>
      <c r="AE5946">
        <v>8.387042897748838</v>
      </c>
    </row>
    <row r="5947" spans="1:31" x14ac:dyDescent="0.3">
      <c r="A5947">
        <v>2659629</v>
      </c>
      <c r="B5947">
        <v>1</v>
      </c>
      <c r="C5947" t="s">
        <v>80</v>
      </c>
      <c r="D5947" t="s">
        <v>96</v>
      </c>
      <c r="E5947" t="s">
        <v>165</v>
      </c>
      <c r="F5947" t="s">
        <v>7861</v>
      </c>
      <c r="G5947" t="s">
        <v>224</v>
      </c>
      <c r="H5947" t="s">
        <v>135</v>
      </c>
      <c r="I5947" t="s">
        <v>136</v>
      </c>
      <c r="J5947" t="s">
        <v>137</v>
      </c>
      <c r="K5947" t="s">
        <v>138</v>
      </c>
      <c r="L5947" t="s">
        <v>16454</v>
      </c>
      <c r="M5947" t="s">
        <v>16455</v>
      </c>
      <c r="N5947">
        <v>2.8116666659999998</v>
      </c>
      <c r="O5947">
        <v>0</v>
      </c>
      <c r="P5947">
        <v>41</v>
      </c>
      <c r="Q5947">
        <v>0</v>
      </c>
      <c r="R5947">
        <v>1</v>
      </c>
      <c r="S5947">
        <v>0</v>
      </c>
      <c r="T5947">
        <v>12</v>
      </c>
      <c r="U5947">
        <v>0</v>
      </c>
      <c r="V5947">
        <v>0</v>
      </c>
      <c r="W5947">
        <v>0</v>
      </c>
      <c r="X5947">
        <v>157.06302485310019</v>
      </c>
      <c r="Y5947">
        <v>0</v>
      </c>
      <c r="Z5947">
        <v>1.4269532364406827</v>
      </c>
      <c r="AA5947">
        <v>0</v>
      </c>
      <c r="AB5947">
        <v>106.55823319218011</v>
      </c>
      <c r="AC5947">
        <v>0</v>
      </c>
      <c r="AD5947">
        <v>0</v>
      </c>
      <c r="AE5947">
        <v>265.04821128172097</v>
      </c>
    </row>
    <row r="5948" spans="1:31" x14ac:dyDescent="0.3">
      <c r="A5948">
        <v>2659337</v>
      </c>
      <c r="B5948">
        <v>1</v>
      </c>
      <c r="C5948" t="s">
        <v>81</v>
      </c>
      <c r="D5948" t="s">
        <v>122</v>
      </c>
      <c r="E5948" t="s">
        <v>214</v>
      </c>
      <c r="F5948" t="s">
        <v>16456</v>
      </c>
      <c r="G5948" t="s">
        <v>300</v>
      </c>
      <c r="H5948" t="s">
        <v>135</v>
      </c>
      <c r="I5948" t="s">
        <v>136</v>
      </c>
      <c r="J5948" t="s">
        <v>137</v>
      </c>
      <c r="K5948" t="s">
        <v>138</v>
      </c>
      <c r="L5948" t="s">
        <v>16457</v>
      </c>
      <c r="M5948" t="s">
        <v>16458</v>
      </c>
      <c r="N5948">
        <v>0.96194444400000001</v>
      </c>
      <c r="O5948">
        <v>0</v>
      </c>
      <c r="P5948">
        <v>176</v>
      </c>
      <c r="Q5948">
        <v>0</v>
      </c>
      <c r="R5948">
        <v>0</v>
      </c>
      <c r="S5948">
        <v>0</v>
      </c>
      <c r="T5948">
        <v>8</v>
      </c>
      <c r="U5948">
        <v>0</v>
      </c>
      <c r="V5948">
        <v>0</v>
      </c>
      <c r="W5948">
        <v>0</v>
      </c>
      <c r="X5948">
        <v>37.212230385900291</v>
      </c>
      <c r="Y5948">
        <v>0</v>
      </c>
      <c r="Z5948">
        <v>0</v>
      </c>
      <c r="AA5948">
        <v>0</v>
      </c>
      <c r="AB5948">
        <v>3.5674730650440667</v>
      </c>
      <c r="AC5948">
        <v>0</v>
      </c>
      <c r="AD5948">
        <v>0</v>
      </c>
      <c r="AE5948">
        <v>40.779703450944361</v>
      </c>
    </row>
    <row r="5949" spans="1:31" x14ac:dyDescent="0.3">
      <c r="A5949">
        <v>2659715</v>
      </c>
      <c r="B5949">
        <v>1</v>
      </c>
      <c r="C5949" t="s">
        <v>80</v>
      </c>
      <c r="D5949" t="s">
        <v>90</v>
      </c>
      <c r="E5949" t="s">
        <v>165</v>
      </c>
      <c r="F5949" t="s">
        <v>16459</v>
      </c>
      <c r="G5949" t="s">
        <v>224</v>
      </c>
      <c r="H5949" t="s">
        <v>135</v>
      </c>
      <c r="I5949" t="s">
        <v>136</v>
      </c>
      <c r="J5949" t="s">
        <v>137</v>
      </c>
      <c r="K5949" t="s">
        <v>138</v>
      </c>
      <c r="L5949" t="s">
        <v>16460</v>
      </c>
      <c r="M5949" t="s">
        <v>16461</v>
      </c>
      <c r="N5949">
        <v>3.256388888</v>
      </c>
      <c r="O5949">
        <v>0</v>
      </c>
      <c r="P5949">
        <v>248</v>
      </c>
      <c r="Q5949">
        <v>0</v>
      </c>
      <c r="R5949">
        <v>0</v>
      </c>
      <c r="S5949">
        <v>0</v>
      </c>
      <c r="T5949">
        <v>19</v>
      </c>
      <c r="U5949">
        <v>0</v>
      </c>
      <c r="V5949">
        <v>0</v>
      </c>
      <c r="W5949">
        <v>0</v>
      </c>
      <c r="X5949">
        <v>191.7073352335357</v>
      </c>
      <c r="Y5949">
        <v>0</v>
      </c>
      <c r="Z5949">
        <v>0</v>
      </c>
      <c r="AA5949">
        <v>0</v>
      </c>
      <c r="AB5949">
        <v>40.76643952815877</v>
      </c>
      <c r="AC5949">
        <v>0</v>
      </c>
      <c r="AD5949">
        <v>0</v>
      </c>
      <c r="AE5949">
        <v>232.47377476169447</v>
      </c>
    </row>
    <row r="5950" spans="1:31" x14ac:dyDescent="0.3">
      <c r="A5950">
        <v>2659775</v>
      </c>
      <c r="B5950">
        <v>1</v>
      </c>
      <c r="C5950" t="s">
        <v>80</v>
      </c>
      <c r="D5950" t="s">
        <v>103</v>
      </c>
      <c r="E5950" t="s">
        <v>194</v>
      </c>
      <c r="F5950" t="s">
        <v>16462</v>
      </c>
      <c r="G5950" t="s">
        <v>149</v>
      </c>
      <c r="H5950" t="s">
        <v>144</v>
      </c>
      <c r="I5950" t="s">
        <v>136</v>
      </c>
      <c r="J5950" t="s">
        <v>137</v>
      </c>
      <c r="K5950" t="s">
        <v>138</v>
      </c>
      <c r="L5950" t="s">
        <v>16463</v>
      </c>
      <c r="M5950" t="s">
        <v>16464</v>
      </c>
      <c r="N5950">
        <v>0.41083333300000002</v>
      </c>
      <c r="O5950">
        <v>1</v>
      </c>
      <c r="P5950">
        <v>1459</v>
      </c>
      <c r="Q5950">
        <v>3</v>
      </c>
      <c r="R5950">
        <v>38</v>
      </c>
      <c r="S5950">
        <v>4</v>
      </c>
      <c r="T5950">
        <v>108</v>
      </c>
      <c r="U5950">
        <v>0</v>
      </c>
      <c r="V5950">
        <v>0</v>
      </c>
      <c r="W5950">
        <v>1.7460101863160001E-2</v>
      </c>
      <c r="X5950">
        <v>175.54171587219125</v>
      </c>
      <c r="Y5950">
        <v>3.2389128136765146</v>
      </c>
      <c r="Z5950">
        <v>19.719368117666072</v>
      </c>
      <c r="AA5950">
        <v>2.1369804901984226</v>
      </c>
      <c r="AB5950">
        <v>32.183351140582928</v>
      </c>
      <c r="AC5950">
        <v>0</v>
      </c>
      <c r="AD5950">
        <v>0</v>
      </c>
      <c r="AE5950">
        <v>232.83778853617832</v>
      </c>
    </row>
    <row r="5951" spans="1:31" x14ac:dyDescent="0.3">
      <c r="A5951">
        <v>2659280</v>
      </c>
      <c r="B5951">
        <v>1</v>
      </c>
      <c r="C5951" t="s">
        <v>81</v>
      </c>
      <c r="D5951" t="s">
        <v>113</v>
      </c>
      <c r="E5951" t="s">
        <v>147</v>
      </c>
      <c r="F5951" t="s">
        <v>2261</v>
      </c>
      <c r="G5951" t="s">
        <v>149</v>
      </c>
      <c r="H5951" t="s">
        <v>144</v>
      </c>
      <c r="I5951" t="s">
        <v>136</v>
      </c>
      <c r="J5951" t="s">
        <v>137</v>
      </c>
      <c r="K5951" t="s">
        <v>138</v>
      </c>
      <c r="L5951" t="s">
        <v>16465</v>
      </c>
      <c r="M5951" t="s">
        <v>16466</v>
      </c>
      <c r="N5951">
        <v>7.8055554999999999E-2</v>
      </c>
      <c r="O5951">
        <v>3</v>
      </c>
      <c r="P5951">
        <v>238</v>
      </c>
      <c r="Q5951">
        <v>93</v>
      </c>
      <c r="R5951">
        <v>191</v>
      </c>
      <c r="S5951">
        <v>7</v>
      </c>
      <c r="T5951">
        <v>13</v>
      </c>
      <c r="U5951">
        <v>0</v>
      </c>
      <c r="V5951">
        <v>0</v>
      </c>
      <c r="W5951">
        <v>0.18470733925902502</v>
      </c>
      <c r="X5951">
        <v>3.4122631096613123</v>
      </c>
      <c r="Y5951">
        <v>34.823436076937135</v>
      </c>
      <c r="Z5951">
        <v>51.042695551322879</v>
      </c>
      <c r="AA5951">
        <v>0.41291659786756241</v>
      </c>
      <c r="AB5951">
        <v>0.819132164367398</v>
      </c>
      <c r="AC5951">
        <v>0</v>
      </c>
      <c r="AD5951">
        <v>0</v>
      </c>
      <c r="AE5951">
        <v>90.695150839415319</v>
      </c>
    </row>
    <row r="5952" spans="1:31" x14ac:dyDescent="0.3">
      <c r="A5952">
        <v>2659377</v>
      </c>
      <c r="B5952">
        <v>2</v>
      </c>
      <c r="C5952" t="s">
        <v>80</v>
      </c>
      <c r="D5952" t="s">
        <v>94</v>
      </c>
      <c r="E5952" t="s">
        <v>152</v>
      </c>
      <c r="F5952" t="s">
        <v>16467</v>
      </c>
      <c r="G5952" t="s">
        <v>406</v>
      </c>
      <c r="H5952" t="s">
        <v>135</v>
      </c>
      <c r="I5952" t="s">
        <v>136</v>
      </c>
      <c r="J5952" t="s">
        <v>137</v>
      </c>
      <c r="K5952" t="s">
        <v>138</v>
      </c>
      <c r="L5952" t="s">
        <v>16425</v>
      </c>
      <c r="M5952" t="s">
        <v>16468</v>
      </c>
      <c r="N5952">
        <v>0.58444444399999995</v>
      </c>
      <c r="O5952">
        <v>0</v>
      </c>
      <c r="P5952">
        <v>79</v>
      </c>
      <c r="Q5952">
        <v>0</v>
      </c>
      <c r="R5952">
        <v>12</v>
      </c>
      <c r="S5952">
        <v>0</v>
      </c>
      <c r="T5952">
        <v>8</v>
      </c>
      <c r="U5952">
        <v>0</v>
      </c>
      <c r="V5952">
        <v>0</v>
      </c>
      <c r="W5952">
        <v>0</v>
      </c>
      <c r="X5952">
        <v>13.55365244904003</v>
      </c>
      <c r="Y5952">
        <v>0</v>
      </c>
      <c r="Z5952">
        <v>3.5707065031043417</v>
      </c>
      <c r="AA5952">
        <v>0</v>
      </c>
      <c r="AB5952">
        <v>1.0914951478522186</v>
      </c>
      <c r="AC5952">
        <v>0</v>
      </c>
      <c r="AD5952">
        <v>0</v>
      </c>
      <c r="AE5952">
        <v>18.215854099996587</v>
      </c>
    </row>
    <row r="5953" spans="1:31" x14ac:dyDescent="0.3">
      <c r="A5953">
        <v>2659592</v>
      </c>
      <c r="B5953">
        <v>1</v>
      </c>
      <c r="C5953" t="s">
        <v>80</v>
      </c>
      <c r="D5953" t="s">
        <v>95</v>
      </c>
      <c r="E5953" t="s">
        <v>194</v>
      </c>
      <c r="F5953" t="s">
        <v>16469</v>
      </c>
      <c r="G5953" t="s">
        <v>149</v>
      </c>
      <c r="H5953" t="s">
        <v>144</v>
      </c>
      <c r="I5953" t="s">
        <v>136</v>
      </c>
      <c r="J5953" t="s">
        <v>137</v>
      </c>
      <c r="K5953" t="s">
        <v>138</v>
      </c>
      <c r="L5953" t="s">
        <v>16470</v>
      </c>
      <c r="M5953" t="s">
        <v>16471</v>
      </c>
      <c r="N5953">
        <v>0.77611111099999996</v>
      </c>
      <c r="O5953">
        <v>5</v>
      </c>
      <c r="P5953">
        <v>401</v>
      </c>
      <c r="Q5953">
        <v>8</v>
      </c>
      <c r="R5953">
        <v>1</v>
      </c>
      <c r="S5953">
        <v>43</v>
      </c>
      <c r="T5953">
        <v>18</v>
      </c>
      <c r="U5953">
        <v>4</v>
      </c>
      <c r="V5953">
        <v>0</v>
      </c>
      <c r="W5953">
        <v>2.7276526462061073</v>
      </c>
      <c r="X5953">
        <v>75.397351836243359</v>
      </c>
      <c r="Y5953">
        <v>148.25920593403973</v>
      </c>
      <c r="Z5953">
        <v>4.193603544726705</v>
      </c>
      <c r="AA5953">
        <v>316.18480647388037</v>
      </c>
      <c r="AB5953">
        <v>11.48467580892382</v>
      </c>
      <c r="AC5953">
        <v>170.12451859723865</v>
      </c>
      <c r="AD5953">
        <v>0</v>
      </c>
      <c r="AE5953">
        <v>728.37181484125881</v>
      </c>
    </row>
    <row r="5954" spans="1:31" x14ac:dyDescent="0.3">
      <c r="A5954">
        <v>2659257</v>
      </c>
      <c r="B5954">
        <v>1</v>
      </c>
      <c r="C5954" t="s">
        <v>80</v>
      </c>
      <c r="D5954" t="s">
        <v>82</v>
      </c>
      <c r="E5954" t="s">
        <v>152</v>
      </c>
      <c r="F5954" t="s">
        <v>16472</v>
      </c>
      <c r="G5954" t="s">
        <v>220</v>
      </c>
      <c r="H5954" t="s">
        <v>135</v>
      </c>
      <c r="I5954" t="s">
        <v>136</v>
      </c>
      <c r="J5954" t="s">
        <v>137</v>
      </c>
      <c r="K5954" t="s">
        <v>162</v>
      </c>
      <c r="L5954" t="s">
        <v>16473</v>
      </c>
      <c r="M5954" t="s">
        <v>16474</v>
      </c>
      <c r="N5954">
        <v>1.9811111109999999</v>
      </c>
      <c r="O5954">
        <v>0</v>
      </c>
      <c r="P5954">
        <v>320</v>
      </c>
      <c r="Q5954">
        <v>0</v>
      </c>
      <c r="R5954">
        <v>0</v>
      </c>
      <c r="S5954">
        <v>0</v>
      </c>
      <c r="T5954">
        <v>13</v>
      </c>
      <c r="U5954">
        <v>0</v>
      </c>
      <c r="V5954">
        <v>0</v>
      </c>
      <c r="W5954">
        <v>0</v>
      </c>
      <c r="X5954">
        <v>148.7958505256581</v>
      </c>
      <c r="Y5954">
        <v>0</v>
      </c>
      <c r="Z5954">
        <v>0</v>
      </c>
      <c r="AA5954">
        <v>0</v>
      </c>
      <c r="AB5954">
        <v>6.8774552783323291</v>
      </c>
      <c r="AC5954">
        <v>0</v>
      </c>
      <c r="AD5954">
        <v>0</v>
      </c>
      <c r="AE5954">
        <v>155.67330580399042</v>
      </c>
    </row>
    <row r="5955" spans="1:31" x14ac:dyDescent="0.3">
      <c r="A5955">
        <v>2659214</v>
      </c>
      <c r="B5955">
        <v>1</v>
      </c>
      <c r="C5955" t="s">
        <v>80</v>
      </c>
      <c r="D5955" t="s">
        <v>110</v>
      </c>
      <c r="E5955" t="s">
        <v>152</v>
      </c>
      <c r="F5955" t="s">
        <v>16475</v>
      </c>
      <c r="G5955" t="s">
        <v>220</v>
      </c>
      <c r="H5955" t="s">
        <v>135</v>
      </c>
      <c r="I5955" t="s">
        <v>136</v>
      </c>
      <c r="J5955" t="s">
        <v>137</v>
      </c>
      <c r="K5955" t="s">
        <v>162</v>
      </c>
      <c r="L5955" t="s">
        <v>16476</v>
      </c>
      <c r="M5955" t="s">
        <v>16477</v>
      </c>
      <c r="N5955">
        <v>1.919166666</v>
      </c>
      <c r="O5955">
        <v>0</v>
      </c>
      <c r="P5955">
        <v>507</v>
      </c>
      <c r="Q5955">
        <v>0</v>
      </c>
      <c r="R5955">
        <v>0</v>
      </c>
      <c r="S5955">
        <v>0</v>
      </c>
      <c r="T5955">
        <v>156</v>
      </c>
      <c r="U5955">
        <v>0</v>
      </c>
      <c r="V5955">
        <v>0</v>
      </c>
      <c r="W5955">
        <v>0</v>
      </c>
      <c r="X5955">
        <v>284.34704877025928</v>
      </c>
      <c r="Y5955">
        <v>0</v>
      </c>
      <c r="Z5955">
        <v>0</v>
      </c>
      <c r="AA5955">
        <v>0</v>
      </c>
      <c r="AB5955">
        <v>490.09838462395243</v>
      </c>
      <c r="AC5955">
        <v>0</v>
      </c>
      <c r="AD5955">
        <v>0</v>
      </c>
      <c r="AE5955">
        <v>774.4454333942117</v>
      </c>
    </row>
    <row r="5956" spans="1:31" x14ac:dyDescent="0.3">
      <c r="A5956">
        <v>2659635</v>
      </c>
      <c r="B5956">
        <v>1</v>
      </c>
      <c r="C5956" t="s">
        <v>80</v>
      </c>
      <c r="D5956" t="s">
        <v>91</v>
      </c>
      <c r="E5956" t="s">
        <v>141</v>
      </c>
      <c r="F5956" t="s">
        <v>16478</v>
      </c>
      <c r="G5956" t="s">
        <v>143</v>
      </c>
      <c r="H5956" t="s">
        <v>144</v>
      </c>
      <c r="I5956" t="s">
        <v>136</v>
      </c>
      <c r="J5956" t="s">
        <v>137</v>
      </c>
      <c r="K5956" t="s">
        <v>138</v>
      </c>
      <c r="L5956" t="s">
        <v>16479</v>
      </c>
      <c r="M5956" t="s">
        <v>16480</v>
      </c>
      <c r="N5956">
        <v>1.125</v>
      </c>
      <c r="O5956">
        <v>0</v>
      </c>
      <c r="P5956">
        <v>9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3.2243879618610354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3.2243879618610354</v>
      </c>
    </row>
    <row r="5957" spans="1:31" x14ac:dyDescent="0.3">
      <c r="A5957">
        <v>2659778</v>
      </c>
      <c r="B5957">
        <v>1</v>
      </c>
      <c r="C5957" t="s">
        <v>81</v>
      </c>
      <c r="D5957" t="s">
        <v>113</v>
      </c>
      <c r="E5957" t="s">
        <v>194</v>
      </c>
      <c r="F5957" t="s">
        <v>16481</v>
      </c>
      <c r="G5957" t="s">
        <v>154</v>
      </c>
      <c r="H5957" t="s">
        <v>144</v>
      </c>
      <c r="I5957" t="s">
        <v>136</v>
      </c>
      <c r="J5957" t="s">
        <v>137</v>
      </c>
      <c r="K5957" t="s">
        <v>138</v>
      </c>
      <c r="L5957" t="s">
        <v>16482</v>
      </c>
      <c r="M5957" t="s">
        <v>16483</v>
      </c>
      <c r="N5957">
        <v>0.40694444400000002</v>
      </c>
      <c r="O5957">
        <v>2</v>
      </c>
      <c r="P5957">
        <v>688</v>
      </c>
      <c r="Q5957">
        <v>51</v>
      </c>
      <c r="R5957">
        <v>238</v>
      </c>
      <c r="S5957">
        <v>6</v>
      </c>
      <c r="T5957">
        <v>41</v>
      </c>
      <c r="U5957">
        <v>0</v>
      </c>
      <c r="V5957">
        <v>0</v>
      </c>
      <c r="W5957">
        <v>0.23612773228611109</v>
      </c>
      <c r="X5957">
        <v>55.437206780513804</v>
      </c>
      <c r="Y5957">
        <v>104.64239498097957</v>
      </c>
      <c r="Z5957">
        <v>203.97333392618469</v>
      </c>
      <c r="AA5957">
        <v>58.59134734121173</v>
      </c>
      <c r="AB5957">
        <v>7.6460442231714474</v>
      </c>
      <c r="AC5957">
        <v>0</v>
      </c>
      <c r="AD5957">
        <v>0</v>
      </c>
      <c r="AE5957">
        <v>430.52645498434731</v>
      </c>
    </row>
    <row r="5958" spans="1:31" x14ac:dyDescent="0.3">
      <c r="A5958">
        <v>2659071</v>
      </c>
      <c r="B5958">
        <v>1</v>
      </c>
      <c r="C5958" t="s">
        <v>81</v>
      </c>
      <c r="D5958" t="s">
        <v>127</v>
      </c>
      <c r="E5958" t="s">
        <v>141</v>
      </c>
      <c r="F5958" t="s">
        <v>16484</v>
      </c>
      <c r="G5958" t="s">
        <v>149</v>
      </c>
      <c r="H5958" t="s">
        <v>144</v>
      </c>
      <c r="I5958" t="s">
        <v>136</v>
      </c>
      <c r="J5958" t="s">
        <v>137</v>
      </c>
      <c r="K5958" t="s">
        <v>138</v>
      </c>
      <c r="L5958" t="s">
        <v>16485</v>
      </c>
      <c r="M5958" t="s">
        <v>16486</v>
      </c>
      <c r="N5958">
        <v>6.0641666660000002</v>
      </c>
      <c r="O5958">
        <v>0</v>
      </c>
      <c r="P5958">
        <v>60</v>
      </c>
      <c r="Q5958">
        <v>0</v>
      </c>
      <c r="R5958">
        <v>2</v>
      </c>
      <c r="S5958">
        <v>0</v>
      </c>
      <c r="T5958">
        <v>10</v>
      </c>
      <c r="U5958">
        <v>0</v>
      </c>
      <c r="V5958">
        <v>0</v>
      </c>
      <c r="W5958">
        <v>0</v>
      </c>
      <c r="X5958">
        <v>80.585160616347935</v>
      </c>
      <c r="Y5958">
        <v>0</v>
      </c>
      <c r="Z5958">
        <v>20.784509643200614</v>
      </c>
      <c r="AA5958">
        <v>0</v>
      </c>
      <c r="AB5958">
        <v>83.299156632973308</v>
      </c>
      <c r="AC5958">
        <v>0</v>
      </c>
      <c r="AD5958">
        <v>0</v>
      </c>
      <c r="AE5958">
        <v>184.66882689252185</v>
      </c>
    </row>
    <row r="5959" spans="1:31" x14ac:dyDescent="0.3">
      <c r="A5959">
        <v>2677657</v>
      </c>
      <c r="B5959">
        <v>1</v>
      </c>
      <c r="C5959" t="s">
        <v>80</v>
      </c>
      <c r="D5959" t="s">
        <v>106</v>
      </c>
      <c r="E5959" t="s">
        <v>194</v>
      </c>
      <c r="F5959" t="s">
        <v>16487</v>
      </c>
      <c r="G5959" t="s">
        <v>149</v>
      </c>
      <c r="H5959" t="s">
        <v>144</v>
      </c>
      <c r="I5959" t="s">
        <v>241</v>
      </c>
      <c r="J5959" t="s">
        <v>137</v>
      </c>
      <c r="K5959" t="s">
        <v>138</v>
      </c>
      <c r="L5959" t="s">
        <v>16488</v>
      </c>
      <c r="M5959" t="s">
        <v>16489</v>
      </c>
      <c r="N5959">
        <v>2.1944444E-2</v>
      </c>
      <c r="O5959">
        <v>0</v>
      </c>
      <c r="P5959">
        <v>5292</v>
      </c>
      <c r="Q5959">
        <v>0</v>
      </c>
      <c r="R5959">
        <v>45</v>
      </c>
      <c r="S5959">
        <v>3</v>
      </c>
      <c r="T5959">
        <v>330</v>
      </c>
      <c r="U5959">
        <v>0</v>
      </c>
      <c r="V5959">
        <v>1</v>
      </c>
      <c r="W5959">
        <v>0</v>
      </c>
      <c r="X5959">
        <v>21.806836552109633</v>
      </c>
      <c r="Y5959">
        <v>0</v>
      </c>
      <c r="Z5959">
        <v>1.9723796782813741</v>
      </c>
      <c r="AA5959">
        <v>0.34986317158805236</v>
      </c>
      <c r="AB5959">
        <v>7.224249324050616</v>
      </c>
      <c r="AC5959">
        <v>0</v>
      </c>
      <c r="AD5959">
        <v>7.0334383204567585E-2</v>
      </c>
      <c r="AE5959">
        <v>31.423663109234241</v>
      </c>
    </row>
    <row r="5960" spans="1:31" x14ac:dyDescent="0.3">
      <c r="A5960">
        <v>2659094</v>
      </c>
      <c r="B5960">
        <v>1</v>
      </c>
      <c r="C5960" t="s">
        <v>81</v>
      </c>
      <c r="D5960" t="s">
        <v>119</v>
      </c>
      <c r="E5960" t="s">
        <v>141</v>
      </c>
      <c r="F5960" t="s">
        <v>7671</v>
      </c>
      <c r="G5960" t="s">
        <v>143</v>
      </c>
      <c r="H5960" t="s">
        <v>144</v>
      </c>
      <c r="I5960" t="s">
        <v>136</v>
      </c>
      <c r="J5960" t="s">
        <v>137</v>
      </c>
      <c r="K5960" t="s">
        <v>138</v>
      </c>
      <c r="L5960" t="s">
        <v>16490</v>
      </c>
      <c r="M5960" t="s">
        <v>16491</v>
      </c>
      <c r="N5960">
        <v>1.183888888</v>
      </c>
      <c r="O5960">
        <v>1</v>
      </c>
      <c r="P5960">
        <v>96</v>
      </c>
      <c r="Q5960">
        <v>36</v>
      </c>
      <c r="R5960">
        <v>40</v>
      </c>
      <c r="S5960">
        <v>1</v>
      </c>
      <c r="T5960">
        <v>0</v>
      </c>
      <c r="U5960">
        <v>0</v>
      </c>
      <c r="V5960">
        <v>0</v>
      </c>
      <c r="W5960">
        <v>0.21399865669000001</v>
      </c>
      <c r="X5960">
        <v>13.1241438552895</v>
      </c>
      <c r="Y5960">
        <v>292.82522317975315</v>
      </c>
      <c r="Z5960">
        <v>301.94872755239362</v>
      </c>
      <c r="AA5960">
        <v>13.246280223208432</v>
      </c>
      <c r="AB5960">
        <v>0</v>
      </c>
      <c r="AC5960">
        <v>0</v>
      </c>
      <c r="AD5960">
        <v>0</v>
      </c>
      <c r="AE5960">
        <v>621.35837346733479</v>
      </c>
    </row>
    <row r="5961" spans="1:31" x14ac:dyDescent="0.3">
      <c r="A5961">
        <v>2659693</v>
      </c>
      <c r="B5961">
        <v>2</v>
      </c>
      <c r="C5961" t="s">
        <v>80</v>
      </c>
      <c r="D5961" t="s">
        <v>101</v>
      </c>
      <c r="E5961" t="s">
        <v>152</v>
      </c>
      <c r="F5961" t="s">
        <v>7139</v>
      </c>
      <c r="G5961" t="s">
        <v>224</v>
      </c>
      <c r="H5961" t="s">
        <v>135</v>
      </c>
      <c r="I5961" t="s">
        <v>136</v>
      </c>
      <c r="J5961" t="s">
        <v>137</v>
      </c>
      <c r="K5961" t="s">
        <v>138</v>
      </c>
      <c r="L5961" t="s">
        <v>16492</v>
      </c>
      <c r="M5961" t="s">
        <v>16493</v>
      </c>
      <c r="N5961">
        <v>0.25916666599999999</v>
      </c>
      <c r="O5961">
        <v>0</v>
      </c>
      <c r="P5961">
        <v>327</v>
      </c>
      <c r="Q5961">
        <v>0</v>
      </c>
      <c r="R5961">
        <v>0</v>
      </c>
      <c r="S5961">
        <v>0</v>
      </c>
      <c r="T5961">
        <v>362</v>
      </c>
      <c r="U5961">
        <v>0</v>
      </c>
      <c r="V5961">
        <v>0</v>
      </c>
      <c r="W5961">
        <v>0</v>
      </c>
      <c r="X5961">
        <v>20.37294542556193</v>
      </c>
      <c r="Y5961">
        <v>0</v>
      </c>
      <c r="Z5961">
        <v>0</v>
      </c>
      <c r="AA5961">
        <v>0</v>
      </c>
      <c r="AB5961">
        <v>118.46760487197389</v>
      </c>
      <c r="AC5961">
        <v>0</v>
      </c>
      <c r="AD5961">
        <v>0</v>
      </c>
      <c r="AE5961">
        <v>138.84055029753583</v>
      </c>
    </row>
    <row r="5962" spans="1:31" x14ac:dyDescent="0.3">
      <c r="A5962">
        <v>2659433</v>
      </c>
      <c r="B5962">
        <v>5</v>
      </c>
      <c r="C5962" t="s">
        <v>80</v>
      </c>
      <c r="D5962" t="s">
        <v>82</v>
      </c>
      <c r="E5962" t="s">
        <v>141</v>
      </c>
      <c r="F5962" t="s">
        <v>16494</v>
      </c>
      <c r="G5962" t="s">
        <v>183</v>
      </c>
      <c r="H5962" t="s">
        <v>144</v>
      </c>
      <c r="I5962" t="s">
        <v>136</v>
      </c>
      <c r="J5962" t="s">
        <v>3</v>
      </c>
      <c r="K5962" t="s">
        <v>138</v>
      </c>
      <c r="L5962" t="s">
        <v>16358</v>
      </c>
      <c r="M5962" t="s">
        <v>16495</v>
      </c>
      <c r="N5962">
        <v>13.426666665999999</v>
      </c>
      <c r="O5962">
        <v>0</v>
      </c>
      <c r="P5962">
        <v>0</v>
      </c>
      <c r="Q5962">
        <v>0</v>
      </c>
      <c r="R5962">
        <v>0</v>
      </c>
      <c r="S5962">
        <v>1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26.836749452038514</v>
      </c>
      <c r="AB5962">
        <v>0</v>
      </c>
      <c r="AC5962">
        <v>0</v>
      </c>
      <c r="AD5962">
        <v>0</v>
      </c>
      <c r="AE5962">
        <v>26.836749452038514</v>
      </c>
    </row>
    <row r="5963" spans="1:31" x14ac:dyDescent="0.3">
      <c r="A5963">
        <v>2659798</v>
      </c>
      <c r="B5963">
        <v>1</v>
      </c>
      <c r="C5963" t="s">
        <v>80</v>
      </c>
      <c r="D5963" t="s">
        <v>100</v>
      </c>
      <c r="E5963" t="s">
        <v>194</v>
      </c>
      <c r="F5963" t="s">
        <v>16496</v>
      </c>
      <c r="G5963" t="s">
        <v>149</v>
      </c>
      <c r="H5963" t="s">
        <v>144</v>
      </c>
      <c r="I5963" t="s">
        <v>241</v>
      </c>
      <c r="J5963" t="s">
        <v>137</v>
      </c>
      <c r="K5963" t="s">
        <v>138</v>
      </c>
      <c r="L5963" t="s">
        <v>16497</v>
      </c>
      <c r="M5963" t="s">
        <v>16498</v>
      </c>
      <c r="N5963">
        <v>4.8055555E-2</v>
      </c>
      <c r="O5963">
        <v>0</v>
      </c>
      <c r="P5963">
        <v>311</v>
      </c>
      <c r="Q5963">
        <v>1</v>
      </c>
      <c r="R5963">
        <v>36</v>
      </c>
      <c r="S5963">
        <v>24</v>
      </c>
      <c r="T5963">
        <v>904</v>
      </c>
      <c r="U5963">
        <v>19</v>
      </c>
      <c r="V5963">
        <v>159</v>
      </c>
      <c r="W5963">
        <v>0</v>
      </c>
      <c r="X5963">
        <v>3.9453776277630657</v>
      </c>
      <c r="Y5963">
        <v>5.7642879062506251E-2</v>
      </c>
      <c r="Z5963">
        <v>2.5659132046725404</v>
      </c>
      <c r="AA5963">
        <v>6.8024327786936025</v>
      </c>
      <c r="AB5963">
        <v>51.902620007976118</v>
      </c>
      <c r="AC5963">
        <v>21.040476809172443</v>
      </c>
      <c r="AD5963">
        <v>46.26206348272747</v>
      </c>
      <c r="AE5963">
        <v>132.57652679006776</v>
      </c>
    </row>
    <row r="5964" spans="1:31" x14ac:dyDescent="0.3">
      <c r="A5964">
        <v>2659549</v>
      </c>
      <c r="B5964">
        <v>1</v>
      </c>
      <c r="C5964" t="s">
        <v>80</v>
      </c>
      <c r="D5964" t="s">
        <v>95</v>
      </c>
      <c r="E5964" t="s">
        <v>181</v>
      </c>
      <c r="F5964" t="s">
        <v>2291</v>
      </c>
      <c r="G5964" t="s">
        <v>149</v>
      </c>
      <c r="H5964" t="s">
        <v>144</v>
      </c>
      <c r="I5964" t="s">
        <v>136</v>
      </c>
      <c r="J5964" t="s">
        <v>137</v>
      </c>
      <c r="K5964" t="s">
        <v>138</v>
      </c>
      <c r="L5964" t="s">
        <v>16499</v>
      </c>
      <c r="M5964" t="s">
        <v>16500</v>
      </c>
      <c r="N5964">
        <v>8.7499999999999994E-2</v>
      </c>
      <c r="O5964">
        <v>7</v>
      </c>
      <c r="P5964">
        <v>1482</v>
      </c>
      <c r="Q5964">
        <v>25</v>
      </c>
      <c r="R5964">
        <v>17</v>
      </c>
      <c r="S5964">
        <v>57</v>
      </c>
      <c r="T5964">
        <v>135</v>
      </c>
      <c r="U5964">
        <v>7</v>
      </c>
      <c r="V5964">
        <v>0</v>
      </c>
      <c r="W5964">
        <v>0.62917915417015757</v>
      </c>
      <c r="X5964">
        <v>28.447524864061762</v>
      </c>
      <c r="Y5964">
        <v>7.5612684047277572</v>
      </c>
      <c r="Z5964">
        <v>1.3454605038045675</v>
      </c>
      <c r="AA5964">
        <v>92.855017221500603</v>
      </c>
      <c r="AB5964">
        <v>12.996776490565866</v>
      </c>
      <c r="AC5964">
        <v>44.87768982269391</v>
      </c>
      <c r="AD5964">
        <v>0</v>
      </c>
      <c r="AE5964">
        <v>188.71291646152463</v>
      </c>
    </row>
    <row r="5965" spans="1:31" x14ac:dyDescent="0.3">
      <c r="A5965">
        <v>2659051</v>
      </c>
      <c r="B5965">
        <v>1</v>
      </c>
      <c r="C5965" t="s">
        <v>81</v>
      </c>
      <c r="D5965" t="s">
        <v>127</v>
      </c>
      <c r="E5965" t="s">
        <v>141</v>
      </c>
      <c r="F5965" t="s">
        <v>16501</v>
      </c>
      <c r="G5965" t="s">
        <v>149</v>
      </c>
      <c r="H5965" t="s">
        <v>144</v>
      </c>
      <c r="I5965" t="s">
        <v>136</v>
      </c>
      <c r="J5965" t="s">
        <v>137</v>
      </c>
      <c r="K5965" t="s">
        <v>138</v>
      </c>
      <c r="L5965" t="s">
        <v>16502</v>
      </c>
      <c r="M5965" t="s">
        <v>16503</v>
      </c>
      <c r="N5965">
        <v>1.7833333330000001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101.57575019633279</v>
      </c>
      <c r="AD5965">
        <v>0</v>
      </c>
      <c r="AE5965">
        <v>101.57575019633279</v>
      </c>
    </row>
    <row r="5966" spans="1:31" x14ac:dyDescent="0.3">
      <c r="A5966">
        <v>2659692</v>
      </c>
      <c r="B5966">
        <v>1</v>
      </c>
      <c r="C5966" t="s">
        <v>80</v>
      </c>
      <c r="D5966" t="s">
        <v>105</v>
      </c>
      <c r="E5966" t="s">
        <v>181</v>
      </c>
      <c r="F5966" t="s">
        <v>16504</v>
      </c>
      <c r="G5966" t="s">
        <v>149</v>
      </c>
      <c r="H5966" t="s">
        <v>144</v>
      </c>
      <c r="I5966" t="s">
        <v>136</v>
      </c>
      <c r="J5966" t="s">
        <v>137</v>
      </c>
      <c r="K5966" t="s">
        <v>138</v>
      </c>
      <c r="L5966" t="s">
        <v>16505</v>
      </c>
      <c r="M5966" t="s">
        <v>16506</v>
      </c>
      <c r="N5966">
        <v>0.272777777</v>
      </c>
      <c r="O5966">
        <v>0</v>
      </c>
      <c r="P5966">
        <v>3845</v>
      </c>
      <c r="Q5966">
        <v>0</v>
      </c>
      <c r="R5966">
        <v>0</v>
      </c>
      <c r="S5966">
        <v>1</v>
      </c>
      <c r="T5966">
        <v>286</v>
      </c>
      <c r="U5966">
        <v>0</v>
      </c>
      <c r="V5966">
        <v>1</v>
      </c>
      <c r="W5966">
        <v>0</v>
      </c>
      <c r="X5966">
        <v>324.5217732817249</v>
      </c>
      <c r="Y5966">
        <v>0</v>
      </c>
      <c r="Z5966">
        <v>0</v>
      </c>
      <c r="AA5966">
        <v>3.4474492467455997</v>
      </c>
      <c r="AB5966">
        <v>106.94354323326959</v>
      </c>
      <c r="AC5966">
        <v>0</v>
      </c>
      <c r="AD5966">
        <v>0.50996153977349801</v>
      </c>
      <c r="AE5966">
        <v>435.42272730151353</v>
      </c>
    </row>
    <row r="5967" spans="1:31" x14ac:dyDescent="0.3">
      <c r="A5967">
        <v>2659655</v>
      </c>
      <c r="B5967">
        <v>1</v>
      </c>
      <c r="C5967" t="s">
        <v>80</v>
      </c>
      <c r="D5967" t="s">
        <v>105</v>
      </c>
      <c r="E5967" t="s">
        <v>181</v>
      </c>
      <c r="F5967" t="s">
        <v>16504</v>
      </c>
      <c r="G5967" t="s">
        <v>149</v>
      </c>
      <c r="H5967" t="s">
        <v>144</v>
      </c>
      <c r="I5967" t="s">
        <v>136</v>
      </c>
      <c r="J5967" t="s">
        <v>137</v>
      </c>
      <c r="K5967" t="s">
        <v>138</v>
      </c>
      <c r="L5967" t="s">
        <v>16252</v>
      </c>
      <c r="M5967" t="s">
        <v>16507</v>
      </c>
      <c r="N5967">
        <v>0.10666666599999999</v>
      </c>
      <c r="O5967">
        <v>0</v>
      </c>
      <c r="P5967">
        <v>3398</v>
      </c>
      <c r="Q5967">
        <v>0</v>
      </c>
      <c r="R5967">
        <v>0</v>
      </c>
      <c r="S5967">
        <v>1</v>
      </c>
      <c r="T5967">
        <v>248</v>
      </c>
      <c r="U5967">
        <v>0</v>
      </c>
      <c r="V5967">
        <v>1</v>
      </c>
      <c r="W5967">
        <v>0</v>
      </c>
      <c r="X5967">
        <v>112.40450360639909</v>
      </c>
      <c r="Y5967">
        <v>0</v>
      </c>
      <c r="Z5967">
        <v>0</v>
      </c>
      <c r="AA5967">
        <v>1.3762528713216002</v>
      </c>
      <c r="AB5967">
        <v>41.264939824901148</v>
      </c>
      <c r="AC5967">
        <v>0</v>
      </c>
      <c r="AD5967">
        <v>0.19811459926681602</v>
      </c>
      <c r="AE5967">
        <v>155.24381090188862</v>
      </c>
    </row>
    <row r="5968" spans="1:31" x14ac:dyDescent="0.3">
      <c r="A5968">
        <v>2659194</v>
      </c>
      <c r="B5968">
        <v>1</v>
      </c>
      <c r="C5968" t="s">
        <v>80</v>
      </c>
      <c r="D5968" t="s">
        <v>84</v>
      </c>
      <c r="E5968" t="s">
        <v>152</v>
      </c>
      <c r="F5968" t="s">
        <v>10318</v>
      </c>
      <c r="G5968" t="s">
        <v>161</v>
      </c>
      <c r="H5968" t="s">
        <v>135</v>
      </c>
      <c r="I5968" t="s">
        <v>136</v>
      </c>
      <c r="J5968" t="s">
        <v>137</v>
      </c>
      <c r="K5968" t="s">
        <v>162</v>
      </c>
      <c r="L5968" t="s">
        <v>16508</v>
      </c>
      <c r="M5968" t="s">
        <v>16509</v>
      </c>
      <c r="N5968">
        <v>8.2944444439999998</v>
      </c>
      <c r="O5968">
        <v>0</v>
      </c>
      <c r="P5968">
        <v>529</v>
      </c>
      <c r="Q5968">
        <v>0</v>
      </c>
      <c r="R5968">
        <v>0</v>
      </c>
      <c r="S5968">
        <v>0</v>
      </c>
      <c r="T5968">
        <v>23</v>
      </c>
      <c r="U5968">
        <v>0</v>
      </c>
      <c r="V5968">
        <v>0</v>
      </c>
      <c r="W5968">
        <v>0</v>
      </c>
      <c r="X5968">
        <v>1089.578961274809</v>
      </c>
      <c r="Y5968">
        <v>0</v>
      </c>
      <c r="Z5968">
        <v>0</v>
      </c>
      <c r="AA5968">
        <v>0</v>
      </c>
      <c r="AB5968">
        <v>99.791054559417319</v>
      </c>
      <c r="AC5968">
        <v>0</v>
      </c>
      <c r="AD5968">
        <v>0</v>
      </c>
      <c r="AE5968">
        <v>1189.3700158342263</v>
      </c>
    </row>
    <row r="5969" spans="1:31" x14ac:dyDescent="0.3">
      <c r="A5969">
        <v>2659108</v>
      </c>
      <c r="B5969">
        <v>1</v>
      </c>
      <c r="C5969" t="s">
        <v>80</v>
      </c>
      <c r="D5969" t="s">
        <v>103</v>
      </c>
      <c r="E5969" t="s">
        <v>147</v>
      </c>
      <c r="F5969" t="s">
        <v>16510</v>
      </c>
      <c r="G5969" t="s">
        <v>149</v>
      </c>
      <c r="H5969" t="s">
        <v>144</v>
      </c>
      <c r="I5969" t="s">
        <v>136</v>
      </c>
      <c r="J5969" t="s">
        <v>137</v>
      </c>
      <c r="K5969" t="s">
        <v>138</v>
      </c>
      <c r="L5969" t="s">
        <v>16511</v>
      </c>
      <c r="M5969" t="s">
        <v>16512</v>
      </c>
      <c r="N5969">
        <v>2.8772222219999999</v>
      </c>
      <c r="O5969">
        <v>0</v>
      </c>
      <c r="P5969">
        <v>1</v>
      </c>
      <c r="Q5969">
        <v>36</v>
      </c>
      <c r="R5969">
        <v>76</v>
      </c>
      <c r="S5969">
        <v>12</v>
      </c>
      <c r="T5969">
        <v>8</v>
      </c>
      <c r="U5969">
        <v>3</v>
      </c>
      <c r="V5969">
        <v>0</v>
      </c>
      <c r="W5969">
        <v>0</v>
      </c>
      <c r="X5969">
        <v>0</v>
      </c>
      <c r="Y5969">
        <v>485.44270956474674</v>
      </c>
      <c r="Z5969">
        <v>1216.8131737585752</v>
      </c>
      <c r="AA5969">
        <v>500.13341468441035</v>
      </c>
      <c r="AB5969">
        <v>94.737361552263792</v>
      </c>
      <c r="AC5969">
        <v>2072.9641154228648</v>
      </c>
      <c r="AD5969">
        <v>0</v>
      </c>
      <c r="AE5969">
        <v>4370.0907749828611</v>
      </c>
    </row>
    <row r="5970" spans="1:31" x14ac:dyDescent="0.3">
      <c r="A5970">
        <v>2659400</v>
      </c>
      <c r="B5970">
        <v>1</v>
      </c>
      <c r="C5970" t="s">
        <v>81</v>
      </c>
      <c r="D5970" t="s">
        <v>120</v>
      </c>
      <c r="E5970" t="s">
        <v>214</v>
      </c>
      <c r="F5970" t="s">
        <v>16513</v>
      </c>
      <c r="G5970" t="s">
        <v>300</v>
      </c>
      <c r="H5970" t="s">
        <v>135</v>
      </c>
      <c r="I5970" t="s">
        <v>136</v>
      </c>
      <c r="J5970" t="s">
        <v>137</v>
      </c>
      <c r="K5970" t="s">
        <v>138</v>
      </c>
      <c r="L5970" t="s">
        <v>16514</v>
      </c>
      <c r="M5970" t="s">
        <v>16515</v>
      </c>
      <c r="N5970">
        <v>0.45861111100000002</v>
      </c>
      <c r="O5970">
        <v>0</v>
      </c>
      <c r="P5970">
        <v>68</v>
      </c>
      <c r="Q5970">
        <v>0</v>
      </c>
      <c r="R5970">
        <v>0</v>
      </c>
      <c r="S5970">
        <v>0</v>
      </c>
      <c r="T5970">
        <v>16</v>
      </c>
      <c r="U5970">
        <v>0</v>
      </c>
      <c r="V5970">
        <v>0</v>
      </c>
      <c r="W5970">
        <v>0</v>
      </c>
      <c r="X5970">
        <v>8.6244073144153148</v>
      </c>
      <c r="Y5970">
        <v>0</v>
      </c>
      <c r="Z5970">
        <v>0</v>
      </c>
      <c r="AA5970">
        <v>0</v>
      </c>
      <c r="AB5970">
        <v>4.9948878062363917</v>
      </c>
      <c r="AC5970">
        <v>0</v>
      </c>
      <c r="AD5970">
        <v>0</v>
      </c>
      <c r="AE5970">
        <v>13.619295120651707</v>
      </c>
    </row>
    <row r="5971" spans="1:31" x14ac:dyDescent="0.3">
      <c r="A5971">
        <v>2659649</v>
      </c>
      <c r="B5971">
        <v>1</v>
      </c>
      <c r="C5971" t="s">
        <v>80</v>
      </c>
      <c r="D5971" t="s">
        <v>105</v>
      </c>
      <c r="E5971" t="s">
        <v>147</v>
      </c>
      <c r="F5971" t="s">
        <v>16516</v>
      </c>
      <c r="G5971" t="s">
        <v>149</v>
      </c>
      <c r="H5971" t="s">
        <v>144</v>
      </c>
      <c r="I5971" t="s">
        <v>136</v>
      </c>
      <c r="J5971" t="s">
        <v>137</v>
      </c>
      <c r="K5971" t="s">
        <v>138</v>
      </c>
      <c r="L5971" t="s">
        <v>16517</v>
      </c>
      <c r="M5971" t="s">
        <v>16518</v>
      </c>
      <c r="N5971">
        <v>1.6697222220000001</v>
      </c>
      <c r="O5971">
        <v>1</v>
      </c>
      <c r="P5971">
        <v>308</v>
      </c>
      <c r="Q5971">
        <v>2</v>
      </c>
      <c r="R5971">
        <v>4</v>
      </c>
      <c r="S5971">
        <v>5</v>
      </c>
      <c r="T5971">
        <v>30</v>
      </c>
      <c r="U5971">
        <v>0</v>
      </c>
      <c r="V5971">
        <v>0</v>
      </c>
      <c r="W5971">
        <v>2.1191572755315442</v>
      </c>
      <c r="X5971">
        <v>98.793257767948091</v>
      </c>
      <c r="Y5971">
        <v>3.8101831440219365</v>
      </c>
      <c r="Z5971">
        <v>12.316773881032592</v>
      </c>
      <c r="AA5971">
        <v>75.064234420718719</v>
      </c>
      <c r="AB5971">
        <v>26.751528871354658</v>
      </c>
      <c r="AC5971">
        <v>0</v>
      </c>
      <c r="AD5971">
        <v>0</v>
      </c>
      <c r="AE5971">
        <v>218.85513536060753</v>
      </c>
    </row>
    <row r="5972" spans="1:31" x14ac:dyDescent="0.3">
      <c r="A5972">
        <v>2659317</v>
      </c>
      <c r="B5972">
        <v>1</v>
      </c>
      <c r="C5972" t="s">
        <v>80</v>
      </c>
      <c r="D5972" t="s">
        <v>84</v>
      </c>
      <c r="E5972" t="s">
        <v>152</v>
      </c>
      <c r="F5972" t="s">
        <v>9059</v>
      </c>
      <c r="G5972" t="s">
        <v>161</v>
      </c>
      <c r="H5972" t="s">
        <v>135</v>
      </c>
      <c r="I5972" t="s">
        <v>136</v>
      </c>
      <c r="J5972" t="s">
        <v>137</v>
      </c>
      <c r="K5972" t="s">
        <v>162</v>
      </c>
      <c r="L5972" t="s">
        <v>16519</v>
      </c>
      <c r="M5972" t="s">
        <v>16520</v>
      </c>
      <c r="N5972">
        <v>3.53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59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427.98604080750857</v>
      </c>
      <c r="AC5972">
        <v>0</v>
      </c>
      <c r="AD5972">
        <v>0</v>
      </c>
      <c r="AE5972">
        <v>427.98604080750857</v>
      </c>
    </row>
    <row r="5973" spans="1:31" x14ac:dyDescent="0.3">
      <c r="A5973">
        <v>2659463</v>
      </c>
      <c r="B5973">
        <v>1</v>
      </c>
      <c r="C5973" t="s">
        <v>81</v>
      </c>
      <c r="D5973" t="s">
        <v>115</v>
      </c>
      <c r="E5973" t="s">
        <v>194</v>
      </c>
      <c r="F5973" t="s">
        <v>5335</v>
      </c>
      <c r="G5973" t="s">
        <v>149</v>
      </c>
      <c r="H5973" t="s">
        <v>144</v>
      </c>
      <c r="I5973" t="s">
        <v>136</v>
      </c>
      <c r="J5973" t="s">
        <v>137</v>
      </c>
      <c r="K5973" t="s">
        <v>138</v>
      </c>
      <c r="L5973" t="s">
        <v>16521</v>
      </c>
      <c r="M5973" t="s">
        <v>16206</v>
      </c>
      <c r="N5973">
        <v>0.266666666</v>
      </c>
      <c r="O5973">
        <v>8</v>
      </c>
      <c r="P5973">
        <v>4573</v>
      </c>
      <c r="Q5973">
        <v>2</v>
      </c>
      <c r="R5973">
        <v>194</v>
      </c>
      <c r="S5973">
        <v>8</v>
      </c>
      <c r="T5973">
        <v>465</v>
      </c>
      <c r="U5973">
        <v>3</v>
      </c>
      <c r="V5973">
        <v>0</v>
      </c>
      <c r="W5973">
        <v>0.63421099533333358</v>
      </c>
      <c r="X5973">
        <v>142.4345607771709</v>
      </c>
      <c r="Y5973">
        <v>2.0978005196511424</v>
      </c>
      <c r="Z5973">
        <v>32.975029106930904</v>
      </c>
      <c r="AA5973">
        <v>5.0618660785845346</v>
      </c>
      <c r="AB5973">
        <v>42.317155717267511</v>
      </c>
      <c r="AC5973">
        <v>26.285161059432436</v>
      </c>
      <c r="AD5973">
        <v>0</v>
      </c>
      <c r="AE5973">
        <v>251.80578425437079</v>
      </c>
    </row>
    <row r="5974" spans="1:31" x14ac:dyDescent="0.3">
      <c r="A5974">
        <v>2659486</v>
      </c>
      <c r="B5974">
        <v>1</v>
      </c>
      <c r="C5974" t="s">
        <v>80</v>
      </c>
      <c r="D5974" t="s">
        <v>108</v>
      </c>
      <c r="E5974" t="s">
        <v>147</v>
      </c>
      <c r="F5974" t="s">
        <v>5172</v>
      </c>
      <c r="G5974" t="s">
        <v>149</v>
      </c>
      <c r="H5974" t="s">
        <v>144</v>
      </c>
      <c r="I5974" t="s">
        <v>136</v>
      </c>
      <c r="J5974" t="s">
        <v>137</v>
      </c>
      <c r="K5974" t="s">
        <v>138</v>
      </c>
      <c r="L5974" t="s">
        <v>16522</v>
      </c>
      <c r="M5974" t="s">
        <v>16523</v>
      </c>
      <c r="N5974">
        <v>0.41944444400000003</v>
      </c>
      <c r="O5974">
        <v>0</v>
      </c>
      <c r="P5974">
        <v>846</v>
      </c>
      <c r="Q5974">
        <v>5</v>
      </c>
      <c r="R5974">
        <v>100</v>
      </c>
      <c r="S5974">
        <v>2</v>
      </c>
      <c r="T5974">
        <v>160</v>
      </c>
      <c r="U5974">
        <v>1</v>
      </c>
      <c r="V5974">
        <v>0</v>
      </c>
      <c r="W5974">
        <v>0</v>
      </c>
      <c r="X5974">
        <v>96.780153883407408</v>
      </c>
      <c r="Y5974">
        <v>26.174629009149122</v>
      </c>
      <c r="Z5974">
        <v>70.642106544230671</v>
      </c>
      <c r="AA5974">
        <v>7.0022785164853119</v>
      </c>
      <c r="AB5974">
        <v>86.608653603036686</v>
      </c>
      <c r="AC5974">
        <v>7.9987557339148321</v>
      </c>
      <c r="AD5974">
        <v>0</v>
      </c>
      <c r="AE5974">
        <v>295.20657729022406</v>
      </c>
    </row>
    <row r="5975" spans="1:31" x14ac:dyDescent="0.3">
      <c r="A5975">
        <v>2659363</v>
      </c>
      <c r="B5975">
        <v>1</v>
      </c>
      <c r="C5975" t="s">
        <v>81</v>
      </c>
      <c r="D5975" t="s">
        <v>112</v>
      </c>
      <c r="E5975" t="s">
        <v>214</v>
      </c>
      <c r="F5975" t="s">
        <v>16524</v>
      </c>
      <c r="G5975" t="s">
        <v>300</v>
      </c>
      <c r="H5975" t="s">
        <v>135</v>
      </c>
      <c r="I5975" t="s">
        <v>136</v>
      </c>
      <c r="J5975" t="s">
        <v>137</v>
      </c>
      <c r="K5975" t="s">
        <v>138</v>
      </c>
      <c r="L5975" t="s">
        <v>16525</v>
      </c>
      <c r="M5975" t="s">
        <v>16526</v>
      </c>
      <c r="N5975">
        <v>1.995833333</v>
      </c>
      <c r="O5975">
        <v>0</v>
      </c>
      <c r="P5975">
        <v>89</v>
      </c>
      <c r="Q5975">
        <v>0</v>
      </c>
      <c r="R5975">
        <v>0</v>
      </c>
      <c r="S5975">
        <v>0</v>
      </c>
      <c r="T5975">
        <v>29</v>
      </c>
      <c r="U5975">
        <v>0</v>
      </c>
      <c r="V5975">
        <v>0</v>
      </c>
      <c r="W5975">
        <v>0</v>
      </c>
      <c r="X5975">
        <v>37.621896325081927</v>
      </c>
      <c r="Y5975">
        <v>0</v>
      </c>
      <c r="Z5975">
        <v>0</v>
      </c>
      <c r="AA5975">
        <v>0</v>
      </c>
      <c r="AB5975">
        <v>83.757339079176788</v>
      </c>
      <c r="AC5975">
        <v>0</v>
      </c>
      <c r="AD5975">
        <v>0</v>
      </c>
      <c r="AE5975">
        <v>121.37923540425871</v>
      </c>
    </row>
    <row r="5976" spans="1:31" x14ac:dyDescent="0.3">
      <c r="A5976">
        <v>2659632</v>
      </c>
      <c r="B5976">
        <v>1</v>
      </c>
      <c r="C5976" t="s">
        <v>80</v>
      </c>
      <c r="D5976" t="s">
        <v>88</v>
      </c>
      <c r="E5976" t="s">
        <v>132</v>
      </c>
      <c r="F5976" t="s">
        <v>16527</v>
      </c>
      <c r="G5976" t="s">
        <v>228</v>
      </c>
      <c r="H5976" t="s">
        <v>135</v>
      </c>
      <c r="I5976" t="s">
        <v>136</v>
      </c>
      <c r="J5976" t="s">
        <v>137</v>
      </c>
      <c r="K5976" t="s">
        <v>138</v>
      </c>
      <c r="L5976" t="s">
        <v>16528</v>
      </c>
      <c r="M5976" t="s">
        <v>16529</v>
      </c>
      <c r="N5976">
        <v>2.366666666</v>
      </c>
      <c r="O5976">
        <v>0</v>
      </c>
      <c r="P5976">
        <v>4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2.5750760825888888</v>
      </c>
      <c r="Y5976">
        <v>0</v>
      </c>
      <c r="Z5976">
        <v>0</v>
      </c>
      <c r="AA5976">
        <v>0</v>
      </c>
      <c r="AB5976">
        <v>3.7355726490347223</v>
      </c>
      <c r="AC5976">
        <v>0</v>
      </c>
      <c r="AD5976">
        <v>0</v>
      </c>
      <c r="AE5976">
        <v>6.3106487316236111</v>
      </c>
    </row>
    <row r="5977" spans="1:31" x14ac:dyDescent="0.3">
      <c r="A5977">
        <v>2659323</v>
      </c>
      <c r="B5977">
        <v>1</v>
      </c>
      <c r="C5977" t="s">
        <v>81</v>
      </c>
      <c r="D5977" t="s">
        <v>126</v>
      </c>
      <c r="E5977" t="s">
        <v>132</v>
      </c>
      <c r="F5977" t="s">
        <v>16530</v>
      </c>
      <c r="G5977" t="s">
        <v>268</v>
      </c>
      <c r="H5977" t="s">
        <v>135</v>
      </c>
      <c r="I5977" t="s">
        <v>136</v>
      </c>
      <c r="J5977" t="s">
        <v>137</v>
      </c>
      <c r="K5977" t="s">
        <v>138</v>
      </c>
      <c r="L5977" t="s">
        <v>16531</v>
      </c>
      <c r="M5977" t="s">
        <v>16532</v>
      </c>
      <c r="N5977">
        <v>2.750555555</v>
      </c>
      <c r="O5977">
        <v>0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7.7264329649000008</v>
      </c>
      <c r="AA5977">
        <v>0</v>
      </c>
      <c r="AB5977">
        <v>0</v>
      </c>
      <c r="AC5977">
        <v>0</v>
      </c>
      <c r="AD5977">
        <v>0</v>
      </c>
      <c r="AE5977">
        <v>7.7264329649000008</v>
      </c>
    </row>
    <row r="5978" spans="1:31" x14ac:dyDescent="0.3">
      <c r="A5978">
        <v>2659718</v>
      </c>
      <c r="B5978">
        <v>1</v>
      </c>
      <c r="C5978" t="s">
        <v>80</v>
      </c>
      <c r="D5978" t="s">
        <v>106</v>
      </c>
      <c r="E5978" t="s">
        <v>147</v>
      </c>
      <c r="F5978" t="s">
        <v>16533</v>
      </c>
      <c r="G5978" t="s">
        <v>149</v>
      </c>
      <c r="H5978" t="s">
        <v>144</v>
      </c>
      <c r="I5978" t="s">
        <v>136</v>
      </c>
      <c r="J5978" t="s">
        <v>137</v>
      </c>
      <c r="K5978" t="s">
        <v>138</v>
      </c>
      <c r="L5978" t="s">
        <v>16534</v>
      </c>
      <c r="M5978" t="s">
        <v>16535</v>
      </c>
      <c r="N5978">
        <v>0.41972222199999998</v>
      </c>
      <c r="O5978">
        <v>2</v>
      </c>
      <c r="P5978">
        <v>949</v>
      </c>
      <c r="Q5978">
        <v>1</v>
      </c>
      <c r="R5978">
        <v>115</v>
      </c>
      <c r="S5978">
        <v>6</v>
      </c>
      <c r="T5978">
        <v>149</v>
      </c>
      <c r="U5978">
        <v>0</v>
      </c>
      <c r="V5978">
        <v>1</v>
      </c>
      <c r="W5978">
        <v>0.15089920447775454</v>
      </c>
      <c r="X5978">
        <v>71.291780233119368</v>
      </c>
      <c r="Y5978">
        <v>0.39240221686259058</v>
      </c>
      <c r="Z5978">
        <v>35.609094601067937</v>
      </c>
      <c r="AA5978">
        <v>9.1411638352888893</v>
      </c>
      <c r="AB5978">
        <v>35.989617286324524</v>
      </c>
      <c r="AC5978">
        <v>0</v>
      </c>
      <c r="AD5978">
        <v>8.8392218412335563E-2</v>
      </c>
      <c r="AE5978">
        <v>152.6633495955534</v>
      </c>
    </row>
    <row r="5979" spans="1:31" x14ac:dyDescent="0.3">
      <c r="A5979">
        <v>2659131</v>
      </c>
      <c r="B5979">
        <v>1</v>
      </c>
      <c r="C5979" t="s">
        <v>80</v>
      </c>
      <c r="D5979" t="s">
        <v>106</v>
      </c>
      <c r="E5979" t="s">
        <v>194</v>
      </c>
      <c r="F5979" t="s">
        <v>16536</v>
      </c>
      <c r="G5979" t="s">
        <v>149</v>
      </c>
      <c r="H5979" t="s">
        <v>144</v>
      </c>
      <c r="I5979" t="s">
        <v>136</v>
      </c>
      <c r="J5979" t="s">
        <v>137</v>
      </c>
      <c r="K5979" t="s">
        <v>138</v>
      </c>
      <c r="L5979" t="s">
        <v>16537</v>
      </c>
      <c r="M5979" t="s">
        <v>16538</v>
      </c>
      <c r="N5979">
        <v>7.0277777E-2</v>
      </c>
      <c r="O5979">
        <v>5</v>
      </c>
      <c r="P5979">
        <v>11028</v>
      </c>
      <c r="Q5979">
        <v>0</v>
      </c>
      <c r="R5979">
        <v>15</v>
      </c>
      <c r="S5979">
        <v>22</v>
      </c>
      <c r="T5979">
        <v>2866</v>
      </c>
      <c r="U5979">
        <v>0</v>
      </c>
      <c r="V5979">
        <v>0</v>
      </c>
      <c r="W5979">
        <v>0.11183477252330716</v>
      </c>
      <c r="X5979">
        <v>151.29727929614151</v>
      </c>
      <c r="Y5979">
        <v>0</v>
      </c>
      <c r="Z5979">
        <v>2.416654050330135</v>
      </c>
      <c r="AA5979">
        <v>7.7997203507404489</v>
      </c>
      <c r="AB5979">
        <v>138.34164652664836</v>
      </c>
      <c r="AC5979">
        <v>0</v>
      </c>
      <c r="AD5979">
        <v>0</v>
      </c>
      <c r="AE5979">
        <v>299.96713499638372</v>
      </c>
    </row>
    <row r="5980" spans="1:31" x14ac:dyDescent="0.3">
      <c r="A5980">
        <v>2659426</v>
      </c>
      <c r="B5980">
        <v>1</v>
      </c>
      <c r="C5980" t="s">
        <v>81</v>
      </c>
      <c r="D5980" t="s">
        <v>127</v>
      </c>
      <c r="E5980" t="s">
        <v>147</v>
      </c>
      <c r="F5980" t="s">
        <v>2685</v>
      </c>
      <c r="G5980" t="s">
        <v>149</v>
      </c>
      <c r="H5980" t="s">
        <v>144</v>
      </c>
      <c r="I5980" t="s">
        <v>136</v>
      </c>
      <c r="J5980" t="s">
        <v>137</v>
      </c>
      <c r="K5980" t="s">
        <v>138</v>
      </c>
      <c r="L5980" t="s">
        <v>16539</v>
      </c>
      <c r="M5980" t="s">
        <v>16540</v>
      </c>
      <c r="N5980">
        <v>1.973055555</v>
      </c>
      <c r="O5980">
        <v>3</v>
      </c>
      <c r="P5980">
        <v>4</v>
      </c>
      <c r="Q5980">
        <v>46</v>
      </c>
      <c r="R5980">
        <v>21</v>
      </c>
      <c r="S5980">
        <v>2</v>
      </c>
      <c r="T5980">
        <v>2</v>
      </c>
      <c r="U5980">
        <v>0</v>
      </c>
      <c r="V5980">
        <v>0</v>
      </c>
      <c r="W5980">
        <v>5.3484535564582503</v>
      </c>
      <c r="X5980">
        <v>3.1462932945246296</v>
      </c>
      <c r="Y5980">
        <v>268.76444779109266</v>
      </c>
      <c r="Z5980">
        <v>385.97850512855865</v>
      </c>
      <c r="AA5980">
        <v>14.11367272912787</v>
      </c>
      <c r="AB5980">
        <v>16.124060136263772</v>
      </c>
      <c r="AC5980">
        <v>0</v>
      </c>
      <c r="AD5980">
        <v>0</v>
      </c>
      <c r="AE5980">
        <v>693.47543263602586</v>
      </c>
    </row>
    <row r="5981" spans="1:31" x14ac:dyDescent="0.3">
      <c r="A5981">
        <v>2659177</v>
      </c>
      <c r="B5981">
        <v>1</v>
      </c>
      <c r="C5981" t="s">
        <v>80</v>
      </c>
      <c r="D5981" t="s">
        <v>84</v>
      </c>
      <c r="E5981" t="s">
        <v>141</v>
      </c>
      <c r="F5981" t="s">
        <v>9684</v>
      </c>
      <c r="G5981" t="s">
        <v>161</v>
      </c>
      <c r="H5981" t="s">
        <v>144</v>
      </c>
      <c r="I5981" t="s">
        <v>136</v>
      </c>
      <c r="J5981" t="s">
        <v>137</v>
      </c>
      <c r="K5981" t="s">
        <v>162</v>
      </c>
      <c r="L5981" t="s">
        <v>16541</v>
      </c>
      <c r="M5981" t="s">
        <v>16542</v>
      </c>
      <c r="N5981">
        <v>5.5361111110000003</v>
      </c>
      <c r="O5981">
        <v>0</v>
      </c>
      <c r="P5981">
        <v>386</v>
      </c>
      <c r="Q5981">
        <v>0</v>
      </c>
      <c r="R5981">
        <v>0</v>
      </c>
      <c r="S5981">
        <v>0</v>
      </c>
      <c r="T5981">
        <v>11</v>
      </c>
      <c r="U5981">
        <v>0</v>
      </c>
      <c r="V5981">
        <v>0</v>
      </c>
      <c r="W5981">
        <v>0</v>
      </c>
      <c r="X5981">
        <v>481.24415461461456</v>
      </c>
      <c r="Y5981">
        <v>0</v>
      </c>
      <c r="Z5981">
        <v>0</v>
      </c>
      <c r="AA5981">
        <v>0</v>
      </c>
      <c r="AB5981">
        <v>88.0967826647652</v>
      </c>
      <c r="AC5981">
        <v>0</v>
      </c>
      <c r="AD5981">
        <v>0</v>
      </c>
      <c r="AE5981">
        <v>569.34093727937977</v>
      </c>
    </row>
    <row r="5982" spans="1:31" x14ac:dyDescent="0.3">
      <c r="A5982">
        <v>2659572</v>
      </c>
      <c r="B5982">
        <v>1</v>
      </c>
      <c r="C5982" t="s">
        <v>81</v>
      </c>
      <c r="D5982" t="s">
        <v>122</v>
      </c>
      <c r="E5982" t="s">
        <v>194</v>
      </c>
      <c r="F5982" t="s">
        <v>865</v>
      </c>
      <c r="G5982" t="s">
        <v>149</v>
      </c>
      <c r="H5982" t="s">
        <v>144</v>
      </c>
      <c r="I5982" t="s">
        <v>136</v>
      </c>
      <c r="J5982" t="s">
        <v>137</v>
      </c>
      <c r="K5982" t="s">
        <v>138</v>
      </c>
      <c r="L5982" t="s">
        <v>16543</v>
      </c>
      <c r="M5982" t="s">
        <v>16544</v>
      </c>
      <c r="N5982">
        <v>0.23277777699999999</v>
      </c>
      <c r="O5982">
        <v>15</v>
      </c>
      <c r="P5982">
        <v>891</v>
      </c>
      <c r="Q5982">
        <v>2</v>
      </c>
      <c r="R5982">
        <v>25</v>
      </c>
      <c r="S5982">
        <v>4</v>
      </c>
      <c r="T5982">
        <v>64</v>
      </c>
      <c r="U5982">
        <v>0</v>
      </c>
      <c r="V5982">
        <v>0</v>
      </c>
      <c r="W5982">
        <v>1.1009725855688695</v>
      </c>
      <c r="X5982">
        <v>27.16743995371754</v>
      </c>
      <c r="Y5982">
        <v>0.41369657493867856</v>
      </c>
      <c r="Z5982">
        <v>4.8897578041714613</v>
      </c>
      <c r="AA5982">
        <v>1.603739414808675</v>
      </c>
      <c r="AB5982">
        <v>5.237373770399457</v>
      </c>
      <c r="AC5982">
        <v>0</v>
      </c>
      <c r="AD5982">
        <v>0</v>
      </c>
      <c r="AE5982">
        <v>40.412980103604681</v>
      </c>
    </row>
    <row r="5983" spans="1:31" x14ac:dyDescent="0.3">
      <c r="A5983">
        <v>2659277</v>
      </c>
      <c r="B5983">
        <v>1</v>
      </c>
      <c r="C5983" t="s">
        <v>80</v>
      </c>
      <c r="D5983" t="s">
        <v>100</v>
      </c>
      <c r="E5983" t="s">
        <v>165</v>
      </c>
      <c r="F5983" t="s">
        <v>16545</v>
      </c>
      <c r="G5983" t="s">
        <v>187</v>
      </c>
      <c r="H5983" t="s">
        <v>135</v>
      </c>
      <c r="I5983" t="s">
        <v>136</v>
      </c>
      <c r="J5983" t="s">
        <v>137</v>
      </c>
      <c r="K5983" t="s">
        <v>138</v>
      </c>
      <c r="L5983" t="s">
        <v>16546</v>
      </c>
      <c r="M5983" t="s">
        <v>16056</v>
      </c>
      <c r="N5983">
        <v>3.9452777769999998</v>
      </c>
      <c r="O5983">
        <v>0</v>
      </c>
      <c r="P5983">
        <v>7</v>
      </c>
      <c r="Q5983">
        <v>0</v>
      </c>
      <c r="R5983">
        <v>3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6.7130026423481901</v>
      </c>
      <c r="Y5983">
        <v>0</v>
      </c>
      <c r="Z5983">
        <v>3.2392367217458888</v>
      </c>
      <c r="AA5983">
        <v>0</v>
      </c>
      <c r="AB5983">
        <v>0</v>
      </c>
      <c r="AC5983">
        <v>0</v>
      </c>
      <c r="AD5983">
        <v>0</v>
      </c>
      <c r="AE5983">
        <v>9.9522393640940798</v>
      </c>
    </row>
    <row r="5984" spans="1:31" x14ac:dyDescent="0.3">
      <c r="A5984">
        <v>2659589</v>
      </c>
      <c r="B5984">
        <v>1</v>
      </c>
      <c r="C5984" t="s">
        <v>81</v>
      </c>
      <c r="D5984" t="s">
        <v>118</v>
      </c>
      <c r="E5984" t="s">
        <v>181</v>
      </c>
      <c r="F5984" t="s">
        <v>3038</v>
      </c>
      <c r="G5984" t="s">
        <v>149</v>
      </c>
      <c r="H5984" t="s">
        <v>144</v>
      </c>
      <c r="I5984" t="s">
        <v>136</v>
      </c>
      <c r="J5984" t="s">
        <v>137</v>
      </c>
      <c r="K5984" t="s">
        <v>138</v>
      </c>
      <c r="L5984" t="s">
        <v>16547</v>
      </c>
      <c r="M5984" t="s">
        <v>16548</v>
      </c>
      <c r="N5984">
        <v>8.3333332999999996E-2</v>
      </c>
      <c r="O5984">
        <v>17</v>
      </c>
      <c r="P5984">
        <v>1152</v>
      </c>
      <c r="Q5984">
        <v>202</v>
      </c>
      <c r="R5984">
        <v>87</v>
      </c>
      <c r="S5984">
        <v>32</v>
      </c>
      <c r="T5984">
        <v>89</v>
      </c>
      <c r="U5984">
        <v>0</v>
      </c>
      <c r="V5984">
        <v>0</v>
      </c>
      <c r="W5984">
        <v>0.47248592836640002</v>
      </c>
      <c r="X5984">
        <v>17.620180666021504</v>
      </c>
      <c r="Y5984">
        <v>120.80416206394905</v>
      </c>
      <c r="Z5984">
        <v>20.140880354106894</v>
      </c>
      <c r="AA5984">
        <v>7.5517875582494343</v>
      </c>
      <c r="AB5984">
        <v>4.4731166823983246</v>
      </c>
      <c r="AC5984">
        <v>0</v>
      </c>
      <c r="AD5984">
        <v>0</v>
      </c>
      <c r="AE5984">
        <v>171.06261325309157</v>
      </c>
    </row>
    <row r="5985" spans="1:31" x14ac:dyDescent="0.3">
      <c r="A5985">
        <v>2659260</v>
      </c>
      <c r="B5985">
        <v>1</v>
      </c>
      <c r="C5985" t="s">
        <v>80</v>
      </c>
      <c r="D5985" t="s">
        <v>107</v>
      </c>
      <c r="E5985" t="s">
        <v>165</v>
      </c>
      <c r="F5985" t="s">
        <v>16549</v>
      </c>
      <c r="G5985" t="s">
        <v>154</v>
      </c>
      <c r="H5985" t="s">
        <v>135</v>
      </c>
      <c r="I5985" t="s">
        <v>136</v>
      </c>
      <c r="J5985" t="s">
        <v>137</v>
      </c>
      <c r="K5985" t="s">
        <v>138</v>
      </c>
      <c r="L5985" t="s">
        <v>16550</v>
      </c>
      <c r="M5985" t="s">
        <v>16551</v>
      </c>
      <c r="N5985">
        <v>0.85555555500000002</v>
      </c>
      <c r="O5985">
        <v>0</v>
      </c>
      <c r="P5985">
        <v>159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33.488153456058839</v>
      </c>
      <c r="Y5985">
        <v>0</v>
      </c>
      <c r="Z5985">
        <v>0</v>
      </c>
      <c r="AA5985">
        <v>0</v>
      </c>
      <c r="AB5985">
        <v>0.13579246180825813</v>
      </c>
      <c r="AC5985">
        <v>0</v>
      </c>
      <c r="AD5985">
        <v>0</v>
      </c>
      <c r="AE5985">
        <v>33.623945917867097</v>
      </c>
    </row>
    <row r="5986" spans="1:31" x14ac:dyDescent="0.3">
      <c r="A5986">
        <v>2659234</v>
      </c>
      <c r="B5986">
        <v>1</v>
      </c>
      <c r="C5986" t="s">
        <v>81</v>
      </c>
      <c r="D5986" t="s">
        <v>112</v>
      </c>
      <c r="E5986" t="s">
        <v>141</v>
      </c>
      <c r="F5986" t="s">
        <v>16552</v>
      </c>
      <c r="G5986" t="s">
        <v>161</v>
      </c>
      <c r="H5986" t="s">
        <v>144</v>
      </c>
      <c r="I5986" t="s">
        <v>136</v>
      </c>
      <c r="J5986" t="s">
        <v>137</v>
      </c>
      <c r="K5986" t="s">
        <v>162</v>
      </c>
      <c r="L5986" t="s">
        <v>16553</v>
      </c>
      <c r="M5986" t="s">
        <v>16554</v>
      </c>
      <c r="N5986">
        <v>7.5877777770000003</v>
      </c>
      <c r="O5986">
        <v>0</v>
      </c>
      <c r="P5986">
        <v>457</v>
      </c>
      <c r="Q5986">
        <v>1</v>
      </c>
      <c r="R5986">
        <v>10</v>
      </c>
      <c r="S5986">
        <v>4</v>
      </c>
      <c r="T5986">
        <v>31</v>
      </c>
      <c r="U5986">
        <v>0</v>
      </c>
      <c r="V5986">
        <v>0</v>
      </c>
      <c r="W5986">
        <v>0</v>
      </c>
      <c r="X5986">
        <v>263.4330121931406</v>
      </c>
      <c r="Y5986">
        <v>93.838144506781106</v>
      </c>
      <c r="Z5986">
        <v>0.89010036972605355</v>
      </c>
      <c r="AA5986">
        <v>52.956827479484438</v>
      </c>
      <c r="AB5986">
        <v>65.385303822508263</v>
      </c>
      <c r="AC5986">
        <v>0</v>
      </c>
      <c r="AD5986">
        <v>0</v>
      </c>
      <c r="AE5986">
        <v>476.50338837164043</v>
      </c>
    </row>
    <row r="5987" spans="1:31" x14ac:dyDescent="0.3">
      <c r="A5987">
        <v>2659758</v>
      </c>
      <c r="B5987">
        <v>1</v>
      </c>
      <c r="C5987" t="s">
        <v>80</v>
      </c>
      <c r="D5987" t="s">
        <v>105</v>
      </c>
      <c r="E5987" t="s">
        <v>194</v>
      </c>
      <c r="F5987" t="s">
        <v>240</v>
      </c>
      <c r="G5987" t="s">
        <v>149</v>
      </c>
      <c r="H5987" t="s">
        <v>144</v>
      </c>
      <c r="I5987" t="s">
        <v>136</v>
      </c>
      <c r="J5987" t="s">
        <v>137</v>
      </c>
      <c r="K5987" t="s">
        <v>138</v>
      </c>
      <c r="L5987" t="s">
        <v>16555</v>
      </c>
      <c r="M5987" t="s">
        <v>16556</v>
      </c>
      <c r="N5987">
        <v>0.20472222200000001</v>
      </c>
      <c r="O5987">
        <v>0</v>
      </c>
      <c r="P5987">
        <v>471</v>
      </c>
      <c r="Q5987">
        <v>1</v>
      </c>
      <c r="R5987">
        <v>31</v>
      </c>
      <c r="S5987">
        <v>11</v>
      </c>
      <c r="T5987">
        <v>67</v>
      </c>
      <c r="U5987">
        <v>5</v>
      </c>
      <c r="V5987">
        <v>0</v>
      </c>
      <c r="W5987">
        <v>0</v>
      </c>
      <c r="X5987">
        <v>30.140938701151395</v>
      </c>
      <c r="Y5987">
        <v>0.53829511788000006</v>
      </c>
      <c r="Z5987">
        <v>8.6404758057645719</v>
      </c>
      <c r="AA5987">
        <v>23.428527285631098</v>
      </c>
      <c r="AB5987">
        <v>10.139398821604823</v>
      </c>
      <c r="AC5987">
        <v>40.150254832451928</v>
      </c>
      <c r="AD5987">
        <v>0</v>
      </c>
      <c r="AE5987">
        <v>113.03789056448383</v>
      </c>
    </row>
    <row r="5988" spans="1:31" x14ac:dyDescent="0.3">
      <c r="A5988">
        <v>2659732</v>
      </c>
      <c r="B5988">
        <v>1</v>
      </c>
      <c r="C5988" t="s">
        <v>80</v>
      </c>
      <c r="D5988" t="s">
        <v>90</v>
      </c>
      <c r="E5988" t="s">
        <v>214</v>
      </c>
      <c r="F5988" t="s">
        <v>16557</v>
      </c>
      <c r="G5988" t="s">
        <v>300</v>
      </c>
      <c r="H5988" t="s">
        <v>135</v>
      </c>
      <c r="I5988" t="s">
        <v>136</v>
      </c>
      <c r="J5988" t="s">
        <v>137</v>
      </c>
      <c r="K5988" t="s">
        <v>138</v>
      </c>
      <c r="L5988" t="s">
        <v>16558</v>
      </c>
      <c r="M5988" t="s">
        <v>16559</v>
      </c>
      <c r="N5988">
        <v>3.7033333329999998</v>
      </c>
      <c r="O5988">
        <v>0</v>
      </c>
      <c r="P5988">
        <v>128</v>
      </c>
      <c r="Q5988">
        <v>0</v>
      </c>
      <c r="R5988">
        <v>0</v>
      </c>
      <c r="S5988">
        <v>0</v>
      </c>
      <c r="T5988">
        <v>12</v>
      </c>
      <c r="U5988">
        <v>0</v>
      </c>
      <c r="V5988">
        <v>0</v>
      </c>
      <c r="W5988">
        <v>0</v>
      </c>
      <c r="X5988">
        <v>110.4759193603209</v>
      </c>
      <c r="Y5988">
        <v>0</v>
      </c>
      <c r="Z5988">
        <v>0</v>
      </c>
      <c r="AA5988">
        <v>0</v>
      </c>
      <c r="AB5988">
        <v>18.438722038671649</v>
      </c>
      <c r="AC5988">
        <v>0</v>
      </c>
      <c r="AD5988">
        <v>0</v>
      </c>
      <c r="AE5988">
        <v>128.91464139899256</v>
      </c>
    </row>
    <row r="5989" spans="1:31" x14ac:dyDescent="0.3">
      <c r="A5989">
        <v>2659068</v>
      </c>
      <c r="B5989">
        <v>1</v>
      </c>
      <c r="C5989" t="s">
        <v>80</v>
      </c>
      <c r="D5989" t="s">
        <v>106</v>
      </c>
      <c r="E5989" t="s">
        <v>141</v>
      </c>
      <c r="F5989" t="s">
        <v>16560</v>
      </c>
      <c r="G5989" t="s">
        <v>149</v>
      </c>
      <c r="H5989" t="s">
        <v>144</v>
      </c>
      <c r="I5989" t="s">
        <v>136</v>
      </c>
      <c r="J5989" t="s">
        <v>137</v>
      </c>
      <c r="K5989" t="s">
        <v>138</v>
      </c>
      <c r="L5989" t="s">
        <v>16561</v>
      </c>
      <c r="M5989" t="s">
        <v>16562</v>
      </c>
      <c r="N5989">
        <v>0.383333333</v>
      </c>
      <c r="O5989">
        <v>0</v>
      </c>
      <c r="P5989">
        <v>2516</v>
      </c>
      <c r="Q5989">
        <v>0</v>
      </c>
      <c r="R5989">
        <v>0</v>
      </c>
      <c r="S5989">
        <v>2</v>
      </c>
      <c r="T5989">
        <v>204</v>
      </c>
      <c r="U5989">
        <v>0</v>
      </c>
      <c r="V5989">
        <v>0</v>
      </c>
      <c r="W5989">
        <v>0</v>
      </c>
      <c r="X5989">
        <v>199.46851468259089</v>
      </c>
      <c r="Y5989">
        <v>0</v>
      </c>
      <c r="Z5989">
        <v>0</v>
      </c>
      <c r="AA5989">
        <v>14.850839343538743</v>
      </c>
      <c r="AB5989">
        <v>88.855489859308022</v>
      </c>
      <c r="AC5989">
        <v>0</v>
      </c>
      <c r="AD5989">
        <v>0</v>
      </c>
      <c r="AE5989">
        <v>303.17484388543767</v>
      </c>
    </row>
    <row r="5990" spans="1:31" x14ac:dyDescent="0.3">
      <c r="A5990">
        <v>2659609</v>
      </c>
      <c r="B5990">
        <v>1</v>
      </c>
      <c r="C5990" t="s">
        <v>81</v>
      </c>
      <c r="D5990" t="s">
        <v>127</v>
      </c>
      <c r="E5990" t="s">
        <v>141</v>
      </c>
      <c r="F5990" t="s">
        <v>5252</v>
      </c>
      <c r="G5990" t="s">
        <v>613</v>
      </c>
      <c r="H5990" t="s">
        <v>144</v>
      </c>
      <c r="I5990" t="s">
        <v>136</v>
      </c>
      <c r="J5990" t="s">
        <v>137</v>
      </c>
      <c r="K5990" t="s">
        <v>138</v>
      </c>
      <c r="L5990" t="s">
        <v>16563</v>
      </c>
      <c r="M5990" t="s">
        <v>16564</v>
      </c>
      <c r="N5990">
        <v>1.768333333</v>
      </c>
      <c r="O5990">
        <v>0</v>
      </c>
      <c r="P5990">
        <v>107</v>
      </c>
      <c r="Q5990">
        <v>0</v>
      </c>
      <c r="R5990">
        <v>3</v>
      </c>
      <c r="S5990">
        <v>0</v>
      </c>
      <c r="T5990">
        <v>11</v>
      </c>
      <c r="U5990">
        <v>0</v>
      </c>
      <c r="V5990">
        <v>0</v>
      </c>
      <c r="W5990">
        <v>0</v>
      </c>
      <c r="X5990">
        <v>41.600138649312299</v>
      </c>
      <c r="Y5990">
        <v>0</v>
      </c>
      <c r="Z5990">
        <v>10.327876104383325</v>
      </c>
      <c r="AA5990">
        <v>0</v>
      </c>
      <c r="AB5990">
        <v>12.321631129262576</v>
      </c>
      <c r="AC5990">
        <v>0</v>
      </c>
      <c r="AD5990">
        <v>0</v>
      </c>
      <c r="AE5990">
        <v>64.249645882958191</v>
      </c>
    </row>
    <row r="5991" spans="1:31" x14ac:dyDescent="0.3">
      <c r="A5991">
        <v>2659489</v>
      </c>
      <c r="B5991">
        <v>1</v>
      </c>
      <c r="C5991" t="s">
        <v>81</v>
      </c>
      <c r="D5991" t="s">
        <v>115</v>
      </c>
      <c r="E5991" t="s">
        <v>165</v>
      </c>
      <c r="F5991" t="s">
        <v>16565</v>
      </c>
      <c r="G5991" t="s">
        <v>161</v>
      </c>
      <c r="H5991" t="s">
        <v>135</v>
      </c>
      <c r="I5991" t="s">
        <v>136</v>
      </c>
      <c r="J5991" t="s">
        <v>137</v>
      </c>
      <c r="K5991" t="s">
        <v>162</v>
      </c>
      <c r="L5991" t="s">
        <v>16566</v>
      </c>
      <c r="M5991" t="s">
        <v>16567</v>
      </c>
      <c r="N5991">
        <v>1.620833333</v>
      </c>
      <c r="O5991">
        <v>0</v>
      </c>
      <c r="P5991">
        <v>20</v>
      </c>
      <c r="Q5991">
        <v>0</v>
      </c>
      <c r="R5991">
        <v>0</v>
      </c>
      <c r="S5991">
        <v>0</v>
      </c>
      <c r="T5991">
        <v>1</v>
      </c>
      <c r="U5991">
        <v>0</v>
      </c>
      <c r="V5991">
        <v>0</v>
      </c>
      <c r="W5991">
        <v>0</v>
      </c>
      <c r="X5991">
        <v>2.8952192717138376</v>
      </c>
      <c r="Y5991">
        <v>0</v>
      </c>
      <c r="Z5991">
        <v>0</v>
      </c>
      <c r="AA5991">
        <v>0</v>
      </c>
      <c r="AB5991">
        <v>0.30877812069412003</v>
      </c>
      <c r="AC5991">
        <v>0</v>
      </c>
      <c r="AD5991">
        <v>0</v>
      </c>
      <c r="AE5991">
        <v>3.2039973924079579</v>
      </c>
    </row>
    <row r="5992" spans="1:31" x14ac:dyDescent="0.3">
      <c r="A5992">
        <v>2659503</v>
      </c>
      <c r="B5992">
        <v>1</v>
      </c>
      <c r="C5992" t="s">
        <v>81</v>
      </c>
      <c r="D5992" t="s">
        <v>117</v>
      </c>
      <c r="E5992" t="s">
        <v>132</v>
      </c>
      <c r="F5992" t="s">
        <v>16568</v>
      </c>
      <c r="G5992" t="s">
        <v>228</v>
      </c>
      <c r="H5992" t="s">
        <v>135</v>
      </c>
      <c r="I5992" t="s">
        <v>136</v>
      </c>
      <c r="J5992" t="s">
        <v>137</v>
      </c>
      <c r="K5992" t="s">
        <v>138</v>
      </c>
      <c r="L5992" t="s">
        <v>16569</v>
      </c>
      <c r="M5992" t="s">
        <v>16570</v>
      </c>
      <c r="N5992">
        <v>2.8261111109999999</v>
      </c>
      <c r="O5992">
        <v>0</v>
      </c>
      <c r="P5992">
        <v>2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1.4473506282096265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1.4473506282096265</v>
      </c>
    </row>
    <row r="5993" spans="1:31" x14ac:dyDescent="0.3">
      <c r="A5993">
        <v>2659738</v>
      </c>
      <c r="B5993">
        <v>1</v>
      </c>
      <c r="C5993" t="s">
        <v>80</v>
      </c>
      <c r="D5993" t="s">
        <v>105</v>
      </c>
      <c r="E5993" t="s">
        <v>147</v>
      </c>
      <c r="F5993" t="s">
        <v>5074</v>
      </c>
      <c r="G5993" t="s">
        <v>149</v>
      </c>
      <c r="H5993" t="s">
        <v>144</v>
      </c>
      <c r="I5993" t="s">
        <v>136</v>
      </c>
      <c r="J5993" t="s">
        <v>137</v>
      </c>
      <c r="K5993" t="s">
        <v>138</v>
      </c>
      <c r="L5993" t="s">
        <v>16571</v>
      </c>
      <c r="M5993" t="s">
        <v>16572</v>
      </c>
      <c r="N5993">
        <v>5.0833333000000001E-2</v>
      </c>
      <c r="O5993">
        <v>5</v>
      </c>
      <c r="P5993">
        <v>697</v>
      </c>
      <c r="Q5993">
        <v>13</v>
      </c>
      <c r="R5993">
        <v>92</v>
      </c>
      <c r="S5993">
        <v>16</v>
      </c>
      <c r="T5993">
        <v>78</v>
      </c>
      <c r="U5993">
        <v>0</v>
      </c>
      <c r="V5993">
        <v>0</v>
      </c>
      <c r="W5993">
        <v>0.14079813728407992</v>
      </c>
      <c r="X5993">
        <v>8.3725693622105002</v>
      </c>
      <c r="Y5993">
        <v>6.2149132775956799</v>
      </c>
      <c r="Z5993">
        <v>2.7532285747195329</v>
      </c>
      <c r="AA5993">
        <v>0.75467394190070558</v>
      </c>
      <c r="AB5993">
        <v>2.0016323460510299</v>
      </c>
      <c r="AC5993">
        <v>0</v>
      </c>
      <c r="AD5993">
        <v>0</v>
      </c>
      <c r="AE5993">
        <v>20.237815639761525</v>
      </c>
    </row>
    <row r="5994" spans="1:31" x14ac:dyDescent="0.3">
      <c r="A5994">
        <v>2659111</v>
      </c>
      <c r="B5994">
        <v>1</v>
      </c>
      <c r="C5994" t="s">
        <v>80</v>
      </c>
      <c r="D5994" t="s">
        <v>105</v>
      </c>
      <c r="E5994" t="s">
        <v>165</v>
      </c>
      <c r="F5994" t="s">
        <v>16573</v>
      </c>
      <c r="G5994" t="s">
        <v>224</v>
      </c>
      <c r="H5994" t="s">
        <v>135</v>
      </c>
      <c r="I5994" t="s">
        <v>136</v>
      </c>
      <c r="J5994" t="s">
        <v>137</v>
      </c>
      <c r="K5994" t="s">
        <v>138</v>
      </c>
      <c r="L5994" t="s">
        <v>16574</v>
      </c>
      <c r="M5994" t="s">
        <v>16575</v>
      </c>
      <c r="N5994">
        <v>0.510833333</v>
      </c>
      <c r="O5994">
        <v>0</v>
      </c>
      <c r="P5994">
        <v>120</v>
      </c>
      <c r="Q5994">
        <v>0</v>
      </c>
      <c r="R5994">
        <v>0</v>
      </c>
      <c r="S5994">
        <v>0</v>
      </c>
      <c r="T5994">
        <v>4</v>
      </c>
      <c r="U5994">
        <v>0</v>
      </c>
      <c r="V5994">
        <v>0</v>
      </c>
      <c r="W5994">
        <v>0</v>
      </c>
      <c r="X5994">
        <v>12.365767291244552</v>
      </c>
      <c r="Y5994">
        <v>0</v>
      </c>
      <c r="Z5994">
        <v>0</v>
      </c>
      <c r="AA5994">
        <v>0</v>
      </c>
      <c r="AB5994">
        <v>0.63367368767107601</v>
      </c>
      <c r="AC5994">
        <v>0</v>
      </c>
      <c r="AD5994">
        <v>0</v>
      </c>
      <c r="AE5994">
        <v>12.999440978915628</v>
      </c>
    </row>
    <row r="5995" spans="1:31" x14ac:dyDescent="0.3">
      <c r="A5995">
        <v>2659546</v>
      </c>
      <c r="B5995">
        <v>1</v>
      </c>
      <c r="C5995" t="s">
        <v>80</v>
      </c>
      <c r="D5995" t="s">
        <v>107</v>
      </c>
      <c r="E5995" t="s">
        <v>165</v>
      </c>
      <c r="F5995" t="s">
        <v>16576</v>
      </c>
      <c r="G5995" t="s">
        <v>154</v>
      </c>
      <c r="H5995" t="s">
        <v>135</v>
      </c>
      <c r="I5995" t="s">
        <v>136</v>
      </c>
      <c r="J5995" t="s">
        <v>137</v>
      </c>
      <c r="K5995" t="s">
        <v>138</v>
      </c>
      <c r="L5995" t="s">
        <v>16577</v>
      </c>
      <c r="M5995" t="s">
        <v>16578</v>
      </c>
      <c r="N5995">
        <v>0.36194444399999998</v>
      </c>
      <c r="O5995">
        <v>0</v>
      </c>
      <c r="P5995">
        <v>11</v>
      </c>
      <c r="Q5995">
        <v>0</v>
      </c>
      <c r="R5995">
        <v>1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1.1328604263750162</v>
      </c>
      <c r="Y5995">
        <v>0</v>
      </c>
      <c r="Z5995">
        <v>3.7651262770911118E-2</v>
      </c>
      <c r="AA5995">
        <v>0</v>
      </c>
      <c r="AB5995">
        <v>0</v>
      </c>
      <c r="AC5995">
        <v>0</v>
      </c>
      <c r="AD5995">
        <v>0</v>
      </c>
      <c r="AE5995">
        <v>1.1705116891459273</v>
      </c>
    </row>
    <row r="5996" spans="1:31" x14ac:dyDescent="0.3">
      <c r="A5996">
        <v>2659154</v>
      </c>
      <c r="B5996">
        <v>1</v>
      </c>
      <c r="C5996" t="s">
        <v>80</v>
      </c>
      <c r="D5996" t="s">
        <v>105</v>
      </c>
      <c r="E5996" t="s">
        <v>194</v>
      </c>
      <c r="F5996" t="s">
        <v>11039</v>
      </c>
      <c r="G5996" t="s">
        <v>149</v>
      </c>
      <c r="H5996" t="s">
        <v>144</v>
      </c>
      <c r="I5996" t="s">
        <v>136</v>
      </c>
      <c r="J5996" t="s">
        <v>137</v>
      </c>
      <c r="K5996" t="s">
        <v>138</v>
      </c>
      <c r="L5996" t="s">
        <v>16579</v>
      </c>
      <c r="M5996" t="s">
        <v>16580</v>
      </c>
      <c r="N5996">
        <v>0.96472222200000002</v>
      </c>
      <c r="O5996">
        <v>0</v>
      </c>
      <c r="P5996">
        <v>587</v>
      </c>
      <c r="Q5996">
        <v>0</v>
      </c>
      <c r="R5996">
        <v>0</v>
      </c>
      <c r="S5996">
        <v>0</v>
      </c>
      <c r="T5996">
        <v>65</v>
      </c>
      <c r="U5996">
        <v>0</v>
      </c>
      <c r="V5996">
        <v>0</v>
      </c>
      <c r="W5996">
        <v>0</v>
      </c>
      <c r="X5996">
        <v>209.07099812306689</v>
      </c>
      <c r="Y5996">
        <v>0</v>
      </c>
      <c r="Z5996">
        <v>0</v>
      </c>
      <c r="AA5996">
        <v>0</v>
      </c>
      <c r="AB5996">
        <v>105.30016353878467</v>
      </c>
      <c r="AC5996">
        <v>0</v>
      </c>
      <c r="AD5996">
        <v>0</v>
      </c>
      <c r="AE5996">
        <v>314.37116166185154</v>
      </c>
    </row>
    <row r="5997" spans="1:31" x14ac:dyDescent="0.3">
      <c r="A5997">
        <v>2659042</v>
      </c>
      <c r="B5997">
        <v>3</v>
      </c>
      <c r="C5997" t="s">
        <v>80</v>
      </c>
      <c r="D5997" t="s">
        <v>90</v>
      </c>
      <c r="E5997" t="s">
        <v>141</v>
      </c>
      <c r="F5997" t="s">
        <v>16581</v>
      </c>
      <c r="G5997" t="s">
        <v>149</v>
      </c>
      <c r="H5997" t="s">
        <v>144</v>
      </c>
      <c r="I5997" t="s">
        <v>136</v>
      </c>
      <c r="J5997" t="s">
        <v>137</v>
      </c>
      <c r="K5997" t="s">
        <v>138</v>
      </c>
      <c r="L5997" t="s">
        <v>16325</v>
      </c>
      <c r="M5997" t="s">
        <v>16582</v>
      </c>
      <c r="N5997">
        <v>0.76527777699999999</v>
      </c>
      <c r="O5997">
        <v>0</v>
      </c>
      <c r="P5997">
        <v>9753</v>
      </c>
      <c r="Q5997">
        <v>0</v>
      </c>
      <c r="R5997">
        <v>0</v>
      </c>
      <c r="S5997">
        <v>2</v>
      </c>
      <c r="T5997">
        <v>1332</v>
      </c>
      <c r="U5997">
        <v>0</v>
      </c>
      <c r="V5997">
        <v>4</v>
      </c>
      <c r="W5997">
        <v>0</v>
      </c>
      <c r="X5997">
        <v>1653.5219824507192</v>
      </c>
      <c r="Y5997">
        <v>0</v>
      </c>
      <c r="Z5997">
        <v>0</v>
      </c>
      <c r="AA5997">
        <v>123.88529115645288</v>
      </c>
      <c r="AB5997">
        <v>646.7840569227219</v>
      </c>
      <c r="AC5997">
        <v>0</v>
      </c>
      <c r="AD5997">
        <v>14.683367514331735</v>
      </c>
      <c r="AE5997">
        <v>2438.8746980442256</v>
      </c>
    </row>
    <row r="5998" spans="1:31" x14ac:dyDescent="0.3">
      <c r="A5998">
        <v>2659389</v>
      </c>
      <c r="B5998">
        <v>1</v>
      </c>
      <c r="C5998" t="s">
        <v>81</v>
      </c>
      <c r="D5998" t="s">
        <v>112</v>
      </c>
      <c r="E5998" t="s">
        <v>132</v>
      </c>
      <c r="F5998" t="s">
        <v>16583</v>
      </c>
      <c r="G5998" t="s">
        <v>4296</v>
      </c>
      <c r="H5998" t="s">
        <v>135</v>
      </c>
      <c r="I5998" t="s">
        <v>136</v>
      </c>
      <c r="J5998" t="s">
        <v>137</v>
      </c>
      <c r="K5998" t="s">
        <v>138</v>
      </c>
      <c r="L5998" t="s">
        <v>16584</v>
      </c>
      <c r="M5998" t="s">
        <v>16585</v>
      </c>
      <c r="N5998">
        <v>0.703333333</v>
      </c>
      <c r="O5998">
        <v>0</v>
      </c>
      <c r="P5998">
        <v>9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1.4416203921147654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1.4416203921147654</v>
      </c>
    </row>
    <row r="5999" spans="1:31" x14ac:dyDescent="0.3">
      <c r="A5999">
        <v>2659034</v>
      </c>
      <c r="B5999">
        <v>1</v>
      </c>
      <c r="C5999" t="s">
        <v>80</v>
      </c>
      <c r="D5999" t="s">
        <v>90</v>
      </c>
      <c r="E5999" t="s">
        <v>141</v>
      </c>
      <c r="F5999" t="s">
        <v>16581</v>
      </c>
      <c r="G5999" t="s">
        <v>149</v>
      </c>
      <c r="H5999" t="s">
        <v>144</v>
      </c>
      <c r="I5999" t="s">
        <v>136</v>
      </c>
      <c r="J5999" t="s">
        <v>137</v>
      </c>
      <c r="K5999" t="s">
        <v>138</v>
      </c>
      <c r="L5999" t="s">
        <v>16586</v>
      </c>
      <c r="M5999" t="s">
        <v>16027</v>
      </c>
      <c r="N5999">
        <v>0.78527777700000001</v>
      </c>
      <c r="O5999">
        <v>0</v>
      </c>
      <c r="P5999">
        <v>268</v>
      </c>
      <c r="Q5999">
        <v>0</v>
      </c>
      <c r="R5999">
        <v>0</v>
      </c>
      <c r="S5999">
        <v>1</v>
      </c>
      <c r="T5999">
        <v>51</v>
      </c>
      <c r="U5999">
        <v>0</v>
      </c>
      <c r="V5999">
        <v>0</v>
      </c>
      <c r="W5999">
        <v>0</v>
      </c>
      <c r="X5999">
        <v>49.700616039848683</v>
      </c>
      <c r="Y5999">
        <v>0</v>
      </c>
      <c r="Z5999">
        <v>0</v>
      </c>
      <c r="AA5999">
        <v>3.8045060302737466</v>
      </c>
      <c r="AB5999">
        <v>25.104510540822655</v>
      </c>
      <c r="AC5999">
        <v>0</v>
      </c>
      <c r="AD5999">
        <v>0</v>
      </c>
      <c r="AE5999">
        <v>78.609632610945084</v>
      </c>
    </row>
    <row r="6000" spans="1:31" x14ac:dyDescent="0.3">
      <c r="A6000">
        <v>2659535</v>
      </c>
      <c r="B6000">
        <v>1</v>
      </c>
      <c r="C6000" t="s">
        <v>80</v>
      </c>
      <c r="D6000" t="s">
        <v>95</v>
      </c>
      <c r="E6000" t="s">
        <v>165</v>
      </c>
      <c r="F6000" t="s">
        <v>16587</v>
      </c>
      <c r="G6000" t="s">
        <v>224</v>
      </c>
      <c r="H6000" t="s">
        <v>135</v>
      </c>
      <c r="I6000" t="s">
        <v>136</v>
      </c>
      <c r="J6000" t="s">
        <v>137</v>
      </c>
      <c r="K6000" t="s">
        <v>138</v>
      </c>
      <c r="L6000" t="s">
        <v>16588</v>
      </c>
      <c r="M6000" t="s">
        <v>16589</v>
      </c>
      <c r="N6000">
        <v>1.585555555</v>
      </c>
      <c r="O6000">
        <v>0</v>
      </c>
      <c r="P6000">
        <v>255</v>
      </c>
      <c r="Q6000">
        <v>0</v>
      </c>
      <c r="R6000">
        <v>0</v>
      </c>
      <c r="S6000">
        <v>0</v>
      </c>
      <c r="T6000">
        <v>30</v>
      </c>
      <c r="U6000">
        <v>0</v>
      </c>
      <c r="V6000">
        <v>0</v>
      </c>
      <c r="W6000">
        <v>0</v>
      </c>
      <c r="X6000">
        <v>83.830340648606622</v>
      </c>
      <c r="Y6000">
        <v>0</v>
      </c>
      <c r="Z6000">
        <v>0</v>
      </c>
      <c r="AA6000">
        <v>0</v>
      </c>
      <c r="AB6000">
        <v>52.990972915325081</v>
      </c>
      <c r="AC6000">
        <v>0</v>
      </c>
      <c r="AD6000">
        <v>0</v>
      </c>
      <c r="AE6000">
        <v>136.82131356393171</v>
      </c>
    </row>
    <row r="6001" spans="1:31" x14ac:dyDescent="0.3">
      <c r="A6001">
        <v>2659289</v>
      </c>
      <c r="B6001">
        <v>1</v>
      </c>
      <c r="C6001" t="s">
        <v>80</v>
      </c>
      <c r="D6001" t="s">
        <v>93</v>
      </c>
      <c r="E6001" t="s">
        <v>194</v>
      </c>
      <c r="F6001" t="s">
        <v>1706</v>
      </c>
      <c r="G6001" t="s">
        <v>149</v>
      </c>
      <c r="H6001" t="s">
        <v>144</v>
      </c>
      <c r="I6001" t="s">
        <v>136</v>
      </c>
      <c r="J6001" t="s">
        <v>137</v>
      </c>
      <c r="K6001" t="s">
        <v>138</v>
      </c>
      <c r="L6001" t="s">
        <v>16590</v>
      </c>
      <c r="M6001" t="s">
        <v>16591</v>
      </c>
      <c r="N6001">
        <v>0.33722222200000002</v>
      </c>
      <c r="O6001">
        <v>0</v>
      </c>
      <c r="P6001">
        <v>1641</v>
      </c>
      <c r="Q6001">
        <v>0</v>
      </c>
      <c r="R6001">
        <v>111</v>
      </c>
      <c r="S6001">
        <v>1</v>
      </c>
      <c r="T6001">
        <v>373</v>
      </c>
      <c r="U6001">
        <v>0</v>
      </c>
      <c r="V6001">
        <v>1</v>
      </c>
      <c r="W6001">
        <v>0</v>
      </c>
      <c r="X6001">
        <v>122.33849409722596</v>
      </c>
      <c r="Y6001">
        <v>0</v>
      </c>
      <c r="Z6001">
        <v>75.56664893705323</v>
      </c>
      <c r="AA6001">
        <v>2.4754123478670764</v>
      </c>
      <c r="AB6001">
        <v>131.24516422667148</v>
      </c>
      <c r="AC6001">
        <v>0</v>
      </c>
      <c r="AD6001">
        <v>0</v>
      </c>
      <c r="AE6001">
        <v>331.62571960881775</v>
      </c>
    </row>
    <row r="6002" spans="1:31" x14ac:dyDescent="0.3">
      <c r="A6002">
        <v>2659250</v>
      </c>
      <c r="B6002">
        <v>2</v>
      </c>
      <c r="C6002" t="s">
        <v>80</v>
      </c>
      <c r="D6002" t="s">
        <v>93</v>
      </c>
      <c r="E6002" t="s">
        <v>152</v>
      </c>
      <c r="F6002" t="s">
        <v>16592</v>
      </c>
      <c r="G6002" t="s">
        <v>187</v>
      </c>
      <c r="H6002" t="s">
        <v>135</v>
      </c>
      <c r="I6002" t="s">
        <v>136</v>
      </c>
      <c r="J6002" t="s">
        <v>137</v>
      </c>
      <c r="K6002" t="s">
        <v>138</v>
      </c>
      <c r="L6002" t="s">
        <v>16097</v>
      </c>
      <c r="M6002" t="s">
        <v>16593</v>
      </c>
      <c r="N6002">
        <v>0.41666666600000002</v>
      </c>
      <c r="O6002">
        <v>0</v>
      </c>
      <c r="P6002">
        <v>112</v>
      </c>
      <c r="Q6002">
        <v>0</v>
      </c>
      <c r="R6002">
        <v>5</v>
      </c>
      <c r="S6002">
        <v>0</v>
      </c>
      <c r="T6002">
        <v>19</v>
      </c>
      <c r="U6002">
        <v>0</v>
      </c>
      <c r="V6002">
        <v>0</v>
      </c>
      <c r="W6002">
        <v>0</v>
      </c>
      <c r="X6002">
        <v>13.732086032046491</v>
      </c>
      <c r="Y6002">
        <v>0</v>
      </c>
      <c r="Z6002">
        <v>16.462503145868158</v>
      </c>
      <c r="AA6002">
        <v>0</v>
      </c>
      <c r="AB6002">
        <v>14.090606226253801</v>
      </c>
      <c r="AC6002">
        <v>0</v>
      </c>
      <c r="AD6002">
        <v>0</v>
      </c>
      <c r="AE6002">
        <v>44.285195404168448</v>
      </c>
    </row>
    <row r="6003" spans="1:31" x14ac:dyDescent="0.3">
      <c r="A6003">
        <v>2659074</v>
      </c>
      <c r="B6003">
        <v>1</v>
      </c>
      <c r="C6003" t="s">
        <v>81</v>
      </c>
      <c r="D6003" t="s">
        <v>123</v>
      </c>
      <c r="E6003" t="s">
        <v>147</v>
      </c>
      <c r="F6003" t="s">
        <v>16594</v>
      </c>
      <c r="G6003" t="s">
        <v>149</v>
      </c>
      <c r="H6003" t="s">
        <v>144</v>
      </c>
      <c r="I6003" t="s">
        <v>136</v>
      </c>
      <c r="J6003" t="s">
        <v>137</v>
      </c>
      <c r="K6003" t="s">
        <v>138</v>
      </c>
      <c r="L6003" t="s">
        <v>16595</v>
      </c>
      <c r="M6003" t="s">
        <v>16596</v>
      </c>
      <c r="N6003">
        <v>1.89</v>
      </c>
      <c r="O6003">
        <v>3</v>
      </c>
      <c r="P6003">
        <v>217</v>
      </c>
      <c r="Q6003">
        <v>39</v>
      </c>
      <c r="R6003">
        <v>54</v>
      </c>
      <c r="S6003">
        <v>4</v>
      </c>
      <c r="T6003">
        <v>20</v>
      </c>
      <c r="U6003">
        <v>2</v>
      </c>
      <c r="V6003">
        <v>0</v>
      </c>
      <c r="W6003">
        <v>46.739958657568316</v>
      </c>
      <c r="X6003">
        <v>136.12255630614698</v>
      </c>
      <c r="Y6003">
        <v>638.43891491738782</v>
      </c>
      <c r="Z6003">
        <v>485.08081822606806</v>
      </c>
      <c r="AA6003">
        <v>3.1497661774165442</v>
      </c>
      <c r="AB6003">
        <v>31.111424952721634</v>
      </c>
      <c r="AC6003">
        <v>42.733604860117644</v>
      </c>
      <c r="AD6003">
        <v>0</v>
      </c>
      <c r="AE6003">
        <v>1383.3770440974267</v>
      </c>
    </row>
    <row r="6004" spans="1:31" x14ac:dyDescent="0.3">
      <c r="A6004">
        <v>2659180</v>
      </c>
      <c r="B6004">
        <v>1</v>
      </c>
      <c r="C6004" t="s">
        <v>80</v>
      </c>
      <c r="D6004" t="s">
        <v>84</v>
      </c>
      <c r="E6004" t="s">
        <v>141</v>
      </c>
      <c r="F6004" t="s">
        <v>16597</v>
      </c>
      <c r="G6004" t="s">
        <v>154</v>
      </c>
      <c r="H6004" t="s">
        <v>144</v>
      </c>
      <c r="I6004" t="s">
        <v>136</v>
      </c>
      <c r="J6004" t="s">
        <v>137</v>
      </c>
      <c r="K6004" t="s">
        <v>138</v>
      </c>
      <c r="L6004" t="s">
        <v>16598</v>
      </c>
      <c r="M6004" t="s">
        <v>16599</v>
      </c>
      <c r="N6004">
        <v>0.188888888</v>
      </c>
      <c r="O6004">
        <v>0</v>
      </c>
      <c r="P6004">
        <v>316</v>
      </c>
      <c r="Q6004">
        <v>0</v>
      </c>
      <c r="R6004">
        <v>0</v>
      </c>
      <c r="S6004">
        <v>1</v>
      </c>
      <c r="T6004">
        <v>22</v>
      </c>
      <c r="U6004">
        <v>0</v>
      </c>
      <c r="V6004">
        <v>1</v>
      </c>
      <c r="W6004">
        <v>0</v>
      </c>
      <c r="X6004">
        <v>14.777328814760285</v>
      </c>
      <c r="Y6004">
        <v>0</v>
      </c>
      <c r="Z6004">
        <v>0</v>
      </c>
      <c r="AA6004">
        <v>21.004506023191428</v>
      </c>
      <c r="AB6004">
        <v>4.1906274460684827</v>
      </c>
      <c r="AC6004">
        <v>0</v>
      </c>
      <c r="AD6004">
        <v>1.2643075529821957</v>
      </c>
      <c r="AE6004">
        <v>41.236769837002392</v>
      </c>
    </row>
    <row r="6005" spans="1:31" x14ac:dyDescent="0.3">
      <c r="A6005">
        <v>2659804</v>
      </c>
      <c r="B6005">
        <v>1</v>
      </c>
      <c r="C6005" t="s">
        <v>80</v>
      </c>
      <c r="D6005" t="s">
        <v>84</v>
      </c>
      <c r="E6005" t="s">
        <v>141</v>
      </c>
      <c r="F6005" t="s">
        <v>16600</v>
      </c>
      <c r="G6005" t="s">
        <v>432</v>
      </c>
      <c r="H6005" t="s">
        <v>144</v>
      </c>
      <c r="I6005" t="s">
        <v>136</v>
      </c>
      <c r="J6005" t="s">
        <v>137</v>
      </c>
      <c r="K6005" t="s">
        <v>138</v>
      </c>
      <c r="L6005" t="s">
        <v>16601</v>
      </c>
      <c r="M6005" t="s">
        <v>16602</v>
      </c>
      <c r="N6005">
        <v>8.1127777769999998</v>
      </c>
      <c r="O6005">
        <v>0</v>
      </c>
      <c r="P6005">
        <v>1</v>
      </c>
      <c r="Q6005">
        <v>0</v>
      </c>
      <c r="R6005">
        <v>0</v>
      </c>
      <c r="S6005">
        <v>0</v>
      </c>
      <c r="T6005">
        <v>59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818.15548649710286</v>
      </c>
      <c r="AC6005">
        <v>0</v>
      </c>
      <c r="AD6005">
        <v>0</v>
      </c>
      <c r="AE6005">
        <v>818.15548649710286</v>
      </c>
    </row>
    <row r="6006" spans="1:31" x14ac:dyDescent="0.3">
      <c r="A6006">
        <v>2659163</v>
      </c>
      <c r="B6006">
        <v>1</v>
      </c>
      <c r="C6006" t="s">
        <v>80</v>
      </c>
      <c r="D6006" t="s">
        <v>97</v>
      </c>
      <c r="E6006" t="s">
        <v>165</v>
      </c>
      <c r="F6006" t="s">
        <v>16603</v>
      </c>
      <c r="G6006" t="s">
        <v>224</v>
      </c>
      <c r="H6006" t="s">
        <v>135</v>
      </c>
      <c r="I6006" t="s">
        <v>136</v>
      </c>
      <c r="J6006" t="s">
        <v>137</v>
      </c>
      <c r="K6006" t="s">
        <v>138</v>
      </c>
      <c r="L6006" t="s">
        <v>16604</v>
      </c>
      <c r="M6006" t="s">
        <v>16605</v>
      </c>
      <c r="N6006">
        <v>3.6063888880000001</v>
      </c>
      <c r="O6006">
        <v>0</v>
      </c>
      <c r="P6006">
        <v>215</v>
      </c>
      <c r="Q6006">
        <v>0</v>
      </c>
      <c r="R6006">
        <v>0</v>
      </c>
      <c r="S6006">
        <v>0</v>
      </c>
      <c r="T6006">
        <v>21</v>
      </c>
      <c r="U6006">
        <v>0</v>
      </c>
      <c r="V6006">
        <v>0</v>
      </c>
      <c r="W6006">
        <v>0</v>
      </c>
      <c r="X6006">
        <v>216.69007160616241</v>
      </c>
      <c r="Y6006">
        <v>0</v>
      </c>
      <c r="Z6006">
        <v>0</v>
      </c>
      <c r="AA6006">
        <v>0</v>
      </c>
      <c r="AB6006">
        <v>37.988819666949638</v>
      </c>
      <c r="AC6006">
        <v>0</v>
      </c>
      <c r="AD6006">
        <v>0</v>
      </c>
      <c r="AE6006">
        <v>254.67889127311204</v>
      </c>
    </row>
    <row r="6007" spans="1:31" x14ac:dyDescent="0.3">
      <c r="A6007">
        <v>2659137</v>
      </c>
      <c r="B6007">
        <v>1</v>
      </c>
      <c r="C6007" t="s">
        <v>80</v>
      </c>
      <c r="D6007" t="s">
        <v>108</v>
      </c>
      <c r="E6007" t="s">
        <v>147</v>
      </c>
      <c r="F6007" t="s">
        <v>11616</v>
      </c>
      <c r="G6007" t="s">
        <v>149</v>
      </c>
      <c r="H6007" t="s">
        <v>144</v>
      </c>
      <c r="I6007" t="s">
        <v>136</v>
      </c>
      <c r="J6007" t="s">
        <v>137</v>
      </c>
      <c r="K6007" t="s">
        <v>138</v>
      </c>
      <c r="L6007" t="s">
        <v>16606</v>
      </c>
      <c r="M6007" t="s">
        <v>16607</v>
      </c>
      <c r="N6007">
        <v>0.59166666599999995</v>
      </c>
      <c r="O6007">
        <v>0</v>
      </c>
      <c r="P6007">
        <v>398</v>
      </c>
      <c r="Q6007">
        <v>0</v>
      </c>
      <c r="R6007">
        <v>87</v>
      </c>
      <c r="S6007">
        <v>4</v>
      </c>
      <c r="T6007">
        <v>48</v>
      </c>
      <c r="U6007">
        <v>0</v>
      </c>
      <c r="V6007">
        <v>0</v>
      </c>
      <c r="W6007">
        <v>0</v>
      </c>
      <c r="X6007">
        <v>52.905277996325466</v>
      </c>
      <c r="Y6007">
        <v>0</v>
      </c>
      <c r="Z6007">
        <v>53.55580632813902</v>
      </c>
      <c r="AA6007">
        <v>3.8333530665256697</v>
      </c>
      <c r="AB6007">
        <v>21.570591038435449</v>
      </c>
      <c r="AC6007">
        <v>0</v>
      </c>
      <c r="AD6007">
        <v>0</v>
      </c>
      <c r="AE6007">
        <v>131.86502842942559</v>
      </c>
    </row>
    <row r="6008" spans="1:31" x14ac:dyDescent="0.3">
      <c r="A6008">
        <v>2659120</v>
      </c>
      <c r="B6008">
        <v>1</v>
      </c>
      <c r="C6008" t="s">
        <v>81</v>
      </c>
      <c r="D6008" t="s">
        <v>118</v>
      </c>
      <c r="E6008" t="s">
        <v>141</v>
      </c>
      <c r="F6008" t="s">
        <v>10903</v>
      </c>
      <c r="G6008" t="s">
        <v>143</v>
      </c>
      <c r="H6008" t="s">
        <v>144</v>
      </c>
      <c r="I6008" t="s">
        <v>136</v>
      </c>
      <c r="J6008" t="s">
        <v>137</v>
      </c>
      <c r="K6008" t="s">
        <v>138</v>
      </c>
      <c r="L6008" t="s">
        <v>16608</v>
      </c>
      <c r="M6008" t="s">
        <v>16609</v>
      </c>
      <c r="N6008">
        <v>1.0055555549999999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2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116.79725047578728</v>
      </c>
      <c r="AD6008">
        <v>0</v>
      </c>
      <c r="AE6008">
        <v>116.79725047578728</v>
      </c>
    </row>
    <row r="6009" spans="1:31" x14ac:dyDescent="0.3">
      <c r="A6009">
        <v>2659263</v>
      </c>
      <c r="B6009">
        <v>1</v>
      </c>
      <c r="C6009" t="s">
        <v>80</v>
      </c>
      <c r="D6009" t="s">
        <v>110</v>
      </c>
      <c r="E6009" t="s">
        <v>165</v>
      </c>
      <c r="F6009" t="s">
        <v>13116</v>
      </c>
      <c r="G6009" t="s">
        <v>161</v>
      </c>
      <c r="H6009" t="s">
        <v>135</v>
      </c>
      <c r="I6009" t="s">
        <v>136</v>
      </c>
      <c r="J6009" t="s">
        <v>137</v>
      </c>
      <c r="K6009" t="s">
        <v>162</v>
      </c>
      <c r="L6009" t="s">
        <v>16610</v>
      </c>
      <c r="M6009" t="s">
        <v>16611</v>
      </c>
      <c r="N6009">
        <v>2.7833333329999999</v>
      </c>
      <c r="O6009">
        <v>0</v>
      </c>
      <c r="P6009">
        <v>164</v>
      </c>
      <c r="Q6009">
        <v>0</v>
      </c>
      <c r="R6009">
        <v>0</v>
      </c>
      <c r="S6009">
        <v>0</v>
      </c>
      <c r="T6009">
        <v>18</v>
      </c>
      <c r="U6009">
        <v>0</v>
      </c>
      <c r="V6009">
        <v>0</v>
      </c>
      <c r="W6009">
        <v>0</v>
      </c>
      <c r="X6009">
        <v>126.42061848177046</v>
      </c>
      <c r="Y6009">
        <v>0</v>
      </c>
      <c r="Z6009">
        <v>0</v>
      </c>
      <c r="AA6009">
        <v>0</v>
      </c>
      <c r="AB6009">
        <v>75.605596742977724</v>
      </c>
      <c r="AC6009">
        <v>0</v>
      </c>
      <c r="AD6009">
        <v>0</v>
      </c>
      <c r="AE6009">
        <v>202.02621522474817</v>
      </c>
    </row>
    <row r="6010" spans="1:31" x14ac:dyDescent="0.3">
      <c r="A6010">
        <v>2659206</v>
      </c>
      <c r="B6010">
        <v>1</v>
      </c>
      <c r="C6010" t="s">
        <v>81</v>
      </c>
      <c r="D6010" t="s">
        <v>128</v>
      </c>
      <c r="E6010" t="s">
        <v>165</v>
      </c>
      <c r="F6010" t="s">
        <v>16612</v>
      </c>
      <c r="G6010" t="s">
        <v>224</v>
      </c>
      <c r="H6010" t="s">
        <v>135</v>
      </c>
      <c r="I6010" t="s">
        <v>136</v>
      </c>
      <c r="J6010" t="s">
        <v>137</v>
      </c>
      <c r="K6010" t="s">
        <v>138</v>
      </c>
      <c r="L6010" t="s">
        <v>16613</v>
      </c>
      <c r="M6010" t="s">
        <v>16614</v>
      </c>
      <c r="N6010">
        <v>0.56138888799999997</v>
      </c>
      <c r="O6010">
        <v>0</v>
      </c>
      <c r="P6010">
        <v>187</v>
      </c>
      <c r="Q6010">
        <v>0</v>
      </c>
      <c r="R6010">
        <v>0</v>
      </c>
      <c r="S6010">
        <v>0</v>
      </c>
      <c r="T6010">
        <v>2</v>
      </c>
      <c r="U6010">
        <v>0</v>
      </c>
      <c r="V6010">
        <v>0</v>
      </c>
      <c r="W6010">
        <v>0</v>
      </c>
      <c r="X6010">
        <v>25.155088175833004</v>
      </c>
      <c r="Y6010">
        <v>0</v>
      </c>
      <c r="Z6010">
        <v>0</v>
      </c>
      <c r="AA6010">
        <v>0</v>
      </c>
      <c r="AB6010">
        <v>4.155899760131688</v>
      </c>
      <c r="AC6010">
        <v>0</v>
      </c>
      <c r="AD6010">
        <v>0</v>
      </c>
      <c r="AE6010">
        <v>29.310987935964693</v>
      </c>
    </row>
    <row r="6011" spans="1:31" x14ac:dyDescent="0.3">
      <c r="A6011">
        <v>2659641</v>
      </c>
      <c r="B6011">
        <v>1</v>
      </c>
      <c r="C6011" t="s">
        <v>80</v>
      </c>
      <c r="D6011" t="s">
        <v>94</v>
      </c>
      <c r="E6011" t="s">
        <v>165</v>
      </c>
      <c r="F6011" t="s">
        <v>16615</v>
      </c>
      <c r="G6011" t="s">
        <v>154</v>
      </c>
      <c r="H6011" t="s">
        <v>135</v>
      </c>
      <c r="I6011" t="s">
        <v>136</v>
      </c>
      <c r="J6011" t="s">
        <v>137</v>
      </c>
      <c r="K6011" t="s">
        <v>138</v>
      </c>
      <c r="L6011" t="s">
        <v>16616</v>
      </c>
      <c r="M6011" t="s">
        <v>16617</v>
      </c>
      <c r="N6011">
        <v>0.85499999999999998</v>
      </c>
      <c r="O6011">
        <v>0</v>
      </c>
      <c r="P6011">
        <v>22</v>
      </c>
      <c r="Q6011">
        <v>0</v>
      </c>
      <c r="R6011">
        <v>0</v>
      </c>
      <c r="S6011">
        <v>0</v>
      </c>
      <c r="T6011">
        <v>8</v>
      </c>
      <c r="U6011">
        <v>0</v>
      </c>
      <c r="V6011">
        <v>0</v>
      </c>
      <c r="W6011">
        <v>0</v>
      </c>
      <c r="X6011">
        <v>5.6718659147915291</v>
      </c>
      <c r="Y6011">
        <v>0</v>
      </c>
      <c r="Z6011">
        <v>0</v>
      </c>
      <c r="AA6011">
        <v>0</v>
      </c>
      <c r="AB6011">
        <v>3.916466678697669</v>
      </c>
      <c r="AC6011">
        <v>0</v>
      </c>
      <c r="AD6011">
        <v>0</v>
      </c>
      <c r="AE6011">
        <v>9.5883325934891985</v>
      </c>
    </row>
    <row r="6012" spans="1:31" x14ac:dyDescent="0.3">
      <c r="A6012">
        <v>2659747</v>
      </c>
      <c r="B6012">
        <v>1</v>
      </c>
      <c r="C6012" t="s">
        <v>81</v>
      </c>
      <c r="D6012" t="s">
        <v>118</v>
      </c>
      <c r="E6012" t="s">
        <v>141</v>
      </c>
      <c r="F6012" t="s">
        <v>16618</v>
      </c>
      <c r="G6012" t="s">
        <v>143</v>
      </c>
      <c r="H6012" t="s">
        <v>144</v>
      </c>
      <c r="I6012" t="s">
        <v>136</v>
      </c>
      <c r="J6012" t="s">
        <v>137</v>
      </c>
      <c r="K6012" t="s">
        <v>138</v>
      </c>
      <c r="L6012" t="s">
        <v>16619</v>
      </c>
      <c r="M6012" t="s">
        <v>16620</v>
      </c>
      <c r="N6012">
        <v>0.41249999999999998</v>
      </c>
      <c r="O6012">
        <v>0</v>
      </c>
      <c r="P6012">
        <v>5</v>
      </c>
      <c r="Q6012">
        <v>0</v>
      </c>
      <c r="R6012">
        <v>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0.24770437164387116</v>
      </c>
      <c r="Y6012">
        <v>0</v>
      </c>
      <c r="Z6012">
        <v>0.67508711649175357</v>
      </c>
      <c r="AA6012">
        <v>0</v>
      </c>
      <c r="AB6012">
        <v>0</v>
      </c>
      <c r="AC6012">
        <v>0</v>
      </c>
      <c r="AD6012">
        <v>0</v>
      </c>
      <c r="AE6012">
        <v>0.92279148813562473</v>
      </c>
    </row>
    <row r="6013" spans="1:31" x14ac:dyDescent="0.3">
      <c r="A6013">
        <v>2659741</v>
      </c>
      <c r="B6013">
        <v>1</v>
      </c>
      <c r="C6013" t="s">
        <v>80</v>
      </c>
      <c r="D6013" t="s">
        <v>90</v>
      </c>
      <c r="E6013" t="s">
        <v>165</v>
      </c>
      <c r="F6013" t="s">
        <v>13517</v>
      </c>
      <c r="G6013" t="s">
        <v>224</v>
      </c>
      <c r="H6013" t="s">
        <v>135</v>
      </c>
      <c r="I6013" t="s">
        <v>136</v>
      </c>
      <c r="J6013" t="s">
        <v>137</v>
      </c>
      <c r="K6013" t="s">
        <v>138</v>
      </c>
      <c r="L6013" t="s">
        <v>16621</v>
      </c>
      <c r="M6013" t="s">
        <v>16622</v>
      </c>
      <c r="N6013">
        <v>3.9552777770000001</v>
      </c>
      <c r="O6013">
        <v>0</v>
      </c>
      <c r="P6013">
        <v>378</v>
      </c>
      <c r="Q6013">
        <v>0</v>
      </c>
      <c r="R6013">
        <v>0</v>
      </c>
      <c r="S6013">
        <v>0</v>
      </c>
      <c r="T6013">
        <v>33</v>
      </c>
      <c r="U6013">
        <v>0</v>
      </c>
      <c r="V6013">
        <v>0</v>
      </c>
      <c r="W6013">
        <v>0</v>
      </c>
      <c r="X6013">
        <v>360.61109107048992</v>
      </c>
      <c r="Y6013">
        <v>0</v>
      </c>
      <c r="Z6013">
        <v>0</v>
      </c>
      <c r="AA6013">
        <v>0</v>
      </c>
      <c r="AB6013">
        <v>52.492233081865727</v>
      </c>
      <c r="AC6013">
        <v>0</v>
      </c>
      <c r="AD6013">
        <v>0</v>
      </c>
      <c r="AE6013">
        <v>413.10332415235564</v>
      </c>
    </row>
    <row r="6014" spans="1:31" x14ac:dyDescent="0.3">
      <c r="A6014">
        <v>2659449</v>
      </c>
      <c r="B6014">
        <v>1</v>
      </c>
      <c r="C6014" t="s">
        <v>80</v>
      </c>
      <c r="D6014" t="s">
        <v>97</v>
      </c>
      <c r="E6014" t="s">
        <v>147</v>
      </c>
      <c r="F6014" t="s">
        <v>16623</v>
      </c>
      <c r="G6014" t="s">
        <v>149</v>
      </c>
      <c r="H6014" t="s">
        <v>144</v>
      </c>
      <c r="I6014" t="s">
        <v>136</v>
      </c>
      <c r="J6014" t="s">
        <v>137</v>
      </c>
      <c r="K6014" t="s">
        <v>138</v>
      </c>
      <c r="L6014" t="s">
        <v>16624</v>
      </c>
      <c r="M6014" t="s">
        <v>16625</v>
      </c>
      <c r="N6014">
        <v>0.95388888800000005</v>
      </c>
      <c r="O6014">
        <v>4</v>
      </c>
      <c r="P6014">
        <v>376</v>
      </c>
      <c r="Q6014">
        <v>6</v>
      </c>
      <c r="R6014">
        <v>66</v>
      </c>
      <c r="S6014">
        <v>10</v>
      </c>
      <c r="T6014">
        <v>47</v>
      </c>
      <c r="U6014">
        <v>1</v>
      </c>
      <c r="V6014">
        <v>0</v>
      </c>
      <c r="W6014">
        <v>280.64866697387794</v>
      </c>
      <c r="X6014">
        <v>168.65056657227203</v>
      </c>
      <c r="Y6014">
        <v>234.77144027701743</v>
      </c>
      <c r="Z6014">
        <v>29.931455554411681</v>
      </c>
      <c r="AA6014">
        <v>35.782127479268951</v>
      </c>
      <c r="AB6014">
        <v>80.169564303376788</v>
      </c>
      <c r="AC6014">
        <v>182.39387978301909</v>
      </c>
      <c r="AD6014">
        <v>0</v>
      </c>
      <c r="AE6014">
        <v>1012.3477009432438</v>
      </c>
    </row>
    <row r="6015" spans="1:31" x14ac:dyDescent="0.3">
      <c r="A6015">
        <v>2659223</v>
      </c>
      <c r="B6015">
        <v>1</v>
      </c>
      <c r="C6015" t="s">
        <v>80</v>
      </c>
      <c r="D6015" t="s">
        <v>110</v>
      </c>
      <c r="E6015" t="s">
        <v>152</v>
      </c>
      <c r="F6015" t="s">
        <v>16626</v>
      </c>
      <c r="G6015" t="s">
        <v>220</v>
      </c>
      <c r="H6015" t="s">
        <v>135</v>
      </c>
      <c r="I6015" t="s">
        <v>136</v>
      </c>
      <c r="J6015" t="s">
        <v>137</v>
      </c>
      <c r="K6015" t="s">
        <v>162</v>
      </c>
      <c r="L6015" t="s">
        <v>16627</v>
      </c>
      <c r="M6015" t="s">
        <v>16628</v>
      </c>
      <c r="N6015">
        <v>0.12805555499999999</v>
      </c>
      <c r="O6015">
        <v>0</v>
      </c>
      <c r="P6015">
        <v>904</v>
      </c>
      <c r="Q6015">
        <v>0</v>
      </c>
      <c r="R6015">
        <v>0</v>
      </c>
      <c r="S6015">
        <v>0</v>
      </c>
      <c r="T6015">
        <v>113</v>
      </c>
      <c r="U6015">
        <v>0</v>
      </c>
      <c r="V6015">
        <v>0</v>
      </c>
      <c r="W6015">
        <v>0</v>
      </c>
      <c r="X6015">
        <v>34.298644005622691</v>
      </c>
      <c r="Y6015">
        <v>0</v>
      </c>
      <c r="Z6015">
        <v>0</v>
      </c>
      <c r="AA6015">
        <v>0</v>
      </c>
      <c r="AB6015">
        <v>13.847042295431345</v>
      </c>
      <c r="AC6015">
        <v>0</v>
      </c>
      <c r="AD6015">
        <v>0</v>
      </c>
      <c r="AE6015">
        <v>48.145686301054035</v>
      </c>
    </row>
    <row r="6016" spans="1:31" x14ac:dyDescent="0.3">
      <c r="A6016">
        <v>2659555</v>
      </c>
      <c r="B6016">
        <v>1</v>
      </c>
      <c r="C6016" t="s">
        <v>80</v>
      </c>
      <c r="D6016" t="s">
        <v>103</v>
      </c>
      <c r="E6016" t="s">
        <v>147</v>
      </c>
      <c r="F6016" t="s">
        <v>16629</v>
      </c>
      <c r="G6016" t="s">
        <v>1177</v>
      </c>
      <c r="H6016" t="s">
        <v>144</v>
      </c>
      <c r="I6016" t="s">
        <v>136</v>
      </c>
      <c r="J6016" t="s">
        <v>137</v>
      </c>
      <c r="K6016" t="s">
        <v>138</v>
      </c>
      <c r="L6016" t="s">
        <v>16630</v>
      </c>
      <c r="M6016" t="s">
        <v>16631</v>
      </c>
      <c r="N6016">
        <v>3.0977777770000001</v>
      </c>
      <c r="O6016">
        <v>0</v>
      </c>
      <c r="P6016">
        <v>0</v>
      </c>
      <c r="Q6016">
        <v>0</v>
      </c>
      <c r="R6016">
        <v>0</v>
      </c>
      <c r="S6016">
        <v>1</v>
      </c>
      <c r="T6016">
        <v>0</v>
      </c>
      <c r="U6016">
        <v>1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59.584459199824089</v>
      </c>
      <c r="AB6016">
        <v>0</v>
      </c>
      <c r="AC6016">
        <v>131.10668195174188</v>
      </c>
      <c r="AD6016">
        <v>0</v>
      </c>
      <c r="AE6016">
        <v>190.69114115156597</v>
      </c>
    </row>
    <row r="6017" spans="1:31" x14ac:dyDescent="0.3">
      <c r="A6017">
        <v>2659200</v>
      </c>
      <c r="B6017">
        <v>1</v>
      </c>
      <c r="C6017" t="s">
        <v>80</v>
      </c>
      <c r="D6017" t="s">
        <v>83</v>
      </c>
      <c r="E6017" t="s">
        <v>141</v>
      </c>
      <c r="F6017" t="s">
        <v>16632</v>
      </c>
      <c r="G6017" t="s">
        <v>149</v>
      </c>
      <c r="H6017" t="s">
        <v>144</v>
      </c>
      <c r="I6017" t="s">
        <v>136</v>
      </c>
      <c r="J6017" t="s">
        <v>137</v>
      </c>
      <c r="K6017" t="s">
        <v>138</v>
      </c>
      <c r="L6017" t="s">
        <v>16633</v>
      </c>
      <c r="M6017" t="s">
        <v>16634</v>
      </c>
      <c r="N6017">
        <v>0.92055555499999997</v>
      </c>
      <c r="O6017">
        <v>0</v>
      </c>
      <c r="P6017">
        <v>0</v>
      </c>
      <c r="Q6017">
        <v>0</v>
      </c>
      <c r="R6017">
        <v>0</v>
      </c>
      <c r="S6017">
        <v>14</v>
      </c>
      <c r="T6017">
        <v>0</v>
      </c>
      <c r="U6017">
        <v>2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116.56842079222903</v>
      </c>
      <c r="AB6017">
        <v>0</v>
      </c>
      <c r="AC6017">
        <v>44.494269968395052</v>
      </c>
      <c r="AD6017">
        <v>0</v>
      </c>
      <c r="AE6017">
        <v>161.06269076062409</v>
      </c>
    </row>
    <row r="6018" spans="1:31" x14ac:dyDescent="0.3">
      <c r="A6018">
        <v>2659601</v>
      </c>
      <c r="B6018">
        <v>1</v>
      </c>
      <c r="C6018" t="s">
        <v>81</v>
      </c>
      <c r="D6018" t="s">
        <v>121</v>
      </c>
      <c r="E6018" t="s">
        <v>165</v>
      </c>
      <c r="F6018" t="s">
        <v>16635</v>
      </c>
      <c r="G6018" t="s">
        <v>224</v>
      </c>
      <c r="H6018" t="s">
        <v>135</v>
      </c>
      <c r="I6018" t="s">
        <v>136</v>
      </c>
      <c r="J6018" t="s">
        <v>137</v>
      </c>
      <c r="K6018" t="s">
        <v>138</v>
      </c>
      <c r="L6018" t="s">
        <v>16636</v>
      </c>
      <c r="M6018" t="s">
        <v>16637</v>
      </c>
      <c r="N6018">
        <v>2.8977777769999999</v>
      </c>
      <c r="O6018">
        <v>0</v>
      </c>
      <c r="P6018">
        <v>3</v>
      </c>
      <c r="Q6018">
        <v>0</v>
      </c>
      <c r="R6018">
        <v>12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1.5630028718059126</v>
      </c>
      <c r="Y6018">
        <v>0</v>
      </c>
      <c r="Z6018">
        <v>23.246150169212559</v>
      </c>
      <c r="AA6018">
        <v>0</v>
      </c>
      <c r="AB6018">
        <v>9.2722974279957751E-2</v>
      </c>
      <c r="AC6018">
        <v>0</v>
      </c>
      <c r="AD6018">
        <v>0</v>
      </c>
      <c r="AE6018">
        <v>24.901876015298431</v>
      </c>
    </row>
    <row r="6019" spans="1:31" x14ac:dyDescent="0.3">
      <c r="A6019">
        <v>2659578</v>
      </c>
      <c r="B6019">
        <v>1</v>
      </c>
      <c r="C6019" t="s">
        <v>80</v>
      </c>
      <c r="D6019" t="s">
        <v>94</v>
      </c>
      <c r="E6019" t="s">
        <v>165</v>
      </c>
      <c r="F6019" t="s">
        <v>16638</v>
      </c>
      <c r="G6019" t="s">
        <v>224</v>
      </c>
      <c r="H6019" t="s">
        <v>135</v>
      </c>
      <c r="I6019" t="s">
        <v>136</v>
      </c>
      <c r="J6019" t="s">
        <v>137</v>
      </c>
      <c r="K6019" t="s">
        <v>138</v>
      </c>
      <c r="L6019" t="s">
        <v>16639</v>
      </c>
      <c r="M6019" t="s">
        <v>16640</v>
      </c>
      <c r="N6019">
        <v>2.2574999999999998</v>
      </c>
      <c r="O6019">
        <v>0</v>
      </c>
      <c r="P6019">
        <v>35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16.410971571419637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16.410971571419637</v>
      </c>
    </row>
    <row r="6020" spans="1:31" x14ac:dyDescent="0.3">
      <c r="A6020">
        <v>2659392</v>
      </c>
      <c r="B6020">
        <v>1</v>
      </c>
      <c r="C6020" t="s">
        <v>80</v>
      </c>
      <c r="D6020" t="s">
        <v>96</v>
      </c>
      <c r="E6020" t="s">
        <v>147</v>
      </c>
      <c r="F6020" t="s">
        <v>16641</v>
      </c>
      <c r="G6020" t="s">
        <v>2078</v>
      </c>
      <c r="H6020" t="s">
        <v>144</v>
      </c>
      <c r="I6020" t="s">
        <v>136</v>
      </c>
      <c r="J6020" t="s">
        <v>5</v>
      </c>
      <c r="K6020" t="s">
        <v>138</v>
      </c>
      <c r="L6020" t="s">
        <v>16642</v>
      </c>
      <c r="M6020" t="s">
        <v>16643</v>
      </c>
      <c r="N6020">
        <v>0.46666666600000001</v>
      </c>
      <c r="O6020">
        <v>0</v>
      </c>
      <c r="P6020">
        <v>288</v>
      </c>
      <c r="Q6020">
        <v>11</v>
      </c>
      <c r="R6020">
        <v>31</v>
      </c>
      <c r="S6020">
        <v>11</v>
      </c>
      <c r="T6020">
        <v>63</v>
      </c>
      <c r="U6020">
        <v>2</v>
      </c>
      <c r="V6020">
        <v>0</v>
      </c>
      <c r="W6020">
        <v>0</v>
      </c>
      <c r="X6020">
        <v>42.718418086681275</v>
      </c>
      <c r="Y6020">
        <v>14.010159947018201</v>
      </c>
      <c r="Z6020">
        <v>12.54821894192305</v>
      </c>
      <c r="AA6020">
        <v>30.491003744851632</v>
      </c>
      <c r="AB6020">
        <v>25.407547528886752</v>
      </c>
      <c r="AC6020">
        <v>24.490485989652157</v>
      </c>
      <c r="AD6020">
        <v>0</v>
      </c>
      <c r="AE6020">
        <v>149.66583423901307</v>
      </c>
    </row>
    <row r="6021" spans="1:31" x14ac:dyDescent="0.3">
      <c r="A6021">
        <v>2659764</v>
      </c>
      <c r="B6021">
        <v>1</v>
      </c>
      <c r="C6021" t="s">
        <v>80</v>
      </c>
      <c r="D6021" t="s">
        <v>95</v>
      </c>
      <c r="E6021" t="s">
        <v>181</v>
      </c>
      <c r="F6021" t="s">
        <v>10499</v>
      </c>
      <c r="G6021" t="s">
        <v>149</v>
      </c>
      <c r="H6021" t="s">
        <v>144</v>
      </c>
      <c r="I6021" t="s">
        <v>136</v>
      </c>
      <c r="J6021" t="s">
        <v>137</v>
      </c>
      <c r="K6021" t="s">
        <v>138</v>
      </c>
      <c r="L6021" t="s">
        <v>16644</v>
      </c>
      <c r="M6021" t="s">
        <v>16645</v>
      </c>
      <c r="N6021">
        <v>0.23944444400000001</v>
      </c>
      <c r="O6021">
        <v>4</v>
      </c>
      <c r="P6021">
        <v>2238</v>
      </c>
      <c r="Q6021">
        <v>7</v>
      </c>
      <c r="R6021">
        <v>86</v>
      </c>
      <c r="S6021">
        <v>40</v>
      </c>
      <c r="T6021">
        <v>225</v>
      </c>
      <c r="U6021">
        <v>7</v>
      </c>
      <c r="V6021">
        <v>3</v>
      </c>
      <c r="W6021">
        <v>0.53976220750842496</v>
      </c>
      <c r="X6021">
        <v>132.19271705225546</v>
      </c>
      <c r="Y6021">
        <v>31.054490669826372</v>
      </c>
      <c r="Z6021">
        <v>12.190381678369574</v>
      </c>
      <c r="AA6021">
        <v>127.53270997904426</v>
      </c>
      <c r="AB6021">
        <v>49.889721208629105</v>
      </c>
      <c r="AC6021">
        <v>8.3366885143878289</v>
      </c>
      <c r="AD6021">
        <v>10.247411081758869</v>
      </c>
      <c r="AE6021">
        <v>371.9838823917799</v>
      </c>
    </row>
    <row r="6022" spans="1:31" x14ac:dyDescent="0.3">
      <c r="A6022">
        <v>2659369</v>
      </c>
      <c r="B6022">
        <v>1</v>
      </c>
      <c r="C6022" t="s">
        <v>80</v>
      </c>
      <c r="D6022" t="s">
        <v>110</v>
      </c>
      <c r="E6022" t="s">
        <v>132</v>
      </c>
      <c r="F6022" t="s">
        <v>16646</v>
      </c>
      <c r="G6022" t="s">
        <v>268</v>
      </c>
      <c r="H6022" t="s">
        <v>135</v>
      </c>
      <c r="I6022" t="s">
        <v>136</v>
      </c>
      <c r="J6022" t="s">
        <v>137</v>
      </c>
      <c r="K6022" t="s">
        <v>138</v>
      </c>
      <c r="L6022" t="s">
        <v>16647</v>
      </c>
      <c r="M6022" t="s">
        <v>16648</v>
      </c>
      <c r="N6022">
        <v>1.2719444440000001</v>
      </c>
      <c r="O6022">
        <v>0</v>
      </c>
      <c r="P6022">
        <v>3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2.2896702205781141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2.2896702205781141</v>
      </c>
    </row>
    <row r="6023" spans="1:31" x14ac:dyDescent="0.3">
      <c r="A6023">
        <v>2659824</v>
      </c>
      <c r="B6023">
        <v>1</v>
      </c>
      <c r="C6023" t="s">
        <v>80</v>
      </c>
      <c r="D6023" t="s">
        <v>105</v>
      </c>
      <c r="E6023" t="s">
        <v>194</v>
      </c>
      <c r="F6023" t="s">
        <v>16649</v>
      </c>
      <c r="G6023" t="s">
        <v>149</v>
      </c>
      <c r="H6023" t="s">
        <v>144</v>
      </c>
      <c r="I6023" t="s">
        <v>136</v>
      </c>
      <c r="J6023" t="s">
        <v>137</v>
      </c>
      <c r="K6023" t="s">
        <v>138</v>
      </c>
      <c r="L6023" t="s">
        <v>16650</v>
      </c>
      <c r="M6023" t="s">
        <v>16651</v>
      </c>
      <c r="N6023">
        <v>5.9691666659999996</v>
      </c>
      <c r="O6023">
        <v>0</v>
      </c>
      <c r="P6023">
        <v>323</v>
      </c>
      <c r="Q6023">
        <v>0</v>
      </c>
      <c r="R6023">
        <v>5</v>
      </c>
      <c r="S6023">
        <v>2</v>
      </c>
      <c r="T6023">
        <v>18</v>
      </c>
      <c r="U6023">
        <v>0</v>
      </c>
      <c r="V6023">
        <v>0</v>
      </c>
      <c r="W6023">
        <v>0</v>
      </c>
      <c r="X6023">
        <v>388.81288874440389</v>
      </c>
      <c r="Y6023">
        <v>0</v>
      </c>
      <c r="Z6023">
        <v>1.8346608303488998</v>
      </c>
      <c r="AA6023">
        <v>343.06752277222563</v>
      </c>
      <c r="AB6023">
        <v>57.516188531353741</v>
      </c>
      <c r="AC6023">
        <v>0</v>
      </c>
      <c r="AD6023">
        <v>0</v>
      </c>
      <c r="AE6023">
        <v>791.23126087833214</v>
      </c>
    </row>
    <row r="6024" spans="1:31" x14ac:dyDescent="0.3">
      <c r="A6024">
        <v>2659724</v>
      </c>
      <c r="B6024">
        <v>1</v>
      </c>
      <c r="C6024" t="s">
        <v>80</v>
      </c>
      <c r="D6024" t="s">
        <v>95</v>
      </c>
      <c r="E6024" t="s">
        <v>194</v>
      </c>
      <c r="F6024" t="s">
        <v>16652</v>
      </c>
      <c r="G6024" t="s">
        <v>149</v>
      </c>
      <c r="H6024" t="s">
        <v>144</v>
      </c>
      <c r="I6024" t="s">
        <v>136</v>
      </c>
      <c r="J6024" t="s">
        <v>137</v>
      </c>
      <c r="K6024" t="s">
        <v>138</v>
      </c>
      <c r="L6024" t="s">
        <v>16653</v>
      </c>
      <c r="M6024" t="s">
        <v>16654</v>
      </c>
      <c r="N6024">
        <v>0.30555555499999998</v>
      </c>
      <c r="O6024">
        <v>1</v>
      </c>
      <c r="P6024">
        <v>1767</v>
      </c>
      <c r="Q6024">
        <v>3</v>
      </c>
      <c r="R6024">
        <v>0</v>
      </c>
      <c r="S6024">
        <v>5</v>
      </c>
      <c r="T6024">
        <v>128</v>
      </c>
      <c r="U6024">
        <v>0</v>
      </c>
      <c r="V6024">
        <v>0</v>
      </c>
      <c r="W6024">
        <v>0.14765365778047501</v>
      </c>
      <c r="X6024">
        <v>153.88227647263278</v>
      </c>
      <c r="Y6024">
        <v>1.2302865672610337</v>
      </c>
      <c r="Z6024">
        <v>0</v>
      </c>
      <c r="AA6024">
        <v>25.268649744179847</v>
      </c>
      <c r="AB6024">
        <v>72.644970881810266</v>
      </c>
      <c r="AC6024">
        <v>0</v>
      </c>
      <c r="AD6024">
        <v>0</v>
      </c>
      <c r="AE6024">
        <v>253.17383732366437</v>
      </c>
    </row>
    <row r="6025" spans="1:31" x14ac:dyDescent="0.3">
      <c r="A6025">
        <v>2659469</v>
      </c>
      <c r="B6025">
        <v>1</v>
      </c>
      <c r="C6025" t="s">
        <v>81</v>
      </c>
      <c r="D6025" t="s">
        <v>117</v>
      </c>
      <c r="E6025" t="s">
        <v>132</v>
      </c>
      <c r="F6025" t="s">
        <v>16655</v>
      </c>
      <c r="G6025" t="s">
        <v>268</v>
      </c>
      <c r="H6025" t="s">
        <v>135</v>
      </c>
      <c r="I6025" t="s">
        <v>136</v>
      </c>
      <c r="J6025" t="s">
        <v>137</v>
      </c>
      <c r="K6025" t="s">
        <v>138</v>
      </c>
      <c r="L6025" t="s">
        <v>16656</v>
      </c>
      <c r="M6025" t="s">
        <v>16657</v>
      </c>
      <c r="N6025">
        <v>2.2763888880000001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0.53928800594730786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0.53928800594730786</v>
      </c>
    </row>
    <row r="6026" spans="1:31" x14ac:dyDescent="0.3">
      <c r="A6026">
        <v>2659140</v>
      </c>
      <c r="B6026">
        <v>1</v>
      </c>
      <c r="C6026" t="s">
        <v>80</v>
      </c>
      <c r="D6026" t="s">
        <v>83</v>
      </c>
      <c r="E6026" t="s">
        <v>141</v>
      </c>
      <c r="F6026" t="s">
        <v>11127</v>
      </c>
      <c r="G6026" t="s">
        <v>220</v>
      </c>
      <c r="H6026" t="s">
        <v>144</v>
      </c>
      <c r="I6026" t="s">
        <v>136</v>
      </c>
      <c r="J6026" t="s">
        <v>137</v>
      </c>
      <c r="K6026" t="s">
        <v>162</v>
      </c>
      <c r="L6026" t="s">
        <v>16658</v>
      </c>
      <c r="M6026" t="s">
        <v>16659</v>
      </c>
      <c r="N6026">
        <v>5.1052777770000004</v>
      </c>
      <c r="O6026">
        <v>0</v>
      </c>
      <c r="P6026">
        <v>39</v>
      </c>
      <c r="Q6026">
        <v>0</v>
      </c>
      <c r="R6026">
        <v>1</v>
      </c>
      <c r="S6026">
        <v>39</v>
      </c>
      <c r="T6026">
        <v>2758</v>
      </c>
      <c r="U6026">
        <v>6</v>
      </c>
      <c r="V6026">
        <v>43</v>
      </c>
      <c r="W6026">
        <v>0</v>
      </c>
      <c r="X6026">
        <v>125.20430175429637</v>
      </c>
      <c r="Y6026">
        <v>0</v>
      </c>
      <c r="Z6026">
        <v>29.41483595969445</v>
      </c>
      <c r="AA6026">
        <v>3438.9750827336024</v>
      </c>
      <c r="AB6026">
        <v>15136.106739056295</v>
      </c>
      <c r="AC6026">
        <v>28420.116869493067</v>
      </c>
      <c r="AD6026">
        <v>3166.0303008055375</v>
      </c>
      <c r="AE6026">
        <v>50315.848129802485</v>
      </c>
    </row>
    <row r="6027" spans="1:31" x14ac:dyDescent="0.3">
      <c r="A6027">
        <v>2675313</v>
      </c>
      <c r="B6027">
        <v>1</v>
      </c>
      <c r="C6027" t="s">
        <v>80</v>
      </c>
      <c r="D6027" t="s">
        <v>105</v>
      </c>
      <c r="E6027" t="s">
        <v>181</v>
      </c>
      <c r="F6027" t="s">
        <v>16660</v>
      </c>
      <c r="G6027" t="s">
        <v>149</v>
      </c>
      <c r="H6027" t="s">
        <v>144</v>
      </c>
      <c r="I6027" t="s">
        <v>136</v>
      </c>
      <c r="J6027" t="s">
        <v>137</v>
      </c>
      <c r="K6027" t="s">
        <v>138</v>
      </c>
      <c r="L6027" t="s">
        <v>16661</v>
      </c>
      <c r="M6027" t="s">
        <v>16034</v>
      </c>
      <c r="N6027">
        <v>1.341388888</v>
      </c>
      <c r="O6027">
        <v>1</v>
      </c>
      <c r="P6027">
        <v>10053</v>
      </c>
      <c r="Q6027">
        <v>0</v>
      </c>
      <c r="R6027">
        <v>38</v>
      </c>
      <c r="S6027">
        <v>30</v>
      </c>
      <c r="T6027">
        <v>1596</v>
      </c>
      <c r="U6027">
        <v>21</v>
      </c>
      <c r="V6027">
        <v>5</v>
      </c>
      <c r="W6027">
        <v>1.3494166908734109</v>
      </c>
      <c r="X6027">
        <v>3560.8880684395122</v>
      </c>
      <c r="Y6027">
        <v>0</v>
      </c>
      <c r="Z6027">
        <v>28.169151143416919</v>
      </c>
      <c r="AA6027">
        <v>531.96561028443091</v>
      </c>
      <c r="AB6027">
        <v>1992.7076477640569</v>
      </c>
      <c r="AC6027">
        <v>1027.0119201898622</v>
      </c>
      <c r="AD6027">
        <v>21.792020373765318</v>
      </c>
      <c r="AE6027">
        <v>7163.8838348859172</v>
      </c>
    </row>
    <row r="6028" spans="1:31" x14ac:dyDescent="0.3">
      <c r="A6028">
        <v>2659495</v>
      </c>
      <c r="B6028">
        <v>1</v>
      </c>
      <c r="C6028" t="s">
        <v>80</v>
      </c>
      <c r="D6028" t="s">
        <v>97</v>
      </c>
      <c r="E6028" t="s">
        <v>132</v>
      </c>
      <c r="F6028" t="s">
        <v>16662</v>
      </c>
      <c r="G6028" t="s">
        <v>228</v>
      </c>
      <c r="H6028" t="s">
        <v>135</v>
      </c>
      <c r="I6028" t="s">
        <v>136</v>
      </c>
      <c r="J6028" t="s">
        <v>137</v>
      </c>
      <c r="K6028" t="s">
        <v>138</v>
      </c>
      <c r="L6028" t="s">
        <v>16663</v>
      </c>
      <c r="M6028" t="s">
        <v>16664</v>
      </c>
      <c r="N6028">
        <v>3.3119444439999999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1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3.0060159220110956</v>
      </c>
      <c r="AC6028">
        <v>0</v>
      </c>
      <c r="AD6028">
        <v>0</v>
      </c>
      <c r="AE6028">
        <v>3.0060159220110956</v>
      </c>
    </row>
    <row r="6029" spans="1:31" x14ac:dyDescent="0.3">
      <c r="A6029">
        <v>2659283</v>
      </c>
      <c r="B6029">
        <v>1</v>
      </c>
      <c r="C6029" t="s">
        <v>80</v>
      </c>
      <c r="D6029" t="s">
        <v>94</v>
      </c>
      <c r="E6029" t="s">
        <v>141</v>
      </c>
      <c r="F6029" t="s">
        <v>16665</v>
      </c>
      <c r="G6029" t="s">
        <v>149</v>
      </c>
      <c r="H6029" t="s">
        <v>144</v>
      </c>
      <c r="I6029" t="s">
        <v>136</v>
      </c>
      <c r="J6029" t="s">
        <v>137</v>
      </c>
      <c r="K6029" t="s">
        <v>138</v>
      </c>
      <c r="L6029" t="s">
        <v>16666</v>
      </c>
      <c r="M6029" t="s">
        <v>16667</v>
      </c>
      <c r="N6029">
        <v>1.023055555</v>
      </c>
      <c r="O6029">
        <v>0</v>
      </c>
      <c r="P6029">
        <v>4847</v>
      </c>
      <c r="Q6029">
        <v>0</v>
      </c>
      <c r="R6029">
        <v>0</v>
      </c>
      <c r="S6029">
        <v>0</v>
      </c>
      <c r="T6029">
        <v>592</v>
      </c>
      <c r="U6029">
        <v>0</v>
      </c>
      <c r="V6029">
        <v>0</v>
      </c>
      <c r="W6029">
        <v>0</v>
      </c>
      <c r="X6029">
        <v>1067.8377976486411</v>
      </c>
      <c r="Y6029">
        <v>0</v>
      </c>
      <c r="Z6029">
        <v>0</v>
      </c>
      <c r="AA6029">
        <v>0</v>
      </c>
      <c r="AB6029">
        <v>1086.6512813660718</v>
      </c>
      <c r="AC6029">
        <v>0</v>
      </c>
      <c r="AD6029">
        <v>0</v>
      </c>
      <c r="AE6029">
        <v>2154.4890790147128</v>
      </c>
    </row>
    <row r="6030" spans="1:31" x14ac:dyDescent="0.3">
      <c r="A6030">
        <v>2659309</v>
      </c>
      <c r="B6030">
        <v>1</v>
      </c>
      <c r="C6030" t="s">
        <v>80</v>
      </c>
      <c r="D6030" t="s">
        <v>83</v>
      </c>
      <c r="E6030" t="s">
        <v>141</v>
      </c>
      <c r="F6030" t="s">
        <v>16668</v>
      </c>
      <c r="G6030" t="s">
        <v>143</v>
      </c>
      <c r="H6030" t="s">
        <v>144</v>
      </c>
      <c r="I6030" t="s">
        <v>136</v>
      </c>
      <c r="J6030" t="s">
        <v>137</v>
      </c>
      <c r="K6030" t="s">
        <v>138</v>
      </c>
      <c r="L6030" t="s">
        <v>16669</v>
      </c>
      <c r="M6030" t="s">
        <v>16670</v>
      </c>
      <c r="N6030">
        <v>1.028333333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27.022360348083026</v>
      </c>
      <c r="AD6030">
        <v>0</v>
      </c>
      <c r="AE6030">
        <v>27.022360348083026</v>
      </c>
    </row>
    <row r="6031" spans="1:31" x14ac:dyDescent="0.3">
      <c r="A6031">
        <v>2659681</v>
      </c>
      <c r="B6031">
        <v>1</v>
      </c>
      <c r="C6031" t="s">
        <v>81</v>
      </c>
      <c r="D6031" t="s">
        <v>115</v>
      </c>
      <c r="E6031" t="s">
        <v>141</v>
      </c>
      <c r="F6031" t="s">
        <v>16671</v>
      </c>
      <c r="G6031" t="s">
        <v>143</v>
      </c>
      <c r="H6031" t="s">
        <v>144</v>
      </c>
      <c r="I6031" t="s">
        <v>136</v>
      </c>
      <c r="J6031" t="s">
        <v>137</v>
      </c>
      <c r="K6031" t="s">
        <v>138</v>
      </c>
      <c r="L6031" t="s">
        <v>16672</v>
      </c>
      <c r="M6031" t="s">
        <v>16673</v>
      </c>
      <c r="N6031">
        <v>2.4925000000000002</v>
      </c>
      <c r="O6031">
        <v>0</v>
      </c>
      <c r="P6031">
        <v>59</v>
      </c>
      <c r="Q6031">
        <v>0</v>
      </c>
      <c r="R6031">
        <v>2</v>
      </c>
      <c r="S6031">
        <v>0</v>
      </c>
      <c r="T6031">
        <v>3</v>
      </c>
      <c r="U6031">
        <v>0</v>
      </c>
      <c r="V6031">
        <v>0</v>
      </c>
      <c r="W6031">
        <v>0</v>
      </c>
      <c r="X6031">
        <v>19.193951591545868</v>
      </c>
      <c r="Y6031">
        <v>0</v>
      </c>
      <c r="Z6031">
        <v>1.4174698113267659</v>
      </c>
      <c r="AA6031">
        <v>0</v>
      </c>
      <c r="AB6031">
        <v>1.8047328801105902</v>
      </c>
      <c r="AC6031">
        <v>0</v>
      </c>
      <c r="AD6031">
        <v>0</v>
      </c>
      <c r="AE6031">
        <v>22.416154282983221</v>
      </c>
    </row>
    <row r="6032" spans="1:31" x14ac:dyDescent="0.3">
      <c r="A6032">
        <v>2659781</v>
      </c>
      <c r="B6032">
        <v>1</v>
      </c>
      <c r="C6032" t="s">
        <v>81</v>
      </c>
      <c r="D6032" t="s">
        <v>113</v>
      </c>
      <c r="E6032" t="s">
        <v>141</v>
      </c>
      <c r="F6032" t="s">
        <v>16674</v>
      </c>
      <c r="G6032" t="s">
        <v>149</v>
      </c>
      <c r="H6032" t="s">
        <v>144</v>
      </c>
      <c r="I6032" t="s">
        <v>241</v>
      </c>
      <c r="J6032" t="s">
        <v>137</v>
      </c>
      <c r="K6032" t="s">
        <v>138</v>
      </c>
      <c r="L6032" t="s">
        <v>16675</v>
      </c>
      <c r="M6032" t="s">
        <v>16676</v>
      </c>
      <c r="N6032">
        <v>1.1111111E-2</v>
      </c>
      <c r="O6032">
        <v>2</v>
      </c>
      <c r="P6032">
        <v>252</v>
      </c>
      <c r="Q6032">
        <v>8</v>
      </c>
      <c r="R6032">
        <v>2</v>
      </c>
      <c r="S6032">
        <v>5</v>
      </c>
      <c r="T6032">
        <v>4</v>
      </c>
      <c r="U6032">
        <v>2</v>
      </c>
      <c r="V6032">
        <v>0</v>
      </c>
      <c r="W6032">
        <v>6.4471735777777775E-3</v>
      </c>
      <c r="X6032">
        <v>0.52109796658764063</v>
      </c>
      <c r="Y6032">
        <v>0.22558819706746003</v>
      </c>
      <c r="Z6032">
        <v>7.4401792060400018E-3</v>
      </c>
      <c r="AA6032">
        <v>2.6442870170725559E-2</v>
      </c>
      <c r="AB6032">
        <v>2.9668994520366671E-2</v>
      </c>
      <c r="AC6032">
        <v>0.79960034407311997</v>
      </c>
      <c r="AD6032">
        <v>0</v>
      </c>
      <c r="AE6032">
        <v>1.6162857252031306</v>
      </c>
    </row>
    <row r="6033" spans="1:31" x14ac:dyDescent="0.3">
      <c r="A6033">
        <v>2659538</v>
      </c>
      <c r="B6033">
        <v>1</v>
      </c>
      <c r="C6033" t="s">
        <v>81</v>
      </c>
      <c r="D6033" t="s">
        <v>113</v>
      </c>
      <c r="E6033" t="s">
        <v>147</v>
      </c>
      <c r="F6033" t="s">
        <v>7100</v>
      </c>
      <c r="G6033" t="s">
        <v>149</v>
      </c>
      <c r="H6033" t="s">
        <v>144</v>
      </c>
      <c r="I6033" t="s">
        <v>136</v>
      </c>
      <c r="J6033" t="s">
        <v>137</v>
      </c>
      <c r="K6033" t="s">
        <v>138</v>
      </c>
      <c r="L6033" t="s">
        <v>16677</v>
      </c>
      <c r="M6033" t="s">
        <v>16678</v>
      </c>
      <c r="N6033">
        <v>0.39444444400000001</v>
      </c>
      <c r="O6033">
        <v>3</v>
      </c>
      <c r="P6033">
        <v>692</v>
      </c>
      <c r="Q6033">
        <v>51</v>
      </c>
      <c r="R6033">
        <v>266</v>
      </c>
      <c r="S6033">
        <v>7</v>
      </c>
      <c r="T6033">
        <v>43</v>
      </c>
      <c r="U6033">
        <v>0</v>
      </c>
      <c r="V6033">
        <v>0</v>
      </c>
      <c r="W6033">
        <v>0.35759600182500001</v>
      </c>
      <c r="X6033">
        <v>58.740357356284598</v>
      </c>
      <c r="Y6033">
        <v>118.73739925111096</v>
      </c>
      <c r="Z6033">
        <v>283.6645306652527</v>
      </c>
      <c r="AA6033">
        <v>64.584472457710731</v>
      </c>
      <c r="AB6033">
        <v>11.58861001759559</v>
      </c>
      <c r="AC6033">
        <v>0</v>
      </c>
      <c r="AD6033">
        <v>0</v>
      </c>
      <c r="AE6033">
        <v>537.67296574977956</v>
      </c>
    </row>
    <row r="6034" spans="1:31" x14ac:dyDescent="0.3">
      <c r="A6034">
        <v>2659097</v>
      </c>
      <c r="B6034">
        <v>1</v>
      </c>
      <c r="C6034" t="s">
        <v>81</v>
      </c>
      <c r="D6034" t="s">
        <v>118</v>
      </c>
      <c r="E6034" t="s">
        <v>141</v>
      </c>
      <c r="F6034" t="s">
        <v>11060</v>
      </c>
      <c r="G6034" t="s">
        <v>149</v>
      </c>
      <c r="H6034" t="s">
        <v>144</v>
      </c>
      <c r="I6034" t="s">
        <v>136</v>
      </c>
      <c r="J6034" t="s">
        <v>137</v>
      </c>
      <c r="K6034" t="s">
        <v>138</v>
      </c>
      <c r="L6034" t="s">
        <v>16679</v>
      </c>
      <c r="M6034" t="s">
        <v>16680</v>
      </c>
      <c r="N6034">
        <v>6.2777777000000007E-2</v>
      </c>
      <c r="O6034">
        <v>15</v>
      </c>
      <c r="P6034">
        <v>1406</v>
      </c>
      <c r="Q6034">
        <v>197</v>
      </c>
      <c r="R6034">
        <v>177</v>
      </c>
      <c r="S6034">
        <v>16</v>
      </c>
      <c r="T6034">
        <v>114</v>
      </c>
      <c r="U6034">
        <v>0</v>
      </c>
      <c r="V6034">
        <v>0</v>
      </c>
      <c r="W6034">
        <v>0.29259813103537563</v>
      </c>
      <c r="X6034">
        <v>8.8575441077627861</v>
      </c>
      <c r="Y6034">
        <v>58.897346187394575</v>
      </c>
      <c r="Z6034">
        <v>20.623362555267295</v>
      </c>
      <c r="AA6034">
        <v>2.0424380454635394</v>
      </c>
      <c r="AB6034">
        <v>1.8767319211756499</v>
      </c>
      <c r="AC6034">
        <v>0</v>
      </c>
      <c r="AD6034">
        <v>0</v>
      </c>
      <c r="AE6034">
        <v>92.590020948099223</v>
      </c>
    </row>
    <row r="6035" spans="1:31" x14ac:dyDescent="0.3">
      <c r="A6035">
        <v>2659160</v>
      </c>
      <c r="B6035">
        <v>1</v>
      </c>
      <c r="C6035" t="s">
        <v>81</v>
      </c>
      <c r="D6035" t="s">
        <v>127</v>
      </c>
      <c r="E6035" t="s">
        <v>141</v>
      </c>
      <c r="F6035" t="s">
        <v>648</v>
      </c>
      <c r="G6035" t="s">
        <v>161</v>
      </c>
      <c r="H6035" t="s">
        <v>144</v>
      </c>
      <c r="I6035" t="s">
        <v>136</v>
      </c>
      <c r="J6035" t="s">
        <v>137</v>
      </c>
      <c r="K6035" t="s">
        <v>162</v>
      </c>
      <c r="L6035" t="s">
        <v>16681</v>
      </c>
      <c r="M6035" t="s">
        <v>16682</v>
      </c>
      <c r="N6035">
        <v>8.2974999999999994</v>
      </c>
      <c r="O6035">
        <v>0</v>
      </c>
      <c r="P6035">
        <v>146</v>
      </c>
      <c r="Q6035">
        <v>0</v>
      </c>
      <c r="R6035">
        <v>4</v>
      </c>
      <c r="S6035">
        <v>0</v>
      </c>
      <c r="T6035">
        <v>10</v>
      </c>
      <c r="U6035">
        <v>0</v>
      </c>
      <c r="V6035">
        <v>0</v>
      </c>
      <c r="W6035">
        <v>0</v>
      </c>
      <c r="X6035">
        <v>214.10863034642205</v>
      </c>
      <c r="Y6035">
        <v>0</v>
      </c>
      <c r="Z6035">
        <v>40.238637105450636</v>
      </c>
      <c r="AA6035">
        <v>0</v>
      </c>
      <c r="AB6035">
        <v>70.193545719763975</v>
      </c>
      <c r="AC6035">
        <v>0</v>
      </c>
      <c r="AD6035">
        <v>0</v>
      </c>
      <c r="AE6035">
        <v>324.54081317163667</v>
      </c>
    </row>
    <row r="6036" spans="1:31" x14ac:dyDescent="0.3">
      <c r="A6036">
        <v>2659060</v>
      </c>
      <c r="B6036">
        <v>1</v>
      </c>
      <c r="C6036" t="s">
        <v>80</v>
      </c>
      <c r="D6036" t="s">
        <v>106</v>
      </c>
      <c r="E6036" t="s">
        <v>165</v>
      </c>
      <c r="F6036" t="s">
        <v>16683</v>
      </c>
      <c r="G6036" t="s">
        <v>224</v>
      </c>
      <c r="H6036" t="s">
        <v>135</v>
      </c>
      <c r="I6036" t="s">
        <v>136</v>
      </c>
      <c r="J6036" t="s">
        <v>137</v>
      </c>
      <c r="K6036" t="s">
        <v>138</v>
      </c>
      <c r="L6036" t="s">
        <v>16684</v>
      </c>
      <c r="M6036" t="s">
        <v>16427</v>
      </c>
      <c r="N6036">
        <v>4.6041666660000002</v>
      </c>
      <c r="O6036">
        <v>0</v>
      </c>
      <c r="P6036">
        <v>134</v>
      </c>
      <c r="Q6036">
        <v>0</v>
      </c>
      <c r="R6036">
        <v>0</v>
      </c>
      <c r="S6036">
        <v>0</v>
      </c>
      <c r="T6036">
        <v>6</v>
      </c>
      <c r="U6036">
        <v>0</v>
      </c>
      <c r="V6036">
        <v>0</v>
      </c>
      <c r="W6036">
        <v>0</v>
      </c>
      <c r="X6036">
        <v>95.447379090672484</v>
      </c>
      <c r="Y6036">
        <v>0</v>
      </c>
      <c r="Z6036">
        <v>0</v>
      </c>
      <c r="AA6036">
        <v>0</v>
      </c>
      <c r="AB6036">
        <v>29.758737310570478</v>
      </c>
      <c r="AC6036">
        <v>0</v>
      </c>
      <c r="AD6036">
        <v>0</v>
      </c>
      <c r="AE6036">
        <v>125.20611640124297</v>
      </c>
    </row>
    <row r="6037" spans="1:31" x14ac:dyDescent="0.3">
      <c r="A6037">
        <v>2659054</v>
      </c>
      <c r="B6037">
        <v>1</v>
      </c>
      <c r="C6037" t="s">
        <v>80</v>
      </c>
      <c r="D6037" t="s">
        <v>106</v>
      </c>
      <c r="E6037" t="s">
        <v>141</v>
      </c>
      <c r="F6037" t="s">
        <v>16685</v>
      </c>
      <c r="G6037" t="s">
        <v>149</v>
      </c>
      <c r="H6037" t="s">
        <v>144</v>
      </c>
      <c r="I6037" t="s">
        <v>136</v>
      </c>
      <c r="J6037" t="s">
        <v>137</v>
      </c>
      <c r="K6037" t="s">
        <v>138</v>
      </c>
      <c r="L6037" t="s">
        <v>16686</v>
      </c>
      <c r="M6037" t="s">
        <v>16687</v>
      </c>
      <c r="N6037">
        <v>0.15</v>
      </c>
      <c r="O6037">
        <v>0</v>
      </c>
      <c r="P6037">
        <v>267</v>
      </c>
      <c r="Q6037">
        <v>1</v>
      </c>
      <c r="R6037">
        <v>46</v>
      </c>
      <c r="S6037">
        <v>1</v>
      </c>
      <c r="T6037">
        <v>49</v>
      </c>
      <c r="U6037">
        <v>0</v>
      </c>
      <c r="V6037">
        <v>0</v>
      </c>
      <c r="W6037">
        <v>0</v>
      </c>
      <c r="X6037">
        <v>7.4202947649503423</v>
      </c>
      <c r="Y6037">
        <v>0.10405009720071</v>
      </c>
      <c r="Z6037">
        <v>8.2586969903024556</v>
      </c>
      <c r="AA6037">
        <v>7.4931436472802897</v>
      </c>
      <c r="AB6037">
        <v>5.1317031401768265</v>
      </c>
      <c r="AC6037">
        <v>0</v>
      </c>
      <c r="AD6037">
        <v>0</v>
      </c>
      <c r="AE6037">
        <v>28.407888639910624</v>
      </c>
    </row>
    <row r="6038" spans="1:31" x14ac:dyDescent="0.3">
      <c r="A6038">
        <v>2659203</v>
      </c>
      <c r="B6038">
        <v>1</v>
      </c>
      <c r="C6038" t="s">
        <v>80</v>
      </c>
      <c r="D6038" t="s">
        <v>89</v>
      </c>
      <c r="E6038" t="s">
        <v>194</v>
      </c>
      <c r="F6038" t="s">
        <v>16688</v>
      </c>
      <c r="G6038" t="s">
        <v>149</v>
      </c>
      <c r="H6038" t="s">
        <v>144</v>
      </c>
      <c r="I6038" t="s">
        <v>136</v>
      </c>
      <c r="J6038" t="s">
        <v>137</v>
      </c>
      <c r="K6038" t="s">
        <v>138</v>
      </c>
      <c r="L6038" t="s">
        <v>16689</v>
      </c>
      <c r="M6038" t="s">
        <v>16690</v>
      </c>
      <c r="N6038">
        <v>0.55722222200000004</v>
      </c>
      <c r="O6038">
        <v>0</v>
      </c>
      <c r="P6038">
        <v>293</v>
      </c>
      <c r="Q6038">
        <v>1</v>
      </c>
      <c r="R6038">
        <v>57</v>
      </c>
      <c r="S6038">
        <v>3</v>
      </c>
      <c r="T6038">
        <v>176</v>
      </c>
      <c r="U6038">
        <v>0</v>
      </c>
      <c r="V6038">
        <v>0</v>
      </c>
      <c r="W6038">
        <v>0</v>
      </c>
      <c r="X6038">
        <v>66.109100994927488</v>
      </c>
      <c r="Y6038">
        <v>1.7865394474407585</v>
      </c>
      <c r="Z6038">
        <v>17.89694604558456</v>
      </c>
      <c r="AA6038">
        <v>2.4364130503608545</v>
      </c>
      <c r="AB6038">
        <v>90.669330664364651</v>
      </c>
      <c r="AC6038">
        <v>0</v>
      </c>
      <c r="AD6038">
        <v>0</v>
      </c>
      <c r="AE6038">
        <v>178.89833020267832</v>
      </c>
    </row>
    <row r="6039" spans="1:31" x14ac:dyDescent="0.3">
      <c r="A6039">
        <v>2659744</v>
      </c>
      <c r="B6039">
        <v>1</v>
      </c>
      <c r="C6039" t="s">
        <v>80</v>
      </c>
      <c r="D6039" t="s">
        <v>105</v>
      </c>
      <c r="E6039" t="s">
        <v>194</v>
      </c>
      <c r="F6039" t="s">
        <v>16691</v>
      </c>
      <c r="G6039" t="s">
        <v>149</v>
      </c>
      <c r="H6039" t="s">
        <v>144</v>
      </c>
      <c r="I6039" t="s">
        <v>136</v>
      </c>
      <c r="J6039" t="s">
        <v>137</v>
      </c>
      <c r="K6039" t="s">
        <v>138</v>
      </c>
      <c r="L6039" t="s">
        <v>16692</v>
      </c>
      <c r="M6039" t="s">
        <v>16693</v>
      </c>
      <c r="N6039">
        <v>0.32500000000000001</v>
      </c>
      <c r="O6039">
        <v>11</v>
      </c>
      <c r="P6039">
        <v>4843</v>
      </c>
      <c r="Q6039">
        <v>18</v>
      </c>
      <c r="R6039">
        <v>592</v>
      </c>
      <c r="S6039">
        <v>41</v>
      </c>
      <c r="T6039">
        <v>322</v>
      </c>
      <c r="U6039">
        <v>1</v>
      </c>
      <c r="V6039">
        <v>2</v>
      </c>
      <c r="W6039">
        <v>2.2972667370570781</v>
      </c>
      <c r="X6039">
        <v>425.52030612619552</v>
      </c>
      <c r="Y6039">
        <v>42.941792064646023</v>
      </c>
      <c r="Z6039">
        <v>89.86448422802728</v>
      </c>
      <c r="AA6039">
        <v>616.37788805568698</v>
      </c>
      <c r="AB6039">
        <v>94.786138086514924</v>
      </c>
      <c r="AC6039">
        <v>18.574304811725003</v>
      </c>
      <c r="AD6039">
        <v>1.1251345297283002</v>
      </c>
      <c r="AE6039">
        <v>1291.4873146395812</v>
      </c>
    </row>
    <row r="6040" spans="1:31" x14ac:dyDescent="0.3">
      <c r="A6040">
        <v>2659650</v>
      </c>
      <c r="B6040">
        <v>1</v>
      </c>
      <c r="C6040" t="s">
        <v>80</v>
      </c>
      <c r="D6040" t="s">
        <v>103</v>
      </c>
      <c r="E6040" t="s">
        <v>141</v>
      </c>
      <c r="F6040" t="s">
        <v>16694</v>
      </c>
      <c r="G6040" t="s">
        <v>149</v>
      </c>
      <c r="H6040" t="s">
        <v>144</v>
      </c>
      <c r="I6040" t="s">
        <v>136</v>
      </c>
      <c r="J6040" t="s">
        <v>137</v>
      </c>
      <c r="K6040" t="s">
        <v>138</v>
      </c>
      <c r="L6040" t="s">
        <v>16695</v>
      </c>
      <c r="M6040" t="s">
        <v>16696</v>
      </c>
      <c r="N6040">
        <v>0.447222222</v>
      </c>
      <c r="O6040">
        <v>0</v>
      </c>
      <c r="P6040">
        <v>0</v>
      </c>
      <c r="Q6040">
        <v>0</v>
      </c>
      <c r="R6040">
        <v>0</v>
      </c>
      <c r="S6040">
        <v>1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386.11529795306274</v>
      </c>
      <c r="AB6040">
        <v>0</v>
      </c>
      <c r="AC6040">
        <v>0</v>
      </c>
      <c r="AD6040">
        <v>0</v>
      </c>
      <c r="AE6040">
        <v>386.11529795306274</v>
      </c>
    </row>
    <row r="6041" spans="1:31" x14ac:dyDescent="0.3">
      <c r="A6041">
        <v>2659604</v>
      </c>
      <c r="B6041">
        <v>1</v>
      </c>
      <c r="C6041" t="s">
        <v>81</v>
      </c>
      <c r="D6041" t="s">
        <v>113</v>
      </c>
      <c r="E6041" t="s">
        <v>141</v>
      </c>
      <c r="F6041" t="s">
        <v>16697</v>
      </c>
      <c r="G6041" t="s">
        <v>143</v>
      </c>
      <c r="H6041" t="s">
        <v>144</v>
      </c>
      <c r="I6041" t="s">
        <v>136</v>
      </c>
      <c r="J6041" t="s">
        <v>137</v>
      </c>
      <c r="K6041" t="s">
        <v>138</v>
      </c>
      <c r="L6041" t="s">
        <v>16698</v>
      </c>
      <c r="M6041" t="s">
        <v>16699</v>
      </c>
      <c r="N6041">
        <v>4.45</v>
      </c>
      <c r="O6041">
        <v>1</v>
      </c>
      <c r="P6041">
        <v>4</v>
      </c>
      <c r="Q6041">
        <v>0</v>
      </c>
      <c r="R6041">
        <v>28</v>
      </c>
      <c r="S6041">
        <v>1</v>
      </c>
      <c r="T6041">
        <v>2</v>
      </c>
      <c r="U6041">
        <v>0</v>
      </c>
      <c r="V6041">
        <v>0</v>
      </c>
      <c r="W6041">
        <v>1.4526663594216669</v>
      </c>
      <c r="X6041">
        <v>21.093018327885954</v>
      </c>
      <c r="Y6041">
        <v>0</v>
      </c>
      <c r="Z6041">
        <v>334.61187332312358</v>
      </c>
      <c r="AA6041">
        <v>1.5113909120157762</v>
      </c>
      <c r="AB6041">
        <v>3.2757309639585128</v>
      </c>
      <c r="AC6041">
        <v>0</v>
      </c>
      <c r="AD6041">
        <v>0</v>
      </c>
      <c r="AE6041">
        <v>361.94467988640548</v>
      </c>
    </row>
    <row r="6042" spans="1:31" x14ac:dyDescent="0.3">
      <c r="A6042">
        <v>2659581</v>
      </c>
      <c r="B6042">
        <v>1</v>
      </c>
      <c r="C6042" t="s">
        <v>81</v>
      </c>
      <c r="D6042" t="s">
        <v>120</v>
      </c>
      <c r="E6042" t="s">
        <v>152</v>
      </c>
      <c r="F6042" t="s">
        <v>5511</v>
      </c>
      <c r="G6042" t="s">
        <v>191</v>
      </c>
      <c r="H6042" t="s">
        <v>135</v>
      </c>
      <c r="I6042" t="s">
        <v>136</v>
      </c>
      <c r="J6042" t="s">
        <v>137</v>
      </c>
      <c r="K6042" t="s">
        <v>138</v>
      </c>
      <c r="L6042" t="s">
        <v>16700</v>
      </c>
      <c r="M6042" t="s">
        <v>16701</v>
      </c>
      <c r="N6042">
        <v>0.58138888799999999</v>
      </c>
      <c r="O6042">
        <v>0</v>
      </c>
      <c r="P6042">
        <v>367</v>
      </c>
      <c r="Q6042">
        <v>0</v>
      </c>
      <c r="R6042">
        <v>2</v>
      </c>
      <c r="S6042">
        <v>0</v>
      </c>
      <c r="T6042">
        <v>57</v>
      </c>
      <c r="U6042">
        <v>0</v>
      </c>
      <c r="V6042">
        <v>0</v>
      </c>
      <c r="W6042">
        <v>0</v>
      </c>
      <c r="X6042">
        <v>53.400090273519567</v>
      </c>
      <c r="Y6042">
        <v>0</v>
      </c>
      <c r="Z6042">
        <v>4.1826019059294221E-2</v>
      </c>
      <c r="AA6042">
        <v>0</v>
      </c>
      <c r="AB6042">
        <v>28.599739401507854</v>
      </c>
      <c r="AC6042">
        <v>0</v>
      </c>
      <c r="AD6042">
        <v>0</v>
      </c>
      <c r="AE6042">
        <v>82.041655694086714</v>
      </c>
    </row>
    <row r="6043" spans="1:31" x14ac:dyDescent="0.3">
      <c r="A6043">
        <v>2659435</v>
      </c>
      <c r="B6043">
        <v>1</v>
      </c>
      <c r="C6043" t="s">
        <v>81</v>
      </c>
      <c r="D6043" t="s">
        <v>113</v>
      </c>
      <c r="E6043" t="s">
        <v>132</v>
      </c>
      <c r="F6043" t="s">
        <v>16702</v>
      </c>
      <c r="G6043" t="s">
        <v>183</v>
      </c>
      <c r="H6043" t="s">
        <v>135</v>
      </c>
      <c r="I6043" t="s">
        <v>136</v>
      </c>
      <c r="J6043" t="s">
        <v>3</v>
      </c>
      <c r="K6043" t="s">
        <v>138</v>
      </c>
      <c r="L6043" t="s">
        <v>16703</v>
      </c>
      <c r="M6043" t="s">
        <v>16704</v>
      </c>
      <c r="N6043">
        <v>3.0808333330000002</v>
      </c>
      <c r="O6043">
        <v>0</v>
      </c>
      <c r="P6043">
        <v>11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6.7771703789597026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6.7771703789597026</v>
      </c>
    </row>
    <row r="6044" spans="1:31" x14ac:dyDescent="0.3">
      <c r="A6044">
        <v>2659004</v>
      </c>
      <c r="B6044">
        <v>2</v>
      </c>
      <c r="C6044" t="s">
        <v>80</v>
      </c>
      <c r="D6044" t="s">
        <v>104</v>
      </c>
      <c r="E6044" t="s">
        <v>194</v>
      </c>
      <c r="F6044" t="s">
        <v>16705</v>
      </c>
      <c r="G6044" t="s">
        <v>143</v>
      </c>
      <c r="H6044" t="s">
        <v>144</v>
      </c>
      <c r="I6044" t="s">
        <v>136</v>
      </c>
      <c r="J6044" t="s">
        <v>137</v>
      </c>
      <c r="K6044" t="s">
        <v>138</v>
      </c>
      <c r="L6044" t="s">
        <v>16147</v>
      </c>
      <c r="M6044" t="s">
        <v>16706</v>
      </c>
      <c r="N6044">
        <v>0.53333333299999997</v>
      </c>
      <c r="O6044">
        <v>10</v>
      </c>
      <c r="P6044">
        <v>0</v>
      </c>
      <c r="Q6044">
        <v>74</v>
      </c>
      <c r="R6044">
        <v>0</v>
      </c>
      <c r="S6044">
        <v>25</v>
      </c>
      <c r="T6044">
        <v>2</v>
      </c>
      <c r="U6044">
        <v>0</v>
      </c>
      <c r="V6044">
        <v>0</v>
      </c>
      <c r="W6044">
        <v>13.744889466655573</v>
      </c>
      <c r="X6044">
        <v>0</v>
      </c>
      <c r="Y6044">
        <v>233.81341968668912</v>
      </c>
      <c r="Z6044">
        <v>0</v>
      </c>
      <c r="AA6044">
        <v>88.311833162711977</v>
      </c>
      <c r="AB6044">
        <v>9.7310915388253854</v>
      </c>
      <c r="AC6044">
        <v>0</v>
      </c>
      <c r="AD6044">
        <v>0</v>
      </c>
      <c r="AE6044">
        <v>345.60123385488208</v>
      </c>
    </row>
    <row r="6045" spans="1:31" x14ac:dyDescent="0.3">
      <c r="A6045">
        <v>2659773</v>
      </c>
      <c r="B6045">
        <v>1</v>
      </c>
      <c r="C6045" t="s">
        <v>80</v>
      </c>
      <c r="D6045" t="s">
        <v>106</v>
      </c>
      <c r="E6045" t="s">
        <v>141</v>
      </c>
      <c r="F6045" t="s">
        <v>16707</v>
      </c>
      <c r="G6045" t="s">
        <v>143</v>
      </c>
      <c r="H6045" t="s">
        <v>144</v>
      </c>
      <c r="I6045" t="s">
        <v>136</v>
      </c>
      <c r="J6045" t="s">
        <v>137</v>
      </c>
      <c r="K6045" t="s">
        <v>138</v>
      </c>
      <c r="L6045" t="s">
        <v>16708</v>
      </c>
      <c r="M6045" t="s">
        <v>16709</v>
      </c>
      <c r="N6045">
        <v>7.8872222220000001</v>
      </c>
      <c r="O6045">
        <v>0</v>
      </c>
      <c r="P6045">
        <v>21</v>
      </c>
      <c r="Q6045">
        <v>0</v>
      </c>
      <c r="R6045">
        <v>17</v>
      </c>
      <c r="S6045">
        <v>0</v>
      </c>
      <c r="T6045">
        <v>5</v>
      </c>
      <c r="U6045">
        <v>0</v>
      </c>
      <c r="V6045">
        <v>0</v>
      </c>
      <c r="W6045">
        <v>0</v>
      </c>
      <c r="X6045">
        <v>18.989694709345425</v>
      </c>
      <c r="Y6045">
        <v>0</v>
      </c>
      <c r="Z6045">
        <v>118.78960311871759</v>
      </c>
      <c r="AA6045">
        <v>0</v>
      </c>
      <c r="AB6045">
        <v>12.175581016917235</v>
      </c>
      <c r="AC6045">
        <v>0</v>
      </c>
      <c r="AD6045">
        <v>0</v>
      </c>
      <c r="AE6045">
        <v>149.95487884498027</v>
      </c>
    </row>
    <row r="6046" spans="1:31" x14ac:dyDescent="0.3">
      <c r="A6046">
        <v>2659172</v>
      </c>
      <c r="B6046">
        <v>1</v>
      </c>
      <c r="C6046" t="s">
        <v>81</v>
      </c>
      <c r="D6046" t="s">
        <v>112</v>
      </c>
      <c r="E6046" t="s">
        <v>152</v>
      </c>
      <c r="F6046" t="s">
        <v>16710</v>
      </c>
      <c r="G6046" t="s">
        <v>161</v>
      </c>
      <c r="H6046" t="s">
        <v>135</v>
      </c>
      <c r="I6046" t="s">
        <v>136</v>
      </c>
      <c r="J6046" t="s">
        <v>137</v>
      </c>
      <c r="K6046" t="s">
        <v>162</v>
      </c>
      <c r="L6046" t="s">
        <v>16711</v>
      </c>
      <c r="M6046" t="s">
        <v>16712</v>
      </c>
      <c r="N6046">
        <v>8.5824999999999996</v>
      </c>
      <c r="O6046">
        <v>0</v>
      </c>
      <c r="P6046">
        <v>16</v>
      </c>
      <c r="Q6046">
        <v>0</v>
      </c>
      <c r="R6046">
        <v>51</v>
      </c>
      <c r="S6046">
        <v>0</v>
      </c>
      <c r="T6046">
        <v>3</v>
      </c>
      <c r="U6046">
        <v>0</v>
      </c>
      <c r="V6046">
        <v>0</v>
      </c>
      <c r="W6046">
        <v>0</v>
      </c>
      <c r="X6046">
        <v>31.987086689310569</v>
      </c>
      <c r="Y6046">
        <v>0</v>
      </c>
      <c r="Z6046">
        <v>563.01982534587057</v>
      </c>
      <c r="AA6046">
        <v>0</v>
      </c>
      <c r="AB6046">
        <v>37.078728873112965</v>
      </c>
      <c r="AC6046">
        <v>0</v>
      </c>
      <c r="AD6046">
        <v>0</v>
      </c>
      <c r="AE6046">
        <v>632.08564090829407</v>
      </c>
    </row>
    <row r="6047" spans="1:31" x14ac:dyDescent="0.3">
      <c r="A6047">
        <v>2659232</v>
      </c>
      <c r="B6047">
        <v>1</v>
      </c>
      <c r="C6047" t="s">
        <v>81</v>
      </c>
      <c r="D6047" t="s">
        <v>128</v>
      </c>
      <c r="E6047" t="s">
        <v>147</v>
      </c>
      <c r="F6047" t="s">
        <v>1070</v>
      </c>
      <c r="G6047" t="s">
        <v>161</v>
      </c>
      <c r="H6047" t="s">
        <v>144</v>
      </c>
      <c r="I6047" t="s">
        <v>136</v>
      </c>
      <c r="J6047" t="s">
        <v>137</v>
      </c>
      <c r="K6047" t="s">
        <v>162</v>
      </c>
      <c r="L6047" t="s">
        <v>16713</v>
      </c>
      <c r="M6047" t="s">
        <v>16714</v>
      </c>
      <c r="N6047">
        <v>4.5108333329999999</v>
      </c>
      <c r="O6047">
        <v>6</v>
      </c>
      <c r="P6047">
        <v>619</v>
      </c>
      <c r="Q6047">
        <v>4</v>
      </c>
      <c r="R6047">
        <v>4</v>
      </c>
      <c r="S6047">
        <v>2</v>
      </c>
      <c r="T6047">
        <v>54</v>
      </c>
      <c r="U6047">
        <v>0</v>
      </c>
      <c r="V6047">
        <v>0</v>
      </c>
      <c r="W6047">
        <v>8.3943302782765254</v>
      </c>
      <c r="X6047">
        <v>343.55347967879305</v>
      </c>
      <c r="Y6047">
        <v>139.26520925539143</v>
      </c>
      <c r="Z6047">
        <v>40.447409224299101</v>
      </c>
      <c r="AA6047">
        <v>145.28422451945829</v>
      </c>
      <c r="AB6047">
        <v>109.35463062698018</v>
      </c>
      <c r="AC6047">
        <v>0</v>
      </c>
      <c r="AD6047">
        <v>0</v>
      </c>
      <c r="AE6047">
        <v>786.29928358319853</v>
      </c>
    </row>
    <row r="6048" spans="1:31" x14ac:dyDescent="0.3">
      <c r="A6048">
        <v>2659813</v>
      </c>
      <c r="B6048">
        <v>1</v>
      </c>
      <c r="C6048" t="s">
        <v>80</v>
      </c>
      <c r="D6048" t="s">
        <v>103</v>
      </c>
      <c r="E6048" t="s">
        <v>147</v>
      </c>
      <c r="F6048" t="s">
        <v>11696</v>
      </c>
      <c r="G6048" t="s">
        <v>149</v>
      </c>
      <c r="H6048" t="s">
        <v>144</v>
      </c>
      <c r="I6048" t="s">
        <v>136</v>
      </c>
      <c r="J6048" t="s">
        <v>137</v>
      </c>
      <c r="K6048" t="s">
        <v>138</v>
      </c>
      <c r="L6048" t="s">
        <v>16715</v>
      </c>
      <c r="M6048" t="s">
        <v>16716</v>
      </c>
      <c r="N6048">
        <v>1.4602777769999999</v>
      </c>
      <c r="O6048">
        <v>0</v>
      </c>
      <c r="P6048">
        <v>0</v>
      </c>
      <c r="Q6048">
        <v>0</v>
      </c>
      <c r="R6048">
        <v>0</v>
      </c>
      <c r="S6048">
        <v>16</v>
      </c>
      <c r="T6048">
        <v>0</v>
      </c>
      <c r="U6048">
        <v>16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54.761514709069914</v>
      </c>
      <c r="AB6048">
        <v>0</v>
      </c>
      <c r="AC6048">
        <v>506.50419954169968</v>
      </c>
      <c r="AD6048">
        <v>0</v>
      </c>
      <c r="AE6048">
        <v>561.26571425076963</v>
      </c>
    </row>
    <row r="6049" spans="1:31" x14ac:dyDescent="0.3">
      <c r="A6049">
        <v>2659126</v>
      </c>
      <c r="B6049">
        <v>1</v>
      </c>
      <c r="C6049" t="s">
        <v>81</v>
      </c>
      <c r="D6049" t="s">
        <v>113</v>
      </c>
      <c r="E6049" t="s">
        <v>141</v>
      </c>
      <c r="F6049" t="s">
        <v>6767</v>
      </c>
      <c r="G6049" t="s">
        <v>149</v>
      </c>
      <c r="H6049" t="s">
        <v>144</v>
      </c>
      <c r="I6049" t="s">
        <v>241</v>
      </c>
      <c r="J6049" t="s">
        <v>137</v>
      </c>
      <c r="K6049" t="s">
        <v>138</v>
      </c>
      <c r="L6049" t="s">
        <v>16717</v>
      </c>
      <c r="M6049" t="s">
        <v>16718</v>
      </c>
      <c r="N6049">
        <v>1.2777777000000001E-2</v>
      </c>
      <c r="O6049">
        <v>0</v>
      </c>
      <c r="P6049">
        <v>482</v>
      </c>
      <c r="Q6049">
        <v>0</v>
      </c>
      <c r="R6049">
        <v>13</v>
      </c>
      <c r="S6049">
        <v>0</v>
      </c>
      <c r="T6049">
        <v>20</v>
      </c>
      <c r="U6049">
        <v>0</v>
      </c>
      <c r="V6049">
        <v>0</v>
      </c>
      <c r="W6049">
        <v>0</v>
      </c>
      <c r="X6049">
        <v>0.65600306157296917</v>
      </c>
      <c r="Y6049">
        <v>0</v>
      </c>
      <c r="Z6049">
        <v>9.0600447785314647E-2</v>
      </c>
      <c r="AA6049">
        <v>0</v>
      </c>
      <c r="AB6049">
        <v>5.751664934918356E-2</v>
      </c>
      <c r="AC6049">
        <v>0</v>
      </c>
      <c r="AD6049">
        <v>0</v>
      </c>
      <c r="AE6049">
        <v>0.80412015870746734</v>
      </c>
    </row>
    <row r="6050" spans="1:31" x14ac:dyDescent="0.3">
      <c r="A6050">
        <v>2659733</v>
      </c>
      <c r="B6050">
        <v>1</v>
      </c>
      <c r="C6050" t="s">
        <v>80</v>
      </c>
      <c r="D6050" t="s">
        <v>95</v>
      </c>
      <c r="E6050" t="s">
        <v>194</v>
      </c>
      <c r="F6050" t="s">
        <v>16719</v>
      </c>
      <c r="G6050" t="s">
        <v>149</v>
      </c>
      <c r="H6050" t="s">
        <v>144</v>
      </c>
      <c r="I6050" t="s">
        <v>136</v>
      </c>
      <c r="J6050" t="s">
        <v>137</v>
      </c>
      <c r="K6050" t="s">
        <v>138</v>
      </c>
      <c r="L6050" t="s">
        <v>16720</v>
      </c>
      <c r="M6050" t="s">
        <v>16721</v>
      </c>
      <c r="N6050">
        <v>0.86444444399999998</v>
      </c>
      <c r="O6050">
        <v>4</v>
      </c>
      <c r="P6050">
        <v>1440</v>
      </c>
      <c r="Q6050">
        <v>12</v>
      </c>
      <c r="R6050">
        <v>10</v>
      </c>
      <c r="S6050">
        <v>21</v>
      </c>
      <c r="T6050">
        <v>87</v>
      </c>
      <c r="U6050">
        <v>1</v>
      </c>
      <c r="V6050">
        <v>0</v>
      </c>
      <c r="W6050">
        <v>1.3961271875359049</v>
      </c>
      <c r="X6050">
        <v>309.88922359113712</v>
      </c>
      <c r="Y6050">
        <v>40.417547372292212</v>
      </c>
      <c r="Z6050">
        <v>5.0417779431307999</v>
      </c>
      <c r="AA6050">
        <v>177.95662829638371</v>
      </c>
      <c r="AB6050">
        <v>79.143186825280267</v>
      </c>
      <c r="AC6050">
        <v>0.82853552795099505</v>
      </c>
      <c r="AD6050">
        <v>0</v>
      </c>
      <c r="AE6050">
        <v>614.67302674371103</v>
      </c>
    </row>
    <row r="6051" spans="1:31" x14ac:dyDescent="0.3">
      <c r="A6051">
        <v>2659513</v>
      </c>
      <c r="B6051">
        <v>2</v>
      </c>
      <c r="C6051" t="s">
        <v>80</v>
      </c>
      <c r="D6051" t="s">
        <v>105</v>
      </c>
      <c r="E6051" t="s">
        <v>165</v>
      </c>
      <c r="F6051" t="s">
        <v>16722</v>
      </c>
      <c r="G6051" t="s">
        <v>228</v>
      </c>
      <c r="H6051" t="s">
        <v>135</v>
      </c>
      <c r="I6051" t="s">
        <v>136</v>
      </c>
      <c r="J6051" t="s">
        <v>137</v>
      </c>
      <c r="K6051" t="s">
        <v>138</v>
      </c>
      <c r="L6051" t="s">
        <v>16060</v>
      </c>
      <c r="M6051" t="s">
        <v>16723</v>
      </c>
      <c r="N6051">
        <v>0.82861111099999996</v>
      </c>
      <c r="O6051">
        <v>0</v>
      </c>
      <c r="P6051">
        <v>44</v>
      </c>
      <c r="Q6051">
        <v>0</v>
      </c>
      <c r="R6051">
        <v>0</v>
      </c>
      <c r="S6051">
        <v>0</v>
      </c>
      <c r="T6051">
        <v>4</v>
      </c>
      <c r="U6051">
        <v>0</v>
      </c>
      <c r="V6051">
        <v>0</v>
      </c>
      <c r="W6051">
        <v>0</v>
      </c>
      <c r="X6051">
        <v>9.4395596290116064</v>
      </c>
      <c r="Y6051">
        <v>0</v>
      </c>
      <c r="Z6051">
        <v>0</v>
      </c>
      <c r="AA6051">
        <v>0</v>
      </c>
      <c r="AB6051">
        <v>6.5728911649801063</v>
      </c>
      <c r="AC6051">
        <v>0</v>
      </c>
      <c r="AD6051">
        <v>0</v>
      </c>
      <c r="AE6051">
        <v>16.012450793991711</v>
      </c>
    </row>
    <row r="6052" spans="1:31" x14ac:dyDescent="0.3">
      <c r="A6052">
        <v>2659186</v>
      </c>
      <c r="B6052">
        <v>1</v>
      </c>
      <c r="C6052" t="s">
        <v>80</v>
      </c>
      <c r="D6052" t="s">
        <v>99</v>
      </c>
      <c r="E6052" t="s">
        <v>152</v>
      </c>
      <c r="F6052" t="s">
        <v>16724</v>
      </c>
      <c r="G6052" t="s">
        <v>220</v>
      </c>
      <c r="H6052" t="s">
        <v>135</v>
      </c>
      <c r="I6052" t="s">
        <v>136</v>
      </c>
      <c r="J6052" t="s">
        <v>137</v>
      </c>
      <c r="K6052" t="s">
        <v>162</v>
      </c>
      <c r="L6052" t="s">
        <v>16725</v>
      </c>
      <c r="M6052" t="s">
        <v>16726</v>
      </c>
      <c r="N6052">
        <v>3.3997222219999998</v>
      </c>
      <c r="O6052">
        <v>0</v>
      </c>
      <c r="P6052">
        <v>79</v>
      </c>
      <c r="Q6052">
        <v>0</v>
      </c>
      <c r="R6052">
        <v>17</v>
      </c>
      <c r="S6052">
        <v>0</v>
      </c>
      <c r="T6052">
        <v>24</v>
      </c>
      <c r="U6052">
        <v>0</v>
      </c>
      <c r="V6052">
        <v>0</v>
      </c>
      <c r="W6052">
        <v>0</v>
      </c>
      <c r="X6052">
        <v>68.029087335472639</v>
      </c>
      <c r="Y6052">
        <v>0</v>
      </c>
      <c r="Z6052">
        <v>1.5004275915380263</v>
      </c>
      <c r="AA6052">
        <v>0</v>
      </c>
      <c r="AB6052">
        <v>96.338263203227498</v>
      </c>
      <c r="AC6052">
        <v>0</v>
      </c>
      <c r="AD6052">
        <v>0</v>
      </c>
      <c r="AE6052">
        <v>165.86777813023815</v>
      </c>
    </row>
    <row r="6053" spans="1:31" x14ac:dyDescent="0.3">
      <c r="A6053">
        <v>2659063</v>
      </c>
      <c r="B6053">
        <v>1</v>
      </c>
      <c r="C6053" t="s">
        <v>80</v>
      </c>
      <c r="D6053" t="s">
        <v>85</v>
      </c>
      <c r="E6053" t="s">
        <v>132</v>
      </c>
      <c r="F6053" t="s">
        <v>16727</v>
      </c>
      <c r="G6053" t="s">
        <v>134</v>
      </c>
      <c r="H6053" t="s">
        <v>135</v>
      </c>
      <c r="I6053" t="s">
        <v>136</v>
      </c>
      <c r="J6053" t="s">
        <v>137</v>
      </c>
      <c r="K6053" t="s">
        <v>138</v>
      </c>
      <c r="L6053" t="s">
        <v>16728</v>
      </c>
      <c r="M6053" t="s">
        <v>16729</v>
      </c>
      <c r="N6053">
        <v>0.99750000000000005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1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0.23313239118004536</v>
      </c>
      <c r="AC6053">
        <v>0</v>
      </c>
      <c r="AD6053">
        <v>0</v>
      </c>
      <c r="AE6053">
        <v>0.23313239118004536</v>
      </c>
    </row>
    <row r="6054" spans="1:31" x14ac:dyDescent="0.3">
      <c r="A6054">
        <v>2659504</v>
      </c>
      <c r="B6054">
        <v>1</v>
      </c>
      <c r="C6054" t="s">
        <v>81</v>
      </c>
      <c r="D6054" t="s">
        <v>121</v>
      </c>
      <c r="E6054" t="s">
        <v>141</v>
      </c>
      <c r="F6054" t="s">
        <v>16730</v>
      </c>
      <c r="G6054" t="s">
        <v>143</v>
      </c>
      <c r="H6054" t="s">
        <v>144</v>
      </c>
      <c r="I6054" t="s">
        <v>136</v>
      </c>
      <c r="J6054" t="s">
        <v>137</v>
      </c>
      <c r="K6054" t="s">
        <v>138</v>
      </c>
      <c r="L6054" t="s">
        <v>16731</v>
      </c>
      <c r="M6054" t="s">
        <v>16712</v>
      </c>
      <c r="N6054">
        <v>1.2438888880000001</v>
      </c>
      <c r="O6054">
        <v>0</v>
      </c>
      <c r="P6054">
        <v>158</v>
      </c>
      <c r="Q6054">
        <v>1</v>
      </c>
      <c r="R6054">
        <v>24</v>
      </c>
      <c r="S6054">
        <v>0</v>
      </c>
      <c r="T6054">
        <v>6</v>
      </c>
      <c r="U6054">
        <v>0</v>
      </c>
      <c r="V6054">
        <v>0</v>
      </c>
      <c r="W6054">
        <v>0</v>
      </c>
      <c r="X6054">
        <v>31.045464561632318</v>
      </c>
      <c r="Y6054">
        <v>3.7228690656300003</v>
      </c>
      <c r="Z6054">
        <v>18.001719548731444</v>
      </c>
      <c r="AA6054">
        <v>0</v>
      </c>
      <c r="AB6054">
        <v>4.2082824142358319</v>
      </c>
      <c r="AC6054">
        <v>0</v>
      </c>
      <c r="AD6054">
        <v>0</v>
      </c>
      <c r="AE6054">
        <v>56.978335590229598</v>
      </c>
    </row>
    <row r="6055" spans="1:31" x14ac:dyDescent="0.3">
      <c r="A6055">
        <v>2659398</v>
      </c>
      <c r="B6055">
        <v>1</v>
      </c>
      <c r="C6055" t="s">
        <v>80</v>
      </c>
      <c r="D6055" t="s">
        <v>92</v>
      </c>
      <c r="E6055" t="s">
        <v>194</v>
      </c>
      <c r="F6055" t="s">
        <v>16732</v>
      </c>
      <c r="G6055" t="s">
        <v>154</v>
      </c>
      <c r="H6055" t="s">
        <v>144</v>
      </c>
      <c r="I6055" t="s">
        <v>136</v>
      </c>
      <c r="J6055" t="s">
        <v>137</v>
      </c>
      <c r="K6055" t="s">
        <v>138</v>
      </c>
      <c r="L6055" t="s">
        <v>16733</v>
      </c>
      <c r="M6055" t="s">
        <v>16734</v>
      </c>
      <c r="N6055">
        <v>5.5647222220000003</v>
      </c>
      <c r="O6055">
        <v>0</v>
      </c>
      <c r="P6055">
        <v>411</v>
      </c>
      <c r="Q6055">
        <v>8</v>
      </c>
      <c r="R6055">
        <v>44</v>
      </c>
      <c r="S6055">
        <v>7</v>
      </c>
      <c r="T6055">
        <v>38</v>
      </c>
      <c r="U6055">
        <v>0</v>
      </c>
      <c r="V6055">
        <v>0</v>
      </c>
      <c r="W6055">
        <v>0</v>
      </c>
      <c r="X6055">
        <v>766.65455632263297</v>
      </c>
      <c r="Y6055">
        <v>65.621496419307832</v>
      </c>
      <c r="Z6055">
        <v>254.30743745645324</v>
      </c>
      <c r="AA6055">
        <v>343.56113386816867</v>
      </c>
      <c r="AB6055">
        <v>543.73495470064393</v>
      </c>
      <c r="AC6055">
        <v>0</v>
      </c>
      <c r="AD6055">
        <v>0</v>
      </c>
      <c r="AE6055">
        <v>1973.8795787672066</v>
      </c>
    </row>
    <row r="6056" spans="1:31" x14ac:dyDescent="0.3">
      <c r="A6056">
        <v>2659149</v>
      </c>
      <c r="B6056">
        <v>1</v>
      </c>
      <c r="C6056" t="s">
        <v>80</v>
      </c>
      <c r="D6056" t="s">
        <v>83</v>
      </c>
      <c r="E6056" t="s">
        <v>152</v>
      </c>
      <c r="F6056" t="s">
        <v>16735</v>
      </c>
      <c r="G6056" t="s">
        <v>161</v>
      </c>
      <c r="H6056" t="s">
        <v>135</v>
      </c>
      <c r="I6056" t="s">
        <v>136</v>
      </c>
      <c r="J6056" t="s">
        <v>137</v>
      </c>
      <c r="K6056" t="s">
        <v>162</v>
      </c>
      <c r="L6056" t="s">
        <v>16736</v>
      </c>
      <c r="M6056" t="s">
        <v>16737</v>
      </c>
      <c r="N6056">
        <v>4.6463888879999997</v>
      </c>
      <c r="O6056">
        <v>0</v>
      </c>
      <c r="P6056">
        <v>455</v>
      </c>
      <c r="Q6056">
        <v>0</v>
      </c>
      <c r="R6056">
        <v>5</v>
      </c>
      <c r="S6056">
        <v>0</v>
      </c>
      <c r="T6056">
        <v>77</v>
      </c>
      <c r="U6056">
        <v>0</v>
      </c>
      <c r="V6056">
        <v>2</v>
      </c>
      <c r="W6056">
        <v>0</v>
      </c>
      <c r="X6056">
        <v>657.13024076811234</v>
      </c>
      <c r="Y6056">
        <v>0</v>
      </c>
      <c r="Z6056">
        <v>18.706651354195998</v>
      </c>
      <c r="AA6056">
        <v>0</v>
      </c>
      <c r="AB6056">
        <v>846.85162473763432</v>
      </c>
      <c r="AC6056">
        <v>0</v>
      </c>
      <c r="AD6056">
        <v>1101.6444510126769</v>
      </c>
      <c r="AE6056">
        <v>2624.3329678726195</v>
      </c>
    </row>
    <row r="6057" spans="1:31" x14ac:dyDescent="0.3">
      <c r="A6057">
        <v>2659796</v>
      </c>
      <c r="B6057">
        <v>1</v>
      </c>
      <c r="C6057" t="s">
        <v>80</v>
      </c>
      <c r="D6057" t="s">
        <v>100</v>
      </c>
      <c r="E6057" t="s">
        <v>194</v>
      </c>
      <c r="F6057" t="s">
        <v>16738</v>
      </c>
      <c r="G6057" t="s">
        <v>149</v>
      </c>
      <c r="H6057" t="s">
        <v>144</v>
      </c>
      <c r="I6057" t="s">
        <v>136</v>
      </c>
      <c r="J6057" t="s">
        <v>137</v>
      </c>
      <c r="K6057" t="s">
        <v>138</v>
      </c>
      <c r="L6057" t="s">
        <v>16739</v>
      </c>
      <c r="M6057" t="s">
        <v>16740</v>
      </c>
      <c r="N6057">
        <v>6.6111111E-2</v>
      </c>
      <c r="O6057">
        <v>0</v>
      </c>
      <c r="P6057">
        <v>281</v>
      </c>
      <c r="Q6057">
        <v>0</v>
      </c>
      <c r="R6057">
        <v>23</v>
      </c>
      <c r="S6057">
        <v>11</v>
      </c>
      <c r="T6057">
        <v>245</v>
      </c>
      <c r="U6057">
        <v>5</v>
      </c>
      <c r="V6057">
        <v>25</v>
      </c>
      <c r="W6057">
        <v>0</v>
      </c>
      <c r="X6057">
        <v>4.875895919877907</v>
      </c>
      <c r="Y6057">
        <v>0</v>
      </c>
      <c r="Z6057">
        <v>1.7237800568472774</v>
      </c>
      <c r="AA6057">
        <v>7.3040950400023066</v>
      </c>
      <c r="AB6057">
        <v>16.564086534181822</v>
      </c>
      <c r="AC6057">
        <v>9.8039013481037607</v>
      </c>
      <c r="AD6057">
        <v>13.378375756511467</v>
      </c>
      <c r="AE6057">
        <v>53.650134655524546</v>
      </c>
    </row>
    <row r="6058" spans="1:31" x14ac:dyDescent="0.3">
      <c r="A6058">
        <v>2659790</v>
      </c>
      <c r="B6058">
        <v>1</v>
      </c>
      <c r="C6058" t="s">
        <v>80</v>
      </c>
      <c r="D6058" t="s">
        <v>86</v>
      </c>
      <c r="E6058" t="s">
        <v>132</v>
      </c>
      <c r="F6058" t="s">
        <v>16741</v>
      </c>
      <c r="G6058" t="s">
        <v>228</v>
      </c>
      <c r="H6058" t="s">
        <v>135</v>
      </c>
      <c r="I6058" t="s">
        <v>136</v>
      </c>
      <c r="J6058" t="s">
        <v>137</v>
      </c>
      <c r="K6058" t="s">
        <v>138</v>
      </c>
      <c r="L6058" t="s">
        <v>16742</v>
      </c>
      <c r="M6058" t="s">
        <v>16743</v>
      </c>
      <c r="N6058">
        <v>2.0947222220000001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2.001660006066702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2.001660006066702</v>
      </c>
    </row>
    <row r="6059" spans="1:31" x14ac:dyDescent="0.3">
      <c r="A6059">
        <v>2659249</v>
      </c>
      <c r="B6059">
        <v>1</v>
      </c>
      <c r="C6059" t="s">
        <v>80</v>
      </c>
      <c r="D6059" t="s">
        <v>83</v>
      </c>
      <c r="E6059" t="s">
        <v>165</v>
      </c>
      <c r="F6059" t="s">
        <v>16744</v>
      </c>
      <c r="G6059" t="s">
        <v>161</v>
      </c>
      <c r="H6059" t="s">
        <v>135</v>
      </c>
      <c r="I6059" t="s">
        <v>136</v>
      </c>
      <c r="J6059" t="s">
        <v>137</v>
      </c>
      <c r="K6059" t="s">
        <v>162</v>
      </c>
      <c r="L6059" t="s">
        <v>16745</v>
      </c>
      <c r="M6059" t="s">
        <v>16746</v>
      </c>
      <c r="N6059">
        <v>6.7675000000000001</v>
      </c>
      <c r="O6059">
        <v>0</v>
      </c>
      <c r="P6059">
        <v>31</v>
      </c>
      <c r="Q6059">
        <v>0</v>
      </c>
      <c r="R6059">
        <v>0</v>
      </c>
      <c r="S6059">
        <v>0</v>
      </c>
      <c r="T6059">
        <v>9</v>
      </c>
      <c r="U6059">
        <v>0</v>
      </c>
      <c r="V6059">
        <v>0</v>
      </c>
      <c r="W6059">
        <v>0</v>
      </c>
      <c r="X6059">
        <v>59.646842854303976</v>
      </c>
      <c r="Y6059">
        <v>0</v>
      </c>
      <c r="Z6059">
        <v>0</v>
      </c>
      <c r="AA6059">
        <v>0</v>
      </c>
      <c r="AB6059">
        <v>155.18990916527679</v>
      </c>
      <c r="AC6059">
        <v>0</v>
      </c>
      <c r="AD6059">
        <v>0</v>
      </c>
      <c r="AE6059">
        <v>214.83675201958076</v>
      </c>
    </row>
    <row r="6060" spans="1:31" x14ac:dyDescent="0.3">
      <c r="A6060">
        <v>2659106</v>
      </c>
      <c r="B6060">
        <v>1</v>
      </c>
      <c r="C6060" t="s">
        <v>80</v>
      </c>
      <c r="D6060" t="s">
        <v>93</v>
      </c>
      <c r="E6060" t="s">
        <v>194</v>
      </c>
      <c r="F6060" t="s">
        <v>16747</v>
      </c>
      <c r="G6060" t="s">
        <v>149</v>
      </c>
      <c r="H6060" t="s">
        <v>144</v>
      </c>
      <c r="I6060" t="s">
        <v>136</v>
      </c>
      <c r="J6060" t="s">
        <v>137</v>
      </c>
      <c r="K6060" t="s">
        <v>138</v>
      </c>
      <c r="L6060" t="s">
        <v>16748</v>
      </c>
      <c r="M6060" t="s">
        <v>16749</v>
      </c>
      <c r="N6060">
        <v>0.67611111099999999</v>
      </c>
      <c r="O6060">
        <v>0</v>
      </c>
      <c r="P6060">
        <v>435</v>
      </c>
      <c r="Q6060">
        <v>25</v>
      </c>
      <c r="R6060">
        <v>50</v>
      </c>
      <c r="S6060">
        <v>10</v>
      </c>
      <c r="T6060">
        <v>127</v>
      </c>
      <c r="U6060">
        <v>0</v>
      </c>
      <c r="V6060">
        <v>0</v>
      </c>
      <c r="W6060">
        <v>0</v>
      </c>
      <c r="X6060">
        <v>63.087227081733225</v>
      </c>
      <c r="Y6060">
        <v>280.40257497632393</v>
      </c>
      <c r="Z6060">
        <v>147.99392702345847</v>
      </c>
      <c r="AA6060">
        <v>34.941015907237208</v>
      </c>
      <c r="AB6060">
        <v>69.783227614361579</v>
      </c>
      <c r="AC6060">
        <v>0</v>
      </c>
      <c r="AD6060">
        <v>0</v>
      </c>
      <c r="AE6060">
        <v>596.20797260311429</v>
      </c>
    </row>
    <row r="6061" spans="1:31" x14ac:dyDescent="0.3">
      <c r="A6061">
        <v>2659816</v>
      </c>
      <c r="B6061">
        <v>1</v>
      </c>
      <c r="C6061" t="s">
        <v>80</v>
      </c>
      <c r="D6061" t="s">
        <v>95</v>
      </c>
      <c r="E6061" t="s">
        <v>194</v>
      </c>
      <c r="F6061" t="s">
        <v>16750</v>
      </c>
      <c r="G6061" t="s">
        <v>149</v>
      </c>
      <c r="H6061" t="s">
        <v>144</v>
      </c>
      <c r="I6061" t="s">
        <v>136</v>
      </c>
      <c r="J6061" t="s">
        <v>137</v>
      </c>
      <c r="K6061" t="s">
        <v>138</v>
      </c>
      <c r="L6061" t="s">
        <v>16751</v>
      </c>
      <c r="M6061" t="s">
        <v>16752</v>
      </c>
      <c r="N6061">
        <v>1.0219444440000001</v>
      </c>
      <c r="O6061">
        <v>5</v>
      </c>
      <c r="P6061">
        <v>739</v>
      </c>
      <c r="Q6061">
        <v>25</v>
      </c>
      <c r="R6061">
        <v>12</v>
      </c>
      <c r="S6061">
        <v>33</v>
      </c>
      <c r="T6061">
        <v>54</v>
      </c>
      <c r="U6061">
        <v>0</v>
      </c>
      <c r="V6061">
        <v>0</v>
      </c>
      <c r="W6061">
        <v>4.8620865097093047</v>
      </c>
      <c r="X6061">
        <v>158.50642832055485</v>
      </c>
      <c r="Y6061">
        <v>72.038139058622107</v>
      </c>
      <c r="Z6061">
        <v>11.142355472010188</v>
      </c>
      <c r="AA6061">
        <v>444.67128967734402</v>
      </c>
      <c r="AB6061">
        <v>38.543742241870682</v>
      </c>
      <c r="AC6061">
        <v>0</v>
      </c>
      <c r="AD6061">
        <v>0</v>
      </c>
      <c r="AE6061">
        <v>729.76404128011109</v>
      </c>
    </row>
    <row r="6062" spans="1:31" x14ac:dyDescent="0.3">
      <c r="A6062">
        <v>2659315</v>
      </c>
      <c r="B6062">
        <v>1</v>
      </c>
      <c r="C6062" t="s">
        <v>80</v>
      </c>
      <c r="D6062" t="s">
        <v>98</v>
      </c>
      <c r="E6062" t="s">
        <v>132</v>
      </c>
      <c r="F6062" t="s">
        <v>16753</v>
      </c>
      <c r="G6062" t="s">
        <v>268</v>
      </c>
      <c r="H6062" t="s">
        <v>135</v>
      </c>
      <c r="I6062" t="s">
        <v>136</v>
      </c>
      <c r="J6062" t="s">
        <v>137</v>
      </c>
      <c r="K6062" t="s">
        <v>138</v>
      </c>
      <c r="L6062" t="s">
        <v>16754</v>
      </c>
      <c r="M6062" t="s">
        <v>16755</v>
      </c>
      <c r="N6062">
        <v>2.0858333330000001</v>
      </c>
      <c r="O6062">
        <v>0</v>
      </c>
      <c r="P6062">
        <v>5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2.7249307670394964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2.7249307670394964</v>
      </c>
    </row>
    <row r="6063" spans="1:31" x14ac:dyDescent="0.3">
      <c r="A6063">
        <v>2659292</v>
      </c>
      <c r="B6063">
        <v>1</v>
      </c>
      <c r="C6063" t="s">
        <v>80</v>
      </c>
      <c r="D6063" t="s">
        <v>83</v>
      </c>
      <c r="E6063" t="s">
        <v>181</v>
      </c>
      <c r="F6063" t="s">
        <v>12834</v>
      </c>
      <c r="G6063" t="s">
        <v>149</v>
      </c>
      <c r="H6063" t="s">
        <v>144</v>
      </c>
      <c r="I6063" t="s">
        <v>136</v>
      </c>
      <c r="J6063" t="s">
        <v>137</v>
      </c>
      <c r="K6063" t="s">
        <v>138</v>
      </c>
      <c r="L6063" t="s">
        <v>16756</v>
      </c>
      <c r="M6063" t="s">
        <v>16757</v>
      </c>
      <c r="N6063">
        <v>0.17611111099999999</v>
      </c>
      <c r="O6063">
        <v>24</v>
      </c>
      <c r="P6063">
        <v>2622</v>
      </c>
      <c r="Q6063">
        <v>15</v>
      </c>
      <c r="R6063">
        <v>344</v>
      </c>
      <c r="S6063">
        <v>53</v>
      </c>
      <c r="T6063">
        <v>367</v>
      </c>
      <c r="U6063">
        <v>4</v>
      </c>
      <c r="V6063">
        <v>1</v>
      </c>
      <c r="W6063">
        <v>2.7978008666710115</v>
      </c>
      <c r="X6063">
        <v>115.01811418907171</v>
      </c>
      <c r="Y6063">
        <v>24.917094171015016</v>
      </c>
      <c r="Z6063">
        <v>111.93358468339724</v>
      </c>
      <c r="AA6063">
        <v>57.033226500186686</v>
      </c>
      <c r="AB6063">
        <v>70.187764701198461</v>
      </c>
      <c r="AC6063">
        <v>68.323517912525617</v>
      </c>
      <c r="AD6063">
        <v>1.3347818657872441</v>
      </c>
      <c r="AE6063">
        <v>451.54588488985303</v>
      </c>
    </row>
    <row r="6064" spans="1:31" x14ac:dyDescent="0.3">
      <c r="A6064">
        <v>2659438</v>
      </c>
      <c r="B6064">
        <v>1</v>
      </c>
      <c r="C6064" t="s">
        <v>80</v>
      </c>
      <c r="D6064" t="s">
        <v>91</v>
      </c>
      <c r="E6064" t="s">
        <v>147</v>
      </c>
      <c r="F6064" t="s">
        <v>3029</v>
      </c>
      <c r="G6064" t="s">
        <v>149</v>
      </c>
      <c r="H6064" t="s">
        <v>144</v>
      </c>
      <c r="I6064" t="s">
        <v>136</v>
      </c>
      <c r="J6064" t="s">
        <v>137</v>
      </c>
      <c r="K6064" t="s">
        <v>138</v>
      </c>
      <c r="L6064" t="s">
        <v>16758</v>
      </c>
      <c r="M6064" t="s">
        <v>16759</v>
      </c>
      <c r="N6064">
        <v>0.40833333300000002</v>
      </c>
      <c r="O6064">
        <v>3</v>
      </c>
      <c r="P6064">
        <v>16</v>
      </c>
      <c r="Q6064">
        <v>25</v>
      </c>
      <c r="R6064">
        <v>4</v>
      </c>
      <c r="S6064">
        <v>26</v>
      </c>
      <c r="T6064">
        <v>2</v>
      </c>
      <c r="U6064">
        <v>0</v>
      </c>
      <c r="V6064">
        <v>0</v>
      </c>
      <c r="W6064">
        <v>5.762901782830693</v>
      </c>
      <c r="X6064">
        <v>2.8523755644466782</v>
      </c>
      <c r="Y6064">
        <v>34.000081092158133</v>
      </c>
      <c r="Z6064">
        <v>0.7416094901617617</v>
      </c>
      <c r="AA6064">
        <v>102.55090156953702</v>
      </c>
      <c r="AB6064">
        <v>3.8680248511158326</v>
      </c>
      <c r="AC6064">
        <v>0</v>
      </c>
      <c r="AD6064">
        <v>0</v>
      </c>
      <c r="AE6064">
        <v>149.7758943502501</v>
      </c>
    </row>
    <row r="6065" spans="1:31" x14ac:dyDescent="0.3">
      <c r="A6065">
        <v>2659607</v>
      </c>
      <c r="B6065">
        <v>1</v>
      </c>
      <c r="C6065" t="s">
        <v>80</v>
      </c>
      <c r="D6065" t="s">
        <v>106</v>
      </c>
      <c r="E6065" t="s">
        <v>194</v>
      </c>
      <c r="F6065" t="s">
        <v>16760</v>
      </c>
      <c r="G6065" t="s">
        <v>149</v>
      </c>
      <c r="H6065" t="s">
        <v>144</v>
      </c>
      <c r="I6065" t="s">
        <v>136</v>
      </c>
      <c r="J6065" t="s">
        <v>137</v>
      </c>
      <c r="K6065" t="s">
        <v>138</v>
      </c>
      <c r="L6065" t="s">
        <v>16761</v>
      </c>
      <c r="M6065" t="s">
        <v>16762</v>
      </c>
      <c r="N6065">
        <v>0.72805555499999997</v>
      </c>
      <c r="O6065">
        <v>3</v>
      </c>
      <c r="P6065">
        <v>48</v>
      </c>
      <c r="Q6065">
        <v>40</v>
      </c>
      <c r="R6065">
        <v>174</v>
      </c>
      <c r="S6065">
        <v>6</v>
      </c>
      <c r="T6065">
        <v>30</v>
      </c>
      <c r="U6065">
        <v>0</v>
      </c>
      <c r="V6065">
        <v>0</v>
      </c>
      <c r="W6065">
        <v>2.2303688706490981</v>
      </c>
      <c r="X6065">
        <v>29.749421480754005</v>
      </c>
      <c r="Y6065">
        <v>625.07568218897677</v>
      </c>
      <c r="Z6065">
        <v>509.62314074566757</v>
      </c>
      <c r="AA6065">
        <v>189.55291328624611</v>
      </c>
      <c r="AB6065">
        <v>58.078881782323052</v>
      </c>
      <c r="AC6065">
        <v>0</v>
      </c>
      <c r="AD6065">
        <v>0</v>
      </c>
      <c r="AE6065">
        <v>1414.3104083546168</v>
      </c>
    </row>
    <row r="6066" spans="1:31" x14ac:dyDescent="0.3">
      <c r="A6066">
        <v>2659461</v>
      </c>
      <c r="B6066">
        <v>1</v>
      </c>
      <c r="C6066" t="s">
        <v>80</v>
      </c>
      <c r="D6066" t="s">
        <v>85</v>
      </c>
      <c r="E6066" t="s">
        <v>152</v>
      </c>
      <c r="F6066" t="s">
        <v>14354</v>
      </c>
      <c r="G6066" t="s">
        <v>154</v>
      </c>
      <c r="H6066" t="s">
        <v>135</v>
      </c>
      <c r="I6066" t="s">
        <v>136</v>
      </c>
      <c r="J6066" t="s">
        <v>137</v>
      </c>
      <c r="K6066" t="s">
        <v>138</v>
      </c>
      <c r="L6066" t="s">
        <v>16763</v>
      </c>
      <c r="M6066" t="s">
        <v>16764</v>
      </c>
      <c r="N6066">
        <v>1.0097222219999999</v>
      </c>
      <c r="O6066">
        <v>0</v>
      </c>
      <c r="P6066">
        <v>554</v>
      </c>
      <c r="Q6066">
        <v>0</v>
      </c>
      <c r="R6066">
        <v>0</v>
      </c>
      <c r="S6066">
        <v>0</v>
      </c>
      <c r="T6066">
        <v>291</v>
      </c>
      <c r="U6066">
        <v>0</v>
      </c>
      <c r="V6066">
        <v>0</v>
      </c>
      <c r="W6066">
        <v>0</v>
      </c>
      <c r="X6066">
        <v>132.54059353235891</v>
      </c>
      <c r="Y6066">
        <v>0</v>
      </c>
      <c r="Z6066">
        <v>0</v>
      </c>
      <c r="AA6066">
        <v>0</v>
      </c>
      <c r="AB6066">
        <v>289.49641184280176</v>
      </c>
      <c r="AC6066">
        <v>0</v>
      </c>
      <c r="AD6066">
        <v>0</v>
      </c>
      <c r="AE6066">
        <v>422.03700537516067</v>
      </c>
    </row>
    <row r="6067" spans="1:31" x14ac:dyDescent="0.3">
      <c r="A6067">
        <v>2659478</v>
      </c>
      <c r="B6067">
        <v>1</v>
      </c>
      <c r="C6067" t="s">
        <v>80</v>
      </c>
      <c r="D6067" t="s">
        <v>84</v>
      </c>
      <c r="E6067" t="s">
        <v>214</v>
      </c>
      <c r="F6067" t="s">
        <v>16765</v>
      </c>
      <c r="G6067" t="s">
        <v>300</v>
      </c>
      <c r="H6067" t="s">
        <v>135</v>
      </c>
      <c r="I6067" t="s">
        <v>136</v>
      </c>
      <c r="J6067" t="s">
        <v>137</v>
      </c>
      <c r="K6067" t="s">
        <v>138</v>
      </c>
      <c r="L6067" t="s">
        <v>16766</v>
      </c>
      <c r="M6067" t="s">
        <v>16767</v>
      </c>
      <c r="N6067">
        <v>2.1238888880000002</v>
      </c>
      <c r="O6067">
        <v>0</v>
      </c>
      <c r="P6067">
        <v>82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54.662216952454578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54.662216952454578</v>
      </c>
    </row>
    <row r="6068" spans="1:31" x14ac:dyDescent="0.3">
      <c r="A6068">
        <v>2659229</v>
      </c>
      <c r="B6068">
        <v>1</v>
      </c>
      <c r="C6068" t="s">
        <v>81</v>
      </c>
      <c r="D6068" t="s">
        <v>121</v>
      </c>
      <c r="E6068" t="s">
        <v>147</v>
      </c>
      <c r="F6068" t="s">
        <v>16768</v>
      </c>
      <c r="G6068" t="s">
        <v>220</v>
      </c>
      <c r="H6068" t="s">
        <v>144</v>
      </c>
      <c r="I6068" t="s">
        <v>136</v>
      </c>
      <c r="J6068" t="s">
        <v>137</v>
      </c>
      <c r="K6068" t="s">
        <v>162</v>
      </c>
      <c r="L6068" t="s">
        <v>16769</v>
      </c>
      <c r="M6068" t="s">
        <v>16770</v>
      </c>
      <c r="N6068">
        <v>3.8594444440000002</v>
      </c>
      <c r="O6068">
        <v>4</v>
      </c>
      <c r="P6068">
        <v>264</v>
      </c>
      <c r="Q6068">
        <v>0</v>
      </c>
      <c r="R6068">
        <v>57</v>
      </c>
      <c r="S6068">
        <v>3</v>
      </c>
      <c r="T6068">
        <v>13</v>
      </c>
      <c r="U6068">
        <v>0</v>
      </c>
      <c r="V6068">
        <v>0</v>
      </c>
      <c r="W6068">
        <v>4.5150658586600008</v>
      </c>
      <c r="X6068">
        <v>154.25860092553316</v>
      </c>
      <c r="Y6068">
        <v>0</v>
      </c>
      <c r="Z6068">
        <v>140.12561595093592</v>
      </c>
      <c r="AA6068">
        <v>15.081354230568477</v>
      </c>
      <c r="AB6068">
        <v>54.52404519680919</v>
      </c>
      <c r="AC6068">
        <v>0</v>
      </c>
      <c r="AD6068">
        <v>0</v>
      </c>
      <c r="AE6068">
        <v>368.50468216250675</v>
      </c>
    </row>
    <row r="6069" spans="1:31" x14ac:dyDescent="0.3">
      <c r="A6069">
        <v>2659810</v>
      </c>
      <c r="B6069">
        <v>1</v>
      </c>
      <c r="C6069" t="s">
        <v>80</v>
      </c>
      <c r="D6069" t="s">
        <v>88</v>
      </c>
      <c r="E6069" t="s">
        <v>165</v>
      </c>
      <c r="F6069" t="s">
        <v>16771</v>
      </c>
      <c r="G6069" t="s">
        <v>224</v>
      </c>
      <c r="H6069" t="s">
        <v>135</v>
      </c>
      <c r="I6069" t="s">
        <v>136</v>
      </c>
      <c r="J6069" t="s">
        <v>137</v>
      </c>
      <c r="K6069" t="s">
        <v>138</v>
      </c>
      <c r="L6069" t="s">
        <v>16772</v>
      </c>
      <c r="M6069" t="s">
        <v>16773</v>
      </c>
      <c r="N6069">
        <v>2.1238888880000002</v>
      </c>
      <c r="O6069">
        <v>0</v>
      </c>
      <c r="P6069">
        <v>162</v>
      </c>
      <c r="Q6069">
        <v>0</v>
      </c>
      <c r="R6069">
        <v>0</v>
      </c>
      <c r="S6069">
        <v>0</v>
      </c>
      <c r="T6069">
        <v>5</v>
      </c>
      <c r="U6069">
        <v>0</v>
      </c>
      <c r="V6069">
        <v>0</v>
      </c>
      <c r="W6069">
        <v>0</v>
      </c>
      <c r="X6069">
        <v>86.469822752795324</v>
      </c>
      <c r="Y6069">
        <v>0</v>
      </c>
      <c r="Z6069">
        <v>0</v>
      </c>
      <c r="AA6069">
        <v>0</v>
      </c>
      <c r="AB6069">
        <v>1.278183749828206</v>
      </c>
      <c r="AC6069">
        <v>0</v>
      </c>
      <c r="AD6069">
        <v>0</v>
      </c>
      <c r="AE6069">
        <v>87.748006502623525</v>
      </c>
    </row>
    <row r="6070" spans="1:31" x14ac:dyDescent="0.3">
      <c r="A6070">
        <v>2659123</v>
      </c>
      <c r="B6070">
        <v>1</v>
      </c>
      <c r="C6070" t="s">
        <v>80</v>
      </c>
      <c r="D6070" t="s">
        <v>93</v>
      </c>
      <c r="E6070" t="s">
        <v>165</v>
      </c>
      <c r="F6070" t="s">
        <v>16774</v>
      </c>
      <c r="G6070" t="s">
        <v>187</v>
      </c>
      <c r="H6070" t="s">
        <v>135</v>
      </c>
      <c r="I6070" t="s">
        <v>136</v>
      </c>
      <c r="J6070" t="s">
        <v>137</v>
      </c>
      <c r="K6070" t="s">
        <v>138</v>
      </c>
      <c r="L6070" t="s">
        <v>16775</v>
      </c>
      <c r="M6070" t="s">
        <v>16776</v>
      </c>
      <c r="N6070">
        <v>2.2769444440000002</v>
      </c>
      <c r="O6070">
        <v>0</v>
      </c>
      <c r="P6070">
        <v>0</v>
      </c>
      <c r="Q6070">
        <v>0</v>
      </c>
      <c r="R6070">
        <v>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42.328671807508954</v>
      </c>
      <c r="AA6070">
        <v>0</v>
      </c>
      <c r="AB6070">
        <v>0</v>
      </c>
      <c r="AC6070">
        <v>0</v>
      </c>
      <c r="AD6070">
        <v>0</v>
      </c>
      <c r="AE6070">
        <v>42.328671807508954</v>
      </c>
    </row>
    <row r="6071" spans="1:31" x14ac:dyDescent="0.3">
      <c r="A6071">
        <v>2659083</v>
      </c>
      <c r="B6071">
        <v>1</v>
      </c>
      <c r="C6071" t="s">
        <v>80</v>
      </c>
      <c r="D6071" t="s">
        <v>106</v>
      </c>
      <c r="E6071" t="s">
        <v>194</v>
      </c>
      <c r="F6071" t="s">
        <v>16777</v>
      </c>
      <c r="G6071" t="s">
        <v>149</v>
      </c>
      <c r="H6071" t="s">
        <v>144</v>
      </c>
      <c r="I6071" t="s">
        <v>241</v>
      </c>
      <c r="J6071" t="s">
        <v>137</v>
      </c>
      <c r="K6071" t="s">
        <v>138</v>
      </c>
      <c r="L6071" t="s">
        <v>16778</v>
      </c>
      <c r="M6071" t="s">
        <v>16779</v>
      </c>
      <c r="N6071">
        <v>6.3888879999999997E-3</v>
      </c>
      <c r="O6071">
        <v>0</v>
      </c>
      <c r="P6071">
        <v>2476</v>
      </c>
      <c r="Q6071">
        <v>0</v>
      </c>
      <c r="R6071">
        <v>2</v>
      </c>
      <c r="S6071">
        <v>3</v>
      </c>
      <c r="T6071">
        <v>256</v>
      </c>
      <c r="U6071">
        <v>2</v>
      </c>
      <c r="V6071">
        <v>0</v>
      </c>
      <c r="W6071">
        <v>0</v>
      </c>
      <c r="X6071">
        <v>3.3707151125913786</v>
      </c>
      <c r="Y6071">
        <v>0</v>
      </c>
      <c r="Z6071">
        <v>6.2030770324874999E-4</v>
      </c>
      <c r="AA6071">
        <v>1.3746154437260141E-2</v>
      </c>
      <c r="AB6071">
        <v>1.4368980876403465</v>
      </c>
      <c r="AC6071">
        <v>0.20222906029889109</v>
      </c>
      <c r="AD6071">
        <v>0</v>
      </c>
      <c r="AE6071">
        <v>5.0242087226711254</v>
      </c>
    </row>
    <row r="6072" spans="1:31" x14ac:dyDescent="0.3">
      <c r="A6072">
        <v>2659770</v>
      </c>
      <c r="B6072">
        <v>1</v>
      </c>
      <c r="C6072" t="s">
        <v>80</v>
      </c>
      <c r="D6072" t="s">
        <v>103</v>
      </c>
      <c r="E6072" t="s">
        <v>194</v>
      </c>
      <c r="F6072" t="s">
        <v>16780</v>
      </c>
      <c r="G6072" t="s">
        <v>149</v>
      </c>
      <c r="H6072" t="s">
        <v>144</v>
      </c>
      <c r="I6072" t="s">
        <v>136</v>
      </c>
      <c r="J6072" t="s">
        <v>137</v>
      </c>
      <c r="K6072" t="s">
        <v>138</v>
      </c>
      <c r="L6072" t="s">
        <v>16781</v>
      </c>
      <c r="M6072" t="s">
        <v>16782</v>
      </c>
      <c r="N6072">
        <v>0.44</v>
      </c>
      <c r="O6072">
        <v>2</v>
      </c>
      <c r="P6072">
        <v>383</v>
      </c>
      <c r="Q6072">
        <v>59</v>
      </c>
      <c r="R6072">
        <v>74</v>
      </c>
      <c r="S6072">
        <v>15</v>
      </c>
      <c r="T6072">
        <v>48</v>
      </c>
      <c r="U6072">
        <v>0</v>
      </c>
      <c r="V6072">
        <v>0</v>
      </c>
      <c r="W6072">
        <v>0.75709029712272014</v>
      </c>
      <c r="X6072">
        <v>45.453660232484438</v>
      </c>
      <c r="Y6072">
        <v>83.503177470659196</v>
      </c>
      <c r="Z6072">
        <v>102.60556819706795</v>
      </c>
      <c r="AA6072">
        <v>34.236837627956305</v>
      </c>
      <c r="AB6072">
        <v>24.360130558194282</v>
      </c>
      <c r="AC6072">
        <v>0</v>
      </c>
      <c r="AD6072">
        <v>0</v>
      </c>
      <c r="AE6072">
        <v>290.91646438348488</v>
      </c>
    </row>
    <row r="6073" spans="1:31" x14ac:dyDescent="0.3">
      <c r="A6073">
        <v>2659524</v>
      </c>
      <c r="B6073">
        <v>1</v>
      </c>
      <c r="C6073" t="s">
        <v>80</v>
      </c>
      <c r="D6073" t="s">
        <v>88</v>
      </c>
      <c r="E6073" t="s">
        <v>141</v>
      </c>
      <c r="F6073" t="s">
        <v>1195</v>
      </c>
      <c r="G6073" t="s">
        <v>149</v>
      </c>
      <c r="H6073" t="s">
        <v>144</v>
      </c>
      <c r="I6073" t="s">
        <v>136</v>
      </c>
      <c r="J6073" t="s">
        <v>137</v>
      </c>
      <c r="K6073" t="s">
        <v>138</v>
      </c>
      <c r="L6073" t="s">
        <v>16783</v>
      </c>
      <c r="M6073" t="s">
        <v>16784</v>
      </c>
      <c r="N6073">
        <v>0.16194444399999999</v>
      </c>
      <c r="O6073">
        <v>0</v>
      </c>
      <c r="P6073">
        <v>0</v>
      </c>
      <c r="Q6073">
        <v>0</v>
      </c>
      <c r="R6073">
        <v>0</v>
      </c>
      <c r="S6073">
        <v>1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1.9040927293954044</v>
      </c>
      <c r="AB6073">
        <v>0</v>
      </c>
      <c r="AC6073">
        <v>0</v>
      </c>
      <c r="AD6073">
        <v>0</v>
      </c>
      <c r="AE6073">
        <v>1.9040927293954044</v>
      </c>
    </row>
    <row r="6074" spans="1:31" x14ac:dyDescent="0.3">
      <c r="A6074">
        <v>2659261</v>
      </c>
      <c r="B6074">
        <v>2</v>
      </c>
      <c r="C6074" t="s">
        <v>80</v>
      </c>
      <c r="D6074" t="s">
        <v>93</v>
      </c>
      <c r="E6074" t="s">
        <v>152</v>
      </c>
      <c r="F6074" t="s">
        <v>16785</v>
      </c>
      <c r="G6074" t="s">
        <v>224</v>
      </c>
      <c r="H6074" t="s">
        <v>135</v>
      </c>
      <c r="I6074" t="s">
        <v>136</v>
      </c>
      <c r="J6074" t="s">
        <v>137</v>
      </c>
      <c r="K6074" t="s">
        <v>138</v>
      </c>
      <c r="L6074" t="s">
        <v>16786</v>
      </c>
      <c r="M6074" t="s">
        <v>16787</v>
      </c>
      <c r="N6074">
        <v>2.378055555</v>
      </c>
      <c r="O6074">
        <v>0</v>
      </c>
      <c r="P6074">
        <v>38</v>
      </c>
      <c r="Q6074">
        <v>0</v>
      </c>
      <c r="R6074">
        <v>28</v>
      </c>
      <c r="S6074">
        <v>0</v>
      </c>
      <c r="T6074">
        <v>11</v>
      </c>
      <c r="U6074">
        <v>0</v>
      </c>
      <c r="V6074">
        <v>0</v>
      </c>
      <c r="W6074">
        <v>0</v>
      </c>
      <c r="X6074">
        <v>28.605596709516004</v>
      </c>
      <c r="Y6074">
        <v>0</v>
      </c>
      <c r="Z6074">
        <v>182.83438838431954</v>
      </c>
      <c r="AA6074">
        <v>0</v>
      </c>
      <c r="AB6074">
        <v>59.811503739287353</v>
      </c>
      <c r="AC6074">
        <v>0</v>
      </c>
      <c r="AD6074">
        <v>0</v>
      </c>
      <c r="AE6074">
        <v>271.25148883312289</v>
      </c>
    </row>
    <row r="6075" spans="1:31" x14ac:dyDescent="0.3">
      <c r="A6075">
        <v>2659375</v>
      </c>
      <c r="B6075">
        <v>1</v>
      </c>
      <c r="C6075" t="s">
        <v>81</v>
      </c>
      <c r="D6075" t="s">
        <v>113</v>
      </c>
      <c r="E6075" t="s">
        <v>152</v>
      </c>
      <c r="F6075" t="s">
        <v>16788</v>
      </c>
      <c r="G6075" t="s">
        <v>224</v>
      </c>
      <c r="H6075" t="s">
        <v>135</v>
      </c>
      <c r="I6075" t="s">
        <v>136</v>
      </c>
      <c r="J6075" t="s">
        <v>137</v>
      </c>
      <c r="K6075" t="s">
        <v>138</v>
      </c>
      <c r="L6075" t="s">
        <v>16789</v>
      </c>
      <c r="M6075" t="s">
        <v>16790</v>
      </c>
      <c r="N6075">
        <v>2.6922222219999998</v>
      </c>
      <c r="O6075">
        <v>0</v>
      </c>
      <c r="P6075">
        <v>25</v>
      </c>
      <c r="Q6075">
        <v>0</v>
      </c>
      <c r="R6075">
        <v>1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17.868779865219967</v>
      </c>
      <c r="Y6075">
        <v>0</v>
      </c>
      <c r="Z6075">
        <v>2.1591029197678853</v>
      </c>
      <c r="AA6075">
        <v>0</v>
      </c>
      <c r="AB6075">
        <v>0</v>
      </c>
      <c r="AC6075">
        <v>0</v>
      </c>
      <c r="AD6075">
        <v>0</v>
      </c>
      <c r="AE6075">
        <v>20.027882784987852</v>
      </c>
    </row>
    <row r="6076" spans="1:31" x14ac:dyDescent="0.3">
      <c r="A6076">
        <v>2659046</v>
      </c>
      <c r="B6076">
        <v>1</v>
      </c>
      <c r="C6076" t="s">
        <v>80</v>
      </c>
      <c r="D6076" t="s">
        <v>93</v>
      </c>
      <c r="E6076" t="s">
        <v>194</v>
      </c>
      <c r="F6076" t="s">
        <v>16791</v>
      </c>
      <c r="G6076" t="s">
        <v>149</v>
      </c>
      <c r="H6076" t="s">
        <v>144</v>
      </c>
      <c r="I6076" t="s">
        <v>241</v>
      </c>
      <c r="J6076" t="s">
        <v>137</v>
      </c>
      <c r="K6076" t="s">
        <v>138</v>
      </c>
      <c r="L6076" t="s">
        <v>16792</v>
      </c>
      <c r="M6076" t="s">
        <v>16793</v>
      </c>
      <c r="N6076">
        <v>6.6666659999999999E-3</v>
      </c>
      <c r="O6076">
        <v>0</v>
      </c>
      <c r="P6076">
        <v>648</v>
      </c>
      <c r="Q6076">
        <v>15</v>
      </c>
      <c r="R6076">
        <v>113</v>
      </c>
      <c r="S6076">
        <v>4</v>
      </c>
      <c r="T6076">
        <v>140</v>
      </c>
      <c r="U6076">
        <v>0</v>
      </c>
      <c r="V6076">
        <v>0</v>
      </c>
      <c r="W6076">
        <v>0</v>
      </c>
      <c r="X6076">
        <v>0.54330690435559992</v>
      </c>
      <c r="Y6076">
        <v>0.26485680487387003</v>
      </c>
      <c r="Z6076">
        <v>1.2836487256680125</v>
      </c>
      <c r="AA6076">
        <v>0.11130499252276667</v>
      </c>
      <c r="AB6076">
        <v>0.53015564159226247</v>
      </c>
      <c r="AC6076">
        <v>0</v>
      </c>
      <c r="AD6076">
        <v>0</v>
      </c>
      <c r="AE6076">
        <v>2.7332730690125118</v>
      </c>
    </row>
    <row r="6077" spans="1:31" x14ac:dyDescent="0.3">
      <c r="A6077">
        <v>2659687</v>
      </c>
      <c r="B6077">
        <v>1</v>
      </c>
      <c r="C6077" t="s">
        <v>81</v>
      </c>
      <c r="D6077" t="s">
        <v>116</v>
      </c>
      <c r="E6077" t="s">
        <v>147</v>
      </c>
      <c r="F6077" t="s">
        <v>16794</v>
      </c>
      <c r="G6077" t="s">
        <v>149</v>
      </c>
      <c r="H6077" t="s">
        <v>144</v>
      </c>
      <c r="I6077" t="s">
        <v>136</v>
      </c>
      <c r="J6077" t="s">
        <v>137</v>
      </c>
      <c r="K6077" t="s">
        <v>138</v>
      </c>
      <c r="L6077" t="s">
        <v>16795</v>
      </c>
      <c r="M6077" t="s">
        <v>16796</v>
      </c>
      <c r="N6077">
        <v>7.2777777000000002E-2</v>
      </c>
      <c r="O6077">
        <v>4</v>
      </c>
      <c r="P6077">
        <v>908</v>
      </c>
      <c r="Q6077">
        <v>8</v>
      </c>
      <c r="R6077">
        <v>115</v>
      </c>
      <c r="S6077">
        <v>3</v>
      </c>
      <c r="T6077">
        <v>52</v>
      </c>
      <c r="U6077">
        <v>1</v>
      </c>
      <c r="V6077">
        <v>0</v>
      </c>
      <c r="W6077">
        <v>9.7558163673333337E-2</v>
      </c>
      <c r="X6077">
        <v>13.142370188401902</v>
      </c>
      <c r="Y6077">
        <v>1.9943494962761004</v>
      </c>
      <c r="Z6077">
        <v>10.440662099486167</v>
      </c>
      <c r="AA6077">
        <v>0.62796872840657059</v>
      </c>
      <c r="AB6077">
        <v>2.0011587829845605</v>
      </c>
      <c r="AC6077">
        <v>0.69031290000199197</v>
      </c>
      <c r="AD6077">
        <v>0</v>
      </c>
      <c r="AE6077">
        <v>28.994380359230625</v>
      </c>
    </row>
    <row r="6078" spans="1:31" x14ac:dyDescent="0.3">
      <c r="A6078">
        <v>2659332</v>
      </c>
      <c r="B6078">
        <v>1</v>
      </c>
      <c r="C6078" t="s">
        <v>81</v>
      </c>
      <c r="D6078" t="s">
        <v>125</v>
      </c>
      <c r="E6078" t="s">
        <v>147</v>
      </c>
      <c r="F6078" t="s">
        <v>16069</v>
      </c>
      <c r="G6078" t="s">
        <v>149</v>
      </c>
      <c r="H6078" t="s">
        <v>144</v>
      </c>
      <c r="I6078" t="s">
        <v>241</v>
      </c>
      <c r="J6078" t="s">
        <v>137</v>
      </c>
      <c r="K6078" t="s">
        <v>138</v>
      </c>
      <c r="L6078" t="s">
        <v>16797</v>
      </c>
      <c r="M6078" t="s">
        <v>16798</v>
      </c>
      <c r="N6078">
        <v>3.0555555000000002E-2</v>
      </c>
      <c r="O6078">
        <v>2</v>
      </c>
      <c r="P6078">
        <v>156</v>
      </c>
      <c r="Q6078">
        <v>29</v>
      </c>
      <c r="R6078">
        <v>177</v>
      </c>
      <c r="S6078">
        <v>2</v>
      </c>
      <c r="T6078">
        <v>8</v>
      </c>
      <c r="U6078">
        <v>0</v>
      </c>
      <c r="V6078">
        <v>0</v>
      </c>
      <c r="W6078">
        <v>1.6130118026861665E-2</v>
      </c>
      <c r="X6078">
        <v>0.82450281432321537</v>
      </c>
      <c r="Y6078">
        <v>2.4715037950880201</v>
      </c>
      <c r="Z6078">
        <v>20.126283813939711</v>
      </c>
      <c r="AA6078">
        <v>9.2002663460497777E-2</v>
      </c>
      <c r="AB6078">
        <v>0.11561072369338252</v>
      </c>
      <c r="AC6078">
        <v>0</v>
      </c>
      <c r="AD6078">
        <v>0</v>
      </c>
      <c r="AE6078">
        <v>23.64603392853169</v>
      </c>
    </row>
    <row r="6079" spans="1:31" x14ac:dyDescent="0.3">
      <c r="A6079">
        <v>2659066</v>
      </c>
      <c r="B6079">
        <v>1</v>
      </c>
      <c r="C6079" t="s">
        <v>80</v>
      </c>
      <c r="D6079" t="s">
        <v>106</v>
      </c>
      <c r="E6079" t="s">
        <v>194</v>
      </c>
      <c r="F6079" t="s">
        <v>2068</v>
      </c>
      <c r="G6079" t="s">
        <v>149</v>
      </c>
      <c r="H6079" t="s">
        <v>144</v>
      </c>
      <c r="I6079" t="s">
        <v>136</v>
      </c>
      <c r="J6079" t="s">
        <v>137</v>
      </c>
      <c r="K6079" t="s">
        <v>138</v>
      </c>
      <c r="L6079" t="s">
        <v>16799</v>
      </c>
      <c r="M6079" t="s">
        <v>16800</v>
      </c>
      <c r="N6079">
        <v>0.99027777699999997</v>
      </c>
      <c r="O6079">
        <v>1</v>
      </c>
      <c r="P6079">
        <v>0</v>
      </c>
      <c r="Q6079">
        <v>13</v>
      </c>
      <c r="R6079">
        <v>131</v>
      </c>
      <c r="S6079">
        <v>4</v>
      </c>
      <c r="T6079">
        <v>34</v>
      </c>
      <c r="U6079">
        <v>0</v>
      </c>
      <c r="V6079">
        <v>0</v>
      </c>
      <c r="W6079">
        <v>2.2511629472222796</v>
      </c>
      <c r="X6079">
        <v>0</v>
      </c>
      <c r="Y6079">
        <v>128.26455607982018</v>
      </c>
      <c r="Z6079">
        <v>498.17359882766607</v>
      </c>
      <c r="AA6079">
        <v>89.915994440039697</v>
      </c>
      <c r="AB6079">
        <v>68.566071524817048</v>
      </c>
      <c r="AC6079">
        <v>0</v>
      </c>
      <c r="AD6079">
        <v>0</v>
      </c>
      <c r="AE6079">
        <v>787.17138381956534</v>
      </c>
    </row>
    <row r="6080" spans="1:31" x14ac:dyDescent="0.3">
      <c r="A6080">
        <v>2659730</v>
      </c>
      <c r="B6080">
        <v>1</v>
      </c>
      <c r="C6080" t="s">
        <v>80</v>
      </c>
      <c r="D6080" t="s">
        <v>87</v>
      </c>
      <c r="E6080" t="s">
        <v>165</v>
      </c>
      <c r="F6080" t="s">
        <v>16801</v>
      </c>
      <c r="G6080" t="s">
        <v>187</v>
      </c>
      <c r="H6080" t="s">
        <v>135</v>
      </c>
      <c r="I6080" t="s">
        <v>136</v>
      </c>
      <c r="J6080" t="s">
        <v>137</v>
      </c>
      <c r="K6080" t="s">
        <v>138</v>
      </c>
      <c r="L6080" t="s">
        <v>16802</v>
      </c>
      <c r="M6080" t="s">
        <v>16803</v>
      </c>
      <c r="N6080">
        <v>2.201944444</v>
      </c>
      <c r="O6080">
        <v>0</v>
      </c>
      <c r="P6080">
        <v>158</v>
      </c>
      <c r="Q6080">
        <v>0</v>
      </c>
      <c r="R6080">
        <v>0</v>
      </c>
      <c r="S6080">
        <v>0</v>
      </c>
      <c r="T6080">
        <v>3</v>
      </c>
      <c r="U6080">
        <v>0</v>
      </c>
      <c r="V6080">
        <v>0</v>
      </c>
      <c r="W6080">
        <v>0</v>
      </c>
      <c r="X6080">
        <v>84.598117825175834</v>
      </c>
      <c r="Y6080">
        <v>0</v>
      </c>
      <c r="Z6080">
        <v>0</v>
      </c>
      <c r="AA6080">
        <v>0</v>
      </c>
      <c r="AB6080">
        <v>0.44764153601491319</v>
      </c>
      <c r="AC6080">
        <v>0</v>
      </c>
      <c r="AD6080">
        <v>0</v>
      </c>
      <c r="AE6080">
        <v>85.045759361190747</v>
      </c>
    </row>
    <row r="6081" spans="1:31" x14ac:dyDescent="0.3">
      <c r="A6081">
        <v>2659696</v>
      </c>
      <c r="B6081">
        <v>2</v>
      </c>
      <c r="C6081" t="s">
        <v>81</v>
      </c>
      <c r="D6081" t="s">
        <v>117</v>
      </c>
      <c r="E6081" t="s">
        <v>147</v>
      </c>
      <c r="F6081" t="s">
        <v>16804</v>
      </c>
      <c r="G6081" t="s">
        <v>143</v>
      </c>
      <c r="H6081" t="s">
        <v>144</v>
      </c>
      <c r="I6081" t="s">
        <v>136</v>
      </c>
      <c r="J6081" t="s">
        <v>137</v>
      </c>
      <c r="K6081" t="s">
        <v>138</v>
      </c>
      <c r="L6081" t="s">
        <v>16805</v>
      </c>
      <c r="M6081" t="s">
        <v>16806</v>
      </c>
      <c r="N6081">
        <v>0.995</v>
      </c>
      <c r="O6081">
        <v>3</v>
      </c>
      <c r="P6081">
        <v>338</v>
      </c>
      <c r="Q6081">
        <v>16</v>
      </c>
      <c r="R6081">
        <v>25</v>
      </c>
      <c r="S6081">
        <v>6</v>
      </c>
      <c r="T6081">
        <v>28</v>
      </c>
      <c r="U6081">
        <v>1</v>
      </c>
      <c r="V6081">
        <v>0</v>
      </c>
      <c r="W6081">
        <v>0.96269151155999988</v>
      </c>
      <c r="X6081">
        <v>42.58873480636813</v>
      </c>
      <c r="Y6081">
        <v>101.99079054040885</v>
      </c>
      <c r="Z6081">
        <v>26.160063362348545</v>
      </c>
      <c r="AA6081">
        <v>19.531371644972459</v>
      </c>
      <c r="AB6081">
        <v>11.274526312561905</v>
      </c>
      <c r="AC6081">
        <v>56.437253411866195</v>
      </c>
      <c r="AD6081">
        <v>0</v>
      </c>
      <c r="AE6081">
        <v>258.94543159008612</v>
      </c>
    </row>
    <row r="6082" spans="1:31" x14ac:dyDescent="0.3">
      <c r="A6082">
        <v>2659166</v>
      </c>
      <c r="B6082">
        <v>1</v>
      </c>
      <c r="C6082" t="s">
        <v>80</v>
      </c>
      <c r="D6082" t="s">
        <v>95</v>
      </c>
      <c r="E6082" t="s">
        <v>141</v>
      </c>
      <c r="F6082" t="s">
        <v>16807</v>
      </c>
      <c r="G6082" t="s">
        <v>220</v>
      </c>
      <c r="H6082" t="s">
        <v>144</v>
      </c>
      <c r="I6082" t="s">
        <v>136</v>
      </c>
      <c r="J6082" t="s">
        <v>137</v>
      </c>
      <c r="K6082" t="s">
        <v>162</v>
      </c>
      <c r="L6082" t="s">
        <v>16808</v>
      </c>
      <c r="M6082" t="s">
        <v>16809</v>
      </c>
      <c r="N6082">
        <v>1.9011111110000001</v>
      </c>
      <c r="O6082">
        <v>0</v>
      </c>
      <c r="P6082">
        <v>245</v>
      </c>
      <c r="Q6082">
        <v>0</v>
      </c>
      <c r="R6082">
        <v>0</v>
      </c>
      <c r="S6082">
        <v>0</v>
      </c>
      <c r="T6082">
        <v>18</v>
      </c>
      <c r="U6082">
        <v>0</v>
      </c>
      <c r="V6082">
        <v>0</v>
      </c>
      <c r="W6082">
        <v>0</v>
      </c>
      <c r="X6082">
        <v>97.421635975057868</v>
      </c>
      <c r="Y6082">
        <v>0</v>
      </c>
      <c r="Z6082">
        <v>0</v>
      </c>
      <c r="AA6082">
        <v>0</v>
      </c>
      <c r="AB6082">
        <v>35.010093342999255</v>
      </c>
      <c r="AC6082">
        <v>0</v>
      </c>
      <c r="AD6082">
        <v>0</v>
      </c>
      <c r="AE6082">
        <v>132.43172931805714</v>
      </c>
    </row>
    <row r="6083" spans="1:31" x14ac:dyDescent="0.3">
      <c r="A6083">
        <v>2659146</v>
      </c>
      <c r="B6083">
        <v>1</v>
      </c>
      <c r="C6083" t="s">
        <v>81</v>
      </c>
      <c r="D6083" t="s">
        <v>123</v>
      </c>
      <c r="E6083" t="s">
        <v>141</v>
      </c>
      <c r="F6083" t="s">
        <v>16810</v>
      </c>
      <c r="G6083" t="s">
        <v>149</v>
      </c>
      <c r="H6083" t="s">
        <v>144</v>
      </c>
      <c r="I6083" t="s">
        <v>136</v>
      </c>
      <c r="J6083" t="s">
        <v>137</v>
      </c>
      <c r="K6083" t="s">
        <v>138</v>
      </c>
      <c r="L6083" t="s">
        <v>16811</v>
      </c>
      <c r="M6083" t="s">
        <v>16812</v>
      </c>
      <c r="N6083">
        <v>0.188888888</v>
      </c>
      <c r="O6083">
        <v>17</v>
      </c>
      <c r="P6083">
        <v>1775</v>
      </c>
      <c r="Q6083">
        <v>56</v>
      </c>
      <c r="R6083">
        <v>197</v>
      </c>
      <c r="S6083">
        <v>25</v>
      </c>
      <c r="T6083">
        <v>186</v>
      </c>
      <c r="U6083">
        <v>3</v>
      </c>
      <c r="V6083">
        <v>0</v>
      </c>
      <c r="W6083">
        <v>0.64581699078706001</v>
      </c>
      <c r="X6083">
        <v>57.79627780283127</v>
      </c>
      <c r="Y6083">
        <v>33.294320558071256</v>
      </c>
      <c r="Z6083">
        <v>40.729780354059329</v>
      </c>
      <c r="AA6083">
        <v>20.233092531333952</v>
      </c>
      <c r="AB6083">
        <v>14.149237546641901</v>
      </c>
      <c r="AC6083">
        <v>4.7555276369241337</v>
      </c>
      <c r="AD6083">
        <v>0</v>
      </c>
      <c r="AE6083">
        <v>171.60405342064894</v>
      </c>
    </row>
    <row r="6084" spans="1:31" x14ac:dyDescent="0.3">
      <c r="A6084">
        <v>2659395</v>
      </c>
      <c r="B6084">
        <v>1</v>
      </c>
      <c r="C6084" t="s">
        <v>80</v>
      </c>
      <c r="D6084" t="s">
        <v>94</v>
      </c>
      <c r="E6084" t="s">
        <v>194</v>
      </c>
      <c r="F6084" t="s">
        <v>16813</v>
      </c>
      <c r="G6084" t="s">
        <v>149</v>
      </c>
      <c r="H6084" t="s">
        <v>144</v>
      </c>
      <c r="I6084" t="s">
        <v>136</v>
      </c>
      <c r="J6084" t="s">
        <v>137</v>
      </c>
      <c r="K6084" t="s">
        <v>138</v>
      </c>
      <c r="L6084" t="s">
        <v>16814</v>
      </c>
      <c r="M6084" t="s">
        <v>16815</v>
      </c>
      <c r="N6084">
        <v>0.69166666600000004</v>
      </c>
      <c r="O6084">
        <v>0</v>
      </c>
      <c r="P6084">
        <v>550</v>
      </c>
      <c r="Q6084">
        <v>0</v>
      </c>
      <c r="R6084">
        <v>33</v>
      </c>
      <c r="S6084">
        <v>0</v>
      </c>
      <c r="T6084">
        <v>52</v>
      </c>
      <c r="U6084">
        <v>1</v>
      </c>
      <c r="V6084">
        <v>0</v>
      </c>
      <c r="W6084">
        <v>0</v>
      </c>
      <c r="X6084">
        <v>81.802577316604385</v>
      </c>
      <c r="Y6084">
        <v>0</v>
      </c>
      <c r="Z6084">
        <v>72.607034100986141</v>
      </c>
      <c r="AA6084">
        <v>0</v>
      </c>
      <c r="AB6084">
        <v>32.24149623266419</v>
      </c>
      <c r="AC6084">
        <v>84.813975512641662</v>
      </c>
      <c r="AD6084">
        <v>0</v>
      </c>
      <c r="AE6084">
        <v>271.46508316289635</v>
      </c>
    </row>
    <row r="6085" spans="1:31" x14ac:dyDescent="0.3">
      <c r="A6085">
        <v>2659501</v>
      </c>
      <c r="B6085">
        <v>1</v>
      </c>
      <c r="C6085" t="s">
        <v>80</v>
      </c>
      <c r="D6085" t="s">
        <v>103</v>
      </c>
      <c r="E6085" t="s">
        <v>214</v>
      </c>
      <c r="F6085" t="s">
        <v>16816</v>
      </c>
      <c r="G6085" t="s">
        <v>300</v>
      </c>
      <c r="H6085" t="s">
        <v>135</v>
      </c>
      <c r="I6085" t="s">
        <v>136</v>
      </c>
      <c r="J6085" t="s">
        <v>137</v>
      </c>
      <c r="K6085" t="s">
        <v>138</v>
      </c>
      <c r="L6085" t="s">
        <v>16817</v>
      </c>
      <c r="M6085" t="s">
        <v>16818</v>
      </c>
      <c r="N6085">
        <v>2.0697222219999998</v>
      </c>
      <c r="O6085">
        <v>0</v>
      </c>
      <c r="P6085">
        <v>30</v>
      </c>
      <c r="Q6085">
        <v>0</v>
      </c>
      <c r="R6085">
        <v>0</v>
      </c>
      <c r="S6085">
        <v>0</v>
      </c>
      <c r="T6085">
        <v>9</v>
      </c>
      <c r="U6085">
        <v>0</v>
      </c>
      <c r="V6085">
        <v>0</v>
      </c>
      <c r="W6085">
        <v>0</v>
      </c>
      <c r="X6085">
        <v>16.66857117032426</v>
      </c>
      <c r="Y6085">
        <v>0</v>
      </c>
      <c r="Z6085">
        <v>0</v>
      </c>
      <c r="AA6085">
        <v>0</v>
      </c>
      <c r="AB6085">
        <v>22.3779981194293</v>
      </c>
      <c r="AC6085">
        <v>0</v>
      </c>
      <c r="AD6085">
        <v>0</v>
      </c>
      <c r="AE6085">
        <v>39.046569289753563</v>
      </c>
    </row>
    <row r="6086" spans="1:31" x14ac:dyDescent="0.3">
      <c r="A6086">
        <v>2659003</v>
      </c>
      <c r="B6086">
        <v>1</v>
      </c>
      <c r="C6086" t="s">
        <v>80</v>
      </c>
      <c r="D6086" t="s">
        <v>106</v>
      </c>
      <c r="E6086" t="s">
        <v>147</v>
      </c>
      <c r="F6086" t="s">
        <v>11147</v>
      </c>
      <c r="G6086" t="s">
        <v>149</v>
      </c>
      <c r="H6086" t="s">
        <v>144</v>
      </c>
      <c r="I6086" t="s">
        <v>136</v>
      </c>
      <c r="J6086" t="s">
        <v>137</v>
      </c>
      <c r="K6086" t="s">
        <v>138</v>
      </c>
      <c r="L6086" t="s">
        <v>16819</v>
      </c>
      <c r="M6086" t="s">
        <v>16820</v>
      </c>
      <c r="N6086">
        <v>3.3477777770000001</v>
      </c>
      <c r="O6086">
        <v>0</v>
      </c>
      <c r="P6086">
        <v>475</v>
      </c>
      <c r="Q6086">
        <v>1</v>
      </c>
      <c r="R6086">
        <v>42</v>
      </c>
      <c r="S6086">
        <v>2</v>
      </c>
      <c r="T6086">
        <v>60</v>
      </c>
      <c r="U6086">
        <v>0</v>
      </c>
      <c r="V6086">
        <v>0</v>
      </c>
      <c r="W6086">
        <v>0</v>
      </c>
      <c r="X6086">
        <v>301.86103121188899</v>
      </c>
      <c r="Y6086">
        <v>25.422330789569724</v>
      </c>
      <c r="Z6086">
        <v>206.8363710423011</v>
      </c>
      <c r="AA6086">
        <v>0.99736879330406647</v>
      </c>
      <c r="AB6086">
        <v>89.384718464594641</v>
      </c>
      <c r="AC6086">
        <v>0</v>
      </c>
      <c r="AD6086">
        <v>0</v>
      </c>
      <c r="AE6086">
        <v>624.50182030165865</v>
      </c>
    </row>
    <row r="6087" spans="1:31" x14ac:dyDescent="0.3">
      <c r="A6087">
        <v>2659358</v>
      </c>
      <c r="B6087">
        <v>1</v>
      </c>
      <c r="C6087" t="s">
        <v>80</v>
      </c>
      <c r="D6087" t="s">
        <v>93</v>
      </c>
      <c r="E6087" t="s">
        <v>194</v>
      </c>
      <c r="F6087" t="s">
        <v>6983</v>
      </c>
      <c r="G6087" t="s">
        <v>149</v>
      </c>
      <c r="H6087" t="s">
        <v>144</v>
      </c>
      <c r="I6087" t="s">
        <v>136</v>
      </c>
      <c r="J6087" t="s">
        <v>137</v>
      </c>
      <c r="K6087" t="s">
        <v>138</v>
      </c>
      <c r="L6087" t="s">
        <v>16821</v>
      </c>
      <c r="M6087" t="s">
        <v>16822</v>
      </c>
      <c r="N6087">
        <v>0.40694444400000002</v>
      </c>
      <c r="O6087">
        <v>0</v>
      </c>
      <c r="P6087">
        <v>52</v>
      </c>
      <c r="Q6087">
        <v>51</v>
      </c>
      <c r="R6087">
        <v>155</v>
      </c>
      <c r="S6087">
        <v>4</v>
      </c>
      <c r="T6087">
        <v>55</v>
      </c>
      <c r="U6087">
        <v>1</v>
      </c>
      <c r="V6087">
        <v>0</v>
      </c>
      <c r="W6087">
        <v>0</v>
      </c>
      <c r="X6087">
        <v>14.314791856891217</v>
      </c>
      <c r="Y6087">
        <v>341.64167036368826</v>
      </c>
      <c r="Z6087">
        <v>251.00917493916853</v>
      </c>
      <c r="AA6087">
        <v>8.9090461496213109</v>
      </c>
      <c r="AB6087">
        <v>55.338947779844048</v>
      </c>
      <c r="AC6087">
        <v>159.56368419188132</v>
      </c>
      <c r="AD6087">
        <v>0</v>
      </c>
      <c r="AE6087">
        <v>830.77731528109462</v>
      </c>
    </row>
    <row r="6088" spans="1:31" x14ac:dyDescent="0.3">
      <c r="A6088">
        <v>2659750</v>
      </c>
      <c r="B6088">
        <v>1</v>
      </c>
      <c r="C6088" t="s">
        <v>80</v>
      </c>
      <c r="D6088" t="s">
        <v>98</v>
      </c>
      <c r="E6088" t="s">
        <v>194</v>
      </c>
      <c r="F6088" t="s">
        <v>16823</v>
      </c>
      <c r="G6088" t="s">
        <v>149</v>
      </c>
      <c r="H6088" t="s">
        <v>144</v>
      </c>
      <c r="I6088" t="s">
        <v>136</v>
      </c>
      <c r="J6088" t="s">
        <v>137</v>
      </c>
      <c r="K6088" t="s">
        <v>138</v>
      </c>
      <c r="L6088" t="s">
        <v>16824</v>
      </c>
      <c r="M6088" t="s">
        <v>16825</v>
      </c>
      <c r="N6088">
        <v>0.42111111099999998</v>
      </c>
      <c r="O6088">
        <v>2</v>
      </c>
      <c r="P6088">
        <v>1755</v>
      </c>
      <c r="Q6088">
        <v>79</v>
      </c>
      <c r="R6088">
        <v>416</v>
      </c>
      <c r="S6088">
        <v>42</v>
      </c>
      <c r="T6088">
        <v>506</v>
      </c>
      <c r="U6088">
        <v>2</v>
      </c>
      <c r="V6088">
        <v>0</v>
      </c>
      <c r="W6088">
        <v>1.4159508421677014</v>
      </c>
      <c r="X6088">
        <v>210.40524919674161</v>
      </c>
      <c r="Y6088">
        <v>246.60388667353575</v>
      </c>
      <c r="Z6088">
        <v>427.62737170548479</v>
      </c>
      <c r="AA6088">
        <v>117.48917807024222</v>
      </c>
      <c r="AB6088">
        <v>204.24536306615911</v>
      </c>
      <c r="AC6088">
        <v>20.10055713221065</v>
      </c>
      <c r="AD6088">
        <v>0</v>
      </c>
      <c r="AE6088">
        <v>1227.8875566865418</v>
      </c>
    </row>
    <row r="6089" spans="1:31" x14ac:dyDescent="0.3">
      <c r="A6089">
        <v>2659103</v>
      </c>
      <c r="B6089">
        <v>1</v>
      </c>
      <c r="C6089" t="s">
        <v>80</v>
      </c>
      <c r="D6089" t="s">
        <v>84</v>
      </c>
      <c r="E6089" t="s">
        <v>147</v>
      </c>
      <c r="F6089" t="s">
        <v>11755</v>
      </c>
      <c r="G6089" t="s">
        <v>149</v>
      </c>
      <c r="H6089" t="s">
        <v>144</v>
      </c>
      <c r="I6089" t="s">
        <v>136</v>
      </c>
      <c r="J6089" t="s">
        <v>137</v>
      </c>
      <c r="K6089" t="s">
        <v>138</v>
      </c>
      <c r="L6089" t="s">
        <v>16826</v>
      </c>
      <c r="M6089" t="s">
        <v>16827</v>
      </c>
      <c r="N6089">
        <v>0.149166666</v>
      </c>
      <c r="O6089">
        <v>1</v>
      </c>
      <c r="P6089">
        <v>546</v>
      </c>
      <c r="Q6089">
        <v>0</v>
      </c>
      <c r="R6089">
        <v>19</v>
      </c>
      <c r="S6089">
        <v>30</v>
      </c>
      <c r="T6089">
        <v>541</v>
      </c>
      <c r="U6089">
        <v>5</v>
      </c>
      <c r="V6089">
        <v>8</v>
      </c>
      <c r="W6089">
        <v>0</v>
      </c>
      <c r="X6089">
        <v>21.736417579564488</v>
      </c>
      <c r="Y6089">
        <v>0</v>
      </c>
      <c r="Z6089">
        <v>2.3017591624501121</v>
      </c>
      <c r="AA6089">
        <v>26.568292061391126</v>
      </c>
      <c r="AB6089">
        <v>67.274851934417782</v>
      </c>
      <c r="AC6089">
        <v>27.281313176849807</v>
      </c>
      <c r="AD6089">
        <v>26.236972624393339</v>
      </c>
      <c r="AE6089">
        <v>171.39960653906664</v>
      </c>
    </row>
    <row r="6090" spans="1:31" x14ac:dyDescent="0.3">
      <c r="A6090">
        <v>2659352</v>
      </c>
      <c r="B6090">
        <v>1</v>
      </c>
      <c r="C6090" t="s">
        <v>81</v>
      </c>
      <c r="D6090" t="s">
        <v>113</v>
      </c>
      <c r="E6090" t="s">
        <v>141</v>
      </c>
      <c r="F6090" t="s">
        <v>16828</v>
      </c>
      <c r="G6090" t="s">
        <v>143</v>
      </c>
      <c r="H6090" t="s">
        <v>144</v>
      </c>
      <c r="I6090" t="s">
        <v>136</v>
      </c>
      <c r="J6090" t="s">
        <v>137</v>
      </c>
      <c r="K6090" t="s">
        <v>138</v>
      </c>
      <c r="L6090" t="s">
        <v>16829</v>
      </c>
      <c r="M6090" t="s">
        <v>16830</v>
      </c>
      <c r="N6090">
        <v>4.6127777769999998</v>
      </c>
      <c r="O6090">
        <v>0</v>
      </c>
      <c r="P6090">
        <v>51</v>
      </c>
      <c r="Q6090">
        <v>0</v>
      </c>
      <c r="R6090">
        <v>17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33.231624632089151</v>
      </c>
      <c r="Y6090">
        <v>0</v>
      </c>
      <c r="Z6090">
        <v>179.08008332405737</v>
      </c>
      <c r="AA6090">
        <v>0</v>
      </c>
      <c r="AB6090">
        <v>0.89506019775551671</v>
      </c>
      <c r="AC6090">
        <v>0</v>
      </c>
      <c r="AD6090">
        <v>0</v>
      </c>
      <c r="AE6090">
        <v>213.20676815390203</v>
      </c>
    </row>
    <row r="6091" spans="1:31" x14ac:dyDescent="0.3">
      <c r="A6091">
        <v>2659793</v>
      </c>
      <c r="B6091">
        <v>1</v>
      </c>
      <c r="C6091" t="s">
        <v>80</v>
      </c>
      <c r="D6091" t="s">
        <v>107</v>
      </c>
      <c r="E6091" t="s">
        <v>194</v>
      </c>
      <c r="F6091" t="s">
        <v>7008</v>
      </c>
      <c r="G6091" t="s">
        <v>149</v>
      </c>
      <c r="H6091" t="s">
        <v>144</v>
      </c>
      <c r="I6091" t="s">
        <v>136</v>
      </c>
      <c r="J6091" t="s">
        <v>137</v>
      </c>
      <c r="K6091" t="s">
        <v>138</v>
      </c>
      <c r="L6091" t="s">
        <v>16831</v>
      </c>
      <c r="M6091" t="s">
        <v>16832</v>
      </c>
      <c r="N6091">
        <v>3.5219444439999998</v>
      </c>
      <c r="O6091">
        <v>1</v>
      </c>
      <c r="P6091">
        <v>1341</v>
      </c>
      <c r="Q6091">
        <v>28</v>
      </c>
      <c r="R6091">
        <v>87</v>
      </c>
      <c r="S6091">
        <v>5</v>
      </c>
      <c r="T6091">
        <v>52</v>
      </c>
      <c r="U6091">
        <v>0</v>
      </c>
      <c r="V6091">
        <v>3</v>
      </c>
      <c r="W6091">
        <v>5.4937370485444754</v>
      </c>
      <c r="X6091">
        <v>1053.8417353890818</v>
      </c>
      <c r="Y6091">
        <v>1700.8661491665018</v>
      </c>
      <c r="Z6091">
        <v>925.8006158716471</v>
      </c>
      <c r="AA6091">
        <v>52.479540863250627</v>
      </c>
      <c r="AB6091">
        <v>442.67930090908675</v>
      </c>
      <c r="AC6091">
        <v>0</v>
      </c>
      <c r="AD6091">
        <v>23.405746107616782</v>
      </c>
      <c r="AE6091">
        <v>4204.5668253557305</v>
      </c>
    </row>
    <row r="6092" spans="1:31" x14ac:dyDescent="0.3">
      <c r="A6092">
        <v>2659009</v>
      </c>
      <c r="B6092">
        <v>1</v>
      </c>
      <c r="C6092" t="s">
        <v>80</v>
      </c>
      <c r="D6092" t="s">
        <v>110</v>
      </c>
      <c r="E6092" t="s">
        <v>214</v>
      </c>
      <c r="F6092" t="s">
        <v>16833</v>
      </c>
      <c r="G6092" t="s">
        <v>224</v>
      </c>
      <c r="H6092" t="s">
        <v>135</v>
      </c>
      <c r="I6092" t="s">
        <v>136</v>
      </c>
      <c r="J6092" t="s">
        <v>137</v>
      </c>
      <c r="K6092" t="s">
        <v>138</v>
      </c>
      <c r="L6092" t="s">
        <v>16834</v>
      </c>
      <c r="M6092" t="s">
        <v>16835</v>
      </c>
      <c r="N6092">
        <v>1.9272222219999999</v>
      </c>
      <c r="O6092">
        <v>0</v>
      </c>
      <c r="P6092">
        <v>66</v>
      </c>
      <c r="Q6092">
        <v>0</v>
      </c>
      <c r="R6092">
        <v>0</v>
      </c>
      <c r="S6092">
        <v>0</v>
      </c>
      <c r="T6092">
        <v>24</v>
      </c>
      <c r="U6092">
        <v>0</v>
      </c>
      <c r="V6092">
        <v>0</v>
      </c>
      <c r="W6092">
        <v>0</v>
      </c>
      <c r="X6092">
        <v>29.159456253836439</v>
      </c>
      <c r="Y6092">
        <v>0</v>
      </c>
      <c r="Z6092">
        <v>0</v>
      </c>
      <c r="AA6092">
        <v>0</v>
      </c>
      <c r="AB6092">
        <v>18.322654367666807</v>
      </c>
      <c r="AC6092">
        <v>0</v>
      </c>
      <c r="AD6092">
        <v>0</v>
      </c>
      <c r="AE6092">
        <v>47.482110621503246</v>
      </c>
    </row>
    <row r="6093" spans="1:31" x14ac:dyDescent="0.3">
      <c r="A6093">
        <v>2659341</v>
      </c>
      <c r="B6093">
        <v>1</v>
      </c>
      <c r="C6093" t="s">
        <v>80</v>
      </c>
      <c r="D6093" t="s">
        <v>94</v>
      </c>
      <c r="E6093" t="s">
        <v>165</v>
      </c>
      <c r="F6093" t="s">
        <v>16836</v>
      </c>
      <c r="G6093" t="s">
        <v>224</v>
      </c>
      <c r="H6093" t="s">
        <v>135</v>
      </c>
      <c r="I6093" t="s">
        <v>136</v>
      </c>
      <c r="J6093" t="s">
        <v>137</v>
      </c>
      <c r="K6093" t="s">
        <v>138</v>
      </c>
      <c r="L6093" t="s">
        <v>16837</v>
      </c>
      <c r="M6093" t="s">
        <v>16838</v>
      </c>
      <c r="N6093">
        <v>3.3091666659999999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16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35.514531859640506</v>
      </c>
      <c r="AC6093">
        <v>0</v>
      </c>
      <c r="AD6093">
        <v>0</v>
      </c>
      <c r="AE6093">
        <v>35.514531859640506</v>
      </c>
    </row>
    <row r="6094" spans="1:31" x14ac:dyDescent="0.3">
      <c r="A6094">
        <v>2659487</v>
      </c>
      <c r="B6094">
        <v>1</v>
      </c>
      <c r="C6094" t="s">
        <v>81</v>
      </c>
      <c r="D6094" t="s">
        <v>120</v>
      </c>
      <c r="E6094" t="s">
        <v>165</v>
      </c>
      <c r="F6094" t="s">
        <v>16839</v>
      </c>
      <c r="G6094" t="s">
        <v>224</v>
      </c>
      <c r="H6094" t="s">
        <v>135</v>
      </c>
      <c r="I6094" t="s">
        <v>136</v>
      </c>
      <c r="J6094" t="s">
        <v>137</v>
      </c>
      <c r="K6094" t="s">
        <v>138</v>
      </c>
      <c r="L6094" t="s">
        <v>16840</v>
      </c>
      <c r="M6094" t="s">
        <v>16841</v>
      </c>
      <c r="N6094">
        <v>1.6383333330000001</v>
      </c>
      <c r="O6094">
        <v>0</v>
      </c>
      <c r="P6094">
        <v>9</v>
      </c>
      <c r="Q6094">
        <v>0</v>
      </c>
      <c r="R6094">
        <v>2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6.4168476827349217</v>
      </c>
      <c r="Y6094">
        <v>0</v>
      </c>
      <c r="Z6094">
        <v>9.4812631405899985</v>
      </c>
      <c r="AA6094">
        <v>0</v>
      </c>
      <c r="AB6094">
        <v>3.1950131153874999</v>
      </c>
      <c r="AC6094">
        <v>0</v>
      </c>
      <c r="AD6094">
        <v>0</v>
      </c>
      <c r="AE6094">
        <v>19.09312393871242</v>
      </c>
    </row>
    <row r="6095" spans="1:31" x14ac:dyDescent="0.3">
      <c r="A6095">
        <v>2659464</v>
      </c>
      <c r="B6095">
        <v>1</v>
      </c>
      <c r="C6095" t="s">
        <v>81</v>
      </c>
      <c r="D6095" t="s">
        <v>118</v>
      </c>
      <c r="E6095" t="s">
        <v>132</v>
      </c>
      <c r="F6095" t="s">
        <v>16842</v>
      </c>
      <c r="G6095" t="s">
        <v>268</v>
      </c>
      <c r="H6095" t="s">
        <v>135</v>
      </c>
      <c r="I6095" t="s">
        <v>136</v>
      </c>
      <c r="J6095" t="s">
        <v>137</v>
      </c>
      <c r="K6095" t="s">
        <v>138</v>
      </c>
      <c r="L6095" t="s">
        <v>16843</v>
      </c>
      <c r="M6095" t="s">
        <v>16844</v>
      </c>
      <c r="N6095">
        <v>1.4155555550000001</v>
      </c>
      <c r="O6095">
        <v>0</v>
      </c>
      <c r="P6095">
        <v>3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0.77645262083555577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0.77645262083555577</v>
      </c>
    </row>
    <row r="6096" spans="1:31" x14ac:dyDescent="0.3">
      <c r="A6096">
        <v>2659533</v>
      </c>
      <c r="B6096">
        <v>1</v>
      </c>
      <c r="C6096" t="s">
        <v>80</v>
      </c>
      <c r="D6096" t="s">
        <v>83</v>
      </c>
      <c r="E6096" t="s">
        <v>165</v>
      </c>
      <c r="F6096" t="s">
        <v>16845</v>
      </c>
      <c r="G6096" t="s">
        <v>224</v>
      </c>
      <c r="H6096" t="s">
        <v>135</v>
      </c>
      <c r="I6096" t="s">
        <v>136</v>
      </c>
      <c r="J6096" t="s">
        <v>137</v>
      </c>
      <c r="K6096" t="s">
        <v>138</v>
      </c>
      <c r="L6096" t="s">
        <v>16746</v>
      </c>
      <c r="M6096" t="s">
        <v>16846</v>
      </c>
      <c r="N6096">
        <v>1.299722222</v>
      </c>
      <c r="O6096">
        <v>0</v>
      </c>
      <c r="P6096">
        <v>117</v>
      </c>
      <c r="Q6096">
        <v>0</v>
      </c>
      <c r="R6096">
        <v>0</v>
      </c>
      <c r="S6096">
        <v>0</v>
      </c>
      <c r="T6096">
        <v>8</v>
      </c>
      <c r="U6096">
        <v>0</v>
      </c>
      <c r="V6096">
        <v>0</v>
      </c>
      <c r="W6096">
        <v>0</v>
      </c>
      <c r="X6096">
        <v>56.824659757002351</v>
      </c>
      <c r="Y6096">
        <v>0</v>
      </c>
      <c r="Z6096">
        <v>0</v>
      </c>
      <c r="AA6096">
        <v>0</v>
      </c>
      <c r="AB6096">
        <v>25.622039897929994</v>
      </c>
      <c r="AC6096">
        <v>0</v>
      </c>
      <c r="AD6096">
        <v>0</v>
      </c>
      <c r="AE6096">
        <v>82.446699654932345</v>
      </c>
    </row>
    <row r="6097" spans="1:31" x14ac:dyDescent="0.3">
      <c r="A6097">
        <v>2659387</v>
      </c>
      <c r="B6097">
        <v>1</v>
      </c>
      <c r="C6097" t="s">
        <v>81</v>
      </c>
      <c r="D6097" t="s">
        <v>119</v>
      </c>
      <c r="E6097" t="s">
        <v>194</v>
      </c>
      <c r="F6097" t="s">
        <v>9644</v>
      </c>
      <c r="G6097" t="s">
        <v>149</v>
      </c>
      <c r="H6097" t="s">
        <v>144</v>
      </c>
      <c r="I6097" t="s">
        <v>136</v>
      </c>
      <c r="J6097" t="s">
        <v>137</v>
      </c>
      <c r="K6097" t="s">
        <v>138</v>
      </c>
      <c r="L6097" t="s">
        <v>16847</v>
      </c>
      <c r="M6097" t="s">
        <v>16848</v>
      </c>
      <c r="N6097">
        <v>0.12</v>
      </c>
      <c r="O6097">
        <v>3</v>
      </c>
      <c r="P6097">
        <v>513</v>
      </c>
      <c r="Q6097">
        <v>59</v>
      </c>
      <c r="R6097">
        <v>125</v>
      </c>
      <c r="S6097">
        <v>3</v>
      </c>
      <c r="T6097">
        <v>20</v>
      </c>
      <c r="U6097">
        <v>0</v>
      </c>
      <c r="V6097">
        <v>0</v>
      </c>
      <c r="W6097">
        <v>0.10858605371999999</v>
      </c>
      <c r="X6097">
        <v>11.912024720990042</v>
      </c>
      <c r="Y6097">
        <v>40.702861602800873</v>
      </c>
      <c r="Z6097">
        <v>84.390153232511565</v>
      </c>
      <c r="AA6097">
        <v>1.6793821921843199</v>
      </c>
      <c r="AB6097">
        <v>1.1960089244380439</v>
      </c>
      <c r="AC6097">
        <v>0</v>
      </c>
      <c r="AD6097">
        <v>0</v>
      </c>
      <c r="AE6097">
        <v>139.98901672664485</v>
      </c>
    </row>
    <row r="6098" spans="1:31" x14ac:dyDescent="0.3">
      <c r="A6098">
        <v>2659324</v>
      </c>
      <c r="B6098">
        <v>1</v>
      </c>
      <c r="C6098" t="s">
        <v>80</v>
      </c>
      <c r="D6098" t="s">
        <v>94</v>
      </c>
      <c r="E6098" t="s">
        <v>141</v>
      </c>
      <c r="F6098" t="s">
        <v>16849</v>
      </c>
      <c r="G6098" t="s">
        <v>1177</v>
      </c>
      <c r="H6098" t="s">
        <v>144</v>
      </c>
      <c r="I6098" t="s">
        <v>136</v>
      </c>
      <c r="J6098" t="s">
        <v>137</v>
      </c>
      <c r="K6098" t="s">
        <v>138</v>
      </c>
      <c r="L6098" t="s">
        <v>16850</v>
      </c>
      <c r="M6098" t="s">
        <v>16851</v>
      </c>
      <c r="N6098">
        <v>2.863888888</v>
      </c>
      <c r="O6098">
        <v>0</v>
      </c>
      <c r="P6098">
        <v>1006</v>
      </c>
      <c r="Q6098">
        <v>0</v>
      </c>
      <c r="R6098">
        <v>0</v>
      </c>
      <c r="S6098">
        <v>0</v>
      </c>
      <c r="T6098">
        <v>166</v>
      </c>
      <c r="U6098">
        <v>0</v>
      </c>
      <c r="V6098">
        <v>0</v>
      </c>
      <c r="W6098">
        <v>0</v>
      </c>
      <c r="X6098">
        <v>578.51459173784633</v>
      </c>
      <c r="Y6098">
        <v>0</v>
      </c>
      <c r="Z6098">
        <v>0</v>
      </c>
      <c r="AA6098">
        <v>0</v>
      </c>
      <c r="AB6098">
        <v>777.9442781112208</v>
      </c>
      <c r="AC6098">
        <v>0</v>
      </c>
      <c r="AD6098">
        <v>0</v>
      </c>
      <c r="AE6098">
        <v>1356.458869849067</v>
      </c>
    </row>
    <row r="6099" spans="1:31" x14ac:dyDescent="0.3">
      <c r="A6099">
        <v>2659679</v>
      </c>
      <c r="B6099">
        <v>1</v>
      </c>
      <c r="C6099" t="s">
        <v>80</v>
      </c>
      <c r="D6099" t="s">
        <v>82</v>
      </c>
      <c r="E6099" t="s">
        <v>214</v>
      </c>
      <c r="F6099" t="s">
        <v>16852</v>
      </c>
      <c r="G6099" t="s">
        <v>10727</v>
      </c>
      <c r="H6099" t="s">
        <v>135</v>
      </c>
      <c r="I6099" t="s">
        <v>136</v>
      </c>
      <c r="J6099" t="s">
        <v>137</v>
      </c>
      <c r="K6099" t="s">
        <v>138</v>
      </c>
      <c r="L6099" t="s">
        <v>16853</v>
      </c>
      <c r="M6099" t="s">
        <v>16854</v>
      </c>
      <c r="N6099">
        <v>3.949166666</v>
      </c>
      <c r="O6099">
        <v>0</v>
      </c>
      <c r="P6099">
        <v>58</v>
      </c>
      <c r="Q6099">
        <v>0</v>
      </c>
      <c r="R6099">
        <v>0</v>
      </c>
      <c r="S6099">
        <v>0</v>
      </c>
      <c r="T6099">
        <v>5</v>
      </c>
      <c r="U6099">
        <v>0</v>
      </c>
      <c r="V6099">
        <v>0</v>
      </c>
      <c r="W6099">
        <v>0</v>
      </c>
      <c r="X6099">
        <v>61.710108455528868</v>
      </c>
      <c r="Y6099">
        <v>0</v>
      </c>
      <c r="Z6099">
        <v>0</v>
      </c>
      <c r="AA6099">
        <v>0</v>
      </c>
      <c r="AB6099">
        <v>11.450130192520689</v>
      </c>
      <c r="AC6099">
        <v>0</v>
      </c>
      <c r="AD6099">
        <v>0</v>
      </c>
      <c r="AE6099">
        <v>73.160238648049557</v>
      </c>
    </row>
    <row r="6100" spans="1:31" x14ac:dyDescent="0.3">
      <c r="A6100">
        <v>2659527</v>
      </c>
      <c r="B6100">
        <v>1</v>
      </c>
      <c r="C6100" t="s">
        <v>80</v>
      </c>
      <c r="D6100" t="s">
        <v>107</v>
      </c>
      <c r="E6100" t="s">
        <v>152</v>
      </c>
      <c r="F6100" t="s">
        <v>16855</v>
      </c>
      <c r="G6100" t="s">
        <v>154</v>
      </c>
      <c r="H6100" t="s">
        <v>135</v>
      </c>
      <c r="I6100" t="s">
        <v>136</v>
      </c>
      <c r="J6100" t="s">
        <v>137</v>
      </c>
      <c r="K6100" t="s">
        <v>138</v>
      </c>
      <c r="L6100" t="s">
        <v>16856</v>
      </c>
      <c r="M6100" t="s">
        <v>16857</v>
      </c>
      <c r="N6100">
        <v>0.50527777699999998</v>
      </c>
      <c r="O6100">
        <v>0</v>
      </c>
      <c r="P6100">
        <v>238</v>
      </c>
      <c r="Q6100">
        <v>0</v>
      </c>
      <c r="R6100">
        <v>0</v>
      </c>
      <c r="S6100">
        <v>0</v>
      </c>
      <c r="T6100">
        <v>18</v>
      </c>
      <c r="U6100">
        <v>0</v>
      </c>
      <c r="V6100">
        <v>1</v>
      </c>
      <c r="W6100">
        <v>0</v>
      </c>
      <c r="X6100">
        <v>28.05274049676748</v>
      </c>
      <c r="Y6100">
        <v>0</v>
      </c>
      <c r="Z6100">
        <v>0</v>
      </c>
      <c r="AA6100">
        <v>0</v>
      </c>
      <c r="AB6100">
        <v>7.7821778334720237</v>
      </c>
      <c r="AC6100">
        <v>0</v>
      </c>
      <c r="AD6100">
        <v>0.37504354204701695</v>
      </c>
      <c r="AE6100">
        <v>36.20996187228652</v>
      </c>
    </row>
    <row r="6101" spans="1:31" x14ac:dyDescent="0.3">
      <c r="A6101">
        <v>2659132</v>
      </c>
      <c r="B6101">
        <v>1</v>
      </c>
      <c r="C6101" t="s">
        <v>80</v>
      </c>
      <c r="D6101" t="s">
        <v>100</v>
      </c>
      <c r="E6101" t="s">
        <v>132</v>
      </c>
      <c r="F6101" t="s">
        <v>16858</v>
      </c>
      <c r="G6101" t="s">
        <v>134</v>
      </c>
      <c r="H6101" t="s">
        <v>135</v>
      </c>
      <c r="I6101" t="s">
        <v>136</v>
      </c>
      <c r="J6101" t="s">
        <v>137</v>
      </c>
      <c r="K6101" t="s">
        <v>138</v>
      </c>
      <c r="L6101" t="s">
        <v>16859</v>
      </c>
      <c r="M6101" t="s">
        <v>16860</v>
      </c>
      <c r="N6101">
        <v>3.6891666660000002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0.92251748322611105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0.92251748322611105</v>
      </c>
    </row>
    <row r="6102" spans="1:31" x14ac:dyDescent="0.3">
      <c r="A6102">
        <v>2659278</v>
      </c>
      <c r="B6102">
        <v>1</v>
      </c>
      <c r="C6102" t="s">
        <v>81</v>
      </c>
      <c r="D6102" t="s">
        <v>128</v>
      </c>
      <c r="E6102" t="s">
        <v>141</v>
      </c>
      <c r="F6102" t="s">
        <v>16861</v>
      </c>
      <c r="G6102" t="s">
        <v>143</v>
      </c>
      <c r="H6102" t="s">
        <v>144</v>
      </c>
      <c r="I6102" t="s">
        <v>136</v>
      </c>
      <c r="J6102" t="s">
        <v>137</v>
      </c>
      <c r="K6102" t="s">
        <v>138</v>
      </c>
      <c r="L6102" t="s">
        <v>16862</v>
      </c>
      <c r="M6102" t="s">
        <v>16863</v>
      </c>
      <c r="N6102">
        <v>2.9641666660000001</v>
      </c>
      <c r="O6102">
        <v>0</v>
      </c>
      <c r="P6102">
        <v>301</v>
      </c>
      <c r="Q6102">
        <v>0</v>
      </c>
      <c r="R6102">
        <v>2</v>
      </c>
      <c r="S6102">
        <v>0</v>
      </c>
      <c r="T6102">
        <v>34</v>
      </c>
      <c r="U6102">
        <v>0</v>
      </c>
      <c r="V6102">
        <v>0</v>
      </c>
      <c r="W6102">
        <v>0</v>
      </c>
      <c r="X6102">
        <v>153.51028994102481</v>
      </c>
      <c r="Y6102">
        <v>0</v>
      </c>
      <c r="Z6102">
        <v>9.4543082838674035</v>
      </c>
      <c r="AA6102">
        <v>0</v>
      </c>
      <c r="AB6102">
        <v>74.235464320479622</v>
      </c>
      <c r="AC6102">
        <v>0</v>
      </c>
      <c r="AD6102">
        <v>0</v>
      </c>
      <c r="AE6102">
        <v>237.20006254537182</v>
      </c>
    </row>
    <row r="6103" spans="1:31" x14ac:dyDescent="0.3">
      <c r="A6103">
        <v>2659032</v>
      </c>
      <c r="B6103">
        <v>1</v>
      </c>
      <c r="C6103" t="s">
        <v>80</v>
      </c>
      <c r="D6103" t="s">
        <v>90</v>
      </c>
      <c r="E6103" t="s">
        <v>165</v>
      </c>
      <c r="F6103" t="s">
        <v>16864</v>
      </c>
      <c r="G6103" t="s">
        <v>187</v>
      </c>
      <c r="H6103" t="s">
        <v>135</v>
      </c>
      <c r="I6103" t="s">
        <v>136</v>
      </c>
      <c r="J6103" t="s">
        <v>137</v>
      </c>
      <c r="K6103" t="s">
        <v>138</v>
      </c>
      <c r="L6103" t="s">
        <v>16865</v>
      </c>
      <c r="M6103" t="s">
        <v>16866</v>
      </c>
      <c r="N6103">
        <v>2.2383333329999999</v>
      </c>
      <c r="O6103">
        <v>0</v>
      </c>
      <c r="P6103">
        <v>222</v>
      </c>
      <c r="Q6103">
        <v>0</v>
      </c>
      <c r="R6103">
        <v>0</v>
      </c>
      <c r="S6103">
        <v>0</v>
      </c>
      <c r="T6103">
        <v>9</v>
      </c>
      <c r="U6103">
        <v>0</v>
      </c>
      <c r="V6103">
        <v>0</v>
      </c>
      <c r="W6103">
        <v>0</v>
      </c>
      <c r="X6103">
        <v>147.6868501456789</v>
      </c>
      <c r="Y6103">
        <v>0</v>
      </c>
      <c r="Z6103">
        <v>0</v>
      </c>
      <c r="AA6103">
        <v>0</v>
      </c>
      <c r="AB6103">
        <v>49.211956560065765</v>
      </c>
      <c r="AC6103">
        <v>0</v>
      </c>
      <c r="AD6103">
        <v>0</v>
      </c>
      <c r="AE6103">
        <v>196.89880670574468</v>
      </c>
    </row>
    <row r="6104" spans="1:31" x14ac:dyDescent="0.3">
      <c r="A6104">
        <v>2659424</v>
      </c>
      <c r="B6104">
        <v>1</v>
      </c>
      <c r="C6104" t="s">
        <v>80</v>
      </c>
      <c r="D6104" t="s">
        <v>107</v>
      </c>
      <c r="E6104" t="s">
        <v>152</v>
      </c>
      <c r="F6104" t="s">
        <v>16867</v>
      </c>
      <c r="G6104" t="s">
        <v>220</v>
      </c>
      <c r="H6104" t="s">
        <v>135</v>
      </c>
      <c r="I6104" t="s">
        <v>136</v>
      </c>
      <c r="J6104" t="s">
        <v>137</v>
      </c>
      <c r="K6104" t="s">
        <v>162</v>
      </c>
      <c r="L6104" t="s">
        <v>16868</v>
      </c>
      <c r="M6104" t="s">
        <v>16869</v>
      </c>
      <c r="N6104">
        <v>0.48638888800000002</v>
      </c>
      <c r="O6104">
        <v>0</v>
      </c>
      <c r="P6104">
        <v>198</v>
      </c>
      <c r="Q6104">
        <v>0</v>
      </c>
      <c r="R6104">
        <v>0</v>
      </c>
      <c r="S6104">
        <v>0</v>
      </c>
      <c r="T6104">
        <v>31</v>
      </c>
      <c r="U6104">
        <v>0</v>
      </c>
      <c r="V6104">
        <v>0</v>
      </c>
      <c r="W6104">
        <v>0</v>
      </c>
      <c r="X6104">
        <v>25.722774217469865</v>
      </c>
      <c r="Y6104">
        <v>0</v>
      </c>
      <c r="Z6104">
        <v>0</v>
      </c>
      <c r="AA6104">
        <v>0</v>
      </c>
      <c r="AB6104">
        <v>41.596318603999194</v>
      </c>
      <c r="AC6104">
        <v>0</v>
      </c>
      <c r="AD6104">
        <v>0</v>
      </c>
      <c r="AE6104">
        <v>67.319092821469056</v>
      </c>
    </row>
    <row r="6105" spans="1:31" x14ac:dyDescent="0.3">
      <c r="A6105">
        <v>2659719</v>
      </c>
      <c r="B6105">
        <v>1</v>
      </c>
      <c r="C6105" t="s">
        <v>81</v>
      </c>
      <c r="D6105" t="s">
        <v>123</v>
      </c>
      <c r="E6105" t="s">
        <v>152</v>
      </c>
      <c r="F6105" t="s">
        <v>16870</v>
      </c>
      <c r="G6105" t="s">
        <v>2078</v>
      </c>
      <c r="H6105" t="s">
        <v>135</v>
      </c>
      <c r="I6105" t="s">
        <v>136</v>
      </c>
      <c r="J6105" t="s">
        <v>137</v>
      </c>
      <c r="K6105" t="s">
        <v>138</v>
      </c>
      <c r="L6105" t="s">
        <v>16871</v>
      </c>
      <c r="M6105" t="s">
        <v>16872</v>
      </c>
      <c r="N6105">
        <v>3.236388888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112</v>
      </c>
      <c r="U6105">
        <v>0</v>
      </c>
      <c r="V6105">
        <v>0</v>
      </c>
      <c r="W6105">
        <v>0</v>
      </c>
      <c r="X6105">
        <v>1.0991937336798987</v>
      </c>
      <c r="Y6105">
        <v>0</v>
      </c>
      <c r="Z6105">
        <v>0</v>
      </c>
      <c r="AA6105">
        <v>0</v>
      </c>
      <c r="AB6105">
        <v>105.67744282006137</v>
      </c>
      <c r="AC6105">
        <v>0</v>
      </c>
      <c r="AD6105">
        <v>0</v>
      </c>
      <c r="AE6105">
        <v>106.77663655374127</v>
      </c>
    </row>
    <row r="6106" spans="1:31" x14ac:dyDescent="0.3">
      <c r="A6106">
        <v>2659178</v>
      </c>
      <c r="B6106">
        <v>1</v>
      </c>
      <c r="C6106" t="s">
        <v>80</v>
      </c>
      <c r="D6106" t="s">
        <v>92</v>
      </c>
      <c r="E6106" t="s">
        <v>165</v>
      </c>
      <c r="F6106" t="s">
        <v>16873</v>
      </c>
      <c r="G6106" t="s">
        <v>224</v>
      </c>
      <c r="H6106" t="s">
        <v>135</v>
      </c>
      <c r="I6106" t="s">
        <v>136</v>
      </c>
      <c r="J6106" t="s">
        <v>137</v>
      </c>
      <c r="K6106" t="s">
        <v>138</v>
      </c>
      <c r="L6106" t="s">
        <v>16874</v>
      </c>
      <c r="M6106" t="s">
        <v>16875</v>
      </c>
      <c r="N6106">
        <v>3.0383333330000002</v>
      </c>
      <c r="O6106">
        <v>0</v>
      </c>
      <c r="P6106">
        <v>19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23.172425093438079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23.172425093438079</v>
      </c>
    </row>
    <row r="6107" spans="1:31" x14ac:dyDescent="0.3">
      <c r="A6107">
        <v>2659069</v>
      </c>
      <c r="B6107">
        <v>1</v>
      </c>
      <c r="C6107" t="s">
        <v>80</v>
      </c>
      <c r="D6107" t="s">
        <v>106</v>
      </c>
      <c r="E6107" t="s">
        <v>194</v>
      </c>
      <c r="F6107" t="s">
        <v>2194</v>
      </c>
      <c r="G6107" t="s">
        <v>149</v>
      </c>
      <c r="H6107" t="s">
        <v>144</v>
      </c>
      <c r="I6107" t="s">
        <v>241</v>
      </c>
      <c r="J6107" t="s">
        <v>137</v>
      </c>
      <c r="K6107" t="s">
        <v>138</v>
      </c>
      <c r="L6107" t="s">
        <v>16876</v>
      </c>
      <c r="M6107" t="s">
        <v>16877</v>
      </c>
      <c r="N6107">
        <v>3.4444443999999998E-2</v>
      </c>
      <c r="O6107">
        <v>5</v>
      </c>
      <c r="P6107">
        <v>8512</v>
      </c>
      <c r="Q6107">
        <v>0</v>
      </c>
      <c r="R6107">
        <v>15</v>
      </c>
      <c r="S6107">
        <v>20</v>
      </c>
      <c r="T6107">
        <v>2662</v>
      </c>
      <c r="U6107">
        <v>0</v>
      </c>
      <c r="V6107">
        <v>0</v>
      </c>
      <c r="W6107">
        <v>4.6887012012184225E-2</v>
      </c>
      <c r="X6107">
        <v>53.261356789332559</v>
      </c>
      <c r="Y6107">
        <v>0</v>
      </c>
      <c r="Z6107">
        <v>0.96483220068882902</v>
      </c>
      <c r="AA6107">
        <v>1.8717716184925519</v>
      </c>
      <c r="AB6107">
        <v>39.53582116194459</v>
      </c>
      <c r="AC6107">
        <v>0</v>
      </c>
      <c r="AD6107">
        <v>0</v>
      </c>
      <c r="AE6107">
        <v>95.680668782470718</v>
      </c>
    </row>
    <row r="6108" spans="1:31" x14ac:dyDescent="0.3">
      <c r="A6108">
        <v>2659616</v>
      </c>
      <c r="B6108">
        <v>1</v>
      </c>
      <c r="C6108" t="s">
        <v>80</v>
      </c>
      <c r="D6108" t="s">
        <v>96</v>
      </c>
      <c r="E6108" t="s">
        <v>194</v>
      </c>
      <c r="F6108" t="s">
        <v>16878</v>
      </c>
      <c r="G6108" t="s">
        <v>149</v>
      </c>
      <c r="H6108" t="s">
        <v>144</v>
      </c>
      <c r="I6108" t="s">
        <v>136</v>
      </c>
      <c r="J6108" t="s">
        <v>137</v>
      </c>
      <c r="K6108" t="s">
        <v>138</v>
      </c>
      <c r="L6108" t="s">
        <v>16879</v>
      </c>
      <c r="M6108" t="s">
        <v>16880</v>
      </c>
      <c r="N6108">
        <v>0.1</v>
      </c>
      <c r="O6108">
        <v>92</v>
      </c>
      <c r="P6108">
        <v>4814</v>
      </c>
      <c r="Q6108">
        <v>1</v>
      </c>
      <c r="R6108">
        <v>235</v>
      </c>
      <c r="S6108">
        <v>8</v>
      </c>
      <c r="T6108">
        <v>513</v>
      </c>
      <c r="U6108">
        <v>1</v>
      </c>
      <c r="V6108">
        <v>0</v>
      </c>
      <c r="W6108">
        <v>9.1936576008135571</v>
      </c>
      <c r="X6108">
        <v>157.07716460680763</v>
      </c>
      <c r="Y6108">
        <v>0.15003848713707002</v>
      </c>
      <c r="Z6108">
        <v>14.673060553685239</v>
      </c>
      <c r="AA6108">
        <v>31.349835779365115</v>
      </c>
      <c r="AB6108">
        <v>95.428594871179627</v>
      </c>
      <c r="AC6108">
        <v>0.11438476534496002</v>
      </c>
      <c r="AD6108">
        <v>0</v>
      </c>
      <c r="AE6108">
        <v>307.98673666433319</v>
      </c>
    </row>
    <row r="6109" spans="1:31" x14ac:dyDescent="0.3">
      <c r="A6109">
        <v>2659261</v>
      </c>
      <c r="B6109">
        <v>1</v>
      </c>
      <c r="C6109" t="s">
        <v>80</v>
      </c>
      <c r="D6109" t="s">
        <v>93</v>
      </c>
      <c r="E6109" t="s">
        <v>165</v>
      </c>
      <c r="F6109" t="s">
        <v>16881</v>
      </c>
      <c r="G6109" t="s">
        <v>154</v>
      </c>
      <c r="H6109" t="s">
        <v>135</v>
      </c>
      <c r="I6109" t="s">
        <v>136</v>
      </c>
      <c r="J6109" t="s">
        <v>137</v>
      </c>
      <c r="K6109" t="s">
        <v>138</v>
      </c>
      <c r="L6109" t="s">
        <v>16882</v>
      </c>
      <c r="M6109" t="s">
        <v>16786</v>
      </c>
      <c r="N6109">
        <v>0.239166666</v>
      </c>
      <c r="O6109">
        <v>0</v>
      </c>
      <c r="P6109">
        <v>13</v>
      </c>
      <c r="Q6109">
        <v>0</v>
      </c>
      <c r="R6109">
        <v>8</v>
      </c>
      <c r="S6109">
        <v>0</v>
      </c>
      <c r="T6109">
        <v>8</v>
      </c>
      <c r="U6109">
        <v>0</v>
      </c>
      <c r="V6109">
        <v>0</v>
      </c>
      <c r="W6109">
        <v>0</v>
      </c>
      <c r="X6109">
        <v>1.4727170474035927</v>
      </c>
      <c r="Y6109">
        <v>0</v>
      </c>
      <c r="Z6109">
        <v>3.1007103621519376</v>
      </c>
      <c r="AA6109">
        <v>0</v>
      </c>
      <c r="AB6109">
        <v>5.7019214563167209</v>
      </c>
      <c r="AC6109">
        <v>0</v>
      </c>
      <c r="AD6109">
        <v>0</v>
      </c>
      <c r="AE6109">
        <v>10.275348865872251</v>
      </c>
    </row>
    <row r="6110" spans="1:31" x14ac:dyDescent="0.3">
      <c r="A6110">
        <v>2659610</v>
      </c>
      <c r="B6110">
        <v>1</v>
      </c>
      <c r="C6110" t="s">
        <v>80</v>
      </c>
      <c r="D6110" t="s">
        <v>110</v>
      </c>
      <c r="E6110" t="s">
        <v>214</v>
      </c>
      <c r="F6110" t="s">
        <v>16883</v>
      </c>
      <c r="G6110" t="s">
        <v>406</v>
      </c>
      <c r="H6110" t="s">
        <v>135</v>
      </c>
      <c r="I6110" t="s">
        <v>136</v>
      </c>
      <c r="J6110" t="s">
        <v>137</v>
      </c>
      <c r="K6110" t="s">
        <v>138</v>
      </c>
      <c r="L6110" t="s">
        <v>16884</v>
      </c>
      <c r="M6110" t="s">
        <v>16885</v>
      </c>
      <c r="N6110">
        <v>3.3633333329999999</v>
      </c>
      <c r="O6110">
        <v>0</v>
      </c>
      <c r="P6110">
        <v>59</v>
      </c>
      <c r="Q6110">
        <v>0</v>
      </c>
      <c r="R6110">
        <v>0</v>
      </c>
      <c r="S6110">
        <v>0</v>
      </c>
      <c r="T6110">
        <v>7</v>
      </c>
      <c r="U6110">
        <v>0</v>
      </c>
      <c r="V6110">
        <v>0</v>
      </c>
      <c r="W6110">
        <v>0</v>
      </c>
      <c r="X6110">
        <v>59.865281391122892</v>
      </c>
      <c r="Y6110">
        <v>0</v>
      </c>
      <c r="Z6110">
        <v>0</v>
      </c>
      <c r="AA6110">
        <v>0</v>
      </c>
      <c r="AB6110">
        <v>45.729559303906235</v>
      </c>
      <c r="AC6110">
        <v>0</v>
      </c>
      <c r="AD6110">
        <v>0</v>
      </c>
      <c r="AE6110">
        <v>105.59484069502912</v>
      </c>
    </row>
    <row r="6111" spans="1:31" x14ac:dyDescent="0.3">
      <c r="A6111">
        <v>2659092</v>
      </c>
      <c r="B6111">
        <v>1</v>
      </c>
      <c r="C6111" t="s">
        <v>80</v>
      </c>
      <c r="D6111" t="s">
        <v>103</v>
      </c>
      <c r="E6111" t="s">
        <v>147</v>
      </c>
      <c r="F6111" t="s">
        <v>4527</v>
      </c>
      <c r="G6111" t="s">
        <v>149</v>
      </c>
      <c r="H6111" t="s">
        <v>144</v>
      </c>
      <c r="I6111" t="s">
        <v>136</v>
      </c>
      <c r="J6111" t="s">
        <v>137</v>
      </c>
      <c r="K6111" t="s">
        <v>138</v>
      </c>
      <c r="L6111" t="s">
        <v>16886</v>
      </c>
      <c r="M6111" t="s">
        <v>16887</v>
      </c>
      <c r="N6111">
        <v>0.55000000000000004</v>
      </c>
      <c r="O6111">
        <v>0</v>
      </c>
      <c r="P6111">
        <v>270</v>
      </c>
      <c r="Q6111">
        <v>0</v>
      </c>
      <c r="R6111">
        <v>49</v>
      </c>
      <c r="S6111">
        <v>4</v>
      </c>
      <c r="T6111">
        <v>76</v>
      </c>
      <c r="U6111">
        <v>2</v>
      </c>
      <c r="V6111">
        <v>1</v>
      </c>
      <c r="W6111">
        <v>0</v>
      </c>
      <c r="X6111">
        <v>30.451041450269166</v>
      </c>
      <c r="Y6111">
        <v>0</v>
      </c>
      <c r="Z6111">
        <v>127.65325600467486</v>
      </c>
      <c r="AA6111">
        <v>3.8132374535337954</v>
      </c>
      <c r="AB6111">
        <v>66.186615976858704</v>
      </c>
      <c r="AC6111">
        <v>40.984293570608941</v>
      </c>
      <c r="AD6111">
        <v>35.212241316288889</v>
      </c>
      <c r="AE6111">
        <v>304.30068577223437</v>
      </c>
    </row>
    <row r="6112" spans="1:31" x14ac:dyDescent="0.3">
      <c r="A6112">
        <v>2659241</v>
      </c>
      <c r="B6112">
        <v>1</v>
      </c>
      <c r="C6112" t="s">
        <v>80</v>
      </c>
      <c r="D6112" t="s">
        <v>106</v>
      </c>
      <c r="E6112" t="s">
        <v>141</v>
      </c>
      <c r="F6112" t="s">
        <v>16888</v>
      </c>
      <c r="G6112" t="s">
        <v>161</v>
      </c>
      <c r="H6112" t="s">
        <v>144</v>
      </c>
      <c r="I6112" t="s">
        <v>136</v>
      </c>
      <c r="J6112" t="s">
        <v>137</v>
      </c>
      <c r="K6112" t="s">
        <v>162</v>
      </c>
      <c r="L6112" t="s">
        <v>16889</v>
      </c>
      <c r="M6112" t="s">
        <v>16890</v>
      </c>
      <c r="N6112">
        <v>2.7777777769999998</v>
      </c>
      <c r="O6112">
        <v>0</v>
      </c>
      <c r="P6112">
        <v>20</v>
      </c>
      <c r="Q6112">
        <v>0</v>
      </c>
      <c r="R6112">
        <v>2</v>
      </c>
      <c r="S6112">
        <v>0</v>
      </c>
      <c r="T6112">
        <v>2</v>
      </c>
      <c r="U6112">
        <v>0</v>
      </c>
      <c r="V6112">
        <v>0</v>
      </c>
      <c r="W6112">
        <v>0</v>
      </c>
      <c r="X6112">
        <v>9.8344861881231775</v>
      </c>
      <c r="Y6112">
        <v>0</v>
      </c>
      <c r="Z6112">
        <v>8.8691761681435572</v>
      </c>
      <c r="AA6112">
        <v>0</v>
      </c>
      <c r="AB6112">
        <v>0.82787642445495013</v>
      </c>
      <c r="AC6112">
        <v>0</v>
      </c>
      <c r="AD6112">
        <v>0</v>
      </c>
      <c r="AE6112">
        <v>19.531538780721682</v>
      </c>
    </row>
    <row r="6113" spans="1:31" x14ac:dyDescent="0.3">
      <c r="A6113">
        <v>2659112</v>
      </c>
      <c r="B6113">
        <v>1</v>
      </c>
      <c r="C6113" t="s">
        <v>80</v>
      </c>
      <c r="D6113" t="s">
        <v>109</v>
      </c>
      <c r="E6113" t="s">
        <v>194</v>
      </c>
      <c r="F6113" t="s">
        <v>4463</v>
      </c>
      <c r="G6113" t="s">
        <v>149</v>
      </c>
      <c r="H6113" t="s">
        <v>144</v>
      </c>
      <c r="I6113" t="s">
        <v>136</v>
      </c>
      <c r="J6113" t="s">
        <v>137</v>
      </c>
      <c r="K6113" t="s">
        <v>138</v>
      </c>
      <c r="L6113" t="s">
        <v>16891</v>
      </c>
      <c r="M6113" t="s">
        <v>16892</v>
      </c>
      <c r="N6113">
        <v>0.148888888</v>
      </c>
      <c r="O6113">
        <v>0</v>
      </c>
      <c r="P6113">
        <v>118</v>
      </c>
      <c r="Q6113">
        <v>4</v>
      </c>
      <c r="R6113">
        <v>86</v>
      </c>
      <c r="S6113">
        <v>2</v>
      </c>
      <c r="T6113">
        <v>64</v>
      </c>
      <c r="U6113">
        <v>2</v>
      </c>
      <c r="V6113">
        <v>0</v>
      </c>
      <c r="W6113">
        <v>0</v>
      </c>
      <c r="X6113">
        <v>5.3924020963499384</v>
      </c>
      <c r="Y6113">
        <v>5.8091557534776586</v>
      </c>
      <c r="Z6113">
        <v>35.256885358432427</v>
      </c>
      <c r="AA6113">
        <v>0.54477150862130796</v>
      </c>
      <c r="AB6113">
        <v>8.7266941364835517</v>
      </c>
      <c r="AC6113">
        <v>12.655724135971496</v>
      </c>
      <c r="AD6113">
        <v>0</v>
      </c>
      <c r="AE6113">
        <v>68.385632989336386</v>
      </c>
    </row>
    <row r="6114" spans="1:31" x14ac:dyDescent="0.3">
      <c r="A6114">
        <v>2659696</v>
      </c>
      <c r="B6114">
        <v>1</v>
      </c>
      <c r="C6114" t="s">
        <v>81</v>
      </c>
      <c r="D6114" t="s">
        <v>117</v>
      </c>
      <c r="E6114" t="s">
        <v>141</v>
      </c>
      <c r="F6114" t="s">
        <v>12029</v>
      </c>
      <c r="G6114" t="s">
        <v>143</v>
      </c>
      <c r="H6114" t="s">
        <v>144</v>
      </c>
      <c r="I6114" t="s">
        <v>136</v>
      </c>
      <c r="J6114" t="s">
        <v>137</v>
      </c>
      <c r="K6114" t="s">
        <v>138</v>
      </c>
      <c r="L6114" t="s">
        <v>16893</v>
      </c>
      <c r="M6114" t="s">
        <v>16805</v>
      </c>
      <c r="N6114">
        <v>0.38027777699999998</v>
      </c>
      <c r="O6114">
        <v>3</v>
      </c>
      <c r="P6114">
        <v>112</v>
      </c>
      <c r="Q6114">
        <v>16</v>
      </c>
      <c r="R6114">
        <v>22</v>
      </c>
      <c r="S6114">
        <v>6</v>
      </c>
      <c r="T6114">
        <v>11</v>
      </c>
      <c r="U6114">
        <v>1</v>
      </c>
      <c r="V6114">
        <v>0</v>
      </c>
      <c r="W6114">
        <v>0.38232001737249999</v>
      </c>
      <c r="X6114">
        <v>5.709803943733033</v>
      </c>
      <c r="Y6114">
        <v>40.140198838753598</v>
      </c>
      <c r="Z6114">
        <v>6.8430085522235142</v>
      </c>
      <c r="AA6114">
        <v>7.7259946480981911</v>
      </c>
      <c r="AB6114">
        <v>2.6739635689679169</v>
      </c>
      <c r="AC6114">
        <v>22.461067843917089</v>
      </c>
      <c r="AD6114">
        <v>0</v>
      </c>
      <c r="AE6114">
        <v>85.936357413065849</v>
      </c>
    </row>
    <row r="6115" spans="1:31" x14ac:dyDescent="0.3">
      <c r="A6115">
        <v>2659596</v>
      </c>
      <c r="B6115">
        <v>1</v>
      </c>
      <c r="C6115" t="s">
        <v>81</v>
      </c>
      <c r="D6115" t="s">
        <v>114</v>
      </c>
      <c r="E6115" t="s">
        <v>147</v>
      </c>
      <c r="F6115" t="s">
        <v>16894</v>
      </c>
      <c r="G6115" t="s">
        <v>149</v>
      </c>
      <c r="H6115" t="s">
        <v>144</v>
      </c>
      <c r="I6115" t="s">
        <v>136</v>
      </c>
      <c r="J6115" t="s">
        <v>137</v>
      </c>
      <c r="K6115" t="s">
        <v>138</v>
      </c>
      <c r="L6115" t="s">
        <v>16895</v>
      </c>
      <c r="M6115" t="s">
        <v>16896</v>
      </c>
      <c r="N6115">
        <v>0.28972222199999997</v>
      </c>
      <c r="O6115">
        <v>20</v>
      </c>
      <c r="P6115">
        <v>5853</v>
      </c>
      <c r="Q6115">
        <v>9</v>
      </c>
      <c r="R6115">
        <v>305</v>
      </c>
      <c r="S6115">
        <v>21</v>
      </c>
      <c r="T6115">
        <v>484</v>
      </c>
      <c r="U6115">
        <v>0</v>
      </c>
      <c r="V6115">
        <v>0</v>
      </c>
      <c r="W6115">
        <v>1.7699392938597744</v>
      </c>
      <c r="X6115">
        <v>182.37864188442177</v>
      </c>
      <c r="Y6115">
        <v>7.1130759046916481</v>
      </c>
      <c r="Z6115">
        <v>67.242019157434541</v>
      </c>
      <c r="AA6115">
        <v>10.842110104475458</v>
      </c>
      <c r="AB6115">
        <v>40.495544037965963</v>
      </c>
      <c r="AC6115">
        <v>0</v>
      </c>
      <c r="AD6115">
        <v>0</v>
      </c>
      <c r="AE6115">
        <v>309.84133038284915</v>
      </c>
    </row>
    <row r="6116" spans="1:31" x14ac:dyDescent="0.3">
      <c r="A6116">
        <v>2659034</v>
      </c>
      <c r="B6116">
        <v>3</v>
      </c>
      <c r="C6116" t="s">
        <v>80</v>
      </c>
      <c r="D6116" t="s">
        <v>90</v>
      </c>
      <c r="E6116" t="s">
        <v>141</v>
      </c>
      <c r="F6116" t="s">
        <v>16897</v>
      </c>
      <c r="G6116" t="s">
        <v>149</v>
      </c>
      <c r="H6116" t="s">
        <v>144</v>
      </c>
      <c r="I6116" t="s">
        <v>136</v>
      </c>
      <c r="J6116" t="s">
        <v>137</v>
      </c>
      <c r="K6116" t="s">
        <v>138</v>
      </c>
      <c r="L6116" t="s">
        <v>16028</v>
      </c>
      <c r="M6116" t="s">
        <v>16582</v>
      </c>
      <c r="N6116">
        <v>0.89777777700000005</v>
      </c>
      <c r="O6116">
        <v>0</v>
      </c>
      <c r="P6116">
        <v>79</v>
      </c>
      <c r="Q6116">
        <v>0</v>
      </c>
      <c r="R6116">
        <v>0</v>
      </c>
      <c r="S6116">
        <v>0</v>
      </c>
      <c r="T6116">
        <v>69</v>
      </c>
      <c r="U6116">
        <v>0</v>
      </c>
      <c r="V6116">
        <v>0</v>
      </c>
      <c r="W6116">
        <v>0</v>
      </c>
      <c r="X6116">
        <v>17.999958538351809</v>
      </c>
      <c r="Y6116">
        <v>0</v>
      </c>
      <c r="Z6116">
        <v>0</v>
      </c>
      <c r="AA6116">
        <v>0</v>
      </c>
      <c r="AB6116">
        <v>64.81236394456262</v>
      </c>
      <c r="AC6116">
        <v>0</v>
      </c>
      <c r="AD6116">
        <v>0</v>
      </c>
      <c r="AE6116">
        <v>82.812322482914425</v>
      </c>
    </row>
    <row r="6117" spans="1:31" x14ac:dyDescent="0.3">
      <c r="A6117">
        <v>2659152</v>
      </c>
      <c r="B6117">
        <v>1</v>
      </c>
      <c r="C6117" t="s">
        <v>81</v>
      </c>
      <c r="D6117" t="s">
        <v>120</v>
      </c>
      <c r="E6117" t="s">
        <v>147</v>
      </c>
      <c r="F6117" t="s">
        <v>3288</v>
      </c>
      <c r="G6117" t="s">
        <v>161</v>
      </c>
      <c r="H6117" t="s">
        <v>144</v>
      </c>
      <c r="I6117" t="s">
        <v>136</v>
      </c>
      <c r="J6117" t="s">
        <v>137</v>
      </c>
      <c r="K6117" t="s">
        <v>162</v>
      </c>
      <c r="L6117" t="s">
        <v>16898</v>
      </c>
      <c r="M6117" t="s">
        <v>16899</v>
      </c>
      <c r="N6117">
        <v>7.2133333329999996</v>
      </c>
      <c r="O6117">
        <v>0</v>
      </c>
      <c r="P6117">
        <v>305</v>
      </c>
      <c r="Q6117">
        <v>20</v>
      </c>
      <c r="R6117">
        <v>20</v>
      </c>
      <c r="S6117">
        <v>4</v>
      </c>
      <c r="T6117">
        <v>34</v>
      </c>
      <c r="U6117">
        <v>0</v>
      </c>
      <c r="V6117">
        <v>0</v>
      </c>
      <c r="W6117">
        <v>0</v>
      </c>
      <c r="X6117">
        <v>678.83854061530894</v>
      </c>
      <c r="Y6117">
        <v>1638.0934129464833</v>
      </c>
      <c r="Z6117">
        <v>814.61834893311857</v>
      </c>
      <c r="AA6117">
        <v>110.56471786855758</v>
      </c>
      <c r="AB6117">
        <v>199.79227073082569</v>
      </c>
      <c r="AC6117">
        <v>0</v>
      </c>
      <c r="AD6117">
        <v>0</v>
      </c>
      <c r="AE6117">
        <v>3441.9072910942946</v>
      </c>
    </row>
    <row r="6118" spans="1:31" x14ac:dyDescent="0.3">
      <c r="A6118">
        <v>2659507</v>
      </c>
      <c r="B6118">
        <v>1</v>
      </c>
      <c r="C6118" t="s">
        <v>80</v>
      </c>
      <c r="D6118" t="s">
        <v>97</v>
      </c>
      <c r="E6118" t="s">
        <v>165</v>
      </c>
      <c r="F6118" t="s">
        <v>14527</v>
      </c>
      <c r="G6118" t="s">
        <v>224</v>
      </c>
      <c r="H6118" t="s">
        <v>135</v>
      </c>
      <c r="I6118" t="s">
        <v>136</v>
      </c>
      <c r="J6118" t="s">
        <v>137</v>
      </c>
      <c r="K6118" t="s">
        <v>138</v>
      </c>
      <c r="L6118" t="s">
        <v>16900</v>
      </c>
      <c r="M6118" t="s">
        <v>16901</v>
      </c>
      <c r="N6118">
        <v>1.635555555</v>
      </c>
      <c r="O6118">
        <v>0</v>
      </c>
      <c r="P6118">
        <v>30</v>
      </c>
      <c r="Q6118">
        <v>0</v>
      </c>
      <c r="R6118">
        <v>0</v>
      </c>
      <c r="S6118">
        <v>0</v>
      </c>
      <c r="T6118">
        <v>50</v>
      </c>
      <c r="U6118">
        <v>0</v>
      </c>
      <c r="V6118">
        <v>0</v>
      </c>
      <c r="W6118">
        <v>0</v>
      </c>
      <c r="X6118">
        <v>16.301749650948437</v>
      </c>
      <c r="Y6118">
        <v>0</v>
      </c>
      <c r="Z6118">
        <v>0</v>
      </c>
      <c r="AA6118">
        <v>0</v>
      </c>
      <c r="AB6118">
        <v>93.421731332950174</v>
      </c>
      <c r="AC6118">
        <v>0</v>
      </c>
      <c r="AD6118">
        <v>0</v>
      </c>
      <c r="AE6118">
        <v>109.72348098389861</v>
      </c>
    </row>
    <row r="6119" spans="1:31" x14ac:dyDescent="0.3">
      <c r="A6119">
        <v>2659367</v>
      </c>
      <c r="B6119">
        <v>1</v>
      </c>
      <c r="C6119" t="s">
        <v>81</v>
      </c>
      <c r="D6119" t="s">
        <v>125</v>
      </c>
      <c r="E6119" t="s">
        <v>194</v>
      </c>
      <c r="F6119" t="s">
        <v>16902</v>
      </c>
      <c r="G6119" t="s">
        <v>149</v>
      </c>
      <c r="H6119" t="s">
        <v>144</v>
      </c>
      <c r="I6119" t="s">
        <v>136</v>
      </c>
      <c r="J6119" t="s">
        <v>137</v>
      </c>
      <c r="K6119" t="s">
        <v>138</v>
      </c>
      <c r="L6119" t="s">
        <v>16903</v>
      </c>
      <c r="M6119" t="s">
        <v>16904</v>
      </c>
      <c r="N6119">
        <v>0.329444444</v>
      </c>
      <c r="O6119">
        <v>2</v>
      </c>
      <c r="P6119">
        <v>425</v>
      </c>
      <c r="Q6119">
        <v>118</v>
      </c>
      <c r="R6119">
        <v>13</v>
      </c>
      <c r="S6119">
        <v>4</v>
      </c>
      <c r="T6119">
        <v>19</v>
      </c>
      <c r="U6119">
        <v>0</v>
      </c>
      <c r="V6119">
        <v>0</v>
      </c>
      <c r="W6119">
        <v>0.92554165596054161</v>
      </c>
      <c r="X6119">
        <v>34.070843485254265</v>
      </c>
      <c r="Y6119">
        <v>313.4383172595999</v>
      </c>
      <c r="Z6119">
        <v>14.46183666640782</v>
      </c>
      <c r="AA6119">
        <v>2.3335096825523935</v>
      </c>
      <c r="AB6119">
        <v>3.836356485989961</v>
      </c>
      <c r="AC6119">
        <v>0</v>
      </c>
      <c r="AD6119">
        <v>0</v>
      </c>
      <c r="AE6119">
        <v>369.06640523576488</v>
      </c>
    </row>
    <row r="6120" spans="1:31" x14ac:dyDescent="0.3">
      <c r="A6120">
        <v>2659198</v>
      </c>
      <c r="B6120">
        <v>1</v>
      </c>
      <c r="C6120" t="s">
        <v>80</v>
      </c>
      <c r="D6120" t="s">
        <v>84</v>
      </c>
      <c r="E6120" t="s">
        <v>132</v>
      </c>
      <c r="F6120" t="s">
        <v>16905</v>
      </c>
      <c r="G6120" t="s">
        <v>183</v>
      </c>
      <c r="H6120" t="s">
        <v>135</v>
      </c>
      <c r="I6120" t="s">
        <v>136</v>
      </c>
      <c r="J6120" t="s">
        <v>3</v>
      </c>
      <c r="K6120" t="s">
        <v>138</v>
      </c>
      <c r="L6120" t="s">
        <v>16906</v>
      </c>
      <c r="M6120" t="s">
        <v>16907</v>
      </c>
      <c r="N6120">
        <v>2.9555555550000001</v>
      </c>
      <c r="O6120">
        <v>0</v>
      </c>
      <c r="P6120">
        <v>2</v>
      </c>
      <c r="Q6120">
        <v>0</v>
      </c>
      <c r="R6120">
        <v>0</v>
      </c>
      <c r="S6120">
        <v>0</v>
      </c>
      <c r="T6120">
        <v>1</v>
      </c>
      <c r="U6120">
        <v>0</v>
      </c>
      <c r="V6120">
        <v>0</v>
      </c>
      <c r="W6120">
        <v>0</v>
      </c>
      <c r="X6120">
        <v>4.1826390922618053</v>
      </c>
      <c r="Y6120">
        <v>0</v>
      </c>
      <c r="Z6120">
        <v>0</v>
      </c>
      <c r="AA6120">
        <v>0</v>
      </c>
      <c r="AB6120">
        <v>30.088596608255351</v>
      </c>
      <c r="AC6120">
        <v>0</v>
      </c>
      <c r="AD6120">
        <v>0</v>
      </c>
      <c r="AE6120">
        <v>34.271235700517153</v>
      </c>
    </row>
    <row r="6121" spans="1:31" x14ac:dyDescent="0.3">
      <c r="A6121">
        <v>2659676</v>
      </c>
      <c r="B6121">
        <v>1</v>
      </c>
      <c r="C6121" t="s">
        <v>80</v>
      </c>
      <c r="D6121" t="s">
        <v>106</v>
      </c>
      <c r="E6121" t="s">
        <v>147</v>
      </c>
      <c r="F6121" t="s">
        <v>16908</v>
      </c>
      <c r="G6121" t="s">
        <v>149</v>
      </c>
      <c r="H6121" t="s">
        <v>144</v>
      </c>
      <c r="I6121" t="s">
        <v>136</v>
      </c>
      <c r="J6121" t="s">
        <v>137</v>
      </c>
      <c r="K6121" t="s">
        <v>138</v>
      </c>
      <c r="L6121" t="s">
        <v>16909</v>
      </c>
      <c r="M6121" t="s">
        <v>16910</v>
      </c>
      <c r="N6121">
        <v>1.7966666659999999</v>
      </c>
      <c r="O6121">
        <v>1</v>
      </c>
      <c r="P6121">
        <v>45</v>
      </c>
      <c r="Q6121">
        <v>28</v>
      </c>
      <c r="R6121">
        <v>10</v>
      </c>
      <c r="S6121">
        <v>1</v>
      </c>
      <c r="T6121">
        <v>11</v>
      </c>
      <c r="U6121">
        <v>0</v>
      </c>
      <c r="V6121">
        <v>0</v>
      </c>
      <c r="W6121">
        <v>0.39657796296419401</v>
      </c>
      <c r="X6121">
        <v>33.327522178779233</v>
      </c>
      <c r="Y6121">
        <v>592.92390670160569</v>
      </c>
      <c r="Z6121">
        <v>52.510720478560039</v>
      </c>
      <c r="AA6121">
        <v>6.991113420833317</v>
      </c>
      <c r="AB6121">
        <v>23.372132330246039</v>
      </c>
      <c r="AC6121">
        <v>0</v>
      </c>
      <c r="AD6121">
        <v>0</v>
      </c>
      <c r="AE6121">
        <v>709.52197307298854</v>
      </c>
    </row>
    <row r="6122" spans="1:31" x14ac:dyDescent="0.3">
      <c r="A6122">
        <v>2659344</v>
      </c>
      <c r="B6122">
        <v>1</v>
      </c>
      <c r="C6122" t="s">
        <v>81</v>
      </c>
      <c r="D6122" t="s">
        <v>123</v>
      </c>
      <c r="E6122" t="s">
        <v>147</v>
      </c>
      <c r="F6122" t="s">
        <v>1956</v>
      </c>
      <c r="G6122" t="s">
        <v>149</v>
      </c>
      <c r="H6122" t="s">
        <v>144</v>
      </c>
      <c r="I6122" t="s">
        <v>136</v>
      </c>
      <c r="J6122" t="s">
        <v>137</v>
      </c>
      <c r="K6122" t="s">
        <v>138</v>
      </c>
      <c r="L6122" t="s">
        <v>16911</v>
      </c>
      <c r="M6122" t="s">
        <v>16912</v>
      </c>
      <c r="N6122">
        <v>0.72750000000000004</v>
      </c>
      <c r="O6122">
        <v>2</v>
      </c>
      <c r="P6122">
        <v>383</v>
      </c>
      <c r="Q6122">
        <v>149</v>
      </c>
      <c r="R6122">
        <v>59</v>
      </c>
      <c r="S6122">
        <v>12</v>
      </c>
      <c r="T6122">
        <v>35</v>
      </c>
      <c r="U6122">
        <v>0</v>
      </c>
      <c r="V6122">
        <v>0</v>
      </c>
      <c r="W6122">
        <v>0.42780617036166674</v>
      </c>
      <c r="X6122">
        <v>59.305277534701389</v>
      </c>
      <c r="Y6122">
        <v>512.17278264829702</v>
      </c>
      <c r="Z6122">
        <v>125.04613971075808</v>
      </c>
      <c r="AA6122">
        <v>14.921220569778473</v>
      </c>
      <c r="AB6122">
        <v>20.896183831875817</v>
      </c>
      <c r="AC6122">
        <v>0</v>
      </c>
      <c r="AD6122">
        <v>0</v>
      </c>
      <c r="AE6122">
        <v>732.76941046577258</v>
      </c>
    </row>
    <row r="6123" spans="1:31" x14ac:dyDescent="0.3">
      <c r="A6123">
        <v>2659221</v>
      </c>
      <c r="B6123">
        <v>1</v>
      </c>
      <c r="C6123" t="s">
        <v>80</v>
      </c>
      <c r="D6123" t="s">
        <v>92</v>
      </c>
      <c r="E6123" t="s">
        <v>165</v>
      </c>
      <c r="F6123" t="s">
        <v>15345</v>
      </c>
      <c r="G6123" t="s">
        <v>220</v>
      </c>
      <c r="H6123" t="s">
        <v>135</v>
      </c>
      <c r="I6123" t="s">
        <v>136</v>
      </c>
      <c r="J6123" t="s">
        <v>137</v>
      </c>
      <c r="K6123" t="s">
        <v>162</v>
      </c>
      <c r="L6123" t="s">
        <v>16913</v>
      </c>
      <c r="M6123" t="s">
        <v>16914</v>
      </c>
      <c r="N6123">
        <v>4.6808333329999998</v>
      </c>
      <c r="O6123">
        <v>0</v>
      </c>
      <c r="P6123">
        <v>24</v>
      </c>
      <c r="Q6123">
        <v>0</v>
      </c>
      <c r="R6123">
        <v>6</v>
      </c>
      <c r="S6123">
        <v>0</v>
      </c>
      <c r="T6123">
        <v>6</v>
      </c>
      <c r="U6123">
        <v>0</v>
      </c>
      <c r="V6123">
        <v>0</v>
      </c>
      <c r="W6123">
        <v>0</v>
      </c>
      <c r="X6123">
        <v>28.826031152690735</v>
      </c>
      <c r="Y6123">
        <v>0</v>
      </c>
      <c r="Z6123">
        <v>7.2190023727153543</v>
      </c>
      <c r="AA6123">
        <v>0</v>
      </c>
      <c r="AB6123">
        <v>10.002443490559175</v>
      </c>
      <c r="AC6123">
        <v>0</v>
      </c>
      <c r="AD6123">
        <v>0</v>
      </c>
      <c r="AE6123">
        <v>46.047477015965264</v>
      </c>
    </row>
    <row r="6124" spans="1:31" x14ac:dyDescent="0.3">
      <c r="A6124">
        <v>2659653</v>
      </c>
      <c r="B6124">
        <v>1</v>
      </c>
      <c r="C6124" t="s">
        <v>81</v>
      </c>
      <c r="D6124" t="s">
        <v>112</v>
      </c>
      <c r="E6124" t="s">
        <v>141</v>
      </c>
      <c r="F6124" t="s">
        <v>16915</v>
      </c>
      <c r="G6124" t="s">
        <v>448</v>
      </c>
      <c r="H6124" t="s">
        <v>144</v>
      </c>
      <c r="I6124" t="s">
        <v>136</v>
      </c>
      <c r="J6124" t="s">
        <v>137</v>
      </c>
      <c r="K6124" t="s">
        <v>138</v>
      </c>
      <c r="L6124" t="s">
        <v>16916</v>
      </c>
      <c r="M6124" t="s">
        <v>16917</v>
      </c>
      <c r="N6124">
        <v>1.256388888</v>
      </c>
      <c r="O6124">
        <v>0</v>
      </c>
      <c r="P6124">
        <v>430</v>
      </c>
      <c r="Q6124">
        <v>8</v>
      </c>
      <c r="R6124">
        <v>53</v>
      </c>
      <c r="S6124">
        <v>4</v>
      </c>
      <c r="T6124">
        <v>14</v>
      </c>
      <c r="U6124">
        <v>0</v>
      </c>
      <c r="V6124">
        <v>0</v>
      </c>
      <c r="W6124">
        <v>0</v>
      </c>
      <c r="X6124">
        <v>50.851270728368384</v>
      </c>
      <c r="Y6124">
        <v>57.190396059876583</v>
      </c>
      <c r="Z6124">
        <v>24.25385023826987</v>
      </c>
      <c r="AA6124">
        <v>4.2519887067659736</v>
      </c>
      <c r="AB6124">
        <v>4.3291350808483822</v>
      </c>
      <c r="AC6124">
        <v>0</v>
      </c>
      <c r="AD6124">
        <v>0</v>
      </c>
      <c r="AE6124">
        <v>140.87664081412919</v>
      </c>
    </row>
    <row r="6125" spans="1:31" x14ac:dyDescent="0.3">
      <c r="A6125">
        <v>2659361</v>
      </c>
      <c r="B6125">
        <v>1</v>
      </c>
      <c r="C6125" t="s">
        <v>80</v>
      </c>
      <c r="D6125" t="s">
        <v>95</v>
      </c>
      <c r="E6125" t="s">
        <v>152</v>
      </c>
      <c r="F6125" t="s">
        <v>16918</v>
      </c>
      <c r="G6125" t="s">
        <v>220</v>
      </c>
      <c r="H6125" t="s">
        <v>135</v>
      </c>
      <c r="I6125" t="s">
        <v>136</v>
      </c>
      <c r="J6125" t="s">
        <v>137</v>
      </c>
      <c r="K6125" t="s">
        <v>162</v>
      </c>
      <c r="L6125" t="s">
        <v>16919</v>
      </c>
      <c r="M6125" t="s">
        <v>16920</v>
      </c>
      <c r="N6125">
        <v>0.86916666600000003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94</v>
      </c>
      <c r="U6125">
        <v>0</v>
      </c>
      <c r="V6125">
        <v>1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73.658516850059954</v>
      </c>
      <c r="AC6125">
        <v>0</v>
      </c>
      <c r="AD6125">
        <v>0.68083197556024611</v>
      </c>
      <c r="AE6125">
        <v>74.339348825620206</v>
      </c>
    </row>
    <row r="6126" spans="1:31" x14ac:dyDescent="0.3">
      <c r="A6126">
        <v>2659384</v>
      </c>
      <c r="B6126">
        <v>1</v>
      </c>
      <c r="C6126" t="s">
        <v>80</v>
      </c>
      <c r="D6126" t="s">
        <v>107</v>
      </c>
      <c r="E6126" t="s">
        <v>132</v>
      </c>
      <c r="F6126" t="s">
        <v>16921</v>
      </c>
      <c r="G6126" t="s">
        <v>228</v>
      </c>
      <c r="H6126" t="s">
        <v>135</v>
      </c>
      <c r="I6126" t="s">
        <v>136</v>
      </c>
      <c r="J6126" t="s">
        <v>137</v>
      </c>
      <c r="K6126" t="s">
        <v>138</v>
      </c>
      <c r="L6126" t="s">
        <v>16922</v>
      </c>
      <c r="M6126" t="s">
        <v>16923</v>
      </c>
      <c r="N6126">
        <v>0.764444444</v>
      </c>
      <c r="O6126">
        <v>0</v>
      </c>
      <c r="P6126">
        <v>2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0.38155632058611022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0.38155632058611022</v>
      </c>
    </row>
    <row r="6127" spans="1:31" x14ac:dyDescent="0.3">
      <c r="A6127">
        <v>2659776</v>
      </c>
      <c r="B6127">
        <v>1</v>
      </c>
      <c r="C6127" t="s">
        <v>80</v>
      </c>
      <c r="D6127" t="s">
        <v>106</v>
      </c>
      <c r="E6127" t="s">
        <v>147</v>
      </c>
      <c r="F6127" t="s">
        <v>16924</v>
      </c>
      <c r="G6127" t="s">
        <v>149</v>
      </c>
      <c r="H6127" t="s">
        <v>144</v>
      </c>
      <c r="I6127" t="s">
        <v>136</v>
      </c>
      <c r="J6127" t="s">
        <v>137</v>
      </c>
      <c r="K6127" t="s">
        <v>138</v>
      </c>
      <c r="L6127" t="s">
        <v>16925</v>
      </c>
      <c r="M6127" t="s">
        <v>16926</v>
      </c>
      <c r="N6127">
        <v>1.0722222219999999</v>
      </c>
      <c r="O6127">
        <v>2</v>
      </c>
      <c r="P6127">
        <v>745</v>
      </c>
      <c r="Q6127">
        <v>88</v>
      </c>
      <c r="R6127">
        <v>138</v>
      </c>
      <c r="S6127">
        <v>9</v>
      </c>
      <c r="T6127">
        <v>110</v>
      </c>
      <c r="U6127">
        <v>1</v>
      </c>
      <c r="V6127">
        <v>0</v>
      </c>
      <c r="W6127">
        <v>0.61793556782745052</v>
      </c>
      <c r="X6127">
        <v>169.35577131468062</v>
      </c>
      <c r="Y6127">
        <v>744.04525300569162</v>
      </c>
      <c r="Z6127">
        <v>425.95535536538671</v>
      </c>
      <c r="AA6127">
        <v>52.704365084293279</v>
      </c>
      <c r="AB6127">
        <v>122.84064843962796</v>
      </c>
      <c r="AC6127">
        <v>0.31499029937520001</v>
      </c>
      <c r="AD6127">
        <v>0</v>
      </c>
      <c r="AE6127">
        <v>1515.834319076883</v>
      </c>
    </row>
    <row r="6128" spans="1:31" x14ac:dyDescent="0.3">
      <c r="A6128">
        <v>2659762</v>
      </c>
      <c r="B6128">
        <v>1</v>
      </c>
      <c r="C6128" t="s">
        <v>81</v>
      </c>
      <c r="D6128" t="s">
        <v>120</v>
      </c>
      <c r="E6128" t="s">
        <v>141</v>
      </c>
      <c r="F6128" t="s">
        <v>16927</v>
      </c>
      <c r="G6128" t="s">
        <v>149</v>
      </c>
      <c r="H6128" t="s">
        <v>144</v>
      </c>
      <c r="I6128" t="s">
        <v>136</v>
      </c>
      <c r="J6128" t="s">
        <v>137</v>
      </c>
      <c r="K6128" t="s">
        <v>138</v>
      </c>
      <c r="L6128" t="s">
        <v>16928</v>
      </c>
      <c r="M6128" t="s">
        <v>16497</v>
      </c>
      <c r="N6128">
        <v>0.68055555499999998</v>
      </c>
      <c r="O6128">
        <v>0</v>
      </c>
      <c r="P6128">
        <v>373</v>
      </c>
      <c r="Q6128">
        <v>0</v>
      </c>
      <c r="R6128">
        <v>5</v>
      </c>
      <c r="S6128">
        <v>0</v>
      </c>
      <c r="T6128">
        <v>19</v>
      </c>
      <c r="U6128">
        <v>0</v>
      </c>
      <c r="V6128">
        <v>0</v>
      </c>
      <c r="W6128">
        <v>0</v>
      </c>
      <c r="X6128">
        <v>55.930546527366744</v>
      </c>
      <c r="Y6128">
        <v>0</v>
      </c>
      <c r="Z6128">
        <v>0.24005371077985785</v>
      </c>
      <c r="AA6128">
        <v>0</v>
      </c>
      <c r="AB6128">
        <v>7.2059312594795308</v>
      </c>
      <c r="AC6128">
        <v>0</v>
      </c>
      <c r="AD6128">
        <v>0</v>
      </c>
      <c r="AE6128">
        <v>63.376531497626132</v>
      </c>
    </row>
    <row r="6129" spans="1:31" x14ac:dyDescent="0.3">
      <c r="A6129">
        <v>2659135</v>
      </c>
      <c r="B6129">
        <v>1</v>
      </c>
      <c r="C6129" t="s">
        <v>80</v>
      </c>
      <c r="D6129" t="s">
        <v>106</v>
      </c>
      <c r="E6129" t="s">
        <v>165</v>
      </c>
      <c r="F6129" t="s">
        <v>16929</v>
      </c>
      <c r="G6129" t="s">
        <v>224</v>
      </c>
      <c r="H6129" t="s">
        <v>135</v>
      </c>
      <c r="I6129" t="s">
        <v>136</v>
      </c>
      <c r="J6129" t="s">
        <v>137</v>
      </c>
      <c r="K6129" t="s">
        <v>138</v>
      </c>
      <c r="L6129" t="s">
        <v>16930</v>
      </c>
      <c r="M6129" t="s">
        <v>16931</v>
      </c>
      <c r="N6129">
        <v>9.0533333329999994</v>
      </c>
      <c r="O6129">
        <v>0</v>
      </c>
      <c r="P6129">
        <v>25</v>
      </c>
      <c r="Q6129">
        <v>0</v>
      </c>
      <c r="R6129">
        <v>1</v>
      </c>
      <c r="S6129">
        <v>0</v>
      </c>
      <c r="T6129">
        <v>3</v>
      </c>
      <c r="U6129">
        <v>0</v>
      </c>
      <c r="V6129">
        <v>0</v>
      </c>
      <c r="W6129">
        <v>0</v>
      </c>
      <c r="X6129">
        <v>59.613046364824001</v>
      </c>
      <c r="Y6129">
        <v>0</v>
      </c>
      <c r="Z6129">
        <v>5.9963833851000001E-2</v>
      </c>
      <c r="AA6129">
        <v>0</v>
      </c>
      <c r="AB6129">
        <v>2.6530155901455617</v>
      </c>
      <c r="AC6129">
        <v>0</v>
      </c>
      <c r="AD6129">
        <v>0</v>
      </c>
      <c r="AE6129">
        <v>62.326025788820566</v>
      </c>
    </row>
    <row r="6130" spans="1:31" x14ac:dyDescent="0.3">
      <c r="A6130">
        <v>2659467</v>
      </c>
      <c r="B6130">
        <v>1</v>
      </c>
      <c r="C6130" t="s">
        <v>80</v>
      </c>
      <c r="D6130" t="s">
        <v>88</v>
      </c>
      <c r="E6130" t="s">
        <v>132</v>
      </c>
      <c r="F6130" t="s">
        <v>16932</v>
      </c>
      <c r="G6130" t="s">
        <v>228</v>
      </c>
      <c r="H6130" t="s">
        <v>135</v>
      </c>
      <c r="I6130" t="s">
        <v>136</v>
      </c>
      <c r="J6130" t="s">
        <v>137</v>
      </c>
      <c r="K6130" t="s">
        <v>138</v>
      </c>
      <c r="L6130" t="s">
        <v>16933</v>
      </c>
      <c r="M6130" t="s">
        <v>16934</v>
      </c>
      <c r="N6130">
        <v>2.8169444440000002</v>
      </c>
      <c r="O6130">
        <v>0</v>
      </c>
      <c r="P6130">
        <v>3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4.2094676481785003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4.2094676481785003</v>
      </c>
    </row>
    <row r="6131" spans="1:31" x14ac:dyDescent="0.3">
      <c r="A6131">
        <v>2658973</v>
      </c>
      <c r="B6131">
        <v>2</v>
      </c>
      <c r="C6131" t="s">
        <v>80</v>
      </c>
      <c r="D6131" t="s">
        <v>90</v>
      </c>
      <c r="E6131" t="s">
        <v>141</v>
      </c>
      <c r="F6131" t="s">
        <v>16935</v>
      </c>
      <c r="G6131" t="s">
        <v>149</v>
      </c>
      <c r="H6131" t="s">
        <v>144</v>
      </c>
      <c r="I6131" t="s">
        <v>136</v>
      </c>
      <c r="J6131" t="s">
        <v>137</v>
      </c>
      <c r="K6131" t="s">
        <v>138</v>
      </c>
      <c r="L6131" t="s">
        <v>16936</v>
      </c>
      <c r="M6131" t="s">
        <v>16937</v>
      </c>
      <c r="N6131">
        <v>0.37805555499999999</v>
      </c>
      <c r="O6131">
        <v>0</v>
      </c>
      <c r="P6131">
        <v>5859</v>
      </c>
      <c r="Q6131">
        <v>0</v>
      </c>
      <c r="R6131">
        <v>0</v>
      </c>
      <c r="S6131">
        <v>7</v>
      </c>
      <c r="T6131">
        <v>768</v>
      </c>
      <c r="U6131">
        <v>0</v>
      </c>
      <c r="V6131">
        <v>0</v>
      </c>
      <c r="W6131">
        <v>0</v>
      </c>
      <c r="X6131">
        <v>562.28732100221896</v>
      </c>
      <c r="Y6131">
        <v>0</v>
      </c>
      <c r="Z6131">
        <v>0</v>
      </c>
      <c r="AA6131">
        <v>132.31567970840555</v>
      </c>
      <c r="AB6131">
        <v>265.47604778686451</v>
      </c>
      <c r="AC6131">
        <v>0</v>
      </c>
      <c r="AD6131">
        <v>0</v>
      </c>
      <c r="AE6131">
        <v>960.07904849748911</v>
      </c>
    </row>
    <row r="6132" spans="1:31" x14ac:dyDescent="0.3">
      <c r="A6132">
        <v>2659258</v>
      </c>
      <c r="B6132">
        <v>1</v>
      </c>
      <c r="C6132" t="s">
        <v>80</v>
      </c>
      <c r="D6132" t="s">
        <v>110</v>
      </c>
      <c r="E6132" t="s">
        <v>152</v>
      </c>
      <c r="F6132" t="s">
        <v>16938</v>
      </c>
      <c r="G6132" t="s">
        <v>161</v>
      </c>
      <c r="H6132" t="s">
        <v>135</v>
      </c>
      <c r="I6132" t="s">
        <v>136</v>
      </c>
      <c r="J6132" t="s">
        <v>137</v>
      </c>
      <c r="K6132" t="s">
        <v>162</v>
      </c>
      <c r="L6132" t="s">
        <v>16939</v>
      </c>
      <c r="M6132" t="s">
        <v>16940</v>
      </c>
      <c r="N6132">
        <v>6.3077777770000001</v>
      </c>
      <c r="O6132">
        <v>0</v>
      </c>
      <c r="P6132">
        <v>645</v>
      </c>
      <c r="Q6132">
        <v>0</v>
      </c>
      <c r="R6132">
        <v>0</v>
      </c>
      <c r="S6132">
        <v>0</v>
      </c>
      <c r="T6132">
        <v>111</v>
      </c>
      <c r="U6132">
        <v>0</v>
      </c>
      <c r="V6132">
        <v>0</v>
      </c>
      <c r="W6132">
        <v>0</v>
      </c>
      <c r="X6132">
        <v>1587.4828431723511</v>
      </c>
      <c r="Y6132">
        <v>0</v>
      </c>
      <c r="Z6132">
        <v>0</v>
      </c>
      <c r="AA6132">
        <v>0</v>
      </c>
      <c r="AB6132">
        <v>1001.245629071604</v>
      </c>
      <c r="AC6132">
        <v>0</v>
      </c>
      <c r="AD6132">
        <v>0</v>
      </c>
      <c r="AE6132">
        <v>2588.7284722439549</v>
      </c>
    </row>
    <row r="6133" spans="1:31" x14ac:dyDescent="0.3">
      <c r="A6133">
        <v>2659138</v>
      </c>
      <c r="B6133">
        <v>1</v>
      </c>
      <c r="C6133" t="s">
        <v>81</v>
      </c>
      <c r="D6133" t="s">
        <v>127</v>
      </c>
      <c r="E6133" t="s">
        <v>147</v>
      </c>
      <c r="F6133" t="s">
        <v>11577</v>
      </c>
      <c r="G6133" t="s">
        <v>149</v>
      </c>
      <c r="H6133" t="s">
        <v>144</v>
      </c>
      <c r="I6133" t="s">
        <v>136</v>
      </c>
      <c r="J6133" t="s">
        <v>137</v>
      </c>
      <c r="K6133" t="s">
        <v>138</v>
      </c>
      <c r="L6133" t="s">
        <v>16941</v>
      </c>
      <c r="M6133" t="s">
        <v>16942</v>
      </c>
      <c r="N6133">
        <v>1.146111111</v>
      </c>
      <c r="O6133">
        <v>9</v>
      </c>
      <c r="P6133">
        <v>1333</v>
      </c>
      <c r="Q6133">
        <v>23</v>
      </c>
      <c r="R6133">
        <v>75</v>
      </c>
      <c r="S6133">
        <v>5</v>
      </c>
      <c r="T6133">
        <v>116</v>
      </c>
      <c r="U6133">
        <v>1</v>
      </c>
      <c r="V6133">
        <v>0</v>
      </c>
      <c r="W6133">
        <v>2.8720904398709455</v>
      </c>
      <c r="X6133">
        <v>242.78727909015859</v>
      </c>
      <c r="Y6133">
        <v>110.02483336911517</v>
      </c>
      <c r="Z6133">
        <v>89.110252230544603</v>
      </c>
      <c r="AA6133">
        <v>31.231112230404655</v>
      </c>
      <c r="AB6133">
        <v>79.455571776112393</v>
      </c>
      <c r="AC6133">
        <v>2.4506404248815672</v>
      </c>
      <c r="AD6133">
        <v>0</v>
      </c>
      <c r="AE6133">
        <v>557.93177956108809</v>
      </c>
    </row>
    <row r="6134" spans="1:31" x14ac:dyDescent="0.3">
      <c r="A6134">
        <v>2659095</v>
      </c>
      <c r="B6134">
        <v>1</v>
      </c>
      <c r="C6134" t="s">
        <v>80</v>
      </c>
      <c r="D6134" t="s">
        <v>106</v>
      </c>
      <c r="E6134" t="s">
        <v>165</v>
      </c>
      <c r="F6134" t="s">
        <v>16943</v>
      </c>
      <c r="G6134" t="s">
        <v>224</v>
      </c>
      <c r="H6134" t="s">
        <v>135</v>
      </c>
      <c r="I6134" t="s">
        <v>136</v>
      </c>
      <c r="J6134" t="s">
        <v>137</v>
      </c>
      <c r="K6134" t="s">
        <v>138</v>
      </c>
      <c r="L6134" t="s">
        <v>16944</v>
      </c>
      <c r="M6134" t="s">
        <v>16945</v>
      </c>
      <c r="N6134">
        <v>5.5383333329999997</v>
      </c>
      <c r="O6134">
        <v>0</v>
      </c>
      <c r="P6134">
        <v>8</v>
      </c>
      <c r="Q6134">
        <v>0</v>
      </c>
      <c r="R6134">
        <v>8</v>
      </c>
      <c r="S6134">
        <v>0</v>
      </c>
      <c r="T6134">
        <v>2</v>
      </c>
      <c r="U6134">
        <v>0</v>
      </c>
      <c r="V6134">
        <v>0</v>
      </c>
      <c r="W6134">
        <v>0</v>
      </c>
      <c r="X6134">
        <v>24.515598748822264</v>
      </c>
      <c r="Y6134">
        <v>0</v>
      </c>
      <c r="Z6134">
        <v>86.873766282489711</v>
      </c>
      <c r="AA6134">
        <v>0</v>
      </c>
      <c r="AB6134">
        <v>10.635655207286037</v>
      </c>
      <c r="AC6134">
        <v>0</v>
      </c>
      <c r="AD6134">
        <v>0</v>
      </c>
      <c r="AE6134">
        <v>122.025020238598</v>
      </c>
    </row>
    <row r="6135" spans="1:31" x14ac:dyDescent="0.3">
      <c r="A6135">
        <v>2659636</v>
      </c>
      <c r="B6135">
        <v>1</v>
      </c>
      <c r="C6135" t="s">
        <v>81</v>
      </c>
      <c r="D6135" t="s">
        <v>112</v>
      </c>
      <c r="E6135" t="s">
        <v>152</v>
      </c>
      <c r="F6135" t="s">
        <v>16946</v>
      </c>
      <c r="G6135" t="s">
        <v>154</v>
      </c>
      <c r="H6135" t="s">
        <v>135</v>
      </c>
      <c r="I6135" t="s">
        <v>136</v>
      </c>
      <c r="J6135" t="s">
        <v>137</v>
      </c>
      <c r="K6135" t="s">
        <v>138</v>
      </c>
      <c r="L6135" t="s">
        <v>16947</v>
      </c>
      <c r="M6135" t="s">
        <v>16948</v>
      </c>
      <c r="N6135">
        <v>0.135833333</v>
      </c>
      <c r="O6135">
        <v>0</v>
      </c>
      <c r="P6135">
        <v>111</v>
      </c>
      <c r="Q6135">
        <v>0</v>
      </c>
      <c r="R6135">
        <v>6</v>
      </c>
      <c r="S6135">
        <v>0</v>
      </c>
      <c r="T6135">
        <v>26</v>
      </c>
      <c r="U6135">
        <v>0</v>
      </c>
      <c r="V6135">
        <v>0</v>
      </c>
      <c r="W6135">
        <v>0</v>
      </c>
      <c r="X6135">
        <v>3.3633227264146353</v>
      </c>
      <c r="Y6135">
        <v>0</v>
      </c>
      <c r="Z6135">
        <v>3.3486081685989109</v>
      </c>
      <c r="AA6135">
        <v>0</v>
      </c>
      <c r="AB6135">
        <v>3.019339468402312</v>
      </c>
      <c r="AC6135">
        <v>0</v>
      </c>
      <c r="AD6135">
        <v>0</v>
      </c>
      <c r="AE6135">
        <v>9.7312703634158595</v>
      </c>
    </row>
    <row r="6136" spans="1:31" x14ac:dyDescent="0.3">
      <c r="A6136">
        <v>2659215</v>
      </c>
      <c r="B6136">
        <v>1</v>
      </c>
      <c r="C6136" t="s">
        <v>80</v>
      </c>
      <c r="D6136" t="s">
        <v>84</v>
      </c>
      <c r="E6136" t="s">
        <v>214</v>
      </c>
      <c r="F6136" t="s">
        <v>16949</v>
      </c>
      <c r="G6136" t="s">
        <v>183</v>
      </c>
      <c r="H6136" t="s">
        <v>135</v>
      </c>
      <c r="I6136" t="s">
        <v>136</v>
      </c>
      <c r="J6136" t="s">
        <v>3</v>
      </c>
      <c r="K6136" t="s">
        <v>138</v>
      </c>
      <c r="L6136" t="s">
        <v>16950</v>
      </c>
      <c r="M6136" t="s">
        <v>16951</v>
      </c>
      <c r="N6136">
        <v>3.3105555550000001</v>
      </c>
      <c r="O6136">
        <v>0</v>
      </c>
      <c r="P6136">
        <v>111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112.27621676622974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112.27621676622974</v>
      </c>
    </row>
    <row r="6137" spans="1:31" x14ac:dyDescent="0.3">
      <c r="A6137">
        <v>2659407</v>
      </c>
      <c r="B6137">
        <v>1</v>
      </c>
      <c r="C6137" t="s">
        <v>81</v>
      </c>
      <c r="D6137" t="s">
        <v>115</v>
      </c>
      <c r="E6137" t="s">
        <v>165</v>
      </c>
      <c r="F6137" t="s">
        <v>16952</v>
      </c>
      <c r="G6137" t="s">
        <v>187</v>
      </c>
      <c r="H6137" t="s">
        <v>135</v>
      </c>
      <c r="I6137" t="s">
        <v>136</v>
      </c>
      <c r="J6137" t="s">
        <v>137</v>
      </c>
      <c r="K6137" t="s">
        <v>138</v>
      </c>
      <c r="L6137" t="s">
        <v>16953</v>
      </c>
      <c r="M6137" t="s">
        <v>16954</v>
      </c>
      <c r="N6137">
        <v>6.6516666659999997</v>
      </c>
      <c r="O6137">
        <v>0</v>
      </c>
      <c r="P6137">
        <v>3</v>
      </c>
      <c r="Q6137">
        <v>0</v>
      </c>
      <c r="R6137">
        <v>2</v>
      </c>
      <c r="S6137">
        <v>0</v>
      </c>
      <c r="T6137">
        <v>10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0.5185884942047112</v>
      </c>
      <c r="AA6137">
        <v>0</v>
      </c>
      <c r="AB6137">
        <v>144.58088944730892</v>
      </c>
      <c r="AC6137">
        <v>0</v>
      </c>
      <c r="AD6137">
        <v>0</v>
      </c>
      <c r="AE6137">
        <v>145.09947794151364</v>
      </c>
    </row>
    <row r="6138" spans="1:31" x14ac:dyDescent="0.3">
      <c r="A6138">
        <v>2659550</v>
      </c>
      <c r="B6138">
        <v>1</v>
      </c>
      <c r="C6138" t="s">
        <v>80</v>
      </c>
      <c r="D6138" t="s">
        <v>83</v>
      </c>
      <c r="E6138" t="s">
        <v>147</v>
      </c>
      <c r="F6138" t="s">
        <v>4448</v>
      </c>
      <c r="G6138" t="s">
        <v>6166</v>
      </c>
      <c r="H6138" t="s">
        <v>144</v>
      </c>
      <c r="I6138" t="s">
        <v>136</v>
      </c>
      <c r="J6138" t="s">
        <v>137</v>
      </c>
      <c r="K6138" t="s">
        <v>138</v>
      </c>
      <c r="L6138" t="s">
        <v>16955</v>
      </c>
      <c r="M6138" t="s">
        <v>16956</v>
      </c>
      <c r="N6138">
        <v>0.77138888800000005</v>
      </c>
      <c r="O6138">
        <v>0</v>
      </c>
      <c r="P6138">
        <v>544</v>
      </c>
      <c r="Q6138">
        <v>0</v>
      </c>
      <c r="R6138">
        <v>0</v>
      </c>
      <c r="S6138">
        <v>4</v>
      </c>
      <c r="T6138">
        <v>43</v>
      </c>
      <c r="U6138">
        <v>1</v>
      </c>
      <c r="V6138">
        <v>0</v>
      </c>
      <c r="W6138">
        <v>0</v>
      </c>
      <c r="X6138">
        <v>109.32750042747197</v>
      </c>
      <c r="Y6138">
        <v>0</v>
      </c>
      <c r="Z6138">
        <v>0</v>
      </c>
      <c r="AA6138">
        <v>22.352216820168575</v>
      </c>
      <c r="AB6138">
        <v>22.370584956054486</v>
      </c>
      <c r="AC6138">
        <v>12.805714634411586</v>
      </c>
      <c r="AD6138">
        <v>0</v>
      </c>
      <c r="AE6138">
        <v>166.8560168381066</v>
      </c>
    </row>
    <row r="6139" spans="1:31" x14ac:dyDescent="0.3">
      <c r="A6139">
        <v>2659799</v>
      </c>
      <c r="B6139">
        <v>1</v>
      </c>
      <c r="C6139" t="s">
        <v>80</v>
      </c>
      <c r="D6139" t="s">
        <v>91</v>
      </c>
      <c r="E6139" t="s">
        <v>194</v>
      </c>
      <c r="F6139" t="s">
        <v>16957</v>
      </c>
      <c r="G6139" t="s">
        <v>149</v>
      </c>
      <c r="H6139" t="s">
        <v>144</v>
      </c>
      <c r="I6139" t="s">
        <v>136</v>
      </c>
      <c r="J6139" t="s">
        <v>137</v>
      </c>
      <c r="K6139" t="s">
        <v>138</v>
      </c>
      <c r="L6139" t="s">
        <v>16958</v>
      </c>
      <c r="M6139" t="s">
        <v>16959</v>
      </c>
      <c r="N6139">
        <v>0.64972222199999996</v>
      </c>
      <c r="O6139">
        <v>2</v>
      </c>
      <c r="P6139">
        <v>745</v>
      </c>
      <c r="Q6139">
        <v>90</v>
      </c>
      <c r="R6139">
        <v>138</v>
      </c>
      <c r="S6139">
        <v>10</v>
      </c>
      <c r="T6139">
        <v>110</v>
      </c>
      <c r="U6139">
        <v>1</v>
      </c>
      <c r="V6139">
        <v>0</v>
      </c>
      <c r="W6139">
        <v>0.36768091216577437</v>
      </c>
      <c r="X6139">
        <v>102.24564942329116</v>
      </c>
      <c r="Y6139">
        <v>447.82217445194613</v>
      </c>
      <c r="Z6139">
        <v>256.42661222948141</v>
      </c>
      <c r="AA6139">
        <v>31.688306455320536</v>
      </c>
      <c r="AB6139">
        <v>73.376865174475085</v>
      </c>
      <c r="AC6139">
        <v>0.1880051405616</v>
      </c>
      <c r="AD6139">
        <v>0</v>
      </c>
      <c r="AE6139">
        <v>912.11529378724174</v>
      </c>
    </row>
    <row r="6140" spans="1:31" x14ac:dyDescent="0.3">
      <c r="A6140">
        <v>2659405</v>
      </c>
      <c r="B6140">
        <v>2</v>
      </c>
      <c r="C6140" t="s">
        <v>80</v>
      </c>
      <c r="D6140" t="s">
        <v>83</v>
      </c>
      <c r="E6140" t="s">
        <v>141</v>
      </c>
      <c r="F6140" t="s">
        <v>7486</v>
      </c>
      <c r="G6140" t="s">
        <v>1651</v>
      </c>
      <c r="H6140" t="s">
        <v>144</v>
      </c>
      <c r="I6140" t="s">
        <v>136</v>
      </c>
      <c r="J6140" t="s">
        <v>137</v>
      </c>
      <c r="K6140" t="s">
        <v>138</v>
      </c>
      <c r="L6140" t="s">
        <v>16322</v>
      </c>
      <c r="M6140" t="s">
        <v>16960</v>
      </c>
      <c r="N6140">
        <v>0.6825</v>
      </c>
      <c r="O6140">
        <v>0</v>
      </c>
      <c r="P6140">
        <v>145</v>
      </c>
      <c r="Q6140">
        <v>0</v>
      </c>
      <c r="R6140">
        <v>1</v>
      </c>
      <c r="S6140">
        <v>31</v>
      </c>
      <c r="T6140">
        <v>22</v>
      </c>
      <c r="U6140">
        <v>13</v>
      </c>
      <c r="V6140">
        <v>3</v>
      </c>
      <c r="W6140">
        <v>0</v>
      </c>
      <c r="X6140">
        <v>30.181121469337509</v>
      </c>
      <c r="Y6140">
        <v>0</v>
      </c>
      <c r="Z6140">
        <v>1.4478183050188258</v>
      </c>
      <c r="AA6140">
        <v>609.89047172384016</v>
      </c>
      <c r="AB6140">
        <v>39.759439813782002</v>
      </c>
      <c r="AC6140">
        <v>429.50184762610888</v>
      </c>
      <c r="AD6140">
        <v>67.340760142243013</v>
      </c>
      <c r="AE6140">
        <v>1178.1214590803304</v>
      </c>
    </row>
    <row r="6141" spans="1:31" x14ac:dyDescent="0.3">
      <c r="A6141">
        <v>2659693</v>
      </c>
      <c r="B6141">
        <v>1</v>
      </c>
      <c r="C6141" t="s">
        <v>80</v>
      </c>
      <c r="D6141" t="s">
        <v>101</v>
      </c>
      <c r="E6141" t="s">
        <v>214</v>
      </c>
      <c r="F6141" t="s">
        <v>8113</v>
      </c>
      <c r="G6141" t="s">
        <v>224</v>
      </c>
      <c r="H6141" t="s">
        <v>135</v>
      </c>
      <c r="I6141" t="s">
        <v>136</v>
      </c>
      <c r="J6141" t="s">
        <v>137</v>
      </c>
      <c r="K6141" t="s">
        <v>138</v>
      </c>
      <c r="L6141" t="s">
        <v>16961</v>
      </c>
      <c r="M6141" t="s">
        <v>16492</v>
      </c>
      <c r="N6141">
        <v>1.5238888880000001</v>
      </c>
      <c r="O6141">
        <v>0</v>
      </c>
      <c r="P6141">
        <v>4</v>
      </c>
      <c r="Q6141">
        <v>0</v>
      </c>
      <c r="R6141">
        <v>0</v>
      </c>
      <c r="S6141">
        <v>0</v>
      </c>
      <c r="T6141">
        <v>15</v>
      </c>
      <c r="U6141">
        <v>0</v>
      </c>
      <c r="V6141">
        <v>0</v>
      </c>
      <c r="W6141">
        <v>0</v>
      </c>
      <c r="X6141">
        <v>1.4035812542716011</v>
      </c>
      <c r="Y6141">
        <v>0</v>
      </c>
      <c r="Z6141">
        <v>0</v>
      </c>
      <c r="AA6141">
        <v>0</v>
      </c>
      <c r="AB6141">
        <v>34.512370806324007</v>
      </c>
      <c r="AC6141">
        <v>0</v>
      </c>
      <c r="AD6141">
        <v>0</v>
      </c>
      <c r="AE6141">
        <v>35.915952060595608</v>
      </c>
    </row>
    <row r="6142" spans="1:31" x14ac:dyDescent="0.3">
      <c r="A6142">
        <v>2659957</v>
      </c>
      <c r="B6142">
        <v>1</v>
      </c>
      <c r="C6142" t="s">
        <v>80</v>
      </c>
      <c r="D6142" t="s">
        <v>100</v>
      </c>
      <c r="E6142" t="s">
        <v>194</v>
      </c>
      <c r="F6142" t="s">
        <v>3906</v>
      </c>
      <c r="G6142" t="s">
        <v>149</v>
      </c>
      <c r="H6142" t="s">
        <v>144</v>
      </c>
      <c r="I6142" t="s">
        <v>136</v>
      </c>
      <c r="J6142" t="s">
        <v>137</v>
      </c>
      <c r="K6142" t="s">
        <v>138</v>
      </c>
      <c r="L6142" t="s">
        <v>16962</v>
      </c>
      <c r="M6142" t="s">
        <v>16963</v>
      </c>
      <c r="N6142">
        <v>2.153888888</v>
      </c>
      <c r="O6142">
        <v>11</v>
      </c>
      <c r="P6142">
        <v>37</v>
      </c>
      <c r="Q6142">
        <v>67</v>
      </c>
      <c r="R6142">
        <v>85</v>
      </c>
      <c r="S6142">
        <v>14</v>
      </c>
      <c r="T6142">
        <v>39</v>
      </c>
      <c r="U6142">
        <v>0</v>
      </c>
      <c r="V6142">
        <v>1</v>
      </c>
      <c r="W6142">
        <v>7.7306455796087601</v>
      </c>
      <c r="X6142">
        <v>17.125830096408642</v>
      </c>
      <c r="Y6142">
        <v>411.79412511577499</v>
      </c>
      <c r="Z6142">
        <v>257.45969801551195</v>
      </c>
      <c r="AA6142">
        <v>179.08770018660101</v>
      </c>
      <c r="AB6142">
        <v>83.887053279135074</v>
      </c>
      <c r="AC6142">
        <v>0</v>
      </c>
      <c r="AD6142">
        <v>4.4573909729385308</v>
      </c>
      <c r="AE6142">
        <v>961.54244324597914</v>
      </c>
    </row>
    <row r="6143" spans="1:31" x14ac:dyDescent="0.3">
      <c r="A6143">
        <v>2659810</v>
      </c>
      <c r="B6143">
        <v>2</v>
      </c>
      <c r="C6143" t="s">
        <v>80</v>
      </c>
      <c r="D6143" t="s">
        <v>88</v>
      </c>
      <c r="E6143" t="s">
        <v>152</v>
      </c>
      <c r="F6143" t="s">
        <v>16964</v>
      </c>
      <c r="G6143" t="s">
        <v>224</v>
      </c>
      <c r="H6143" t="s">
        <v>135</v>
      </c>
      <c r="I6143" t="s">
        <v>136</v>
      </c>
      <c r="J6143" t="s">
        <v>137</v>
      </c>
      <c r="K6143" t="s">
        <v>138</v>
      </c>
      <c r="L6143" t="s">
        <v>16773</v>
      </c>
      <c r="M6143" t="s">
        <v>16965</v>
      </c>
      <c r="N6143">
        <v>0.12472222199999999</v>
      </c>
      <c r="O6143">
        <v>0</v>
      </c>
      <c r="P6143">
        <v>555</v>
      </c>
      <c r="Q6143">
        <v>0</v>
      </c>
      <c r="R6143">
        <v>0</v>
      </c>
      <c r="S6143">
        <v>0</v>
      </c>
      <c r="T6143">
        <v>34</v>
      </c>
      <c r="U6143">
        <v>0</v>
      </c>
      <c r="V6143">
        <v>0</v>
      </c>
      <c r="W6143">
        <v>0</v>
      </c>
      <c r="X6143">
        <v>17.542632972735099</v>
      </c>
      <c r="Y6143">
        <v>0</v>
      </c>
      <c r="Z6143">
        <v>0</v>
      </c>
      <c r="AA6143">
        <v>0</v>
      </c>
      <c r="AB6143">
        <v>2.7535613501722214</v>
      </c>
      <c r="AC6143">
        <v>0</v>
      </c>
      <c r="AD6143">
        <v>0</v>
      </c>
      <c r="AE6143">
        <v>20.296194322907319</v>
      </c>
    </row>
    <row r="6144" spans="1:31" x14ac:dyDescent="0.3">
      <c r="A6144">
        <v>2660575</v>
      </c>
      <c r="B6144">
        <v>1</v>
      </c>
      <c r="C6144" t="s">
        <v>80</v>
      </c>
      <c r="D6144" t="s">
        <v>106</v>
      </c>
      <c r="E6144" t="s">
        <v>165</v>
      </c>
      <c r="F6144" t="s">
        <v>15706</v>
      </c>
      <c r="G6144" t="s">
        <v>187</v>
      </c>
      <c r="H6144" t="s">
        <v>135</v>
      </c>
      <c r="I6144" t="s">
        <v>136</v>
      </c>
      <c r="J6144" t="s">
        <v>137</v>
      </c>
      <c r="K6144" t="s">
        <v>138</v>
      </c>
      <c r="L6144" t="s">
        <v>16966</v>
      </c>
      <c r="M6144" t="s">
        <v>16967</v>
      </c>
      <c r="N6144">
        <v>3.756388888</v>
      </c>
      <c r="O6144">
        <v>0</v>
      </c>
      <c r="P6144">
        <v>100</v>
      </c>
      <c r="Q6144">
        <v>0</v>
      </c>
      <c r="R6144">
        <v>4</v>
      </c>
      <c r="S6144">
        <v>0</v>
      </c>
      <c r="T6144">
        <v>13</v>
      </c>
      <c r="U6144">
        <v>0</v>
      </c>
      <c r="V6144">
        <v>0</v>
      </c>
      <c r="W6144">
        <v>0</v>
      </c>
      <c r="X6144">
        <v>64.389592250580833</v>
      </c>
      <c r="Y6144">
        <v>0</v>
      </c>
      <c r="Z6144">
        <v>4.4264271883159898</v>
      </c>
      <c r="AA6144">
        <v>0</v>
      </c>
      <c r="AB6144">
        <v>28.836018941432762</v>
      </c>
      <c r="AC6144">
        <v>0</v>
      </c>
      <c r="AD6144">
        <v>0</v>
      </c>
      <c r="AE6144">
        <v>97.652038380329572</v>
      </c>
    </row>
    <row r="6145" spans="1:31" x14ac:dyDescent="0.3">
      <c r="A6145">
        <v>2660243</v>
      </c>
      <c r="B6145">
        <v>1</v>
      </c>
      <c r="C6145" t="s">
        <v>80</v>
      </c>
      <c r="D6145" t="s">
        <v>106</v>
      </c>
      <c r="E6145" t="s">
        <v>152</v>
      </c>
      <c r="F6145" t="s">
        <v>16968</v>
      </c>
      <c r="G6145" t="s">
        <v>191</v>
      </c>
      <c r="H6145" t="s">
        <v>135</v>
      </c>
      <c r="I6145" t="s">
        <v>136</v>
      </c>
      <c r="J6145" t="s">
        <v>137</v>
      </c>
      <c r="K6145" t="s">
        <v>138</v>
      </c>
      <c r="L6145" t="s">
        <v>16969</v>
      </c>
      <c r="M6145" t="s">
        <v>16970</v>
      </c>
      <c r="N6145">
        <v>1.1958333329999999</v>
      </c>
      <c r="O6145">
        <v>0</v>
      </c>
      <c r="P6145">
        <v>26</v>
      </c>
      <c r="Q6145">
        <v>0</v>
      </c>
      <c r="R6145">
        <v>19</v>
      </c>
      <c r="S6145">
        <v>0</v>
      </c>
      <c r="T6145">
        <v>5</v>
      </c>
      <c r="U6145">
        <v>0</v>
      </c>
      <c r="V6145">
        <v>0</v>
      </c>
      <c r="W6145">
        <v>0</v>
      </c>
      <c r="X6145">
        <v>8.9530783773282376</v>
      </c>
      <c r="Y6145">
        <v>0</v>
      </c>
      <c r="Z6145">
        <v>43.768093872294671</v>
      </c>
      <c r="AA6145">
        <v>0</v>
      </c>
      <c r="AB6145">
        <v>4.2961852668614684</v>
      </c>
      <c r="AC6145">
        <v>0</v>
      </c>
      <c r="AD6145">
        <v>0</v>
      </c>
      <c r="AE6145">
        <v>57.017357516484381</v>
      </c>
    </row>
    <row r="6146" spans="1:31" x14ac:dyDescent="0.3">
      <c r="A6146">
        <v>2659911</v>
      </c>
      <c r="B6146">
        <v>1</v>
      </c>
      <c r="C6146" t="s">
        <v>80</v>
      </c>
      <c r="D6146" t="s">
        <v>82</v>
      </c>
      <c r="E6146" t="s">
        <v>132</v>
      </c>
      <c r="F6146" t="s">
        <v>16971</v>
      </c>
      <c r="G6146" t="s">
        <v>268</v>
      </c>
      <c r="H6146" t="s">
        <v>135</v>
      </c>
      <c r="I6146" t="s">
        <v>136</v>
      </c>
      <c r="J6146" t="s">
        <v>137</v>
      </c>
      <c r="K6146" t="s">
        <v>138</v>
      </c>
      <c r="L6146" t="s">
        <v>16972</v>
      </c>
      <c r="M6146" t="s">
        <v>16973</v>
      </c>
      <c r="N6146">
        <v>2.0438888880000001</v>
      </c>
      <c r="O6146">
        <v>0</v>
      </c>
      <c r="P6146">
        <v>13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13.513716817830337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13.513716817830337</v>
      </c>
    </row>
    <row r="6147" spans="1:31" x14ac:dyDescent="0.3">
      <c r="A6147">
        <v>2660080</v>
      </c>
      <c r="B6147">
        <v>1</v>
      </c>
      <c r="C6147" t="s">
        <v>81</v>
      </c>
      <c r="D6147" t="s">
        <v>114</v>
      </c>
      <c r="E6147" t="s">
        <v>152</v>
      </c>
      <c r="F6147" t="s">
        <v>16974</v>
      </c>
      <c r="G6147" t="s">
        <v>220</v>
      </c>
      <c r="H6147" t="s">
        <v>135</v>
      </c>
      <c r="I6147" t="s">
        <v>136</v>
      </c>
      <c r="J6147" t="s">
        <v>137</v>
      </c>
      <c r="K6147" t="s">
        <v>162</v>
      </c>
      <c r="L6147" t="s">
        <v>16975</v>
      </c>
      <c r="M6147" t="s">
        <v>16976</v>
      </c>
      <c r="N6147">
        <v>1.496388888</v>
      </c>
      <c r="O6147">
        <v>0</v>
      </c>
      <c r="P6147">
        <v>466</v>
      </c>
      <c r="Q6147">
        <v>0</v>
      </c>
      <c r="R6147">
        <v>0</v>
      </c>
      <c r="S6147">
        <v>0</v>
      </c>
      <c r="T6147">
        <v>197</v>
      </c>
      <c r="U6147">
        <v>0</v>
      </c>
      <c r="V6147">
        <v>0</v>
      </c>
      <c r="W6147">
        <v>0</v>
      </c>
      <c r="X6147">
        <v>85.275030881637065</v>
      </c>
      <c r="Y6147">
        <v>0</v>
      </c>
      <c r="Z6147">
        <v>0</v>
      </c>
      <c r="AA6147">
        <v>0</v>
      </c>
      <c r="AB6147">
        <v>148.05836587832917</v>
      </c>
      <c r="AC6147">
        <v>0</v>
      </c>
      <c r="AD6147">
        <v>0</v>
      </c>
      <c r="AE6147">
        <v>233.33339675996623</v>
      </c>
    </row>
    <row r="6148" spans="1:31" x14ac:dyDescent="0.3">
      <c r="A6148">
        <v>2660306</v>
      </c>
      <c r="B6148">
        <v>1</v>
      </c>
      <c r="C6148" t="s">
        <v>80</v>
      </c>
      <c r="D6148" t="s">
        <v>93</v>
      </c>
      <c r="E6148" t="s">
        <v>147</v>
      </c>
      <c r="F6148" t="s">
        <v>16977</v>
      </c>
      <c r="G6148" t="s">
        <v>149</v>
      </c>
      <c r="H6148" t="s">
        <v>144</v>
      </c>
      <c r="I6148" t="s">
        <v>136</v>
      </c>
      <c r="J6148" t="s">
        <v>137</v>
      </c>
      <c r="K6148" t="s">
        <v>138</v>
      </c>
      <c r="L6148" t="s">
        <v>16978</v>
      </c>
      <c r="M6148" t="s">
        <v>16979</v>
      </c>
      <c r="N6148">
        <v>0.29444444400000003</v>
      </c>
      <c r="O6148">
        <v>2</v>
      </c>
      <c r="P6148">
        <v>341</v>
      </c>
      <c r="Q6148">
        <v>23</v>
      </c>
      <c r="R6148">
        <v>86</v>
      </c>
      <c r="S6148">
        <v>5</v>
      </c>
      <c r="T6148">
        <v>73</v>
      </c>
      <c r="U6148">
        <v>0</v>
      </c>
      <c r="V6148">
        <v>0</v>
      </c>
      <c r="W6148">
        <v>0.61458871434239171</v>
      </c>
      <c r="X6148">
        <v>29.04643640249369</v>
      </c>
      <c r="Y6148">
        <v>24.639132339359875</v>
      </c>
      <c r="Z6148">
        <v>132.0451976448374</v>
      </c>
      <c r="AA6148">
        <v>2.6638800949188752</v>
      </c>
      <c r="AB6148">
        <v>29.620592215330195</v>
      </c>
      <c r="AC6148">
        <v>0</v>
      </c>
      <c r="AD6148">
        <v>0</v>
      </c>
      <c r="AE6148">
        <v>218.62982741128243</v>
      </c>
    </row>
    <row r="6149" spans="1:31" x14ac:dyDescent="0.3">
      <c r="A6149">
        <v>2660057</v>
      </c>
      <c r="B6149">
        <v>1</v>
      </c>
      <c r="C6149" t="s">
        <v>80</v>
      </c>
      <c r="D6149" t="s">
        <v>85</v>
      </c>
      <c r="E6149" t="s">
        <v>132</v>
      </c>
      <c r="F6149" t="s">
        <v>16980</v>
      </c>
      <c r="G6149" t="s">
        <v>268</v>
      </c>
      <c r="H6149" t="s">
        <v>135</v>
      </c>
      <c r="I6149" t="s">
        <v>136</v>
      </c>
      <c r="J6149" t="s">
        <v>137</v>
      </c>
      <c r="K6149" t="s">
        <v>138</v>
      </c>
      <c r="L6149" t="s">
        <v>16981</v>
      </c>
      <c r="M6149" t="s">
        <v>16982</v>
      </c>
      <c r="N6149">
        <v>1.095277777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0.25039281760527776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0.25039281760527776</v>
      </c>
    </row>
    <row r="6150" spans="1:31" x14ac:dyDescent="0.3">
      <c r="A6150">
        <v>2660455</v>
      </c>
      <c r="B6150">
        <v>2</v>
      </c>
      <c r="C6150" t="s">
        <v>80</v>
      </c>
      <c r="D6150" t="s">
        <v>84</v>
      </c>
      <c r="E6150" t="s">
        <v>152</v>
      </c>
      <c r="F6150" t="s">
        <v>16983</v>
      </c>
      <c r="G6150" t="s">
        <v>1456</v>
      </c>
      <c r="H6150" t="s">
        <v>135</v>
      </c>
      <c r="I6150" t="s">
        <v>136</v>
      </c>
      <c r="J6150" t="s">
        <v>137</v>
      </c>
      <c r="K6150" t="s">
        <v>138</v>
      </c>
      <c r="L6150" t="s">
        <v>16984</v>
      </c>
      <c r="M6150" t="s">
        <v>16985</v>
      </c>
      <c r="N6150">
        <v>0.44305555499999999</v>
      </c>
      <c r="O6150">
        <v>0</v>
      </c>
      <c r="P6150">
        <v>791</v>
      </c>
      <c r="Q6150">
        <v>0</v>
      </c>
      <c r="R6150">
        <v>0</v>
      </c>
      <c r="S6150">
        <v>0</v>
      </c>
      <c r="T6150">
        <v>23</v>
      </c>
      <c r="U6150">
        <v>0</v>
      </c>
      <c r="V6150">
        <v>0</v>
      </c>
      <c r="W6150">
        <v>0</v>
      </c>
      <c r="X6150">
        <v>89.75529621238816</v>
      </c>
      <c r="Y6150">
        <v>0</v>
      </c>
      <c r="Z6150">
        <v>0</v>
      </c>
      <c r="AA6150">
        <v>0</v>
      </c>
      <c r="AB6150">
        <v>7.522232037366507</v>
      </c>
      <c r="AC6150">
        <v>0</v>
      </c>
      <c r="AD6150">
        <v>0</v>
      </c>
      <c r="AE6150">
        <v>97.277528249754667</v>
      </c>
    </row>
    <row r="6151" spans="1:31" x14ac:dyDescent="0.3">
      <c r="A6151">
        <v>2660515</v>
      </c>
      <c r="B6151">
        <v>1</v>
      </c>
      <c r="C6151" t="s">
        <v>80</v>
      </c>
      <c r="D6151" t="s">
        <v>93</v>
      </c>
      <c r="E6151" t="s">
        <v>194</v>
      </c>
      <c r="F6151" t="s">
        <v>16986</v>
      </c>
      <c r="G6151" t="s">
        <v>149</v>
      </c>
      <c r="H6151" t="s">
        <v>144</v>
      </c>
      <c r="I6151" t="s">
        <v>136</v>
      </c>
      <c r="J6151" t="s">
        <v>137</v>
      </c>
      <c r="K6151" t="s">
        <v>138</v>
      </c>
      <c r="L6151" t="s">
        <v>16987</v>
      </c>
      <c r="M6151" t="s">
        <v>16988</v>
      </c>
      <c r="N6151">
        <v>0.52833333299999996</v>
      </c>
      <c r="O6151">
        <v>1</v>
      </c>
      <c r="P6151">
        <v>801</v>
      </c>
      <c r="Q6151">
        <v>13</v>
      </c>
      <c r="R6151">
        <v>16</v>
      </c>
      <c r="S6151">
        <v>2</v>
      </c>
      <c r="T6151">
        <v>139</v>
      </c>
      <c r="U6151">
        <v>1</v>
      </c>
      <c r="V6151">
        <v>0</v>
      </c>
      <c r="W6151">
        <v>2.1620577655619209</v>
      </c>
      <c r="X6151">
        <v>82.570348067073496</v>
      </c>
      <c r="Y6151">
        <v>34.940825684858339</v>
      </c>
      <c r="Z6151">
        <v>18.863274022268214</v>
      </c>
      <c r="AA6151">
        <v>0.84121646403731909</v>
      </c>
      <c r="AB6151">
        <v>55.256701923379225</v>
      </c>
      <c r="AC6151">
        <v>22.790498260015468</v>
      </c>
      <c r="AD6151">
        <v>0</v>
      </c>
      <c r="AE6151">
        <v>217.424922187194</v>
      </c>
    </row>
    <row r="6152" spans="1:31" x14ac:dyDescent="0.3">
      <c r="A6152">
        <v>2660658</v>
      </c>
      <c r="B6152">
        <v>1</v>
      </c>
      <c r="C6152" t="s">
        <v>80</v>
      </c>
      <c r="D6152" t="s">
        <v>100</v>
      </c>
      <c r="E6152" t="s">
        <v>147</v>
      </c>
      <c r="F6152" t="s">
        <v>2175</v>
      </c>
      <c r="G6152" t="s">
        <v>149</v>
      </c>
      <c r="H6152" t="s">
        <v>144</v>
      </c>
      <c r="I6152" t="s">
        <v>136</v>
      </c>
      <c r="J6152" t="s">
        <v>137</v>
      </c>
      <c r="K6152" t="s">
        <v>138</v>
      </c>
      <c r="L6152" t="s">
        <v>16989</v>
      </c>
      <c r="M6152" t="s">
        <v>16990</v>
      </c>
      <c r="N6152">
        <v>1.717222222</v>
      </c>
      <c r="O6152">
        <v>0</v>
      </c>
      <c r="P6152">
        <v>2</v>
      </c>
      <c r="Q6152">
        <v>16</v>
      </c>
      <c r="R6152">
        <v>72</v>
      </c>
      <c r="S6152">
        <v>1</v>
      </c>
      <c r="T6152">
        <v>6</v>
      </c>
      <c r="U6152">
        <v>0</v>
      </c>
      <c r="V6152">
        <v>0</v>
      </c>
      <c r="W6152">
        <v>0</v>
      </c>
      <c r="X6152">
        <v>0.97064382287222217</v>
      </c>
      <c r="Y6152">
        <v>296.29816310555481</v>
      </c>
      <c r="Z6152">
        <v>860.91701019111065</v>
      </c>
      <c r="AA6152">
        <v>5.5770694481078511</v>
      </c>
      <c r="AB6152">
        <v>21.838634604098523</v>
      </c>
      <c r="AC6152">
        <v>0</v>
      </c>
      <c r="AD6152">
        <v>0</v>
      </c>
      <c r="AE6152">
        <v>1185.601521171744</v>
      </c>
    </row>
    <row r="6153" spans="1:31" x14ac:dyDescent="0.3">
      <c r="A6153">
        <v>2659994</v>
      </c>
      <c r="B6153">
        <v>1</v>
      </c>
      <c r="C6153" t="s">
        <v>80</v>
      </c>
      <c r="D6153" t="s">
        <v>86</v>
      </c>
      <c r="E6153" t="s">
        <v>132</v>
      </c>
      <c r="F6153" t="s">
        <v>16991</v>
      </c>
      <c r="G6153" t="s">
        <v>228</v>
      </c>
      <c r="H6153" t="s">
        <v>135</v>
      </c>
      <c r="I6153" t="s">
        <v>136</v>
      </c>
      <c r="J6153" t="s">
        <v>137</v>
      </c>
      <c r="K6153" t="s">
        <v>138</v>
      </c>
      <c r="L6153" t="s">
        <v>16992</v>
      </c>
      <c r="M6153" t="s">
        <v>16993</v>
      </c>
      <c r="N6153">
        <v>6.8438888880000004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3.7925966837099736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3.7925966837099736</v>
      </c>
    </row>
    <row r="6154" spans="1:31" x14ac:dyDescent="0.3">
      <c r="A6154">
        <v>2660180</v>
      </c>
      <c r="B6154">
        <v>1</v>
      </c>
      <c r="C6154" t="s">
        <v>80</v>
      </c>
      <c r="D6154" t="s">
        <v>104</v>
      </c>
      <c r="E6154" t="s">
        <v>181</v>
      </c>
      <c r="F6154" t="s">
        <v>16994</v>
      </c>
      <c r="G6154" t="s">
        <v>149</v>
      </c>
      <c r="H6154" t="s">
        <v>144</v>
      </c>
      <c r="I6154" t="s">
        <v>136</v>
      </c>
      <c r="J6154" t="s">
        <v>137</v>
      </c>
      <c r="K6154" t="s">
        <v>138</v>
      </c>
      <c r="L6154" t="s">
        <v>16995</v>
      </c>
      <c r="M6154" t="s">
        <v>16996</v>
      </c>
      <c r="N6154">
        <v>0.30444444399999998</v>
      </c>
      <c r="O6154">
        <v>20</v>
      </c>
      <c r="P6154">
        <v>3580</v>
      </c>
      <c r="Q6154">
        <v>65</v>
      </c>
      <c r="R6154">
        <v>51</v>
      </c>
      <c r="S6154">
        <v>107</v>
      </c>
      <c r="T6154">
        <v>338</v>
      </c>
      <c r="U6154">
        <v>26</v>
      </c>
      <c r="V6154">
        <v>0</v>
      </c>
      <c r="W6154">
        <v>4.8967205485351615</v>
      </c>
      <c r="X6154">
        <v>255.54033188134559</v>
      </c>
      <c r="Y6154">
        <v>68.366585995574312</v>
      </c>
      <c r="Z6154">
        <v>12.745966633543981</v>
      </c>
      <c r="AA6154">
        <v>462.51896509478479</v>
      </c>
      <c r="AB6154">
        <v>65.891155604330791</v>
      </c>
      <c r="AC6154">
        <v>410.18959481477469</v>
      </c>
      <c r="AD6154">
        <v>0</v>
      </c>
      <c r="AE6154">
        <v>1280.1493205728893</v>
      </c>
    </row>
    <row r="6155" spans="1:31" x14ac:dyDescent="0.3">
      <c r="A6155">
        <v>2660472</v>
      </c>
      <c r="B6155">
        <v>1</v>
      </c>
      <c r="C6155" t="s">
        <v>81</v>
      </c>
      <c r="D6155" t="s">
        <v>112</v>
      </c>
      <c r="E6155" t="s">
        <v>194</v>
      </c>
      <c r="F6155" t="s">
        <v>16997</v>
      </c>
      <c r="G6155" t="s">
        <v>149</v>
      </c>
      <c r="H6155" t="s">
        <v>144</v>
      </c>
      <c r="I6155" t="s">
        <v>136</v>
      </c>
      <c r="J6155" t="s">
        <v>137</v>
      </c>
      <c r="K6155" t="s">
        <v>138</v>
      </c>
      <c r="L6155" t="s">
        <v>16998</v>
      </c>
      <c r="M6155" t="s">
        <v>16999</v>
      </c>
      <c r="N6155">
        <v>0.41611111099999998</v>
      </c>
      <c r="O6155">
        <v>1</v>
      </c>
      <c r="P6155">
        <v>1453</v>
      </c>
      <c r="Q6155">
        <v>232</v>
      </c>
      <c r="R6155">
        <v>107</v>
      </c>
      <c r="S6155">
        <v>15</v>
      </c>
      <c r="T6155">
        <v>184</v>
      </c>
      <c r="U6155">
        <v>1</v>
      </c>
      <c r="V6155">
        <v>0</v>
      </c>
      <c r="W6155">
        <v>0.13030686891055554</v>
      </c>
      <c r="X6155">
        <v>153.03762960690355</v>
      </c>
      <c r="Y6155">
        <v>990.62529672737605</v>
      </c>
      <c r="Z6155">
        <v>585.09079801562973</v>
      </c>
      <c r="AA6155">
        <v>31.84647343167596</v>
      </c>
      <c r="AB6155">
        <v>39.696223614786106</v>
      </c>
      <c r="AC6155">
        <v>18.680204890158329</v>
      </c>
      <c r="AD6155">
        <v>0</v>
      </c>
      <c r="AE6155">
        <v>1819.1069331554404</v>
      </c>
    </row>
    <row r="6156" spans="1:31" x14ac:dyDescent="0.3">
      <c r="A6156">
        <v>2659730</v>
      </c>
      <c r="B6156">
        <v>2</v>
      </c>
      <c r="C6156" t="s">
        <v>80</v>
      </c>
      <c r="D6156" t="s">
        <v>87</v>
      </c>
      <c r="E6156" t="s">
        <v>152</v>
      </c>
      <c r="F6156" t="s">
        <v>16370</v>
      </c>
      <c r="G6156" t="s">
        <v>187</v>
      </c>
      <c r="H6156" t="s">
        <v>135</v>
      </c>
      <c r="I6156" t="s">
        <v>136</v>
      </c>
      <c r="J6156" t="s">
        <v>137</v>
      </c>
      <c r="K6156" t="s">
        <v>138</v>
      </c>
      <c r="L6156" t="s">
        <v>16803</v>
      </c>
      <c r="M6156" t="s">
        <v>17000</v>
      </c>
      <c r="N6156">
        <v>1.0694444439999999</v>
      </c>
      <c r="O6156">
        <v>0</v>
      </c>
      <c r="P6156">
        <v>763</v>
      </c>
      <c r="Q6156">
        <v>0</v>
      </c>
      <c r="R6156">
        <v>0</v>
      </c>
      <c r="S6156">
        <v>0</v>
      </c>
      <c r="T6156">
        <v>17</v>
      </c>
      <c r="U6156">
        <v>0</v>
      </c>
      <c r="V6156">
        <v>0</v>
      </c>
      <c r="W6156">
        <v>0</v>
      </c>
      <c r="X6156">
        <v>181.68750547824027</v>
      </c>
      <c r="Y6156">
        <v>0</v>
      </c>
      <c r="Z6156">
        <v>0</v>
      </c>
      <c r="AA6156">
        <v>0</v>
      </c>
      <c r="AB6156">
        <v>5.6895187774646416</v>
      </c>
      <c r="AC6156">
        <v>0</v>
      </c>
      <c r="AD6156">
        <v>0</v>
      </c>
      <c r="AE6156">
        <v>187.3770242557049</v>
      </c>
    </row>
    <row r="6157" spans="1:31" x14ac:dyDescent="0.3">
      <c r="A6157">
        <v>2660249</v>
      </c>
      <c r="B6157">
        <v>1</v>
      </c>
      <c r="C6157" t="s">
        <v>80</v>
      </c>
      <c r="D6157" t="s">
        <v>100</v>
      </c>
      <c r="E6157" t="s">
        <v>132</v>
      </c>
      <c r="F6157" t="s">
        <v>17001</v>
      </c>
      <c r="G6157" t="s">
        <v>268</v>
      </c>
      <c r="H6157" t="s">
        <v>135</v>
      </c>
      <c r="I6157" t="s">
        <v>136</v>
      </c>
      <c r="J6157" t="s">
        <v>137</v>
      </c>
      <c r="K6157" t="s">
        <v>138</v>
      </c>
      <c r="L6157" t="s">
        <v>17002</v>
      </c>
      <c r="M6157" t="s">
        <v>17003</v>
      </c>
      <c r="N6157">
        <v>1.6497222220000001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1.0627561632931413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1.0627561632931413</v>
      </c>
    </row>
    <row r="6158" spans="1:31" x14ac:dyDescent="0.3">
      <c r="A6158">
        <v>2660429</v>
      </c>
      <c r="B6158">
        <v>1</v>
      </c>
      <c r="C6158" t="s">
        <v>81</v>
      </c>
      <c r="D6158" t="s">
        <v>113</v>
      </c>
      <c r="E6158" t="s">
        <v>194</v>
      </c>
      <c r="F6158" t="s">
        <v>17004</v>
      </c>
      <c r="G6158" t="s">
        <v>149</v>
      </c>
      <c r="H6158" t="s">
        <v>144</v>
      </c>
      <c r="I6158" t="s">
        <v>136</v>
      </c>
      <c r="J6158" t="s">
        <v>137</v>
      </c>
      <c r="K6158" t="s">
        <v>138</v>
      </c>
      <c r="L6158" t="s">
        <v>17005</v>
      </c>
      <c r="M6158" t="s">
        <v>17006</v>
      </c>
      <c r="N6158">
        <v>0.86666666599999997</v>
      </c>
      <c r="O6158">
        <v>0</v>
      </c>
      <c r="P6158">
        <v>272</v>
      </c>
      <c r="Q6158">
        <v>0</v>
      </c>
      <c r="R6158">
        <v>10</v>
      </c>
      <c r="S6158">
        <v>0</v>
      </c>
      <c r="T6158">
        <v>34</v>
      </c>
      <c r="U6158">
        <v>0</v>
      </c>
      <c r="V6158">
        <v>0</v>
      </c>
      <c r="W6158">
        <v>0</v>
      </c>
      <c r="X6158">
        <v>34.301269884870386</v>
      </c>
      <c r="Y6158">
        <v>0</v>
      </c>
      <c r="Z6158">
        <v>39.818628767361879</v>
      </c>
      <c r="AA6158">
        <v>0</v>
      </c>
      <c r="AB6158">
        <v>13.757735430961493</v>
      </c>
      <c r="AC6158">
        <v>0</v>
      </c>
      <c r="AD6158">
        <v>0</v>
      </c>
      <c r="AE6158">
        <v>87.877634083193755</v>
      </c>
    </row>
    <row r="6159" spans="1:31" x14ac:dyDescent="0.3">
      <c r="A6159">
        <v>2660535</v>
      </c>
      <c r="B6159">
        <v>1</v>
      </c>
      <c r="C6159" t="s">
        <v>81</v>
      </c>
      <c r="D6159" t="s">
        <v>121</v>
      </c>
      <c r="E6159" t="s">
        <v>165</v>
      </c>
      <c r="F6159" t="s">
        <v>17007</v>
      </c>
      <c r="G6159" t="s">
        <v>224</v>
      </c>
      <c r="H6159" t="s">
        <v>135</v>
      </c>
      <c r="I6159" t="s">
        <v>136</v>
      </c>
      <c r="J6159" t="s">
        <v>137</v>
      </c>
      <c r="K6159" t="s">
        <v>138</v>
      </c>
      <c r="L6159" t="s">
        <v>17008</v>
      </c>
      <c r="M6159" t="s">
        <v>17009</v>
      </c>
      <c r="N6159">
        <v>0.73277777700000002</v>
      </c>
      <c r="O6159">
        <v>0</v>
      </c>
      <c r="P6159">
        <v>10</v>
      </c>
      <c r="Q6159">
        <v>0</v>
      </c>
      <c r="R6159">
        <v>0</v>
      </c>
      <c r="S6159">
        <v>0</v>
      </c>
      <c r="T6159">
        <v>1</v>
      </c>
      <c r="U6159">
        <v>0</v>
      </c>
      <c r="V6159">
        <v>0</v>
      </c>
      <c r="W6159">
        <v>0</v>
      </c>
      <c r="X6159">
        <v>1.2358897580251713</v>
      </c>
      <c r="Y6159">
        <v>0</v>
      </c>
      <c r="Z6159">
        <v>0</v>
      </c>
      <c r="AA6159">
        <v>0</v>
      </c>
      <c r="AB6159">
        <v>1.2563836809027777</v>
      </c>
      <c r="AC6159">
        <v>0</v>
      </c>
      <c r="AD6159">
        <v>0</v>
      </c>
      <c r="AE6159">
        <v>2.4922734389279491</v>
      </c>
    </row>
    <row r="6160" spans="1:31" x14ac:dyDescent="0.3">
      <c r="A6160">
        <v>2660037</v>
      </c>
      <c r="B6160">
        <v>1</v>
      </c>
      <c r="C6160" t="s">
        <v>80</v>
      </c>
      <c r="D6160" t="s">
        <v>90</v>
      </c>
      <c r="E6160" t="s">
        <v>132</v>
      </c>
      <c r="F6160" t="s">
        <v>17010</v>
      </c>
      <c r="G6160" t="s">
        <v>268</v>
      </c>
      <c r="H6160" t="s">
        <v>135</v>
      </c>
      <c r="I6160" t="s">
        <v>136</v>
      </c>
      <c r="J6160" t="s">
        <v>137</v>
      </c>
      <c r="K6160" t="s">
        <v>138</v>
      </c>
      <c r="L6160" t="s">
        <v>17011</v>
      </c>
      <c r="M6160" t="s">
        <v>17012</v>
      </c>
      <c r="N6160">
        <v>2.145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0.30978976455462964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0.30978976455462964</v>
      </c>
    </row>
    <row r="6161" spans="1:31" x14ac:dyDescent="0.3">
      <c r="A6161">
        <v>2659894</v>
      </c>
      <c r="B6161">
        <v>1</v>
      </c>
      <c r="C6161" t="s">
        <v>81</v>
      </c>
      <c r="D6161" t="s">
        <v>127</v>
      </c>
      <c r="E6161" t="s">
        <v>141</v>
      </c>
      <c r="F6161" t="s">
        <v>17013</v>
      </c>
      <c r="G6161" t="s">
        <v>149</v>
      </c>
      <c r="H6161" t="s">
        <v>144</v>
      </c>
      <c r="I6161" t="s">
        <v>136</v>
      </c>
      <c r="J6161" t="s">
        <v>137</v>
      </c>
      <c r="K6161" t="s">
        <v>138</v>
      </c>
      <c r="L6161" t="s">
        <v>17014</v>
      </c>
      <c r="M6161" t="s">
        <v>17015</v>
      </c>
      <c r="N6161">
        <v>1.802777777</v>
      </c>
      <c r="O6161">
        <v>0</v>
      </c>
      <c r="P6161">
        <v>530</v>
      </c>
      <c r="Q6161">
        <v>8</v>
      </c>
      <c r="R6161">
        <v>26</v>
      </c>
      <c r="S6161">
        <v>4</v>
      </c>
      <c r="T6161">
        <v>99</v>
      </c>
      <c r="U6161">
        <v>7</v>
      </c>
      <c r="V6161">
        <v>1</v>
      </c>
      <c r="W6161">
        <v>0</v>
      </c>
      <c r="X6161">
        <v>188.82335220127453</v>
      </c>
      <c r="Y6161">
        <v>9.0318612693515377</v>
      </c>
      <c r="Z6161">
        <v>80.563847046951125</v>
      </c>
      <c r="AA6161">
        <v>301.64950101679665</v>
      </c>
      <c r="AB6161">
        <v>59.535174425116466</v>
      </c>
      <c r="AC6161">
        <v>297.57381699316284</v>
      </c>
      <c r="AD6161">
        <v>0.65280348127213006</v>
      </c>
      <c r="AE6161">
        <v>937.83035643392532</v>
      </c>
    </row>
    <row r="6162" spans="1:31" x14ac:dyDescent="0.3">
      <c r="A6162">
        <v>2660100</v>
      </c>
      <c r="B6162">
        <v>1</v>
      </c>
      <c r="C6162" t="s">
        <v>81</v>
      </c>
      <c r="D6162" t="s">
        <v>113</v>
      </c>
      <c r="E6162" t="s">
        <v>165</v>
      </c>
      <c r="F6162" t="s">
        <v>17016</v>
      </c>
      <c r="G6162" t="s">
        <v>224</v>
      </c>
      <c r="H6162" t="s">
        <v>135</v>
      </c>
      <c r="I6162" t="s">
        <v>136</v>
      </c>
      <c r="J6162" t="s">
        <v>137</v>
      </c>
      <c r="K6162" t="s">
        <v>138</v>
      </c>
      <c r="L6162" t="s">
        <v>17017</v>
      </c>
      <c r="M6162" t="s">
        <v>17018</v>
      </c>
      <c r="N6162">
        <v>3.0888888880000001</v>
      </c>
      <c r="O6162">
        <v>0</v>
      </c>
      <c r="P6162">
        <v>43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16.599325559656975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16.599325559656975</v>
      </c>
    </row>
    <row r="6163" spans="1:31" x14ac:dyDescent="0.3">
      <c r="A6163">
        <v>2660455</v>
      </c>
      <c r="B6163">
        <v>1</v>
      </c>
      <c r="C6163" t="s">
        <v>80</v>
      </c>
      <c r="D6163" t="s">
        <v>84</v>
      </c>
      <c r="E6163" t="s">
        <v>165</v>
      </c>
      <c r="F6163" t="s">
        <v>17019</v>
      </c>
      <c r="G6163" t="s">
        <v>1456</v>
      </c>
      <c r="H6163" t="s">
        <v>135</v>
      </c>
      <c r="I6163" t="s">
        <v>136</v>
      </c>
      <c r="J6163" t="s">
        <v>137</v>
      </c>
      <c r="K6163" t="s">
        <v>138</v>
      </c>
      <c r="L6163" t="s">
        <v>17020</v>
      </c>
      <c r="M6163" t="s">
        <v>16984</v>
      </c>
      <c r="N6163">
        <v>4.994444444</v>
      </c>
      <c r="O6163">
        <v>0</v>
      </c>
      <c r="P6163">
        <v>300</v>
      </c>
      <c r="Q6163">
        <v>0</v>
      </c>
      <c r="R6163">
        <v>0</v>
      </c>
      <c r="S6163">
        <v>0</v>
      </c>
      <c r="T6163">
        <v>6</v>
      </c>
      <c r="U6163">
        <v>0</v>
      </c>
      <c r="V6163">
        <v>0</v>
      </c>
      <c r="W6163">
        <v>0</v>
      </c>
      <c r="X6163">
        <v>356.64259358983168</v>
      </c>
      <c r="Y6163">
        <v>0</v>
      </c>
      <c r="Z6163">
        <v>0</v>
      </c>
      <c r="AA6163">
        <v>0</v>
      </c>
      <c r="AB6163">
        <v>40.224881968457098</v>
      </c>
      <c r="AC6163">
        <v>0</v>
      </c>
      <c r="AD6163">
        <v>0</v>
      </c>
      <c r="AE6163">
        <v>396.86747555828879</v>
      </c>
    </row>
    <row r="6164" spans="1:31" x14ac:dyDescent="0.3">
      <c r="A6164">
        <v>2659931</v>
      </c>
      <c r="B6164">
        <v>1</v>
      </c>
      <c r="C6164" t="s">
        <v>80</v>
      </c>
      <c r="D6164" t="s">
        <v>82</v>
      </c>
      <c r="E6164" t="s">
        <v>181</v>
      </c>
      <c r="F6164" t="s">
        <v>17021</v>
      </c>
      <c r="G6164" t="s">
        <v>1792</v>
      </c>
      <c r="H6164" t="s">
        <v>1793</v>
      </c>
      <c r="I6164" t="s">
        <v>136</v>
      </c>
      <c r="J6164" t="s">
        <v>137</v>
      </c>
      <c r="K6164" t="s">
        <v>162</v>
      </c>
      <c r="L6164" t="s">
        <v>17022</v>
      </c>
      <c r="M6164" t="s">
        <v>17023</v>
      </c>
      <c r="N6164">
        <v>6.6666665999999999E-2</v>
      </c>
      <c r="O6164">
        <v>0</v>
      </c>
      <c r="P6164">
        <v>4433</v>
      </c>
      <c r="Q6164">
        <v>0</v>
      </c>
      <c r="R6164">
        <v>0</v>
      </c>
      <c r="S6164">
        <v>12</v>
      </c>
      <c r="T6164">
        <v>2080</v>
      </c>
      <c r="U6164">
        <v>1</v>
      </c>
      <c r="V6164">
        <v>4</v>
      </c>
      <c r="W6164">
        <v>0</v>
      </c>
      <c r="X6164">
        <v>62.230475448976179</v>
      </c>
      <c r="Y6164">
        <v>0</v>
      </c>
      <c r="Z6164">
        <v>0</v>
      </c>
      <c r="AA6164">
        <v>104.13479126252496</v>
      </c>
      <c r="AB6164">
        <v>97.197810313197621</v>
      </c>
      <c r="AC6164">
        <v>4.4750283447942794</v>
      </c>
      <c r="AD6164">
        <v>2.9102136266267999</v>
      </c>
      <c r="AE6164">
        <v>270.94831899611984</v>
      </c>
    </row>
    <row r="6165" spans="1:31" x14ac:dyDescent="0.3">
      <c r="A6165">
        <v>2660641</v>
      </c>
      <c r="B6165">
        <v>1</v>
      </c>
      <c r="C6165" t="s">
        <v>81</v>
      </c>
      <c r="D6165" t="s">
        <v>121</v>
      </c>
      <c r="E6165" t="s">
        <v>147</v>
      </c>
      <c r="F6165" t="s">
        <v>2394</v>
      </c>
      <c r="G6165" t="s">
        <v>149</v>
      </c>
      <c r="H6165" t="s">
        <v>144</v>
      </c>
      <c r="I6165" t="s">
        <v>136</v>
      </c>
      <c r="J6165" t="s">
        <v>137</v>
      </c>
      <c r="K6165" t="s">
        <v>138</v>
      </c>
      <c r="L6165" t="s">
        <v>17024</v>
      </c>
      <c r="M6165" t="s">
        <v>17025</v>
      </c>
      <c r="N6165">
        <v>0.97805555499999997</v>
      </c>
      <c r="O6165">
        <v>3</v>
      </c>
      <c r="P6165">
        <v>291</v>
      </c>
      <c r="Q6165">
        <v>4</v>
      </c>
      <c r="R6165">
        <v>37</v>
      </c>
      <c r="S6165">
        <v>3</v>
      </c>
      <c r="T6165">
        <v>14</v>
      </c>
      <c r="U6165">
        <v>0</v>
      </c>
      <c r="V6165">
        <v>0</v>
      </c>
      <c r="W6165">
        <v>1.0004340033925001</v>
      </c>
      <c r="X6165">
        <v>51.85346281956285</v>
      </c>
      <c r="Y6165">
        <v>7.8711708842166779</v>
      </c>
      <c r="Z6165">
        <v>40.919194675351662</v>
      </c>
      <c r="AA6165">
        <v>22.589269150629516</v>
      </c>
      <c r="AB6165">
        <v>8.6866674818665732</v>
      </c>
      <c r="AC6165">
        <v>0</v>
      </c>
      <c r="AD6165">
        <v>0</v>
      </c>
      <c r="AE6165">
        <v>132.92019901501979</v>
      </c>
    </row>
    <row r="6166" spans="1:31" x14ac:dyDescent="0.3">
      <c r="A6166">
        <v>2659977</v>
      </c>
      <c r="B6166">
        <v>1</v>
      </c>
      <c r="C6166" t="s">
        <v>80</v>
      </c>
      <c r="D6166" t="s">
        <v>104</v>
      </c>
      <c r="E6166" t="s">
        <v>141</v>
      </c>
      <c r="F6166" t="s">
        <v>17026</v>
      </c>
      <c r="G6166" t="s">
        <v>676</v>
      </c>
      <c r="H6166" t="s">
        <v>144</v>
      </c>
      <c r="I6166" t="s">
        <v>136</v>
      </c>
      <c r="J6166" t="s">
        <v>137</v>
      </c>
      <c r="K6166" t="s">
        <v>138</v>
      </c>
      <c r="L6166" t="s">
        <v>17027</v>
      </c>
      <c r="M6166" t="s">
        <v>17028</v>
      </c>
      <c r="N6166">
        <v>3.9027777769999998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193.62306629147361</v>
      </c>
      <c r="AD6166">
        <v>0</v>
      </c>
      <c r="AE6166">
        <v>193.62306629147361</v>
      </c>
    </row>
    <row r="6167" spans="1:31" x14ac:dyDescent="0.3">
      <c r="A6167">
        <v>2659954</v>
      </c>
      <c r="B6167">
        <v>1</v>
      </c>
      <c r="C6167" t="s">
        <v>80</v>
      </c>
      <c r="D6167" t="s">
        <v>105</v>
      </c>
      <c r="E6167" t="s">
        <v>147</v>
      </c>
      <c r="F6167" t="s">
        <v>8529</v>
      </c>
      <c r="G6167" t="s">
        <v>149</v>
      </c>
      <c r="H6167" t="s">
        <v>144</v>
      </c>
      <c r="I6167" t="s">
        <v>136</v>
      </c>
      <c r="J6167" t="s">
        <v>137</v>
      </c>
      <c r="K6167" t="s">
        <v>138</v>
      </c>
      <c r="L6167" t="s">
        <v>17029</v>
      </c>
      <c r="M6167" t="s">
        <v>17030</v>
      </c>
      <c r="N6167">
        <v>1.05</v>
      </c>
      <c r="O6167">
        <v>12</v>
      </c>
      <c r="P6167">
        <v>35</v>
      </c>
      <c r="Q6167">
        <v>5</v>
      </c>
      <c r="R6167">
        <v>72</v>
      </c>
      <c r="S6167">
        <v>15</v>
      </c>
      <c r="T6167">
        <v>21</v>
      </c>
      <c r="U6167">
        <v>2</v>
      </c>
      <c r="V6167">
        <v>0</v>
      </c>
      <c r="W6167">
        <v>2.6322143331433185</v>
      </c>
      <c r="X6167">
        <v>10.897833642829035</v>
      </c>
      <c r="Y6167">
        <v>6.55123157311347</v>
      </c>
      <c r="Z6167">
        <v>91.234346727028878</v>
      </c>
      <c r="AA6167">
        <v>218.65829121704471</v>
      </c>
      <c r="AB6167">
        <v>8.9750905266822354</v>
      </c>
      <c r="AC6167">
        <v>221.30179389650104</v>
      </c>
      <c r="AD6167">
        <v>0</v>
      </c>
      <c r="AE6167">
        <v>560.25080191634265</v>
      </c>
    </row>
    <row r="6168" spans="1:31" x14ac:dyDescent="0.3">
      <c r="A6168">
        <v>2660077</v>
      </c>
      <c r="B6168">
        <v>1</v>
      </c>
      <c r="C6168" t="s">
        <v>80</v>
      </c>
      <c r="D6168" t="s">
        <v>83</v>
      </c>
      <c r="E6168" t="s">
        <v>181</v>
      </c>
      <c r="F6168" t="s">
        <v>17031</v>
      </c>
      <c r="G6168" t="s">
        <v>220</v>
      </c>
      <c r="H6168" t="s">
        <v>144</v>
      </c>
      <c r="I6168" t="s">
        <v>136</v>
      </c>
      <c r="J6168" t="s">
        <v>137</v>
      </c>
      <c r="K6168" t="s">
        <v>162</v>
      </c>
      <c r="L6168" t="s">
        <v>17032</v>
      </c>
      <c r="M6168" t="s">
        <v>17033</v>
      </c>
      <c r="N6168">
        <v>7.2002777770000002</v>
      </c>
      <c r="O6168">
        <v>0</v>
      </c>
      <c r="P6168">
        <v>1839</v>
      </c>
      <c r="Q6168">
        <v>0</v>
      </c>
      <c r="R6168">
        <v>0</v>
      </c>
      <c r="S6168">
        <v>8</v>
      </c>
      <c r="T6168">
        <v>336</v>
      </c>
      <c r="U6168">
        <v>8</v>
      </c>
      <c r="V6168">
        <v>13</v>
      </c>
      <c r="W6168">
        <v>0</v>
      </c>
      <c r="X6168">
        <v>3095.0882235986833</v>
      </c>
      <c r="Y6168">
        <v>0</v>
      </c>
      <c r="Z6168">
        <v>0</v>
      </c>
      <c r="AA6168">
        <v>1814.0403749215177</v>
      </c>
      <c r="AB6168">
        <v>3808.0136360944985</v>
      </c>
      <c r="AC6168">
        <v>5954.121685302408</v>
      </c>
      <c r="AD6168">
        <v>752.55157564583385</v>
      </c>
      <c r="AE6168">
        <v>15423.81549556294</v>
      </c>
    </row>
    <row r="6169" spans="1:31" x14ac:dyDescent="0.3">
      <c r="A6169">
        <v>2660117</v>
      </c>
      <c r="B6169">
        <v>1</v>
      </c>
      <c r="C6169" t="s">
        <v>80</v>
      </c>
      <c r="D6169" t="s">
        <v>83</v>
      </c>
      <c r="E6169" t="s">
        <v>147</v>
      </c>
      <c r="F6169" t="s">
        <v>17034</v>
      </c>
      <c r="G6169" t="s">
        <v>220</v>
      </c>
      <c r="H6169" t="s">
        <v>144</v>
      </c>
      <c r="I6169" t="s">
        <v>136</v>
      </c>
      <c r="J6169" t="s">
        <v>137</v>
      </c>
      <c r="K6169" t="s">
        <v>162</v>
      </c>
      <c r="L6169" t="s">
        <v>17035</v>
      </c>
      <c r="M6169" t="s">
        <v>16978</v>
      </c>
      <c r="N6169">
        <v>3.2686111109999998</v>
      </c>
      <c r="O6169">
        <v>0</v>
      </c>
      <c r="P6169">
        <v>0</v>
      </c>
      <c r="Q6169">
        <v>0</v>
      </c>
      <c r="R6169">
        <v>0</v>
      </c>
      <c r="S6169">
        <v>4</v>
      </c>
      <c r="T6169">
        <v>0</v>
      </c>
      <c r="U6169">
        <v>5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74.638818434828153</v>
      </c>
      <c r="AB6169">
        <v>0</v>
      </c>
      <c r="AC6169">
        <v>325.42152994343627</v>
      </c>
      <c r="AD6169">
        <v>0</v>
      </c>
      <c r="AE6169">
        <v>400.06034837826439</v>
      </c>
    </row>
    <row r="6170" spans="1:31" x14ac:dyDescent="0.3">
      <c r="A6170">
        <v>2660060</v>
      </c>
      <c r="B6170">
        <v>1</v>
      </c>
      <c r="C6170" t="s">
        <v>80</v>
      </c>
      <c r="D6170" t="s">
        <v>83</v>
      </c>
      <c r="E6170" t="s">
        <v>141</v>
      </c>
      <c r="F6170" t="s">
        <v>17036</v>
      </c>
      <c r="G6170" t="s">
        <v>161</v>
      </c>
      <c r="H6170" t="s">
        <v>144</v>
      </c>
      <c r="I6170" t="s">
        <v>136</v>
      </c>
      <c r="J6170" t="s">
        <v>137</v>
      </c>
      <c r="K6170" t="s">
        <v>162</v>
      </c>
      <c r="L6170" t="s">
        <v>17037</v>
      </c>
      <c r="M6170" t="s">
        <v>17038</v>
      </c>
      <c r="N6170">
        <v>1.8338888879999999</v>
      </c>
      <c r="O6170">
        <v>0</v>
      </c>
      <c r="P6170">
        <v>0</v>
      </c>
      <c r="Q6170">
        <v>0</v>
      </c>
      <c r="R6170">
        <v>0</v>
      </c>
      <c r="S6170">
        <v>2</v>
      </c>
      <c r="T6170">
        <v>26</v>
      </c>
      <c r="U6170">
        <v>2</v>
      </c>
      <c r="V6170">
        <v>1</v>
      </c>
      <c r="W6170">
        <v>0</v>
      </c>
      <c r="X6170">
        <v>0</v>
      </c>
      <c r="Y6170">
        <v>0</v>
      </c>
      <c r="Z6170">
        <v>0</v>
      </c>
      <c r="AA6170">
        <v>57.74227644625855</v>
      </c>
      <c r="AB6170">
        <v>62.931869857522436</v>
      </c>
      <c r="AC6170">
        <v>29.882934219322731</v>
      </c>
      <c r="AD6170">
        <v>16.336784759884001</v>
      </c>
      <c r="AE6170">
        <v>166.89386528298772</v>
      </c>
    </row>
    <row r="6171" spans="1:31" x14ac:dyDescent="0.3">
      <c r="A6171">
        <v>2660415</v>
      </c>
      <c r="B6171">
        <v>1</v>
      </c>
      <c r="C6171" t="s">
        <v>81</v>
      </c>
      <c r="D6171" t="s">
        <v>115</v>
      </c>
      <c r="E6171" t="s">
        <v>141</v>
      </c>
      <c r="F6171" t="s">
        <v>17039</v>
      </c>
      <c r="G6171" t="s">
        <v>143</v>
      </c>
      <c r="H6171" t="s">
        <v>144</v>
      </c>
      <c r="I6171" t="s">
        <v>136</v>
      </c>
      <c r="J6171" t="s">
        <v>137</v>
      </c>
      <c r="K6171" t="s">
        <v>138</v>
      </c>
      <c r="L6171" t="s">
        <v>17040</v>
      </c>
      <c r="M6171" t="s">
        <v>17041</v>
      </c>
      <c r="N6171">
        <v>2.9297222220000001</v>
      </c>
      <c r="O6171">
        <v>0</v>
      </c>
      <c r="P6171">
        <v>12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7.3567391551203274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7.3567391551203274</v>
      </c>
    </row>
    <row r="6172" spans="1:31" x14ac:dyDescent="0.3">
      <c r="A6172">
        <v>2660601</v>
      </c>
      <c r="B6172">
        <v>1</v>
      </c>
      <c r="C6172" t="s">
        <v>80</v>
      </c>
      <c r="D6172" t="s">
        <v>106</v>
      </c>
      <c r="E6172" t="s">
        <v>147</v>
      </c>
      <c r="F6172" t="s">
        <v>17042</v>
      </c>
      <c r="G6172" t="s">
        <v>149</v>
      </c>
      <c r="H6172" t="s">
        <v>144</v>
      </c>
      <c r="I6172" t="s">
        <v>241</v>
      </c>
      <c r="J6172" t="s">
        <v>137</v>
      </c>
      <c r="K6172" t="s">
        <v>138</v>
      </c>
      <c r="L6172" t="s">
        <v>17043</v>
      </c>
      <c r="M6172" t="s">
        <v>17044</v>
      </c>
      <c r="N6172">
        <v>1.1111111E-2</v>
      </c>
      <c r="O6172">
        <v>0</v>
      </c>
      <c r="P6172">
        <v>244</v>
      </c>
      <c r="Q6172">
        <v>66</v>
      </c>
      <c r="R6172">
        <v>39</v>
      </c>
      <c r="S6172">
        <v>19</v>
      </c>
      <c r="T6172">
        <v>37</v>
      </c>
      <c r="U6172">
        <v>0</v>
      </c>
      <c r="V6172">
        <v>0</v>
      </c>
      <c r="W6172">
        <v>0</v>
      </c>
      <c r="X6172">
        <v>0.53900882801629335</v>
      </c>
      <c r="Y6172">
        <v>5.0592427205773616</v>
      </c>
      <c r="Z6172">
        <v>1.1268040574436271</v>
      </c>
      <c r="AA6172">
        <v>0.91853792449532434</v>
      </c>
      <c r="AB6172">
        <v>0.34619427844828726</v>
      </c>
      <c r="AC6172">
        <v>0</v>
      </c>
      <c r="AD6172">
        <v>0</v>
      </c>
      <c r="AE6172">
        <v>7.9897878089808936</v>
      </c>
    </row>
    <row r="6173" spans="1:31" x14ac:dyDescent="0.3">
      <c r="A6173">
        <v>2660014</v>
      </c>
      <c r="B6173">
        <v>1</v>
      </c>
      <c r="C6173" t="s">
        <v>80</v>
      </c>
      <c r="D6173" t="s">
        <v>105</v>
      </c>
      <c r="E6173" t="s">
        <v>165</v>
      </c>
      <c r="F6173" t="s">
        <v>17045</v>
      </c>
      <c r="G6173" t="s">
        <v>187</v>
      </c>
      <c r="H6173" t="s">
        <v>135</v>
      </c>
      <c r="I6173" t="s">
        <v>136</v>
      </c>
      <c r="J6173" t="s">
        <v>137</v>
      </c>
      <c r="K6173" t="s">
        <v>138</v>
      </c>
      <c r="L6173" t="s">
        <v>17046</v>
      </c>
      <c r="M6173" t="s">
        <v>17047</v>
      </c>
      <c r="N6173">
        <v>2.2030555550000002</v>
      </c>
      <c r="O6173">
        <v>0</v>
      </c>
      <c r="P6173">
        <v>56</v>
      </c>
      <c r="Q6173">
        <v>0</v>
      </c>
      <c r="R6173">
        <v>0</v>
      </c>
      <c r="S6173">
        <v>0</v>
      </c>
      <c r="T6173">
        <v>4</v>
      </c>
      <c r="U6173">
        <v>0</v>
      </c>
      <c r="V6173">
        <v>0</v>
      </c>
      <c r="W6173">
        <v>0</v>
      </c>
      <c r="X6173">
        <v>53.77042226631324</v>
      </c>
      <c r="Y6173">
        <v>0</v>
      </c>
      <c r="Z6173">
        <v>0</v>
      </c>
      <c r="AA6173">
        <v>0</v>
      </c>
      <c r="AB6173">
        <v>7.023464367256028</v>
      </c>
      <c r="AC6173">
        <v>0</v>
      </c>
      <c r="AD6173">
        <v>0</v>
      </c>
      <c r="AE6173">
        <v>60.793886633569265</v>
      </c>
    </row>
    <row r="6174" spans="1:31" x14ac:dyDescent="0.3">
      <c r="A6174">
        <v>2659868</v>
      </c>
      <c r="B6174">
        <v>1</v>
      </c>
      <c r="C6174" t="s">
        <v>80</v>
      </c>
      <c r="D6174" t="s">
        <v>106</v>
      </c>
      <c r="E6174" t="s">
        <v>141</v>
      </c>
      <c r="F6174" t="s">
        <v>17048</v>
      </c>
      <c r="G6174" t="s">
        <v>448</v>
      </c>
      <c r="H6174" t="s">
        <v>144</v>
      </c>
      <c r="I6174" t="s">
        <v>136</v>
      </c>
      <c r="J6174" t="s">
        <v>137</v>
      </c>
      <c r="K6174" t="s">
        <v>138</v>
      </c>
      <c r="L6174" t="s">
        <v>17049</v>
      </c>
      <c r="M6174" t="s">
        <v>17050</v>
      </c>
      <c r="N6174">
        <v>6.1894444440000003</v>
      </c>
      <c r="O6174">
        <v>0</v>
      </c>
      <c r="P6174">
        <v>105</v>
      </c>
      <c r="Q6174">
        <v>0</v>
      </c>
      <c r="R6174">
        <v>0</v>
      </c>
      <c r="S6174">
        <v>0</v>
      </c>
      <c r="T6174">
        <v>11</v>
      </c>
      <c r="U6174">
        <v>0</v>
      </c>
      <c r="V6174">
        <v>0</v>
      </c>
      <c r="W6174">
        <v>0</v>
      </c>
      <c r="X6174">
        <v>78.979982597847624</v>
      </c>
      <c r="Y6174">
        <v>0</v>
      </c>
      <c r="Z6174">
        <v>0</v>
      </c>
      <c r="AA6174">
        <v>0</v>
      </c>
      <c r="AB6174">
        <v>22.127525870967563</v>
      </c>
      <c r="AC6174">
        <v>0</v>
      </c>
      <c r="AD6174">
        <v>0</v>
      </c>
      <c r="AE6174">
        <v>101.10750846881518</v>
      </c>
    </row>
    <row r="6175" spans="1:31" x14ac:dyDescent="0.3">
      <c r="A6175">
        <v>2659828</v>
      </c>
      <c r="B6175">
        <v>1</v>
      </c>
      <c r="C6175" t="s">
        <v>80</v>
      </c>
      <c r="D6175" t="s">
        <v>109</v>
      </c>
      <c r="E6175" t="s">
        <v>194</v>
      </c>
      <c r="F6175" t="s">
        <v>17051</v>
      </c>
      <c r="G6175" t="s">
        <v>149</v>
      </c>
      <c r="H6175" t="s">
        <v>144</v>
      </c>
      <c r="I6175" t="s">
        <v>136</v>
      </c>
      <c r="J6175" t="s">
        <v>137</v>
      </c>
      <c r="K6175" t="s">
        <v>138</v>
      </c>
      <c r="L6175" t="s">
        <v>17052</v>
      </c>
      <c r="M6175" t="s">
        <v>17053</v>
      </c>
      <c r="N6175">
        <v>7.6111110999999995E-2</v>
      </c>
      <c r="O6175">
        <v>0</v>
      </c>
      <c r="P6175">
        <v>74</v>
      </c>
      <c r="Q6175">
        <v>0</v>
      </c>
      <c r="R6175">
        <v>11</v>
      </c>
      <c r="S6175">
        <v>1</v>
      </c>
      <c r="T6175">
        <v>10</v>
      </c>
      <c r="U6175">
        <v>0</v>
      </c>
      <c r="V6175">
        <v>0</v>
      </c>
      <c r="W6175">
        <v>0</v>
      </c>
      <c r="X6175">
        <v>0.88314359587862368</v>
      </c>
      <c r="Y6175">
        <v>0</v>
      </c>
      <c r="Z6175">
        <v>0.53488709148795122</v>
      </c>
      <c r="AA6175">
        <v>0.15417881605595335</v>
      </c>
      <c r="AB6175">
        <v>0.48152943469868748</v>
      </c>
      <c r="AC6175">
        <v>0</v>
      </c>
      <c r="AD6175">
        <v>0</v>
      </c>
      <c r="AE6175">
        <v>2.0537389381212159</v>
      </c>
    </row>
    <row r="6176" spans="1:31" x14ac:dyDescent="0.3">
      <c r="A6176">
        <v>2660160</v>
      </c>
      <c r="B6176">
        <v>1</v>
      </c>
      <c r="C6176" t="s">
        <v>80</v>
      </c>
      <c r="D6176" t="s">
        <v>84</v>
      </c>
      <c r="E6176" t="s">
        <v>152</v>
      </c>
      <c r="F6176" t="s">
        <v>2639</v>
      </c>
      <c r="G6176" t="s">
        <v>216</v>
      </c>
      <c r="H6176" t="s">
        <v>135</v>
      </c>
      <c r="I6176" t="s">
        <v>136</v>
      </c>
      <c r="J6176" t="s">
        <v>137</v>
      </c>
      <c r="K6176" t="s">
        <v>138</v>
      </c>
      <c r="L6176" t="s">
        <v>17054</v>
      </c>
      <c r="M6176" t="s">
        <v>17055</v>
      </c>
      <c r="N6176">
        <v>9.9591666659999998</v>
      </c>
      <c r="O6176">
        <v>0</v>
      </c>
      <c r="P6176">
        <v>136</v>
      </c>
      <c r="Q6176">
        <v>0</v>
      </c>
      <c r="R6176">
        <v>0</v>
      </c>
      <c r="S6176">
        <v>0</v>
      </c>
      <c r="T6176">
        <v>3</v>
      </c>
      <c r="U6176">
        <v>0</v>
      </c>
      <c r="V6176">
        <v>0</v>
      </c>
      <c r="W6176">
        <v>0</v>
      </c>
      <c r="X6176">
        <v>355.33475191802768</v>
      </c>
      <c r="Y6176">
        <v>0</v>
      </c>
      <c r="Z6176">
        <v>0</v>
      </c>
      <c r="AA6176">
        <v>0</v>
      </c>
      <c r="AB6176">
        <v>21.160673843898305</v>
      </c>
      <c r="AC6176">
        <v>0</v>
      </c>
      <c r="AD6176">
        <v>0</v>
      </c>
      <c r="AE6176">
        <v>376.49542576192596</v>
      </c>
    </row>
    <row r="6177" spans="1:31" x14ac:dyDescent="0.3">
      <c r="A6177">
        <v>2660561</v>
      </c>
      <c r="B6177">
        <v>1</v>
      </c>
      <c r="C6177" t="s">
        <v>81</v>
      </c>
      <c r="D6177" t="s">
        <v>113</v>
      </c>
      <c r="E6177" t="s">
        <v>141</v>
      </c>
      <c r="F6177" t="s">
        <v>17056</v>
      </c>
      <c r="G6177" t="s">
        <v>143</v>
      </c>
      <c r="H6177" t="s">
        <v>144</v>
      </c>
      <c r="I6177" t="s">
        <v>136</v>
      </c>
      <c r="J6177" t="s">
        <v>137</v>
      </c>
      <c r="K6177" t="s">
        <v>138</v>
      </c>
      <c r="L6177" t="s">
        <v>17057</v>
      </c>
      <c r="M6177" t="s">
        <v>17058</v>
      </c>
      <c r="N6177">
        <v>2.2722222219999999</v>
      </c>
      <c r="O6177">
        <v>0</v>
      </c>
      <c r="P6177">
        <v>62</v>
      </c>
      <c r="Q6177">
        <v>0</v>
      </c>
      <c r="R6177">
        <v>1</v>
      </c>
      <c r="S6177">
        <v>0</v>
      </c>
      <c r="T6177">
        <v>1</v>
      </c>
      <c r="U6177">
        <v>0</v>
      </c>
      <c r="V6177">
        <v>0</v>
      </c>
      <c r="W6177">
        <v>0</v>
      </c>
      <c r="X6177">
        <v>25.582955103019806</v>
      </c>
      <c r="Y6177">
        <v>0</v>
      </c>
      <c r="Z6177">
        <v>1.3403798155143145</v>
      </c>
      <c r="AA6177">
        <v>0</v>
      </c>
      <c r="AB6177">
        <v>0.16447999368197222</v>
      </c>
      <c r="AC6177">
        <v>0</v>
      </c>
      <c r="AD6177">
        <v>0</v>
      </c>
      <c r="AE6177">
        <v>27.087814912216093</v>
      </c>
    </row>
    <row r="6178" spans="1:31" x14ac:dyDescent="0.3">
      <c r="A6178">
        <v>2660538</v>
      </c>
      <c r="B6178">
        <v>1</v>
      </c>
      <c r="C6178" t="s">
        <v>80</v>
      </c>
      <c r="D6178" t="s">
        <v>108</v>
      </c>
      <c r="E6178" t="s">
        <v>165</v>
      </c>
      <c r="F6178" t="s">
        <v>17059</v>
      </c>
      <c r="G6178" t="s">
        <v>187</v>
      </c>
      <c r="H6178" t="s">
        <v>135</v>
      </c>
      <c r="I6178" t="s">
        <v>136</v>
      </c>
      <c r="J6178" t="s">
        <v>137</v>
      </c>
      <c r="K6178" t="s">
        <v>138</v>
      </c>
      <c r="L6178" t="s">
        <v>17060</v>
      </c>
      <c r="M6178" t="s">
        <v>17061</v>
      </c>
      <c r="N6178">
        <v>3.9505555550000002</v>
      </c>
      <c r="O6178">
        <v>0</v>
      </c>
      <c r="P6178">
        <v>3</v>
      </c>
      <c r="Q6178">
        <v>0</v>
      </c>
      <c r="R6178">
        <v>10</v>
      </c>
      <c r="S6178">
        <v>0</v>
      </c>
      <c r="T6178">
        <v>6</v>
      </c>
      <c r="U6178">
        <v>0</v>
      </c>
      <c r="V6178">
        <v>0</v>
      </c>
      <c r="W6178">
        <v>0</v>
      </c>
      <c r="X6178">
        <v>2.5860714845656361</v>
      </c>
      <c r="Y6178">
        <v>0</v>
      </c>
      <c r="Z6178">
        <v>99.329957890190386</v>
      </c>
      <c r="AA6178">
        <v>0</v>
      </c>
      <c r="AB6178">
        <v>69.616569376588828</v>
      </c>
      <c r="AC6178">
        <v>0</v>
      </c>
      <c r="AD6178">
        <v>0</v>
      </c>
      <c r="AE6178">
        <v>171.53259875134484</v>
      </c>
    </row>
    <row r="6179" spans="1:31" x14ac:dyDescent="0.3">
      <c r="A6179">
        <v>2660518</v>
      </c>
      <c r="B6179">
        <v>1</v>
      </c>
      <c r="C6179" t="s">
        <v>80</v>
      </c>
      <c r="D6179" t="s">
        <v>93</v>
      </c>
      <c r="E6179" t="s">
        <v>194</v>
      </c>
      <c r="F6179" t="s">
        <v>6290</v>
      </c>
      <c r="G6179" t="s">
        <v>149</v>
      </c>
      <c r="H6179" t="s">
        <v>144</v>
      </c>
      <c r="I6179" t="s">
        <v>136</v>
      </c>
      <c r="J6179" t="s">
        <v>137</v>
      </c>
      <c r="K6179" t="s">
        <v>138</v>
      </c>
      <c r="L6179" t="s">
        <v>17062</v>
      </c>
      <c r="M6179" t="s">
        <v>16988</v>
      </c>
      <c r="N6179">
        <v>0.56638888799999998</v>
      </c>
      <c r="O6179">
        <v>6</v>
      </c>
      <c r="P6179">
        <v>4571</v>
      </c>
      <c r="Q6179">
        <v>169</v>
      </c>
      <c r="R6179">
        <v>1067</v>
      </c>
      <c r="S6179">
        <v>39</v>
      </c>
      <c r="T6179">
        <v>1116</v>
      </c>
      <c r="U6179">
        <v>6</v>
      </c>
      <c r="V6179">
        <v>1</v>
      </c>
      <c r="W6179">
        <v>12.582180496800516</v>
      </c>
      <c r="X6179">
        <v>506.79678343293801</v>
      </c>
      <c r="Y6179">
        <v>1180.1061301742236</v>
      </c>
      <c r="Z6179">
        <v>1157.2550204706097</v>
      </c>
      <c r="AA6179">
        <v>148.21533203706463</v>
      </c>
      <c r="AB6179">
        <v>543.2284835198252</v>
      </c>
      <c r="AC6179">
        <v>70.16842160027231</v>
      </c>
      <c r="AD6179">
        <v>0.28735876276286193</v>
      </c>
      <c r="AE6179">
        <v>3618.6397104944963</v>
      </c>
    </row>
    <row r="6180" spans="1:31" x14ac:dyDescent="0.3">
      <c r="A6180">
        <v>2660346</v>
      </c>
      <c r="B6180">
        <v>1</v>
      </c>
      <c r="C6180" t="s">
        <v>80</v>
      </c>
      <c r="D6180" t="s">
        <v>95</v>
      </c>
      <c r="E6180" t="s">
        <v>141</v>
      </c>
      <c r="F6180" t="s">
        <v>17063</v>
      </c>
      <c r="G6180" t="s">
        <v>1651</v>
      </c>
      <c r="H6180" t="s">
        <v>144</v>
      </c>
      <c r="I6180" t="s">
        <v>136</v>
      </c>
      <c r="J6180" t="s">
        <v>137</v>
      </c>
      <c r="K6180" t="s">
        <v>138</v>
      </c>
      <c r="L6180" t="s">
        <v>17064</v>
      </c>
      <c r="M6180" t="s">
        <v>17065</v>
      </c>
      <c r="N6180">
        <v>1.7647222220000001</v>
      </c>
      <c r="O6180">
        <v>0</v>
      </c>
      <c r="P6180">
        <v>2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0.37613074206811259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0.37613074206811259</v>
      </c>
    </row>
    <row r="6181" spans="1:31" x14ac:dyDescent="0.3">
      <c r="A6181">
        <v>2660495</v>
      </c>
      <c r="B6181">
        <v>1</v>
      </c>
      <c r="C6181" t="s">
        <v>81</v>
      </c>
      <c r="D6181" t="s">
        <v>115</v>
      </c>
      <c r="E6181" t="s">
        <v>141</v>
      </c>
      <c r="F6181" t="s">
        <v>17066</v>
      </c>
      <c r="G6181" t="s">
        <v>143</v>
      </c>
      <c r="H6181" t="s">
        <v>144</v>
      </c>
      <c r="I6181" t="s">
        <v>136</v>
      </c>
      <c r="J6181" t="s">
        <v>137</v>
      </c>
      <c r="K6181" t="s">
        <v>138</v>
      </c>
      <c r="L6181" t="s">
        <v>17067</v>
      </c>
      <c r="M6181" t="s">
        <v>17068</v>
      </c>
      <c r="N6181">
        <v>3.548888888</v>
      </c>
      <c r="O6181">
        <v>1</v>
      </c>
      <c r="P6181">
        <v>247</v>
      </c>
      <c r="Q6181">
        <v>3</v>
      </c>
      <c r="R6181">
        <v>19</v>
      </c>
      <c r="S6181">
        <v>0</v>
      </c>
      <c r="T6181">
        <v>16</v>
      </c>
      <c r="U6181">
        <v>0</v>
      </c>
      <c r="V6181">
        <v>0</v>
      </c>
      <c r="W6181">
        <v>1.1981753717747221</v>
      </c>
      <c r="X6181">
        <v>71.862332534784585</v>
      </c>
      <c r="Y6181">
        <v>14.840842303495837</v>
      </c>
      <c r="Z6181">
        <v>61.221917181870168</v>
      </c>
      <c r="AA6181">
        <v>0</v>
      </c>
      <c r="AB6181">
        <v>15.096028010559218</v>
      </c>
      <c r="AC6181">
        <v>0</v>
      </c>
      <c r="AD6181">
        <v>0</v>
      </c>
      <c r="AE6181">
        <v>164.21929540248453</v>
      </c>
    </row>
    <row r="6182" spans="1:31" x14ac:dyDescent="0.3">
      <c r="A6182">
        <v>2660389</v>
      </c>
      <c r="B6182">
        <v>1</v>
      </c>
      <c r="C6182" t="s">
        <v>80</v>
      </c>
      <c r="D6182" t="s">
        <v>98</v>
      </c>
      <c r="E6182" t="s">
        <v>147</v>
      </c>
      <c r="F6182" t="s">
        <v>3753</v>
      </c>
      <c r="G6182" t="s">
        <v>149</v>
      </c>
      <c r="H6182" t="s">
        <v>144</v>
      </c>
      <c r="I6182" t="s">
        <v>241</v>
      </c>
      <c r="J6182" t="s">
        <v>137</v>
      </c>
      <c r="K6182" t="s">
        <v>138</v>
      </c>
      <c r="L6182" t="s">
        <v>17069</v>
      </c>
      <c r="M6182" t="s">
        <v>17070</v>
      </c>
      <c r="N6182">
        <v>1.6666666E-2</v>
      </c>
      <c r="O6182">
        <v>1</v>
      </c>
      <c r="P6182">
        <v>565</v>
      </c>
      <c r="Q6182">
        <v>16</v>
      </c>
      <c r="R6182">
        <v>47</v>
      </c>
      <c r="S6182">
        <v>2</v>
      </c>
      <c r="T6182">
        <v>106</v>
      </c>
      <c r="U6182">
        <v>0</v>
      </c>
      <c r="V6182">
        <v>0</v>
      </c>
      <c r="W6182">
        <v>5.1402076000000001E-3</v>
      </c>
      <c r="X6182">
        <v>1.5244865499636762</v>
      </c>
      <c r="Y6182">
        <v>0.44132209897184826</v>
      </c>
      <c r="Z6182">
        <v>1.0354301864317568</v>
      </c>
      <c r="AA6182">
        <v>6.5855625032859993E-2</v>
      </c>
      <c r="AB6182">
        <v>1.0788966885087115</v>
      </c>
      <c r="AC6182">
        <v>0</v>
      </c>
      <c r="AD6182">
        <v>0</v>
      </c>
      <c r="AE6182">
        <v>4.151131356508853</v>
      </c>
    </row>
    <row r="6183" spans="1:31" x14ac:dyDescent="0.3">
      <c r="A6183">
        <v>2660724</v>
      </c>
      <c r="B6183">
        <v>1</v>
      </c>
      <c r="C6183" t="s">
        <v>80</v>
      </c>
      <c r="D6183" t="s">
        <v>109</v>
      </c>
      <c r="E6183" t="s">
        <v>165</v>
      </c>
      <c r="F6183" t="s">
        <v>17071</v>
      </c>
      <c r="G6183" t="s">
        <v>224</v>
      </c>
      <c r="H6183" t="s">
        <v>135</v>
      </c>
      <c r="I6183" t="s">
        <v>136</v>
      </c>
      <c r="J6183" t="s">
        <v>137</v>
      </c>
      <c r="K6183" t="s">
        <v>138</v>
      </c>
      <c r="L6183" t="s">
        <v>17072</v>
      </c>
      <c r="M6183" t="s">
        <v>17073</v>
      </c>
      <c r="N6183">
        <v>1.166388888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0.35365688971908166</v>
      </c>
      <c r="Y6183">
        <v>0</v>
      </c>
      <c r="Z6183">
        <v>0</v>
      </c>
      <c r="AA6183">
        <v>0</v>
      </c>
      <c r="AB6183">
        <v>0.24552279031188071</v>
      </c>
      <c r="AC6183">
        <v>0</v>
      </c>
      <c r="AD6183">
        <v>0</v>
      </c>
      <c r="AE6183">
        <v>0.59917968003096234</v>
      </c>
    </row>
    <row r="6184" spans="1:31" x14ac:dyDescent="0.3">
      <c r="A6184">
        <v>2660034</v>
      </c>
      <c r="B6184">
        <v>1</v>
      </c>
      <c r="C6184" t="s">
        <v>81</v>
      </c>
      <c r="D6184" t="s">
        <v>127</v>
      </c>
      <c r="E6184" t="s">
        <v>141</v>
      </c>
      <c r="F6184" t="s">
        <v>17074</v>
      </c>
      <c r="G6184" t="s">
        <v>149</v>
      </c>
      <c r="H6184" t="s">
        <v>144</v>
      </c>
      <c r="I6184" t="s">
        <v>136</v>
      </c>
      <c r="J6184" t="s">
        <v>137</v>
      </c>
      <c r="K6184" t="s">
        <v>138</v>
      </c>
      <c r="L6184" t="s">
        <v>17075</v>
      </c>
      <c r="M6184" t="s">
        <v>17076</v>
      </c>
      <c r="N6184">
        <v>0.89388888799999999</v>
      </c>
      <c r="O6184">
        <v>0</v>
      </c>
      <c r="P6184">
        <v>1685</v>
      </c>
      <c r="Q6184">
        <v>0</v>
      </c>
      <c r="R6184">
        <v>0</v>
      </c>
      <c r="S6184">
        <v>1</v>
      </c>
      <c r="T6184">
        <v>109</v>
      </c>
      <c r="U6184">
        <v>0</v>
      </c>
      <c r="V6184">
        <v>0</v>
      </c>
      <c r="W6184">
        <v>0</v>
      </c>
      <c r="X6184">
        <v>293.8400649529458</v>
      </c>
      <c r="Y6184">
        <v>0</v>
      </c>
      <c r="Z6184">
        <v>0</v>
      </c>
      <c r="AA6184">
        <v>174.31830633153456</v>
      </c>
      <c r="AB6184">
        <v>91.555421046801598</v>
      </c>
      <c r="AC6184">
        <v>0</v>
      </c>
      <c r="AD6184">
        <v>0</v>
      </c>
      <c r="AE6184">
        <v>559.71379233128198</v>
      </c>
    </row>
    <row r="6185" spans="1:31" x14ac:dyDescent="0.3">
      <c r="A6185">
        <v>2659997</v>
      </c>
      <c r="B6185">
        <v>1</v>
      </c>
      <c r="C6185" t="s">
        <v>80</v>
      </c>
      <c r="D6185" t="s">
        <v>82</v>
      </c>
      <c r="E6185" t="s">
        <v>165</v>
      </c>
      <c r="F6185" t="s">
        <v>17077</v>
      </c>
      <c r="G6185" t="s">
        <v>224</v>
      </c>
      <c r="H6185" t="s">
        <v>135</v>
      </c>
      <c r="I6185" t="s">
        <v>136</v>
      </c>
      <c r="J6185" t="s">
        <v>137</v>
      </c>
      <c r="K6185" t="s">
        <v>138</v>
      </c>
      <c r="L6185" t="s">
        <v>17078</v>
      </c>
      <c r="M6185" t="s">
        <v>17079</v>
      </c>
      <c r="N6185">
        <v>0.6875</v>
      </c>
      <c r="O6185">
        <v>0</v>
      </c>
      <c r="P6185">
        <v>2</v>
      </c>
      <c r="Q6185">
        <v>0</v>
      </c>
      <c r="R6185">
        <v>0</v>
      </c>
      <c r="S6185">
        <v>0</v>
      </c>
      <c r="T6185">
        <v>6</v>
      </c>
      <c r="U6185">
        <v>0</v>
      </c>
      <c r="V6185">
        <v>0</v>
      </c>
      <c r="W6185">
        <v>0</v>
      </c>
      <c r="X6185">
        <v>0.35500848141164998</v>
      </c>
      <c r="Y6185">
        <v>0</v>
      </c>
      <c r="Z6185">
        <v>0</v>
      </c>
      <c r="AA6185">
        <v>0</v>
      </c>
      <c r="AB6185">
        <v>168.37838266728858</v>
      </c>
      <c r="AC6185">
        <v>0</v>
      </c>
      <c r="AD6185">
        <v>0</v>
      </c>
      <c r="AE6185">
        <v>168.73339114870024</v>
      </c>
    </row>
    <row r="6186" spans="1:31" x14ac:dyDescent="0.3">
      <c r="A6186">
        <v>2660140</v>
      </c>
      <c r="B6186">
        <v>1</v>
      </c>
      <c r="C6186" t="s">
        <v>80</v>
      </c>
      <c r="D6186" t="s">
        <v>100</v>
      </c>
      <c r="E6186" t="s">
        <v>132</v>
      </c>
      <c r="F6186" t="s">
        <v>16858</v>
      </c>
      <c r="G6186" t="s">
        <v>228</v>
      </c>
      <c r="H6186" t="s">
        <v>135</v>
      </c>
      <c r="I6186" t="s">
        <v>136</v>
      </c>
      <c r="J6186" t="s">
        <v>137</v>
      </c>
      <c r="K6186" t="s">
        <v>138</v>
      </c>
      <c r="L6186" t="s">
        <v>17080</v>
      </c>
      <c r="M6186" t="s">
        <v>17081</v>
      </c>
      <c r="N6186">
        <v>2.881388888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0.71571403021083335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0.71571403021083335</v>
      </c>
    </row>
    <row r="6187" spans="1:31" x14ac:dyDescent="0.3">
      <c r="A6187">
        <v>2660527</v>
      </c>
      <c r="B6187">
        <v>1</v>
      </c>
      <c r="C6187" t="s">
        <v>80</v>
      </c>
      <c r="D6187" t="s">
        <v>107</v>
      </c>
      <c r="E6187" t="s">
        <v>132</v>
      </c>
      <c r="F6187" t="s">
        <v>17082</v>
      </c>
      <c r="G6187" t="s">
        <v>228</v>
      </c>
      <c r="H6187" t="s">
        <v>135</v>
      </c>
      <c r="I6187" t="s">
        <v>136</v>
      </c>
      <c r="J6187" t="s">
        <v>137</v>
      </c>
      <c r="K6187" t="s">
        <v>138</v>
      </c>
      <c r="L6187" t="s">
        <v>17083</v>
      </c>
      <c r="M6187" t="s">
        <v>17084</v>
      </c>
      <c r="N6187">
        <v>1.863611111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0.28168109162160337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0.28168109162160337</v>
      </c>
    </row>
    <row r="6188" spans="1:31" x14ac:dyDescent="0.3">
      <c r="A6188">
        <v>2660172</v>
      </c>
      <c r="B6188">
        <v>1</v>
      </c>
      <c r="C6188" t="s">
        <v>80</v>
      </c>
      <c r="D6188" t="s">
        <v>99</v>
      </c>
      <c r="E6188" t="s">
        <v>132</v>
      </c>
      <c r="F6188" t="s">
        <v>17085</v>
      </c>
      <c r="G6188" t="s">
        <v>228</v>
      </c>
      <c r="H6188" t="s">
        <v>135</v>
      </c>
      <c r="I6188" t="s">
        <v>136</v>
      </c>
      <c r="J6188" t="s">
        <v>137</v>
      </c>
      <c r="K6188" t="s">
        <v>138</v>
      </c>
      <c r="L6188" t="s">
        <v>17086</v>
      </c>
      <c r="M6188" t="s">
        <v>17087</v>
      </c>
      <c r="N6188">
        <v>3.18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0.26305971206850004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0.26305971206850004</v>
      </c>
    </row>
    <row r="6189" spans="1:31" x14ac:dyDescent="0.3">
      <c r="A6189">
        <v>2660026</v>
      </c>
      <c r="B6189">
        <v>1</v>
      </c>
      <c r="C6189" t="s">
        <v>81</v>
      </c>
      <c r="D6189" t="s">
        <v>115</v>
      </c>
      <c r="E6189" t="s">
        <v>141</v>
      </c>
      <c r="F6189" t="s">
        <v>17066</v>
      </c>
      <c r="G6189" t="s">
        <v>143</v>
      </c>
      <c r="H6189" t="s">
        <v>144</v>
      </c>
      <c r="I6189" t="s">
        <v>136</v>
      </c>
      <c r="J6189" t="s">
        <v>137</v>
      </c>
      <c r="K6189" t="s">
        <v>138</v>
      </c>
      <c r="L6189" t="s">
        <v>17088</v>
      </c>
      <c r="M6189" t="s">
        <v>17089</v>
      </c>
      <c r="N6189">
        <v>3.5841666659999998</v>
      </c>
      <c r="O6189">
        <v>1</v>
      </c>
      <c r="P6189">
        <v>247</v>
      </c>
      <c r="Q6189">
        <v>3</v>
      </c>
      <c r="R6189">
        <v>19</v>
      </c>
      <c r="S6189">
        <v>0</v>
      </c>
      <c r="T6189">
        <v>16</v>
      </c>
      <c r="U6189">
        <v>0</v>
      </c>
      <c r="V6189">
        <v>0</v>
      </c>
      <c r="W6189">
        <v>0.96466869780833331</v>
      </c>
      <c r="X6189">
        <v>61.795974682961614</v>
      </c>
      <c r="Y6189">
        <v>13.94666681931812</v>
      </c>
      <c r="Z6189">
        <v>55.310400982860159</v>
      </c>
      <c r="AA6189">
        <v>0</v>
      </c>
      <c r="AB6189">
        <v>14.215118733688289</v>
      </c>
      <c r="AC6189">
        <v>0</v>
      </c>
      <c r="AD6189">
        <v>0</v>
      </c>
      <c r="AE6189">
        <v>146.23282991663652</v>
      </c>
    </row>
    <row r="6190" spans="1:31" x14ac:dyDescent="0.3">
      <c r="A6190">
        <v>2660690</v>
      </c>
      <c r="B6190">
        <v>1</v>
      </c>
      <c r="C6190" t="s">
        <v>80</v>
      </c>
      <c r="D6190" t="s">
        <v>109</v>
      </c>
      <c r="E6190" t="s">
        <v>165</v>
      </c>
      <c r="F6190" t="s">
        <v>17090</v>
      </c>
      <c r="G6190" t="s">
        <v>224</v>
      </c>
      <c r="H6190" t="s">
        <v>135</v>
      </c>
      <c r="I6190" t="s">
        <v>136</v>
      </c>
      <c r="J6190" t="s">
        <v>137</v>
      </c>
      <c r="K6190" t="s">
        <v>138</v>
      </c>
      <c r="L6190" t="s">
        <v>17091</v>
      </c>
      <c r="M6190" t="s">
        <v>17092</v>
      </c>
      <c r="N6190">
        <v>4.590833333</v>
      </c>
      <c r="O6190">
        <v>0</v>
      </c>
      <c r="P6190">
        <v>14</v>
      </c>
      <c r="Q6190">
        <v>0</v>
      </c>
      <c r="R6190">
        <v>0</v>
      </c>
      <c r="S6190">
        <v>0</v>
      </c>
      <c r="T6190">
        <v>2</v>
      </c>
      <c r="U6190">
        <v>0</v>
      </c>
      <c r="V6190">
        <v>0</v>
      </c>
      <c r="W6190">
        <v>0</v>
      </c>
      <c r="X6190">
        <v>8.5096029608332628</v>
      </c>
      <c r="Y6190">
        <v>0</v>
      </c>
      <c r="Z6190">
        <v>0</v>
      </c>
      <c r="AA6190">
        <v>0</v>
      </c>
      <c r="AB6190">
        <v>0.81812138970976278</v>
      </c>
      <c r="AC6190">
        <v>0</v>
      </c>
      <c r="AD6190">
        <v>0</v>
      </c>
      <c r="AE6190">
        <v>9.3277243505430256</v>
      </c>
    </row>
    <row r="6191" spans="1:31" x14ac:dyDescent="0.3">
      <c r="A6191">
        <v>2659980</v>
      </c>
      <c r="B6191">
        <v>1</v>
      </c>
      <c r="C6191" t="s">
        <v>80</v>
      </c>
      <c r="D6191" t="s">
        <v>108</v>
      </c>
      <c r="E6191" t="s">
        <v>141</v>
      </c>
      <c r="F6191" t="s">
        <v>17093</v>
      </c>
      <c r="G6191" t="s">
        <v>143</v>
      </c>
      <c r="H6191" t="s">
        <v>144</v>
      </c>
      <c r="I6191" t="s">
        <v>136</v>
      </c>
      <c r="J6191" t="s">
        <v>137</v>
      </c>
      <c r="K6191" t="s">
        <v>138</v>
      </c>
      <c r="L6191" t="s">
        <v>17094</v>
      </c>
      <c r="M6191" t="s">
        <v>17095</v>
      </c>
      <c r="N6191">
        <v>1.781111111</v>
      </c>
      <c r="O6191">
        <v>0</v>
      </c>
      <c r="P6191">
        <v>91</v>
      </c>
      <c r="Q6191">
        <v>0</v>
      </c>
      <c r="R6191">
        <v>9</v>
      </c>
      <c r="S6191">
        <v>0</v>
      </c>
      <c r="T6191">
        <v>17</v>
      </c>
      <c r="U6191">
        <v>0</v>
      </c>
      <c r="V6191">
        <v>0</v>
      </c>
      <c r="W6191">
        <v>0</v>
      </c>
      <c r="X6191">
        <v>28.761540569628917</v>
      </c>
      <c r="Y6191">
        <v>0</v>
      </c>
      <c r="Z6191">
        <v>9.0459126245384169</v>
      </c>
      <c r="AA6191">
        <v>0</v>
      </c>
      <c r="AB6191">
        <v>7.4621192866758577</v>
      </c>
      <c r="AC6191">
        <v>0</v>
      </c>
      <c r="AD6191">
        <v>0</v>
      </c>
      <c r="AE6191">
        <v>45.269572480843195</v>
      </c>
    </row>
    <row r="6192" spans="1:31" x14ac:dyDescent="0.3">
      <c r="A6192">
        <v>2660126</v>
      </c>
      <c r="B6192">
        <v>1</v>
      </c>
      <c r="C6192" t="s">
        <v>80</v>
      </c>
      <c r="D6192" t="s">
        <v>95</v>
      </c>
      <c r="E6192" t="s">
        <v>141</v>
      </c>
      <c r="F6192" t="s">
        <v>1842</v>
      </c>
      <c r="G6192" t="s">
        <v>143</v>
      </c>
      <c r="H6192" t="s">
        <v>144</v>
      </c>
      <c r="I6192" t="s">
        <v>136</v>
      </c>
      <c r="J6192" t="s">
        <v>137</v>
      </c>
      <c r="K6192" t="s">
        <v>138</v>
      </c>
      <c r="L6192" t="s">
        <v>17096</v>
      </c>
      <c r="M6192" t="s">
        <v>17097</v>
      </c>
      <c r="N6192">
        <v>4.6188888879999999</v>
      </c>
      <c r="O6192">
        <v>0</v>
      </c>
      <c r="P6192">
        <v>193</v>
      </c>
      <c r="Q6192">
        <v>0</v>
      </c>
      <c r="R6192">
        <v>2</v>
      </c>
      <c r="S6192">
        <v>10</v>
      </c>
      <c r="T6192">
        <v>19</v>
      </c>
      <c r="U6192">
        <v>0</v>
      </c>
      <c r="V6192">
        <v>0</v>
      </c>
      <c r="W6192">
        <v>0</v>
      </c>
      <c r="X6192">
        <v>117.79660047402771</v>
      </c>
      <c r="Y6192">
        <v>0</v>
      </c>
      <c r="Z6192">
        <v>1.9591470385260052</v>
      </c>
      <c r="AA6192">
        <v>75.712784050850516</v>
      </c>
      <c r="AB6192">
        <v>72.169642129321304</v>
      </c>
      <c r="AC6192">
        <v>0</v>
      </c>
      <c r="AD6192">
        <v>0</v>
      </c>
      <c r="AE6192">
        <v>267.6381736927255</v>
      </c>
    </row>
    <row r="6193" spans="1:31" x14ac:dyDescent="0.3">
      <c r="A6193">
        <v>2660003</v>
      </c>
      <c r="B6193">
        <v>1</v>
      </c>
      <c r="C6193" t="s">
        <v>81</v>
      </c>
      <c r="D6193" t="s">
        <v>122</v>
      </c>
      <c r="E6193" t="s">
        <v>147</v>
      </c>
      <c r="F6193" t="s">
        <v>17098</v>
      </c>
      <c r="G6193" t="s">
        <v>149</v>
      </c>
      <c r="H6193" t="s">
        <v>144</v>
      </c>
      <c r="I6193" t="s">
        <v>136</v>
      </c>
      <c r="J6193" t="s">
        <v>137</v>
      </c>
      <c r="K6193" t="s">
        <v>138</v>
      </c>
      <c r="L6193" t="s">
        <v>17099</v>
      </c>
      <c r="M6193" t="s">
        <v>17100</v>
      </c>
      <c r="N6193">
        <v>0.49166666599999997</v>
      </c>
      <c r="O6193">
        <v>0</v>
      </c>
      <c r="P6193">
        <v>136</v>
      </c>
      <c r="Q6193">
        <v>0</v>
      </c>
      <c r="R6193">
        <v>0</v>
      </c>
      <c r="S6193">
        <v>14</v>
      </c>
      <c r="T6193">
        <v>14</v>
      </c>
      <c r="U6193">
        <v>1</v>
      </c>
      <c r="V6193">
        <v>0</v>
      </c>
      <c r="W6193">
        <v>0</v>
      </c>
      <c r="X6193">
        <v>6.3696814943485531</v>
      </c>
      <c r="Y6193">
        <v>0</v>
      </c>
      <c r="Z6193">
        <v>0</v>
      </c>
      <c r="AA6193">
        <v>1.8604807553749998</v>
      </c>
      <c r="AB6193">
        <v>2.4126165468567717</v>
      </c>
      <c r="AC6193">
        <v>0</v>
      </c>
      <c r="AD6193">
        <v>0</v>
      </c>
      <c r="AE6193">
        <v>10.642778796580323</v>
      </c>
    </row>
    <row r="6194" spans="1:31" x14ac:dyDescent="0.3">
      <c r="A6194">
        <v>2660667</v>
      </c>
      <c r="B6194">
        <v>1</v>
      </c>
      <c r="C6194" t="s">
        <v>81</v>
      </c>
      <c r="D6194" t="s">
        <v>115</v>
      </c>
      <c r="E6194" t="s">
        <v>141</v>
      </c>
      <c r="F6194" t="s">
        <v>17101</v>
      </c>
      <c r="G6194" t="s">
        <v>149</v>
      </c>
      <c r="H6194" t="s">
        <v>144</v>
      </c>
      <c r="I6194" t="s">
        <v>136</v>
      </c>
      <c r="J6194" t="s">
        <v>137</v>
      </c>
      <c r="K6194" t="s">
        <v>138</v>
      </c>
      <c r="L6194" t="s">
        <v>17102</v>
      </c>
      <c r="M6194" t="s">
        <v>17068</v>
      </c>
      <c r="N6194">
        <v>0.51861111100000001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12.388060784945464</v>
      </c>
      <c r="AD6194">
        <v>0</v>
      </c>
      <c r="AE6194">
        <v>12.388060784945464</v>
      </c>
    </row>
    <row r="6195" spans="1:31" x14ac:dyDescent="0.3">
      <c r="A6195">
        <v>2659857</v>
      </c>
      <c r="B6195">
        <v>1</v>
      </c>
      <c r="C6195" t="s">
        <v>80</v>
      </c>
      <c r="D6195" t="s">
        <v>91</v>
      </c>
      <c r="E6195" t="s">
        <v>147</v>
      </c>
      <c r="F6195" t="s">
        <v>17103</v>
      </c>
      <c r="G6195" t="s">
        <v>149</v>
      </c>
      <c r="H6195" t="s">
        <v>144</v>
      </c>
      <c r="I6195" t="s">
        <v>136</v>
      </c>
      <c r="J6195" t="s">
        <v>137</v>
      </c>
      <c r="K6195" t="s">
        <v>138</v>
      </c>
      <c r="L6195" t="s">
        <v>17104</v>
      </c>
      <c r="M6195" t="s">
        <v>17105</v>
      </c>
      <c r="N6195">
        <v>0.113055555</v>
      </c>
      <c r="O6195">
        <v>7</v>
      </c>
      <c r="P6195">
        <v>1701</v>
      </c>
      <c r="Q6195">
        <v>11</v>
      </c>
      <c r="R6195">
        <v>62</v>
      </c>
      <c r="S6195">
        <v>10</v>
      </c>
      <c r="T6195">
        <v>87</v>
      </c>
      <c r="U6195">
        <v>0</v>
      </c>
      <c r="V6195">
        <v>2</v>
      </c>
      <c r="W6195">
        <v>3.6357455055370611</v>
      </c>
      <c r="X6195">
        <v>49.184487929625597</v>
      </c>
      <c r="Y6195">
        <v>5.1746485679614951</v>
      </c>
      <c r="Z6195">
        <v>22.983970004292903</v>
      </c>
      <c r="AA6195">
        <v>24.09986517364003</v>
      </c>
      <c r="AB6195">
        <v>12.475199964272585</v>
      </c>
      <c r="AC6195">
        <v>0</v>
      </c>
      <c r="AD6195">
        <v>0.46484483193973875</v>
      </c>
      <c r="AE6195">
        <v>118.01876197726942</v>
      </c>
    </row>
    <row r="6196" spans="1:31" x14ac:dyDescent="0.3">
      <c r="A6196">
        <v>2660604</v>
      </c>
      <c r="B6196">
        <v>1</v>
      </c>
      <c r="C6196" t="s">
        <v>80</v>
      </c>
      <c r="D6196" t="s">
        <v>90</v>
      </c>
      <c r="E6196" t="s">
        <v>165</v>
      </c>
      <c r="F6196" t="s">
        <v>17106</v>
      </c>
      <c r="G6196" t="s">
        <v>224</v>
      </c>
      <c r="H6196" t="s">
        <v>135</v>
      </c>
      <c r="I6196" t="s">
        <v>136</v>
      </c>
      <c r="J6196" t="s">
        <v>137</v>
      </c>
      <c r="K6196" t="s">
        <v>138</v>
      </c>
      <c r="L6196" t="s">
        <v>17107</v>
      </c>
      <c r="M6196" t="s">
        <v>17108</v>
      </c>
      <c r="N6196">
        <v>0.84722222199999997</v>
      </c>
      <c r="O6196">
        <v>0</v>
      </c>
      <c r="P6196">
        <v>63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14.981286326435416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14.981286326435416</v>
      </c>
    </row>
    <row r="6197" spans="1:31" x14ac:dyDescent="0.3">
      <c r="A6197">
        <v>2660109</v>
      </c>
      <c r="B6197">
        <v>1</v>
      </c>
      <c r="C6197" t="s">
        <v>80</v>
      </c>
      <c r="D6197" t="s">
        <v>107</v>
      </c>
      <c r="E6197" t="s">
        <v>152</v>
      </c>
      <c r="F6197" t="s">
        <v>17109</v>
      </c>
      <c r="G6197" t="s">
        <v>220</v>
      </c>
      <c r="H6197" t="s">
        <v>135</v>
      </c>
      <c r="I6197" t="s">
        <v>136</v>
      </c>
      <c r="J6197" t="s">
        <v>137</v>
      </c>
      <c r="K6197" t="s">
        <v>162</v>
      </c>
      <c r="L6197" t="s">
        <v>17110</v>
      </c>
      <c r="M6197" t="s">
        <v>17111</v>
      </c>
      <c r="N6197">
        <v>1.7647222220000001</v>
      </c>
      <c r="O6197">
        <v>0</v>
      </c>
      <c r="P6197">
        <v>634</v>
      </c>
      <c r="Q6197">
        <v>0</v>
      </c>
      <c r="R6197">
        <v>0</v>
      </c>
      <c r="S6197">
        <v>0</v>
      </c>
      <c r="T6197">
        <v>10</v>
      </c>
      <c r="U6197">
        <v>0</v>
      </c>
      <c r="V6197">
        <v>0</v>
      </c>
      <c r="W6197">
        <v>0</v>
      </c>
      <c r="X6197">
        <v>223.69210734476908</v>
      </c>
      <c r="Y6197">
        <v>0</v>
      </c>
      <c r="Z6197">
        <v>0</v>
      </c>
      <c r="AA6197">
        <v>0</v>
      </c>
      <c r="AB6197">
        <v>10.146390208374548</v>
      </c>
      <c r="AC6197">
        <v>0</v>
      </c>
      <c r="AD6197">
        <v>0</v>
      </c>
      <c r="AE6197">
        <v>233.83849755314364</v>
      </c>
    </row>
    <row r="6198" spans="1:31" x14ac:dyDescent="0.3">
      <c r="A6198">
        <v>2683913</v>
      </c>
      <c r="B6198">
        <v>1</v>
      </c>
      <c r="C6198" t="s">
        <v>80</v>
      </c>
      <c r="D6198" t="s">
        <v>105</v>
      </c>
      <c r="E6198" t="s">
        <v>141</v>
      </c>
      <c r="F6198" t="s">
        <v>17112</v>
      </c>
      <c r="G6198" t="s">
        <v>149</v>
      </c>
      <c r="H6198" t="s">
        <v>144</v>
      </c>
      <c r="I6198" t="s">
        <v>241</v>
      </c>
      <c r="J6198" t="s">
        <v>137</v>
      </c>
      <c r="K6198" t="s">
        <v>138</v>
      </c>
      <c r="L6198" t="s">
        <v>17113</v>
      </c>
      <c r="M6198" t="s">
        <v>17114</v>
      </c>
      <c r="N6198">
        <v>3.3055555E-2</v>
      </c>
      <c r="O6198">
        <v>0</v>
      </c>
      <c r="P6198">
        <v>551</v>
      </c>
      <c r="Q6198">
        <v>0</v>
      </c>
      <c r="R6198">
        <v>0</v>
      </c>
      <c r="S6198">
        <v>0</v>
      </c>
      <c r="T6198">
        <v>31</v>
      </c>
      <c r="U6198">
        <v>0</v>
      </c>
      <c r="V6198">
        <v>0</v>
      </c>
      <c r="W6198">
        <v>0</v>
      </c>
      <c r="X6198">
        <v>4.227443266642573</v>
      </c>
      <c r="Y6198">
        <v>0</v>
      </c>
      <c r="Z6198">
        <v>0</v>
      </c>
      <c r="AA6198">
        <v>0</v>
      </c>
      <c r="AB6198">
        <v>0.90782224973861836</v>
      </c>
      <c r="AC6198">
        <v>0</v>
      </c>
      <c r="AD6198">
        <v>0</v>
      </c>
      <c r="AE6198">
        <v>5.1352655163811916</v>
      </c>
    </row>
    <row r="6199" spans="1:31" x14ac:dyDescent="0.3">
      <c r="A6199">
        <v>2660750</v>
      </c>
      <c r="B6199">
        <v>1</v>
      </c>
      <c r="C6199" t="s">
        <v>81</v>
      </c>
      <c r="D6199" t="s">
        <v>117</v>
      </c>
      <c r="E6199" t="s">
        <v>165</v>
      </c>
      <c r="F6199" t="s">
        <v>17115</v>
      </c>
      <c r="G6199" t="s">
        <v>822</v>
      </c>
      <c r="H6199" t="s">
        <v>135</v>
      </c>
      <c r="I6199" t="s">
        <v>136</v>
      </c>
      <c r="J6199" t="s">
        <v>137</v>
      </c>
      <c r="K6199" t="s">
        <v>138</v>
      </c>
      <c r="L6199" t="s">
        <v>17116</v>
      </c>
      <c r="M6199" t="s">
        <v>17117</v>
      </c>
      <c r="N6199">
        <v>1.2680555549999999</v>
      </c>
      <c r="O6199">
        <v>0</v>
      </c>
      <c r="P6199">
        <v>0</v>
      </c>
      <c r="Q6199">
        <v>0</v>
      </c>
      <c r="R6199">
        <v>12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0.72990591756765688</v>
      </c>
      <c r="AA6199">
        <v>0</v>
      </c>
      <c r="AB6199">
        <v>0</v>
      </c>
      <c r="AC6199">
        <v>0</v>
      </c>
      <c r="AD6199">
        <v>0</v>
      </c>
      <c r="AE6199">
        <v>0.72990591756765688</v>
      </c>
    </row>
    <row r="6200" spans="1:31" x14ac:dyDescent="0.3">
      <c r="A6200">
        <v>2660063</v>
      </c>
      <c r="B6200">
        <v>1</v>
      </c>
      <c r="C6200" t="s">
        <v>81</v>
      </c>
      <c r="D6200" t="s">
        <v>118</v>
      </c>
      <c r="E6200" t="s">
        <v>194</v>
      </c>
      <c r="F6200" t="s">
        <v>1511</v>
      </c>
      <c r="G6200" t="s">
        <v>161</v>
      </c>
      <c r="H6200" t="s">
        <v>144</v>
      </c>
      <c r="I6200" t="s">
        <v>136</v>
      </c>
      <c r="J6200" t="s">
        <v>137</v>
      </c>
      <c r="K6200" t="s">
        <v>162</v>
      </c>
      <c r="L6200" t="s">
        <v>17118</v>
      </c>
      <c r="M6200" t="s">
        <v>17119</v>
      </c>
      <c r="N6200">
        <v>4.4841666660000001</v>
      </c>
      <c r="O6200">
        <v>0</v>
      </c>
      <c r="P6200">
        <v>341</v>
      </c>
      <c r="Q6200">
        <v>11</v>
      </c>
      <c r="R6200">
        <v>89</v>
      </c>
      <c r="S6200">
        <v>10</v>
      </c>
      <c r="T6200">
        <v>69</v>
      </c>
      <c r="U6200">
        <v>1</v>
      </c>
      <c r="V6200">
        <v>0</v>
      </c>
      <c r="W6200">
        <v>0</v>
      </c>
      <c r="X6200">
        <v>436.41668481316464</v>
      </c>
      <c r="Y6200">
        <v>720.87509026641646</v>
      </c>
      <c r="Z6200">
        <v>1961.9536975433671</v>
      </c>
      <c r="AA6200">
        <v>1826.3876743602898</v>
      </c>
      <c r="AB6200">
        <v>436.14424074035679</v>
      </c>
      <c r="AC6200">
        <v>1926.3711717412561</v>
      </c>
      <c r="AD6200">
        <v>0</v>
      </c>
      <c r="AE6200">
        <v>7308.1485594648502</v>
      </c>
    </row>
    <row r="6201" spans="1:31" x14ac:dyDescent="0.3">
      <c r="A6201">
        <v>2659917</v>
      </c>
      <c r="B6201">
        <v>1</v>
      </c>
      <c r="C6201" t="s">
        <v>80</v>
      </c>
      <c r="D6201" t="s">
        <v>82</v>
      </c>
      <c r="E6201" t="s">
        <v>181</v>
      </c>
      <c r="F6201" t="s">
        <v>17120</v>
      </c>
      <c r="G6201" t="s">
        <v>1792</v>
      </c>
      <c r="H6201" t="s">
        <v>1793</v>
      </c>
      <c r="I6201" t="s">
        <v>136</v>
      </c>
      <c r="J6201" t="s">
        <v>137</v>
      </c>
      <c r="K6201" t="s">
        <v>162</v>
      </c>
      <c r="L6201" t="s">
        <v>17121</v>
      </c>
      <c r="M6201" t="s">
        <v>17122</v>
      </c>
      <c r="N6201">
        <v>0.63055555500000005</v>
      </c>
      <c r="O6201">
        <v>0</v>
      </c>
      <c r="P6201">
        <v>3189</v>
      </c>
      <c r="Q6201">
        <v>0</v>
      </c>
      <c r="R6201">
        <v>0</v>
      </c>
      <c r="S6201">
        <v>15</v>
      </c>
      <c r="T6201">
        <v>3409</v>
      </c>
      <c r="U6201">
        <v>2</v>
      </c>
      <c r="V6201">
        <v>13</v>
      </c>
      <c r="W6201">
        <v>0</v>
      </c>
      <c r="X6201">
        <v>541.70312118101322</v>
      </c>
      <c r="Y6201">
        <v>0</v>
      </c>
      <c r="Z6201">
        <v>0</v>
      </c>
      <c r="AA6201">
        <v>916.68178514100305</v>
      </c>
      <c r="AB6201">
        <v>1473.5116548547921</v>
      </c>
      <c r="AC6201">
        <v>164.45195448237612</v>
      </c>
      <c r="AD6201">
        <v>31.73546767708995</v>
      </c>
      <c r="AE6201">
        <v>3128.0839833362747</v>
      </c>
    </row>
    <row r="6202" spans="1:31" x14ac:dyDescent="0.3">
      <c r="A6202">
        <v>2660458</v>
      </c>
      <c r="B6202">
        <v>1</v>
      </c>
      <c r="C6202" t="s">
        <v>81</v>
      </c>
      <c r="D6202" t="s">
        <v>113</v>
      </c>
      <c r="E6202" t="s">
        <v>147</v>
      </c>
      <c r="F6202" t="s">
        <v>1206</v>
      </c>
      <c r="G6202" t="s">
        <v>149</v>
      </c>
      <c r="H6202" t="s">
        <v>144</v>
      </c>
      <c r="I6202" t="s">
        <v>136</v>
      </c>
      <c r="J6202" t="s">
        <v>137</v>
      </c>
      <c r="K6202" t="s">
        <v>138</v>
      </c>
      <c r="L6202" t="s">
        <v>17123</v>
      </c>
      <c r="M6202" t="s">
        <v>17124</v>
      </c>
      <c r="N6202">
        <v>0.5</v>
      </c>
      <c r="O6202">
        <v>2</v>
      </c>
      <c r="P6202">
        <v>322</v>
      </c>
      <c r="Q6202">
        <v>12</v>
      </c>
      <c r="R6202">
        <v>46</v>
      </c>
      <c r="S6202">
        <v>0</v>
      </c>
      <c r="T6202">
        <v>3</v>
      </c>
      <c r="U6202">
        <v>0</v>
      </c>
      <c r="V6202">
        <v>0</v>
      </c>
      <c r="W6202">
        <v>0.31191881079618838</v>
      </c>
      <c r="X6202">
        <v>28.97080348389791</v>
      </c>
      <c r="Y6202">
        <v>22.285928153489689</v>
      </c>
      <c r="Z6202">
        <v>76.9156895383028</v>
      </c>
      <c r="AA6202">
        <v>0</v>
      </c>
      <c r="AB6202">
        <v>1.1431566790845586</v>
      </c>
      <c r="AC6202">
        <v>0</v>
      </c>
      <c r="AD6202">
        <v>0</v>
      </c>
      <c r="AE6202">
        <v>129.62749666557116</v>
      </c>
    </row>
    <row r="6203" spans="1:31" x14ac:dyDescent="0.3">
      <c r="A6203">
        <v>2660541</v>
      </c>
      <c r="B6203">
        <v>1</v>
      </c>
      <c r="C6203" t="s">
        <v>81</v>
      </c>
      <c r="D6203" t="s">
        <v>117</v>
      </c>
      <c r="E6203" t="s">
        <v>152</v>
      </c>
      <c r="F6203" t="s">
        <v>17125</v>
      </c>
      <c r="G6203" t="s">
        <v>191</v>
      </c>
      <c r="H6203" t="s">
        <v>135</v>
      </c>
      <c r="I6203" t="s">
        <v>136</v>
      </c>
      <c r="J6203" t="s">
        <v>137</v>
      </c>
      <c r="K6203" t="s">
        <v>138</v>
      </c>
      <c r="L6203" t="s">
        <v>17126</v>
      </c>
      <c r="M6203" t="s">
        <v>17127</v>
      </c>
      <c r="N6203">
        <v>1.7166666660000001</v>
      </c>
      <c r="O6203">
        <v>0</v>
      </c>
      <c r="P6203">
        <v>14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3.3269404287822915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3.3269404287822915</v>
      </c>
    </row>
    <row r="6204" spans="1:31" x14ac:dyDescent="0.3">
      <c r="A6204">
        <v>2660298</v>
      </c>
      <c r="B6204">
        <v>1</v>
      </c>
      <c r="C6204" t="s">
        <v>81</v>
      </c>
      <c r="D6204" t="s">
        <v>113</v>
      </c>
      <c r="E6204" t="s">
        <v>141</v>
      </c>
      <c r="F6204" t="s">
        <v>17128</v>
      </c>
      <c r="G6204" t="s">
        <v>143</v>
      </c>
      <c r="H6204" t="s">
        <v>144</v>
      </c>
      <c r="I6204" t="s">
        <v>136</v>
      </c>
      <c r="J6204" t="s">
        <v>137</v>
      </c>
      <c r="K6204" t="s">
        <v>138</v>
      </c>
      <c r="L6204" t="s">
        <v>17129</v>
      </c>
      <c r="M6204" t="s">
        <v>17130</v>
      </c>
      <c r="N6204">
        <v>1.03</v>
      </c>
      <c r="O6204">
        <v>0</v>
      </c>
      <c r="P6204">
        <v>0</v>
      </c>
      <c r="Q6204">
        <v>0</v>
      </c>
      <c r="R6204">
        <v>29</v>
      </c>
      <c r="S6204">
        <v>0</v>
      </c>
      <c r="T6204">
        <v>1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80.704286175924338</v>
      </c>
      <c r="AA6204">
        <v>0</v>
      </c>
      <c r="AB6204">
        <v>14.422931814995609</v>
      </c>
      <c r="AC6204">
        <v>0</v>
      </c>
      <c r="AD6204">
        <v>0</v>
      </c>
      <c r="AE6204">
        <v>95.127217990919945</v>
      </c>
    </row>
    <row r="6205" spans="1:31" x14ac:dyDescent="0.3">
      <c r="A6205">
        <v>2659880</v>
      </c>
      <c r="B6205">
        <v>1</v>
      </c>
      <c r="C6205" t="s">
        <v>81</v>
      </c>
      <c r="D6205" t="s">
        <v>123</v>
      </c>
      <c r="E6205" t="s">
        <v>194</v>
      </c>
      <c r="F6205" t="s">
        <v>5567</v>
      </c>
      <c r="G6205" t="s">
        <v>149</v>
      </c>
      <c r="H6205" t="s">
        <v>144</v>
      </c>
      <c r="I6205" t="s">
        <v>136</v>
      </c>
      <c r="J6205" t="s">
        <v>137</v>
      </c>
      <c r="K6205" t="s">
        <v>138</v>
      </c>
      <c r="L6205" t="s">
        <v>17131</v>
      </c>
      <c r="M6205" t="s">
        <v>17132</v>
      </c>
      <c r="N6205">
        <v>0.67361111100000004</v>
      </c>
      <c r="O6205">
        <v>2</v>
      </c>
      <c r="P6205">
        <v>1</v>
      </c>
      <c r="Q6205">
        <v>101</v>
      </c>
      <c r="R6205">
        <v>1</v>
      </c>
      <c r="S6205">
        <v>12</v>
      </c>
      <c r="T6205">
        <v>0</v>
      </c>
      <c r="U6205">
        <v>0</v>
      </c>
      <c r="V6205">
        <v>0</v>
      </c>
      <c r="W6205">
        <v>0.43856469139582999</v>
      </c>
      <c r="X6205">
        <v>1.4605610358805801</v>
      </c>
      <c r="Y6205">
        <v>105.6739797239531</v>
      </c>
      <c r="Z6205">
        <v>1.5251233865750002</v>
      </c>
      <c r="AA6205">
        <v>9.279686845489147</v>
      </c>
      <c r="AB6205">
        <v>0</v>
      </c>
      <c r="AC6205">
        <v>0</v>
      </c>
      <c r="AD6205">
        <v>0</v>
      </c>
      <c r="AE6205">
        <v>118.37791568329366</v>
      </c>
    </row>
    <row r="6206" spans="1:31" x14ac:dyDescent="0.3">
      <c r="A6206">
        <v>2660521</v>
      </c>
      <c r="B6206">
        <v>1</v>
      </c>
      <c r="C6206" t="s">
        <v>80</v>
      </c>
      <c r="D6206" t="s">
        <v>93</v>
      </c>
      <c r="E6206" t="s">
        <v>194</v>
      </c>
      <c r="F6206" t="s">
        <v>11303</v>
      </c>
      <c r="G6206" t="s">
        <v>149</v>
      </c>
      <c r="H6206" t="s">
        <v>144</v>
      </c>
      <c r="I6206" t="s">
        <v>136</v>
      </c>
      <c r="J6206" t="s">
        <v>137</v>
      </c>
      <c r="K6206" t="s">
        <v>138</v>
      </c>
      <c r="L6206" t="s">
        <v>17133</v>
      </c>
      <c r="M6206" t="s">
        <v>17134</v>
      </c>
      <c r="N6206">
        <v>0.65861111100000003</v>
      </c>
      <c r="O6206">
        <v>0</v>
      </c>
      <c r="P6206">
        <v>47</v>
      </c>
      <c r="Q6206">
        <v>0</v>
      </c>
      <c r="R6206">
        <v>29</v>
      </c>
      <c r="S6206">
        <v>0</v>
      </c>
      <c r="T6206">
        <v>18</v>
      </c>
      <c r="U6206">
        <v>0</v>
      </c>
      <c r="V6206">
        <v>0</v>
      </c>
      <c r="W6206">
        <v>0</v>
      </c>
      <c r="X6206">
        <v>11.561402605380959</v>
      </c>
      <c r="Y6206">
        <v>0</v>
      </c>
      <c r="Z6206">
        <v>52.860795461044248</v>
      </c>
      <c r="AA6206">
        <v>0</v>
      </c>
      <c r="AB6206">
        <v>8.7084242051648442</v>
      </c>
      <c r="AC6206">
        <v>0</v>
      </c>
      <c r="AD6206">
        <v>0</v>
      </c>
      <c r="AE6206">
        <v>73.130622271590056</v>
      </c>
    </row>
    <row r="6207" spans="1:31" x14ac:dyDescent="0.3">
      <c r="A6207">
        <v>2660000</v>
      </c>
      <c r="B6207">
        <v>1</v>
      </c>
      <c r="C6207" t="s">
        <v>81</v>
      </c>
      <c r="D6207" t="s">
        <v>116</v>
      </c>
      <c r="E6207" t="s">
        <v>194</v>
      </c>
      <c r="F6207" t="s">
        <v>14623</v>
      </c>
      <c r="G6207" t="s">
        <v>149</v>
      </c>
      <c r="H6207" t="s">
        <v>144</v>
      </c>
      <c r="I6207" t="s">
        <v>136</v>
      </c>
      <c r="J6207" t="s">
        <v>137</v>
      </c>
      <c r="K6207" t="s">
        <v>138</v>
      </c>
      <c r="L6207" t="s">
        <v>17135</v>
      </c>
      <c r="M6207" t="s">
        <v>17136</v>
      </c>
      <c r="N6207">
        <v>0.120833333</v>
      </c>
      <c r="O6207">
        <v>10</v>
      </c>
      <c r="P6207">
        <v>3022</v>
      </c>
      <c r="Q6207">
        <v>266</v>
      </c>
      <c r="R6207">
        <v>244</v>
      </c>
      <c r="S6207">
        <v>11</v>
      </c>
      <c r="T6207">
        <v>429</v>
      </c>
      <c r="U6207">
        <v>1</v>
      </c>
      <c r="V6207">
        <v>0</v>
      </c>
      <c r="W6207">
        <v>0.51020269830062503</v>
      </c>
      <c r="X6207">
        <v>48.134345014584504</v>
      </c>
      <c r="Y6207">
        <v>99.994955439407406</v>
      </c>
      <c r="Z6207">
        <v>42.268667233280084</v>
      </c>
      <c r="AA6207">
        <v>8.0376878129696454</v>
      </c>
      <c r="AB6207">
        <v>13.433577266634703</v>
      </c>
      <c r="AC6207">
        <v>0.58243783477260425</v>
      </c>
      <c r="AD6207">
        <v>0</v>
      </c>
      <c r="AE6207">
        <v>212.96187329994959</v>
      </c>
    </row>
    <row r="6208" spans="1:31" x14ac:dyDescent="0.3">
      <c r="A6208">
        <v>2660627</v>
      </c>
      <c r="B6208">
        <v>1</v>
      </c>
      <c r="C6208" t="s">
        <v>81</v>
      </c>
      <c r="D6208" t="s">
        <v>113</v>
      </c>
      <c r="E6208" t="s">
        <v>147</v>
      </c>
      <c r="F6208" t="s">
        <v>17137</v>
      </c>
      <c r="G6208" t="s">
        <v>149</v>
      </c>
      <c r="H6208" t="s">
        <v>144</v>
      </c>
      <c r="I6208" t="s">
        <v>136</v>
      </c>
      <c r="J6208" t="s">
        <v>137</v>
      </c>
      <c r="K6208" t="s">
        <v>138</v>
      </c>
      <c r="L6208" t="s">
        <v>17138</v>
      </c>
      <c r="M6208" t="s">
        <v>17139</v>
      </c>
      <c r="N6208">
        <v>3.5130555550000002</v>
      </c>
      <c r="O6208">
        <v>6</v>
      </c>
      <c r="P6208">
        <v>1641</v>
      </c>
      <c r="Q6208">
        <v>19</v>
      </c>
      <c r="R6208">
        <v>83</v>
      </c>
      <c r="S6208">
        <v>4</v>
      </c>
      <c r="T6208">
        <v>250</v>
      </c>
      <c r="U6208">
        <v>0</v>
      </c>
      <c r="V6208">
        <v>1</v>
      </c>
      <c r="W6208">
        <v>35.242714563449319</v>
      </c>
      <c r="X6208">
        <v>1049.0239957008123</v>
      </c>
      <c r="Y6208">
        <v>447.75336635007778</v>
      </c>
      <c r="Z6208">
        <v>682.0046833767118</v>
      </c>
      <c r="AA6208">
        <v>372.43820478005745</v>
      </c>
      <c r="AB6208">
        <v>401.63214711357517</v>
      </c>
      <c r="AC6208">
        <v>0</v>
      </c>
      <c r="AD6208">
        <v>1.5585129558572666</v>
      </c>
      <c r="AE6208">
        <v>2989.6536248405409</v>
      </c>
    </row>
    <row r="6209" spans="1:31" x14ac:dyDescent="0.3">
      <c r="A6209">
        <v>2660733</v>
      </c>
      <c r="B6209">
        <v>1</v>
      </c>
      <c r="C6209" t="s">
        <v>80</v>
      </c>
      <c r="D6209" t="s">
        <v>100</v>
      </c>
      <c r="E6209" t="s">
        <v>132</v>
      </c>
      <c r="F6209" t="s">
        <v>16858</v>
      </c>
      <c r="G6209" t="s">
        <v>228</v>
      </c>
      <c r="H6209" t="s">
        <v>135</v>
      </c>
      <c r="I6209" t="s">
        <v>136</v>
      </c>
      <c r="J6209" t="s">
        <v>137</v>
      </c>
      <c r="K6209" t="s">
        <v>138</v>
      </c>
      <c r="L6209" t="s">
        <v>17140</v>
      </c>
      <c r="M6209" t="s">
        <v>17141</v>
      </c>
      <c r="N6209">
        <v>1.983333333</v>
      </c>
      <c r="O6209">
        <v>0</v>
      </c>
      <c r="P6209">
        <v>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0.50304297790000008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0.50304297790000008</v>
      </c>
    </row>
    <row r="6210" spans="1:31" x14ac:dyDescent="0.3">
      <c r="A6210">
        <v>2659943</v>
      </c>
      <c r="B6210">
        <v>1</v>
      </c>
      <c r="C6210" t="s">
        <v>80</v>
      </c>
      <c r="D6210" t="s">
        <v>106</v>
      </c>
      <c r="E6210" t="s">
        <v>152</v>
      </c>
      <c r="F6210" t="s">
        <v>17142</v>
      </c>
      <c r="G6210" t="s">
        <v>191</v>
      </c>
      <c r="H6210" t="s">
        <v>135</v>
      </c>
      <c r="I6210" t="s">
        <v>136</v>
      </c>
      <c r="J6210" t="s">
        <v>137</v>
      </c>
      <c r="K6210" t="s">
        <v>138</v>
      </c>
      <c r="L6210" t="s">
        <v>17143</v>
      </c>
      <c r="M6210" t="s">
        <v>17144</v>
      </c>
      <c r="N6210">
        <v>4.2252777769999996</v>
      </c>
      <c r="O6210">
        <v>0</v>
      </c>
      <c r="P6210">
        <v>15</v>
      </c>
      <c r="Q6210">
        <v>0</v>
      </c>
      <c r="R6210">
        <v>0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11.301368656508174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11.301368656508174</v>
      </c>
    </row>
    <row r="6211" spans="1:31" x14ac:dyDescent="0.3">
      <c r="A6211">
        <v>2659937</v>
      </c>
      <c r="B6211">
        <v>1</v>
      </c>
      <c r="C6211" t="s">
        <v>81</v>
      </c>
      <c r="D6211" t="s">
        <v>127</v>
      </c>
      <c r="E6211" t="s">
        <v>141</v>
      </c>
      <c r="F6211" t="s">
        <v>17145</v>
      </c>
      <c r="G6211" t="s">
        <v>149</v>
      </c>
      <c r="H6211" t="s">
        <v>144</v>
      </c>
      <c r="I6211" t="s">
        <v>136</v>
      </c>
      <c r="J6211" t="s">
        <v>137</v>
      </c>
      <c r="K6211" t="s">
        <v>138</v>
      </c>
      <c r="L6211" t="s">
        <v>17146</v>
      </c>
      <c r="M6211" t="s">
        <v>17147</v>
      </c>
      <c r="N6211">
        <v>2.4172222219999999</v>
      </c>
      <c r="O6211">
        <v>6</v>
      </c>
      <c r="P6211">
        <v>0</v>
      </c>
      <c r="Q6211">
        <v>158</v>
      </c>
      <c r="R6211">
        <v>6</v>
      </c>
      <c r="S6211">
        <v>9</v>
      </c>
      <c r="T6211">
        <v>0</v>
      </c>
      <c r="U6211">
        <v>0</v>
      </c>
      <c r="V6211">
        <v>0</v>
      </c>
      <c r="W6211">
        <v>8.993300963519097</v>
      </c>
      <c r="X6211">
        <v>0</v>
      </c>
      <c r="Y6211">
        <v>743.37806102449201</v>
      </c>
      <c r="Z6211">
        <v>32.445408047447387</v>
      </c>
      <c r="AA6211">
        <v>68.348855600309363</v>
      </c>
      <c r="AB6211">
        <v>0</v>
      </c>
      <c r="AC6211">
        <v>0</v>
      </c>
      <c r="AD6211">
        <v>0</v>
      </c>
      <c r="AE6211">
        <v>853.16562563576781</v>
      </c>
    </row>
    <row r="6212" spans="1:31" x14ac:dyDescent="0.3">
      <c r="A6212">
        <v>2660043</v>
      </c>
      <c r="B6212">
        <v>1</v>
      </c>
      <c r="C6212" t="s">
        <v>80</v>
      </c>
      <c r="D6212" t="s">
        <v>91</v>
      </c>
      <c r="E6212" t="s">
        <v>152</v>
      </c>
      <c r="F6212" t="s">
        <v>17148</v>
      </c>
      <c r="G6212" t="s">
        <v>220</v>
      </c>
      <c r="H6212" t="s">
        <v>135</v>
      </c>
      <c r="I6212" t="s">
        <v>136</v>
      </c>
      <c r="J6212" t="s">
        <v>137</v>
      </c>
      <c r="K6212" t="s">
        <v>162</v>
      </c>
      <c r="L6212" t="s">
        <v>17149</v>
      </c>
      <c r="M6212" t="s">
        <v>17150</v>
      </c>
      <c r="N6212">
        <v>6.6133333329999999</v>
      </c>
      <c r="O6212">
        <v>0</v>
      </c>
      <c r="P6212">
        <v>380</v>
      </c>
      <c r="Q6212">
        <v>0</v>
      </c>
      <c r="R6212">
        <v>0</v>
      </c>
      <c r="S6212">
        <v>0</v>
      </c>
      <c r="T6212">
        <v>12</v>
      </c>
      <c r="U6212">
        <v>0</v>
      </c>
      <c r="V6212">
        <v>0</v>
      </c>
      <c r="W6212">
        <v>0</v>
      </c>
      <c r="X6212">
        <v>560.17301094974277</v>
      </c>
      <c r="Y6212">
        <v>0</v>
      </c>
      <c r="Z6212">
        <v>0</v>
      </c>
      <c r="AA6212">
        <v>0</v>
      </c>
      <c r="AB6212">
        <v>26.375474039358664</v>
      </c>
      <c r="AC6212">
        <v>0</v>
      </c>
      <c r="AD6212">
        <v>0</v>
      </c>
      <c r="AE6212">
        <v>586.54848498910144</v>
      </c>
    </row>
    <row r="6213" spans="1:31" x14ac:dyDescent="0.3">
      <c r="A6213">
        <v>2660086</v>
      </c>
      <c r="B6213">
        <v>1</v>
      </c>
      <c r="C6213" t="s">
        <v>80</v>
      </c>
      <c r="D6213" t="s">
        <v>93</v>
      </c>
      <c r="E6213" t="s">
        <v>194</v>
      </c>
      <c r="F6213" t="s">
        <v>1715</v>
      </c>
      <c r="G6213" t="s">
        <v>220</v>
      </c>
      <c r="H6213" t="s">
        <v>144</v>
      </c>
      <c r="I6213" t="s">
        <v>136</v>
      </c>
      <c r="J6213" t="s">
        <v>137</v>
      </c>
      <c r="K6213" t="s">
        <v>162</v>
      </c>
      <c r="L6213" t="s">
        <v>17151</v>
      </c>
      <c r="M6213" t="s">
        <v>17152</v>
      </c>
      <c r="N6213">
        <v>8.4444444440000002</v>
      </c>
      <c r="O6213">
        <v>2</v>
      </c>
      <c r="P6213">
        <v>316</v>
      </c>
      <c r="Q6213">
        <v>36</v>
      </c>
      <c r="R6213">
        <v>85</v>
      </c>
      <c r="S6213">
        <v>5</v>
      </c>
      <c r="T6213">
        <v>74</v>
      </c>
      <c r="U6213">
        <v>0</v>
      </c>
      <c r="V6213">
        <v>0</v>
      </c>
      <c r="W6213">
        <v>16.492679243941431</v>
      </c>
      <c r="X6213">
        <v>544.21995983492775</v>
      </c>
      <c r="Y6213">
        <v>3050.9401694527114</v>
      </c>
      <c r="Z6213">
        <v>3398.6337534705845</v>
      </c>
      <c r="AA6213">
        <v>204.43375376540851</v>
      </c>
      <c r="AB6213">
        <v>628.90048754344286</v>
      </c>
      <c r="AC6213">
        <v>0</v>
      </c>
      <c r="AD6213">
        <v>0</v>
      </c>
      <c r="AE6213">
        <v>7843.6208033110161</v>
      </c>
    </row>
    <row r="6214" spans="1:31" x14ac:dyDescent="0.3">
      <c r="A6214">
        <v>2660006</v>
      </c>
      <c r="B6214">
        <v>1</v>
      </c>
      <c r="C6214" t="s">
        <v>81</v>
      </c>
      <c r="D6214" t="s">
        <v>127</v>
      </c>
      <c r="E6214" t="s">
        <v>147</v>
      </c>
      <c r="F6214" t="s">
        <v>17153</v>
      </c>
      <c r="G6214" t="s">
        <v>149</v>
      </c>
      <c r="H6214" t="s">
        <v>144</v>
      </c>
      <c r="I6214" t="s">
        <v>136</v>
      </c>
      <c r="J6214" t="s">
        <v>137</v>
      </c>
      <c r="K6214" t="s">
        <v>138</v>
      </c>
      <c r="L6214" t="s">
        <v>17154</v>
      </c>
      <c r="M6214" t="s">
        <v>17155</v>
      </c>
      <c r="N6214">
        <v>4.0772222219999996</v>
      </c>
      <c r="O6214">
        <v>1</v>
      </c>
      <c r="P6214">
        <v>0</v>
      </c>
      <c r="Q6214">
        <v>135</v>
      </c>
      <c r="R6214">
        <v>6</v>
      </c>
      <c r="S6214">
        <v>5</v>
      </c>
      <c r="T6214">
        <v>0</v>
      </c>
      <c r="U6214">
        <v>0</v>
      </c>
      <c r="V6214">
        <v>0</v>
      </c>
      <c r="W6214">
        <v>8.4817610246803525</v>
      </c>
      <c r="X6214">
        <v>0</v>
      </c>
      <c r="Y6214">
        <v>2714.7268895205466</v>
      </c>
      <c r="Z6214">
        <v>203.30765870812061</v>
      </c>
      <c r="AA6214">
        <v>57.851561032445346</v>
      </c>
      <c r="AB6214">
        <v>0</v>
      </c>
      <c r="AC6214">
        <v>0</v>
      </c>
      <c r="AD6214">
        <v>0</v>
      </c>
      <c r="AE6214">
        <v>2984.3678702857928</v>
      </c>
    </row>
    <row r="6215" spans="1:31" x14ac:dyDescent="0.3">
      <c r="A6215">
        <v>2660524</v>
      </c>
      <c r="B6215">
        <v>1</v>
      </c>
      <c r="C6215" t="s">
        <v>80</v>
      </c>
      <c r="D6215" t="s">
        <v>93</v>
      </c>
      <c r="E6215" t="s">
        <v>165</v>
      </c>
      <c r="F6215" t="s">
        <v>17156</v>
      </c>
      <c r="G6215" t="s">
        <v>224</v>
      </c>
      <c r="H6215" t="s">
        <v>135</v>
      </c>
      <c r="I6215" t="s">
        <v>136</v>
      </c>
      <c r="J6215" t="s">
        <v>137</v>
      </c>
      <c r="K6215" t="s">
        <v>138</v>
      </c>
      <c r="L6215" t="s">
        <v>17157</v>
      </c>
      <c r="M6215" t="s">
        <v>17158</v>
      </c>
      <c r="N6215">
        <v>9.1394444440000004</v>
      </c>
      <c r="O6215">
        <v>0</v>
      </c>
      <c r="P6215">
        <v>67</v>
      </c>
      <c r="Q6215">
        <v>0</v>
      </c>
      <c r="R6215">
        <v>24</v>
      </c>
      <c r="S6215">
        <v>0</v>
      </c>
      <c r="T6215">
        <v>12</v>
      </c>
      <c r="U6215">
        <v>0</v>
      </c>
      <c r="V6215">
        <v>0</v>
      </c>
      <c r="W6215">
        <v>0</v>
      </c>
      <c r="X6215">
        <v>137.66884129890911</v>
      </c>
      <c r="Y6215">
        <v>0</v>
      </c>
      <c r="Z6215">
        <v>313.36348638506956</v>
      </c>
      <c r="AA6215">
        <v>0</v>
      </c>
      <c r="AB6215">
        <v>13.560371719431856</v>
      </c>
      <c r="AC6215">
        <v>0</v>
      </c>
      <c r="AD6215">
        <v>0</v>
      </c>
      <c r="AE6215">
        <v>464.59269940341051</v>
      </c>
    </row>
    <row r="6216" spans="1:31" x14ac:dyDescent="0.3">
      <c r="A6216">
        <v>2659860</v>
      </c>
      <c r="B6216">
        <v>1</v>
      </c>
      <c r="C6216" t="s">
        <v>80</v>
      </c>
      <c r="D6216" t="s">
        <v>103</v>
      </c>
      <c r="E6216" t="s">
        <v>194</v>
      </c>
      <c r="F6216" t="s">
        <v>17159</v>
      </c>
      <c r="G6216" t="s">
        <v>149</v>
      </c>
      <c r="H6216" t="s">
        <v>144</v>
      </c>
      <c r="I6216" t="s">
        <v>136</v>
      </c>
      <c r="J6216" t="s">
        <v>137</v>
      </c>
      <c r="K6216" t="s">
        <v>138</v>
      </c>
      <c r="L6216" t="s">
        <v>17160</v>
      </c>
      <c r="M6216" t="s">
        <v>17161</v>
      </c>
      <c r="N6216">
        <v>2.4763888879999998</v>
      </c>
      <c r="O6216">
        <v>0</v>
      </c>
      <c r="P6216">
        <v>0</v>
      </c>
      <c r="Q6216">
        <v>0</v>
      </c>
      <c r="R6216">
        <v>0</v>
      </c>
      <c r="S6216">
        <v>3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31.318083962007812</v>
      </c>
      <c r="AB6216">
        <v>0</v>
      </c>
      <c r="AC6216">
        <v>0</v>
      </c>
      <c r="AD6216">
        <v>0</v>
      </c>
      <c r="AE6216">
        <v>31.318083962007812</v>
      </c>
    </row>
    <row r="6217" spans="1:31" x14ac:dyDescent="0.3">
      <c r="A6217">
        <v>2660106</v>
      </c>
      <c r="B6217">
        <v>1</v>
      </c>
      <c r="C6217" t="s">
        <v>80</v>
      </c>
      <c r="D6217" t="s">
        <v>85</v>
      </c>
      <c r="E6217" t="s">
        <v>165</v>
      </c>
      <c r="F6217" t="s">
        <v>17162</v>
      </c>
      <c r="G6217" t="s">
        <v>154</v>
      </c>
      <c r="H6217" t="s">
        <v>135</v>
      </c>
      <c r="I6217" t="s">
        <v>136</v>
      </c>
      <c r="J6217" t="s">
        <v>137</v>
      </c>
      <c r="K6217" t="s">
        <v>138</v>
      </c>
      <c r="L6217" t="s">
        <v>17163</v>
      </c>
      <c r="M6217" t="s">
        <v>17164</v>
      </c>
      <c r="N6217">
        <v>0.259722222</v>
      </c>
      <c r="O6217">
        <v>0</v>
      </c>
      <c r="P6217">
        <v>15</v>
      </c>
      <c r="Q6217">
        <v>0</v>
      </c>
      <c r="R6217">
        <v>0</v>
      </c>
      <c r="S6217">
        <v>0</v>
      </c>
      <c r="T6217">
        <v>9</v>
      </c>
      <c r="U6217">
        <v>0</v>
      </c>
      <c r="V6217">
        <v>0</v>
      </c>
      <c r="W6217">
        <v>0</v>
      </c>
      <c r="X6217">
        <v>1.2801151533842392</v>
      </c>
      <c r="Y6217">
        <v>0</v>
      </c>
      <c r="Z6217">
        <v>0</v>
      </c>
      <c r="AA6217">
        <v>0</v>
      </c>
      <c r="AB6217">
        <v>4.4736714692938815</v>
      </c>
      <c r="AC6217">
        <v>0</v>
      </c>
      <c r="AD6217">
        <v>0</v>
      </c>
      <c r="AE6217">
        <v>5.7537866226781205</v>
      </c>
    </row>
    <row r="6218" spans="1:31" x14ac:dyDescent="0.3">
      <c r="A6218">
        <v>2660023</v>
      </c>
      <c r="B6218">
        <v>1</v>
      </c>
      <c r="C6218" t="s">
        <v>80</v>
      </c>
      <c r="D6218" t="s">
        <v>105</v>
      </c>
      <c r="E6218" t="s">
        <v>147</v>
      </c>
      <c r="F6218" t="s">
        <v>10521</v>
      </c>
      <c r="G6218" t="s">
        <v>149</v>
      </c>
      <c r="H6218" t="s">
        <v>144</v>
      </c>
      <c r="I6218" t="s">
        <v>136</v>
      </c>
      <c r="J6218" t="s">
        <v>137</v>
      </c>
      <c r="K6218" t="s">
        <v>138</v>
      </c>
      <c r="L6218" t="s">
        <v>17165</v>
      </c>
      <c r="M6218" t="s">
        <v>17166</v>
      </c>
      <c r="N6218">
        <v>0.57305555500000005</v>
      </c>
      <c r="O6218">
        <v>12</v>
      </c>
      <c r="P6218">
        <v>35</v>
      </c>
      <c r="Q6218">
        <v>5</v>
      </c>
      <c r="R6218">
        <v>72</v>
      </c>
      <c r="S6218">
        <v>15</v>
      </c>
      <c r="T6218">
        <v>21</v>
      </c>
      <c r="U6218">
        <v>2</v>
      </c>
      <c r="V6218">
        <v>0</v>
      </c>
      <c r="W6218">
        <v>1.6932544665743972</v>
      </c>
      <c r="X6218">
        <v>6.3329132235731738</v>
      </c>
      <c r="Y6218">
        <v>4.0161773627932416</v>
      </c>
      <c r="Z6218">
        <v>53.227415704122741</v>
      </c>
      <c r="AA6218">
        <v>133.13787074510122</v>
      </c>
      <c r="AB6218">
        <v>6.0292081124924515</v>
      </c>
      <c r="AC6218">
        <v>142.58163699335347</v>
      </c>
      <c r="AD6218">
        <v>0</v>
      </c>
      <c r="AE6218">
        <v>347.0184766080107</v>
      </c>
    </row>
    <row r="6219" spans="1:31" x14ac:dyDescent="0.3">
      <c r="A6219">
        <v>2660355</v>
      </c>
      <c r="B6219">
        <v>1</v>
      </c>
      <c r="C6219" t="s">
        <v>81</v>
      </c>
      <c r="D6219" t="s">
        <v>123</v>
      </c>
      <c r="E6219" t="s">
        <v>194</v>
      </c>
      <c r="F6219" t="s">
        <v>5567</v>
      </c>
      <c r="G6219" t="s">
        <v>154</v>
      </c>
      <c r="H6219" t="s">
        <v>144</v>
      </c>
      <c r="I6219" t="s">
        <v>136</v>
      </c>
      <c r="J6219" t="s">
        <v>137</v>
      </c>
      <c r="K6219" t="s">
        <v>138</v>
      </c>
      <c r="L6219" t="s">
        <v>17167</v>
      </c>
      <c r="M6219" t="s">
        <v>17168</v>
      </c>
      <c r="N6219">
        <v>0.30777777699999997</v>
      </c>
      <c r="O6219">
        <v>2</v>
      </c>
      <c r="P6219">
        <v>1</v>
      </c>
      <c r="Q6219">
        <v>101</v>
      </c>
      <c r="R6219">
        <v>1</v>
      </c>
      <c r="S6219">
        <v>12</v>
      </c>
      <c r="T6219">
        <v>0</v>
      </c>
      <c r="U6219">
        <v>0</v>
      </c>
      <c r="V6219">
        <v>0</v>
      </c>
      <c r="W6219">
        <v>0.27585246313427925</v>
      </c>
      <c r="X6219">
        <v>0.91867714663324884</v>
      </c>
      <c r="Y6219">
        <v>60.581969586582943</v>
      </c>
      <c r="Z6219">
        <v>0.8743399166250001</v>
      </c>
      <c r="AA6219">
        <v>5.4536235484403175</v>
      </c>
      <c r="AB6219">
        <v>0</v>
      </c>
      <c r="AC6219">
        <v>0</v>
      </c>
      <c r="AD6219">
        <v>0</v>
      </c>
      <c r="AE6219">
        <v>68.104462661415781</v>
      </c>
    </row>
    <row r="6220" spans="1:31" x14ac:dyDescent="0.3">
      <c r="A6220">
        <v>2660710</v>
      </c>
      <c r="B6220">
        <v>1</v>
      </c>
      <c r="C6220" t="s">
        <v>81</v>
      </c>
      <c r="D6220" t="s">
        <v>126</v>
      </c>
      <c r="E6220" t="s">
        <v>152</v>
      </c>
      <c r="F6220" t="s">
        <v>17169</v>
      </c>
      <c r="G6220" t="s">
        <v>191</v>
      </c>
      <c r="H6220" t="s">
        <v>135</v>
      </c>
      <c r="I6220" t="s">
        <v>136</v>
      </c>
      <c r="J6220" t="s">
        <v>137</v>
      </c>
      <c r="K6220" t="s">
        <v>138</v>
      </c>
      <c r="L6220" t="s">
        <v>17170</v>
      </c>
      <c r="M6220" t="s">
        <v>17171</v>
      </c>
      <c r="N6220">
        <v>0.91694444399999997</v>
      </c>
      <c r="O6220">
        <v>0</v>
      </c>
      <c r="P6220">
        <v>57</v>
      </c>
      <c r="Q6220">
        <v>0</v>
      </c>
      <c r="R6220">
        <v>5</v>
      </c>
      <c r="S6220">
        <v>0</v>
      </c>
      <c r="T6220">
        <v>39</v>
      </c>
      <c r="U6220">
        <v>0</v>
      </c>
      <c r="V6220">
        <v>0</v>
      </c>
      <c r="W6220">
        <v>0</v>
      </c>
      <c r="X6220">
        <v>7.7101116067320561</v>
      </c>
      <c r="Y6220">
        <v>0</v>
      </c>
      <c r="Z6220">
        <v>2.2534236863276682</v>
      </c>
      <c r="AA6220">
        <v>0</v>
      </c>
      <c r="AB6220">
        <v>2.5254890805443502</v>
      </c>
      <c r="AC6220">
        <v>0</v>
      </c>
      <c r="AD6220">
        <v>0</v>
      </c>
      <c r="AE6220">
        <v>12.489024373604074</v>
      </c>
    </row>
    <row r="6221" spans="1:31" x14ac:dyDescent="0.3">
      <c r="A6221">
        <v>2660756</v>
      </c>
      <c r="B6221">
        <v>1</v>
      </c>
      <c r="C6221" t="s">
        <v>81</v>
      </c>
      <c r="D6221" t="s">
        <v>115</v>
      </c>
      <c r="E6221" t="s">
        <v>194</v>
      </c>
      <c r="F6221" t="s">
        <v>5335</v>
      </c>
      <c r="G6221" t="s">
        <v>11318</v>
      </c>
      <c r="H6221" t="s">
        <v>144</v>
      </c>
      <c r="I6221" t="s">
        <v>136</v>
      </c>
      <c r="J6221" t="s">
        <v>137</v>
      </c>
      <c r="K6221" t="s">
        <v>138</v>
      </c>
      <c r="L6221" t="s">
        <v>17172</v>
      </c>
      <c r="M6221" t="s">
        <v>17173</v>
      </c>
      <c r="N6221">
        <v>0.89805555500000001</v>
      </c>
      <c r="O6221">
        <v>8</v>
      </c>
      <c r="P6221">
        <v>4576</v>
      </c>
      <c r="Q6221">
        <v>2</v>
      </c>
      <c r="R6221">
        <v>196</v>
      </c>
      <c r="S6221">
        <v>8</v>
      </c>
      <c r="T6221">
        <v>475</v>
      </c>
      <c r="U6221">
        <v>3</v>
      </c>
      <c r="V6221">
        <v>0</v>
      </c>
      <c r="W6221">
        <v>1.9069673975844437</v>
      </c>
      <c r="X6221">
        <v>445.51499492254703</v>
      </c>
      <c r="Y6221">
        <v>5.6709333902050965</v>
      </c>
      <c r="Z6221">
        <v>88.413564119121645</v>
      </c>
      <c r="AA6221">
        <v>13.195745844856233</v>
      </c>
      <c r="AB6221">
        <v>94.53072081705966</v>
      </c>
      <c r="AC6221">
        <v>33.770029805530385</v>
      </c>
      <c r="AD6221">
        <v>0</v>
      </c>
      <c r="AE6221">
        <v>683.00295629690447</v>
      </c>
    </row>
    <row r="6222" spans="1:31" x14ac:dyDescent="0.3">
      <c r="A6222">
        <v>2660610</v>
      </c>
      <c r="B6222">
        <v>1</v>
      </c>
      <c r="C6222" t="s">
        <v>80</v>
      </c>
      <c r="D6222" t="s">
        <v>93</v>
      </c>
      <c r="E6222" t="s">
        <v>165</v>
      </c>
      <c r="F6222" t="s">
        <v>17174</v>
      </c>
      <c r="G6222" t="s">
        <v>154</v>
      </c>
      <c r="H6222" t="s">
        <v>135</v>
      </c>
      <c r="I6222" t="s">
        <v>136</v>
      </c>
      <c r="J6222" t="s">
        <v>137</v>
      </c>
      <c r="K6222" t="s">
        <v>138</v>
      </c>
      <c r="L6222" t="s">
        <v>17175</v>
      </c>
      <c r="M6222" t="s">
        <v>17176</v>
      </c>
      <c r="N6222">
        <v>0.25694444399999999</v>
      </c>
      <c r="O6222">
        <v>0</v>
      </c>
      <c r="P6222">
        <v>7</v>
      </c>
      <c r="Q6222">
        <v>0</v>
      </c>
      <c r="R6222">
        <v>14</v>
      </c>
      <c r="S6222">
        <v>0</v>
      </c>
      <c r="T6222">
        <v>4</v>
      </c>
      <c r="U6222">
        <v>0</v>
      </c>
      <c r="V6222">
        <v>0</v>
      </c>
      <c r="W6222">
        <v>0</v>
      </c>
      <c r="X6222">
        <v>0.36756616452894447</v>
      </c>
      <c r="Y6222">
        <v>0</v>
      </c>
      <c r="Z6222">
        <v>3.8686621127850773</v>
      </c>
      <c r="AA6222">
        <v>0</v>
      </c>
      <c r="AB6222">
        <v>0.41560303444187496</v>
      </c>
      <c r="AC6222">
        <v>0</v>
      </c>
      <c r="AD6222">
        <v>0</v>
      </c>
      <c r="AE6222">
        <v>4.6518313117558971</v>
      </c>
    </row>
    <row r="6223" spans="1:31" x14ac:dyDescent="0.3">
      <c r="A6223">
        <v>2659897</v>
      </c>
      <c r="B6223">
        <v>1</v>
      </c>
      <c r="C6223" t="s">
        <v>81</v>
      </c>
      <c r="D6223" t="s">
        <v>127</v>
      </c>
      <c r="E6223" t="s">
        <v>194</v>
      </c>
      <c r="F6223" t="s">
        <v>5794</v>
      </c>
      <c r="G6223" t="s">
        <v>149</v>
      </c>
      <c r="H6223" t="s">
        <v>144</v>
      </c>
      <c r="I6223" t="s">
        <v>136</v>
      </c>
      <c r="J6223" t="s">
        <v>137</v>
      </c>
      <c r="K6223" t="s">
        <v>138</v>
      </c>
      <c r="L6223" t="s">
        <v>17177</v>
      </c>
      <c r="M6223" t="s">
        <v>17178</v>
      </c>
      <c r="N6223">
        <v>1.352777777</v>
      </c>
      <c r="O6223">
        <v>33</v>
      </c>
      <c r="P6223">
        <v>4665</v>
      </c>
      <c r="Q6223">
        <v>697</v>
      </c>
      <c r="R6223">
        <v>498</v>
      </c>
      <c r="S6223">
        <v>62</v>
      </c>
      <c r="T6223">
        <v>518</v>
      </c>
      <c r="U6223">
        <v>12</v>
      </c>
      <c r="V6223">
        <v>0</v>
      </c>
      <c r="W6223">
        <v>16.375846193278949</v>
      </c>
      <c r="X6223">
        <v>1211.4817206759296</v>
      </c>
      <c r="Y6223">
        <v>2714.0847882971461</v>
      </c>
      <c r="Z6223">
        <v>1317.9297908948777</v>
      </c>
      <c r="AA6223">
        <v>278.89768026798197</v>
      </c>
      <c r="AB6223">
        <v>253.04869185924542</v>
      </c>
      <c r="AC6223">
        <v>855.01453586139519</v>
      </c>
      <c r="AD6223">
        <v>0</v>
      </c>
      <c r="AE6223">
        <v>6646.8330540498546</v>
      </c>
    </row>
    <row r="6224" spans="1:31" x14ac:dyDescent="0.3">
      <c r="A6224">
        <v>2659877</v>
      </c>
      <c r="B6224">
        <v>1</v>
      </c>
      <c r="C6224" t="s">
        <v>81</v>
      </c>
      <c r="D6224" t="s">
        <v>123</v>
      </c>
      <c r="E6224" t="s">
        <v>194</v>
      </c>
      <c r="F6224" t="s">
        <v>387</v>
      </c>
      <c r="G6224" t="s">
        <v>149</v>
      </c>
      <c r="H6224" t="s">
        <v>144</v>
      </c>
      <c r="I6224" t="s">
        <v>136</v>
      </c>
      <c r="J6224" t="s">
        <v>137</v>
      </c>
      <c r="K6224" t="s">
        <v>138</v>
      </c>
      <c r="L6224" t="s">
        <v>17179</v>
      </c>
      <c r="M6224" t="s">
        <v>17180</v>
      </c>
      <c r="N6224">
        <v>1.3008333329999999</v>
      </c>
      <c r="O6224">
        <v>1</v>
      </c>
      <c r="P6224">
        <v>955</v>
      </c>
      <c r="Q6224">
        <v>26</v>
      </c>
      <c r="R6224">
        <v>133</v>
      </c>
      <c r="S6224">
        <v>3</v>
      </c>
      <c r="T6224">
        <v>104</v>
      </c>
      <c r="U6224">
        <v>0</v>
      </c>
      <c r="V6224">
        <v>0</v>
      </c>
      <c r="W6224">
        <v>0.28789196924777777</v>
      </c>
      <c r="X6224">
        <v>152.83996967702876</v>
      </c>
      <c r="Y6224">
        <v>23.035593738633107</v>
      </c>
      <c r="Z6224">
        <v>94.09916405653918</v>
      </c>
      <c r="AA6224">
        <v>4.7478582560397955</v>
      </c>
      <c r="AB6224">
        <v>36.092285342594934</v>
      </c>
      <c r="AC6224">
        <v>0</v>
      </c>
      <c r="AD6224">
        <v>0</v>
      </c>
      <c r="AE6224">
        <v>311.10276304008357</v>
      </c>
    </row>
    <row r="6225" spans="1:31" x14ac:dyDescent="0.3">
      <c r="A6225">
        <v>2660438</v>
      </c>
      <c r="B6225">
        <v>1</v>
      </c>
      <c r="C6225" t="s">
        <v>81</v>
      </c>
      <c r="D6225" t="s">
        <v>121</v>
      </c>
      <c r="E6225" t="s">
        <v>194</v>
      </c>
      <c r="F6225" t="s">
        <v>3237</v>
      </c>
      <c r="G6225" t="s">
        <v>149</v>
      </c>
      <c r="H6225" t="s">
        <v>144</v>
      </c>
      <c r="I6225" t="s">
        <v>136</v>
      </c>
      <c r="J6225" t="s">
        <v>137</v>
      </c>
      <c r="K6225" t="s">
        <v>138</v>
      </c>
      <c r="L6225" t="s">
        <v>17181</v>
      </c>
      <c r="M6225" t="s">
        <v>17182</v>
      </c>
      <c r="N6225">
        <v>0.23888888799999999</v>
      </c>
      <c r="O6225">
        <v>5</v>
      </c>
      <c r="P6225">
        <v>283</v>
      </c>
      <c r="Q6225">
        <v>0</v>
      </c>
      <c r="R6225">
        <v>91</v>
      </c>
      <c r="S6225">
        <v>3</v>
      </c>
      <c r="T6225">
        <v>16</v>
      </c>
      <c r="U6225">
        <v>0</v>
      </c>
      <c r="V6225">
        <v>0</v>
      </c>
      <c r="W6225">
        <v>0.36530630411111109</v>
      </c>
      <c r="X6225">
        <v>10.105007579995092</v>
      </c>
      <c r="Y6225">
        <v>0</v>
      </c>
      <c r="Z6225">
        <v>15.128535101102152</v>
      </c>
      <c r="AA6225">
        <v>0.83343786122888552</v>
      </c>
      <c r="AB6225">
        <v>3.5374617995135562</v>
      </c>
      <c r="AC6225">
        <v>0</v>
      </c>
      <c r="AD6225">
        <v>0</v>
      </c>
      <c r="AE6225">
        <v>29.969748645950801</v>
      </c>
    </row>
    <row r="6226" spans="1:31" x14ac:dyDescent="0.3">
      <c r="A6226">
        <v>2659940</v>
      </c>
      <c r="B6226">
        <v>1</v>
      </c>
      <c r="C6226" t="s">
        <v>80</v>
      </c>
      <c r="D6226" t="s">
        <v>93</v>
      </c>
      <c r="E6226" t="s">
        <v>194</v>
      </c>
      <c r="F6226" t="s">
        <v>17183</v>
      </c>
      <c r="G6226" t="s">
        <v>149</v>
      </c>
      <c r="H6226" t="s">
        <v>144</v>
      </c>
      <c r="I6226" t="s">
        <v>136</v>
      </c>
      <c r="J6226" t="s">
        <v>137</v>
      </c>
      <c r="K6226" t="s">
        <v>138</v>
      </c>
      <c r="L6226" t="s">
        <v>17184</v>
      </c>
      <c r="M6226" t="s">
        <v>17185</v>
      </c>
      <c r="N6226">
        <v>1.227777777</v>
      </c>
      <c r="O6226">
        <v>3</v>
      </c>
      <c r="P6226">
        <v>39</v>
      </c>
      <c r="Q6226">
        <v>78</v>
      </c>
      <c r="R6226">
        <v>403</v>
      </c>
      <c r="S6226">
        <v>19</v>
      </c>
      <c r="T6226">
        <v>103</v>
      </c>
      <c r="U6226">
        <v>1</v>
      </c>
      <c r="V6226">
        <v>0</v>
      </c>
      <c r="W6226">
        <v>6.6061950946367851</v>
      </c>
      <c r="X6226">
        <v>19.796968690863402</v>
      </c>
      <c r="Y6226">
        <v>502.23505135749434</v>
      </c>
      <c r="Z6226">
        <v>2054.5925486103374</v>
      </c>
      <c r="AA6226">
        <v>256.94495777052987</v>
      </c>
      <c r="AB6226">
        <v>187.67216219136489</v>
      </c>
      <c r="AC6226">
        <v>0.62504769090486667</v>
      </c>
      <c r="AD6226">
        <v>0</v>
      </c>
      <c r="AE6226">
        <v>3028.4729314061319</v>
      </c>
    </row>
    <row r="6227" spans="1:31" x14ac:dyDescent="0.3">
      <c r="A6227">
        <v>2660687</v>
      </c>
      <c r="B6227">
        <v>1</v>
      </c>
      <c r="C6227" t="s">
        <v>81</v>
      </c>
      <c r="D6227" t="s">
        <v>113</v>
      </c>
      <c r="E6227" t="s">
        <v>141</v>
      </c>
      <c r="F6227" t="s">
        <v>16674</v>
      </c>
      <c r="G6227" t="s">
        <v>149</v>
      </c>
      <c r="H6227" t="s">
        <v>144</v>
      </c>
      <c r="I6227" t="s">
        <v>241</v>
      </c>
      <c r="J6227" t="s">
        <v>137</v>
      </c>
      <c r="K6227" t="s">
        <v>138</v>
      </c>
      <c r="L6227" t="s">
        <v>17186</v>
      </c>
      <c r="M6227" t="s">
        <v>17187</v>
      </c>
      <c r="N6227">
        <v>1.1111111E-2</v>
      </c>
      <c r="O6227">
        <v>2</v>
      </c>
      <c r="P6227">
        <v>252</v>
      </c>
      <c r="Q6227">
        <v>8</v>
      </c>
      <c r="R6227">
        <v>2</v>
      </c>
      <c r="S6227">
        <v>5</v>
      </c>
      <c r="T6227">
        <v>4</v>
      </c>
      <c r="U6227">
        <v>2</v>
      </c>
      <c r="V6227">
        <v>0</v>
      </c>
      <c r="W6227">
        <v>6.9425059333333332E-3</v>
      </c>
      <c r="X6227">
        <v>0.57701999131200588</v>
      </c>
      <c r="Y6227">
        <v>0.22674042134905334</v>
      </c>
      <c r="Z6227">
        <v>8.0285779899733345E-3</v>
      </c>
      <c r="AA6227">
        <v>2.7082320449885556E-2</v>
      </c>
      <c r="AB6227">
        <v>3.1537062863155566E-2</v>
      </c>
      <c r="AC6227">
        <v>0.62821109779088002</v>
      </c>
      <c r="AD6227">
        <v>0</v>
      </c>
      <c r="AE6227">
        <v>1.5055619776882871</v>
      </c>
    </row>
    <row r="6228" spans="1:31" x14ac:dyDescent="0.3">
      <c r="A6228">
        <v>2660673</v>
      </c>
      <c r="B6228">
        <v>1</v>
      </c>
      <c r="C6228" t="s">
        <v>81</v>
      </c>
      <c r="D6228" t="s">
        <v>121</v>
      </c>
      <c r="E6228" t="s">
        <v>141</v>
      </c>
      <c r="F6228" t="s">
        <v>17188</v>
      </c>
      <c r="G6228" t="s">
        <v>143</v>
      </c>
      <c r="H6228" t="s">
        <v>144</v>
      </c>
      <c r="I6228" t="s">
        <v>136</v>
      </c>
      <c r="J6228" t="s">
        <v>137</v>
      </c>
      <c r="K6228" t="s">
        <v>138</v>
      </c>
      <c r="L6228" t="s">
        <v>17189</v>
      </c>
      <c r="M6228" t="s">
        <v>17190</v>
      </c>
      <c r="N6228">
        <v>6.8250000000000002</v>
      </c>
      <c r="O6228">
        <v>0</v>
      </c>
      <c r="P6228">
        <v>390</v>
      </c>
      <c r="Q6228">
        <v>0</v>
      </c>
      <c r="R6228">
        <v>13</v>
      </c>
      <c r="S6228">
        <v>0</v>
      </c>
      <c r="T6228">
        <v>17</v>
      </c>
      <c r="U6228">
        <v>0</v>
      </c>
      <c r="V6228">
        <v>0</v>
      </c>
      <c r="W6228">
        <v>0</v>
      </c>
      <c r="X6228">
        <v>286.66624425783817</v>
      </c>
      <c r="Y6228">
        <v>0</v>
      </c>
      <c r="Z6228">
        <v>23.549560415423095</v>
      </c>
      <c r="AA6228">
        <v>0</v>
      </c>
      <c r="AB6228">
        <v>48.292396224135878</v>
      </c>
      <c r="AC6228">
        <v>0</v>
      </c>
      <c r="AD6228">
        <v>0</v>
      </c>
      <c r="AE6228">
        <v>358.50820089739716</v>
      </c>
    </row>
    <row r="6229" spans="1:31" x14ac:dyDescent="0.3">
      <c r="A6229">
        <v>2660730</v>
      </c>
      <c r="B6229">
        <v>1</v>
      </c>
      <c r="C6229" t="s">
        <v>80</v>
      </c>
      <c r="D6229" t="s">
        <v>93</v>
      </c>
      <c r="E6229" t="s">
        <v>141</v>
      </c>
      <c r="F6229" t="s">
        <v>17191</v>
      </c>
      <c r="G6229" t="s">
        <v>149</v>
      </c>
      <c r="H6229" t="s">
        <v>144</v>
      </c>
      <c r="I6229" t="s">
        <v>136</v>
      </c>
      <c r="J6229" t="s">
        <v>137</v>
      </c>
      <c r="K6229" t="s">
        <v>138</v>
      </c>
      <c r="L6229" t="s">
        <v>17192</v>
      </c>
      <c r="M6229" t="s">
        <v>17193</v>
      </c>
      <c r="N6229">
        <v>10.640277777</v>
      </c>
      <c r="O6229">
        <v>0</v>
      </c>
      <c r="P6229">
        <v>137</v>
      </c>
      <c r="Q6229">
        <v>0</v>
      </c>
      <c r="R6229">
        <v>9</v>
      </c>
      <c r="S6229">
        <v>0</v>
      </c>
      <c r="T6229">
        <v>16</v>
      </c>
      <c r="U6229">
        <v>0</v>
      </c>
      <c r="V6229">
        <v>0</v>
      </c>
      <c r="W6229">
        <v>0</v>
      </c>
      <c r="X6229">
        <v>422.33042178986159</v>
      </c>
      <c r="Y6229">
        <v>0</v>
      </c>
      <c r="Z6229">
        <v>210.08214370821241</v>
      </c>
      <c r="AA6229">
        <v>0</v>
      </c>
      <c r="AB6229">
        <v>38.753284309665297</v>
      </c>
      <c r="AC6229">
        <v>0</v>
      </c>
      <c r="AD6229">
        <v>0</v>
      </c>
      <c r="AE6229">
        <v>671.16584980773928</v>
      </c>
    </row>
    <row r="6230" spans="1:31" x14ac:dyDescent="0.3">
      <c r="A6230">
        <v>2660630</v>
      </c>
      <c r="B6230">
        <v>1</v>
      </c>
      <c r="C6230" t="s">
        <v>81</v>
      </c>
      <c r="D6230" t="s">
        <v>121</v>
      </c>
      <c r="E6230" t="s">
        <v>147</v>
      </c>
      <c r="F6230" t="s">
        <v>17194</v>
      </c>
      <c r="G6230" t="s">
        <v>149</v>
      </c>
      <c r="H6230" t="s">
        <v>144</v>
      </c>
      <c r="I6230" t="s">
        <v>136</v>
      </c>
      <c r="J6230" t="s">
        <v>137</v>
      </c>
      <c r="K6230" t="s">
        <v>138</v>
      </c>
      <c r="L6230" t="s">
        <v>17195</v>
      </c>
      <c r="M6230" t="s">
        <v>17196</v>
      </c>
      <c r="N6230">
        <v>3.0249999999999999</v>
      </c>
      <c r="O6230">
        <v>1</v>
      </c>
      <c r="P6230">
        <v>139</v>
      </c>
      <c r="Q6230">
        <v>2</v>
      </c>
      <c r="R6230">
        <v>3</v>
      </c>
      <c r="S6230">
        <v>1</v>
      </c>
      <c r="T6230">
        <v>1</v>
      </c>
      <c r="U6230">
        <v>0</v>
      </c>
      <c r="V6230">
        <v>0</v>
      </c>
      <c r="W6230">
        <v>0.96902787086388886</v>
      </c>
      <c r="X6230">
        <v>52.889453810109238</v>
      </c>
      <c r="Y6230">
        <v>12.470125839660835</v>
      </c>
      <c r="Z6230">
        <v>1.0355348399714064</v>
      </c>
      <c r="AA6230">
        <v>4.6202653699583331</v>
      </c>
      <c r="AB6230">
        <v>4.3023382287416663</v>
      </c>
      <c r="AC6230">
        <v>0</v>
      </c>
      <c r="AD6230">
        <v>0</v>
      </c>
      <c r="AE6230">
        <v>76.286745959305364</v>
      </c>
    </row>
    <row r="6231" spans="1:31" x14ac:dyDescent="0.3">
      <c r="A6231">
        <v>2660089</v>
      </c>
      <c r="B6231">
        <v>1</v>
      </c>
      <c r="C6231" t="s">
        <v>81</v>
      </c>
      <c r="D6231" t="s">
        <v>122</v>
      </c>
      <c r="E6231" t="s">
        <v>141</v>
      </c>
      <c r="F6231" t="s">
        <v>17197</v>
      </c>
      <c r="G6231" t="s">
        <v>143</v>
      </c>
      <c r="H6231" t="s">
        <v>144</v>
      </c>
      <c r="I6231" t="s">
        <v>136</v>
      </c>
      <c r="J6231" t="s">
        <v>137</v>
      </c>
      <c r="K6231" t="s">
        <v>138</v>
      </c>
      <c r="L6231" t="s">
        <v>17198</v>
      </c>
      <c r="M6231" t="s">
        <v>17199</v>
      </c>
      <c r="N6231">
        <v>2.8266666659999999</v>
      </c>
      <c r="O6231">
        <v>1</v>
      </c>
      <c r="P6231">
        <v>74</v>
      </c>
      <c r="Q6231">
        <v>0</v>
      </c>
      <c r="R6231">
        <v>0</v>
      </c>
      <c r="S6231">
        <v>0</v>
      </c>
      <c r="T6231">
        <v>6</v>
      </c>
      <c r="U6231">
        <v>0</v>
      </c>
      <c r="V6231">
        <v>0</v>
      </c>
      <c r="W6231">
        <v>0.80470881004638894</v>
      </c>
      <c r="X6231">
        <v>31.807590313280876</v>
      </c>
      <c r="Y6231">
        <v>0</v>
      </c>
      <c r="Z6231">
        <v>0</v>
      </c>
      <c r="AA6231">
        <v>0</v>
      </c>
      <c r="AB6231">
        <v>0.16918762646924482</v>
      </c>
      <c r="AC6231">
        <v>0</v>
      </c>
      <c r="AD6231">
        <v>0</v>
      </c>
      <c r="AE6231">
        <v>32.781486749796514</v>
      </c>
    </row>
    <row r="6232" spans="1:31" x14ac:dyDescent="0.3">
      <c r="A6232">
        <v>2659863</v>
      </c>
      <c r="B6232">
        <v>1</v>
      </c>
      <c r="C6232" t="s">
        <v>80</v>
      </c>
      <c r="D6232" t="s">
        <v>105</v>
      </c>
      <c r="E6232" t="s">
        <v>194</v>
      </c>
      <c r="F6232" t="s">
        <v>17200</v>
      </c>
      <c r="G6232" t="s">
        <v>149</v>
      </c>
      <c r="H6232" t="s">
        <v>144</v>
      </c>
      <c r="I6232" t="s">
        <v>136</v>
      </c>
      <c r="J6232" t="s">
        <v>137</v>
      </c>
      <c r="K6232" t="s">
        <v>138</v>
      </c>
      <c r="L6232" t="s">
        <v>17201</v>
      </c>
      <c r="M6232" t="s">
        <v>17202</v>
      </c>
      <c r="N6232">
        <v>1.4597222219999999</v>
      </c>
      <c r="O6232">
        <v>11</v>
      </c>
      <c r="P6232">
        <v>4843</v>
      </c>
      <c r="Q6232">
        <v>18</v>
      </c>
      <c r="R6232">
        <v>592</v>
      </c>
      <c r="S6232">
        <v>41</v>
      </c>
      <c r="T6232">
        <v>322</v>
      </c>
      <c r="U6232">
        <v>1</v>
      </c>
      <c r="V6232">
        <v>2</v>
      </c>
      <c r="W6232">
        <v>8.3618364228037159</v>
      </c>
      <c r="X6232">
        <v>1724.9879863890317</v>
      </c>
      <c r="Y6232">
        <v>173.85324043874996</v>
      </c>
      <c r="Z6232">
        <v>356.03755408068463</v>
      </c>
      <c r="AA6232">
        <v>2404.3519752239099</v>
      </c>
      <c r="AB6232">
        <v>355.84439575840958</v>
      </c>
      <c r="AC6232">
        <v>72.51219374639723</v>
      </c>
      <c r="AD6232">
        <v>4.6162561986346802</v>
      </c>
      <c r="AE6232">
        <v>5100.5654382586217</v>
      </c>
    </row>
    <row r="6233" spans="1:31" x14ac:dyDescent="0.3">
      <c r="A6233">
        <v>2659909</v>
      </c>
      <c r="B6233">
        <v>1</v>
      </c>
      <c r="C6233" t="s">
        <v>80</v>
      </c>
      <c r="D6233" t="s">
        <v>95</v>
      </c>
      <c r="E6233" t="s">
        <v>181</v>
      </c>
      <c r="F6233" t="s">
        <v>17203</v>
      </c>
      <c r="G6233" t="s">
        <v>149</v>
      </c>
      <c r="H6233" t="s">
        <v>144</v>
      </c>
      <c r="I6233" t="s">
        <v>136</v>
      </c>
      <c r="J6233" t="s">
        <v>137</v>
      </c>
      <c r="K6233" t="s">
        <v>138</v>
      </c>
      <c r="L6233" t="s">
        <v>17204</v>
      </c>
      <c r="M6233" t="s">
        <v>17205</v>
      </c>
      <c r="N6233">
        <v>0.205555555</v>
      </c>
      <c r="O6233">
        <v>0</v>
      </c>
      <c r="P6233">
        <v>147</v>
      </c>
      <c r="Q6233">
        <v>0</v>
      </c>
      <c r="R6233">
        <v>2</v>
      </c>
      <c r="S6233">
        <v>31</v>
      </c>
      <c r="T6233">
        <v>11</v>
      </c>
      <c r="U6233">
        <v>3</v>
      </c>
      <c r="V6233">
        <v>0</v>
      </c>
      <c r="W6233">
        <v>0</v>
      </c>
      <c r="X6233">
        <v>5.3896971594939647</v>
      </c>
      <c r="Y6233">
        <v>0</v>
      </c>
      <c r="Z6233">
        <v>0.45574768696000001</v>
      </c>
      <c r="AA6233">
        <v>34.337375730254365</v>
      </c>
      <c r="AB6233">
        <v>0.75034313121514751</v>
      </c>
      <c r="AC6233">
        <v>32.351608689640408</v>
      </c>
      <c r="AD6233">
        <v>0</v>
      </c>
      <c r="AE6233">
        <v>73.284772397563884</v>
      </c>
    </row>
    <row r="6234" spans="1:31" x14ac:dyDescent="0.3">
      <c r="A6234">
        <v>2660032</v>
      </c>
      <c r="B6234">
        <v>1</v>
      </c>
      <c r="C6234" t="s">
        <v>80</v>
      </c>
      <c r="D6234" t="s">
        <v>108</v>
      </c>
      <c r="E6234" t="s">
        <v>165</v>
      </c>
      <c r="F6234" t="s">
        <v>17206</v>
      </c>
      <c r="G6234" t="s">
        <v>224</v>
      </c>
      <c r="H6234" t="s">
        <v>135</v>
      </c>
      <c r="I6234" t="s">
        <v>136</v>
      </c>
      <c r="J6234" t="s">
        <v>137</v>
      </c>
      <c r="K6234" t="s">
        <v>138</v>
      </c>
      <c r="L6234" t="s">
        <v>17207</v>
      </c>
      <c r="M6234" t="s">
        <v>17208</v>
      </c>
      <c r="N6234">
        <v>2.7944444439999998</v>
      </c>
      <c r="O6234">
        <v>0</v>
      </c>
      <c r="P6234">
        <v>4</v>
      </c>
      <c r="Q6234">
        <v>0</v>
      </c>
      <c r="R6234">
        <v>0</v>
      </c>
      <c r="S6234">
        <v>0</v>
      </c>
      <c r="T6234">
        <v>2</v>
      </c>
      <c r="U6234">
        <v>0</v>
      </c>
      <c r="V6234">
        <v>0</v>
      </c>
      <c r="W6234">
        <v>0</v>
      </c>
      <c r="X6234">
        <v>0.69908674142851912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0.69908674142851912</v>
      </c>
    </row>
    <row r="6235" spans="1:31" x14ac:dyDescent="0.3">
      <c r="A6235">
        <v>2660719</v>
      </c>
      <c r="B6235">
        <v>1</v>
      </c>
      <c r="C6235" t="s">
        <v>81</v>
      </c>
      <c r="D6235" t="s">
        <v>115</v>
      </c>
      <c r="E6235" t="s">
        <v>194</v>
      </c>
      <c r="F6235" t="s">
        <v>17209</v>
      </c>
      <c r="G6235" t="s">
        <v>149</v>
      </c>
      <c r="H6235" t="s">
        <v>144</v>
      </c>
      <c r="I6235" t="s">
        <v>136</v>
      </c>
      <c r="J6235" t="s">
        <v>137</v>
      </c>
      <c r="K6235" t="s">
        <v>138</v>
      </c>
      <c r="L6235" t="s">
        <v>17210</v>
      </c>
      <c r="M6235" t="s">
        <v>17211</v>
      </c>
      <c r="N6235">
        <v>0.58527777700000005</v>
      </c>
      <c r="O6235">
        <v>8</v>
      </c>
      <c r="P6235">
        <v>4576</v>
      </c>
      <c r="Q6235">
        <v>2</v>
      </c>
      <c r="R6235">
        <v>196</v>
      </c>
      <c r="S6235">
        <v>8</v>
      </c>
      <c r="T6235">
        <v>475</v>
      </c>
      <c r="U6235">
        <v>3</v>
      </c>
      <c r="V6235">
        <v>0</v>
      </c>
      <c r="W6235">
        <v>1.3847504594066673</v>
      </c>
      <c r="X6235">
        <v>305.62095911857949</v>
      </c>
      <c r="Y6235">
        <v>3.7940620302897941</v>
      </c>
      <c r="Z6235">
        <v>60.725644438778772</v>
      </c>
      <c r="AA6235">
        <v>9.1063717883786559</v>
      </c>
      <c r="AB6235">
        <v>66.973016968756667</v>
      </c>
      <c r="AC6235">
        <v>21.956590014785203</v>
      </c>
      <c r="AD6235">
        <v>0</v>
      </c>
      <c r="AE6235">
        <v>469.56139481897532</v>
      </c>
    </row>
    <row r="6236" spans="1:31" x14ac:dyDescent="0.3">
      <c r="A6236">
        <v>2660596</v>
      </c>
      <c r="B6236">
        <v>1</v>
      </c>
      <c r="C6236" t="s">
        <v>80</v>
      </c>
      <c r="D6236" t="s">
        <v>98</v>
      </c>
      <c r="E6236" t="s">
        <v>165</v>
      </c>
      <c r="F6236" t="s">
        <v>17212</v>
      </c>
      <c r="G6236" t="s">
        <v>467</v>
      </c>
      <c r="H6236" t="s">
        <v>135</v>
      </c>
      <c r="I6236" t="s">
        <v>136</v>
      </c>
      <c r="J6236" t="s">
        <v>137</v>
      </c>
      <c r="K6236" t="s">
        <v>138</v>
      </c>
      <c r="L6236" t="s">
        <v>17213</v>
      </c>
      <c r="M6236" t="s">
        <v>17214</v>
      </c>
      <c r="N6236">
        <v>3.6655555550000001</v>
      </c>
      <c r="O6236">
        <v>0</v>
      </c>
      <c r="P6236">
        <v>3</v>
      </c>
      <c r="Q6236">
        <v>0</v>
      </c>
      <c r="R6236">
        <v>5</v>
      </c>
      <c r="S6236">
        <v>0</v>
      </c>
      <c r="T6236">
        <v>2</v>
      </c>
      <c r="U6236">
        <v>0</v>
      </c>
      <c r="V6236">
        <v>0</v>
      </c>
      <c r="W6236">
        <v>0</v>
      </c>
      <c r="X6236">
        <v>4.7229233720085046</v>
      </c>
      <c r="Y6236">
        <v>0</v>
      </c>
      <c r="Z6236">
        <v>50.319189959999754</v>
      </c>
      <c r="AA6236">
        <v>0</v>
      </c>
      <c r="AB6236">
        <v>16.624826019499281</v>
      </c>
      <c r="AC6236">
        <v>0</v>
      </c>
      <c r="AD6236">
        <v>0</v>
      </c>
      <c r="AE6236">
        <v>71.666939351507537</v>
      </c>
    </row>
    <row r="6237" spans="1:31" x14ac:dyDescent="0.3">
      <c r="A6237">
        <v>2660049</v>
      </c>
      <c r="B6237">
        <v>1</v>
      </c>
      <c r="C6237" t="s">
        <v>80</v>
      </c>
      <c r="D6237" t="s">
        <v>83</v>
      </c>
      <c r="E6237" t="s">
        <v>165</v>
      </c>
      <c r="F6237" t="s">
        <v>17215</v>
      </c>
      <c r="G6237" t="s">
        <v>161</v>
      </c>
      <c r="H6237" t="s">
        <v>135</v>
      </c>
      <c r="I6237" t="s">
        <v>136</v>
      </c>
      <c r="J6237" t="s">
        <v>137</v>
      </c>
      <c r="K6237" t="s">
        <v>162</v>
      </c>
      <c r="L6237" t="s">
        <v>17216</v>
      </c>
      <c r="M6237" t="s">
        <v>17217</v>
      </c>
      <c r="N6237">
        <v>2.3650000000000002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11</v>
      </c>
      <c r="U6237">
        <v>0</v>
      </c>
      <c r="V6237">
        <v>1</v>
      </c>
      <c r="W6237">
        <v>0</v>
      </c>
      <c r="X6237">
        <v>2.4764704228986502E-2</v>
      </c>
      <c r="Y6237">
        <v>0</v>
      </c>
      <c r="Z6237">
        <v>0</v>
      </c>
      <c r="AA6237">
        <v>0</v>
      </c>
      <c r="AB6237">
        <v>47.085943698618188</v>
      </c>
      <c r="AC6237">
        <v>0</v>
      </c>
      <c r="AD6237">
        <v>10.811842828775944</v>
      </c>
      <c r="AE6237">
        <v>57.922551231623117</v>
      </c>
    </row>
    <row r="6238" spans="1:31" x14ac:dyDescent="0.3">
      <c r="A6238">
        <v>2660716</v>
      </c>
      <c r="B6238">
        <v>2</v>
      </c>
      <c r="C6238" t="s">
        <v>81</v>
      </c>
      <c r="D6238" t="s">
        <v>121</v>
      </c>
      <c r="E6238" t="s">
        <v>152</v>
      </c>
      <c r="F6238" t="s">
        <v>17218</v>
      </c>
      <c r="G6238" t="s">
        <v>268</v>
      </c>
      <c r="H6238" t="s">
        <v>135</v>
      </c>
      <c r="I6238" t="s">
        <v>136</v>
      </c>
      <c r="J6238" t="s">
        <v>137</v>
      </c>
      <c r="K6238" t="s">
        <v>138</v>
      </c>
      <c r="L6238" t="s">
        <v>17219</v>
      </c>
      <c r="M6238" t="s">
        <v>17220</v>
      </c>
      <c r="N6238">
        <v>2.284166666</v>
      </c>
      <c r="O6238">
        <v>0</v>
      </c>
      <c r="P6238">
        <v>230</v>
      </c>
      <c r="Q6238">
        <v>0</v>
      </c>
      <c r="R6238">
        <v>9</v>
      </c>
      <c r="S6238">
        <v>0</v>
      </c>
      <c r="T6238">
        <v>161</v>
      </c>
      <c r="U6238">
        <v>0</v>
      </c>
      <c r="V6238">
        <v>0</v>
      </c>
      <c r="W6238">
        <v>0</v>
      </c>
      <c r="X6238">
        <v>79.796950767167857</v>
      </c>
      <c r="Y6238">
        <v>0</v>
      </c>
      <c r="Z6238">
        <v>13.475158154389417</v>
      </c>
      <c r="AA6238">
        <v>0</v>
      </c>
      <c r="AB6238">
        <v>147.23341122483873</v>
      </c>
      <c r="AC6238">
        <v>0</v>
      </c>
      <c r="AD6238">
        <v>0</v>
      </c>
      <c r="AE6238">
        <v>240.50552014639601</v>
      </c>
    </row>
    <row r="6239" spans="1:31" x14ac:dyDescent="0.3">
      <c r="A6239">
        <v>2660450</v>
      </c>
      <c r="B6239">
        <v>1</v>
      </c>
      <c r="C6239" t="s">
        <v>80</v>
      </c>
      <c r="D6239" t="s">
        <v>95</v>
      </c>
      <c r="E6239" t="s">
        <v>194</v>
      </c>
      <c r="F6239" t="s">
        <v>6146</v>
      </c>
      <c r="G6239" t="s">
        <v>154</v>
      </c>
      <c r="H6239" t="s">
        <v>144</v>
      </c>
      <c r="I6239" t="s">
        <v>136</v>
      </c>
      <c r="J6239" t="s">
        <v>137</v>
      </c>
      <c r="K6239" t="s">
        <v>138</v>
      </c>
      <c r="L6239" t="s">
        <v>17221</v>
      </c>
      <c r="M6239" t="s">
        <v>17222</v>
      </c>
      <c r="N6239">
        <v>0.11694444399999999</v>
      </c>
      <c r="O6239">
        <v>5</v>
      </c>
      <c r="P6239">
        <v>986</v>
      </c>
      <c r="Q6239">
        <v>25</v>
      </c>
      <c r="R6239">
        <v>15</v>
      </c>
      <c r="S6239">
        <v>33</v>
      </c>
      <c r="T6239">
        <v>91</v>
      </c>
      <c r="U6239">
        <v>2</v>
      </c>
      <c r="V6239">
        <v>0</v>
      </c>
      <c r="W6239">
        <v>0.64049222083290414</v>
      </c>
      <c r="X6239">
        <v>26.810048137035938</v>
      </c>
      <c r="Y6239">
        <v>9.570610619016124</v>
      </c>
      <c r="Z6239">
        <v>1.7825422859062758</v>
      </c>
      <c r="AA6239">
        <v>56.255907836302498</v>
      </c>
      <c r="AB6239">
        <v>10.792205065280148</v>
      </c>
      <c r="AC6239">
        <v>12.788670773407935</v>
      </c>
      <c r="AD6239">
        <v>0</v>
      </c>
      <c r="AE6239">
        <v>118.64047693778181</v>
      </c>
    </row>
    <row r="6240" spans="1:31" x14ac:dyDescent="0.3">
      <c r="A6240">
        <v>2659869</v>
      </c>
      <c r="B6240">
        <v>1</v>
      </c>
      <c r="C6240" t="s">
        <v>80</v>
      </c>
      <c r="D6240" t="s">
        <v>93</v>
      </c>
      <c r="E6240" t="s">
        <v>141</v>
      </c>
      <c r="F6240" t="s">
        <v>17223</v>
      </c>
      <c r="G6240" t="s">
        <v>448</v>
      </c>
      <c r="H6240" t="s">
        <v>144</v>
      </c>
      <c r="I6240" t="s">
        <v>136</v>
      </c>
      <c r="J6240" t="s">
        <v>137</v>
      </c>
      <c r="K6240" t="s">
        <v>138</v>
      </c>
      <c r="L6240" t="s">
        <v>17202</v>
      </c>
      <c r="M6240" t="s">
        <v>17224</v>
      </c>
      <c r="N6240">
        <v>1.5947222219999999</v>
      </c>
      <c r="O6240">
        <v>0</v>
      </c>
      <c r="P6240">
        <v>119</v>
      </c>
      <c r="Q6240">
        <v>0</v>
      </c>
      <c r="R6240">
        <v>8</v>
      </c>
      <c r="S6240">
        <v>0</v>
      </c>
      <c r="T6240">
        <v>11</v>
      </c>
      <c r="U6240">
        <v>0</v>
      </c>
      <c r="V6240">
        <v>0</v>
      </c>
      <c r="W6240">
        <v>0</v>
      </c>
      <c r="X6240">
        <v>42.110218482999088</v>
      </c>
      <c r="Y6240">
        <v>0</v>
      </c>
      <c r="Z6240">
        <v>24.911025217501045</v>
      </c>
      <c r="AA6240">
        <v>0</v>
      </c>
      <c r="AB6240">
        <v>4.1620723013882843</v>
      </c>
      <c r="AC6240">
        <v>0</v>
      </c>
      <c r="AD6240">
        <v>0</v>
      </c>
      <c r="AE6240">
        <v>71.183316001888414</v>
      </c>
    </row>
    <row r="6241" spans="1:31" x14ac:dyDescent="0.3">
      <c r="A6241">
        <v>2660510</v>
      </c>
      <c r="B6241">
        <v>1</v>
      </c>
      <c r="C6241" t="s">
        <v>80</v>
      </c>
      <c r="D6241" t="s">
        <v>93</v>
      </c>
      <c r="E6241" t="s">
        <v>194</v>
      </c>
      <c r="F6241" t="s">
        <v>17225</v>
      </c>
      <c r="G6241" t="s">
        <v>149</v>
      </c>
      <c r="H6241" t="s">
        <v>144</v>
      </c>
      <c r="I6241" t="s">
        <v>136</v>
      </c>
      <c r="J6241" t="s">
        <v>137</v>
      </c>
      <c r="K6241" t="s">
        <v>138</v>
      </c>
      <c r="L6241" t="s">
        <v>17226</v>
      </c>
      <c r="M6241" t="s">
        <v>17227</v>
      </c>
      <c r="N6241">
        <v>1.1888888879999999</v>
      </c>
      <c r="O6241">
        <v>0</v>
      </c>
      <c r="P6241">
        <v>16005</v>
      </c>
      <c r="Q6241">
        <v>14</v>
      </c>
      <c r="R6241">
        <v>2046</v>
      </c>
      <c r="S6241">
        <v>65</v>
      </c>
      <c r="T6241">
        <v>3792</v>
      </c>
      <c r="U6241">
        <v>16</v>
      </c>
      <c r="V6241">
        <v>6</v>
      </c>
      <c r="W6241">
        <v>0</v>
      </c>
      <c r="X6241">
        <v>3831.8451586189526</v>
      </c>
      <c r="Y6241">
        <v>253.61285221702354</v>
      </c>
      <c r="Z6241">
        <v>6432.1558394798467</v>
      </c>
      <c r="AA6241">
        <v>811.80335109551788</v>
      </c>
      <c r="AB6241">
        <v>4380.1902215960863</v>
      </c>
      <c r="AC6241">
        <v>434.75881751594397</v>
      </c>
      <c r="AD6241">
        <v>60.597806143907405</v>
      </c>
      <c r="AE6241">
        <v>16204.964046667277</v>
      </c>
    </row>
    <row r="6242" spans="1:31" x14ac:dyDescent="0.3">
      <c r="A6242">
        <v>2659823</v>
      </c>
      <c r="B6242">
        <v>1</v>
      </c>
      <c r="C6242" t="s">
        <v>80</v>
      </c>
      <c r="D6242" t="s">
        <v>93</v>
      </c>
      <c r="E6242" t="s">
        <v>194</v>
      </c>
      <c r="F6242" t="s">
        <v>17183</v>
      </c>
      <c r="G6242" t="s">
        <v>149</v>
      </c>
      <c r="H6242" t="s">
        <v>144</v>
      </c>
      <c r="I6242" t="s">
        <v>136</v>
      </c>
      <c r="J6242" t="s">
        <v>137</v>
      </c>
      <c r="K6242" t="s">
        <v>138</v>
      </c>
      <c r="L6242" t="s">
        <v>17228</v>
      </c>
      <c r="M6242" t="s">
        <v>17229</v>
      </c>
      <c r="N6242">
        <v>0.47583333300000002</v>
      </c>
      <c r="O6242">
        <v>3</v>
      </c>
      <c r="P6242">
        <v>39</v>
      </c>
      <c r="Q6242">
        <v>78</v>
      </c>
      <c r="R6242">
        <v>403</v>
      </c>
      <c r="S6242">
        <v>19</v>
      </c>
      <c r="T6242">
        <v>103</v>
      </c>
      <c r="U6242">
        <v>1</v>
      </c>
      <c r="V6242">
        <v>0</v>
      </c>
      <c r="W6242">
        <v>3.8117418420129905</v>
      </c>
      <c r="X6242">
        <v>9.1581237317948361</v>
      </c>
      <c r="Y6242">
        <v>216.83181907344181</v>
      </c>
      <c r="Z6242">
        <v>786.35136800744544</v>
      </c>
      <c r="AA6242">
        <v>120.33698767187384</v>
      </c>
      <c r="AB6242">
        <v>85.289030500887407</v>
      </c>
      <c r="AC6242">
        <v>0.2949442927797275</v>
      </c>
      <c r="AD6242">
        <v>0</v>
      </c>
      <c r="AE6242">
        <v>1222.0740151202363</v>
      </c>
    </row>
    <row r="6243" spans="1:31" x14ac:dyDescent="0.3">
      <c r="A6243">
        <v>2660155</v>
      </c>
      <c r="B6243">
        <v>1</v>
      </c>
      <c r="C6243" t="s">
        <v>81</v>
      </c>
      <c r="D6243" t="s">
        <v>123</v>
      </c>
      <c r="E6243" t="s">
        <v>147</v>
      </c>
      <c r="F6243" t="s">
        <v>17230</v>
      </c>
      <c r="G6243" t="s">
        <v>149</v>
      </c>
      <c r="H6243" t="s">
        <v>144</v>
      </c>
      <c r="I6243" t="s">
        <v>136</v>
      </c>
      <c r="J6243" t="s">
        <v>137</v>
      </c>
      <c r="K6243" t="s">
        <v>138</v>
      </c>
      <c r="L6243" t="s">
        <v>17231</v>
      </c>
      <c r="M6243" t="s">
        <v>17232</v>
      </c>
      <c r="N6243">
        <v>1.691944444</v>
      </c>
      <c r="O6243">
        <v>0</v>
      </c>
      <c r="P6243">
        <v>1</v>
      </c>
      <c r="Q6243">
        <v>1</v>
      </c>
      <c r="R6243">
        <v>35</v>
      </c>
      <c r="S6243">
        <v>1</v>
      </c>
      <c r="T6243">
        <v>3</v>
      </c>
      <c r="U6243">
        <v>0</v>
      </c>
      <c r="V6243">
        <v>0</v>
      </c>
      <c r="W6243">
        <v>0</v>
      </c>
      <c r="X6243">
        <v>0</v>
      </c>
      <c r="Y6243">
        <v>28.555085059865043</v>
      </c>
      <c r="Z6243">
        <v>173.04436226417067</v>
      </c>
      <c r="AA6243">
        <v>2.6239604250291668</v>
      </c>
      <c r="AB6243">
        <v>4.9852701363941279</v>
      </c>
      <c r="AC6243">
        <v>0</v>
      </c>
      <c r="AD6243">
        <v>0</v>
      </c>
      <c r="AE6243">
        <v>209.208677885459</v>
      </c>
    </row>
    <row r="6244" spans="1:31" x14ac:dyDescent="0.3">
      <c r="A6244">
        <v>2660759</v>
      </c>
      <c r="B6244">
        <v>1</v>
      </c>
      <c r="C6244" t="s">
        <v>80</v>
      </c>
      <c r="D6244" t="s">
        <v>93</v>
      </c>
      <c r="E6244" t="s">
        <v>194</v>
      </c>
      <c r="F6244" t="s">
        <v>15655</v>
      </c>
      <c r="G6244" t="s">
        <v>149</v>
      </c>
      <c r="H6244" t="s">
        <v>144</v>
      </c>
      <c r="I6244" t="s">
        <v>241</v>
      </c>
      <c r="J6244" t="s">
        <v>137</v>
      </c>
      <c r="K6244" t="s">
        <v>138</v>
      </c>
      <c r="L6244" t="s">
        <v>17233</v>
      </c>
      <c r="M6244" t="s">
        <v>17234</v>
      </c>
      <c r="N6244">
        <v>3.8611110999999997E-2</v>
      </c>
      <c r="O6244">
        <v>2</v>
      </c>
      <c r="P6244">
        <v>339</v>
      </c>
      <c r="Q6244">
        <v>10</v>
      </c>
      <c r="R6244">
        <v>274</v>
      </c>
      <c r="S6244">
        <v>2</v>
      </c>
      <c r="T6244">
        <v>125</v>
      </c>
      <c r="U6244">
        <v>0</v>
      </c>
      <c r="V6244">
        <v>0</v>
      </c>
      <c r="W6244">
        <v>0.18546458746548902</v>
      </c>
      <c r="X6244">
        <v>2.1326910074119416</v>
      </c>
      <c r="Y6244">
        <v>3.7647613862945861</v>
      </c>
      <c r="Z6244">
        <v>18.534968117023055</v>
      </c>
      <c r="AA6244">
        <v>0.45652114458450499</v>
      </c>
      <c r="AB6244">
        <v>4.5705496969349797</v>
      </c>
      <c r="AC6244">
        <v>0</v>
      </c>
      <c r="AD6244">
        <v>0</v>
      </c>
      <c r="AE6244">
        <v>29.64495593971456</v>
      </c>
    </row>
    <row r="6245" spans="1:31" x14ac:dyDescent="0.3">
      <c r="A6245">
        <v>2660364</v>
      </c>
      <c r="B6245">
        <v>1</v>
      </c>
      <c r="C6245" t="s">
        <v>80</v>
      </c>
      <c r="D6245" t="s">
        <v>108</v>
      </c>
      <c r="E6245" t="s">
        <v>147</v>
      </c>
      <c r="F6245" t="s">
        <v>14708</v>
      </c>
      <c r="G6245" t="s">
        <v>149</v>
      </c>
      <c r="H6245" t="s">
        <v>144</v>
      </c>
      <c r="I6245" t="s">
        <v>136</v>
      </c>
      <c r="J6245" t="s">
        <v>137</v>
      </c>
      <c r="K6245" t="s">
        <v>138</v>
      </c>
      <c r="L6245" t="s">
        <v>17235</v>
      </c>
      <c r="M6245" t="s">
        <v>17236</v>
      </c>
      <c r="N6245">
        <v>1.237777777</v>
      </c>
      <c r="O6245">
        <v>0</v>
      </c>
      <c r="P6245">
        <v>184</v>
      </c>
      <c r="Q6245">
        <v>0</v>
      </c>
      <c r="R6245">
        <v>60</v>
      </c>
      <c r="S6245">
        <v>1</v>
      </c>
      <c r="T6245">
        <v>28</v>
      </c>
      <c r="U6245">
        <v>0</v>
      </c>
      <c r="V6245">
        <v>0</v>
      </c>
      <c r="W6245">
        <v>0</v>
      </c>
      <c r="X6245">
        <v>45.441525236873744</v>
      </c>
      <c r="Y6245">
        <v>0</v>
      </c>
      <c r="Z6245">
        <v>66.893039483262044</v>
      </c>
      <c r="AA6245">
        <v>9.5139387648860954</v>
      </c>
      <c r="AB6245">
        <v>30.503701419191749</v>
      </c>
      <c r="AC6245">
        <v>0</v>
      </c>
      <c r="AD6245">
        <v>0</v>
      </c>
      <c r="AE6245">
        <v>152.35220490421364</v>
      </c>
    </row>
    <row r="6246" spans="1:31" x14ac:dyDescent="0.3">
      <c r="A6246">
        <v>2660258</v>
      </c>
      <c r="B6246">
        <v>1</v>
      </c>
      <c r="C6246" t="s">
        <v>80</v>
      </c>
      <c r="D6246" t="s">
        <v>82</v>
      </c>
      <c r="E6246" t="s">
        <v>141</v>
      </c>
      <c r="F6246" t="s">
        <v>13337</v>
      </c>
      <c r="G6246" t="s">
        <v>562</v>
      </c>
      <c r="H6246" t="s">
        <v>144</v>
      </c>
      <c r="I6246" t="s">
        <v>136</v>
      </c>
      <c r="J6246" t="s">
        <v>137</v>
      </c>
      <c r="K6246" t="s">
        <v>138</v>
      </c>
      <c r="L6246" t="s">
        <v>17237</v>
      </c>
      <c r="M6246" t="s">
        <v>17238</v>
      </c>
      <c r="N6246">
        <v>0.241666666</v>
      </c>
      <c r="O6246">
        <v>0</v>
      </c>
      <c r="P6246">
        <v>330</v>
      </c>
      <c r="Q6246">
        <v>0</v>
      </c>
      <c r="R6246">
        <v>0</v>
      </c>
      <c r="S6246">
        <v>0</v>
      </c>
      <c r="T6246">
        <v>18</v>
      </c>
      <c r="U6246">
        <v>0</v>
      </c>
      <c r="V6246">
        <v>0</v>
      </c>
      <c r="W6246">
        <v>0</v>
      </c>
      <c r="X6246">
        <v>19.827905898460763</v>
      </c>
      <c r="Y6246">
        <v>0</v>
      </c>
      <c r="Z6246">
        <v>0</v>
      </c>
      <c r="AA6246">
        <v>0</v>
      </c>
      <c r="AB6246">
        <v>6.9055131421468499</v>
      </c>
      <c r="AC6246">
        <v>0</v>
      </c>
      <c r="AD6246">
        <v>0</v>
      </c>
      <c r="AE6246">
        <v>26.733419040607615</v>
      </c>
    </row>
    <row r="6247" spans="1:31" x14ac:dyDescent="0.3">
      <c r="A6247">
        <v>2660264</v>
      </c>
      <c r="B6247">
        <v>1</v>
      </c>
      <c r="C6247" t="s">
        <v>81</v>
      </c>
      <c r="D6247" t="s">
        <v>119</v>
      </c>
      <c r="E6247" t="s">
        <v>141</v>
      </c>
      <c r="F6247" t="s">
        <v>14535</v>
      </c>
      <c r="G6247" t="s">
        <v>154</v>
      </c>
      <c r="H6247" t="s">
        <v>144</v>
      </c>
      <c r="I6247" t="s">
        <v>136</v>
      </c>
      <c r="J6247" t="s">
        <v>137</v>
      </c>
      <c r="K6247" t="s">
        <v>138</v>
      </c>
      <c r="L6247" t="s">
        <v>17239</v>
      </c>
      <c r="M6247" t="s">
        <v>17240</v>
      </c>
      <c r="N6247">
        <v>0.22777777699999999</v>
      </c>
      <c r="O6247">
        <v>0</v>
      </c>
      <c r="P6247">
        <v>206</v>
      </c>
      <c r="Q6247">
        <v>0</v>
      </c>
      <c r="R6247">
        <v>53</v>
      </c>
      <c r="S6247">
        <v>0</v>
      </c>
      <c r="T6247">
        <v>6</v>
      </c>
      <c r="U6247">
        <v>0</v>
      </c>
      <c r="V6247">
        <v>0</v>
      </c>
      <c r="W6247">
        <v>0</v>
      </c>
      <c r="X6247">
        <v>6.4109561600771006</v>
      </c>
      <c r="Y6247">
        <v>0</v>
      </c>
      <c r="Z6247">
        <v>26.686935650616963</v>
      </c>
      <c r="AA6247">
        <v>0</v>
      </c>
      <c r="AB6247">
        <v>0.46239929700453253</v>
      </c>
      <c r="AC6247">
        <v>0</v>
      </c>
      <c r="AD6247">
        <v>0</v>
      </c>
      <c r="AE6247">
        <v>33.560291107698596</v>
      </c>
    </row>
    <row r="6248" spans="1:31" x14ac:dyDescent="0.3">
      <c r="A6248">
        <v>2660656</v>
      </c>
      <c r="B6248">
        <v>1</v>
      </c>
      <c r="C6248" t="s">
        <v>80</v>
      </c>
      <c r="D6248" t="s">
        <v>100</v>
      </c>
      <c r="E6248" t="s">
        <v>132</v>
      </c>
      <c r="F6248" t="s">
        <v>16858</v>
      </c>
      <c r="G6248" t="s">
        <v>228</v>
      </c>
      <c r="H6248" t="s">
        <v>135</v>
      </c>
      <c r="I6248" t="s">
        <v>136</v>
      </c>
      <c r="J6248" t="s">
        <v>137</v>
      </c>
      <c r="K6248" t="s">
        <v>138</v>
      </c>
      <c r="L6248" t="s">
        <v>17241</v>
      </c>
      <c r="M6248" t="s">
        <v>17242</v>
      </c>
      <c r="N6248">
        <v>1.6258333330000001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0.45953730282777777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0.45953730282777777</v>
      </c>
    </row>
    <row r="6249" spans="1:31" x14ac:dyDescent="0.3">
      <c r="A6249">
        <v>2660135</v>
      </c>
      <c r="B6249">
        <v>1</v>
      </c>
      <c r="C6249" t="s">
        <v>80</v>
      </c>
      <c r="D6249" t="s">
        <v>104</v>
      </c>
      <c r="E6249" t="s">
        <v>194</v>
      </c>
      <c r="F6249" t="s">
        <v>2421</v>
      </c>
      <c r="G6249" t="s">
        <v>154</v>
      </c>
      <c r="H6249" t="s">
        <v>144</v>
      </c>
      <c r="I6249" t="s">
        <v>136</v>
      </c>
      <c r="J6249" t="s">
        <v>137</v>
      </c>
      <c r="K6249" t="s">
        <v>138</v>
      </c>
      <c r="L6249" t="s">
        <v>17243</v>
      </c>
      <c r="M6249" t="s">
        <v>17244</v>
      </c>
      <c r="N6249">
        <v>0.45583333300000001</v>
      </c>
      <c r="O6249">
        <v>1</v>
      </c>
      <c r="P6249">
        <v>10</v>
      </c>
      <c r="Q6249">
        <v>21</v>
      </c>
      <c r="R6249">
        <v>49</v>
      </c>
      <c r="S6249">
        <v>12</v>
      </c>
      <c r="T6249">
        <v>9</v>
      </c>
      <c r="U6249">
        <v>7</v>
      </c>
      <c r="V6249">
        <v>0</v>
      </c>
      <c r="W6249">
        <v>0.17921730371152989</v>
      </c>
      <c r="X6249">
        <v>1.7112535075074093</v>
      </c>
      <c r="Y6249">
        <v>73.08892981853181</v>
      </c>
      <c r="Z6249">
        <v>14.180767924007251</v>
      </c>
      <c r="AA6249">
        <v>35.662835651301172</v>
      </c>
      <c r="AB6249">
        <v>2.5244256533558107</v>
      </c>
      <c r="AC6249">
        <v>280.20252430653892</v>
      </c>
      <c r="AD6249">
        <v>0</v>
      </c>
      <c r="AE6249">
        <v>407.54995416495387</v>
      </c>
    </row>
    <row r="6250" spans="1:31" x14ac:dyDescent="0.3">
      <c r="A6250">
        <v>2660633</v>
      </c>
      <c r="B6250">
        <v>1</v>
      </c>
      <c r="C6250" t="s">
        <v>80</v>
      </c>
      <c r="D6250" t="s">
        <v>85</v>
      </c>
      <c r="E6250" t="s">
        <v>214</v>
      </c>
      <c r="F6250" t="s">
        <v>17245</v>
      </c>
      <c r="G6250" t="s">
        <v>300</v>
      </c>
      <c r="H6250" t="s">
        <v>135</v>
      </c>
      <c r="I6250" t="s">
        <v>136</v>
      </c>
      <c r="J6250" t="s">
        <v>137</v>
      </c>
      <c r="K6250" t="s">
        <v>138</v>
      </c>
      <c r="L6250" t="s">
        <v>17246</v>
      </c>
      <c r="M6250" t="s">
        <v>17247</v>
      </c>
      <c r="N6250">
        <v>1.4069444440000001</v>
      </c>
      <c r="O6250">
        <v>0</v>
      </c>
      <c r="P6250">
        <v>24</v>
      </c>
      <c r="Q6250">
        <v>0</v>
      </c>
      <c r="R6250">
        <v>0</v>
      </c>
      <c r="S6250">
        <v>0</v>
      </c>
      <c r="T6250">
        <v>3</v>
      </c>
      <c r="U6250">
        <v>0</v>
      </c>
      <c r="V6250">
        <v>0</v>
      </c>
      <c r="W6250">
        <v>0</v>
      </c>
      <c r="X6250">
        <v>7.7550821547263151</v>
      </c>
      <c r="Y6250">
        <v>0</v>
      </c>
      <c r="Z6250">
        <v>0</v>
      </c>
      <c r="AA6250">
        <v>0</v>
      </c>
      <c r="AB6250">
        <v>3.78488536533489</v>
      </c>
      <c r="AC6250">
        <v>0</v>
      </c>
      <c r="AD6250">
        <v>0</v>
      </c>
      <c r="AE6250">
        <v>11.539967520061206</v>
      </c>
    </row>
    <row r="6251" spans="1:31" x14ac:dyDescent="0.3">
      <c r="A6251">
        <v>2660490</v>
      </c>
      <c r="B6251">
        <v>1</v>
      </c>
      <c r="C6251" t="s">
        <v>81</v>
      </c>
      <c r="D6251" t="s">
        <v>121</v>
      </c>
      <c r="E6251" t="s">
        <v>147</v>
      </c>
      <c r="F6251" t="s">
        <v>17248</v>
      </c>
      <c r="G6251" t="s">
        <v>149</v>
      </c>
      <c r="H6251" t="s">
        <v>144</v>
      </c>
      <c r="I6251" t="s">
        <v>136</v>
      </c>
      <c r="J6251" t="s">
        <v>137</v>
      </c>
      <c r="K6251" t="s">
        <v>138</v>
      </c>
      <c r="L6251" t="s">
        <v>17249</v>
      </c>
      <c r="M6251" t="s">
        <v>17250</v>
      </c>
      <c r="N6251">
        <v>0.30083333299999998</v>
      </c>
      <c r="O6251">
        <v>3</v>
      </c>
      <c r="P6251">
        <v>499</v>
      </c>
      <c r="Q6251">
        <v>8</v>
      </c>
      <c r="R6251">
        <v>12</v>
      </c>
      <c r="S6251">
        <v>2</v>
      </c>
      <c r="T6251">
        <v>28</v>
      </c>
      <c r="U6251">
        <v>0</v>
      </c>
      <c r="V6251">
        <v>0</v>
      </c>
      <c r="W6251">
        <v>0.28671171066500001</v>
      </c>
      <c r="X6251">
        <v>20.409368939071516</v>
      </c>
      <c r="Y6251">
        <v>3.4997766815760731</v>
      </c>
      <c r="Z6251">
        <v>3.4152080514266454</v>
      </c>
      <c r="AA6251">
        <v>0.47292075178333337</v>
      </c>
      <c r="AB6251">
        <v>3.5171422832976886</v>
      </c>
      <c r="AC6251">
        <v>0</v>
      </c>
      <c r="AD6251">
        <v>0</v>
      </c>
      <c r="AE6251">
        <v>31.601128417820256</v>
      </c>
    </row>
    <row r="6252" spans="1:31" x14ac:dyDescent="0.3">
      <c r="A6252">
        <v>2660327</v>
      </c>
      <c r="B6252">
        <v>1</v>
      </c>
      <c r="C6252" t="s">
        <v>81</v>
      </c>
      <c r="D6252" t="s">
        <v>127</v>
      </c>
      <c r="E6252" t="s">
        <v>147</v>
      </c>
      <c r="F6252" t="s">
        <v>17153</v>
      </c>
      <c r="G6252" t="s">
        <v>149</v>
      </c>
      <c r="H6252" t="s">
        <v>144</v>
      </c>
      <c r="I6252" t="s">
        <v>136</v>
      </c>
      <c r="J6252" t="s">
        <v>137</v>
      </c>
      <c r="K6252" t="s">
        <v>138</v>
      </c>
      <c r="L6252" t="s">
        <v>17251</v>
      </c>
      <c r="M6252" t="s">
        <v>17252</v>
      </c>
      <c r="N6252">
        <v>1.1277777769999999</v>
      </c>
      <c r="O6252">
        <v>1</v>
      </c>
      <c r="P6252">
        <v>0</v>
      </c>
      <c r="Q6252">
        <v>135</v>
      </c>
      <c r="R6252">
        <v>6</v>
      </c>
      <c r="S6252">
        <v>5</v>
      </c>
      <c r="T6252">
        <v>0</v>
      </c>
      <c r="U6252">
        <v>0</v>
      </c>
      <c r="V6252">
        <v>0</v>
      </c>
      <c r="W6252">
        <v>2.742343819948879</v>
      </c>
      <c r="X6252">
        <v>0</v>
      </c>
      <c r="Y6252">
        <v>813.08644920988604</v>
      </c>
      <c r="Z6252">
        <v>62.580442107136463</v>
      </c>
      <c r="AA6252">
        <v>18.319614724494297</v>
      </c>
      <c r="AB6252">
        <v>0</v>
      </c>
      <c r="AC6252">
        <v>0</v>
      </c>
      <c r="AD6252">
        <v>0</v>
      </c>
      <c r="AE6252">
        <v>896.72884986146573</v>
      </c>
    </row>
    <row r="6253" spans="1:31" x14ac:dyDescent="0.3">
      <c r="A6253">
        <v>2660304</v>
      </c>
      <c r="B6253">
        <v>1</v>
      </c>
      <c r="C6253" t="s">
        <v>80</v>
      </c>
      <c r="D6253" t="s">
        <v>105</v>
      </c>
      <c r="E6253" t="s">
        <v>165</v>
      </c>
      <c r="F6253" t="s">
        <v>17253</v>
      </c>
      <c r="G6253" t="s">
        <v>224</v>
      </c>
      <c r="H6253" t="s">
        <v>135</v>
      </c>
      <c r="I6253" t="s">
        <v>136</v>
      </c>
      <c r="J6253" t="s">
        <v>137</v>
      </c>
      <c r="K6253" t="s">
        <v>138</v>
      </c>
      <c r="L6253" t="s">
        <v>17254</v>
      </c>
      <c r="M6253" t="s">
        <v>17255</v>
      </c>
      <c r="N6253">
        <v>4.6944444440000002</v>
      </c>
      <c r="O6253">
        <v>0</v>
      </c>
      <c r="P6253">
        <v>183</v>
      </c>
      <c r="Q6253">
        <v>0</v>
      </c>
      <c r="R6253">
        <v>7</v>
      </c>
      <c r="S6253">
        <v>0</v>
      </c>
      <c r="T6253">
        <v>40</v>
      </c>
      <c r="U6253">
        <v>0</v>
      </c>
      <c r="V6253">
        <v>0</v>
      </c>
      <c r="W6253">
        <v>0</v>
      </c>
      <c r="X6253">
        <v>218.39743799359499</v>
      </c>
      <c r="Y6253">
        <v>0</v>
      </c>
      <c r="Z6253">
        <v>6.1220965430867178</v>
      </c>
      <c r="AA6253">
        <v>0</v>
      </c>
      <c r="AB6253">
        <v>216.81954104319684</v>
      </c>
      <c r="AC6253">
        <v>0</v>
      </c>
      <c r="AD6253">
        <v>0</v>
      </c>
      <c r="AE6253">
        <v>441.33907557987857</v>
      </c>
    </row>
    <row r="6254" spans="1:31" x14ac:dyDescent="0.3">
      <c r="A6254">
        <v>2660513</v>
      </c>
      <c r="B6254">
        <v>1</v>
      </c>
      <c r="C6254" t="s">
        <v>80</v>
      </c>
      <c r="D6254" t="s">
        <v>93</v>
      </c>
      <c r="E6254" t="s">
        <v>194</v>
      </c>
      <c r="F6254" t="s">
        <v>17256</v>
      </c>
      <c r="G6254" t="s">
        <v>149</v>
      </c>
      <c r="H6254" t="s">
        <v>144</v>
      </c>
      <c r="I6254" t="s">
        <v>136</v>
      </c>
      <c r="J6254" t="s">
        <v>137</v>
      </c>
      <c r="K6254" t="s">
        <v>138</v>
      </c>
      <c r="L6254" t="s">
        <v>17257</v>
      </c>
      <c r="M6254" t="s">
        <v>17258</v>
      </c>
      <c r="N6254">
        <v>0.7</v>
      </c>
      <c r="O6254">
        <v>0</v>
      </c>
      <c r="P6254">
        <v>189</v>
      </c>
      <c r="Q6254">
        <v>0</v>
      </c>
      <c r="R6254">
        <v>102</v>
      </c>
      <c r="S6254">
        <v>1</v>
      </c>
      <c r="T6254">
        <v>47</v>
      </c>
      <c r="U6254">
        <v>0</v>
      </c>
      <c r="V6254">
        <v>0</v>
      </c>
      <c r="W6254">
        <v>0</v>
      </c>
      <c r="X6254">
        <v>55.668170204673117</v>
      </c>
      <c r="Y6254">
        <v>0</v>
      </c>
      <c r="Z6254">
        <v>225.45339400023616</v>
      </c>
      <c r="AA6254">
        <v>1.6653697594799652</v>
      </c>
      <c r="AB6254">
        <v>41.474680337501738</v>
      </c>
      <c r="AC6254">
        <v>0</v>
      </c>
      <c r="AD6254">
        <v>0</v>
      </c>
      <c r="AE6254">
        <v>324.26161430189103</v>
      </c>
    </row>
    <row r="6255" spans="1:31" x14ac:dyDescent="0.3">
      <c r="A6255">
        <v>2659949</v>
      </c>
      <c r="B6255">
        <v>1</v>
      </c>
      <c r="C6255" t="s">
        <v>80</v>
      </c>
      <c r="D6255" t="s">
        <v>104</v>
      </c>
      <c r="E6255" t="s">
        <v>147</v>
      </c>
      <c r="F6255" t="s">
        <v>12340</v>
      </c>
      <c r="G6255" t="s">
        <v>149</v>
      </c>
      <c r="H6255" t="s">
        <v>144</v>
      </c>
      <c r="I6255" t="s">
        <v>136</v>
      </c>
      <c r="J6255" t="s">
        <v>137</v>
      </c>
      <c r="K6255" t="s">
        <v>138</v>
      </c>
      <c r="L6255" t="s">
        <v>17259</v>
      </c>
      <c r="M6255" t="s">
        <v>17260</v>
      </c>
      <c r="N6255">
        <v>0.93694444399999999</v>
      </c>
      <c r="O6255">
        <v>2</v>
      </c>
      <c r="P6255">
        <v>423</v>
      </c>
      <c r="Q6255">
        <v>6</v>
      </c>
      <c r="R6255">
        <v>30</v>
      </c>
      <c r="S6255">
        <v>6</v>
      </c>
      <c r="T6255">
        <v>76</v>
      </c>
      <c r="U6255">
        <v>0</v>
      </c>
      <c r="V6255">
        <v>0</v>
      </c>
      <c r="W6255">
        <v>0.6066373328466359</v>
      </c>
      <c r="X6255">
        <v>63.222996368305779</v>
      </c>
      <c r="Y6255">
        <v>14.220301781564888</v>
      </c>
      <c r="Z6255">
        <v>17.772814091969543</v>
      </c>
      <c r="AA6255">
        <v>19.925168778985327</v>
      </c>
      <c r="AB6255">
        <v>22.251990458093427</v>
      </c>
      <c r="AC6255">
        <v>0</v>
      </c>
      <c r="AD6255">
        <v>0</v>
      </c>
      <c r="AE6255">
        <v>137.99990881176558</v>
      </c>
    </row>
    <row r="6256" spans="1:31" x14ac:dyDescent="0.3">
      <c r="A6256">
        <v>2660447</v>
      </c>
      <c r="B6256">
        <v>1</v>
      </c>
      <c r="C6256" t="s">
        <v>80</v>
      </c>
      <c r="D6256" t="s">
        <v>83</v>
      </c>
      <c r="E6256" t="s">
        <v>141</v>
      </c>
      <c r="F6256" t="s">
        <v>17261</v>
      </c>
      <c r="G6256" t="s">
        <v>613</v>
      </c>
      <c r="H6256" t="s">
        <v>144</v>
      </c>
      <c r="I6256" t="s">
        <v>136</v>
      </c>
      <c r="J6256" t="s">
        <v>137</v>
      </c>
      <c r="K6256" t="s">
        <v>138</v>
      </c>
      <c r="L6256" t="s">
        <v>17262</v>
      </c>
      <c r="M6256" t="s">
        <v>17263</v>
      </c>
      <c r="N6256">
        <v>1.8975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5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41.373061015069339</v>
      </c>
      <c r="AC6256">
        <v>0</v>
      </c>
      <c r="AD6256">
        <v>0</v>
      </c>
      <c r="AE6256">
        <v>41.373061015069339</v>
      </c>
    </row>
    <row r="6257" spans="1:31" x14ac:dyDescent="0.3">
      <c r="A6257">
        <v>2660533</v>
      </c>
      <c r="B6257">
        <v>1</v>
      </c>
      <c r="C6257" t="s">
        <v>80</v>
      </c>
      <c r="D6257" t="s">
        <v>106</v>
      </c>
      <c r="E6257" t="s">
        <v>147</v>
      </c>
      <c r="F6257" t="s">
        <v>7948</v>
      </c>
      <c r="G6257" t="s">
        <v>149</v>
      </c>
      <c r="H6257" t="s">
        <v>144</v>
      </c>
      <c r="I6257" t="s">
        <v>136</v>
      </c>
      <c r="J6257" t="s">
        <v>137</v>
      </c>
      <c r="K6257" t="s">
        <v>138</v>
      </c>
      <c r="L6257" t="s">
        <v>17264</v>
      </c>
      <c r="M6257" t="s">
        <v>17265</v>
      </c>
      <c r="N6257">
        <v>1.336944444</v>
      </c>
      <c r="O6257">
        <v>0</v>
      </c>
      <c r="P6257">
        <v>1254</v>
      </c>
      <c r="Q6257">
        <v>17</v>
      </c>
      <c r="R6257">
        <v>165</v>
      </c>
      <c r="S6257">
        <v>12</v>
      </c>
      <c r="T6257">
        <v>266</v>
      </c>
      <c r="U6257">
        <v>0</v>
      </c>
      <c r="V6257">
        <v>0</v>
      </c>
      <c r="W6257">
        <v>0</v>
      </c>
      <c r="X6257">
        <v>287.04588222200999</v>
      </c>
      <c r="Y6257">
        <v>28.811442365707684</v>
      </c>
      <c r="Z6257">
        <v>172.40304694509399</v>
      </c>
      <c r="AA6257">
        <v>32.738708207670612</v>
      </c>
      <c r="AB6257">
        <v>131.80621738943049</v>
      </c>
      <c r="AC6257">
        <v>0</v>
      </c>
      <c r="AD6257">
        <v>0</v>
      </c>
      <c r="AE6257">
        <v>652.80529712991279</v>
      </c>
    </row>
    <row r="6258" spans="1:31" x14ac:dyDescent="0.3">
      <c r="A6258">
        <v>2660284</v>
      </c>
      <c r="B6258">
        <v>1</v>
      </c>
      <c r="C6258" t="s">
        <v>81</v>
      </c>
      <c r="D6258" t="s">
        <v>121</v>
      </c>
      <c r="E6258" t="s">
        <v>194</v>
      </c>
      <c r="F6258" t="s">
        <v>3237</v>
      </c>
      <c r="G6258" t="s">
        <v>149</v>
      </c>
      <c r="H6258" t="s">
        <v>144</v>
      </c>
      <c r="I6258" t="s">
        <v>136</v>
      </c>
      <c r="J6258" t="s">
        <v>137</v>
      </c>
      <c r="K6258" t="s">
        <v>138</v>
      </c>
      <c r="L6258" t="s">
        <v>17266</v>
      </c>
      <c r="M6258" t="s">
        <v>17267</v>
      </c>
      <c r="N6258">
        <v>0.42777777700000003</v>
      </c>
      <c r="O6258">
        <v>5</v>
      </c>
      <c r="P6258">
        <v>313</v>
      </c>
      <c r="Q6258">
        <v>0</v>
      </c>
      <c r="R6258">
        <v>139</v>
      </c>
      <c r="S6258">
        <v>3</v>
      </c>
      <c r="T6258">
        <v>27</v>
      </c>
      <c r="U6258">
        <v>0</v>
      </c>
      <c r="V6258">
        <v>1</v>
      </c>
      <c r="W6258">
        <v>0.65245775680555551</v>
      </c>
      <c r="X6258">
        <v>19.549559923090943</v>
      </c>
      <c r="Y6258">
        <v>0</v>
      </c>
      <c r="Z6258">
        <v>53.762999451655816</v>
      </c>
      <c r="AA6258">
        <v>1.509811201855495</v>
      </c>
      <c r="AB6258">
        <v>12.936122607619538</v>
      </c>
      <c r="AC6258">
        <v>0</v>
      </c>
      <c r="AD6258">
        <v>16.94113330696111</v>
      </c>
      <c r="AE6258">
        <v>105.35208424798846</v>
      </c>
    </row>
    <row r="6259" spans="1:31" x14ac:dyDescent="0.3">
      <c r="A6259">
        <v>2660676</v>
      </c>
      <c r="B6259">
        <v>1</v>
      </c>
      <c r="C6259" t="s">
        <v>81</v>
      </c>
      <c r="D6259" t="s">
        <v>117</v>
      </c>
      <c r="E6259" t="s">
        <v>147</v>
      </c>
      <c r="F6259" t="s">
        <v>9735</v>
      </c>
      <c r="G6259" t="s">
        <v>149</v>
      </c>
      <c r="H6259" t="s">
        <v>144</v>
      </c>
      <c r="I6259" t="s">
        <v>241</v>
      </c>
      <c r="J6259" t="s">
        <v>137</v>
      </c>
      <c r="K6259" t="s">
        <v>138</v>
      </c>
      <c r="L6259" t="s">
        <v>17268</v>
      </c>
      <c r="M6259" t="s">
        <v>17269</v>
      </c>
      <c r="N6259">
        <v>2.7777769999999999E-3</v>
      </c>
      <c r="O6259">
        <v>4</v>
      </c>
      <c r="P6259">
        <v>841</v>
      </c>
      <c r="Q6259">
        <v>14</v>
      </c>
      <c r="R6259">
        <v>82</v>
      </c>
      <c r="S6259">
        <v>1</v>
      </c>
      <c r="T6259">
        <v>43</v>
      </c>
      <c r="U6259">
        <v>0</v>
      </c>
      <c r="V6259">
        <v>0</v>
      </c>
      <c r="W6259">
        <v>3.7803617666666662E-3</v>
      </c>
      <c r="X6259">
        <v>0.33366945985325003</v>
      </c>
      <c r="Y6259">
        <v>4.2602796761861669E-2</v>
      </c>
      <c r="Z6259">
        <v>7.5354033915766658E-2</v>
      </c>
      <c r="AA6259">
        <v>2.5973510028888893E-4</v>
      </c>
      <c r="AB6259">
        <v>5.3875060083425019E-2</v>
      </c>
      <c r="AC6259">
        <v>0</v>
      </c>
      <c r="AD6259">
        <v>0</v>
      </c>
      <c r="AE6259">
        <v>0.50954144748125896</v>
      </c>
    </row>
    <row r="6260" spans="1:31" x14ac:dyDescent="0.3">
      <c r="A6260">
        <v>2660035</v>
      </c>
      <c r="B6260">
        <v>2</v>
      </c>
      <c r="C6260" t="s">
        <v>80</v>
      </c>
      <c r="D6260" t="s">
        <v>98</v>
      </c>
      <c r="E6260" t="s">
        <v>152</v>
      </c>
      <c r="F6260" t="s">
        <v>17270</v>
      </c>
      <c r="G6260" t="s">
        <v>154</v>
      </c>
      <c r="H6260" t="s">
        <v>135</v>
      </c>
      <c r="I6260" t="s">
        <v>136</v>
      </c>
      <c r="J6260" t="s">
        <v>137</v>
      </c>
      <c r="K6260" t="s">
        <v>138</v>
      </c>
      <c r="L6260" t="s">
        <v>17271</v>
      </c>
      <c r="M6260" t="s">
        <v>17272</v>
      </c>
      <c r="N6260">
        <v>0.265833333</v>
      </c>
      <c r="O6260">
        <v>0</v>
      </c>
      <c r="P6260">
        <v>14</v>
      </c>
      <c r="Q6260">
        <v>0</v>
      </c>
      <c r="R6260">
        <v>39</v>
      </c>
      <c r="S6260">
        <v>0</v>
      </c>
      <c r="T6260">
        <v>11</v>
      </c>
      <c r="U6260">
        <v>0</v>
      </c>
      <c r="V6260">
        <v>0</v>
      </c>
      <c r="W6260">
        <v>0</v>
      </c>
      <c r="X6260">
        <v>0.58897132949626119</v>
      </c>
      <c r="Y6260">
        <v>0</v>
      </c>
      <c r="Z6260">
        <v>22.771701037111129</v>
      </c>
      <c r="AA6260">
        <v>0</v>
      </c>
      <c r="AB6260">
        <v>2.2528555775569661</v>
      </c>
      <c r="AC6260">
        <v>0</v>
      </c>
      <c r="AD6260">
        <v>0</v>
      </c>
      <c r="AE6260">
        <v>25.613527944164353</v>
      </c>
    </row>
    <row r="6261" spans="1:31" x14ac:dyDescent="0.3">
      <c r="A6261">
        <v>2660092</v>
      </c>
      <c r="B6261">
        <v>1</v>
      </c>
      <c r="C6261" t="s">
        <v>80</v>
      </c>
      <c r="D6261" t="s">
        <v>107</v>
      </c>
      <c r="E6261" t="s">
        <v>132</v>
      </c>
      <c r="F6261" t="s">
        <v>17273</v>
      </c>
      <c r="G6261" t="s">
        <v>183</v>
      </c>
      <c r="H6261" t="s">
        <v>135</v>
      </c>
      <c r="I6261" t="s">
        <v>136</v>
      </c>
      <c r="J6261" t="s">
        <v>137</v>
      </c>
      <c r="K6261" t="s">
        <v>138</v>
      </c>
      <c r="L6261" t="s">
        <v>17274</v>
      </c>
      <c r="M6261" t="s">
        <v>17275</v>
      </c>
      <c r="N6261">
        <v>1.096944444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0.35855359528103048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0.35855359528103048</v>
      </c>
    </row>
    <row r="6262" spans="1:31" x14ac:dyDescent="0.3">
      <c r="A6262">
        <v>2659992</v>
      </c>
      <c r="B6262">
        <v>1</v>
      </c>
      <c r="C6262" t="s">
        <v>80</v>
      </c>
      <c r="D6262" t="s">
        <v>106</v>
      </c>
      <c r="E6262" t="s">
        <v>194</v>
      </c>
      <c r="F6262" t="s">
        <v>1039</v>
      </c>
      <c r="G6262" t="s">
        <v>149</v>
      </c>
      <c r="H6262" t="s">
        <v>144</v>
      </c>
      <c r="I6262" t="s">
        <v>136</v>
      </c>
      <c r="J6262" t="s">
        <v>137</v>
      </c>
      <c r="K6262" t="s">
        <v>138</v>
      </c>
      <c r="L6262" t="s">
        <v>17276</v>
      </c>
      <c r="M6262" t="s">
        <v>17277</v>
      </c>
      <c r="N6262">
        <v>5.0833333000000001E-2</v>
      </c>
      <c r="O6262">
        <v>0</v>
      </c>
      <c r="P6262">
        <v>4</v>
      </c>
      <c r="Q6262">
        <v>32</v>
      </c>
      <c r="R6262">
        <v>267</v>
      </c>
      <c r="S6262">
        <v>10</v>
      </c>
      <c r="T6262">
        <v>63</v>
      </c>
      <c r="U6262">
        <v>0</v>
      </c>
      <c r="V6262">
        <v>0</v>
      </c>
      <c r="W6262">
        <v>0</v>
      </c>
      <c r="X6262">
        <v>9.6095540309129174E-2</v>
      </c>
      <c r="Y6262">
        <v>12.491152187190922</v>
      </c>
      <c r="Z6262">
        <v>45.380467344935639</v>
      </c>
      <c r="AA6262">
        <v>4.0161974687565758</v>
      </c>
      <c r="AB6262">
        <v>8.0963155901870767</v>
      </c>
      <c r="AC6262">
        <v>0</v>
      </c>
      <c r="AD6262">
        <v>0</v>
      </c>
      <c r="AE6262">
        <v>70.080228131379343</v>
      </c>
    </row>
    <row r="6263" spans="1:31" x14ac:dyDescent="0.3">
      <c r="A6263">
        <v>2660029</v>
      </c>
      <c r="B6263">
        <v>1</v>
      </c>
      <c r="C6263" t="s">
        <v>80</v>
      </c>
      <c r="D6263" t="s">
        <v>94</v>
      </c>
      <c r="E6263" t="s">
        <v>194</v>
      </c>
      <c r="F6263" t="s">
        <v>6541</v>
      </c>
      <c r="G6263" t="s">
        <v>149</v>
      </c>
      <c r="H6263" t="s">
        <v>144</v>
      </c>
      <c r="I6263" t="s">
        <v>136</v>
      </c>
      <c r="J6263" t="s">
        <v>137</v>
      </c>
      <c r="K6263" t="s">
        <v>138</v>
      </c>
      <c r="L6263" t="s">
        <v>17278</v>
      </c>
      <c r="M6263" t="s">
        <v>17279</v>
      </c>
      <c r="N6263">
        <v>1.3052777769999999</v>
      </c>
      <c r="O6263">
        <v>0</v>
      </c>
      <c r="P6263">
        <v>1</v>
      </c>
      <c r="Q6263">
        <v>5</v>
      </c>
      <c r="R6263">
        <v>64</v>
      </c>
      <c r="S6263">
        <v>1</v>
      </c>
      <c r="T6263">
        <v>4</v>
      </c>
      <c r="U6263">
        <v>0</v>
      </c>
      <c r="V6263">
        <v>0</v>
      </c>
      <c r="W6263">
        <v>0</v>
      </c>
      <c r="X6263">
        <v>0.53645876859970665</v>
      </c>
      <c r="Y6263">
        <v>19.86459784263791</v>
      </c>
      <c r="Z6263">
        <v>250.42004273611556</v>
      </c>
      <c r="AA6263">
        <v>8.5821202663604337E-2</v>
      </c>
      <c r="AB6263">
        <v>9.7745904123967513</v>
      </c>
      <c r="AC6263">
        <v>0</v>
      </c>
      <c r="AD6263">
        <v>0</v>
      </c>
      <c r="AE6263">
        <v>280.6815109624136</v>
      </c>
    </row>
    <row r="6264" spans="1:31" x14ac:dyDescent="0.3">
      <c r="A6264">
        <v>2659883</v>
      </c>
      <c r="B6264">
        <v>1</v>
      </c>
      <c r="C6264" t="s">
        <v>80</v>
      </c>
      <c r="D6264" t="s">
        <v>104</v>
      </c>
      <c r="E6264" t="s">
        <v>194</v>
      </c>
      <c r="F6264" t="s">
        <v>17280</v>
      </c>
      <c r="G6264" t="s">
        <v>149</v>
      </c>
      <c r="H6264" t="s">
        <v>144</v>
      </c>
      <c r="I6264" t="s">
        <v>136</v>
      </c>
      <c r="J6264" t="s">
        <v>137</v>
      </c>
      <c r="K6264" t="s">
        <v>138</v>
      </c>
      <c r="L6264" t="s">
        <v>17281</v>
      </c>
      <c r="M6264" t="s">
        <v>17282</v>
      </c>
      <c r="N6264">
        <v>0.53222222200000002</v>
      </c>
      <c r="O6264">
        <v>20</v>
      </c>
      <c r="P6264">
        <v>5672</v>
      </c>
      <c r="Q6264">
        <v>67</v>
      </c>
      <c r="R6264">
        <v>345</v>
      </c>
      <c r="S6264">
        <v>49</v>
      </c>
      <c r="T6264">
        <v>657</v>
      </c>
      <c r="U6264">
        <v>33</v>
      </c>
      <c r="V6264">
        <v>3</v>
      </c>
      <c r="W6264">
        <v>3.2152132256346375</v>
      </c>
      <c r="X6264">
        <v>569.87542624718117</v>
      </c>
      <c r="Y6264">
        <v>25.420080248684897</v>
      </c>
      <c r="Z6264">
        <v>71.80166162317235</v>
      </c>
      <c r="AA6264">
        <v>129.03185165357755</v>
      </c>
      <c r="AB6264">
        <v>157.14224998055758</v>
      </c>
      <c r="AC6264">
        <v>2004.4117223598005</v>
      </c>
      <c r="AD6264">
        <v>5.3708899828932006</v>
      </c>
      <c r="AE6264">
        <v>2966.2690953215019</v>
      </c>
    </row>
    <row r="6265" spans="1:31" x14ac:dyDescent="0.3">
      <c r="A6265">
        <v>2660075</v>
      </c>
      <c r="B6265">
        <v>1</v>
      </c>
      <c r="C6265" t="s">
        <v>80</v>
      </c>
      <c r="D6265" t="s">
        <v>106</v>
      </c>
      <c r="E6265" t="s">
        <v>165</v>
      </c>
      <c r="F6265" t="s">
        <v>17283</v>
      </c>
      <c r="G6265" t="s">
        <v>224</v>
      </c>
      <c r="H6265" t="s">
        <v>135</v>
      </c>
      <c r="I6265" t="s">
        <v>136</v>
      </c>
      <c r="J6265" t="s">
        <v>137</v>
      </c>
      <c r="K6265" t="s">
        <v>138</v>
      </c>
      <c r="L6265" t="s">
        <v>17284</v>
      </c>
      <c r="M6265" t="s">
        <v>17285</v>
      </c>
      <c r="N6265">
        <v>1.4855555549999999</v>
      </c>
      <c r="O6265">
        <v>0</v>
      </c>
      <c r="P6265">
        <v>1</v>
      </c>
      <c r="Q6265">
        <v>0</v>
      </c>
      <c r="R6265">
        <v>2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0.11944568783965157</v>
      </c>
      <c r="Y6265">
        <v>0</v>
      </c>
      <c r="Z6265">
        <v>15.846467453688433</v>
      </c>
      <c r="AA6265">
        <v>0</v>
      </c>
      <c r="AB6265">
        <v>0.61744186166242532</v>
      </c>
      <c r="AC6265">
        <v>0</v>
      </c>
      <c r="AD6265">
        <v>0</v>
      </c>
      <c r="AE6265">
        <v>16.583355003190508</v>
      </c>
    </row>
    <row r="6266" spans="1:31" x14ac:dyDescent="0.3">
      <c r="A6266">
        <v>2660570</v>
      </c>
      <c r="B6266">
        <v>1</v>
      </c>
      <c r="C6266" t="s">
        <v>80</v>
      </c>
      <c r="D6266" t="s">
        <v>101</v>
      </c>
      <c r="E6266" t="s">
        <v>141</v>
      </c>
      <c r="F6266" t="s">
        <v>17286</v>
      </c>
      <c r="G6266" t="s">
        <v>875</v>
      </c>
      <c r="H6266" t="s">
        <v>144</v>
      </c>
      <c r="I6266" t="s">
        <v>136</v>
      </c>
      <c r="J6266" t="s">
        <v>137</v>
      </c>
      <c r="K6266" t="s">
        <v>138</v>
      </c>
      <c r="L6266" t="s">
        <v>17287</v>
      </c>
      <c r="M6266" t="s">
        <v>17288</v>
      </c>
      <c r="N6266">
        <v>1.109444444</v>
      </c>
      <c r="O6266">
        <v>0</v>
      </c>
      <c r="P6266">
        <v>493</v>
      </c>
      <c r="Q6266">
        <v>0</v>
      </c>
      <c r="R6266">
        <v>0</v>
      </c>
      <c r="S6266">
        <v>0</v>
      </c>
      <c r="T6266">
        <v>58</v>
      </c>
      <c r="U6266">
        <v>0</v>
      </c>
      <c r="V6266">
        <v>0</v>
      </c>
      <c r="W6266">
        <v>0</v>
      </c>
      <c r="X6266">
        <v>137.5262580614114</v>
      </c>
      <c r="Y6266">
        <v>0</v>
      </c>
      <c r="Z6266">
        <v>0</v>
      </c>
      <c r="AA6266">
        <v>0</v>
      </c>
      <c r="AB6266">
        <v>188.25643549061434</v>
      </c>
      <c r="AC6266">
        <v>0</v>
      </c>
      <c r="AD6266">
        <v>0</v>
      </c>
      <c r="AE6266">
        <v>325.78269355202576</v>
      </c>
    </row>
    <row r="6267" spans="1:31" x14ac:dyDescent="0.3">
      <c r="A6267">
        <v>2660593</v>
      </c>
      <c r="B6267">
        <v>1</v>
      </c>
      <c r="C6267" t="s">
        <v>81</v>
      </c>
      <c r="D6267" t="s">
        <v>121</v>
      </c>
      <c r="E6267" t="s">
        <v>147</v>
      </c>
      <c r="F6267" t="s">
        <v>17289</v>
      </c>
      <c r="G6267" t="s">
        <v>149</v>
      </c>
      <c r="H6267" t="s">
        <v>144</v>
      </c>
      <c r="I6267" t="s">
        <v>136</v>
      </c>
      <c r="J6267" t="s">
        <v>137</v>
      </c>
      <c r="K6267" t="s">
        <v>138</v>
      </c>
      <c r="L6267" t="s">
        <v>17290</v>
      </c>
      <c r="M6267" t="s">
        <v>17291</v>
      </c>
      <c r="N6267">
        <v>1.1555555550000001</v>
      </c>
      <c r="O6267">
        <v>3</v>
      </c>
      <c r="P6267">
        <v>499</v>
      </c>
      <c r="Q6267">
        <v>8</v>
      </c>
      <c r="R6267">
        <v>12</v>
      </c>
      <c r="S6267">
        <v>2</v>
      </c>
      <c r="T6267">
        <v>28</v>
      </c>
      <c r="U6267">
        <v>0</v>
      </c>
      <c r="V6267">
        <v>0</v>
      </c>
      <c r="W6267">
        <v>1.2015967328474997</v>
      </c>
      <c r="X6267">
        <v>80.785261580702283</v>
      </c>
      <c r="Y6267">
        <v>13.285395858395777</v>
      </c>
      <c r="Z6267">
        <v>12.391972021866152</v>
      </c>
      <c r="AA6267">
        <v>1.8596237913152778</v>
      </c>
      <c r="AB6267">
        <v>12.850573131854283</v>
      </c>
      <c r="AC6267">
        <v>0</v>
      </c>
      <c r="AD6267">
        <v>0</v>
      </c>
      <c r="AE6267">
        <v>122.37442311698126</v>
      </c>
    </row>
    <row r="6268" spans="1:31" x14ac:dyDescent="0.3">
      <c r="A6268">
        <v>2659929</v>
      </c>
      <c r="B6268">
        <v>1</v>
      </c>
      <c r="C6268" t="s">
        <v>80</v>
      </c>
      <c r="D6268" t="s">
        <v>88</v>
      </c>
      <c r="E6268" t="s">
        <v>165</v>
      </c>
      <c r="F6268" t="s">
        <v>17292</v>
      </c>
      <c r="G6268" t="s">
        <v>224</v>
      </c>
      <c r="H6268" t="s">
        <v>135</v>
      </c>
      <c r="I6268" t="s">
        <v>136</v>
      </c>
      <c r="J6268" t="s">
        <v>137</v>
      </c>
      <c r="K6268" t="s">
        <v>138</v>
      </c>
      <c r="L6268" t="s">
        <v>17293</v>
      </c>
      <c r="M6268" t="s">
        <v>17294</v>
      </c>
      <c r="N6268">
        <v>1.4286111109999999</v>
      </c>
      <c r="O6268">
        <v>0</v>
      </c>
      <c r="P6268">
        <v>80</v>
      </c>
      <c r="Q6268">
        <v>0</v>
      </c>
      <c r="R6268">
        <v>0</v>
      </c>
      <c r="S6268">
        <v>0</v>
      </c>
      <c r="T6268">
        <v>2</v>
      </c>
      <c r="U6268">
        <v>0</v>
      </c>
      <c r="V6268">
        <v>0</v>
      </c>
      <c r="W6268">
        <v>0</v>
      </c>
      <c r="X6268">
        <v>24.653211837619079</v>
      </c>
      <c r="Y6268">
        <v>0</v>
      </c>
      <c r="Z6268">
        <v>0</v>
      </c>
      <c r="AA6268">
        <v>0</v>
      </c>
      <c r="AB6268">
        <v>1.4595074963333332</v>
      </c>
      <c r="AC6268">
        <v>0</v>
      </c>
      <c r="AD6268">
        <v>0</v>
      </c>
      <c r="AE6268">
        <v>26.112719333952413</v>
      </c>
    </row>
    <row r="6269" spans="1:31" x14ac:dyDescent="0.3">
      <c r="A6269">
        <v>2660716</v>
      </c>
      <c r="B6269">
        <v>1</v>
      </c>
      <c r="C6269" t="s">
        <v>81</v>
      </c>
      <c r="D6269" t="s">
        <v>121</v>
      </c>
      <c r="E6269" t="s">
        <v>132</v>
      </c>
      <c r="F6269" t="s">
        <v>17295</v>
      </c>
      <c r="G6269" t="s">
        <v>268</v>
      </c>
      <c r="H6269" t="s">
        <v>135</v>
      </c>
      <c r="I6269" t="s">
        <v>136</v>
      </c>
      <c r="J6269" t="s">
        <v>137</v>
      </c>
      <c r="K6269" t="s">
        <v>138</v>
      </c>
      <c r="L6269" t="s">
        <v>17296</v>
      </c>
      <c r="M6269" t="s">
        <v>17219</v>
      </c>
      <c r="N6269">
        <v>0.763055555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</row>
    <row r="6270" spans="1:31" x14ac:dyDescent="0.3">
      <c r="A6270">
        <v>2660052</v>
      </c>
      <c r="B6270">
        <v>1</v>
      </c>
      <c r="C6270" t="s">
        <v>80</v>
      </c>
      <c r="D6270" t="s">
        <v>82</v>
      </c>
      <c r="E6270" t="s">
        <v>132</v>
      </c>
      <c r="F6270" t="s">
        <v>17297</v>
      </c>
      <c r="G6270" t="s">
        <v>268</v>
      </c>
      <c r="H6270" t="s">
        <v>135</v>
      </c>
      <c r="I6270" t="s">
        <v>136</v>
      </c>
      <c r="J6270" t="s">
        <v>137</v>
      </c>
      <c r="K6270" t="s">
        <v>138</v>
      </c>
      <c r="L6270" t="s">
        <v>17298</v>
      </c>
      <c r="M6270" t="s">
        <v>17299</v>
      </c>
      <c r="N6270">
        <v>1.439444444</v>
      </c>
      <c r="O6270">
        <v>0</v>
      </c>
      <c r="P6270">
        <v>5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1.5434102506303282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1.5434102506303282</v>
      </c>
    </row>
    <row r="6271" spans="1:31" x14ac:dyDescent="0.3">
      <c r="A6271">
        <v>2660616</v>
      </c>
      <c r="B6271">
        <v>1</v>
      </c>
      <c r="C6271" t="s">
        <v>81</v>
      </c>
      <c r="D6271" t="s">
        <v>121</v>
      </c>
      <c r="E6271" t="s">
        <v>194</v>
      </c>
      <c r="F6271" t="s">
        <v>17300</v>
      </c>
      <c r="G6271" t="s">
        <v>149</v>
      </c>
      <c r="H6271" t="s">
        <v>144</v>
      </c>
      <c r="I6271" t="s">
        <v>136</v>
      </c>
      <c r="J6271" t="s">
        <v>137</v>
      </c>
      <c r="K6271" t="s">
        <v>138</v>
      </c>
      <c r="L6271" t="s">
        <v>17301</v>
      </c>
      <c r="M6271" t="s">
        <v>17302</v>
      </c>
      <c r="N6271">
        <v>0.35555555500000002</v>
      </c>
      <c r="O6271">
        <v>3</v>
      </c>
      <c r="P6271">
        <v>1237</v>
      </c>
      <c r="Q6271">
        <v>1</v>
      </c>
      <c r="R6271">
        <v>58</v>
      </c>
      <c r="S6271">
        <v>3</v>
      </c>
      <c r="T6271">
        <v>65</v>
      </c>
      <c r="U6271">
        <v>0</v>
      </c>
      <c r="V6271">
        <v>0</v>
      </c>
      <c r="W6271">
        <v>0.37117080639999994</v>
      </c>
      <c r="X6271">
        <v>58.350795694937126</v>
      </c>
      <c r="Y6271">
        <v>0.14488543044266669</v>
      </c>
      <c r="Z6271">
        <v>11.251491307876483</v>
      </c>
      <c r="AA6271">
        <v>2.0625947454025955</v>
      </c>
      <c r="AB6271">
        <v>9.2985499518314683</v>
      </c>
      <c r="AC6271">
        <v>0</v>
      </c>
      <c r="AD6271">
        <v>0</v>
      </c>
      <c r="AE6271">
        <v>81.479487936890337</v>
      </c>
    </row>
    <row r="6272" spans="1:31" x14ac:dyDescent="0.3">
      <c r="A6272">
        <v>2660367</v>
      </c>
      <c r="B6272">
        <v>1</v>
      </c>
      <c r="C6272" t="s">
        <v>81</v>
      </c>
      <c r="D6272" t="s">
        <v>112</v>
      </c>
      <c r="E6272" t="s">
        <v>147</v>
      </c>
      <c r="F6272" t="s">
        <v>17303</v>
      </c>
      <c r="G6272" t="s">
        <v>149</v>
      </c>
      <c r="H6272" t="s">
        <v>144</v>
      </c>
      <c r="I6272" t="s">
        <v>136</v>
      </c>
      <c r="J6272" t="s">
        <v>137</v>
      </c>
      <c r="K6272" t="s">
        <v>138</v>
      </c>
      <c r="L6272" t="s">
        <v>17304</v>
      </c>
      <c r="M6272" t="s">
        <v>17305</v>
      </c>
      <c r="N6272">
        <v>2.4594444439999998</v>
      </c>
      <c r="O6272">
        <v>1</v>
      </c>
      <c r="P6272">
        <v>0</v>
      </c>
      <c r="Q6272">
        <v>29</v>
      </c>
      <c r="R6272">
        <v>13</v>
      </c>
      <c r="S6272">
        <v>0</v>
      </c>
      <c r="T6272">
        <v>0</v>
      </c>
      <c r="U6272">
        <v>0</v>
      </c>
      <c r="V6272">
        <v>0</v>
      </c>
      <c r="W6272">
        <v>0.75170389847888885</v>
      </c>
      <c r="X6272">
        <v>0</v>
      </c>
      <c r="Y6272">
        <v>228.95058802930492</v>
      </c>
      <c r="Z6272">
        <v>49.239661962829892</v>
      </c>
      <c r="AA6272">
        <v>0</v>
      </c>
      <c r="AB6272">
        <v>0</v>
      </c>
      <c r="AC6272">
        <v>0</v>
      </c>
      <c r="AD6272">
        <v>0</v>
      </c>
      <c r="AE6272">
        <v>278.94195389061372</v>
      </c>
    </row>
    <row r="6273" spans="1:31" x14ac:dyDescent="0.3">
      <c r="A6273">
        <v>2659866</v>
      </c>
      <c r="B6273">
        <v>1</v>
      </c>
      <c r="C6273" t="s">
        <v>80</v>
      </c>
      <c r="D6273" t="s">
        <v>95</v>
      </c>
      <c r="E6273" t="s">
        <v>181</v>
      </c>
      <c r="F6273" t="s">
        <v>2291</v>
      </c>
      <c r="G6273" t="s">
        <v>149</v>
      </c>
      <c r="H6273" t="s">
        <v>144</v>
      </c>
      <c r="I6273" t="s">
        <v>136</v>
      </c>
      <c r="J6273" t="s">
        <v>137</v>
      </c>
      <c r="K6273" t="s">
        <v>138</v>
      </c>
      <c r="L6273" t="s">
        <v>17306</v>
      </c>
      <c r="M6273" t="s">
        <v>17307</v>
      </c>
      <c r="N6273">
        <v>5.9861111109999996</v>
      </c>
      <c r="O6273">
        <v>2</v>
      </c>
      <c r="P6273">
        <v>743</v>
      </c>
      <c r="Q6273">
        <v>0</v>
      </c>
      <c r="R6273">
        <v>5</v>
      </c>
      <c r="S6273">
        <v>23</v>
      </c>
      <c r="T6273">
        <v>81</v>
      </c>
      <c r="U6273">
        <v>7</v>
      </c>
      <c r="V6273">
        <v>0</v>
      </c>
      <c r="W6273">
        <v>7.1309134587750069</v>
      </c>
      <c r="X6273">
        <v>786.6485041115634</v>
      </c>
      <c r="Y6273">
        <v>0</v>
      </c>
      <c r="Z6273">
        <v>4.449855034801808</v>
      </c>
      <c r="AA6273">
        <v>2291.0202286742428</v>
      </c>
      <c r="AB6273">
        <v>284.73331009517261</v>
      </c>
      <c r="AC6273">
        <v>1658.936689575512</v>
      </c>
      <c r="AD6273">
        <v>0</v>
      </c>
      <c r="AE6273">
        <v>5032.9195009500672</v>
      </c>
    </row>
    <row r="6274" spans="1:31" x14ac:dyDescent="0.3">
      <c r="A6274">
        <v>2660115</v>
      </c>
      <c r="B6274">
        <v>1</v>
      </c>
      <c r="C6274" t="s">
        <v>80</v>
      </c>
      <c r="D6274" t="s">
        <v>95</v>
      </c>
      <c r="E6274" t="s">
        <v>152</v>
      </c>
      <c r="F6274" t="s">
        <v>17308</v>
      </c>
      <c r="G6274" t="s">
        <v>220</v>
      </c>
      <c r="H6274" t="s">
        <v>135</v>
      </c>
      <c r="I6274" t="s">
        <v>136</v>
      </c>
      <c r="J6274" t="s">
        <v>137</v>
      </c>
      <c r="K6274" t="s">
        <v>162</v>
      </c>
      <c r="L6274" t="s">
        <v>17309</v>
      </c>
      <c r="M6274" t="s">
        <v>17310</v>
      </c>
      <c r="N6274">
        <v>3.7516666660000002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35</v>
      </c>
      <c r="U6274">
        <v>0</v>
      </c>
      <c r="V6274">
        <v>4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106.74141783097303</v>
      </c>
      <c r="AC6274">
        <v>0</v>
      </c>
      <c r="AD6274">
        <v>190.88579724051903</v>
      </c>
      <c r="AE6274">
        <v>297.62721507149206</v>
      </c>
    </row>
    <row r="6275" spans="1:31" x14ac:dyDescent="0.3">
      <c r="A6275">
        <v>2660653</v>
      </c>
      <c r="B6275">
        <v>1</v>
      </c>
      <c r="C6275" t="s">
        <v>80</v>
      </c>
      <c r="D6275" t="s">
        <v>108</v>
      </c>
      <c r="E6275" t="s">
        <v>152</v>
      </c>
      <c r="F6275" t="s">
        <v>17311</v>
      </c>
      <c r="G6275" t="s">
        <v>191</v>
      </c>
      <c r="H6275" t="s">
        <v>135</v>
      </c>
      <c r="I6275" t="s">
        <v>136</v>
      </c>
      <c r="J6275" t="s">
        <v>137</v>
      </c>
      <c r="K6275" t="s">
        <v>138</v>
      </c>
      <c r="L6275" t="s">
        <v>17312</v>
      </c>
      <c r="M6275" t="s">
        <v>17313</v>
      </c>
      <c r="N6275">
        <v>9.3694444440000009</v>
      </c>
      <c r="O6275">
        <v>0</v>
      </c>
      <c r="P6275">
        <v>48</v>
      </c>
      <c r="Q6275">
        <v>0</v>
      </c>
      <c r="R6275">
        <v>7</v>
      </c>
      <c r="S6275">
        <v>0</v>
      </c>
      <c r="T6275">
        <v>6</v>
      </c>
      <c r="U6275">
        <v>0</v>
      </c>
      <c r="V6275">
        <v>0</v>
      </c>
      <c r="W6275">
        <v>0</v>
      </c>
      <c r="X6275">
        <v>105.91021844247177</v>
      </c>
      <c r="Y6275">
        <v>0</v>
      </c>
      <c r="Z6275">
        <v>14.731678891710349</v>
      </c>
      <c r="AA6275">
        <v>0</v>
      </c>
      <c r="AB6275">
        <v>23.995469503957349</v>
      </c>
      <c r="AC6275">
        <v>0</v>
      </c>
      <c r="AD6275">
        <v>0</v>
      </c>
      <c r="AE6275">
        <v>144.63736683813946</v>
      </c>
    </row>
    <row r="6276" spans="1:31" x14ac:dyDescent="0.3">
      <c r="A6276">
        <v>2660507</v>
      </c>
      <c r="B6276">
        <v>1</v>
      </c>
      <c r="C6276" t="s">
        <v>80</v>
      </c>
      <c r="D6276" t="s">
        <v>93</v>
      </c>
      <c r="E6276" t="s">
        <v>194</v>
      </c>
      <c r="F6276" t="s">
        <v>17314</v>
      </c>
      <c r="G6276" t="s">
        <v>149</v>
      </c>
      <c r="H6276" t="s">
        <v>144</v>
      </c>
      <c r="I6276" t="s">
        <v>136</v>
      </c>
      <c r="J6276" t="s">
        <v>137</v>
      </c>
      <c r="K6276" t="s">
        <v>138</v>
      </c>
      <c r="L6276" t="s">
        <v>17315</v>
      </c>
      <c r="M6276" t="s">
        <v>17316</v>
      </c>
      <c r="N6276">
        <v>0.37527777699999998</v>
      </c>
      <c r="O6276">
        <v>2</v>
      </c>
      <c r="P6276">
        <v>10720</v>
      </c>
      <c r="Q6276">
        <v>26</v>
      </c>
      <c r="R6276">
        <v>2346</v>
      </c>
      <c r="S6276">
        <v>95</v>
      </c>
      <c r="T6276">
        <v>1941</v>
      </c>
      <c r="U6276">
        <v>1</v>
      </c>
      <c r="V6276">
        <v>0</v>
      </c>
      <c r="W6276">
        <v>0.23963780816777774</v>
      </c>
      <c r="X6276">
        <v>793.11401257475291</v>
      </c>
      <c r="Y6276">
        <v>78.887695000339406</v>
      </c>
      <c r="Z6276">
        <v>1778.3966814686526</v>
      </c>
      <c r="AA6276">
        <v>165.00386658904287</v>
      </c>
      <c r="AB6276">
        <v>698.12543103395569</v>
      </c>
      <c r="AC6276">
        <v>3.0408867361146679</v>
      </c>
      <c r="AD6276">
        <v>0</v>
      </c>
      <c r="AE6276">
        <v>3516.808211211026</v>
      </c>
    </row>
    <row r="6277" spans="1:31" x14ac:dyDescent="0.3">
      <c r="A6277">
        <v>2659946</v>
      </c>
      <c r="B6277">
        <v>1</v>
      </c>
      <c r="C6277" t="s">
        <v>80</v>
      </c>
      <c r="D6277" t="s">
        <v>104</v>
      </c>
      <c r="E6277" t="s">
        <v>141</v>
      </c>
      <c r="F6277" t="s">
        <v>17317</v>
      </c>
      <c r="G6277" t="s">
        <v>149</v>
      </c>
      <c r="H6277" t="s">
        <v>144</v>
      </c>
      <c r="I6277" t="s">
        <v>136</v>
      </c>
      <c r="J6277" t="s">
        <v>137</v>
      </c>
      <c r="K6277" t="s">
        <v>138</v>
      </c>
      <c r="L6277" t="s">
        <v>17318</v>
      </c>
      <c r="M6277" t="s">
        <v>17319</v>
      </c>
      <c r="N6277">
        <v>0.84555555500000001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3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718.48399756144659</v>
      </c>
      <c r="AD6277">
        <v>0</v>
      </c>
      <c r="AE6277">
        <v>718.48399756144659</v>
      </c>
    </row>
    <row r="6278" spans="1:31" x14ac:dyDescent="0.3">
      <c r="A6278">
        <v>2659969</v>
      </c>
      <c r="B6278">
        <v>1</v>
      </c>
      <c r="C6278" t="s">
        <v>80</v>
      </c>
      <c r="D6278" t="s">
        <v>106</v>
      </c>
      <c r="E6278" t="s">
        <v>194</v>
      </c>
      <c r="F6278" t="s">
        <v>6506</v>
      </c>
      <c r="G6278" t="s">
        <v>149</v>
      </c>
      <c r="H6278" t="s">
        <v>144</v>
      </c>
      <c r="I6278" t="s">
        <v>241</v>
      </c>
      <c r="J6278" t="s">
        <v>137</v>
      </c>
      <c r="K6278" t="s">
        <v>138</v>
      </c>
      <c r="L6278" t="s">
        <v>17320</v>
      </c>
      <c r="M6278" t="s">
        <v>17321</v>
      </c>
      <c r="N6278">
        <v>2.9166666000000001E-2</v>
      </c>
      <c r="O6278">
        <v>4</v>
      </c>
      <c r="P6278">
        <v>1811</v>
      </c>
      <c r="Q6278">
        <v>56</v>
      </c>
      <c r="R6278">
        <v>382</v>
      </c>
      <c r="S6278">
        <v>24</v>
      </c>
      <c r="T6278">
        <v>301</v>
      </c>
      <c r="U6278">
        <v>5</v>
      </c>
      <c r="V6278">
        <v>1</v>
      </c>
      <c r="W6278">
        <v>2.382111517916375E-2</v>
      </c>
      <c r="X6278">
        <v>8.069783891470852</v>
      </c>
      <c r="Y6278">
        <v>12.605493996404039</v>
      </c>
      <c r="Z6278">
        <v>19.855606626000693</v>
      </c>
      <c r="AA6278">
        <v>1.8557323160458687</v>
      </c>
      <c r="AB6278">
        <v>5.4016255903996306</v>
      </c>
      <c r="AC6278">
        <v>6.3580522832229782</v>
      </c>
      <c r="AD6278">
        <v>5.233758881201667E-3</v>
      </c>
      <c r="AE6278">
        <v>54.175349577604436</v>
      </c>
    </row>
    <row r="6279" spans="1:31" x14ac:dyDescent="0.3">
      <c r="A6279">
        <v>2660467</v>
      </c>
      <c r="B6279">
        <v>1</v>
      </c>
      <c r="C6279" t="s">
        <v>80</v>
      </c>
      <c r="D6279" t="s">
        <v>104</v>
      </c>
      <c r="E6279" t="s">
        <v>194</v>
      </c>
      <c r="F6279" t="s">
        <v>17322</v>
      </c>
      <c r="G6279" t="s">
        <v>149</v>
      </c>
      <c r="H6279" t="s">
        <v>144</v>
      </c>
      <c r="I6279" t="s">
        <v>136</v>
      </c>
      <c r="J6279" t="s">
        <v>137</v>
      </c>
      <c r="K6279" t="s">
        <v>138</v>
      </c>
      <c r="L6279" t="s">
        <v>17323</v>
      </c>
      <c r="M6279" t="s">
        <v>17324</v>
      </c>
      <c r="N6279">
        <v>0.43416666599999998</v>
      </c>
      <c r="O6279">
        <v>0</v>
      </c>
      <c r="P6279">
        <v>0</v>
      </c>
      <c r="Q6279">
        <v>4</v>
      </c>
      <c r="R6279">
        <v>4</v>
      </c>
      <c r="S6279">
        <v>3</v>
      </c>
      <c r="T6279">
        <v>2</v>
      </c>
      <c r="U6279">
        <v>6</v>
      </c>
      <c r="V6279">
        <v>0</v>
      </c>
      <c r="W6279">
        <v>0</v>
      </c>
      <c r="X6279">
        <v>0</v>
      </c>
      <c r="Y6279">
        <v>12.659714396526416</v>
      </c>
      <c r="Z6279">
        <v>6.580876757899393</v>
      </c>
      <c r="AA6279">
        <v>97.702892881149268</v>
      </c>
      <c r="AB6279">
        <v>0</v>
      </c>
      <c r="AC6279">
        <v>110.50617944828198</v>
      </c>
      <c r="AD6279">
        <v>0</v>
      </c>
      <c r="AE6279">
        <v>227.44966348385705</v>
      </c>
    </row>
    <row r="6280" spans="1:31" x14ac:dyDescent="0.3">
      <c r="A6280">
        <v>2660301</v>
      </c>
      <c r="B6280">
        <v>1</v>
      </c>
      <c r="C6280" t="s">
        <v>81</v>
      </c>
      <c r="D6280" t="s">
        <v>113</v>
      </c>
      <c r="E6280" t="s">
        <v>141</v>
      </c>
      <c r="F6280" t="s">
        <v>17325</v>
      </c>
      <c r="G6280" t="s">
        <v>143</v>
      </c>
      <c r="H6280" t="s">
        <v>144</v>
      </c>
      <c r="I6280" t="s">
        <v>136</v>
      </c>
      <c r="J6280" t="s">
        <v>137</v>
      </c>
      <c r="K6280" t="s">
        <v>138</v>
      </c>
      <c r="L6280" t="s">
        <v>17326</v>
      </c>
      <c r="M6280" t="s">
        <v>17327</v>
      </c>
      <c r="N6280">
        <v>6.1144444440000001</v>
      </c>
      <c r="O6280">
        <v>0</v>
      </c>
      <c r="P6280">
        <v>1</v>
      </c>
      <c r="Q6280">
        <v>7</v>
      </c>
      <c r="R6280">
        <v>15</v>
      </c>
      <c r="S6280">
        <v>0</v>
      </c>
      <c r="T6280">
        <v>1</v>
      </c>
      <c r="U6280">
        <v>0</v>
      </c>
      <c r="V6280">
        <v>0</v>
      </c>
      <c r="W6280">
        <v>0</v>
      </c>
      <c r="X6280">
        <v>1.0676930291751294</v>
      </c>
      <c r="Y6280">
        <v>267.79275083633968</v>
      </c>
      <c r="Z6280">
        <v>147.13728897385943</v>
      </c>
      <c r="AA6280">
        <v>0</v>
      </c>
      <c r="AB6280">
        <v>8.0557719107448484</v>
      </c>
      <c r="AC6280">
        <v>0</v>
      </c>
      <c r="AD6280">
        <v>0</v>
      </c>
      <c r="AE6280">
        <v>424.05350475011909</v>
      </c>
    </row>
    <row r="6281" spans="1:31" x14ac:dyDescent="0.3">
      <c r="A6281">
        <v>2659826</v>
      </c>
      <c r="B6281">
        <v>1</v>
      </c>
      <c r="C6281" t="s">
        <v>80</v>
      </c>
      <c r="D6281" t="s">
        <v>105</v>
      </c>
      <c r="E6281" t="s">
        <v>152</v>
      </c>
      <c r="F6281" t="s">
        <v>17328</v>
      </c>
      <c r="G6281" t="s">
        <v>191</v>
      </c>
      <c r="H6281" t="s">
        <v>135</v>
      </c>
      <c r="I6281" t="s">
        <v>136</v>
      </c>
      <c r="J6281" t="s">
        <v>137</v>
      </c>
      <c r="K6281" t="s">
        <v>138</v>
      </c>
      <c r="L6281" t="s">
        <v>16034</v>
      </c>
      <c r="M6281" t="s">
        <v>17329</v>
      </c>
      <c r="N6281">
        <v>3.670555555</v>
      </c>
      <c r="O6281">
        <v>0</v>
      </c>
      <c r="P6281">
        <v>114</v>
      </c>
      <c r="Q6281">
        <v>0</v>
      </c>
      <c r="R6281">
        <v>13</v>
      </c>
      <c r="S6281">
        <v>0</v>
      </c>
      <c r="T6281">
        <v>34</v>
      </c>
      <c r="U6281">
        <v>0</v>
      </c>
      <c r="V6281">
        <v>0</v>
      </c>
      <c r="W6281">
        <v>0</v>
      </c>
      <c r="X6281">
        <v>93.113725244404179</v>
      </c>
      <c r="Y6281">
        <v>0</v>
      </c>
      <c r="Z6281">
        <v>16.934343515637309</v>
      </c>
      <c r="AA6281">
        <v>0</v>
      </c>
      <c r="AB6281">
        <v>91.816393613803854</v>
      </c>
      <c r="AC6281">
        <v>0</v>
      </c>
      <c r="AD6281">
        <v>0</v>
      </c>
      <c r="AE6281">
        <v>201.86446237384536</v>
      </c>
    </row>
    <row r="6282" spans="1:31" x14ac:dyDescent="0.3">
      <c r="A6282">
        <v>2660626</v>
      </c>
      <c r="B6282">
        <v>2</v>
      </c>
      <c r="C6282" t="s">
        <v>80</v>
      </c>
      <c r="D6282" t="s">
        <v>105</v>
      </c>
      <c r="E6282" t="s">
        <v>152</v>
      </c>
      <c r="F6282" t="s">
        <v>17330</v>
      </c>
      <c r="G6282" t="s">
        <v>154</v>
      </c>
      <c r="H6282" t="s">
        <v>135</v>
      </c>
      <c r="I6282" t="s">
        <v>241</v>
      </c>
      <c r="J6282" t="s">
        <v>137</v>
      </c>
      <c r="K6282" t="s">
        <v>138</v>
      </c>
      <c r="L6282" t="s">
        <v>17331</v>
      </c>
      <c r="M6282" t="s">
        <v>17332</v>
      </c>
      <c r="N6282">
        <v>3.6111111000000001E-2</v>
      </c>
      <c r="O6282">
        <v>0</v>
      </c>
      <c r="P6282">
        <v>1</v>
      </c>
      <c r="Q6282">
        <v>0</v>
      </c>
      <c r="R6282">
        <v>0</v>
      </c>
      <c r="S6282">
        <v>0</v>
      </c>
      <c r="T6282">
        <v>111</v>
      </c>
      <c r="U6282">
        <v>0</v>
      </c>
      <c r="V6282">
        <v>0</v>
      </c>
      <c r="W6282">
        <v>0</v>
      </c>
      <c r="X6282">
        <v>2.033690114588889E-3</v>
      </c>
      <c r="Y6282">
        <v>0</v>
      </c>
      <c r="Z6282">
        <v>0</v>
      </c>
      <c r="AA6282">
        <v>0</v>
      </c>
      <c r="AB6282">
        <v>1.5153632692266243</v>
      </c>
      <c r="AC6282">
        <v>0</v>
      </c>
      <c r="AD6282">
        <v>0</v>
      </c>
      <c r="AE6282">
        <v>1.5173969593412133</v>
      </c>
    </row>
    <row r="6283" spans="1:31" x14ac:dyDescent="0.3">
      <c r="A6283">
        <v>2659952</v>
      </c>
      <c r="B6283">
        <v>1</v>
      </c>
      <c r="C6283" t="s">
        <v>81</v>
      </c>
      <c r="D6283" t="s">
        <v>118</v>
      </c>
      <c r="E6283" t="s">
        <v>141</v>
      </c>
      <c r="F6283" t="s">
        <v>5940</v>
      </c>
      <c r="G6283" t="s">
        <v>149</v>
      </c>
      <c r="H6283" t="s">
        <v>144</v>
      </c>
      <c r="I6283" t="s">
        <v>136</v>
      </c>
      <c r="J6283" t="s">
        <v>137</v>
      </c>
      <c r="K6283" t="s">
        <v>138</v>
      </c>
      <c r="L6283" t="s">
        <v>17333</v>
      </c>
      <c r="M6283" t="s">
        <v>17334</v>
      </c>
      <c r="N6283">
        <v>0.48083333299999997</v>
      </c>
      <c r="O6283">
        <v>2</v>
      </c>
      <c r="P6283">
        <v>151</v>
      </c>
      <c r="Q6283">
        <v>12</v>
      </c>
      <c r="R6283">
        <v>27</v>
      </c>
      <c r="S6283">
        <v>6</v>
      </c>
      <c r="T6283">
        <v>22</v>
      </c>
      <c r="U6283">
        <v>0</v>
      </c>
      <c r="V6283">
        <v>0</v>
      </c>
      <c r="W6283">
        <v>0.16968817976666664</v>
      </c>
      <c r="X6283">
        <v>6.9930617557911194</v>
      </c>
      <c r="Y6283">
        <v>72.432074493486553</v>
      </c>
      <c r="Z6283">
        <v>3.4238534293986573</v>
      </c>
      <c r="AA6283">
        <v>3.1433263007134649</v>
      </c>
      <c r="AB6283">
        <v>1.8038725418912724</v>
      </c>
      <c r="AC6283">
        <v>0</v>
      </c>
      <c r="AD6283">
        <v>0</v>
      </c>
      <c r="AE6283">
        <v>87.965876701047733</v>
      </c>
    </row>
    <row r="6284" spans="1:31" x14ac:dyDescent="0.3">
      <c r="A6284">
        <v>2660722</v>
      </c>
      <c r="B6284">
        <v>1</v>
      </c>
      <c r="C6284" t="s">
        <v>80</v>
      </c>
      <c r="D6284" t="s">
        <v>106</v>
      </c>
      <c r="E6284" t="s">
        <v>165</v>
      </c>
      <c r="F6284" t="s">
        <v>17335</v>
      </c>
      <c r="G6284" t="s">
        <v>224</v>
      </c>
      <c r="H6284" t="s">
        <v>135</v>
      </c>
      <c r="I6284" t="s">
        <v>136</v>
      </c>
      <c r="J6284" t="s">
        <v>137</v>
      </c>
      <c r="K6284" t="s">
        <v>138</v>
      </c>
      <c r="L6284" t="s">
        <v>17336</v>
      </c>
      <c r="M6284" t="s">
        <v>17337</v>
      </c>
      <c r="N6284">
        <v>2.727222222</v>
      </c>
      <c r="O6284">
        <v>0</v>
      </c>
      <c r="P6284">
        <v>61</v>
      </c>
      <c r="Q6284">
        <v>0</v>
      </c>
      <c r="R6284">
        <v>0</v>
      </c>
      <c r="S6284">
        <v>0</v>
      </c>
      <c r="T6284">
        <v>3</v>
      </c>
      <c r="U6284">
        <v>0</v>
      </c>
      <c r="V6284">
        <v>0</v>
      </c>
      <c r="W6284">
        <v>0</v>
      </c>
      <c r="X6284">
        <v>65.664200873704047</v>
      </c>
      <c r="Y6284">
        <v>0</v>
      </c>
      <c r="Z6284">
        <v>0</v>
      </c>
      <c r="AA6284">
        <v>0</v>
      </c>
      <c r="AB6284">
        <v>23.317464191898107</v>
      </c>
      <c r="AC6284">
        <v>0</v>
      </c>
      <c r="AD6284">
        <v>0</v>
      </c>
      <c r="AE6284">
        <v>88.981665065602158</v>
      </c>
    </row>
    <row r="6285" spans="1:31" x14ac:dyDescent="0.3">
      <c r="A6285">
        <v>2660530</v>
      </c>
      <c r="B6285">
        <v>1</v>
      </c>
      <c r="C6285" t="s">
        <v>81</v>
      </c>
      <c r="D6285" t="s">
        <v>128</v>
      </c>
      <c r="E6285" t="s">
        <v>194</v>
      </c>
      <c r="F6285" t="s">
        <v>491</v>
      </c>
      <c r="G6285" t="s">
        <v>149</v>
      </c>
      <c r="H6285" t="s">
        <v>144</v>
      </c>
      <c r="I6285" t="s">
        <v>136</v>
      </c>
      <c r="J6285" t="s">
        <v>137</v>
      </c>
      <c r="K6285" t="s">
        <v>138</v>
      </c>
      <c r="L6285" t="s">
        <v>17338</v>
      </c>
      <c r="M6285" t="s">
        <v>17339</v>
      </c>
      <c r="N6285">
        <v>0.27611111100000002</v>
      </c>
      <c r="O6285">
        <v>71</v>
      </c>
      <c r="P6285">
        <v>5381</v>
      </c>
      <c r="Q6285">
        <v>573</v>
      </c>
      <c r="R6285">
        <v>404</v>
      </c>
      <c r="S6285">
        <v>63</v>
      </c>
      <c r="T6285">
        <v>572</v>
      </c>
      <c r="U6285">
        <v>4</v>
      </c>
      <c r="V6285">
        <v>0</v>
      </c>
      <c r="W6285">
        <v>19.361366458436922</v>
      </c>
      <c r="X6285">
        <v>288.44949935062317</v>
      </c>
      <c r="Y6285">
        <v>370.85474343319362</v>
      </c>
      <c r="Z6285">
        <v>166.85252039112473</v>
      </c>
      <c r="AA6285">
        <v>174.92041239989373</v>
      </c>
      <c r="AB6285">
        <v>92.520115701402673</v>
      </c>
      <c r="AC6285">
        <v>40.090715776713282</v>
      </c>
      <c r="AD6285">
        <v>0</v>
      </c>
      <c r="AE6285">
        <v>1153.049373511388</v>
      </c>
    </row>
    <row r="6286" spans="1:31" x14ac:dyDescent="0.3">
      <c r="A6286">
        <v>2660281</v>
      </c>
      <c r="B6286">
        <v>1</v>
      </c>
      <c r="C6286" t="s">
        <v>80</v>
      </c>
      <c r="D6286" t="s">
        <v>105</v>
      </c>
      <c r="E6286" t="s">
        <v>194</v>
      </c>
      <c r="F6286" t="s">
        <v>17340</v>
      </c>
      <c r="G6286" t="s">
        <v>149</v>
      </c>
      <c r="H6286" t="s">
        <v>144</v>
      </c>
      <c r="I6286" t="s">
        <v>136</v>
      </c>
      <c r="J6286" t="s">
        <v>137</v>
      </c>
      <c r="K6286" t="s">
        <v>138</v>
      </c>
      <c r="L6286" t="s">
        <v>17341</v>
      </c>
      <c r="M6286" t="s">
        <v>17342</v>
      </c>
      <c r="N6286">
        <v>9.4166665999999996E-2</v>
      </c>
      <c r="O6286">
        <v>6</v>
      </c>
      <c r="P6286">
        <v>6918</v>
      </c>
      <c r="Q6286">
        <v>8</v>
      </c>
      <c r="R6286">
        <v>19</v>
      </c>
      <c r="S6286">
        <v>35</v>
      </c>
      <c r="T6286">
        <v>632</v>
      </c>
      <c r="U6286">
        <v>7</v>
      </c>
      <c r="V6286">
        <v>0</v>
      </c>
      <c r="W6286">
        <v>7.0349762309057748</v>
      </c>
      <c r="X6286">
        <v>168.32242164586944</v>
      </c>
      <c r="Y6286">
        <v>13.317836899511869</v>
      </c>
      <c r="Z6286">
        <v>3.5498486256248998</v>
      </c>
      <c r="AA6286">
        <v>30.707022776786907</v>
      </c>
      <c r="AB6286">
        <v>83.704009715099701</v>
      </c>
      <c r="AC6286">
        <v>278.90429224002349</v>
      </c>
      <c r="AD6286">
        <v>0</v>
      </c>
      <c r="AE6286">
        <v>585.5404081338221</v>
      </c>
    </row>
    <row r="6287" spans="1:31" x14ac:dyDescent="0.3">
      <c r="A6287">
        <v>2659889</v>
      </c>
      <c r="B6287">
        <v>1</v>
      </c>
      <c r="C6287" t="s">
        <v>80</v>
      </c>
      <c r="D6287" t="s">
        <v>104</v>
      </c>
      <c r="E6287" t="s">
        <v>194</v>
      </c>
      <c r="F6287" t="s">
        <v>17322</v>
      </c>
      <c r="G6287" t="s">
        <v>149</v>
      </c>
      <c r="H6287" t="s">
        <v>144</v>
      </c>
      <c r="I6287" t="s">
        <v>136</v>
      </c>
      <c r="J6287" t="s">
        <v>137</v>
      </c>
      <c r="K6287" t="s">
        <v>138</v>
      </c>
      <c r="L6287" t="s">
        <v>17343</v>
      </c>
      <c r="M6287" t="s">
        <v>17344</v>
      </c>
      <c r="N6287">
        <v>3.8444444440000001</v>
      </c>
      <c r="O6287">
        <v>0</v>
      </c>
      <c r="P6287">
        <v>0</v>
      </c>
      <c r="Q6287">
        <v>4</v>
      </c>
      <c r="R6287">
        <v>4</v>
      </c>
      <c r="S6287">
        <v>3</v>
      </c>
      <c r="T6287">
        <v>2</v>
      </c>
      <c r="U6287">
        <v>6</v>
      </c>
      <c r="V6287">
        <v>0</v>
      </c>
      <c r="W6287">
        <v>0</v>
      </c>
      <c r="X6287">
        <v>0</v>
      </c>
      <c r="Y6287">
        <v>85.691413184206908</v>
      </c>
      <c r="Z6287">
        <v>38.903233117105827</v>
      </c>
      <c r="AA6287">
        <v>661.69112837543867</v>
      </c>
      <c r="AB6287">
        <v>0</v>
      </c>
      <c r="AC6287">
        <v>968.60602732450548</v>
      </c>
      <c r="AD6287">
        <v>0</v>
      </c>
      <c r="AE6287">
        <v>1754.891802001257</v>
      </c>
    </row>
    <row r="6288" spans="1:31" x14ac:dyDescent="0.3">
      <c r="A6288">
        <v>2660430</v>
      </c>
      <c r="B6288">
        <v>1</v>
      </c>
      <c r="C6288" t="s">
        <v>80</v>
      </c>
      <c r="D6288" t="s">
        <v>83</v>
      </c>
      <c r="E6288" t="s">
        <v>132</v>
      </c>
      <c r="F6288" t="s">
        <v>17345</v>
      </c>
      <c r="G6288" t="s">
        <v>268</v>
      </c>
      <c r="H6288" t="s">
        <v>135</v>
      </c>
      <c r="I6288" t="s">
        <v>136</v>
      </c>
      <c r="J6288" t="s">
        <v>137</v>
      </c>
      <c r="K6288" t="s">
        <v>138</v>
      </c>
      <c r="L6288" t="s">
        <v>17346</v>
      </c>
      <c r="M6288" t="s">
        <v>17347</v>
      </c>
      <c r="N6288">
        <v>1.0461111110000001</v>
      </c>
      <c r="O6288">
        <v>0</v>
      </c>
      <c r="P6288">
        <v>5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1.1781844519535907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1.1781844519535907</v>
      </c>
    </row>
    <row r="6289" spans="1:31" x14ac:dyDescent="0.3">
      <c r="A6289">
        <v>2660138</v>
      </c>
      <c r="B6289">
        <v>1</v>
      </c>
      <c r="C6289" t="s">
        <v>80</v>
      </c>
      <c r="D6289" t="s">
        <v>102</v>
      </c>
      <c r="E6289" t="s">
        <v>141</v>
      </c>
      <c r="F6289" t="s">
        <v>17348</v>
      </c>
      <c r="G6289" t="s">
        <v>143</v>
      </c>
      <c r="H6289" t="s">
        <v>144</v>
      </c>
      <c r="I6289" t="s">
        <v>136</v>
      </c>
      <c r="J6289" t="s">
        <v>137</v>
      </c>
      <c r="K6289" t="s">
        <v>138</v>
      </c>
      <c r="L6289" t="s">
        <v>17349</v>
      </c>
      <c r="M6289" t="s">
        <v>17350</v>
      </c>
      <c r="N6289">
        <v>1.0977777769999999</v>
      </c>
      <c r="O6289">
        <v>0</v>
      </c>
      <c r="P6289">
        <v>327</v>
      </c>
      <c r="Q6289">
        <v>0</v>
      </c>
      <c r="R6289">
        <v>2</v>
      </c>
      <c r="S6289">
        <v>1</v>
      </c>
      <c r="T6289">
        <v>30</v>
      </c>
      <c r="U6289">
        <v>0</v>
      </c>
      <c r="V6289">
        <v>0</v>
      </c>
      <c r="W6289">
        <v>0</v>
      </c>
      <c r="X6289">
        <v>43.042352569272445</v>
      </c>
      <c r="Y6289">
        <v>0</v>
      </c>
      <c r="Z6289">
        <v>0.12213376827125202</v>
      </c>
      <c r="AA6289">
        <v>5.051526697791461</v>
      </c>
      <c r="AB6289">
        <v>24.095024551433351</v>
      </c>
      <c r="AC6289">
        <v>0</v>
      </c>
      <c r="AD6289">
        <v>0</v>
      </c>
      <c r="AE6289">
        <v>72.311037586768506</v>
      </c>
    </row>
    <row r="6290" spans="1:31" x14ac:dyDescent="0.3">
      <c r="A6290">
        <v>2660679</v>
      </c>
      <c r="B6290">
        <v>1</v>
      </c>
      <c r="C6290" t="s">
        <v>81</v>
      </c>
      <c r="D6290" t="s">
        <v>128</v>
      </c>
      <c r="E6290" t="s">
        <v>141</v>
      </c>
      <c r="F6290" t="s">
        <v>17351</v>
      </c>
      <c r="G6290" t="s">
        <v>448</v>
      </c>
      <c r="H6290" t="s">
        <v>144</v>
      </c>
      <c r="I6290" t="s">
        <v>136</v>
      </c>
      <c r="J6290" t="s">
        <v>137</v>
      </c>
      <c r="K6290" t="s">
        <v>138</v>
      </c>
      <c r="L6290" t="s">
        <v>17352</v>
      </c>
      <c r="M6290" t="s">
        <v>17353</v>
      </c>
      <c r="N6290">
        <v>0.74583333299999999</v>
      </c>
      <c r="O6290">
        <v>0</v>
      </c>
      <c r="P6290">
        <v>98</v>
      </c>
      <c r="Q6290">
        <v>0</v>
      </c>
      <c r="R6290">
        <v>1</v>
      </c>
      <c r="S6290">
        <v>0</v>
      </c>
      <c r="T6290">
        <v>10</v>
      </c>
      <c r="U6290">
        <v>0</v>
      </c>
      <c r="V6290">
        <v>0</v>
      </c>
      <c r="W6290">
        <v>0</v>
      </c>
      <c r="X6290">
        <v>10.589808754483204</v>
      </c>
      <c r="Y6290">
        <v>0</v>
      </c>
      <c r="Z6290">
        <v>0.12432027667510093</v>
      </c>
      <c r="AA6290">
        <v>0</v>
      </c>
      <c r="AB6290">
        <v>4.7022450209672844</v>
      </c>
      <c r="AC6290">
        <v>0</v>
      </c>
      <c r="AD6290">
        <v>0</v>
      </c>
      <c r="AE6290">
        <v>15.41637405212559</v>
      </c>
    </row>
    <row r="6291" spans="1:31" x14ac:dyDescent="0.3">
      <c r="A6291">
        <v>2660147</v>
      </c>
      <c r="B6291">
        <v>1</v>
      </c>
      <c r="C6291" t="s">
        <v>80</v>
      </c>
      <c r="D6291" t="s">
        <v>95</v>
      </c>
      <c r="E6291" t="s">
        <v>165</v>
      </c>
      <c r="F6291" t="s">
        <v>17354</v>
      </c>
      <c r="G6291" t="s">
        <v>224</v>
      </c>
      <c r="H6291" t="s">
        <v>135</v>
      </c>
      <c r="I6291" t="s">
        <v>136</v>
      </c>
      <c r="J6291" t="s">
        <v>137</v>
      </c>
      <c r="K6291" t="s">
        <v>138</v>
      </c>
      <c r="L6291" t="s">
        <v>17355</v>
      </c>
      <c r="M6291" t="s">
        <v>17356</v>
      </c>
      <c r="N6291">
        <v>0.47222222200000002</v>
      </c>
      <c r="O6291">
        <v>0</v>
      </c>
      <c r="P6291">
        <v>7</v>
      </c>
      <c r="Q6291">
        <v>0</v>
      </c>
      <c r="R6291">
        <v>0</v>
      </c>
      <c r="S6291">
        <v>0</v>
      </c>
      <c r="T6291">
        <v>3</v>
      </c>
      <c r="U6291">
        <v>0</v>
      </c>
      <c r="V6291">
        <v>0</v>
      </c>
      <c r="W6291">
        <v>0</v>
      </c>
      <c r="X6291">
        <v>0.56818338219989661</v>
      </c>
      <c r="Y6291">
        <v>0</v>
      </c>
      <c r="Z6291">
        <v>0</v>
      </c>
      <c r="AA6291">
        <v>0</v>
      </c>
      <c r="AB6291">
        <v>1.2527545355781033</v>
      </c>
      <c r="AC6291">
        <v>0</v>
      </c>
      <c r="AD6291">
        <v>0</v>
      </c>
      <c r="AE6291">
        <v>1.8209379177780001</v>
      </c>
    </row>
    <row r="6292" spans="1:31" x14ac:dyDescent="0.3">
      <c r="A6292">
        <v>2660293</v>
      </c>
      <c r="B6292">
        <v>1</v>
      </c>
      <c r="C6292" t="s">
        <v>80</v>
      </c>
      <c r="D6292" t="s">
        <v>100</v>
      </c>
      <c r="E6292" t="s">
        <v>147</v>
      </c>
      <c r="F6292" t="s">
        <v>4352</v>
      </c>
      <c r="G6292" t="s">
        <v>149</v>
      </c>
      <c r="H6292" t="s">
        <v>144</v>
      </c>
      <c r="I6292" t="s">
        <v>136</v>
      </c>
      <c r="J6292" t="s">
        <v>137</v>
      </c>
      <c r="K6292" t="s">
        <v>138</v>
      </c>
      <c r="L6292" t="s">
        <v>17357</v>
      </c>
      <c r="M6292" t="s">
        <v>17358</v>
      </c>
      <c r="N6292">
        <v>6.7777776999999997E-2</v>
      </c>
      <c r="O6292">
        <v>0</v>
      </c>
      <c r="P6292">
        <v>3172</v>
      </c>
      <c r="Q6292">
        <v>0</v>
      </c>
      <c r="R6292">
        <v>7</v>
      </c>
      <c r="S6292">
        <v>5</v>
      </c>
      <c r="T6292">
        <v>234</v>
      </c>
      <c r="U6292">
        <v>0</v>
      </c>
      <c r="V6292">
        <v>0</v>
      </c>
      <c r="W6292">
        <v>0</v>
      </c>
      <c r="X6292">
        <v>58.27657451554402</v>
      </c>
      <c r="Y6292">
        <v>0</v>
      </c>
      <c r="Z6292">
        <v>0.11911428405442002</v>
      </c>
      <c r="AA6292">
        <v>6.7231274453155274</v>
      </c>
      <c r="AB6292">
        <v>24.851353364603654</v>
      </c>
      <c r="AC6292">
        <v>0</v>
      </c>
      <c r="AD6292">
        <v>0</v>
      </c>
      <c r="AE6292">
        <v>89.970169609517626</v>
      </c>
    </row>
    <row r="6293" spans="1:31" x14ac:dyDescent="0.3">
      <c r="A6293">
        <v>2660619</v>
      </c>
      <c r="B6293">
        <v>1</v>
      </c>
      <c r="C6293" t="s">
        <v>80</v>
      </c>
      <c r="D6293" t="s">
        <v>83</v>
      </c>
      <c r="E6293" t="s">
        <v>132</v>
      </c>
      <c r="F6293" t="s">
        <v>5979</v>
      </c>
      <c r="G6293" t="s">
        <v>134</v>
      </c>
      <c r="H6293" t="s">
        <v>135</v>
      </c>
      <c r="I6293" t="s">
        <v>136</v>
      </c>
      <c r="J6293" t="s">
        <v>137</v>
      </c>
      <c r="K6293" t="s">
        <v>138</v>
      </c>
      <c r="L6293" t="s">
        <v>17359</v>
      </c>
      <c r="M6293" t="s">
        <v>17360</v>
      </c>
      <c r="N6293">
        <v>1.851111111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1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10.481968050664779</v>
      </c>
      <c r="AE6293">
        <v>10.481968050664779</v>
      </c>
    </row>
    <row r="6294" spans="1:31" x14ac:dyDescent="0.3">
      <c r="A6294">
        <v>2660665</v>
      </c>
      <c r="B6294">
        <v>1</v>
      </c>
      <c r="C6294" t="s">
        <v>80</v>
      </c>
      <c r="D6294" t="s">
        <v>108</v>
      </c>
      <c r="E6294" t="s">
        <v>141</v>
      </c>
      <c r="F6294" t="s">
        <v>17361</v>
      </c>
      <c r="G6294" t="s">
        <v>448</v>
      </c>
      <c r="H6294" t="s">
        <v>144</v>
      </c>
      <c r="I6294" t="s">
        <v>136</v>
      </c>
      <c r="J6294" t="s">
        <v>137</v>
      </c>
      <c r="K6294" t="s">
        <v>138</v>
      </c>
      <c r="L6294" t="s">
        <v>17362</v>
      </c>
      <c r="M6294" t="s">
        <v>17363</v>
      </c>
      <c r="N6294">
        <v>6.6236111109999998</v>
      </c>
      <c r="O6294">
        <v>0</v>
      </c>
      <c r="P6294">
        <v>131</v>
      </c>
      <c r="Q6294">
        <v>0</v>
      </c>
      <c r="R6294">
        <v>9</v>
      </c>
      <c r="S6294">
        <v>0</v>
      </c>
      <c r="T6294">
        <v>13</v>
      </c>
      <c r="U6294">
        <v>0</v>
      </c>
      <c r="V6294">
        <v>0</v>
      </c>
      <c r="W6294">
        <v>0</v>
      </c>
      <c r="X6294">
        <v>143.92652967015781</v>
      </c>
      <c r="Y6294">
        <v>0</v>
      </c>
      <c r="Z6294">
        <v>22.774849615196523</v>
      </c>
      <c r="AA6294">
        <v>0</v>
      </c>
      <c r="AB6294">
        <v>104.04023353335093</v>
      </c>
      <c r="AC6294">
        <v>0</v>
      </c>
      <c r="AD6294">
        <v>0</v>
      </c>
      <c r="AE6294">
        <v>270.74161281870528</v>
      </c>
    </row>
    <row r="6295" spans="1:31" x14ac:dyDescent="0.3">
      <c r="A6295">
        <v>2660001</v>
      </c>
      <c r="B6295">
        <v>1</v>
      </c>
      <c r="C6295" t="s">
        <v>80</v>
      </c>
      <c r="D6295" t="s">
        <v>82</v>
      </c>
      <c r="E6295" t="s">
        <v>152</v>
      </c>
      <c r="F6295" t="s">
        <v>17364</v>
      </c>
      <c r="G6295" t="s">
        <v>161</v>
      </c>
      <c r="H6295" t="s">
        <v>135</v>
      </c>
      <c r="I6295" t="s">
        <v>136</v>
      </c>
      <c r="J6295" t="s">
        <v>137</v>
      </c>
      <c r="K6295" t="s">
        <v>162</v>
      </c>
      <c r="L6295" t="s">
        <v>17365</v>
      </c>
      <c r="M6295" t="s">
        <v>17366</v>
      </c>
      <c r="N6295">
        <v>2.6230555550000001</v>
      </c>
      <c r="O6295">
        <v>0</v>
      </c>
      <c r="P6295">
        <v>409</v>
      </c>
      <c r="Q6295">
        <v>0</v>
      </c>
      <c r="R6295">
        <v>0</v>
      </c>
      <c r="S6295">
        <v>0</v>
      </c>
      <c r="T6295">
        <v>13</v>
      </c>
      <c r="U6295">
        <v>0</v>
      </c>
      <c r="V6295">
        <v>0</v>
      </c>
      <c r="W6295">
        <v>0</v>
      </c>
      <c r="X6295">
        <v>258.22003123884866</v>
      </c>
      <c r="Y6295">
        <v>0</v>
      </c>
      <c r="Z6295">
        <v>0</v>
      </c>
      <c r="AA6295">
        <v>0</v>
      </c>
      <c r="AB6295">
        <v>42.940371398108269</v>
      </c>
      <c r="AC6295">
        <v>0</v>
      </c>
      <c r="AD6295">
        <v>0</v>
      </c>
      <c r="AE6295">
        <v>301.16040263695692</v>
      </c>
    </row>
    <row r="6296" spans="1:31" x14ac:dyDescent="0.3">
      <c r="A6296">
        <v>2660247</v>
      </c>
      <c r="B6296">
        <v>1</v>
      </c>
      <c r="C6296" t="s">
        <v>80</v>
      </c>
      <c r="D6296" t="s">
        <v>103</v>
      </c>
      <c r="E6296" t="s">
        <v>132</v>
      </c>
      <c r="F6296" t="s">
        <v>17367</v>
      </c>
      <c r="G6296" t="s">
        <v>268</v>
      </c>
      <c r="H6296" t="s">
        <v>135</v>
      </c>
      <c r="I6296" t="s">
        <v>136</v>
      </c>
      <c r="J6296" t="s">
        <v>137</v>
      </c>
      <c r="K6296" t="s">
        <v>138</v>
      </c>
      <c r="L6296" t="s">
        <v>17368</v>
      </c>
      <c r="M6296" t="s">
        <v>17369</v>
      </c>
      <c r="N6296">
        <v>2.06</v>
      </c>
      <c r="O6296">
        <v>0</v>
      </c>
      <c r="P6296">
        <v>4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1.3608376567291349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1.3608376567291349</v>
      </c>
    </row>
    <row r="6297" spans="1:31" x14ac:dyDescent="0.3">
      <c r="A6297">
        <v>2660101</v>
      </c>
      <c r="B6297">
        <v>1</v>
      </c>
      <c r="C6297" t="s">
        <v>80</v>
      </c>
      <c r="D6297" t="s">
        <v>84</v>
      </c>
      <c r="E6297" t="s">
        <v>141</v>
      </c>
      <c r="F6297" t="s">
        <v>8343</v>
      </c>
      <c r="G6297" t="s">
        <v>143</v>
      </c>
      <c r="H6297" t="s">
        <v>144</v>
      </c>
      <c r="I6297" t="s">
        <v>136</v>
      </c>
      <c r="J6297" t="s">
        <v>137</v>
      </c>
      <c r="K6297" t="s">
        <v>138</v>
      </c>
      <c r="L6297" t="s">
        <v>17370</v>
      </c>
      <c r="M6297" t="s">
        <v>17371</v>
      </c>
      <c r="N6297">
        <v>9.5347222219999992</v>
      </c>
      <c r="O6297">
        <v>0</v>
      </c>
      <c r="P6297">
        <v>24</v>
      </c>
      <c r="Q6297">
        <v>0</v>
      </c>
      <c r="R6297">
        <v>17</v>
      </c>
      <c r="S6297">
        <v>0</v>
      </c>
      <c r="T6297">
        <v>7</v>
      </c>
      <c r="U6297">
        <v>0</v>
      </c>
      <c r="V6297">
        <v>0</v>
      </c>
      <c r="W6297">
        <v>0</v>
      </c>
      <c r="X6297">
        <v>144.26975053552761</v>
      </c>
      <c r="Y6297">
        <v>0</v>
      </c>
      <c r="Z6297">
        <v>138.44258221600228</v>
      </c>
      <c r="AA6297">
        <v>0</v>
      </c>
      <c r="AB6297">
        <v>85.436171561278087</v>
      </c>
      <c r="AC6297">
        <v>0</v>
      </c>
      <c r="AD6297">
        <v>0</v>
      </c>
      <c r="AE6297">
        <v>368.14850431280797</v>
      </c>
    </row>
    <row r="6298" spans="1:31" x14ac:dyDescent="0.3">
      <c r="A6298">
        <v>2660642</v>
      </c>
      <c r="B6298">
        <v>1</v>
      </c>
      <c r="C6298" t="s">
        <v>80</v>
      </c>
      <c r="D6298" t="s">
        <v>103</v>
      </c>
      <c r="E6298" t="s">
        <v>165</v>
      </c>
      <c r="F6298" t="s">
        <v>17372</v>
      </c>
      <c r="G6298" t="s">
        <v>187</v>
      </c>
      <c r="H6298" t="s">
        <v>135</v>
      </c>
      <c r="I6298" t="s">
        <v>136</v>
      </c>
      <c r="J6298" t="s">
        <v>137</v>
      </c>
      <c r="K6298" t="s">
        <v>138</v>
      </c>
      <c r="L6298" t="s">
        <v>17373</v>
      </c>
      <c r="M6298" t="s">
        <v>17374</v>
      </c>
      <c r="N6298">
        <v>1.8930555549999999</v>
      </c>
      <c r="O6298">
        <v>0</v>
      </c>
      <c r="P6298">
        <v>141</v>
      </c>
      <c r="Q6298">
        <v>0</v>
      </c>
      <c r="R6298">
        <v>2</v>
      </c>
      <c r="S6298">
        <v>0</v>
      </c>
      <c r="T6298">
        <v>10</v>
      </c>
      <c r="U6298">
        <v>0</v>
      </c>
      <c r="V6298">
        <v>0</v>
      </c>
      <c r="W6298">
        <v>0</v>
      </c>
      <c r="X6298">
        <v>76.674769494703156</v>
      </c>
      <c r="Y6298">
        <v>0</v>
      </c>
      <c r="Z6298">
        <v>4.8540866760796089</v>
      </c>
      <c r="AA6298">
        <v>0</v>
      </c>
      <c r="AB6298">
        <v>9.6526896327651937</v>
      </c>
      <c r="AC6298">
        <v>0</v>
      </c>
      <c r="AD6298">
        <v>0</v>
      </c>
      <c r="AE6298">
        <v>91.181545803547948</v>
      </c>
    </row>
    <row r="6299" spans="1:31" x14ac:dyDescent="0.3">
      <c r="A6299">
        <v>2660224</v>
      </c>
      <c r="B6299">
        <v>1</v>
      </c>
      <c r="C6299" t="s">
        <v>81</v>
      </c>
      <c r="D6299" t="s">
        <v>115</v>
      </c>
      <c r="E6299" t="s">
        <v>165</v>
      </c>
      <c r="F6299" t="s">
        <v>17375</v>
      </c>
      <c r="G6299" t="s">
        <v>224</v>
      </c>
      <c r="H6299" t="s">
        <v>135</v>
      </c>
      <c r="I6299" t="s">
        <v>136</v>
      </c>
      <c r="J6299" t="s">
        <v>137</v>
      </c>
      <c r="K6299" t="s">
        <v>138</v>
      </c>
      <c r="L6299" t="s">
        <v>17376</v>
      </c>
      <c r="M6299" t="s">
        <v>17377</v>
      </c>
      <c r="N6299">
        <v>4.5644444440000003</v>
      </c>
      <c r="O6299">
        <v>0</v>
      </c>
      <c r="P6299">
        <v>5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1.5926693377298295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1.5926693377298295</v>
      </c>
    </row>
    <row r="6300" spans="1:31" x14ac:dyDescent="0.3">
      <c r="A6300">
        <v>2660657</v>
      </c>
      <c r="B6300">
        <v>2</v>
      </c>
      <c r="C6300" t="s">
        <v>80</v>
      </c>
      <c r="D6300" t="s">
        <v>108</v>
      </c>
      <c r="E6300" t="s">
        <v>152</v>
      </c>
      <c r="F6300" t="s">
        <v>17378</v>
      </c>
      <c r="G6300" t="s">
        <v>224</v>
      </c>
      <c r="H6300" t="s">
        <v>135</v>
      </c>
      <c r="I6300" t="s">
        <v>136</v>
      </c>
      <c r="J6300" t="s">
        <v>137</v>
      </c>
      <c r="K6300" t="s">
        <v>138</v>
      </c>
      <c r="L6300" t="s">
        <v>17379</v>
      </c>
      <c r="M6300" t="s">
        <v>17380</v>
      </c>
      <c r="N6300">
        <v>0.457777777</v>
      </c>
      <c r="O6300">
        <v>0</v>
      </c>
      <c r="P6300">
        <v>71</v>
      </c>
      <c r="Q6300">
        <v>0</v>
      </c>
      <c r="R6300">
        <v>23</v>
      </c>
      <c r="S6300">
        <v>0</v>
      </c>
      <c r="T6300">
        <v>22</v>
      </c>
      <c r="U6300">
        <v>0</v>
      </c>
      <c r="V6300">
        <v>0</v>
      </c>
      <c r="W6300">
        <v>0</v>
      </c>
      <c r="X6300">
        <v>7.3127836661064478</v>
      </c>
      <c r="Y6300">
        <v>0</v>
      </c>
      <c r="Z6300">
        <v>20.999390606787493</v>
      </c>
      <c r="AA6300">
        <v>0</v>
      </c>
      <c r="AB6300">
        <v>7.5775979981802957</v>
      </c>
      <c r="AC6300">
        <v>0</v>
      </c>
      <c r="AD6300">
        <v>0</v>
      </c>
      <c r="AE6300">
        <v>35.889772271074236</v>
      </c>
    </row>
    <row r="6301" spans="1:31" x14ac:dyDescent="0.3">
      <c r="A6301">
        <v>2660702</v>
      </c>
      <c r="B6301">
        <v>1</v>
      </c>
      <c r="C6301" t="s">
        <v>81</v>
      </c>
      <c r="D6301" t="s">
        <v>119</v>
      </c>
      <c r="E6301" t="s">
        <v>152</v>
      </c>
      <c r="F6301" t="s">
        <v>2608</v>
      </c>
      <c r="G6301" t="s">
        <v>191</v>
      </c>
      <c r="H6301" t="s">
        <v>135</v>
      </c>
      <c r="I6301" t="s">
        <v>136</v>
      </c>
      <c r="J6301" t="s">
        <v>137</v>
      </c>
      <c r="K6301" t="s">
        <v>138</v>
      </c>
      <c r="L6301" t="s">
        <v>17381</v>
      </c>
      <c r="M6301" t="s">
        <v>17382</v>
      </c>
      <c r="N6301">
        <v>2.736111111</v>
      </c>
      <c r="O6301">
        <v>0</v>
      </c>
      <c r="P6301">
        <v>146</v>
      </c>
      <c r="Q6301">
        <v>0</v>
      </c>
      <c r="R6301">
        <v>15</v>
      </c>
      <c r="S6301">
        <v>0</v>
      </c>
      <c r="T6301">
        <v>23</v>
      </c>
      <c r="U6301">
        <v>0</v>
      </c>
      <c r="V6301">
        <v>0</v>
      </c>
      <c r="W6301">
        <v>0</v>
      </c>
      <c r="X6301">
        <v>56.708876760889673</v>
      </c>
      <c r="Y6301">
        <v>0</v>
      </c>
      <c r="Z6301">
        <v>160.74535210459686</v>
      </c>
      <c r="AA6301">
        <v>0</v>
      </c>
      <c r="AB6301">
        <v>25.333205072470822</v>
      </c>
      <c r="AC6301">
        <v>0</v>
      </c>
      <c r="AD6301">
        <v>0</v>
      </c>
      <c r="AE6301">
        <v>242.78743393795736</v>
      </c>
    </row>
    <row r="6302" spans="1:31" x14ac:dyDescent="0.3">
      <c r="A6302">
        <v>2660061</v>
      </c>
      <c r="B6302">
        <v>1</v>
      </c>
      <c r="C6302" t="s">
        <v>80</v>
      </c>
      <c r="D6302" t="s">
        <v>104</v>
      </c>
      <c r="E6302" t="s">
        <v>147</v>
      </c>
      <c r="F6302" t="s">
        <v>16235</v>
      </c>
      <c r="G6302" t="s">
        <v>161</v>
      </c>
      <c r="H6302" t="s">
        <v>144</v>
      </c>
      <c r="I6302" t="s">
        <v>136</v>
      </c>
      <c r="J6302" t="s">
        <v>137</v>
      </c>
      <c r="K6302" t="s">
        <v>162</v>
      </c>
      <c r="L6302" t="s">
        <v>17383</v>
      </c>
      <c r="M6302" t="s">
        <v>17384</v>
      </c>
      <c r="N6302">
        <v>9.0636111110000002</v>
      </c>
      <c r="O6302">
        <v>0</v>
      </c>
      <c r="P6302">
        <v>264</v>
      </c>
      <c r="Q6302">
        <v>4</v>
      </c>
      <c r="R6302">
        <v>14</v>
      </c>
      <c r="S6302">
        <v>1</v>
      </c>
      <c r="T6302">
        <v>35</v>
      </c>
      <c r="U6302">
        <v>1</v>
      </c>
      <c r="V6302">
        <v>0</v>
      </c>
      <c r="W6302">
        <v>0</v>
      </c>
      <c r="X6302">
        <v>510.58188710604884</v>
      </c>
      <c r="Y6302">
        <v>709.12230446258604</v>
      </c>
      <c r="Z6302">
        <v>73.71928468232133</v>
      </c>
      <c r="AA6302">
        <v>200.49320626786738</v>
      </c>
      <c r="AB6302">
        <v>253.97551458635482</v>
      </c>
      <c r="AC6302">
        <v>194.50185569844191</v>
      </c>
      <c r="AD6302">
        <v>0</v>
      </c>
      <c r="AE6302">
        <v>1942.3940528036205</v>
      </c>
    </row>
    <row r="6303" spans="1:31" x14ac:dyDescent="0.3">
      <c r="A6303">
        <v>2660602</v>
      </c>
      <c r="B6303">
        <v>1</v>
      </c>
      <c r="C6303" t="s">
        <v>80</v>
      </c>
      <c r="D6303" t="s">
        <v>108</v>
      </c>
      <c r="E6303" t="s">
        <v>165</v>
      </c>
      <c r="F6303" t="s">
        <v>17385</v>
      </c>
      <c r="G6303" t="s">
        <v>224</v>
      </c>
      <c r="H6303" t="s">
        <v>135</v>
      </c>
      <c r="I6303" t="s">
        <v>136</v>
      </c>
      <c r="J6303" t="s">
        <v>137</v>
      </c>
      <c r="K6303" t="s">
        <v>138</v>
      </c>
      <c r="L6303" t="s">
        <v>17386</v>
      </c>
      <c r="M6303" t="s">
        <v>17387</v>
      </c>
      <c r="N6303">
        <v>2.6347222220000002</v>
      </c>
      <c r="O6303">
        <v>0</v>
      </c>
      <c r="P6303">
        <v>33</v>
      </c>
      <c r="Q6303">
        <v>0</v>
      </c>
      <c r="R6303">
        <v>4</v>
      </c>
      <c r="S6303">
        <v>0</v>
      </c>
      <c r="T6303">
        <v>8</v>
      </c>
      <c r="U6303">
        <v>0</v>
      </c>
      <c r="V6303">
        <v>0</v>
      </c>
      <c r="W6303">
        <v>0</v>
      </c>
      <c r="X6303">
        <v>30.805725331874175</v>
      </c>
      <c r="Y6303">
        <v>0</v>
      </c>
      <c r="Z6303">
        <v>12.903457942243929</v>
      </c>
      <c r="AA6303">
        <v>0</v>
      </c>
      <c r="AB6303">
        <v>28.845256421466036</v>
      </c>
      <c r="AC6303">
        <v>0</v>
      </c>
      <c r="AD6303">
        <v>0</v>
      </c>
      <c r="AE6303">
        <v>72.554439695584136</v>
      </c>
    </row>
    <row r="6304" spans="1:31" x14ac:dyDescent="0.3">
      <c r="A6304">
        <v>2660164</v>
      </c>
      <c r="B6304">
        <v>1</v>
      </c>
      <c r="C6304" t="s">
        <v>81</v>
      </c>
      <c r="D6304" t="s">
        <v>122</v>
      </c>
      <c r="E6304" t="s">
        <v>194</v>
      </c>
      <c r="F6304" t="s">
        <v>8300</v>
      </c>
      <c r="G6304" t="s">
        <v>149</v>
      </c>
      <c r="H6304" t="s">
        <v>144</v>
      </c>
      <c r="I6304" t="s">
        <v>136</v>
      </c>
      <c r="J6304" t="s">
        <v>137</v>
      </c>
      <c r="K6304" t="s">
        <v>138</v>
      </c>
      <c r="L6304" t="s">
        <v>17388</v>
      </c>
      <c r="M6304" t="s">
        <v>17389</v>
      </c>
      <c r="N6304">
        <v>0.461388888</v>
      </c>
      <c r="O6304">
        <v>9</v>
      </c>
      <c r="P6304">
        <v>723</v>
      </c>
      <c r="Q6304">
        <v>201</v>
      </c>
      <c r="R6304">
        <v>63</v>
      </c>
      <c r="S6304">
        <v>19</v>
      </c>
      <c r="T6304">
        <v>92</v>
      </c>
      <c r="U6304">
        <v>0</v>
      </c>
      <c r="V6304">
        <v>0</v>
      </c>
      <c r="W6304">
        <v>1.1732733018883854</v>
      </c>
      <c r="X6304">
        <v>52.347559285071952</v>
      </c>
      <c r="Y6304">
        <v>383.93261543154546</v>
      </c>
      <c r="Z6304">
        <v>38.573914372923291</v>
      </c>
      <c r="AA6304">
        <v>145.17173741210132</v>
      </c>
      <c r="AB6304">
        <v>18.163894391549348</v>
      </c>
      <c r="AC6304">
        <v>0</v>
      </c>
      <c r="AD6304">
        <v>0</v>
      </c>
      <c r="AE6304">
        <v>639.36299419507975</v>
      </c>
    </row>
    <row r="6305" spans="1:31" x14ac:dyDescent="0.3">
      <c r="A6305">
        <v>2660705</v>
      </c>
      <c r="B6305">
        <v>1</v>
      </c>
      <c r="C6305" t="s">
        <v>81</v>
      </c>
      <c r="D6305" t="s">
        <v>128</v>
      </c>
      <c r="E6305" t="s">
        <v>147</v>
      </c>
      <c r="F6305" t="s">
        <v>1070</v>
      </c>
      <c r="G6305" t="s">
        <v>149</v>
      </c>
      <c r="H6305" t="s">
        <v>144</v>
      </c>
      <c r="I6305" t="s">
        <v>136</v>
      </c>
      <c r="J6305" t="s">
        <v>137</v>
      </c>
      <c r="K6305" t="s">
        <v>138</v>
      </c>
      <c r="L6305" t="s">
        <v>17390</v>
      </c>
      <c r="M6305" t="s">
        <v>17391</v>
      </c>
      <c r="N6305">
        <v>6.7777776999999997E-2</v>
      </c>
      <c r="O6305">
        <v>6</v>
      </c>
      <c r="P6305">
        <v>521</v>
      </c>
      <c r="Q6305">
        <v>4</v>
      </c>
      <c r="R6305">
        <v>3</v>
      </c>
      <c r="S6305">
        <v>2</v>
      </c>
      <c r="T6305">
        <v>44</v>
      </c>
      <c r="U6305">
        <v>0</v>
      </c>
      <c r="V6305">
        <v>0</v>
      </c>
      <c r="W6305">
        <v>0.1340248705663987</v>
      </c>
      <c r="X6305">
        <v>4.4227996129136367</v>
      </c>
      <c r="Y6305">
        <v>1.8054359172542966</v>
      </c>
      <c r="Z6305">
        <v>0.52513986151680025</v>
      </c>
      <c r="AA6305">
        <v>1.8292592952646678</v>
      </c>
      <c r="AB6305">
        <v>0.69060685906480179</v>
      </c>
      <c r="AC6305">
        <v>0</v>
      </c>
      <c r="AD6305">
        <v>0</v>
      </c>
      <c r="AE6305">
        <v>9.4072664165806028</v>
      </c>
    </row>
    <row r="6306" spans="1:31" x14ac:dyDescent="0.3">
      <c r="A6306">
        <v>2660041</v>
      </c>
      <c r="B6306">
        <v>1</v>
      </c>
      <c r="C6306" t="s">
        <v>80</v>
      </c>
      <c r="D6306" t="s">
        <v>93</v>
      </c>
      <c r="E6306" t="s">
        <v>194</v>
      </c>
      <c r="F6306" t="s">
        <v>352</v>
      </c>
      <c r="G6306" t="s">
        <v>149</v>
      </c>
      <c r="H6306" t="s">
        <v>144</v>
      </c>
      <c r="I6306" t="s">
        <v>136</v>
      </c>
      <c r="J6306" t="s">
        <v>137</v>
      </c>
      <c r="K6306" t="s">
        <v>138</v>
      </c>
      <c r="L6306" t="s">
        <v>17392</v>
      </c>
      <c r="M6306" t="s">
        <v>17393</v>
      </c>
      <c r="N6306">
        <v>0.12805555499999999</v>
      </c>
      <c r="O6306">
        <v>0</v>
      </c>
      <c r="P6306">
        <v>586</v>
      </c>
      <c r="Q6306">
        <v>2</v>
      </c>
      <c r="R6306">
        <v>126</v>
      </c>
      <c r="S6306">
        <v>6</v>
      </c>
      <c r="T6306">
        <v>112</v>
      </c>
      <c r="U6306">
        <v>1</v>
      </c>
      <c r="V6306">
        <v>0</v>
      </c>
      <c r="W6306">
        <v>0</v>
      </c>
      <c r="X6306">
        <v>11.373575434612999</v>
      </c>
      <c r="Y6306">
        <v>3.4169243157257441</v>
      </c>
      <c r="Z6306">
        <v>27.002791746252338</v>
      </c>
      <c r="AA6306">
        <v>1.9076876262345732</v>
      </c>
      <c r="AB6306">
        <v>9.9509610218173581</v>
      </c>
      <c r="AC6306">
        <v>0.23539588241465298</v>
      </c>
      <c r="AD6306">
        <v>0</v>
      </c>
      <c r="AE6306">
        <v>53.887336027057664</v>
      </c>
    </row>
    <row r="6307" spans="1:31" x14ac:dyDescent="0.3">
      <c r="A6307">
        <v>2660682</v>
      </c>
      <c r="B6307">
        <v>1</v>
      </c>
      <c r="C6307" t="s">
        <v>80</v>
      </c>
      <c r="D6307" t="s">
        <v>108</v>
      </c>
      <c r="E6307" t="s">
        <v>165</v>
      </c>
      <c r="F6307" t="s">
        <v>17394</v>
      </c>
      <c r="G6307" t="s">
        <v>224</v>
      </c>
      <c r="H6307" t="s">
        <v>135</v>
      </c>
      <c r="I6307" t="s">
        <v>136</v>
      </c>
      <c r="J6307" t="s">
        <v>137</v>
      </c>
      <c r="K6307" t="s">
        <v>138</v>
      </c>
      <c r="L6307" t="s">
        <v>17395</v>
      </c>
      <c r="M6307" t="s">
        <v>17396</v>
      </c>
      <c r="N6307">
        <v>1.981944444</v>
      </c>
      <c r="O6307">
        <v>0</v>
      </c>
      <c r="P6307">
        <v>21</v>
      </c>
      <c r="Q6307">
        <v>0</v>
      </c>
      <c r="R6307">
        <v>16</v>
      </c>
      <c r="S6307">
        <v>0</v>
      </c>
      <c r="T6307">
        <v>5</v>
      </c>
      <c r="U6307">
        <v>0</v>
      </c>
      <c r="V6307">
        <v>0</v>
      </c>
      <c r="W6307">
        <v>0</v>
      </c>
      <c r="X6307">
        <v>9.2483912646279141</v>
      </c>
      <c r="Y6307">
        <v>0</v>
      </c>
      <c r="Z6307">
        <v>38.573122010943948</v>
      </c>
      <c r="AA6307">
        <v>0</v>
      </c>
      <c r="AB6307">
        <v>6.4931352205153461</v>
      </c>
      <c r="AC6307">
        <v>0</v>
      </c>
      <c r="AD6307">
        <v>0</v>
      </c>
      <c r="AE6307">
        <v>54.314648496087209</v>
      </c>
    </row>
    <row r="6308" spans="1:31" x14ac:dyDescent="0.3">
      <c r="A6308">
        <v>2659849</v>
      </c>
      <c r="B6308">
        <v>1</v>
      </c>
      <c r="C6308" t="s">
        <v>80</v>
      </c>
      <c r="D6308" t="s">
        <v>93</v>
      </c>
      <c r="E6308" t="s">
        <v>141</v>
      </c>
      <c r="F6308" t="s">
        <v>17397</v>
      </c>
      <c r="G6308" t="s">
        <v>149</v>
      </c>
      <c r="H6308" t="s">
        <v>144</v>
      </c>
      <c r="I6308" t="s">
        <v>136</v>
      </c>
      <c r="J6308" t="s">
        <v>137</v>
      </c>
      <c r="K6308" t="s">
        <v>138</v>
      </c>
      <c r="L6308" t="s">
        <v>17398</v>
      </c>
      <c r="M6308" t="s">
        <v>17399</v>
      </c>
      <c r="N6308">
        <v>0.41111111099999997</v>
      </c>
      <c r="O6308">
        <v>0</v>
      </c>
      <c r="P6308">
        <v>22</v>
      </c>
      <c r="Q6308">
        <v>0</v>
      </c>
      <c r="R6308">
        <v>46</v>
      </c>
      <c r="S6308">
        <v>1</v>
      </c>
      <c r="T6308">
        <v>73</v>
      </c>
      <c r="U6308">
        <v>0</v>
      </c>
      <c r="V6308">
        <v>0</v>
      </c>
      <c r="W6308">
        <v>0</v>
      </c>
      <c r="X6308">
        <v>8.0569153911638427</v>
      </c>
      <c r="Y6308">
        <v>0</v>
      </c>
      <c r="Z6308">
        <v>37.273335025423236</v>
      </c>
      <c r="AA6308">
        <v>2.2317658037852279</v>
      </c>
      <c r="AB6308">
        <v>30.982447321120507</v>
      </c>
      <c r="AC6308">
        <v>0</v>
      </c>
      <c r="AD6308">
        <v>0</v>
      </c>
      <c r="AE6308">
        <v>78.544463541492817</v>
      </c>
    </row>
    <row r="6309" spans="1:31" x14ac:dyDescent="0.3">
      <c r="A6309">
        <v>2660562</v>
      </c>
      <c r="B6309">
        <v>1</v>
      </c>
      <c r="C6309" t="s">
        <v>80</v>
      </c>
      <c r="D6309" t="s">
        <v>106</v>
      </c>
      <c r="E6309" t="s">
        <v>194</v>
      </c>
      <c r="F6309" t="s">
        <v>17400</v>
      </c>
      <c r="G6309" t="s">
        <v>149</v>
      </c>
      <c r="H6309" t="s">
        <v>144</v>
      </c>
      <c r="I6309" t="s">
        <v>136</v>
      </c>
      <c r="J6309" t="s">
        <v>137</v>
      </c>
      <c r="K6309" t="s">
        <v>138</v>
      </c>
      <c r="L6309" t="s">
        <v>17401</v>
      </c>
      <c r="M6309" t="s">
        <v>17402</v>
      </c>
      <c r="N6309">
        <v>1.216388888</v>
      </c>
      <c r="O6309">
        <v>0</v>
      </c>
      <c r="P6309">
        <v>2172</v>
      </c>
      <c r="Q6309">
        <v>85</v>
      </c>
      <c r="R6309">
        <v>269</v>
      </c>
      <c r="S6309">
        <v>33</v>
      </c>
      <c r="T6309">
        <v>405</v>
      </c>
      <c r="U6309">
        <v>0</v>
      </c>
      <c r="V6309">
        <v>0</v>
      </c>
      <c r="W6309">
        <v>0</v>
      </c>
      <c r="X6309">
        <v>446.91975819269908</v>
      </c>
      <c r="Y6309">
        <v>588.35380022190861</v>
      </c>
      <c r="Z6309">
        <v>409.33387208599572</v>
      </c>
      <c r="AA6309">
        <v>132.82740532665198</v>
      </c>
      <c r="AB6309">
        <v>252.52809020760964</v>
      </c>
      <c r="AC6309">
        <v>0</v>
      </c>
      <c r="AD6309">
        <v>0</v>
      </c>
      <c r="AE6309">
        <v>1829.9629260348649</v>
      </c>
    </row>
    <row r="6310" spans="1:31" x14ac:dyDescent="0.3">
      <c r="A6310">
        <v>2660227</v>
      </c>
      <c r="B6310">
        <v>1</v>
      </c>
      <c r="C6310" t="s">
        <v>81</v>
      </c>
      <c r="D6310" t="s">
        <v>112</v>
      </c>
      <c r="E6310" t="s">
        <v>132</v>
      </c>
      <c r="F6310" t="s">
        <v>17403</v>
      </c>
      <c r="G6310" t="s">
        <v>228</v>
      </c>
      <c r="H6310" t="s">
        <v>135</v>
      </c>
      <c r="I6310" t="s">
        <v>136</v>
      </c>
      <c r="J6310" t="s">
        <v>137</v>
      </c>
      <c r="K6310" t="s">
        <v>138</v>
      </c>
      <c r="L6310" t="s">
        <v>17404</v>
      </c>
      <c r="M6310" t="s">
        <v>17405</v>
      </c>
      <c r="N6310">
        <v>7.7661111109999998</v>
      </c>
      <c r="O6310">
        <v>0</v>
      </c>
      <c r="P6310">
        <v>1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2.3818132657401687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2.3818132657401687</v>
      </c>
    </row>
    <row r="6311" spans="1:31" x14ac:dyDescent="0.3">
      <c r="A6311">
        <v>2659829</v>
      </c>
      <c r="B6311">
        <v>1</v>
      </c>
      <c r="C6311" t="s">
        <v>80</v>
      </c>
      <c r="D6311" t="s">
        <v>106</v>
      </c>
      <c r="E6311" t="s">
        <v>152</v>
      </c>
      <c r="F6311" t="s">
        <v>17406</v>
      </c>
      <c r="G6311" t="s">
        <v>191</v>
      </c>
      <c r="H6311" t="s">
        <v>135</v>
      </c>
      <c r="I6311" t="s">
        <v>136</v>
      </c>
      <c r="J6311" t="s">
        <v>137</v>
      </c>
      <c r="K6311" t="s">
        <v>138</v>
      </c>
      <c r="L6311" t="s">
        <v>17407</v>
      </c>
      <c r="M6311" t="s">
        <v>17408</v>
      </c>
      <c r="N6311">
        <v>3.4158333330000001</v>
      </c>
      <c r="O6311">
        <v>0</v>
      </c>
      <c r="P6311">
        <v>0</v>
      </c>
      <c r="Q6311">
        <v>0</v>
      </c>
      <c r="R6311">
        <v>10</v>
      </c>
      <c r="S6311">
        <v>0</v>
      </c>
      <c r="T6311">
        <v>1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161.89745868893792</v>
      </c>
      <c r="AA6311">
        <v>0</v>
      </c>
      <c r="AB6311">
        <v>2.4647972142825001</v>
      </c>
      <c r="AC6311">
        <v>0</v>
      </c>
      <c r="AD6311">
        <v>0</v>
      </c>
      <c r="AE6311">
        <v>164.36225590322042</v>
      </c>
    </row>
    <row r="6312" spans="1:31" x14ac:dyDescent="0.3">
      <c r="A6312">
        <v>2660519</v>
      </c>
      <c r="B6312">
        <v>1</v>
      </c>
      <c r="C6312" t="s">
        <v>81</v>
      </c>
      <c r="D6312" t="s">
        <v>113</v>
      </c>
      <c r="E6312" t="s">
        <v>147</v>
      </c>
      <c r="F6312" t="s">
        <v>17409</v>
      </c>
      <c r="G6312" t="s">
        <v>149</v>
      </c>
      <c r="H6312" t="s">
        <v>144</v>
      </c>
      <c r="I6312" t="s">
        <v>136</v>
      </c>
      <c r="J6312" t="s">
        <v>137</v>
      </c>
      <c r="K6312" t="s">
        <v>138</v>
      </c>
      <c r="L6312" t="s">
        <v>17410</v>
      </c>
      <c r="M6312" t="s">
        <v>17411</v>
      </c>
      <c r="N6312">
        <v>0.24444444400000001</v>
      </c>
      <c r="O6312">
        <v>3</v>
      </c>
      <c r="P6312">
        <v>354</v>
      </c>
      <c r="Q6312">
        <v>13</v>
      </c>
      <c r="R6312">
        <v>3</v>
      </c>
      <c r="S6312">
        <v>7</v>
      </c>
      <c r="T6312">
        <v>10</v>
      </c>
      <c r="U6312">
        <v>2</v>
      </c>
      <c r="V6312">
        <v>0</v>
      </c>
      <c r="W6312">
        <v>0.23961654964666668</v>
      </c>
      <c r="X6312">
        <v>17.046128893537968</v>
      </c>
      <c r="Y6312">
        <v>8.8740174550619759</v>
      </c>
      <c r="Z6312">
        <v>0.37819959288999416</v>
      </c>
      <c r="AA6312">
        <v>2.3003595491226245</v>
      </c>
      <c r="AB6312">
        <v>1.5604683301608975</v>
      </c>
      <c r="AC6312">
        <v>14.159581104959605</v>
      </c>
      <c r="AD6312">
        <v>0</v>
      </c>
      <c r="AE6312">
        <v>44.558371475379737</v>
      </c>
    </row>
    <row r="6313" spans="1:31" x14ac:dyDescent="0.3">
      <c r="A6313">
        <v>2659855</v>
      </c>
      <c r="B6313">
        <v>1</v>
      </c>
      <c r="C6313" t="s">
        <v>80</v>
      </c>
      <c r="D6313" t="s">
        <v>91</v>
      </c>
      <c r="E6313" t="s">
        <v>194</v>
      </c>
      <c r="F6313" t="s">
        <v>17412</v>
      </c>
      <c r="G6313" t="s">
        <v>149</v>
      </c>
      <c r="H6313" t="s">
        <v>144</v>
      </c>
      <c r="I6313" t="s">
        <v>136</v>
      </c>
      <c r="J6313" t="s">
        <v>137</v>
      </c>
      <c r="K6313" t="s">
        <v>138</v>
      </c>
      <c r="L6313" t="s">
        <v>17413</v>
      </c>
      <c r="M6313" t="s">
        <v>17414</v>
      </c>
      <c r="N6313">
        <v>0.12</v>
      </c>
      <c r="O6313">
        <v>7</v>
      </c>
      <c r="P6313">
        <v>1701</v>
      </c>
      <c r="Q6313">
        <v>11</v>
      </c>
      <c r="R6313">
        <v>62</v>
      </c>
      <c r="S6313">
        <v>10</v>
      </c>
      <c r="T6313">
        <v>87</v>
      </c>
      <c r="U6313">
        <v>0</v>
      </c>
      <c r="V6313">
        <v>2</v>
      </c>
      <c r="W6313">
        <v>3.9239999427460588</v>
      </c>
      <c r="X6313">
        <v>52.437226399158348</v>
      </c>
      <c r="Y6313">
        <v>5.5311633814647978</v>
      </c>
      <c r="Z6313">
        <v>24.610086011059504</v>
      </c>
      <c r="AA6313">
        <v>25.785096319163966</v>
      </c>
      <c r="AB6313">
        <v>13.367510247433966</v>
      </c>
      <c r="AC6313">
        <v>0</v>
      </c>
      <c r="AD6313">
        <v>0.49488412452110991</v>
      </c>
      <c r="AE6313">
        <v>126.14996642554776</v>
      </c>
    </row>
    <row r="6314" spans="1:31" x14ac:dyDescent="0.3">
      <c r="A6314">
        <v>2660141</v>
      </c>
      <c r="B6314">
        <v>1</v>
      </c>
      <c r="C6314" t="s">
        <v>80</v>
      </c>
      <c r="D6314" t="s">
        <v>87</v>
      </c>
      <c r="E6314" t="s">
        <v>152</v>
      </c>
      <c r="F6314" t="s">
        <v>17415</v>
      </c>
      <c r="G6314" t="s">
        <v>154</v>
      </c>
      <c r="H6314" t="s">
        <v>135</v>
      </c>
      <c r="I6314" t="s">
        <v>136</v>
      </c>
      <c r="J6314" t="s">
        <v>137</v>
      </c>
      <c r="K6314" t="s">
        <v>138</v>
      </c>
      <c r="L6314" t="s">
        <v>17416</v>
      </c>
      <c r="M6314" t="s">
        <v>17417</v>
      </c>
      <c r="N6314">
        <v>0.523888888</v>
      </c>
      <c r="O6314">
        <v>0</v>
      </c>
      <c r="P6314">
        <v>229</v>
      </c>
      <c r="Q6314">
        <v>0</v>
      </c>
      <c r="R6314">
        <v>0</v>
      </c>
      <c r="S6314">
        <v>0</v>
      </c>
      <c r="T6314">
        <v>5</v>
      </c>
      <c r="U6314">
        <v>0</v>
      </c>
      <c r="V6314">
        <v>0</v>
      </c>
      <c r="W6314">
        <v>0</v>
      </c>
      <c r="X6314">
        <v>29.417415828416644</v>
      </c>
      <c r="Y6314">
        <v>0</v>
      </c>
      <c r="Z6314">
        <v>0</v>
      </c>
      <c r="AA6314">
        <v>0</v>
      </c>
      <c r="AB6314">
        <v>9.210738390734155E-2</v>
      </c>
      <c r="AC6314">
        <v>0</v>
      </c>
      <c r="AD6314">
        <v>0</v>
      </c>
      <c r="AE6314">
        <v>29.509523212323984</v>
      </c>
    </row>
    <row r="6315" spans="1:31" x14ac:dyDescent="0.3">
      <c r="A6315">
        <v>2660688</v>
      </c>
      <c r="B6315">
        <v>1</v>
      </c>
      <c r="C6315" t="s">
        <v>80</v>
      </c>
      <c r="D6315" t="s">
        <v>84</v>
      </c>
      <c r="E6315" t="s">
        <v>214</v>
      </c>
      <c r="F6315" t="s">
        <v>4634</v>
      </c>
      <c r="G6315" t="s">
        <v>216</v>
      </c>
      <c r="H6315" t="s">
        <v>135</v>
      </c>
      <c r="I6315" t="s">
        <v>136</v>
      </c>
      <c r="J6315" t="s">
        <v>137</v>
      </c>
      <c r="K6315" t="s">
        <v>138</v>
      </c>
      <c r="L6315" t="s">
        <v>17418</v>
      </c>
      <c r="M6315" t="s">
        <v>17419</v>
      </c>
      <c r="N6315">
        <v>3.6127777769999998</v>
      </c>
      <c r="O6315">
        <v>0</v>
      </c>
      <c r="P6315">
        <v>6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7.9069190328722687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7.9069190328722687</v>
      </c>
    </row>
    <row r="6316" spans="1:31" x14ac:dyDescent="0.3">
      <c r="A6316">
        <v>2660439</v>
      </c>
      <c r="B6316">
        <v>1</v>
      </c>
      <c r="C6316" t="s">
        <v>80</v>
      </c>
      <c r="D6316" t="s">
        <v>96</v>
      </c>
      <c r="E6316" t="s">
        <v>165</v>
      </c>
      <c r="F6316" t="s">
        <v>17420</v>
      </c>
      <c r="G6316" t="s">
        <v>224</v>
      </c>
      <c r="H6316" t="s">
        <v>135</v>
      </c>
      <c r="I6316" t="s">
        <v>136</v>
      </c>
      <c r="J6316" t="s">
        <v>137</v>
      </c>
      <c r="K6316" t="s">
        <v>138</v>
      </c>
      <c r="L6316" t="s">
        <v>17421</v>
      </c>
      <c r="M6316" t="s">
        <v>17422</v>
      </c>
      <c r="N6316">
        <v>1.620833333</v>
      </c>
      <c r="O6316">
        <v>0</v>
      </c>
      <c r="P6316">
        <v>70</v>
      </c>
      <c r="Q6316">
        <v>0</v>
      </c>
      <c r="R6316">
        <v>0</v>
      </c>
      <c r="S6316">
        <v>0</v>
      </c>
      <c r="T6316">
        <v>13</v>
      </c>
      <c r="U6316">
        <v>0</v>
      </c>
      <c r="V6316">
        <v>0</v>
      </c>
      <c r="W6316">
        <v>0</v>
      </c>
      <c r="X6316">
        <v>80.137456667379382</v>
      </c>
      <c r="Y6316">
        <v>0</v>
      </c>
      <c r="Z6316">
        <v>0</v>
      </c>
      <c r="AA6316">
        <v>0</v>
      </c>
      <c r="AB6316">
        <v>10.141127177428796</v>
      </c>
      <c r="AC6316">
        <v>0</v>
      </c>
      <c r="AD6316">
        <v>0</v>
      </c>
      <c r="AE6316">
        <v>90.278583844808182</v>
      </c>
    </row>
    <row r="6317" spans="1:31" x14ac:dyDescent="0.3">
      <c r="A6317">
        <v>2660333</v>
      </c>
      <c r="B6317">
        <v>1</v>
      </c>
      <c r="C6317" t="s">
        <v>80</v>
      </c>
      <c r="D6317" t="s">
        <v>105</v>
      </c>
      <c r="E6317" t="s">
        <v>141</v>
      </c>
      <c r="F6317" t="s">
        <v>17423</v>
      </c>
      <c r="G6317" t="s">
        <v>149</v>
      </c>
      <c r="H6317" t="s">
        <v>144</v>
      </c>
      <c r="I6317" t="s">
        <v>136</v>
      </c>
      <c r="J6317" t="s">
        <v>137</v>
      </c>
      <c r="K6317" t="s">
        <v>138</v>
      </c>
      <c r="L6317" t="s">
        <v>17424</v>
      </c>
      <c r="M6317" t="s">
        <v>17425</v>
      </c>
      <c r="N6317">
        <v>1.2</v>
      </c>
      <c r="O6317">
        <v>1</v>
      </c>
      <c r="P6317">
        <v>1517</v>
      </c>
      <c r="Q6317">
        <v>0</v>
      </c>
      <c r="R6317">
        <v>1</v>
      </c>
      <c r="S6317">
        <v>1</v>
      </c>
      <c r="T6317">
        <v>50</v>
      </c>
      <c r="U6317">
        <v>0</v>
      </c>
      <c r="V6317">
        <v>0</v>
      </c>
      <c r="W6317">
        <v>2.2456880487115471</v>
      </c>
      <c r="X6317">
        <v>378.15245299777479</v>
      </c>
      <c r="Y6317">
        <v>0</v>
      </c>
      <c r="Z6317">
        <v>0.14029947400303899</v>
      </c>
      <c r="AA6317">
        <v>0.63205476478120115</v>
      </c>
      <c r="AB6317">
        <v>58.549085162330606</v>
      </c>
      <c r="AC6317">
        <v>0</v>
      </c>
      <c r="AD6317">
        <v>0</v>
      </c>
      <c r="AE6317">
        <v>439.71958044760112</v>
      </c>
    </row>
    <row r="6318" spans="1:31" x14ac:dyDescent="0.3">
      <c r="A6318">
        <v>2660582</v>
      </c>
      <c r="B6318">
        <v>1</v>
      </c>
      <c r="C6318" t="s">
        <v>80</v>
      </c>
      <c r="D6318" t="s">
        <v>93</v>
      </c>
      <c r="E6318" t="s">
        <v>165</v>
      </c>
      <c r="F6318" t="s">
        <v>17426</v>
      </c>
      <c r="G6318" t="s">
        <v>6104</v>
      </c>
      <c r="H6318" t="s">
        <v>135</v>
      </c>
      <c r="I6318" t="s">
        <v>136</v>
      </c>
      <c r="J6318" t="s">
        <v>137</v>
      </c>
      <c r="K6318" t="s">
        <v>138</v>
      </c>
      <c r="L6318" t="s">
        <v>17427</v>
      </c>
      <c r="M6318" t="s">
        <v>17428</v>
      </c>
      <c r="N6318">
        <v>11.692500000000001</v>
      </c>
      <c r="O6318">
        <v>0</v>
      </c>
      <c r="P6318">
        <v>5</v>
      </c>
      <c r="Q6318">
        <v>0</v>
      </c>
      <c r="R6318">
        <v>2</v>
      </c>
      <c r="S6318">
        <v>0</v>
      </c>
      <c r="T6318">
        <v>1</v>
      </c>
      <c r="U6318">
        <v>0</v>
      </c>
      <c r="V6318">
        <v>0</v>
      </c>
      <c r="W6318">
        <v>0</v>
      </c>
      <c r="X6318">
        <v>19.462385943801575</v>
      </c>
      <c r="Y6318">
        <v>0</v>
      </c>
      <c r="Z6318">
        <v>10.484889175299514</v>
      </c>
      <c r="AA6318">
        <v>0</v>
      </c>
      <c r="AB6318">
        <v>22.53911487131759</v>
      </c>
      <c r="AC6318">
        <v>0</v>
      </c>
      <c r="AD6318">
        <v>0</v>
      </c>
      <c r="AE6318">
        <v>52.486389990418679</v>
      </c>
    </row>
    <row r="6319" spans="1:31" x14ac:dyDescent="0.3">
      <c r="A6319">
        <v>2659892</v>
      </c>
      <c r="B6319">
        <v>1</v>
      </c>
      <c r="C6319" t="s">
        <v>80</v>
      </c>
      <c r="D6319" t="s">
        <v>107</v>
      </c>
      <c r="E6319" t="s">
        <v>194</v>
      </c>
      <c r="F6319" t="s">
        <v>17429</v>
      </c>
      <c r="G6319" t="s">
        <v>149</v>
      </c>
      <c r="H6319" t="s">
        <v>144</v>
      </c>
      <c r="I6319" t="s">
        <v>136</v>
      </c>
      <c r="J6319" t="s">
        <v>137</v>
      </c>
      <c r="K6319" t="s">
        <v>138</v>
      </c>
      <c r="L6319" t="s">
        <v>17430</v>
      </c>
      <c r="M6319" t="s">
        <v>17431</v>
      </c>
      <c r="N6319">
        <v>0.179166666</v>
      </c>
      <c r="O6319">
        <v>3</v>
      </c>
      <c r="P6319">
        <v>926</v>
      </c>
      <c r="Q6319">
        <v>77</v>
      </c>
      <c r="R6319">
        <v>82</v>
      </c>
      <c r="S6319">
        <v>24</v>
      </c>
      <c r="T6319">
        <v>92</v>
      </c>
      <c r="U6319">
        <v>1</v>
      </c>
      <c r="V6319">
        <v>0</v>
      </c>
      <c r="W6319">
        <v>0.25824468932542388</v>
      </c>
      <c r="X6319">
        <v>28.112222545302131</v>
      </c>
      <c r="Y6319">
        <v>55.580663631201993</v>
      </c>
      <c r="Z6319">
        <v>28.71294291666397</v>
      </c>
      <c r="AA6319">
        <v>25.165715139349654</v>
      </c>
      <c r="AB6319">
        <v>8.4325365996342416</v>
      </c>
      <c r="AC6319">
        <v>2.6461771635008167</v>
      </c>
      <c r="AD6319">
        <v>0</v>
      </c>
      <c r="AE6319">
        <v>148.90850268497823</v>
      </c>
    </row>
    <row r="6320" spans="1:31" x14ac:dyDescent="0.3">
      <c r="A6320">
        <v>2660433</v>
      </c>
      <c r="B6320">
        <v>1</v>
      </c>
      <c r="C6320" t="s">
        <v>80</v>
      </c>
      <c r="D6320" t="s">
        <v>106</v>
      </c>
      <c r="E6320" t="s">
        <v>147</v>
      </c>
      <c r="F6320" t="s">
        <v>16533</v>
      </c>
      <c r="G6320" t="s">
        <v>149</v>
      </c>
      <c r="H6320" t="s">
        <v>144</v>
      </c>
      <c r="I6320" t="s">
        <v>136</v>
      </c>
      <c r="J6320" t="s">
        <v>137</v>
      </c>
      <c r="K6320" t="s">
        <v>138</v>
      </c>
      <c r="L6320" t="s">
        <v>17432</v>
      </c>
      <c r="M6320" t="s">
        <v>17433</v>
      </c>
      <c r="N6320">
        <v>0.87055555500000004</v>
      </c>
      <c r="O6320">
        <v>2</v>
      </c>
      <c r="P6320">
        <v>949</v>
      </c>
      <c r="Q6320">
        <v>1</v>
      </c>
      <c r="R6320">
        <v>115</v>
      </c>
      <c r="S6320">
        <v>6</v>
      </c>
      <c r="T6320">
        <v>149</v>
      </c>
      <c r="U6320">
        <v>0</v>
      </c>
      <c r="V6320">
        <v>1</v>
      </c>
      <c r="W6320">
        <v>0.29643920214116665</v>
      </c>
      <c r="X6320">
        <v>147.01667779232935</v>
      </c>
      <c r="Y6320">
        <v>0.85697930007508849</v>
      </c>
      <c r="Z6320">
        <v>86.271282174000788</v>
      </c>
      <c r="AA6320">
        <v>19.405150397169102</v>
      </c>
      <c r="AB6320">
        <v>94.760261288248358</v>
      </c>
      <c r="AC6320">
        <v>0</v>
      </c>
      <c r="AD6320">
        <v>0.15294136756718044</v>
      </c>
      <c r="AE6320">
        <v>348.75973152153102</v>
      </c>
    </row>
    <row r="6321" spans="1:31" x14ac:dyDescent="0.3">
      <c r="A6321">
        <v>2660622</v>
      </c>
      <c r="B6321">
        <v>1</v>
      </c>
      <c r="C6321" t="s">
        <v>81</v>
      </c>
      <c r="D6321" t="s">
        <v>118</v>
      </c>
      <c r="E6321" t="s">
        <v>147</v>
      </c>
      <c r="F6321" t="s">
        <v>12836</v>
      </c>
      <c r="G6321" t="s">
        <v>149</v>
      </c>
      <c r="H6321" t="s">
        <v>144</v>
      </c>
      <c r="I6321" t="s">
        <v>241</v>
      </c>
      <c r="J6321" t="s">
        <v>137</v>
      </c>
      <c r="K6321" t="s">
        <v>138</v>
      </c>
      <c r="L6321" t="s">
        <v>17434</v>
      </c>
      <c r="M6321" t="s">
        <v>17435</v>
      </c>
      <c r="N6321">
        <v>8.3333330000000001E-3</v>
      </c>
      <c r="O6321">
        <v>1</v>
      </c>
      <c r="P6321">
        <v>318</v>
      </c>
      <c r="Q6321">
        <v>78</v>
      </c>
      <c r="R6321">
        <v>52</v>
      </c>
      <c r="S6321">
        <v>5</v>
      </c>
      <c r="T6321">
        <v>46</v>
      </c>
      <c r="U6321">
        <v>1</v>
      </c>
      <c r="V6321">
        <v>1</v>
      </c>
      <c r="W6321">
        <v>2.2773651795124999E-3</v>
      </c>
      <c r="X6321">
        <v>0.8853377374527337</v>
      </c>
      <c r="Y6321">
        <v>7.0180819604001989</v>
      </c>
      <c r="Z6321">
        <v>0.87604122142382002</v>
      </c>
      <c r="AA6321">
        <v>3.1374053428116666E-2</v>
      </c>
      <c r="AB6321">
        <v>0.20098537826587504</v>
      </c>
      <c r="AC6321">
        <v>1.99790773677E-2</v>
      </c>
      <c r="AD6321">
        <v>4.5861212697999998E-4</v>
      </c>
      <c r="AE6321">
        <v>9.0345354056449381</v>
      </c>
    </row>
    <row r="6322" spans="1:31" x14ac:dyDescent="0.3">
      <c r="A6322">
        <v>2659958</v>
      </c>
      <c r="B6322">
        <v>1</v>
      </c>
      <c r="C6322" t="s">
        <v>80</v>
      </c>
      <c r="D6322" t="s">
        <v>105</v>
      </c>
      <c r="E6322" t="s">
        <v>141</v>
      </c>
      <c r="F6322" t="s">
        <v>17436</v>
      </c>
      <c r="G6322" t="s">
        <v>143</v>
      </c>
      <c r="H6322" t="s">
        <v>144</v>
      </c>
      <c r="I6322" t="s">
        <v>136</v>
      </c>
      <c r="J6322" t="s">
        <v>137</v>
      </c>
      <c r="K6322" t="s">
        <v>138</v>
      </c>
      <c r="L6322" t="s">
        <v>17437</v>
      </c>
      <c r="M6322" t="s">
        <v>17438</v>
      </c>
      <c r="N6322">
        <v>4.5866666660000002</v>
      </c>
      <c r="O6322">
        <v>0</v>
      </c>
      <c r="P6322">
        <v>654</v>
      </c>
      <c r="Q6322">
        <v>0</v>
      </c>
      <c r="R6322">
        <v>71</v>
      </c>
      <c r="S6322">
        <v>2</v>
      </c>
      <c r="T6322">
        <v>70</v>
      </c>
      <c r="U6322">
        <v>0</v>
      </c>
      <c r="V6322">
        <v>0</v>
      </c>
      <c r="W6322">
        <v>0</v>
      </c>
      <c r="X6322">
        <v>583.8001949795156</v>
      </c>
      <c r="Y6322">
        <v>0</v>
      </c>
      <c r="Z6322">
        <v>88.042850796392671</v>
      </c>
      <c r="AA6322">
        <v>51.828076707249792</v>
      </c>
      <c r="AB6322">
        <v>212.83528324826969</v>
      </c>
      <c r="AC6322">
        <v>0</v>
      </c>
      <c r="AD6322">
        <v>0</v>
      </c>
      <c r="AE6322">
        <v>936.50640573142778</v>
      </c>
    </row>
    <row r="6323" spans="1:31" x14ac:dyDescent="0.3">
      <c r="A6323">
        <v>2659981</v>
      </c>
      <c r="B6323">
        <v>1</v>
      </c>
      <c r="C6323" t="s">
        <v>80</v>
      </c>
      <c r="D6323" t="s">
        <v>91</v>
      </c>
      <c r="E6323" t="s">
        <v>194</v>
      </c>
      <c r="F6323" t="s">
        <v>344</v>
      </c>
      <c r="G6323" t="s">
        <v>149</v>
      </c>
      <c r="H6323" t="s">
        <v>144</v>
      </c>
      <c r="I6323" t="s">
        <v>136</v>
      </c>
      <c r="J6323" t="s">
        <v>137</v>
      </c>
      <c r="K6323" t="s">
        <v>138</v>
      </c>
      <c r="L6323" t="s">
        <v>17439</v>
      </c>
      <c r="M6323" t="s">
        <v>17440</v>
      </c>
      <c r="N6323">
        <v>1.0833333329999999</v>
      </c>
      <c r="O6323">
        <v>1</v>
      </c>
      <c r="P6323">
        <v>0</v>
      </c>
      <c r="Q6323">
        <v>52</v>
      </c>
      <c r="R6323">
        <v>19</v>
      </c>
      <c r="S6323">
        <v>35</v>
      </c>
      <c r="T6323">
        <v>9</v>
      </c>
      <c r="U6323">
        <v>1</v>
      </c>
      <c r="V6323">
        <v>0</v>
      </c>
      <c r="W6323">
        <v>0.81458022472567704</v>
      </c>
      <c r="X6323">
        <v>0</v>
      </c>
      <c r="Y6323">
        <v>822.57069863950778</v>
      </c>
      <c r="Z6323">
        <v>32.899792946811218</v>
      </c>
      <c r="AA6323">
        <v>259.47573222435466</v>
      </c>
      <c r="AB6323">
        <v>10.106594905232875</v>
      </c>
      <c r="AC6323">
        <v>42.877899834502664</v>
      </c>
      <c r="AD6323">
        <v>0</v>
      </c>
      <c r="AE6323">
        <v>1168.7452987751349</v>
      </c>
    </row>
    <row r="6324" spans="1:31" x14ac:dyDescent="0.3">
      <c r="A6324">
        <v>2659935</v>
      </c>
      <c r="B6324">
        <v>1</v>
      </c>
      <c r="C6324" t="s">
        <v>80</v>
      </c>
      <c r="D6324" t="s">
        <v>82</v>
      </c>
      <c r="E6324" t="s">
        <v>214</v>
      </c>
      <c r="F6324" t="s">
        <v>17441</v>
      </c>
      <c r="G6324" t="s">
        <v>183</v>
      </c>
      <c r="H6324" t="s">
        <v>135</v>
      </c>
      <c r="I6324" t="s">
        <v>136</v>
      </c>
      <c r="J6324" t="s">
        <v>3</v>
      </c>
      <c r="K6324" t="s">
        <v>138</v>
      </c>
      <c r="L6324" t="s">
        <v>17442</v>
      </c>
      <c r="M6324" t="s">
        <v>17443</v>
      </c>
      <c r="N6324">
        <v>0.698333333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9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7.2129380238277747</v>
      </c>
      <c r="AC6324">
        <v>0</v>
      </c>
      <c r="AD6324">
        <v>0</v>
      </c>
      <c r="AE6324">
        <v>7.2129380238277747</v>
      </c>
    </row>
    <row r="6325" spans="1:31" x14ac:dyDescent="0.3">
      <c r="A6325">
        <v>2660599</v>
      </c>
      <c r="B6325">
        <v>1</v>
      </c>
      <c r="C6325" t="s">
        <v>80</v>
      </c>
      <c r="D6325" t="s">
        <v>109</v>
      </c>
      <c r="E6325" t="s">
        <v>194</v>
      </c>
      <c r="F6325" t="s">
        <v>17444</v>
      </c>
      <c r="G6325" t="s">
        <v>149</v>
      </c>
      <c r="H6325" t="s">
        <v>144</v>
      </c>
      <c r="I6325" t="s">
        <v>136</v>
      </c>
      <c r="J6325" t="s">
        <v>137</v>
      </c>
      <c r="K6325" t="s">
        <v>138</v>
      </c>
      <c r="L6325" t="s">
        <v>17445</v>
      </c>
      <c r="M6325" t="s">
        <v>17446</v>
      </c>
      <c r="N6325">
        <v>4.7166666660000001</v>
      </c>
      <c r="O6325">
        <v>0</v>
      </c>
      <c r="P6325">
        <v>74</v>
      </c>
      <c r="Q6325">
        <v>0</v>
      </c>
      <c r="R6325">
        <v>11</v>
      </c>
      <c r="S6325">
        <v>1</v>
      </c>
      <c r="T6325">
        <v>10</v>
      </c>
      <c r="U6325">
        <v>0</v>
      </c>
      <c r="V6325">
        <v>0</v>
      </c>
      <c r="W6325">
        <v>0</v>
      </c>
      <c r="X6325">
        <v>63.860046394654319</v>
      </c>
      <c r="Y6325">
        <v>0</v>
      </c>
      <c r="Z6325">
        <v>42.440425996371793</v>
      </c>
      <c r="AA6325">
        <v>10.874739576052503</v>
      </c>
      <c r="AB6325">
        <v>40.120764856956356</v>
      </c>
      <c r="AC6325">
        <v>0</v>
      </c>
      <c r="AD6325">
        <v>0</v>
      </c>
      <c r="AE6325">
        <v>157.29597682403499</v>
      </c>
    </row>
    <row r="6326" spans="1:31" x14ac:dyDescent="0.3">
      <c r="A6326">
        <v>2660104</v>
      </c>
      <c r="B6326">
        <v>1</v>
      </c>
      <c r="C6326" t="s">
        <v>81</v>
      </c>
      <c r="D6326" t="s">
        <v>128</v>
      </c>
      <c r="E6326" t="s">
        <v>147</v>
      </c>
      <c r="F6326" t="s">
        <v>1920</v>
      </c>
      <c r="G6326" t="s">
        <v>161</v>
      </c>
      <c r="H6326" t="s">
        <v>144</v>
      </c>
      <c r="I6326" t="s">
        <v>136</v>
      </c>
      <c r="J6326" t="s">
        <v>137</v>
      </c>
      <c r="K6326" t="s">
        <v>162</v>
      </c>
      <c r="L6326" t="s">
        <v>17447</v>
      </c>
      <c r="M6326" t="s">
        <v>17448</v>
      </c>
      <c r="N6326">
        <v>3.68</v>
      </c>
      <c r="O6326">
        <v>7</v>
      </c>
      <c r="P6326">
        <v>1190</v>
      </c>
      <c r="Q6326">
        <v>4</v>
      </c>
      <c r="R6326">
        <v>3</v>
      </c>
      <c r="S6326">
        <v>3</v>
      </c>
      <c r="T6326">
        <v>87</v>
      </c>
      <c r="U6326">
        <v>0</v>
      </c>
      <c r="V6326">
        <v>0</v>
      </c>
      <c r="W6326">
        <v>7.6777031489044418</v>
      </c>
      <c r="X6326">
        <v>467.60906432170663</v>
      </c>
      <c r="Y6326">
        <v>58.500202127149208</v>
      </c>
      <c r="Z6326">
        <v>27.866694812747404</v>
      </c>
      <c r="AA6326">
        <v>110.46244207702263</v>
      </c>
      <c r="AB6326">
        <v>80.704532988222724</v>
      </c>
      <c r="AC6326">
        <v>0</v>
      </c>
      <c r="AD6326">
        <v>0</v>
      </c>
      <c r="AE6326">
        <v>752.82063947575296</v>
      </c>
    </row>
    <row r="6327" spans="1:31" x14ac:dyDescent="0.3">
      <c r="A6327">
        <v>2660167</v>
      </c>
      <c r="B6327">
        <v>1</v>
      </c>
      <c r="C6327" t="s">
        <v>80</v>
      </c>
      <c r="D6327" t="s">
        <v>97</v>
      </c>
      <c r="E6327" t="s">
        <v>141</v>
      </c>
      <c r="F6327" t="s">
        <v>17449</v>
      </c>
      <c r="G6327" t="s">
        <v>161</v>
      </c>
      <c r="H6327" t="s">
        <v>144</v>
      </c>
      <c r="I6327" t="s">
        <v>136</v>
      </c>
      <c r="J6327" t="s">
        <v>137</v>
      </c>
      <c r="K6327" t="s">
        <v>162</v>
      </c>
      <c r="L6327" t="s">
        <v>17450</v>
      </c>
      <c r="M6327" t="s">
        <v>17451</v>
      </c>
      <c r="N6327">
        <v>0.88972222199999995</v>
      </c>
      <c r="O6327">
        <v>1</v>
      </c>
      <c r="P6327">
        <v>8</v>
      </c>
      <c r="Q6327">
        <v>2</v>
      </c>
      <c r="R6327">
        <v>29</v>
      </c>
      <c r="S6327">
        <v>15</v>
      </c>
      <c r="T6327">
        <v>13</v>
      </c>
      <c r="U6327">
        <v>5</v>
      </c>
      <c r="V6327">
        <v>0</v>
      </c>
      <c r="W6327">
        <v>0.26883966405388887</v>
      </c>
      <c r="X6327">
        <v>2.6407196978263667</v>
      </c>
      <c r="Y6327">
        <v>15.455963989512044</v>
      </c>
      <c r="Z6327">
        <v>11.28534590269385</v>
      </c>
      <c r="AA6327">
        <v>77.31717373836959</v>
      </c>
      <c r="AB6327">
        <v>18.316358974177504</v>
      </c>
      <c r="AC6327">
        <v>73.080957374073819</v>
      </c>
      <c r="AD6327">
        <v>0</v>
      </c>
      <c r="AE6327">
        <v>198.36535934070707</v>
      </c>
    </row>
    <row r="6328" spans="1:31" x14ac:dyDescent="0.3">
      <c r="A6328">
        <v>2660413</v>
      </c>
      <c r="B6328">
        <v>1</v>
      </c>
      <c r="C6328" t="s">
        <v>80</v>
      </c>
      <c r="D6328" t="s">
        <v>99</v>
      </c>
      <c r="E6328" t="s">
        <v>214</v>
      </c>
      <c r="F6328" t="s">
        <v>17452</v>
      </c>
      <c r="G6328" t="s">
        <v>216</v>
      </c>
      <c r="H6328" t="s">
        <v>135</v>
      </c>
      <c r="I6328" t="s">
        <v>136</v>
      </c>
      <c r="J6328" t="s">
        <v>137</v>
      </c>
      <c r="K6328" t="s">
        <v>138</v>
      </c>
      <c r="L6328" t="s">
        <v>17453</v>
      </c>
      <c r="M6328" t="s">
        <v>17454</v>
      </c>
      <c r="N6328">
        <v>1.3911111110000001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20</v>
      </c>
      <c r="U6328">
        <v>0</v>
      </c>
      <c r="V6328">
        <v>0</v>
      </c>
      <c r="W6328">
        <v>0</v>
      </c>
      <c r="X6328">
        <v>0.37249206552888892</v>
      </c>
      <c r="Y6328">
        <v>0</v>
      </c>
      <c r="Z6328">
        <v>0</v>
      </c>
      <c r="AA6328">
        <v>0</v>
      </c>
      <c r="AB6328">
        <v>6.6220976714426492</v>
      </c>
      <c r="AC6328">
        <v>0</v>
      </c>
      <c r="AD6328">
        <v>0</v>
      </c>
      <c r="AE6328">
        <v>6.9945897369715384</v>
      </c>
    </row>
    <row r="6329" spans="1:31" x14ac:dyDescent="0.3">
      <c r="A6329">
        <v>2660662</v>
      </c>
      <c r="B6329">
        <v>1</v>
      </c>
      <c r="C6329" t="s">
        <v>81</v>
      </c>
      <c r="D6329" t="s">
        <v>121</v>
      </c>
      <c r="E6329" t="s">
        <v>152</v>
      </c>
      <c r="F6329" t="s">
        <v>17455</v>
      </c>
      <c r="G6329" t="s">
        <v>191</v>
      </c>
      <c r="H6329" t="s">
        <v>135</v>
      </c>
      <c r="I6329" t="s">
        <v>136</v>
      </c>
      <c r="J6329" t="s">
        <v>137</v>
      </c>
      <c r="K6329" t="s">
        <v>138</v>
      </c>
      <c r="L6329" t="s">
        <v>17456</v>
      </c>
      <c r="M6329" t="s">
        <v>17457</v>
      </c>
      <c r="N6329">
        <v>6.05</v>
      </c>
      <c r="O6329">
        <v>0</v>
      </c>
      <c r="P6329">
        <v>22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18.822714262346302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18.822714262346302</v>
      </c>
    </row>
    <row r="6330" spans="1:31" x14ac:dyDescent="0.3">
      <c r="A6330">
        <v>2660058</v>
      </c>
      <c r="B6330">
        <v>1</v>
      </c>
      <c r="C6330" t="s">
        <v>80</v>
      </c>
      <c r="D6330" t="s">
        <v>84</v>
      </c>
      <c r="E6330" t="s">
        <v>165</v>
      </c>
      <c r="F6330" t="s">
        <v>186</v>
      </c>
      <c r="G6330" t="s">
        <v>187</v>
      </c>
      <c r="H6330" t="s">
        <v>135</v>
      </c>
      <c r="I6330" t="s">
        <v>136</v>
      </c>
      <c r="J6330" t="s">
        <v>137</v>
      </c>
      <c r="K6330" t="s">
        <v>138</v>
      </c>
      <c r="L6330" t="s">
        <v>17458</v>
      </c>
      <c r="M6330" t="s">
        <v>17459</v>
      </c>
      <c r="N6330">
        <v>4.7761111109999996</v>
      </c>
      <c r="O6330">
        <v>0</v>
      </c>
      <c r="P6330">
        <v>175</v>
      </c>
      <c r="Q6330">
        <v>0</v>
      </c>
      <c r="R6330">
        <v>0</v>
      </c>
      <c r="S6330">
        <v>0</v>
      </c>
      <c r="T6330">
        <v>5</v>
      </c>
      <c r="U6330">
        <v>0</v>
      </c>
      <c r="V6330">
        <v>0</v>
      </c>
      <c r="W6330">
        <v>0</v>
      </c>
      <c r="X6330">
        <v>227.98566808272173</v>
      </c>
      <c r="Y6330">
        <v>0</v>
      </c>
      <c r="Z6330">
        <v>0</v>
      </c>
      <c r="AA6330">
        <v>0</v>
      </c>
      <c r="AB6330">
        <v>98.202880374318113</v>
      </c>
      <c r="AC6330">
        <v>0</v>
      </c>
      <c r="AD6330">
        <v>0</v>
      </c>
      <c r="AE6330">
        <v>326.18854845703981</v>
      </c>
    </row>
    <row r="6331" spans="1:31" x14ac:dyDescent="0.3">
      <c r="A6331">
        <v>2660708</v>
      </c>
      <c r="B6331">
        <v>1</v>
      </c>
      <c r="C6331" t="s">
        <v>81</v>
      </c>
      <c r="D6331" t="s">
        <v>118</v>
      </c>
      <c r="E6331" t="s">
        <v>147</v>
      </c>
      <c r="F6331" t="s">
        <v>3328</v>
      </c>
      <c r="G6331" t="s">
        <v>149</v>
      </c>
      <c r="H6331" t="s">
        <v>144</v>
      </c>
      <c r="I6331" t="s">
        <v>241</v>
      </c>
      <c r="J6331" t="s">
        <v>137</v>
      </c>
      <c r="K6331" t="s">
        <v>138</v>
      </c>
      <c r="L6331" t="s">
        <v>17460</v>
      </c>
      <c r="M6331" t="s">
        <v>17461</v>
      </c>
      <c r="N6331">
        <v>8.3333330000000001E-3</v>
      </c>
      <c r="O6331">
        <v>2</v>
      </c>
      <c r="P6331">
        <v>466</v>
      </c>
      <c r="Q6331">
        <v>50</v>
      </c>
      <c r="R6331">
        <v>69</v>
      </c>
      <c r="S6331">
        <v>20</v>
      </c>
      <c r="T6331">
        <v>50</v>
      </c>
      <c r="U6331">
        <v>0</v>
      </c>
      <c r="V6331">
        <v>0</v>
      </c>
      <c r="W6331">
        <v>1.1766444130215001E-2</v>
      </c>
      <c r="X6331">
        <v>1.1745537643866744</v>
      </c>
      <c r="Y6331">
        <v>2.0458900292656099</v>
      </c>
      <c r="Z6331">
        <v>1.4848038473234051</v>
      </c>
      <c r="AA6331">
        <v>1.2774257772071318</v>
      </c>
      <c r="AB6331">
        <v>0.28089322363748004</v>
      </c>
      <c r="AC6331">
        <v>0</v>
      </c>
      <c r="AD6331">
        <v>0</v>
      </c>
      <c r="AE6331">
        <v>6.2753330859505159</v>
      </c>
    </row>
    <row r="6332" spans="1:31" x14ac:dyDescent="0.3">
      <c r="A6332">
        <v>2660453</v>
      </c>
      <c r="B6332">
        <v>1</v>
      </c>
      <c r="C6332" t="s">
        <v>81</v>
      </c>
      <c r="D6332" t="s">
        <v>113</v>
      </c>
      <c r="E6332" t="s">
        <v>147</v>
      </c>
      <c r="F6332" t="s">
        <v>9040</v>
      </c>
      <c r="G6332" t="s">
        <v>149</v>
      </c>
      <c r="H6332" t="s">
        <v>144</v>
      </c>
      <c r="I6332" t="s">
        <v>241</v>
      </c>
      <c r="J6332" t="s">
        <v>137</v>
      </c>
      <c r="K6332" t="s">
        <v>138</v>
      </c>
      <c r="L6332" t="s">
        <v>17462</v>
      </c>
      <c r="M6332" t="s">
        <v>17463</v>
      </c>
      <c r="N6332">
        <v>8.3333330000000001E-3</v>
      </c>
      <c r="O6332">
        <v>5</v>
      </c>
      <c r="P6332">
        <v>781</v>
      </c>
      <c r="Q6332">
        <v>32</v>
      </c>
      <c r="R6332">
        <v>284</v>
      </c>
      <c r="S6332">
        <v>4</v>
      </c>
      <c r="T6332">
        <v>35</v>
      </c>
      <c r="U6332">
        <v>1</v>
      </c>
      <c r="V6332">
        <v>0</v>
      </c>
      <c r="W6332">
        <v>1.3479036706566666E-2</v>
      </c>
      <c r="X6332">
        <v>1.3783549970040339</v>
      </c>
      <c r="Y6332">
        <v>1.113912332550514</v>
      </c>
      <c r="Z6332">
        <v>2.7954573246567906</v>
      </c>
      <c r="AA6332">
        <v>9.5374741220914994E-2</v>
      </c>
      <c r="AB6332">
        <v>0.31818939695175341</v>
      </c>
      <c r="AC6332">
        <v>0.82849969883330821</v>
      </c>
      <c r="AD6332">
        <v>0</v>
      </c>
      <c r="AE6332">
        <v>6.5432675279238826</v>
      </c>
    </row>
    <row r="6333" spans="1:31" x14ac:dyDescent="0.3">
      <c r="A6333">
        <v>2659872</v>
      </c>
      <c r="B6333">
        <v>1</v>
      </c>
      <c r="C6333" t="s">
        <v>80</v>
      </c>
      <c r="D6333" t="s">
        <v>82</v>
      </c>
      <c r="E6333" t="s">
        <v>132</v>
      </c>
      <c r="F6333" t="s">
        <v>17464</v>
      </c>
      <c r="G6333" t="s">
        <v>268</v>
      </c>
      <c r="H6333" t="s">
        <v>135</v>
      </c>
      <c r="I6333" t="s">
        <v>136</v>
      </c>
      <c r="J6333" t="s">
        <v>137</v>
      </c>
      <c r="K6333" t="s">
        <v>138</v>
      </c>
      <c r="L6333" t="s">
        <v>17465</v>
      </c>
      <c r="M6333" t="s">
        <v>17466</v>
      </c>
      <c r="N6333">
        <v>3.4316666659999999</v>
      </c>
      <c r="O6333">
        <v>0</v>
      </c>
      <c r="P6333">
        <v>4</v>
      </c>
      <c r="Q6333">
        <v>0</v>
      </c>
      <c r="R6333">
        <v>0</v>
      </c>
      <c r="S6333">
        <v>0</v>
      </c>
      <c r="T6333">
        <v>1</v>
      </c>
      <c r="U6333">
        <v>0</v>
      </c>
      <c r="V6333">
        <v>0</v>
      </c>
      <c r="W6333">
        <v>0</v>
      </c>
      <c r="X6333">
        <v>3.3733540940021127</v>
      </c>
      <c r="Y6333">
        <v>0</v>
      </c>
      <c r="Z6333">
        <v>0</v>
      </c>
      <c r="AA6333">
        <v>0</v>
      </c>
      <c r="AB6333">
        <v>2.3455835580473843</v>
      </c>
      <c r="AC6333">
        <v>0</v>
      </c>
      <c r="AD6333">
        <v>0</v>
      </c>
      <c r="AE6333">
        <v>5.7189376520494974</v>
      </c>
    </row>
    <row r="6334" spans="1:31" x14ac:dyDescent="0.3">
      <c r="A6334">
        <v>2660161</v>
      </c>
      <c r="B6334">
        <v>1</v>
      </c>
      <c r="C6334" t="s">
        <v>81</v>
      </c>
      <c r="D6334" t="s">
        <v>123</v>
      </c>
      <c r="E6334" t="s">
        <v>147</v>
      </c>
      <c r="F6334" t="s">
        <v>17467</v>
      </c>
      <c r="G6334" t="s">
        <v>149</v>
      </c>
      <c r="H6334" t="s">
        <v>144</v>
      </c>
      <c r="I6334" t="s">
        <v>136</v>
      </c>
      <c r="J6334" t="s">
        <v>137</v>
      </c>
      <c r="K6334" t="s">
        <v>138</v>
      </c>
      <c r="L6334" t="s">
        <v>17468</v>
      </c>
      <c r="M6334" t="s">
        <v>17469</v>
      </c>
      <c r="N6334">
        <v>0.85638888800000001</v>
      </c>
      <c r="O6334">
        <v>3</v>
      </c>
      <c r="P6334">
        <v>216</v>
      </c>
      <c r="Q6334">
        <v>25</v>
      </c>
      <c r="R6334">
        <v>52</v>
      </c>
      <c r="S6334">
        <v>0</v>
      </c>
      <c r="T6334">
        <v>20</v>
      </c>
      <c r="U6334">
        <v>1</v>
      </c>
      <c r="V6334">
        <v>0</v>
      </c>
      <c r="W6334">
        <v>35.617859485008637</v>
      </c>
      <c r="X6334">
        <v>70.697474995452694</v>
      </c>
      <c r="Y6334">
        <v>237.27140233810002</v>
      </c>
      <c r="Z6334">
        <v>236.48857474616199</v>
      </c>
      <c r="AA6334">
        <v>0</v>
      </c>
      <c r="AB6334">
        <v>22.442286106475219</v>
      </c>
      <c r="AC6334">
        <v>14.506992023007664</v>
      </c>
      <c r="AD6334">
        <v>0</v>
      </c>
      <c r="AE6334">
        <v>617.02458969420616</v>
      </c>
    </row>
    <row r="6335" spans="1:31" x14ac:dyDescent="0.3">
      <c r="A6335">
        <v>2659918</v>
      </c>
      <c r="B6335">
        <v>1</v>
      </c>
      <c r="C6335" t="s">
        <v>80</v>
      </c>
      <c r="D6335" t="s">
        <v>82</v>
      </c>
      <c r="E6335" t="s">
        <v>181</v>
      </c>
      <c r="F6335" t="s">
        <v>17470</v>
      </c>
      <c r="G6335" t="s">
        <v>1792</v>
      </c>
      <c r="H6335" t="s">
        <v>1793</v>
      </c>
      <c r="I6335" t="s">
        <v>136</v>
      </c>
      <c r="J6335" t="s">
        <v>137</v>
      </c>
      <c r="K6335" t="s">
        <v>162</v>
      </c>
      <c r="L6335" t="s">
        <v>17471</v>
      </c>
      <c r="M6335" t="s">
        <v>17472</v>
      </c>
      <c r="N6335">
        <v>0.943333333</v>
      </c>
      <c r="O6335">
        <v>0</v>
      </c>
      <c r="P6335">
        <v>4433</v>
      </c>
      <c r="Q6335">
        <v>0</v>
      </c>
      <c r="R6335">
        <v>0</v>
      </c>
      <c r="S6335">
        <v>12</v>
      </c>
      <c r="T6335">
        <v>2080</v>
      </c>
      <c r="U6335">
        <v>1</v>
      </c>
      <c r="V6335">
        <v>4</v>
      </c>
      <c r="W6335">
        <v>0</v>
      </c>
      <c r="X6335">
        <v>893.2087672239453</v>
      </c>
      <c r="Y6335">
        <v>0</v>
      </c>
      <c r="Z6335">
        <v>0</v>
      </c>
      <c r="AA6335">
        <v>1501.2158278835518</v>
      </c>
      <c r="AB6335">
        <v>1391.3603998232122</v>
      </c>
      <c r="AC6335">
        <v>64.97137698419256</v>
      </c>
      <c r="AD6335">
        <v>41.600420484937914</v>
      </c>
      <c r="AE6335">
        <v>3892.3567923998394</v>
      </c>
    </row>
    <row r="6336" spans="1:31" x14ac:dyDescent="0.3">
      <c r="A6336">
        <v>2660751</v>
      </c>
      <c r="B6336">
        <v>1</v>
      </c>
      <c r="C6336" t="s">
        <v>81</v>
      </c>
      <c r="D6336" t="s">
        <v>115</v>
      </c>
      <c r="E6336" t="s">
        <v>165</v>
      </c>
      <c r="F6336" t="s">
        <v>17473</v>
      </c>
      <c r="G6336" t="s">
        <v>224</v>
      </c>
      <c r="H6336" t="s">
        <v>135</v>
      </c>
      <c r="I6336" t="s">
        <v>136</v>
      </c>
      <c r="J6336" t="s">
        <v>137</v>
      </c>
      <c r="K6336" t="s">
        <v>138</v>
      </c>
      <c r="L6336" t="s">
        <v>17474</v>
      </c>
      <c r="M6336" t="s">
        <v>17475</v>
      </c>
      <c r="N6336">
        <v>2.4766666659999999</v>
      </c>
      <c r="O6336">
        <v>0</v>
      </c>
      <c r="P6336">
        <v>4</v>
      </c>
      <c r="Q6336">
        <v>0</v>
      </c>
      <c r="R6336">
        <v>3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2.1113000068244534</v>
      </c>
      <c r="Y6336">
        <v>0</v>
      </c>
      <c r="Z6336">
        <v>12.018531101124898</v>
      </c>
      <c r="AA6336">
        <v>0</v>
      </c>
      <c r="AB6336">
        <v>0</v>
      </c>
      <c r="AC6336">
        <v>0</v>
      </c>
      <c r="AD6336">
        <v>0</v>
      </c>
      <c r="AE6336">
        <v>14.129831107949352</v>
      </c>
    </row>
    <row r="6337" spans="1:31" x14ac:dyDescent="0.3">
      <c r="A6337">
        <v>2660373</v>
      </c>
      <c r="B6337">
        <v>1</v>
      </c>
      <c r="C6337" t="s">
        <v>80</v>
      </c>
      <c r="D6337" t="s">
        <v>106</v>
      </c>
      <c r="E6337" t="s">
        <v>165</v>
      </c>
      <c r="F6337" t="s">
        <v>17476</v>
      </c>
      <c r="G6337" t="s">
        <v>224</v>
      </c>
      <c r="H6337" t="s">
        <v>135</v>
      </c>
      <c r="I6337" t="s">
        <v>136</v>
      </c>
      <c r="J6337" t="s">
        <v>137</v>
      </c>
      <c r="K6337" t="s">
        <v>138</v>
      </c>
      <c r="L6337" t="s">
        <v>17477</v>
      </c>
      <c r="M6337" t="s">
        <v>17478</v>
      </c>
      <c r="N6337">
        <v>1.993055555</v>
      </c>
      <c r="O6337">
        <v>0</v>
      </c>
      <c r="P6337">
        <v>123</v>
      </c>
      <c r="Q6337">
        <v>0</v>
      </c>
      <c r="R6337">
        <v>2</v>
      </c>
      <c r="S6337">
        <v>0</v>
      </c>
      <c r="T6337">
        <v>6</v>
      </c>
      <c r="U6337">
        <v>0</v>
      </c>
      <c r="V6337">
        <v>0</v>
      </c>
      <c r="W6337">
        <v>0</v>
      </c>
      <c r="X6337">
        <v>46.016115322323131</v>
      </c>
      <c r="Y6337">
        <v>0</v>
      </c>
      <c r="Z6337">
        <v>6.0417353909994587</v>
      </c>
      <c r="AA6337">
        <v>0</v>
      </c>
      <c r="AB6337">
        <v>14.596158733987345</v>
      </c>
      <c r="AC6337">
        <v>0</v>
      </c>
      <c r="AD6337">
        <v>0</v>
      </c>
      <c r="AE6337">
        <v>66.654009447309932</v>
      </c>
    </row>
    <row r="6338" spans="1:31" x14ac:dyDescent="0.3">
      <c r="A6338">
        <v>2659875</v>
      </c>
      <c r="B6338">
        <v>1</v>
      </c>
      <c r="C6338" t="s">
        <v>80</v>
      </c>
      <c r="D6338" t="s">
        <v>93</v>
      </c>
      <c r="E6338" t="s">
        <v>194</v>
      </c>
      <c r="F6338" t="s">
        <v>4483</v>
      </c>
      <c r="G6338" t="s">
        <v>149</v>
      </c>
      <c r="H6338" t="s">
        <v>144</v>
      </c>
      <c r="I6338" t="s">
        <v>136</v>
      </c>
      <c r="J6338" t="s">
        <v>137</v>
      </c>
      <c r="K6338" t="s">
        <v>138</v>
      </c>
      <c r="L6338" t="s">
        <v>17479</v>
      </c>
      <c r="M6338" t="s">
        <v>17480</v>
      </c>
      <c r="N6338">
        <v>0.48555555500000003</v>
      </c>
      <c r="O6338">
        <v>0</v>
      </c>
      <c r="P6338">
        <v>750</v>
      </c>
      <c r="Q6338">
        <v>50</v>
      </c>
      <c r="R6338">
        <v>497</v>
      </c>
      <c r="S6338">
        <v>20</v>
      </c>
      <c r="T6338">
        <v>335</v>
      </c>
      <c r="U6338">
        <v>0</v>
      </c>
      <c r="V6338">
        <v>1</v>
      </c>
      <c r="W6338">
        <v>0</v>
      </c>
      <c r="X6338">
        <v>124.19989378704263</v>
      </c>
      <c r="Y6338">
        <v>101.12409339713234</v>
      </c>
      <c r="Z6338">
        <v>558.68683846945635</v>
      </c>
      <c r="AA6338">
        <v>58.871945413694149</v>
      </c>
      <c r="AB6338">
        <v>193.85992719347951</v>
      </c>
      <c r="AC6338">
        <v>0</v>
      </c>
      <c r="AD6338">
        <v>0</v>
      </c>
      <c r="AE6338">
        <v>1036.7426982608049</v>
      </c>
    </row>
    <row r="6339" spans="1:31" x14ac:dyDescent="0.3">
      <c r="A6339">
        <v>2660516</v>
      </c>
      <c r="B6339">
        <v>1</v>
      </c>
      <c r="C6339" t="s">
        <v>80</v>
      </c>
      <c r="D6339" t="s">
        <v>106</v>
      </c>
      <c r="E6339" t="s">
        <v>147</v>
      </c>
      <c r="F6339" t="s">
        <v>16533</v>
      </c>
      <c r="G6339" t="s">
        <v>562</v>
      </c>
      <c r="H6339" t="s">
        <v>144</v>
      </c>
      <c r="I6339" t="s">
        <v>136</v>
      </c>
      <c r="J6339" t="s">
        <v>137</v>
      </c>
      <c r="K6339" t="s">
        <v>138</v>
      </c>
      <c r="L6339" t="s">
        <v>17481</v>
      </c>
      <c r="M6339" t="s">
        <v>17482</v>
      </c>
      <c r="N6339">
        <v>0.325833333</v>
      </c>
      <c r="O6339">
        <v>2</v>
      </c>
      <c r="P6339">
        <v>949</v>
      </c>
      <c r="Q6339">
        <v>1</v>
      </c>
      <c r="R6339">
        <v>115</v>
      </c>
      <c r="S6339">
        <v>6</v>
      </c>
      <c r="T6339">
        <v>149</v>
      </c>
      <c r="U6339">
        <v>0</v>
      </c>
      <c r="V6339">
        <v>1</v>
      </c>
      <c r="W6339">
        <v>0.11941778844541984</v>
      </c>
      <c r="X6339">
        <v>54.963222604146189</v>
      </c>
      <c r="Y6339">
        <v>0.3265413009041519</v>
      </c>
      <c r="Z6339">
        <v>34.551566555286854</v>
      </c>
      <c r="AA6339">
        <v>7.0553354313229146</v>
      </c>
      <c r="AB6339">
        <v>33.876316143183509</v>
      </c>
      <c r="AC6339">
        <v>0</v>
      </c>
      <c r="AD6339">
        <v>4.8953266405535004E-2</v>
      </c>
      <c r="AE6339">
        <v>130.94135308969456</v>
      </c>
    </row>
    <row r="6340" spans="1:31" x14ac:dyDescent="0.3">
      <c r="A6340">
        <v>2660350</v>
      </c>
      <c r="B6340">
        <v>1</v>
      </c>
      <c r="C6340" t="s">
        <v>80</v>
      </c>
      <c r="D6340" t="s">
        <v>84</v>
      </c>
      <c r="E6340" t="s">
        <v>165</v>
      </c>
      <c r="F6340" t="s">
        <v>17483</v>
      </c>
      <c r="G6340" t="s">
        <v>224</v>
      </c>
      <c r="H6340" t="s">
        <v>135</v>
      </c>
      <c r="I6340" t="s">
        <v>136</v>
      </c>
      <c r="J6340" t="s">
        <v>137</v>
      </c>
      <c r="K6340" t="s">
        <v>138</v>
      </c>
      <c r="L6340" t="s">
        <v>17484</v>
      </c>
      <c r="M6340" t="s">
        <v>17485</v>
      </c>
      <c r="N6340">
        <v>5.8988888880000001</v>
      </c>
      <c r="O6340">
        <v>0</v>
      </c>
      <c r="P6340">
        <v>221</v>
      </c>
      <c r="Q6340">
        <v>0</v>
      </c>
      <c r="R6340">
        <v>0</v>
      </c>
      <c r="S6340">
        <v>0</v>
      </c>
      <c r="T6340">
        <v>9</v>
      </c>
      <c r="U6340">
        <v>0</v>
      </c>
      <c r="V6340">
        <v>0</v>
      </c>
      <c r="W6340">
        <v>0</v>
      </c>
      <c r="X6340">
        <v>315.37133023052377</v>
      </c>
      <c r="Y6340">
        <v>0</v>
      </c>
      <c r="Z6340">
        <v>0</v>
      </c>
      <c r="AA6340">
        <v>0</v>
      </c>
      <c r="AB6340">
        <v>20.353400881639669</v>
      </c>
      <c r="AC6340">
        <v>0</v>
      </c>
      <c r="AD6340">
        <v>0</v>
      </c>
      <c r="AE6340">
        <v>335.72473111216345</v>
      </c>
    </row>
    <row r="6341" spans="1:31" x14ac:dyDescent="0.3">
      <c r="A6341">
        <v>2659995</v>
      </c>
      <c r="B6341">
        <v>1</v>
      </c>
      <c r="C6341" t="s">
        <v>80</v>
      </c>
      <c r="D6341" t="s">
        <v>105</v>
      </c>
      <c r="E6341" t="s">
        <v>132</v>
      </c>
      <c r="F6341" t="s">
        <v>17486</v>
      </c>
      <c r="G6341" t="s">
        <v>134</v>
      </c>
      <c r="H6341" t="s">
        <v>135</v>
      </c>
      <c r="I6341" t="s">
        <v>136</v>
      </c>
      <c r="J6341" t="s">
        <v>137</v>
      </c>
      <c r="K6341" t="s">
        <v>138</v>
      </c>
      <c r="L6341" t="s">
        <v>17487</v>
      </c>
      <c r="M6341" t="s">
        <v>17488</v>
      </c>
      <c r="N6341">
        <v>5.0747222220000001</v>
      </c>
      <c r="O6341">
        <v>0</v>
      </c>
      <c r="P6341">
        <v>17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16.091331360102469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16.091331360102469</v>
      </c>
    </row>
    <row r="6342" spans="1:31" x14ac:dyDescent="0.3">
      <c r="A6342">
        <v>2660230</v>
      </c>
      <c r="B6342">
        <v>1</v>
      </c>
      <c r="C6342" t="s">
        <v>80</v>
      </c>
      <c r="D6342" t="s">
        <v>104</v>
      </c>
      <c r="E6342" t="s">
        <v>194</v>
      </c>
      <c r="F6342" t="s">
        <v>17489</v>
      </c>
      <c r="G6342" t="s">
        <v>149</v>
      </c>
      <c r="H6342" t="s">
        <v>144</v>
      </c>
      <c r="I6342" t="s">
        <v>136</v>
      </c>
      <c r="J6342" t="s">
        <v>137</v>
      </c>
      <c r="K6342" t="s">
        <v>138</v>
      </c>
      <c r="L6342" t="s">
        <v>17490</v>
      </c>
      <c r="M6342" t="s">
        <v>17491</v>
      </c>
      <c r="N6342">
        <v>1.351111111</v>
      </c>
      <c r="O6342">
        <v>1</v>
      </c>
      <c r="P6342">
        <v>752</v>
      </c>
      <c r="Q6342">
        <v>12</v>
      </c>
      <c r="R6342">
        <v>8</v>
      </c>
      <c r="S6342">
        <v>26</v>
      </c>
      <c r="T6342">
        <v>64</v>
      </c>
      <c r="U6342">
        <v>7</v>
      </c>
      <c r="V6342">
        <v>0</v>
      </c>
      <c r="W6342">
        <v>0.4269932951969847</v>
      </c>
      <c r="X6342">
        <v>240.69275825891251</v>
      </c>
      <c r="Y6342">
        <v>196.35681004901866</v>
      </c>
      <c r="Z6342">
        <v>7.6974420940517083</v>
      </c>
      <c r="AA6342">
        <v>1297.3180667780325</v>
      </c>
      <c r="AB6342">
        <v>46.740276504612332</v>
      </c>
      <c r="AC6342">
        <v>428.9792545604912</v>
      </c>
      <c r="AD6342">
        <v>0</v>
      </c>
      <c r="AE6342">
        <v>2218.2116015403162</v>
      </c>
    </row>
    <row r="6343" spans="1:31" x14ac:dyDescent="0.3">
      <c r="A6343">
        <v>2660250</v>
      </c>
      <c r="B6343">
        <v>1</v>
      </c>
      <c r="C6343" t="s">
        <v>80</v>
      </c>
      <c r="D6343" t="s">
        <v>85</v>
      </c>
      <c r="E6343" t="s">
        <v>152</v>
      </c>
      <c r="F6343" t="s">
        <v>17492</v>
      </c>
      <c r="G6343" t="s">
        <v>183</v>
      </c>
      <c r="H6343" t="s">
        <v>135</v>
      </c>
      <c r="I6343" t="s">
        <v>136</v>
      </c>
      <c r="J6343" t="s">
        <v>3</v>
      </c>
      <c r="K6343" t="s">
        <v>138</v>
      </c>
      <c r="L6343" t="s">
        <v>17493</v>
      </c>
      <c r="M6343" t="s">
        <v>17494</v>
      </c>
      <c r="N6343">
        <v>2.0069444440000002</v>
      </c>
      <c r="O6343">
        <v>0</v>
      </c>
      <c r="P6343">
        <v>1090</v>
      </c>
      <c r="Q6343">
        <v>0</v>
      </c>
      <c r="R6343">
        <v>0</v>
      </c>
      <c r="S6343">
        <v>0</v>
      </c>
      <c r="T6343">
        <v>93</v>
      </c>
      <c r="U6343">
        <v>0</v>
      </c>
      <c r="V6343">
        <v>1</v>
      </c>
      <c r="W6343">
        <v>0</v>
      </c>
      <c r="X6343">
        <v>706.79404173606929</v>
      </c>
      <c r="Y6343">
        <v>0</v>
      </c>
      <c r="Z6343">
        <v>0</v>
      </c>
      <c r="AA6343">
        <v>0</v>
      </c>
      <c r="AB6343">
        <v>229.10294191690429</v>
      </c>
      <c r="AC6343">
        <v>0</v>
      </c>
      <c r="AD6343">
        <v>0</v>
      </c>
      <c r="AE6343">
        <v>935.89698365297363</v>
      </c>
    </row>
    <row r="6344" spans="1:31" x14ac:dyDescent="0.3">
      <c r="A6344">
        <v>2660522</v>
      </c>
      <c r="B6344">
        <v>1</v>
      </c>
      <c r="C6344" t="s">
        <v>81</v>
      </c>
      <c r="D6344" t="s">
        <v>126</v>
      </c>
      <c r="E6344" t="s">
        <v>152</v>
      </c>
      <c r="F6344" t="s">
        <v>8320</v>
      </c>
      <c r="G6344" t="s">
        <v>191</v>
      </c>
      <c r="H6344" t="s">
        <v>135</v>
      </c>
      <c r="I6344" t="s">
        <v>136</v>
      </c>
      <c r="J6344" t="s">
        <v>137</v>
      </c>
      <c r="K6344" t="s">
        <v>138</v>
      </c>
      <c r="L6344" t="s">
        <v>17495</v>
      </c>
      <c r="M6344" t="s">
        <v>17496</v>
      </c>
      <c r="N6344">
        <v>0.75916666600000005</v>
      </c>
      <c r="O6344">
        <v>0</v>
      </c>
      <c r="P6344">
        <v>53</v>
      </c>
      <c r="Q6344">
        <v>0</v>
      </c>
      <c r="R6344">
        <v>14</v>
      </c>
      <c r="S6344">
        <v>0</v>
      </c>
      <c r="T6344">
        <v>2</v>
      </c>
      <c r="U6344">
        <v>0</v>
      </c>
      <c r="V6344">
        <v>0</v>
      </c>
      <c r="W6344">
        <v>0</v>
      </c>
      <c r="X6344">
        <v>3.3627894037126973</v>
      </c>
      <c r="Y6344">
        <v>0</v>
      </c>
      <c r="Z6344">
        <v>17.560787427439578</v>
      </c>
      <c r="AA6344">
        <v>0</v>
      </c>
      <c r="AB6344">
        <v>1.3072397432569445</v>
      </c>
      <c r="AC6344">
        <v>0</v>
      </c>
      <c r="AD6344">
        <v>0</v>
      </c>
      <c r="AE6344">
        <v>22.230816574409218</v>
      </c>
    </row>
    <row r="6345" spans="1:31" x14ac:dyDescent="0.3">
      <c r="A6345">
        <v>2660144</v>
      </c>
      <c r="B6345">
        <v>1</v>
      </c>
      <c r="C6345" t="s">
        <v>80</v>
      </c>
      <c r="D6345" t="s">
        <v>82</v>
      </c>
      <c r="E6345" t="s">
        <v>152</v>
      </c>
      <c r="F6345" t="s">
        <v>17497</v>
      </c>
      <c r="G6345" t="s">
        <v>220</v>
      </c>
      <c r="H6345" t="s">
        <v>135</v>
      </c>
      <c r="I6345" t="s">
        <v>136</v>
      </c>
      <c r="J6345" t="s">
        <v>137</v>
      </c>
      <c r="K6345" t="s">
        <v>162</v>
      </c>
      <c r="L6345" t="s">
        <v>17498</v>
      </c>
      <c r="M6345" t="s">
        <v>17499</v>
      </c>
      <c r="N6345">
        <v>1.494444444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274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306.0032383515175</v>
      </c>
      <c r="AC6345">
        <v>0</v>
      </c>
      <c r="AD6345">
        <v>0</v>
      </c>
      <c r="AE6345">
        <v>306.0032383515175</v>
      </c>
    </row>
    <row r="6346" spans="1:31" x14ac:dyDescent="0.3">
      <c r="A6346">
        <v>2659895</v>
      </c>
      <c r="B6346">
        <v>1</v>
      </c>
      <c r="C6346" t="s">
        <v>81</v>
      </c>
      <c r="D6346" t="s">
        <v>118</v>
      </c>
      <c r="E6346" t="s">
        <v>147</v>
      </c>
      <c r="F6346" t="s">
        <v>17500</v>
      </c>
      <c r="G6346" t="s">
        <v>149</v>
      </c>
      <c r="H6346" t="s">
        <v>144</v>
      </c>
      <c r="I6346" t="s">
        <v>241</v>
      </c>
      <c r="J6346" t="s">
        <v>137</v>
      </c>
      <c r="K6346" t="s">
        <v>138</v>
      </c>
      <c r="L6346" t="s">
        <v>17501</v>
      </c>
      <c r="M6346" t="s">
        <v>17502</v>
      </c>
      <c r="N6346">
        <v>1.0277777E-2</v>
      </c>
      <c r="O6346">
        <v>7</v>
      </c>
      <c r="P6346">
        <v>693</v>
      </c>
      <c r="Q6346">
        <v>95</v>
      </c>
      <c r="R6346">
        <v>254</v>
      </c>
      <c r="S6346">
        <v>29</v>
      </c>
      <c r="T6346">
        <v>81</v>
      </c>
      <c r="U6346">
        <v>4</v>
      </c>
      <c r="V6346">
        <v>0</v>
      </c>
      <c r="W6346">
        <v>5.0344384790941832E-2</v>
      </c>
      <c r="X6346">
        <v>1.4187929630762433</v>
      </c>
      <c r="Y6346">
        <v>7.3955777909554108</v>
      </c>
      <c r="Z6346">
        <v>5.5531839719013636</v>
      </c>
      <c r="AA6346">
        <v>0.68653589844143492</v>
      </c>
      <c r="AB6346">
        <v>0.49308375466691468</v>
      </c>
      <c r="AC6346">
        <v>0.65895592673276193</v>
      </c>
      <c r="AD6346">
        <v>0</v>
      </c>
      <c r="AE6346">
        <v>16.256474690565071</v>
      </c>
    </row>
    <row r="6347" spans="1:31" x14ac:dyDescent="0.3">
      <c r="A6347">
        <v>2660436</v>
      </c>
      <c r="B6347">
        <v>1</v>
      </c>
      <c r="C6347" t="s">
        <v>81</v>
      </c>
      <c r="D6347" t="s">
        <v>121</v>
      </c>
      <c r="E6347" t="s">
        <v>141</v>
      </c>
      <c r="F6347" t="s">
        <v>17503</v>
      </c>
      <c r="G6347" t="s">
        <v>149</v>
      </c>
      <c r="H6347" t="s">
        <v>144</v>
      </c>
      <c r="I6347" t="s">
        <v>136</v>
      </c>
      <c r="J6347" t="s">
        <v>137</v>
      </c>
      <c r="K6347" t="s">
        <v>138</v>
      </c>
      <c r="L6347" t="s">
        <v>17504</v>
      </c>
      <c r="M6347" t="s">
        <v>17505</v>
      </c>
      <c r="N6347">
        <v>0.59916666600000001</v>
      </c>
      <c r="O6347">
        <v>0</v>
      </c>
      <c r="P6347">
        <v>30</v>
      </c>
      <c r="Q6347">
        <v>0</v>
      </c>
      <c r="R6347">
        <v>48</v>
      </c>
      <c r="S6347">
        <v>0</v>
      </c>
      <c r="T6347">
        <v>11</v>
      </c>
      <c r="U6347">
        <v>0</v>
      </c>
      <c r="V6347">
        <v>1</v>
      </c>
      <c r="W6347">
        <v>0</v>
      </c>
      <c r="X6347">
        <v>2.6716200214409267</v>
      </c>
      <c r="Y6347">
        <v>0</v>
      </c>
      <c r="Z6347">
        <v>39.391105552506055</v>
      </c>
      <c r="AA6347">
        <v>0</v>
      </c>
      <c r="AB6347">
        <v>9.2696495352466872</v>
      </c>
      <c r="AC6347">
        <v>0</v>
      </c>
      <c r="AD6347">
        <v>18.871456573485275</v>
      </c>
      <c r="AE6347">
        <v>70.203831682678953</v>
      </c>
    </row>
    <row r="6348" spans="1:31" x14ac:dyDescent="0.3">
      <c r="A6348">
        <v>2660579</v>
      </c>
      <c r="B6348">
        <v>1</v>
      </c>
      <c r="C6348" t="s">
        <v>81</v>
      </c>
      <c r="D6348" t="s">
        <v>123</v>
      </c>
      <c r="E6348" t="s">
        <v>194</v>
      </c>
      <c r="F6348" t="s">
        <v>17506</v>
      </c>
      <c r="G6348" t="s">
        <v>149</v>
      </c>
      <c r="H6348" t="s">
        <v>144</v>
      </c>
      <c r="I6348" t="s">
        <v>136</v>
      </c>
      <c r="J6348" t="s">
        <v>137</v>
      </c>
      <c r="K6348" t="s">
        <v>138</v>
      </c>
      <c r="L6348" t="s">
        <v>17507</v>
      </c>
      <c r="M6348" t="s">
        <v>17508</v>
      </c>
      <c r="N6348">
        <v>2.0444444439999998</v>
      </c>
      <c r="O6348">
        <v>1</v>
      </c>
      <c r="P6348">
        <v>955</v>
      </c>
      <c r="Q6348">
        <v>26</v>
      </c>
      <c r="R6348">
        <v>133</v>
      </c>
      <c r="S6348">
        <v>3</v>
      </c>
      <c r="T6348">
        <v>104</v>
      </c>
      <c r="U6348">
        <v>0</v>
      </c>
      <c r="V6348">
        <v>0</v>
      </c>
      <c r="W6348">
        <v>0.70256869599083338</v>
      </c>
      <c r="X6348">
        <v>284.41260837743818</v>
      </c>
      <c r="Y6348">
        <v>44.823603585087284</v>
      </c>
      <c r="Z6348">
        <v>210.04341000259151</v>
      </c>
      <c r="AA6348">
        <v>9.434039799285781</v>
      </c>
      <c r="AB6348">
        <v>86.392323980516494</v>
      </c>
      <c r="AC6348">
        <v>0</v>
      </c>
      <c r="AD6348">
        <v>0</v>
      </c>
      <c r="AE6348">
        <v>635.80855444091003</v>
      </c>
    </row>
    <row r="6349" spans="1:31" x14ac:dyDescent="0.3">
      <c r="A6349">
        <v>2660030</v>
      </c>
      <c r="B6349">
        <v>1</v>
      </c>
      <c r="C6349" t="s">
        <v>80</v>
      </c>
      <c r="D6349" t="s">
        <v>82</v>
      </c>
      <c r="E6349" t="s">
        <v>194</v>
      </c>
      <c r="F6349" t="s">
        <v>17509</v>
      </c>
      <c r="G6349" t="s">
        <v>1177</v>
      </c>
      <c r="H6349" t="s">
        <v>144</v>
      </c>
      <c r="I6349" t="s">
        <v>136</v>
      </c>
      <c r="J6349" t="s">
        <v>137</v>
      </c>
      <c r="K6349" t="s">
        <v>138</v>
      </c>
      <c r="L6349" t="s">
        <v>17510</v>
      </c>
      <c r="M6349" t="s">
        <v>17511</v>
      </c>
      <c r="N6349">
        <v>0.81444444400000005</v>
      </c>
      <c r="O6349">
        <v>0</v>
      </c>
      <c r="P6349">
        <v>1352</v>
      </c>
      <c r="Q6349">
        <v>0</v>
      </c>
      <c r="R6349">
        <v>0</v>
      </c>
      <c r="S6349">
        <v>1</v>
      </c>
      <c r="T6349">
        <v>210</v>
      </c>
      <c r="U6349">
        <v>1</v>
      </c>
      <c r="V6349">
        <v>7</v>
      </c>
      <c r="W6349">
        <v>0</v>
      </c>
      <c r="X6349">
        <v>282.18004319941355</v>
      </c>
      <c r="Y6349">
        <v>0</v>
      </c>
      <c r="Z6349">
        <v>0</v>
      </c>
      <c r="AA6349">
        <v>8.3162651745097325</v>
      </c>
      <c r="AB6349">
        <v>153.18092938386479</v>
      </c>
      <c r="AC6349">
        <v>28.612385203951835</v>
      </c>
      <c r="AD6349">
        <v>21.036635447700476</v>
      </c>
      <c r="AE6349">
        <v>493.32625840944036</v>
      </c>
    </row>
    <row r="6350" spans="1:31" x14ac:dyDescent="0.3">
      <c r="A6350">
        <v>2660362</v>
      </c>
      <c r="B6350">
        <v>1</v>
      </c>
      <c r="C6350" t="s">
        <v>81</v>
      </c>
      <c r="D6350" t="s">
        <v>115</v>
      </c>
      <c r="E6350" t="s">
        <v>152</v>
      </c>
      <c r="F6350" t="s">
        <v>17512</v>
      </c>
      <c r="G6350" t="s">
        <v>154</v>
      </c>
      <c r="H6350" t="s">
        <v>135</v>
      </c>
      <c r="I6350" t="s">
        <v>136</v>
      </c>
      <c r="J6350" t="s">
        <v>137</v>
      </c>
      <c r="K6350" t="s">
        <v>138</v>
      </c>
      <c r="L6350" t="s">
        <v>17513</v>
      </c>
      <c r="M6350" t="s">
        <v>17514</v>
      </c>
      <c r="N6350">
        <v>0.2</v>
      </c>
      <c r="O6350">
        <v>0</v>
      </c>
      <c r="P6350">
        <v>31</v>
      </c>
      <c r="Q6350">
        <v>0</v>
      </c>
      <c r="R6350">
        <v>6</v>
      </c>
      <c r="S6350">
        <v>0</v>
      </c>
      <c r="T6350">
        <v>3</v>
      </c>
      <c r="U6350">
        <v>0</v>
      </c>
      <c r="V6350">
        <v>0</v>
      </c>
      <c r="W6350">
        <v>0</v>
      </c>
      <c r="X6350">
        <v>0.75310963169165179</v>
      </c>
      <c r="Y6350">
        <v>0</v>
      </c>
      <c r="Z6350">
        <v>1.4860342252313281</v>
      </c>
      <c r="AA6350">
        <v>0</v>
      </c>
      <c r="AB6350">
        <v>4.4733401766200003E-4</v>
      </c>
      <c r="AC6350">
        <v>0</v>
      </c>
      <c r="AD6350">
        <v>0</v>
      </c>
      <c r="AE6350">
        <v>2.2395911909406419</v>
      </c>
    </row>
    <row r="6351" spans="1:31" x14ac:dyDescent="0.3">
      <c r="A6351">
        <v>2660170</v>
      </c>
      <c r="B6351">
        <v>1</v>
      </c>
      <c r="C6351" t="s">
        <v>81</v>
      </c>
      <c r="D6351" t="s">
        <v>127</v>
      </c>
      <c r="E6351" t="s">
        <v>147</v>
      </c>
      <c r="F6351" t="s">
        <v>9900</v>
      </c>
      <c r="G6351" t="s">
        <v>149</v>
      </c>
      <c r="H6351" t="s">
        <v>144</v>
      </c>
      <c r="I6351" t="s">
        <v>136</v>
      </c>
      <c r="J6351" t="s">
        <v>137</v>
      </c>
      <c r="K6351" t="s">
        <v>138</v>
      </c>
      <c r="L6351" t="s">
        <v>17515</v>
      </c>
      <c r="M6351" t="s">
        <v>17516</v>
      </c>
      <c r="N6351">
        <v>1.291666666</v>
      </c>
      <c r="O6351">
        <v>6</v>
      </c>
      <c r="P6351">
        <v>12</v>
      </c>
      <c r="Q6351">
        <v>193</v>
      </c>
      <c r="R6351">
        <v>121</v>
      </c>
      <c r="S6351">
        <v>15</v>
      </c>
      <c r="T6351">
        <v>8</v>
      </c>
      <c r="U6351">
        <v>0</v>
      </c>
      <c r="V6351">
        <v>0</v>
      </c>
      <c r="W6351">
        <v>4.6387903204251781</v>
      </c>
      <c r="X6351">
        <v>3.7841319131206332</v>
      </c>
      <c r="Y6351">
        <v>818.47214598818198</v>
      </c>
      <c r="Z6351">
        <v>239.70184983773083</v>
      </c>
      <c r="AA6351">
        <v>25.777801971005836</v>
      </c>
      <c r="AB6351">
        <v>23.185445620467483</v>
      </c>
      <c r="AC6351">
        <v>0</v>
      </c>
      <c r="AD6351">
        <v>0</v>
      </c>
      <c r="AE6351">
        <v>1115.560165650932</v>
      </c>
    </row>
    <row r="6352" spans="1:31" x14ac:dyDescent="0.3">
      <c r="A6352">
        <v>2660502</v>
      </c>
      <c r="B6352">
        <v>1</v>
      </c>
      <c r="C6352" t="s">
        <v>80</v>
      </c>
      <c r="D6352" t="s">
        <v>108</v>
      </c>
      <c r="E6352" t="s">
        <v>147</v>
      </c>
      <c r="F6352" t="s">
        <v>9817</v>
      </c>
      <c r="G6352" t="s">
        <v>149</v>
      </c>
      <c r="H6352" t="s">
        <v>144</v>
      </c>
      <c r="I6352" t="s">
        <v>136</v>
      </c>
      <c r="J6352" t="s">
        <v>137</v>
      </c>
      <c r="K6352" t="s">
        <v>138</v>
      </c>
      <c r="L6352" t="s">
        <v>17517</v>
      </c>
      <c r="M6352" t="s">
        <v>17518</v>
      </c>
      <c r="N6352">
        <v>0.89861111100000002</v>
      </c>
      <c r="O6352">
        <v>0</v>
      </c>
      <c r="P6352">
        <v>398</v>
      </c>
      <c r="Q6352">
        <v>0</v>
      </c>
      <c r="R6352">
        <v>87</v>
      </c>
      <c r="S6352">
        <v>4</v>
      </c>
      <c r="T6352">
        <v>48</v>
      </c>
      <c r="U6352">
        <v>0</v>
      </c>
      <c r="V6352">
        <v>0</v>
      </c>
      <c r="W6352">
        <v>0</v>
      </c>
      <c r="X6352">
        <v>92.023670235177178</v>
      </c>
      <c r="Y6352">
        <v>0</v>
      </c>
      <c r="Z6352">
        <v>92.887547751414729</v>
      </c>
      <c r="AA6352">
        <v>5.8720589987653984</v>
      </c>
      <c r="AB6352">
        <v>35.093665878728594</v>
      </c>
      <c r="AC6352">
        <v>0</v>
      </c>
      <c r="AD6352">
        <v>0</v>
      </c>
      <c r="AE6352">
        <v>225.87694286408589</v>
      </c>
    </row>
    <row r="6353" spans="1:31" x14ac:dyDescent="0.3">
      <c r="A6353">
        <v>2659838</v>
      </c>
      <c r="B6353">
        <v>1</v>
      </c>
      <c r="C6353" t="s">
        <v>80</v>
      </c>
      <c r="D6353" t="s">
        <v>106</v>
      </c>
      <c r="E6353" t="s">
        <v>152</v>
      </c>
      <c r="F6353" t="s">
        <v>16968</v>
      </c>
      <c r="G6353" t="s">
        <v>191</v>
      </c>
      <c r="H6353" t="s">
        <v>135</v>
      </c>
      <c r="I6353" t="s">
        <v>136</v>
      </c>
      <c r="J6353" t="s">
        <v>137</v>
      </c>
      <c r="K6353" t="s">
        <v>138</v>
      </c>
      <c r="L6353" t="s">
        <v>17519</v>
      </c>
      <c r="M6353" t="s">
        <v>17520</v>
      </c>
      <c r="N6353">
        <v>8.5708333329999995</v>
      </c>
      <c r="O6353">
        <v>0</v>
      </c>
      <c r="P6353">
        <v>26</v>
      </c>
      <c r="Q6353">
        <v>0</v>
      </c>
      <c r="R6353">
        <v>19</v>
      </c>
      <c r="S6353">
        <v>0</v>
      </c>
      <c r="T6353">
        <v>5</v>
      </c>
      <c r="U6353">
        <v>0</v>
      </c>
      <c r="V6353">
        <v>0</v>
      </c>
      <c r="W6353">
        <v>0</v>
      </c>
      <c r="X6353">
        <v>56.290306071039154</v>
      </c>
      <c r="Y6353">
        <v>0</v>
      </c>
      <c r="Z6353">
        <v>249.04062138923192</v>
      </c>
      <c r="AA6353">
        <v>0</v>
      </c>
      <c r="AB6353">
        <v>18.857063000452385</v>
      </c>
      <c r="AC6353">
        <v>0</v>
      </c>
      <c r="AD6353">
        <v>0</v>
      </c>
      <c r="AE6353">
        <v>324.18799046072348</v>
      </c>
    </row>
    <row r="6354" spans="1:31" x14ac:dyDescent="0.3">
      <c r="A6354">
        <v>2660671</v>
      </c>
      <c r="B6354">
        <v>1</v>
      </c>
      <c r="C6354" t="s">
        <v>80</v>
      </c>
      <c r="D6354" t="s">
        <v>108</v>
      </c>
      <c r="E6354" t="s">
        <v>165</v>
      </c>
      <c r="F6354" t="s">
        <v>17521</v>
      </c>
      <c r="G6354" t="s">
        <v>224</v>
      </c>
      <c r="H6354" t="s">
        <v>135</v>
      </c>
      <c r="I6354" t="s">
        <v>136</v>
      </c>
      <c r="J6354" t="s">
        <v>137</v>
      </c>
      <c r="K6354" t="s">
        <v>138</v>
      </c>
      <c r="L6354" t="s">
        <v>17522</v>
      </c>
      <c r="M6354" t="s">
        <v>17523</v>
      </c>
      <c r="N6354">
        <v>2.2836111109999999</v>
      </c>
      <c r="O6354">
        <v>0</v>
      </c>
      <c r="P6354">
        <v>13</v>
      </c>
      <c r="Q6354">
        <v>0</v>
      </c>
      <c r="R6354">
        <v>7</v>
      </c>
      <c r="S6354">
        <v>0</v>
      </c>
      <c r="T6354">
        <v>3</v>
      </c>
      <c r="U6354">
        <v>0</v>
      </c>
      <c r="V6354">
        <v>0</v>
      </c>
      <c r="W6354">
        <v>0</v>
      </c>
      <c r="X6354">
        <v>16.244451212950388</v>
      </c>
      <c r="Y6354">
        <v>0</v>
      </c>
      <c r="Z6354">
        <v>31.489943449071667</v>
      </c>
      <c r="AA6354">
        <v>0</v>
      </c>
      <c r="AB6354">
        <v>17.260403949869861</v>
      </c>
      <c r="AC6354">
        <v>0</v>
      </c>
      <c r="AD6354">
        <v>0</v>
      </c>
      <c r="AE6354">
        <v>64.994798611891923</v>
      </c>
    </row>
    <row r="6355" spans="1:31" x14ac:dyDescent="0.3">
      <c r="A6355">
        <v>2660525</v>
      </c>
      <c r="B6355">
        <v>1</v>
      </c>
      <c r="C6355" t="s">
        <v>80</v>
      </c>
      <c r="D6355" t="s">
        <v>93</v>
      </c>
      <c r="E6355" t="s">
        <v>194</v>
      </c>
      <c r="F6355" t="s">
        <v>17524</v>
      </c>
      <c r="G6355" t="s">
        <v>149</v>
      </c>
      <c r="H6355" t="s">
        <v>144</v>
      </c>
      <c r="I6355" t="s">
        <v>136</v>
      </c>
      <c r="J6355" t="s">
        <v>137</v>
      </c>
      <c r="K6355" t="s">
        <v>138</v>
      </c>
      <c r="L6355" t="s">
        <v>17525</v>
      </c>
      <c r="M6355" t="s">
        <v>17526</v>
      </c>
      <c r="N6355">
        <v>3.3277777770000001</v>
      </c>
      <c r="O6355">
        <v>0</v>
      </c>
      <c r="P6355">
        <v>253</v>
      </c>
      <c r="Q6355">
        <v>4</v>
      </c>
      <c r="R6355">
        <v>39</v>
      </c>
      <c r="S6355">
        <v>1</v>
      </c>
      <c r="T6355">
        <v>75</v>
      </c>
      <c r="U6355">
        <v>0</v>
      </c>
      <c r="V6355">
        <v>0</v>
      </c>
      <c r="W6355">
        <v>0</v>
      </c>
      <c r="X6355">
        <v>244.81671222319048</v>
      </c>
      <c r="Y6355">
        <v>286.01858246179444</v>
      </c>
      <c r="Z6355">
        <v>632.73560424813093</v>
      </c>
      <c r="AA6355">
        <v>8.9051968754770741</v>
      </c>
      <c r="AB6355">
        <v>336.44828791584649</v>
      </c>
      <c r="AC6355">
        <v>0</v>
      </c>
      <c r="AD6355">
        <v>0</v>
      </c>
      <c r="AE6355">
        <v>1508.9243837244394</v>
      </c>
    </row>
    <row r="6356" spans="1:31" x14ac:dyDescent="0.3">
      <c r="A6356">
        <v>2660548</v>
      </c>
      <c r="B6356">
        <v>1</v>
      </c>
      <c r="C6356" t="s">
        <v>80</v>
      </c>
      <c r="D6356" t="s">
        <v>90</v>
      </c>
      <c r="E6356" t="s">
        <v>165</v>
      </c>
      <c r="F6356" t="s">
        <v>17527</v>
      </c>
      <c r="G6356" t="s">
        <v>154</v>
      </c>
      <c r="H6356" t="s">
        <v>135</v>
      </c>
      <c r="I6356" t="s">
        <v>136</v>
      </c>
      <c r="J6356" t="s">
        <v>137</v>
      </c>
      <c r="K6356" t="s">
        <v>138</v>
      </c>
      <c r="L6356" t="s">
        <v>17528</v>
      </c>
      <c r="M6356" t="s">
        <v>17529</v>
      </c>
      <c r="N6356">
        <v>1.1411111110000001</v>
      </c>
      <c r="O6356">
        <v>0</v>
      </c>
      <c r="P6356">
        <v>84</v>
      </c>
      <c r="Q6356">
        <v>0</v>
      </c>
      <c r="R6356">
        <v>0</v>
      </c>
      <c r="S6356">
        <v>0</v>
      </c>
      <c r="T6356">
        <v>4</v>
      </c>
      <c r="U6356">
        <v>0</v>
      </c>
      <c r="V6356">
        <v>0</v>
      </c>
      <c r="W6356">
        <v>0</v>
      </c>
      <c r="X6356">
        <v>31.943641835227801</v>
      </c>
      <c r="Y6356">
        <v>0</v>
      </c>
      <c r="Z6356">
        <v>0</v>
      </c>
      <c r="AA6356">
        <v>0</v>
      </c>
      <c r="AB6356">
        <v>2.4095507875491498</v>
      </c>
      <c r="AC6356">
        <v>0</v>
      </c>
      <c r="AD6356">
        <v>0</v>
      </c>
      <c r="AE6356">
        <v>34.353192622776952</v>
      </c>
    </row>
    <row r="6357" spans="1:31" x14ac:dyDescent="0.3">
      <c r="A6357">
        <v>2660176</v>
      </c>
      <c r="B6357">
        <v>1</v>
      </c>
      <c r="C6357" t="s">
        <v>81</v>
      </c>
      <c r="D6357" t="s">
        <v>122</v>
      </c>
      <c r="E6357" t="s">
        <v>194</v>
      </c>
      <c r="F6357" t="s">
        <v>17530</v>
      </c>
      <c r="G6357" t="s">
        <v>149</v>
      </c>
      <c r="H6357" t="s">
        <v>144</v>
      </c>
      <c r="I6357" t="s">
        <v>136</v>
      </c>
      <c r="J6357" t="s">
        <v>137</v>
      </c>
      <c r="K6357" t="s">
        <v>138</v>
      </c>
      <c r="L6357" t="s">
        <v>17531</v>
      </c>
      <c r="M6357" t="s">
        <v>17532</v>
      </c>
      <c r="N6357">
        <v>0.20277777699999999</v>
      </c>
      <c r="O6357">
        <v>1</v>
      </c>
      <c r="P6357">
        <v>179</v>
      </c>
      <c r="Q6357">
        <v>1</v>
      </c>
      <c r="R6357">
        <v>0</v>
      </c>
      <c r="S6357">
        <v>6</v>
      </c>
      <c r="T6357">
        <v>20</v>
      </c>
      <c r="U6357">
        <v>4</v>
      </c>
      <c r="V6357">
        <v>0</v>
      </c>
      <c r="W6357">
        <v>6.1225236672222225E-2</v>
      </c>
      <c r="X6357">
        <v>4.2232932090106834</v>
      </c>
      <c r="Y6357">
        <v>0.54907278500000001</v>
      </c>
      <c r="Z6357">
        <v>0</v>
      </c>
      <c r="AA6357">
        <v>10.27083865191225</v>
      </c>
      <c r="AB6357">
        <v>7.8053043430696265</v>
      </c>
      <c r="AC6357">
        <v>17.93546169460457</v>
      </c>
      <c r="AD6357">
        <v>0</v>
      </c>
      <c r="AE6357">
        <v>40.845195920269347</v>
      </c>
    </row>
    <row r="6358" spans="1:31" x14ac:dyDescent="0.3">
      <c r="A6358">
        <v>2660024</v>
      </c>
      <c r="B6358">
        <v>1</v>
      </c>
      <c r="C6358" t="s">
        <v>80</v>
      </c>
      <c r="D6358" t="s">
        <v>95</v>
      </c>
      <c r="E6358" t="s">
        <v>194</v>
      </c>
      <c r="F6358" t="s">
        <v>6729</v>
      </c>
      <c r="G6358" t="s">
        <v>432</v>
      </c>
      <c r="H6358" t="s">
        <v>144</v>
      </c>
      <c r="I6358" t="s">
        <v>136</v>
      </c>
      <c r="J6358" t="s">
        <v>137</v>
      </c>
      <c r="K6358" t="s">
        <v>138</v>
      </c>
      <c r="L6358" t="s">
        <v>17533</v>
      </c>
      <c r="M6358" t="s">
        <v>17534</v>
      </c>
      <c r="N6358">
        <v>2.1833333330000002</v>
      </c>
      <c r="O6358">
        <v>5</v>
      </c>
      <c r="P6358">
        <v>739</v>
      </c>
      <c r="Q6358">
        <v>25</v>
      </c>
      <c r="R6358">
        <v>12</v>
      </c>
      <c r="S6358">
        <v>33</v>
      </c>
      <c r="T6358">
        <v>54</v>
      </c>
      <c r="U6358">
        <v>0</v>
      </c>
      <c r="V6358">
        <v>0</v>
      </c>
      <c r="W6358">
        <v>8.0801859617793461</v>
      </c>
      <c r="X6358">
        <v>287.12149909966644</v>
      </c>
      <c r="Y6358">
        <v>155.68299500972034</v>
      </c>
      <c r="Z6358">
        <v>28.167198973094333</v>
      </c>
      <c r="AA6358">
        <v>854.45812518936384</v>
      </c>
      <c r="AB6358">
        <v>86.673571502170603</v>
      </c>
      <c r="AC6358">
        <v>0</v>
      </c>
      <c r="AD6358">
        <v>0</v>
      </c>
      <c r="AE6358">
        <v>1420.1835757357949</v>
      </c>
    </row>
    <row r="6359" spans="1:31" x14ac:dyDescent="0.3">
      <c r="A6359">
        <v>2660757</v>
      </c>
      <c r="B6359">
        <v>1</v>
      </c>
      <c r="C6359" t="s">
        <v>81</v>
      </c>
      <c r="D6359" t="s">
        <v>123</v>
      </c>
      <c r="E6359" t="s">
        <v>194</v>
      </c>
      <c r="F6359" t="s">
        <v>17506</v>
      </c>
      <c r="G6359" t="s">
        <v>149</v>
      </c>
      <c r="H6359" t="s">
        <v>144</v>
      </c>
      <c r="I6359" t="s">
        <v>136</v>
      </c>
      <c r="J6359" t="s">
        <v>137</v>
      </c>
      <c r="K6359" t="s">
        <v>138</v>
      </c>
      <c r="L6359" t="s">
        <v>17535</v>
      </c>
      <c r="M6359" t="s">
        <v>17536</v>
      </c>
      <c r="N6359">
        <v>0.205555555</v>
      </c>
      <c r="O6359">
        <v>1</v>
      </c>
      <c r="P6359">
        <v>955</v>
      </c>
      <c r="Q6359">
        <v>26</v>
      </c>
      <c r="R6359">
        <v>133</v>
      </c>
      <c r="S6359">
        <v>3</v>
      </c>
      <c r="T6359">
        <v>104</v>
      </c>
      <c r="U6359">
        <v>0</v>
      </c>
      <c r="V6359">
        <v>0</v>
      </c>
      <c r="W6359">
        <v>5.7005015843055548E-2</v>
      </c>
      <c r="X6359">
        <v>26.262491832259109</v>
      </c>
      <c r="Y6359">
        <v>3.956786366401277</v>
      </c>
      <c r="Z6359">
        <v>16.704428276599359</v>
      </c>
      <c r="AA6359">
        <v>0.83358858892631793</v>
      </c>
      <c r="AB6359">
        <v>6.4047638595067777</v>
      </c>
      <c r="AC6359">
        <v>0</v>
      </c>
      <c r="AD6359">
        <v>0</v>
      </c>
      <c r="AE6359">
        <v>54.2190639395359</v>
      </c>
    </row>
    <row r="6360" spans="1:31" x14ac:dyDescent="0.3">
      <c r="A6360">
        <v>2660107</v>
      </c>
      <c r="B6360">
        <v>1</v>
      </c>
      <c r="C6360" t="s">
        <v>80</v>
      </c>
      <c r="D6360" t="s">
        <v>82</v>
      </c>
      <c r="E6360" t="s">
        <v>194</v>
      </c>
      <c r="F6360" t="s">
        <v>17537</v>
      </c>
      <c r="G6360" t="s">
        <v>562</v>
      </c>
      <c r="H6360" t="s">
        <v>144</v>
      </c>
      <c r="I6360" t="s">
        <v>241</v>
      </c>
      <c r="J6360" t="s">
        <v>137</v>
      </c>
      <c r="K6360" t="s">
        <v>138</v>
      </c>
      <c r="L6360" t="s">
        <v>17538</v>
      </c>
      <c r="M6360" t="s">
        <v>17539</v>
      </c>
      <c r="N6360">
        <v>4.4444439999999997E-3</v>
      </c>
      <c r="O6360">
        <v>0</v>
      </c>
      <c r="P6360">
        <v>4464</v>
      </c>
      <c r="Q6360">
        <v>0</v>
      </c>
      <c r="R6360">
        <v>0</v>
      </c>
      <c r="S6360">
        <v>4</v>
      </c>
      <c r="T6360">
        <v>582</v>
      </c>
      <c r="U6360">
        <v>0</v>
      </c>
      <c r="V6360">
        <v>0</v>
      </c>
      <c r="W6360">
        <v>0</v>
      </c>
      <c r="X6360">
        <v>5.5762231971287841</v>
      </c>
      <c r="Y6360">
        <v>0</v>
      </c>
      <c r="Z6360">
        <v>0</v>
      </c>
      <c r="AA6360">
        <v>0.26461488917189779</v>
      </c>
      <c r="AB6360">
        <v>1.9505885496759914</v>
      </c>
      <c r="AC6360">
        <v>0</v>
      </c>
      <c r="AD6360">
        <v>0</v>
      </c>
      <c r="AE6360">
        <v>7.7914266359766735</v>
      </c>
    </row>
    <row r="6361" spans="1:31" x14ac:dyDescent="0.3">
      <c r="A6361">
        <v>2659967</v>
      </c>
      <c r="B6361">
        <v>1</v>
      </c>
      <c r="C6361" t="s">
        <v>80</v>
      </c>
      <c r="D6361" t="s">
        <v>105</v>
      </c>
      <c r="E6361" t="s">
        <v>141</v>
      </c>
      <c r="F6361" t="s">
        <v>13226</v>
      </c>
      <c r="G6361" t="s">
        <v>448</v>
      </c>
      <c r="H6361" t="s">
        <v>144</v>
      </c>
      <c r="I6361" t="s">
        <v>136</v>
      </c>
      <c r="J6361" t="s">
        <v>137</v>
      </c>
      <c r="K6361" t="s">
        <v>138</v>
      </c>
      <c r="L6361" t="s">
        <v>17540</v>
      </c>
      <c r="M6361" t="s">
        <v>17541</v>
      </c>
      <c r="N6361">
        <v>2.35</v>
      </c>
      <c r="O6361">
        <v>0</v>
      </c>
      <c r="P6361">
        <v>0</v>
      </c>
      <c r="Q6361">
        <v>0</v>
      </c>
      <c r="R6361">
        <v>0</v>
      </c>
      <c r="S6361">
        <v>4</v>
      </c>
      <c r="T6361">
        <v>10</v>
      </c>
      <c r="U6361">
        <v>0</v>
      </c>
      <c r="V6361">
        <v>3</v>
      </c>
      <c r="W6361">
        <v>0</v>
      </c>
      <c r="X6361">
        <v>0</v>
      </c>
      <c r="Y6361">
        <v>0</v>
      </c>
      <c r="Z6361">
        <v>0</v>
      </c>
      <c r="AA6361">
        <v>48.850070458646819</v>
      </c>
      <c r="AB6361">
        <v>108.60695957391475</v>
      </c>
      <c r="AC6361">
        <v>0</v>
      </c>
      <c r="AD6361">
        <v>35.787634302074018</v>
      </c>
      <c r="AE6361">
        <v>193.24466433463559</v>
      </c>
    </row>
    <row r="6362" spans="1:31" x14ac:dyDescent="0.3">
      <c r="A6362">
        <v>2660608</v>
      </c>
      <c r="B6362">
        <v>1</v>
      </c>
      <c r="C6362" t="s">
        <v>80</v>
      </c>
      <c r="D6362" t="s">
        <v>108</v>
      </c>
      <c r="E6362" t="s">
        <v>194</v>
      </c>
      <c r="F6362" t="s">
        <v>15916</v>
      </c>
      <c r="G6362" t="s">
        <v>149</v>
      </c>
      <c r="H6362" t="s">
        <v>144</v>
      </c>
      <c r="I6362" t="s">
        <v>136</v>
      </c>
      <c r="J6362" t="s">
        <v>137</v>
      </c>
      <c r="K6362" t="s">
        <v>138</v>
      </c>
      <c r="L6362" t="s">
        <v>17542</v>
      </c>
      <c r="M6362" t="s">
        <v>17543</v>
      </c>
      <c r="N6362">
        <v>1.484722222</v>
      </c>
      <c r="O6362">
        <v>0</v>
      </c>
      <c r="P6362">
        <v>337</v>
      </c>
      <c r="Q6362">
        <v>0</v>
      </c>
      <c r="R6362">
        <v>3</v>
      </c>
      <c r="S6362">
        <v>4</v>
      </c>
      <c r="T6362">
        <v>50</v>
      </c>
      <c r="U6362">
        <v>0</v>
      </c>
      <c r="V6362">
        <v>0</v>
      </c>
      <c r="W6362">
        <v>0</v>
      </c>
      <c r="X6362">
        <v>90.458915531801026</v>
      </c>
      <c r="Y6362">
        <v>0</v>
      </c>
      <c r="Z6362">
        <v>0.59419525151560115</v>
      </c>
      <c r="AA6362">
        <v>9.1482848492496025</v>
      </c>
      <c r="AB6362">
        <v>78.819112867629514</v>
      </c>
      <c r="AC6362">
        <v>0</v>
      </c>
      <c r="AD6362">
        <v>0</v>
      </c>
      <c r="AE6362">
        <v>179.02050850019575</v>
      </c>
    </row>
    <row r="6363" spans="1:31" x14ac:dyDescent="0.3">
      <c r="A6363">
        <v>2660508</v>
      </c>
      <c r="B6363">
        <v>1</v>
      </c>
      <c r="C6363" t="s">
        <v>80</v>
      </c>
      <c r="D6363" t="s">
        <v>93</v>
      </c>
      <c r="E6363" t="s">
        <v>194</v>
      </c>
      <c r="F6363" t="s">
        <v>14560</v>
      </c>
      <c r="G6363" t="s">
        <v>149</v>
      </c>
      <c r="H6363" t="s">
        <v>144</v>
      </c>
      <c r="I6363" t="s">
        <v>136</v>
      </c>
      <c r="J6363" t="s">
        <v>137</v>
      </c>
      <c r="K6363" t="s">
        <v>138</v>
      </c>
      <c r="L6363" t="s">
        <v>17544</v>
      </c>
      <c r="M6363" t="s">
        <v>17545</v>
      </c>
      <c r="N6363">
        <v>1.988888888</v>
      </c>
      <c r="O6363">
        <v>0</v>
      </c>
      <c r="P6363">
        <v>379</v>
      </c>
      <c r="Q6363">
        <v>14</v>
      </c>
      <c r="R6363">
        <v>81</v>
      </c>
      <c r="S6363">
        <v>6</v>
      </c>
      <c r="T6363">
        <v>102</v>
      </c>
      <c r="U6363">
        <v>0</v>
      </c>
      <c r="V6363">
        <v>0</v>
      </c>
      <c r="W6363">
        <v>0</v>
      </c>
      <c r="X6363">
        <v>258.56656383459409</v>
      </c>
      <c r="Y6363">
        <v>219.55939742616962</v>
      </c>
      <c r="Z6363">
        <v>658.29537279709348</v>
      </c>
      <c r="AA6363">
        <v>125.03815134816232</v>
      </c>
      <c r="AB6363">
        <v>389.26201249269508</v>
      </c>
      <c r="AC6363">
        <v>0</v>
      </c>
      <c r="AD6363">
        <v>0</v>
      </c>
      <c r="AE6363">
        <v>1650.7214978987145</v>
      </c>
    </row>
    <row r="6364" spans="1:31" x14ac:dyDescent="0.3">
      <c r="A6364">
        <v>2660654</v>
      </c>
      <c r="B6364">
        <v>1</v>
      </c>
      <c r="C6364" t="s">
        <v>81</v>
      </c>
      <c r="D6364" t="s">
        <v>117</v>
      </c>
      <c r="E6364" t="s">
        <v>141</v>
      </c>
      <c r="F6364" t="s">
        <v>17546</v>
      </c>
      <c r="G6364" t="s">
        <v>149</v>
      </c>
      <c r="H6364" t="s">
        <v>144</v>
      </c>
      <c r="I6364" t="s">
        <v>136</v>
      </c>
      <c r="J6364" t="s">
        <v>137</v>
      </c>
      <c r="K6364" t="s">
        <v>138</v>
      </c>
      <c r="L6364" t="s">
        <v>17547</v>
      </c>
      <c r="M6364" t="s">
        <v>17548</v>
      </c>
      <c r="N6364">
        <v>0.65277777699999995</v>
      </c>
      <c r="O6364">
        <v>0</v>
      </c>
      <c r="P6364">
        <v>194</v>
      </c>
      <c r="Q6364">
        <v>15</v>
      </c>
      <c r="R6364">
        <v>105</v>
      </c>
      <c r="S6364">
        <v>0</v>
      </c>
      <c r="T6364">
        <v>7</v>
      </c>
      <c r="U6364">
        <v>0</v>
      </c>
      <c r="V6364">
        <v>0</v>
      </c>
      <c r="W6364">
        <v>0</v>
      </c>
      <c r="X6364">
        <v>23.907863885385797</v>
      </c>
      <c r="Y6364">
        <v>159.31417395761076</v>
      </c>
      <c r="Z6364">
        <v>306.94100138528245</v>
      </c>
      <c r="AA6364">
        <v>0</v>
      </c>
      <c r="AB6364">
        <v>4.2266370665771538</v>
      </c>
      <c r="AC6364">
        <v>0</v>
      </c>
      <c r="AD6364">
        <v>0</v>
      </c>
      <c r="AE6364">
        <v>494.38967629485614</v>
      </c>
    </row>
    <row r="6365" spans="1:31" x14ac:dyDescent="0.3">
      <c r="A6365">
        <v>2659921</v>
      </c>
      <c r="B6365">
        <v>1</v>
      </c>
      <c r="C6365" t="s">
        <v>80</v>
      </c>
      <c r="D6365" t="s">
        <v>94</v>
      </c>
      <c r="E6365" t="s">
        <v>194</v>
      </c>
      <c r="F6365" t="s">
        <v>6541</v>
      </c>
      <c r="G6365" t="s">
        <v>149</v>
      </c>
      <c r="H6365" t="s">
        <v>144</v>
      </c>
      <c r="I6365" t="s">
        <v>136</v>
      </c>
      <c r="J6365" t="s">
        <v>137</v>
      </c>
      <c r="K6365" t="s">
        <v>138</v>
      </c>
      <c r="L6365" t="s">
        <v>17549</v>
      </c>
      <c r="M6365" t="s">
        <v>17550</v>
      </c>
      <c r="N6365">
        <v>1.6230555550000001</v>
      </c>
      <c r="O6365">
        <v>0</v>
      </c>
      <c r="P6365">
        <v>1</v>
      </c>
      <c r="Q6365">
        <v>5</v>
      </c>
      <c r="R6365">
        <v>64</v>
      </c>
      <c r="S6365">
        <v>1</v>
      </c>
      <c r="T6365">
        <v>4</v>
      </c>
      <c r="U6365">
        <v>0</v>
      </c>
      <c r="V6365">
        <v>0</v>
      </c>
      <c r="W6365">
        <v>0</v>
      </c>
      <c r="X6365">
        <v>0.67816188979408676</v>
      </c>
      <c r="Y6365">
        <v>20.644628294985896</v>
      </c>
      <c r="Z6365">
        <v>241.00276520812568</v>
      </c>
      <c r="AA6365">
        <v>9.6788835831787851E-2</v>
      </c>
      <c r="AB6365">
        <v>9.0585798012712715</v>
      </c>
      <c r="AC6365">
        <v>0</v>
      </c>
      <c r="AD6365">
        <v>0</v>
      </c>
      <c r="AE6365">
        <v>271.48092403000868</v>
      </c>
    </row>
    <row r="6366" spans="1:31" x14ac:dyDescent="0.3">
      <c r="A6366">
        <v>2659878</v>
      </c>
      <c r="B6366">
        <v>1</v>
      </c>
      <c r="C6366" t="s">
        <v>80</v>
      </c>
      <c r="D6366" t="s">
        <v>106</v>
      </c>
      <c r="E6366" t="s">
        <v>147</v>
      </c>
      <c r="F6366" t="s">
        <v>512</v>
      </c>
      <c r="G6366" t="s">
        <v>149</v>
      </c>
      <c r="H6366" t="s">
        <v>144</v>
      </c>
      <c r="I6366" t="s">
        <v>136</v>
      </c>
      <c r="J6366" t="s">
        <v>137</v>
      </c>
      <c r="K6366" t="s">
        <v>138</v>
      </c>
      <c r="L6366" t="s">
        <v>17551</v>
      </c>
      <c r="M6366" t="s">
        <v>17552</v>
      </c>
      <c r="N6366">
        <v>0.49527777699999997</v>
      </c>
      <c r="O6366">
        <v>0</v>
      </c>
      <c r="P6366">
        <v>0</v>
      </c>
      <c r="Q6366">
        <v>10</v>
      </c>
      <c r="R6366">
        <v>68</v>
      </c>
      <c r="S6366">
        <v>4</v>
      </c>
      <c r="T6366">
        <v>7</v>
      </c>
      <c r="U6366">
        <v>0</v>
      </c>
      <c r="V6366">
        <v>0</v>
      </c>
      <c r="W6366">
        <v>0</v>
      </c>
      <c r="X6366">
        <v>0</v>
      </c>
      <c r="Y6366">
        <v>19.327544512408984</v>
      </c>
      <c r="Z6366">
        <v>124.3595214144093</v>
      </c>
      <c r="AA6366">
        <v>18.224947203672194</v>
      </c>
      <c r="AB6366">
        <v>8.1971064562487257</v>
      </c>
      <c r="AC6366">
        <v>0</v>
      </c>
      <c r="AD6366">
        <v>0</v>
      </c>
      <c r="AE6366">
        <v>170.10911958673921</v>
      </c>
    </row>
    <row r="6367" spans="1:31" x14ac:dyDescent="0.3">
      <c r="A6367">
        <v>2660674</v>
      </c>
      <c r="B6367">
        <v>1</v>
      </c>
      <c r="C6367" t="s">
        <v>81</v>
      </c>
      <c r="D6367" t="s">
        <v>114</v>
      </c>
      <c r="E6367" t="s">
        <v>147</v>
      </c>
      <c r="F6367" t="s">
        <v>2525</v>
      </c>
      <c r="G6367" t="s">
        <v>149</v>
      </c>
      <c r="H6367" t="s">
        <v>144</v>
      </c>
      <c r="I6367" t="s">
        <v>241</v>
      </c>
      <c r="J6367" t="s">
        <v>137</v>
      </c>
      <c r="K6367" t="s">
        <v>138</v>
      </c>
      <c r="L6367" t="s">
        <v>17553</v>
      </c>
      <c r="M6367" t="s">
        <v>17058</v>
      </c>
      <c r="N6367">
        <v>9.1666660000000004E-3</v>
      </c>
      <c r="O6367">
        <v>4</v>
      </c>
      <c r="P6367">
        <v>514</v>
      </c>
      <c r="Q6367">
        <v>2</v>
      </c>
      <c r="R6367">
        <v>12</v>
      </c>
      <c r="S6367">
        <v>3</v>
      </c>
      <c r="T6367">
        <v>49</v>
      </c>
      <c r="U6367">
        <v>0</v>
      </c>
      <c r="V6367">
        <v>0</v>
      </c>
      <c r="W6367">
        <v>1.247519383E-2</v>
      </c>
      <c r="X6367">
        <v>0.56773678959844986</v>
      </c>
      <c r="Y6367">
        <v>3.1391127125071999E-2</v>
      </c>
      <c r="Z6367">
        <v>8.571650938183667E-2</v>
      </c>
      <c r="AA6367">
        <v>1.6728528255294167E-2</v>
      </c>
      <c r="AB6367">
        <v>7.9389993615629581E-2</v>
      </c>
      <c r="AC6367">
        <v>0</v>
      </c>
      <c r="AD6367">
        <v>0</v>
      </c>
      <c r="AE6367">
        <v>0.79343814180628214</v>
      </c>
    </row>
    <row r="6368" spans="1:31" x14ac:dyDescent="0.3">
      <c r="A6368">
        <v>2660425</v>
      </c>
      <c r="B6368">
        <v>1</v>
      </c>
      <c r="C6368" t="s">
        <v>81</v>
      </c>
      <c r="D6368" t="s">
        <v>123</v>
      </c>
      <c r="E6368" t="s">
        <v>165</v>
      </c>
      <c r="F6368" t="s">
        <v>17554</v>
      </c>
      <c r="G6368" t="s">
        <v>224</v>
      </c>
      <c r="H6368" t="s">
        <v>135</v>
      </c>
      <c r="I6368" t="s">
        <v>136</v>
      </c>
      <c r="J6368" t="s">
        <v>137</v>
      </c>
      <c r="K6368" t="s">
        <v>138</v>
      </c>
      <c r="L6368" t="s">
        <v>17555</v>
      </c>
      <c r="M6368" t="s">
        <v>17556</v>
      </c>
      <c r="N6368">
        <v>1.8772222220000001</v>
      </c>
      <c r="O6368">
        <v>0</v>
      </c>
      <c r="P6368">
        <v>48</v>
      </c>
      <c r="Q6368">
        <v>0</v>
      </c>
      <c r="R6368">
        <v>0</v>
      </c>
      <c r="S6368">
        <v>0</v>
      </c>
      <c r="T6368">
        <v>9</v>
      </c>
      <c r="U6368">
        <v>0</v>
      </c>
      <c r="V6368">
        <v>0</v>
      </c>
      <c r="W6368">
        <v>0</v>
      </c>
      <c r="X6368">
        <v>17.623166395830157</v>
      </c>
      <c r="Y6368">
        <v>0</v>
      </c>
      <c r="Z6368">
        <v>0</v>
      </c>
      <c r="AA6368">
        <v>0</v>
      </c>
      <c r="AB6368">
        <v>21.805269711024486</v>
      </c>
      <c r="AC6368">
        <v>0</v>
      </c>
      <c r="AD6368">
        <v>0</v>
      </c>
      <c r="AE6368">
        <v>39.428436106854647</v>
      </c>
    </row>
    <row r="6369" spans="1:31" x14ac:dyDescent="0.3">
      <c r="A6369">
        <v>2660488</v>
      </c>
      <c r="B6369">
        <v>1</v>
      </c>
      <c r="C6369" t="s">
        <v>80</v>
      </c>
      <c r="D6369" t="s">
        <v>101</v>
      </c>
      <c r="E6369" t="s">
        <v>165</v>
      </c>
      <c r="F6369" t="s">
        <v>17557</v>
      </c>
      <c r="G6369" t="s">
        <v>154</v>
      </c>
      <c r="H6369" t="s">
        <v>135</v>
      </c>
      <c r="I6369" t="s">
        <v>136</v>
      </c>
      <c r="J6369" t="s">
        <v>137</v>
      </c>
      <c r="K6369" t="s">
        <v>138</v>
      </c>
      <c r="L6369" t="s">
        <v>17558</v>
      </c>
      <c r="M6369" t="s">
        <v>17559</v>
      </c>
      <c r="N6369">
        <v>1.4002777769999999</v>
      </c>
      <c r="O6369">
        <v>0</v>
      </c>
      <c r="P6369">
        <v>217</v>
      </c>
      <c r="Q6369">
        <v>0</v>
      </c>
      <c r="R6369">
        <v>0</v>
      </c>
      <c r="S6369">
        <v>0</v>
      </c>
      <c r="T6369">
        <v>2</v>
      </c>
      <c r="U6369">
        <v>0</v>
      </c>
      <c r="V6369">
        <v>0</v>
      </c>
      <c r="W6369">
        <v>0</v>
      </c>
      <c r="X6369">
        <v>75.86366657708372</v>
      </c>
      <c r="Y6369">
        <v>0</v>
      </c>
      <c r="Z6369">
        <v>0</v>
      </c>
      <c r="AA6369">
        <v>0</v>
      </c>
      <c r="AB6369">
        <v>0.57172378015093062</v>
      </c>
      <c r="AC6369">
        <v>0</v>
      </c>
      <c r="AD6369">
        <v>0</v>
      </c>
      <c r="AE6369">
        <v>76.435390357234652</v>
      </c>
    </row>
    <row r="6370" spans="1:31" x14ac:dyDescent="0.3">
      <c r="A6370">
        <v>2660731</v>
      </c>
      <c r="B6370">
        <v>1</v>
      </c>
      <c r="C6370" t="s">
        <v>80</v>
      </c>
      <c r="D6370" t="s">
        <v>91</v>
      </c>
      <c r="E6370" t="s">
        <v>194</v>
      </c>
      <c r="F6370" t="s">
        <v>17560</v>
      </c>
      <c r="G6370" t="s">
        <v>149</v>
      </c>
      <c r="H6370" t="s">
        <v>144</v>
      </c>
      <c r="I6370" t="s">
        <v>136</v>
      </c>
      <c r="J6370" t="s">
        <v>137</v>
      </c>
      <c r="K6370" t="s">
        <v>138</v>
      </c>
      <c r="L6370" t="s">
        <v>17561</v>
      </c>
      <c r="M6370" t="s">
        <v>17562</v>
      </c>
      <c r="N6370">
        <v>3.4175</v>
      </c>
      <c r="O6370">
        <v>5</v>
      </c>
      <c r="P6370">
        <v>1566</v>
      </c>
      <c r="Q6370">
        <v>158</v>
      </c>
      <c r="R6370">
        <v>208</v>
      </c>
      <c r="S6370">
        <v>57</v>
      </c>
      <c r="T6370">
        <v>250</v>
      </c>
      <c r="U6370">
        <v>2</v>
      </c>
      <c r="V6370">
        <v>0</v>
      </c>
      <c r="W6370">
        <v>29.222472375549678</v>
      </c>
      <c r="X6370">
        <v>1190.9380760684348</v>
      </c>
      <c r="Y6370">
        <v>5132.3880414451742</v>
      </c>
      <c r="Z6370">
        <v>1579.1072824965217</v>
      </c>
      <c r="AA6370">
        <v>1358.0414796469913</v>
      </c>
      <c r="AB6370">
        <v>616.20624097721122</v>
      </c>
      <c r="AC6370">
        <v>291.60454931781874</v>
      </c>
      <c r="AD6370">
        <v>0</v>
      </c>
      <c r="AE6370">
        <v>10197.508142327702</v>
      </c>
    </row>
    <row r="6371" spans="1:31" x14ac:dyDescent="0.3">
      <c r="A6371">
        <v>2659941</v>
      </c>
      <c r="B6371">
        <v>1</v>
      </c>
      <c r="C6371" t="s">
        <v>81</v>
      </c>
      <c r="D6371" t="s">
        <v>113</v>
      </c>
      <c r="E6371" t="s">
        <v>147</v>
      </c>
      <c r="F6371" t="s">
        <v>14165</v>
      </c>
      <c r="G6371" t="s">
        <v>149</v>
      </c>
      <c r="H6371" t="s">
        <v>144</v>
      </c>
      <c r="I6371" t="s">
        <v>136</v>
      </c>
      <c r="J6371" t="s">
        <v>137</v>
      </c>
      <c r="K6371" t="s">
        <v>138</v>
      </c>
      <c r="L6371" t="s">
        <v>17563</v>
      </c>
      <c r="M6371" t="s">
        <v>17564</v>
      </c>
      <c r="N6371">
        <v>0.568333333</v>
      </c>
      <c r="O6371">
        <v>1</v>
      </c>
      <c r="P6371">
        <v>508</v>
      </c>
      <c r="Q6371">
        <v>0</v>
      </c>
      <c r="R6371">
        <v>80</v>
      </c>
      <c r="S6371">
        <v>2</v>
      </c>
      <c r="T6371">
        <v>8</v>
      </c>
      <c r="U6371">
        <v>0</v>
      </c>
      <c r="V6371">
        <v>0</v>
      </c>
      <c r="W6371">
        <v>0.10285691433999998</v>
      </c>
      <c r="X6371">
        <v>47.749642818653115</v>
      </c>
      <c r="Y6371">
        <v>0</v>
      </c>
      <c r="Z6371">
        <v>35.314097905814606</v>
      </c>
      <c r="AA6371">
        <v>1.3331809699999997</v>
      </c>
      <c r="AB6371">
        <v>1.3941560469235499</v>
      </c>
      <c r="AC6371">
        <v>0</v>
      </c>
      <c r="AD6371">
        <v>0</v>
      </c>
      <c r="AE6371">
        <v>85.893934655731286</v>
      </c>
    </row>
    <row r="6372" spans="1:31" x14ac:dyDescent="0.3">
      <c r="A6372">
        <v>2660482</v>
      </c>
      <c r="B6372">
        <v>1</v>
      </c>
      <c r="C6372" t="s">
        <v>81</v>
      </c>
      <c r="D6372" t="s">
        <v>121</v>
      </c>
      <c r="E6372" t="s">
        <v>152</v>
      </c>
      <c r="F6372" t="s">
        <v>17565</v>
      </c>
      <c r="G6372" t="s">
        <v>154</v>
      </c>
      <c r="H6372" t="s">
        <v>135</v>
      </c>
      <c r="I6372" t="s">
        <v>136</v>
      </c>
      <c r="J6372" t="s">
        <v>137</v>
      </c>
      <c r="K6372" t="s">
        <v>138</v>
      </c>
      <c r="L6372" t="s">
        <v>17566</v>
      </c>
      <c r="M6372" t="s">
        <v>17567</v>
      </c>
      <c r="N6372">
        <v>1.338055555</v>
      </c>
      <c r="O6372">
        <v>0</v>
      </c>
      <c r="P6372">
        <v>39</v>
      </c>
      <c r="Q6372">
        <v>0</v>
      </c>
      <c r="R6372">
        <v>11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10.268078247416556</v>
      </c>
      <c r="Y6372">
        <v>0</v>
      </c>
      <c r="Z6372">
        <v>8.1959360940571937</v>
      </c>
      <c r="AA6372">
        <v>0</v>
      </c>
      <c r="AB6372">
        <v>0.13584595635538391</v>
      </c>
      <c r="AC6372">
        <v>0</v>
      </c>
      <c r="AD6372">
        <v>0</v>
      </c>
      <c r="AE6372">
        <v>18.599860297829132</v>
      </c>
    </row>
    <row r="6373" spans="1:31" x14ac:dyDescent="0.3">
      <c r="A6373">
        <v>2660528</v>
      </c>
      <c r="B6373">
        <v>1</v>
      </c>
      <c r="C6373" t="s">
        <v>81</v>
      </c>
      <c r="D6373" t="s">
        <v>128</v>
      </c>
      <c r="E6373" t="s">
        <v>147</v>
      </c>
      <c r="F6373" t="s">
        <v>17568</v>
      </c>
      <c r="G6373" t="s">
        <v>562</v>
      </c>
      <c r="H6373" t="s">
        <v>144</v>
      </c>
      <c r="I6373" t="s">
        <v>136</v>
      </c>
      <c r="J6373" t="s">
        <v>137</v>
      </c>
      <c r="K6373" t="s">
        <v>162</v>
      </c>
      <c r="L6373" t="s">
        <v>17569</v>
      </c>
      <c r="M6373" t="s">
        <v>17570</v>
      </c>
      <c r="N6373">
        <v>0.236666666</v>
      </c>
      <c r="O6373">
        <v>0</v>
      </c>
      <c r="P6373">
        <v>0</v>
      </c>
      <c r="Q6373">
        <v>0</v>
      </c>
      <c r="R6373">
        <v>0</v>
      </c>
      <c r="S6373">
        <v>6</v>
      </c>
      <c r="T6373">
        <v>0</v>
      </c>
      <c r="U6373">
        <v>14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15.799524299944459</v>
      </c>
      <c r="AB6373">
        <v>0</v>
      </c>
      <c r="AC6373">
        <v>99.830871396783749</v>
      </c>
      <c r="AD6373">
        <v>0</v>
      </c>
      <c r="AE6373">
        <v>115.63039569672821</v>
      </c>
    </row>
    <row r="6374" spans="1:31" x14ac:dyDescent="0.3">
      <c r="A6374">
        <v>2659864</v>
      </c>
      <c r="B6374">
        <v>1</v>
      </c>
      <c r="C6374" t="s">
        <v>80</v>
      </c>
      <c r="D6374" t="s">
        <v>95</v>
      </c>
      <c r="E6374" t="s">
        <v>141</v>
      </c>
      <c r="F6374" t="s">
        <v>6536</v>
      </c>
      <c r="G6374" t="s">
        <v>143</v>
      </c>
      <c r="H6374" t="s">
        <v>144</v>
      </c>
      <c r="I6374" t="s">
        <v>136</v>
      </c>
      <c r="J6374" t="s">
        <v>137</v>
      </c>
      <c r="K6374" t="s">
        <v>138</v>
      </c>
      <c r="L6374" t="s">
        <v>17571</v>
      </c>
      <c r="M6374" t="s">
        <v>17572</v>
      </c>
      <c r="N6374">
        <v>4.5338888879999999</v>
      </c>
      <c r="O6374">
        <v>0</v>
      </c>
      <c r="P6374">
        <v>296</v>
      </c>
      <c r="Q6374">
        <v>0</v>
      </c>
      <c r="R6374">
        <v>3</v>
      </c>
      <c r="S6374">
        <v>1</v>
      </c>
      <c r="T6374">
        <v>14</v>
      </c>
      <c r="U6374">
        <v>0</v>
      </c>
      <c r="V6374">
        <v>0</v>
      </c>
      <c r="W6374">
        <v>0</v>
      </c>
      <c r="X6374">
        <v>274.17311499909806</v>
      </c>
      <c r="Y6374">
        <v>0</v>
      </c>
      <c r="Z6374">
        <v>1.834857180762274</v>
      </c>
      <c r="AA6374">
        <v>6.2664374944916306</v>
      </c>
      <c r="AB6374">
        <v>31.245924498595258</v>
      </c>
      <c r="AC6374">
        <v>0</v>
      </c>
      <c r="AD6374">
        <v>0</v>
      </c>
      <c r="AE6374">
        <v>313.52033417294729</v>
      </c>
    </row>
    <row r="6375" spans="1:31" x14ac:dyDescent="0.3">
      <c r="A6375">
        <v>2660127</v>
      </c>
      <c r="B6375">
        <v>1</v>
      </c>
      <c r="C6375" t="s">
        <v>80</v>
      </c>
      <c r="D6375" t="s">
        <v>85</v>
      </c>
      <c r="E6375" t="s">
        <v>132</v>
      </c>
      <c r="F6375" t="s">
        <v>17573</v>
      </c>
      <c r="G6375" t="s">
        <v>228</v>
      </c>
      <c r="H6375" t="s">
        <v>135</v>
      </c>
      <c r="I6375" t="s">
        <v>136</v>
      </c>
      <c r="J6375" t="s">
        <v>137</v>
      </c>
      <c r="K6375" t="s">
        <v>138</v>
      </c>
      <c r="L6375" t="s">
        <v>17574</v>
      </c>
      <c r="M6375" t="s">
        <v>17575</v>
      </c>
      <c r="N6375">
        <v>1.2083333329999999</v>
      </c>
      <c r="O6375">
        <v>0</v>
      </c>
      <c r="P6375">
        <v>6</v>
      </c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2.0778518917797029</v>
      </c>
      <c r="Y6375">
        <v>0</v>
      </c>
      <c r="Z6375">
        <v>0</v>
      </c>
      <c r="AA6375">
        <v>0</v>
      </c>
      <c r="AB6375">
        <v>2.0156484931916667</v>
      </c>
      <c r="AC6375">
        <v>0</v>
      </c>
      <c r="AD6375">
        <v>0</v>
      </c>
      <c r="AE6375">
        <v>4.0935003849713691</v>
      </c>
    </row>
    <row r="6376" spans="1:31" x14ac:dyDescent="0.3">
      <c r="A6376">
        <v>2660575</v>
      </c>
      <c r="B6376">
        <v>2</v>
      </c>
      <c r="C6376" t="s">
        <v>80</v>
      </c>
      <c r="D6376" t="s">
        <v>106</v>
      </c>
      <c r="E6376" t="s">
        <v>152</v>
      </c>
      <c r="F6376" t="s">
        <v>16426</v>
      </c>
      <c r="G6376" t="s">
        <v>187</v>
      </c>
      <c r="H6376" t="s">
        <v>135</v>
      </c>
      <c r="I6376" t="s">
        <v>136</v>
      </c>
      <c r="J6376" t="s">
        <v>137</v>
      </c>
      <c r="K6376" t="s">
        <v>138</v>
      </c>
      <c r="L6376" t="s">
        <v>16967</v>
      </c>
      <c r="M6376" t="s">
        <v>17576</v>
      </c>
      <c r="N6376">
        <v>0.77194444399999995</v>
      </c>
      <c r="O6376">
        <v>0</v>
      </c>
      <c r="P6376">
        <v>271</v>
      </c>
      <c r="Q6376">
        <v>0</v>
      </c>
      <c r="R6376">
        <v>4</v>
      </c>
      <c r="S6376">
        <v>0</v>
      </c>
      <c r="T6376">
        <v>25</v>
      </c>
      <c r="U6376">
        <v>0</v>
      </c>
      <c r="V6376">
        <v>0</v>
      </c>
      <c r="W6376">
        <v>0</v>
      </c>
      <c r="X6376">
        <v>36.939615133847731</v>
      </c>
      <c r="Y6376">
        <v>0</v>
      </c>
      <c r="Z6376">
        <v>0.77506846256216488</v>
      </c>
      <c r="AA6376">
        <v>0</v>
      </c>
      <c r="AB6376">
        <v>15.5648973886744</v>
      </c>
      <c r="AC6376">
        <v>0</v>
      </c>
      <c r="AD6376">
        <v>0</v>
      </c>
      <c r="AE6376">
        <v>53.279580985084294</v>
      </c>
    </row>
    <row r="6377" spans="1:31" x14ac:dyDescent="0.3">
      <c r="A6377">
        <v>2660668</v>
      </c>
      <c r="B6377">
        <v>1</v>
      </c>
      <c r="C6377" t="s">
        <v>81</v>
      </c>
      <c r="D6377" t="s">
        <v>114</v>
      </c>
      <c r="E6377" t="s">
        <v>147</v>
      </c>
      <c r="F6377" t="s">
        <v>17577</v>
      </c>
      <c r="G6377" t="s">
        <v>149</v>
      </c>
      <c r="H6377" t="s">
        <v>144</v>
      </c>
      <c r="I6377" t="s">
        <v>136</v>
      </c>
      <c r="J6377" t="s">
        <v>137</v>
      </c>
      <c r="K6377" t="s">
        <v>138</v>
      </c>
      <c r="L6377" t="s">
        <v>17578</v>
      </c>
      <c r="M6377" t="s">
        <v>17579</v>
      </c>
      <c r="N6377">
        <v>0.48611111099999998</v>
      </c>
      <c r="O6377">
        <v>9</v>
      </c>
      <c r="P6377">
        <v>2252</v>
      </c>
      <c r="Q6377">
        <v>2</v>
      </c>
      <c r="R6377">
        <v>15</v>
      </c>
      <c r="S6377">
        <v>5</v>
      </c>
      <c r="T6377">
        <v>176</v>
      </c>
      <c r="U6377">
        <v>0</v>
      </c>
      <c r="V6377">
        <v>0</v>
      </c>
      <c r="W6377">
        <v>1.4885174456249999</v>
      </c>
      <c r="X6377">
        <v>133.03277801195432</v>
      </c>
      <c r="Y6377">
        <v>0.31613978069231247</v>
      </c>
      <c r="Z6377">
        <v>3.9888469145637293</v>
      </c>
      <c r="AA6377">
        <v>4.3500260659430561</v>
      </c>
      <c r="AB6377">
        <v>26.158702209246943</v>
      </c>
      <c r="AC6377">
        <v>0</v>
      </c>
      <c r="AD6377">
        <v>0</v>
      </c>
      <c r="AE6377">
        <v>169.33501042802538</v>
      </c>
    </row>
    <row r="6378" spans="1:31" x14ac:dyDescent="0.3">
      <c r="A6378">
        <v>2660004</v>
      </c>
      <c r="B6378">
        <v>1</v>
      </c>
      <c r="C6378" t="s">
        <v>80</v>
      </c>
      <c r="D6378" t="s">
        <v>98</v>
      </c>
      <c r="E6378" t="s">
        <v>165</v>
      </c>
      <c r="F6378" t="s">
        <v>17580</v>
      </c>
      <c r="G6378" t="s">
        <v>224</v>
      </c>
      <c r="H6378" t="s">
        <v>135</v>
      </c>
      <c r="I6378" t="s">
        <v>136</v>
      </c>
      <c r="J6378" t="s">
        <v>137</v>
      </c>
      <c r="K6378" t="s">
        <v>138</v>
      </c>
      <c r="L6378" t="s">
        <v>17581</v>
      </c>
      <c r="M6378" t="s">
        <v>17582</v>
      </c>
      <c r="N6378">
        <v>1.8811111110000001</v>
      </c>
      <c r="O6378">
        <v>0</v>
      </c>
      <c r="P6378">
        <v>0</v>
      </c>
      <c r="Q6378">
        <v>0</v>
      </c>
      <c r="R6378">
        <v>4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58.784159735472699</v>
      </c>
      <c r="AA6378">
        <v>0</v>
      </c>
      <c r="AB6378">
        <v>6.8455829571302695</v>
      </c>
      <c r="AC6378">
        <v>0</v>
      </c>
      <c r="AD6378">
        <v>0</v>
      </c>
      <c r="AE6378">
        <v>65.629742692602974</v>
      </c>
    </row>
    <row r="6379" spans="1:31" x14ac:dyDescent="0.3">
      <c r="A6379">
        <v>2660691</v>
      </c>
      <c r="B6379">
        <v>1</v>
      </c>
      <c r="C6379" t="s">
        <v>81</v>
      </c>
      <c r="D6379" t="s">
        <v>115</v>
      </c>
      <c r="E6379" t="s">
        <v>147</v>
      </c>
      <c r="F6379" t="s">
        <v>10327</v>
      </c>
      <c r="G6379" t="s">
        <v>149</v>
      </c>
      <c r="H6379" t="s">
        <v>144</v>
      </c>
      <c r="I6379" t="s">
        <v>136</v>
      </c>
      <c r="J6379" t="s">
        <v>137</v>
      </c>
      <c r="K6379" t="s">
        <v>138</v>
      </c>
      <c r="L6379" t="s">
        <v>17583</v>
      </c>
      <c r="M6379" t="s">
        <v>17584</v>
      </c>
      <c r="N6379">
        <v>0.31444444399999999</v>
      </c>
      <c r="O6379">
        <v>4</v>
      </c>
      <c r="P6379">
        <v>1195</v>
      </c>
      <c r="Q6379">
        <v>3</v>
      </c>
      <c r="R6379">
        <v>143</v>
      </c>
      <c r="S6379">
        <v>3</v>
      </c>
      <c r="T6379">
        <v>76</v>
      </c>
      <c r="U6379">
        <v>0</v>
      </c>
      <c r="V6379">
        <v>0</v>
      </c>
      <c r="W6379">
        <v>0.3929458358266667</v>
      </c>
      <c r="X6379">
        <v>44.647526318596803</v>
      </c>
      <c r="Y6379">
        <v>2.5690569918835733</v>
      </c>
      <c r="Z6379">
        <v>28.788496623606559</v>
      </c>
      <c r="AA6379">
        <v>1.5962588756249387</v>
      </c>
      <c r="AB6379">
        <v>4.5635117927193747</v>
      </c>
      <c r="AC6379">
        <v>0</v>
      </c>
      <c r="AD6379">
        <v>0</v>
      </c>
      <c r="AE6379">
        <v>82.557796438257924</v>
      </c>
    </row>
    <row r="6380" spans="1:31" x14ac:dyDescent="0.3">
      <c r="A6380">
        <v>2660027</v>
      </c>
      <c r="B6380">
        <v>1</v>
      </c>
      <c r="C6380" t="s">
        <v>81</v>
      </c>
      <c r="D6380" t="s">
        <v>127</v>
      </c>
      <c r="E6380" t="s">
        <v>141</v>
      </c>
      <c r="F6380" t="s">
        <v>10138</v>
      </c>
      <c r="G6380" t="s">
        <v>149</v>
      </c>
      <c r="H6380" t="s">
        <v>144</v>
      </c>
      <c r="I6380" t="s">
        <v>241</v>
      </c>
      <c r="J6380" t="s">
        <v>137</v>
      </c>
      <c r="K6380" t="s">
        <v>138</v>
      </c>
      <c r="L6380" t="s">
        <v>17585</v>
      </c>
      <c r="M6380" t="s">
        <v>17586</v>
      </c>
      <c r="N6380">
        <v>1.944444E-3</v>
      </c>
      <c r="O6380">
        <v>1</v>
      </c>
      <c r="P6380">
        <v>492</v>
      </c>
      <c r="Q6380">
        <v>94</v>
      </c>
      <c r="R6380">
        <v>138</v>
      </c>
      <c r="S6380">
        <v>7</v>
      </c>
      <c r="T6380">
        <v>71</v>
      </c>
      <c r="U6380">
        <v>0</v>
      </c>
      <c r="V6380">
        <v>0</v>
      </c>
      <c r="W6380">
        <v>3.5687046196083336E-3</v>
      </c>
      <c r="X6380">
        <v>0.20805307559675132</v>
      </c>
      <c r="Y6380">
        <v>1.8359984080629492</v>
      </c>
      <c r="Z6380">
        <v>1.0856819965370512</v>
      </c>
      <c r="AA6380">
        <v>9.7567748398752915E-2</v>
      </c>
      <c r="AB6380">
        <v>5.4979094942285305E-2</v>
      </c>
      <c r="AC6380">
        <v>0</v>
      </c>
      <c r="AD6380">
        <v>0</v>
      </c>
      <c r="AE6380">
        <v>3.2858490281573984</v>
      </c>
    </row>
    <row r="6381" spans="1:31" x14ac:dyDescent="0.3">
      <c r="A6381">
        <v>2660213</v>
      </c>
      <c r="B6381">
        <v>1</v>
      </c>
      <c r="C6381" t="s">
        <v>80</v>
      </c>
      <c r="D6381" t="s">
        <v>83</v>
      </c>
      <c r="E6381" t="s">
        <v>181</v>
      </c>
      <c r="F6381" t="s">
        <v>17587</v>
      </c>
      <c r="G6381" t="s">
        <v>562</v>
      </c>
      <c r="H6381" t="s">
        <v>1793</v>
      </c>
      <c r="I6381" t="s">
        <v>136</v>
      </c>
      <c r="J6381" t="s">
        <v>137</v>
      </c>
      <c r="K6381" t="s">
        <v>138</v>
      </c>
      <c r="L6381" t="s">
        <v>17588</v>
      </c>
      <c r="M6381" t="s">
        <v>17589</v>
      </c>
      <c r="N6381">
        <v>0.28833333300000002</v>
      </c>
      <c r="O6381">
        <v>0</v>
      </c>
      <c r="P6381">
        <v>13310</v>
      </c>
      <c r="Q6381">
        <v>0</v>
      </c>
      <c r="R6381">
        <v>1</v>
      </c>
      <c r="S6381">
        <v>24</v>
      </c>
      <c r="T6381">
        <v>3062</v>
      </c>
      <c r="U6381">
        <v>13</v>
      </c>
      <c r="V6381">
        <v>19</v>
      </c>
      <c r="W6381">
        <v>0</v>
      </c>
      <c r="X6381">
        <v>1184.0903714512317</v>
      </c>
      <c r="Y6381">
        <v>0</v>
      </c>
      <c r="Z6381">
        <v>0.20660881753881835</v>
      </c>
      <c r="AA6381">
        <v>38.98100358341452</v>
      </c>
      <c r="AB6381">
        <v>1092.2445822451741</v>
      </c>
      <c r="AC6381">
        <v>380.16490124975991</v>
      </c>
      <c r="AD6381">
        <v>37.625866199902084</v>
      </c>
      <c r="AE6381">
        <v>2733.3133335470216</v>
      </c>
    </row>
    <row r="6382" spans="1:31" x14ac:dyDescent="0.3">
      <c r="A6382">
        <v>2660545</v>
      </c>
      <c r="B6382">
        <v>1</v>
      </c>
      <c r="C6382" t="s">
        <v>80</v>
      </c>
      <c r="D6382" t="s">
        <v>90</v>
      </c>
      <c r="E6382" t="s">
        <v>165</v>
      </c>
      <c r="F6382" t="s">
        <v>17590</v>
      </c>
      <c r="G6382" t="s">
        <v>154</v>
      </c>
      <c r="H6382" t="s">
        <v>135</v>
      </c>
      <c r="I6382" t="s">
        <v>136</v>
      </c>
      <c r="J6382" t="s">
        <v>137</v>
      </c>
      <c r="K6382" t="s">
        <v>138</v>
      </c>
      <c r="L6382" t="s">
        <v>17591</v>
      </c>
      <c r="M6382" t="s">
        <v>17592</v>
      </c>
      <c r="N6382">
        <v>0.373611111</v>
      </c>
      <c r="O6382">
        <v>0</v>
      </c>
      <c r="P6382">
        <v>125</v>
      </c>
      <c r="Q6382">
        <v>0</v>
      </c>
      <c r="R6382">
        <v>0</v>
      </c>
      <c r="S6382">
        <v>0</v>
      </c>
      <c r="T6382">
        <v>40</v>
      </c>
      <c r="U6382">
        <v>0</v>
      </c>
      <c r="V6382">
        <v>0</v>
      </c>
      <c r="W6382">
        <v>0</v>
      </c>
      <c r="X6382">
        <v>19.819725518964905</v>
      </c>
      <c r="Y6382">
        <v>0</v>
      </c>
      <c r="Z6382">
        <v>0</v>
      </c>
      <c r="AA6382">
        <v>0</v>
      </c>
      <c r="AB6382">
        <v>16.758365528912503</v>
      </c>
      <c r="AC6382">
        <v>0</v>
      </c>
      <c r="AD6382">
        <v>0</v>
      </c>
      <c r="AE6382">
        <v>36.578091047877408</v>
      </c>
    </row>
    <row r="6383" spans="1:31" x14ac:dyDescent="0.3">
      <c r="A6383">
        <v>2659858</v>
      </c>
      <c r="B6383">
        <v>1</v>
      </c>
      <c r="C6383" t="s">
        <v>81</v>
      </c>
      <c r="D6383" t="s">
        <v>115</v>
      </c>
      <c r="E6383" t="s">
        <v>147</v>
      </c>
      <c r="F6383" t="s">
        <v>17593</v>
      </c>
      <c r="G6383" t="s">
        <v>149</v>
      </c>
      <c r="H6383" t="s">
        <v>144</v>
      </c>
      <c r="I6383" t="s">
        <v>136</v>
      </c>
      <c r="J6383" t="s">
        <v>137</v>
      </c>
      <c r="K6383" t="s">
        <v>138</v>
      </c>
      <c r="L6383" t="s">
        <v>17594</v>
      </c>
      <c r="M6383" t="s">
        <v>17595</v>
      </c>
      <c r="N6383">
        <v>1.2583333329999999</v>
      </c>
      <c r="O6383">
        <v>2</v>
      </c>
      <c r="P6383">
        <v>593</v>
      </c>
      <c r="Q6383">
        <v>3</v>
      </c>
      <c r="R6383">
        <v>29</v>
      </c>
      <c r="S6383">
        <v>3</v>
      </c>
      <c r="T6383">
        <v>34</v>
      </c>
      <c r="U6383">
        <v>0</v>
      </c>
      <c r="V6383">
        <v>0</v>
      </c>
      <c r="W6383">
        <v>0.57977224425222229</v>
      </c>
      <c r="X6383">
        <v>112.31472754642358</v>
      </c>
      <c r="Y6383">
        <v>17.694801765036871</v>
      </c>
      <c r="Z6383">
        <v>44.10742563722556</v>
      </c>
      <c r="AA6383">
        <v>12.101207074262081</v>
      </c>
      <c r="AB6383">
        <v>11.984733104349871</v>
      </c>
      <c r="AC6383">
        <v>0</v>
      </c>
      <c r="AD6383">
        <v>0</v>
      </c>
      <c r="AE6383">
        <v>198.78266737155019</v>
      </c>
    </row>
    <row r="6384" spans="1:31" x14ac:dyDescent="0.3">
      <c r="A6384">
        <v>2660651</v>
      </c>
      <c r="B6384">
        <v>1</v>
      </c>
      <c r="C6384" t="s">
        <v>81</v>
      </c>
      <c r="D6384" t="s">
        <v>114</v>
      </c>
      <c r="E6384" t="s">
        <v>152</v>
      </c>
      <c r="F6384" t="s">
        <v>17596</v>
      </c>
      <c r="G6384" t="s">
        <v>191</v>
      </c>
      <c r="H6384" t="s">
        <v>135</v>
      </c>
      <c r="I6384" t="s">
        <v>136</v>
      </c>
      <c r="J6384" t="s">
        <v>137</v>
      </c>
      <c r="K6384" t="s">
        <v>138</v>
      </c>
      <c r="L6384" t="s">
        <v>17597</v>
      </c>
      <c r="M6384" t="s">
        <v>17598</v>
      </c>
      <c r="N6384">
        <v>0.47277777700000001</v>
      </c>
      <c r="O6384">
        <v>0</v>
      </c>
      <c r="P6384">
        <v>30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2.7404934271111916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2.7404934271111916</v>
      </c>
    </row>
    <row r="6385" spans="1:31" x14ac:dyDescent="0.3">
      <c r="A6385">
        <v>2660110</v>
      </c>
      <c r="B6385">
        <v>1</v>
      </c>
      <c r="C6385" t="s">
        <v>81</v>
      </c>
      <c r="D6385" t="s">
        <v>126</v>
      </c>
      <c r="E6385" t="s">
        <v>147</v>
      </c>
      <c r="F6385" t="s">
        <v>10815</v>
      </c>
      <c r="G6385" t="s">
        <v>149</v>
      </c>
      <c r="H6385" t="s">
        <v>144</v>
      </c>
      <c r="I6385" t="s">
        <v>136</v>
      </c>
      <c r="J6385" t="s">
        <v>137</v>
      </c>
      <c r="K6385" t="s">
        <v>138</v>
      </c>
      <c r="L6385" t="s">
        <v>17599</v>
      </c>
      <c r="M6385" t="s">
        <v>17600</v>
      </c>
      <c r="N6385">
        <v>1.6675</v>
      </c>
      <c r="O6385">
        <v>3</v>
      </c>
      <c r="P6385">
        <v>652</v>
      </c>
      <c r="Q6385">
        <v>23</v>
      </c>
      <c r="R6385">
        <v>201</v>
      </c>
      <c r="S6385">
        <v>8</v>
      </c>
      <c r="T6385">
        <v>47</v>
      </c>
      <c r="U6385">
        <v>0</v>
      </c>
      <c r="V6385">
        <v>0</v>
      </c>
      <c r="W6385">
        <v>1.4625932356133331</v>
      </c>
      <c r="X6385">
        <v>106.93677483737056</v>
      </c>
      <c r="Y6385">
        <v>480.93157790188167</v>
      </c>
      <c r="Z6385">
        <v>174.59486199690028</v>
      </c>
      <c r="AA6385">
        <v>68.35985683611581</v>
      </c>
      <c r="AB6385">
        <v>26.454788665005307</v>
      </c>
      <c r="AC6385">
        <v>0</v>
      </c>
      <c r="AD6385">
        <v>0</v>
      </c>
      <c r="AE6385">
        <v>858.74045347288688</v>
      </c>
    </row>
    <row r="6386" spans="1:31" x14ac:dyDescent="0.3">
      <c r="A6386">
        <v>2660505</v>
      </c>
      <c r="B6386">
        <v>1</v>
      </c>
      <c r="C6386" t="s">
        <v>80</v>
      </c>
      <c r="D6386" t="s">
        <v>108</v>
      </c>
      <c r="E6386" t="s">
        <v>147</v>
      </c>
      <c r="F6386" t="s">
        <v>6041</v>
      </c>
      <c r="G6386" t="s">
        <v>149</v>
      </c>
      <c r="H6386" t="s">
        <v>144</v>
      </c>
      <c r="I6386" t="s">
        <v>136</v>
      </c>
      <c r="J6386" t="s">
        <v>137</v>
      </c>
      <c r="K6386" t="s">
        <v>138</v>
      </c>
      <c r="L6386" t="s">
        <v>17601</v>
      </c>
      <c r="M6386" t="s">
        <v>17602</v>
      </c>
      <c r="N6386">
        <v>0.81666666600000004</v>
      </c>
      <c r="O6386">
        <v>0</v>
      </c>
      <c r="P6386">
        <v>694</v>
      </c>
      <c r="Q6386">
        <v>0</v>
      </c>
      <c r="R6386">
        <v>237</v>
      </c>
      <c r="S6386">
        <v>3</v>
      </c>
      <c r="T6386">
        <v>147</v>
      </c>
      <c r="U6386">
        <v>0</v>
      </c>
      <c r="V6386">
        <v>0</v>
      </c>
      <c r="W6386">
        <v>0</v>
      </c>
      <c r="X6386">
        <v>118.00745495061761</v>
      </c>
      <c r="Y6386">
        <v>0</v>
      </c>
      <c r="Z6386">
        <v>356.49631718818767</v>
      </c>
      <c r="AA6386">
        <v>4.097311644391648</v>
      </c>
      <c r="AB6386">
        <v>127.47402749044041</v>
      </c>
      <c r="AC6386">
        <v>0</v>
      </c>
      <c r="AD6386">
        <v>0</v>
      </c>
      <c r="AE6386">
        <v>606.07511127363739</v>
      </c>
    </row>
    <row r="6387" spans="1:31" x14ac:dyDescent="0.3">
      <c r="A6387">
        <v>2660754</v>
      </c>
      <c r="B6387">
        <v>1</v>
      </c>
      <c r="C6387" t="s">
        <v>80</v>
      </c>
      <c r="D6387" t="s">
        <v>93</v>
      </c>
      <c r="E6387" t="s">
        <v>165</v>
      </c>
      <c r="F6387" t="s">
        <v>17603</v>
      </c>
      <c r="G6387" t="s">
        <v>224</v>
      </c>
      <c r="H6387" t="s">
        <v>135</v>
      </c>
      <c r="I6387" t="s">
        <v>136</v>
      </c>
      <c r="J6387" t="s">
        <v>137</v>
      </c>
      <c r="K6387" t="s">
        <v>138</v>
      </c>
      <c r="L6387" t="s">
        <v>17604</v>
      </c>
      <c r="M6387" t="s">
        <v>17605</v>
      </c>
      <c r="N6387">
        <v>3.86</v>
      </c>
      <c r="O6387">
        <v>0</v>
      </c>
      <c r="P6387">
        <v>23</v>
      </c>
      <c r="Q6387">
        <v>0</v>
      </c>
      <c r="R6387">
        <v>2</v>
      </c>
      <c r="S6387">
        <v>0</v>
      </c>
      <c r="T6387">
        <v>2</v>
      </c>
      <c r="U6387">
        <v>0</v>
      </c>
      <c r="V6387">
        <v>0</v>
      </c>
      <c r="W6387">
        <v>0</v>
      </c>
      <c r="X6387">
        <v>43.140278397362039</v>
      </c>
      <c r="Y6387">
        <v>0</v>
      </c>
      <c r="Z6387">
        <v>31.086407048696358</v>
      </c>
      <c r="AA6387">
        <v>0</v>
      </c>
      <c r="AB6387">
        <v>1.0856319158913443</v>
      </c>
      <c r="AC6387">
        <v>0</v>
      </c>
      <c r="AD6387">
        <v>0</v>
      </c>
      <c r="AE6387">
        <v>75.312317361949738</v>
      </c>
    </row>
    <row r="6388" spans="1:31" x14ac:dyDescent="0.3">
      <c r="A6388">
        <v>2660113</v>
      </c>
      <c r="B6388">
        <v>1</v>
      </c>
      <c r="C6388" t="s">
        <v>81</v>
      </c>
      <c r="D6388" t="s">
        <v>118</v>
      </c>
      <c r="E6388" t="s">
        <v>147</v>
      </c>
      <c r="F6388" t="s">
        <v>17606</v>
      </c>
      <c r="G6388" t="s">
        <v>149</v>
      </c>
      <c r="H6388" t="s">
        <v>144</v>
      </c>
      <c r="I6388" t="s">
        <v>136</v>
      </c>
      <c r="J6388" t="s">
        <v>137</v>
      </c>
      <c r="K6388" t="s">
        <v>138</v>
      </c>
      <c r="L6388" t="s">
        <v>17607</v>
      </c>
      <c r="M6388" t="s">
        <v>17608</v>
      </c>
      <c r="N6388">
        <v>1.217222222</v>
      </c>
      <c r="O6388">
        <v>0</v>
      </c>
      <c r="P6388">
        <v>1</v>
      </c>
      <c r="Q6388">
        <v>0</v>
      </c>
      <c r="R6388">
        <v>89</v>
      </c>
      <c r="S6388">
        <v>0</v>
      </c>
      <c r="T6388">
        <v>5</v>
      </c>
      <c r="U6388">
        <v>0</v>
      </c>
      <c r="V6388">
        <v>0</v>
      </c>
      <c r="W6388">
        <v>0</v>
      </c>
      <c r="X6388">
        <v>0.41235650777488808</v>
      </c>
      <c r="Y6388">
        <v>0</v>
      </c>
      <c r="Z6388">
        <v>468.10594885786873</v>
      </c>
      <c r="AA6388">
        <v>0</v>
      </c>
      <c r="AB6388">
        <v>7.3977571061739109</v>
      </c>
      <c r="AC6388">
        <v>0</v>
      </c>
      <c r="AD6388">
        <v>0</v>
      </c>
      <c r="AE6388">
        <v>475.91606247181755</v>
      </c>
    </row>
    <row r="6389" spans="1:31" x14ac:dyDescent="0.3">
      <c r="A6389">
        <v>2660359</v>
      </c>
      <c r="B6389">
        <v>1</v>
      </c>
      <c r="C6389" t="s">
        <v>80</v>
      </c>
      <c r="D6389" t="s">
        <v>88</v>
      </c>
      <c r="E6389" t="s">
        <v>132</v>
      </c>
      <c r="F6389" t="s">
        <v>17609</v>
      </c>
      <c r="G6389" t="s">
        <v>268</v>
      </c>
      <c r="H6389" t="s">
        <v>135</v>
      </c>
      <c r="I6389" t="s">
        <v>136</v>
      </c>
      <c r="J6389" t="s">
        <v>137</v>
      </c>
      <c r="K6389" t="s">
        <v>138</v>
      </c>
      <c r="L6389" t="s">
        <v>17610</v>
      </c>
      <c r="M6389" t="s">
        <v>17611</v>
      </c>
      <c r="N6389">
        <v>2.023055555</v>
      </c>
      <c r="O6389">
        <v>0</v>
      </c>
      <c r="P6389">
        <v>3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0.49604867772303007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0.49604867772303007</v>
      </c>
    </row>
    <row r="6390" spans="1:31" x14ac:dyDescent="0.3">
      <c r="A6390">
        <v>2660585</v>
      </c>
      <c r="B6390">
        <v>1</v>
      </c>
      <c r="C6390" t="s">
        <v>81</v>
      </c>
      <c r="D6390" t="s">
        <v>121</v>
      </c>
      <c r="E6390" t="s">
        <v>147</v>
      </c>
      <c r="F6390" t="s">
        <v>17612</v>
      </c>
      <c r="G6390" t="s">
        <v>149</v>
      </c>
      <c r="H6390" t="s">
        <v>144</v>
      </c>
      <c r="I6390" t="s">
        <v>136</v>
      </c>
      <c r="J6390" t="s">
        <v>137</v>
      </c>
      <c r="K6390" t="s">
        <v>138</v>
      </c>
      <c r="L6390" t="s">
        <v>17613</v>
      </c>
      <c r="M6390" t="s">
        <v>17614</v>
      </c>
      <c r="N6390">
        <v>0.77416666599999995</v>
      </c>
      <c r="O6390">
        <v>10</v>
      </c>
      <c r="P6390">
        <v>1546</v>
      </c>
      <c r="Q6390">
        <v>4</v>
      </c>
      <c r="R6390">
        <v>65</v>
      </c>
      <c r="S6390">
        <v>6</v>
      </c>
      <c r="T6390">
        <v>85</v>
      </c>
      <c r="U6390">
        <v>0</v>
      </c>
      <c r="V6390">
        <v>0</v>
      </c>
      <c r="W6390">
        <v>2.6746668044250002</v>
      </c>
      <c r="X6390">
        <v>175.91979136007677</v>
      </c>
      <c r="Y6390">
        <v>6.535153045528113</v>
      </c>
      <c r="Z6390">
        <v>47.617343194990461</v>
      </c>
      <c r="AA6390">
        <v>35.373320197648987</v>
      </c>
      <c r="AB6390">
        <v>27.54116211746954</v>
      </c>
      <c r="AC6390">
        <v>0</v>
      </c>
      <c r="AD6390">
        <v>0</v>
      </c>
      <c r="AE6390">
        <v>295.66143672013885</v>
      </c>
    </row>
    <row r="6391" spans="1:31" x14ac:dyDescent="0.3">
      <c r="A6391">
        <v>2659924</v>
      </c>
      <c r="B6391">
        <v>1</v>
      </c>
      <c r="C6391" t="s">
        <v>80</v>
      </c>
      <c r="D6391" t="s">
        <v>83</v>
      </c>
      <c r="E6391" t="s">
        <v>141</v>
      </c>
      <c r="F6391" t="s">
        <v>17615</v>
      </c>
      <c r="G6391" t="s">
        <v>149</v>
      </c>
      <c r="H6391" t="s">
        <v>144</v>
      </c>
      <c r="I6391" t="s">
        <v>136</v>
      </c>
      <c r="J6391" t="s">
        <v>137</v>
      </c>
      <c r="K6391" t="s">
        <v>138</v>
      </c>
      <c r="L6391" t="s">
        <v>17616</v>
      </c>
      <c r="M6391" t="s">
        <v>17617</v>
      </c>
      <c r="N6391">
        <v>1.4386111109999999</v>
      </c>
      <c r="O6391">
        <v>1</v>
      </c>
      <c r="P6391">
        <v>831</v>
      </c>
      <c r="Q6391">
        <v>0</v>
      </c>
      <c r="R6391">
        <v>7</v>
      </c>
      <c r="S6391">
        <v>9</v>
      </c>
      <c r="T6391">
        <v>48</v>
      </c>
      <c r="U6391">
        <v>2</v>
      </c>
      <c r="V6391">
        <v>2</v>
      </c>
      <c r="W6391">
        <v>9.7070274607479234</v>
      </c>
      <c r="X6391">
        <v>316.0364420737755</v>
      </c>
      <c r="Y6391">
        <v>0</v>
      </c>
      <c r="Z6391">
        <v>12.151635535532584</v>
      </c>
      <c r="AA6391">
        <v>63.913950203379997</v>
      </c>
      <c r="AB6391">
        <v>54.320187276134419</v>
      </c>
      <c r="AC6391">
        <v>19.134953375764209</v>
      </c>
      <c r="AD6391">
        <v>8.8792336756139392</v>
      </c>
      <c r="AE6391">
        <v>484.14342960094859</v>
      </c>
    </row>
    <row r="6392" spans="1:31" x14ac:dyDescent="0.3">
      <c r="A6392">
        <v>2660299</v>
      </c>
      <c r="B6392">
        <v>1</v>
      </c>
      <c r="C6392" t="s">
        <v>80</v>
      </c>
      <c r="D6392" t="s">
        <v>84</v>
      </c>
      <c r="E6392" t="s">
        <v>132</v>
      </c>
      <c r="F6392" t="s">
        <v>17618</v>
      </c>
      <c r="G6392" t="s">
        <v>268</v>
      </c>
      <c r="H6392" t="s">
        <v>135</v>
      </c>
      <c r="I6392" t="s">
        <v>136</v>
      </c>
      <c r="J6392" t="s">
        <v>137</v>
      </c>
      <c r="K6392" t="s">
        <v>138</v>
      </c>
      <c r="L6392" t="s">
        <v>17619</v>
      </c>
      <c r="M6392" t="s">
        <v>17620</v>
      </c>
      <c r="N6392">
        <v>4.1741666659999996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3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2.1558528548747455</v>
      </c>
      <c r="AC6392">
        <v>0</v>
      </c>
      <c r="AD6392">
        <v>0</v>
      </c>
      <c r="AE6392">
        <v>2.1558528548747455</v>
      </c>
    </row>
    <row r="6393" spans="1:31" x14ac:dyDescent="0.3">
      <c r="A6393">
        <v>2660399</v>
      </c>
      <c r="B6393">
        <v>1</v>
      </c>
      <c r="C6393" t="s">
        <v>80</v>
      </c>
      <c r="D6393" t="s">
        <v>97</v>
      </c>
      <c r="E6393" t="s">
        <v>194</v>
      </c>
      <c r="F6393" t="s">
        <v>17621</v>
      </c>
      <c r="G6393" t="s">
        <v>154</v>
      </c>
      <c r="H6393" t="s">
        <v>144</v>
      </c>
      <c r="I6393" t="s">
        <v>241</v>
      </c>
      <c r="J6393" t="s">
        <v>137</v>
      </c>
      <c r="K6393" t="s">
        <v>138</v>
      </c>
      <c r="L6393" t="s">
        <v>17622</v>
      </c>
      <c r="M6393" t="s">
        <v>17623</v>
      </c>
      <c r="N6393">
        <v>4.7500000000000001E-2</v>
      </c>
      <c r="O6393">
        <v>0</v>
      </c>
      <c r="P6393">
        <v>0</v>
      </c>
      <c r="Q6393">
        <v>0</v>
      </c>
      <c r="R6393">
        <v>0</v>
      </c>
      <c r="S6393">
        <v>1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2.6733441905290705</v>
      </c>
      <c r="AB6393">
        <v>0</v>
      </c>
      <c r="AC6393">
        <v>0</v>
      </c>
      <c r="AD6393">
        <v>0</v>
      </c>
      <c r="AE6393">
        <v>2.6733441905290705</v>
      </c>
    </row>
    <row r="6394" spans="1:31" x14ac:dyDescent="0.3">
      <c r="A6394">
        <v>2659881</v>
      </c>
      <c r="B6394">
        <v>1</v>
      </c>
      <c r="C6394" t="s">
        <v>81</v>
      </c>
      <c r="D6394" t="s">
        <v>127</v>
      </c>
      <c r="E6394" t="s">
        <v>147</v>
      </c>
      <c r="F6394" t="s">
        <v>17624</v>
      </c>
      <c r="G6394" t="s">
        <v>149</v>
      </c>
      <c r="H6394" t="s">
        <v>144</v>
      </c>
      <c r="I6394" t="s">
        <v>241</v>
      </c>
      <c r="J6394" t="s">
        <v>137</v>
      </c>
      <c r="K6394" t="s">
        <v>138</v>
      </c>
      <c r="L6394" t="s">
        <v>17625</v>
      </c>
      <c r="M6394" t="s">
        <v>17626</v>
      </c>
      <c r="N6394">
        <v>2.7777769999999999E-3</v>
      </c>
      <c r="O6394">
        <v>4</v>
      </c>
      <c r="P6394">
        <v>469</v>
      </c>
      <c r="Q6394">
        <v>60</v>
      </c>
      <c r="R6394">
        <v>26</v>
      </c>
      <c r="S6394">
        <v>2</v>
      </c>
      <c r="T6394">
        <v>53</v>
      </c>
      <c r="U6394">
        <v>0</v>
      </c>
      <c r="V6394">
        <v>0</v>
      </c>
      <c r="W6394">
        <v>4.9775881537800007E-3</v>
      </c>
      <c r="X6394">
        <v>0.2122481291184376</v>
      </c>
      <c r="Y6394">
        <v>0.45315266206613658</v>
      </c>
      <c r="Z6394">
        <v>0.10975225075958001</v>
      </c>
      <c r="AA6394">
        <v>3.7439577971777778E-3</v>
      </c>
      <c r="AB6394">
        <v>4.1841756448548872E-2</v>
      </c>
      <c r="AC6394">
        <v>0</v>
      </c>
      <c r="AD6394">
        <v>0</v>
      </c>
      <c r="AE6394">
        <v>0.82571634434366081</v>
      </c>
    </row>
    <row r="6395" spans="1:31" x14ac:dyDescent="0.3">
      <c r="A6395">
        <v>2660628</v>
      </c>
      <c r="B6395">
        <v>1</v>
      </c>
      <c r="C6395" t="s">
        <v>81</v>
      </c>
      <c r="D6395" t="s">
        <v>113</v>
      </c>
      <c r="E6395" t="s">
        <v>165</v>
      </c>
      <c r="F6395" t="s">
        <v>17627</v>
      </c>
      <c r="G6395" t="s">
        <v>187</v>
      </c>
      <c r="H6395" t="s">
        <v>135</v>
      </c>
      <c r="I6395" t="s">
        <v>136</v>
      </c>
      <c r="J6395" t="s">
        <v>137</v>
      </c>
      <c r="K6395" t="s">
        <v>138</v>
      </c>
      <c r="L6395" t="s">
        <v>17628</v>
      </c>
      <c r="M6395" t="s">
        <v>17629</v>
      </c>
      <c r="N6395">
        <v>2.8736111110000002</v>
      </c>
      <c r="O6395">
        <v>0</v>
      </c>
      <c r="P6395">
        <v>12</v>
      </c>
      <c r="Q6395">
        <v>0</v>
      </c>
      <c r="R6395">
        <v>4</v>
      </c>
      <c r="S6395">
        <v>0</v>
      </c>
      <c r="T6395">
        <v>1</v>
      </c>
      <c r="U6395">
        <v>0</v>
      </c>
      <c r="V6395">
        <v>0</v>
      </c>
      <c r="W6395">
        <v>0</v>
      </c>
      <c r="X6395">
        <v>7.1977440294868051</v>
      </c>
      <c r="Y6395">
        <v>0</v>
      </c>
      <c r="Z6395">
        <v>30.611257074756114</v>
      </c>
      <c r="AA6395">
        <v>0</v>
      </c>
      <c r="AB6395">
        <v>0.11884061157078668</v>
      </c>
      <c r="AC6395">
        <v>0</v>
      </c>
      <c r="AD6395">
        <v>0</v>
      </c>
      <c r="AE6395">
        <v>37.927841715813706</v>
      </c>
    </row>
    <row r="6396" spans="1:31" x14ac:dyDescent="0.3">
      <c r="A6396">
        <v>2660485</v>
      </c>
      <c r="B6396">
        <v>1</v>
      </c>
      <c r="C6396" t="s">
        <v>81</v>
      </c>
      <c r="D6396" t="s">
        <v>127</v>
      </c>
      <c r="E6396" t="s">
        <v>147</v>
      </c>
      <c r="F6396" t="s">
        <v>2685</v>
      </c>
      <c r="G6396" t="s">
        <v>149</v>
      </c>
      <c r="H6396" t="s">
        <v>144</v>
      </c>
      <c r="I6396" t="s">
        <v>136</v>
      </c>
      <c r="J6396" t="s">
        <v>137</v>
      </c>
      <c r="K6396" t="s">
        <v>138</v>
      </c>
      <c r="L6396" t="s">
        <v>17630</v>
      </c>
      <c r="M6396" t="s">
        <v>17631</v>
      </c>
      <c r="N6396">
        <v>0.54777777699999997</v>
      </c>
      <c r="O6396">
        <v>3</v>
      </c>
      <c r="P6396">
        <v>4</v>
      </c>
      <c r="Q6396">
        <v>46</v>
      </c>
      <c r="R6396">
        <v>21</v>
      </c>
      <c r="S6396">
        <v>2</v>
      </c>
      <c r="T6396">
        <v>2</v>
      </c>
      <c r="U6396">
        <v>0</v>
      </c>
      <c r="V6396">
        <v>0</v>
      </c>
      <c r="W6396">
        <v>1.584856972818</v>
      </c>
      <c r="X6396">
        <v>0.87356166580615557</v>
      </c>
      <c r="Y6396">
        <v>70.644798053276773</v>
      </c>
      <c r="Z6396">
        <v>118.18941483556333</v>
      </c>
      <c r="AA6396">
        <v>3.4800101310164586</v>
      </c>
      <c r="AB6396">
        <v>3.9365710717457523</v>
      </c>
      <c r="AC6396">
        <v>0</v>
      </c>
      <c r="AD6396">
        <v>0</v>
      </c>
      <c r="AE6396">
        <v>198.70921273022648</v>
      </c>
    </row>
    <row r="6397" spans="1:31" x14ac:dyDescent="0.3">
      <c r="A6397">
        <v>2659987</v>
      </c>
      <c r="B6397">
        <v>1</v>
      </c>
      <c r="C6397" t="s">
        <v>80</v>
      </c>
      <c r="D6397" t="s">
        <v>95</v>
      </c>
      <c r="E6397" t="s">
        <v>141</v>
      </c>
      <c r="F6397" t="s">
        <v>17632</v>
      </c>
      <c r="G6397" t="s">
        <v>143</v>
      </c>
      <c r="H6397" t="s">
        <v>144</v>
      </c>
      <c r="I6397" t="s">
        <v>136</v>
      </c>
      <c r="J6397" t="s">
        <v>137</v>
      </c>
      <c r="K6397" t="s">
        <v>138</v>
      </c>
      <c r="L6397" t="s">
        <v>17633</v>
      </c>
      <c r="M6397" t="s">
        <v>17634</v>
      </c>
      <c r="N6397">
        <v>5.3202777770000003</v>
      </c>
      <c r="O6397">
        <v>0</v>
      </c>
      <c r="P6397">
        <v>18</v>
      </c>
      <c r="Q6397">
        <v>0</v>
      </c>
      <c r="R6397">
        <v>1</v>
      </c>
      <c r="S6397">
        <v>2</v>
      </c>
      <c r="T6397">
        <v>2</v>
      </c>
      <c r="U6397">
        <v>0</v>
      </c>
      <c r="V6397">
        <v>0</v>
      </c>
      <c r="W6397">
        <v>0</v>
      </c>
      <c r="X6397">
        <v>7.9118461928535968</v>
      </c>
      <c r="Y6397">
        <v>0</v>
      </c>
      <c r="Z6397">
        <v>1.2875613085046109</v>
      </c>
      <c r="AA6397">
        <v>12.171174865594534</v>
      </c>
      <c r="AB6397">
        <v>1.3202180431651214</v>
      </c>
      <c r="AC6397">
        <v>0</v>
      </c>
      <c r="AD6397">
        <v>0</v>
      </c>
      <c r="AE6397">
        <v>22.690800410117859</v>
      </c>
    </row>
    <row r="6398" spans="1:31" x14ac:dyDescent="0.3">
      <c r="A6398">
        <v>2660093</v>
      </c>
      <c r="B6398">
        <v>1</v>
      </c>
      <c r="C6398" t="s">
        <v>81</v>
      </c>
      <c r="D6398" t="s">
        <v>117</v>
      </c>
      <c r="E6398" t="s">
        <v>141</v>
      </c>
      <c r="F6398" t="s">
        <v>17635</v>
      </c>
      <c r="G6398" t="s">
        <v>161</v>
      </c>
      <c r="H6398" t="s">
        <v>144</v>
      </c>
      <c r="I6398" t="s">
        <v>136</v>
      </c>
      <c r="J6398" t="s">
        <v>137</v>
      </c>
      <c r="K6398" t="s">
        <v>162</v>
      </c>
      <c r="L6398" t="s">
        <v>17636</v>
      </c>
      <c r="M6398" t="s">
        <v>17637</v>
      </c>
      <c r="N6398">
        <v>7.4391666660000002</v>
      </c>
      <c r="O6398">
        <v>0</v>
      </c>
      <c r="P6398">
        <v>27</v>
      </c>
      <c r="Q6398">
        <v>0</v>
      </c>
      <c r="R6398">
        <v>1</v>
      </c>
      <c r="S6398">
        <v>0</v>
      </c>
      <c r="T6398">
        <v>29</v>
      </c>
      <c r="U6398">
        <v>0</v>
      </c>
      <c r="V6398">
        <v>0</v>
      </c>
      <c r="W6398">
        <v>0</v>
      </c>
      <c r="X6398">
        <v>31.058119297280481</v>
      </c>
      <c r="Y6398">
        <v>0</v>
      </c>
      <c r="Z6398">
        <v>73.935542548442442</v>
      </c>
      <c r="AA6398">
        <v>0</v>
      </c>
      <c r="AB6398">
        <v>76.492870204726145</v>
      </c>
      <c r="AC6398">
        <v>0</v>
      </c>
      <c r="AD6398">
        <v>0</v>
      </c>
      <c r="AE6398">
        <v>181.48653205044906</v>
      </c>
    </row>
    <row r="6399" spans="1:31" x14ac:dyDescent="0.3">
      <c r="A6399">
        <v>2660734</v>
      </c>
      <c r="B6399">
        <v>1</v>
      </c>
      <c r="C6399" t="s">
        <v>80</v>
      </c>
      <c r="D6399" t="s">
        <v>96</v>
      </c>
      <c r="E6399" t="s">
        <v>194</v>
      </c>
      <c r="F6399" t="s">
        <v>17638</v>
      </c>
      <c r="G6399" t="s">
        <v>149</v>
      </c>
      <c r="H6399" t="s">
        <v>144</v>
      </c>
      <c r="I6399" t="s">
        <v>136</v>
      </c>
      <c r="J6399" t="s">
        <v>137</v>
      </c>
      <c r="K6399" t="s">
        <v>138</v>
      </c>
      <c r="L6399" t="s">
        <v>17639</v>
      </c>
      <c r="M6399" t="s">
        <v>17640</v>
      </c>
      <c r="N6399">
        <v>0.102777777</v>
      </c>
      <c r="O6399">
        <v>0</v>
      </c>
      <c r="P6399">
        <v>0</v>
      </c>
      <c r="Q6399">
        <v>0</v>
      </c>
      <c r="R6399">
        <v>0</v>
      </c>
      <c r="S6399">
        <v>1</v>
      </c>
      <c r="T6399">
        <v>0</v>
      </c>
      <c r="U6399">
        <v>1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0.14658493911111112</v>
      </c>
      <c r="AB6399">
        <v>0</v>
      </c>
      <c r="AC6399">
        <v>3.786796498523187</v>
      </c>
      <c r="AD6399">
        <v>0</v>
      </c>
      <c r="AE6399">
        <v>3.9333814376342979</v>
      </c>
    </row>
    <row r="6400" spans="1:31" x14ac:dyDescent="0.3">
      <c r="A6400">
        <v>2659944</v>
      </c>
      <c r="B6400">
        <v>1</v>
      </c>
      <c r="C6400" t="s">
        <v>81</v>
      </c>
      <c r="D6400" t="s">
        <v>122</v>
      </c>
      <c r="E6400" t="s">
        <v>141</v>
      </c>
      <c r="F6400" t="s">
        <v>17641</v>
      </c>
      <c r="G6400" t="s">
        <v>149</v>
      </c>
      <c r="H6400" t="s">
        <v>144</v>
      </c>
      <c r="I6400" t="s">
        <v>136</v>
      </c>
      <c r="J6400" t="s">
        <v>137</v>
      </c>
      <c r="K6400" t="s">
        <v>138</v>
      </c>
      <c r="L6400" t="s">
        <v>17642</v>
      </c>
      <c r="M6400" t="s">
        <v>17564</v>
      </c>
      <c r="N6400">
        <v>0.29166666600000002</v>
      </c>
      <c r="O6400">
        <v>1</v>
      </c>
      <c r="P6400">
        <v>87</v>
      </c>
      <c r="Q6400">
        <v>0</v>
      </c>
      <c r="R6400">
        <v>0</v>
      </c>
      <c r="S6400">
        <v>2</v>
      </c>
      <c r="T6400">
        <v>8</v>
      </c>
      <c r="U6400">
        <v>0</v>
      </c>
      <c r="V6400">
        <v>0</v>
      </c>
      <c r="W6400">
        <v>5.2711891086666664E-2</v>
      </c>
      <c r="X6400">
        <v>3.0981248159588284</v>
      </c>
      <c r="Y6400">
        <v>0</v>
      </c>
      <c r="Z6400">
        <v>0</v>
      </c>
      <c r="AA6400">
        <v>1.0783427376868799</v>
      </c>
      <c r="AB6400">
        <v>0.60588886378743101</v>
      </c>
      <c r="AC6400">
        <v>0</v>
      </c>
      <c r="AD6400">
        <v>0</v>
      </c>
      <c r="AE6400">
        <v>4.8350683085198058</v>
      </c>
    </row>
    <row r="6401" spans="1:31" x14ac:dyDescent="0.3">
      <c r="A6401">
        <v>2660087</v>
      </c>
      <c r="B6401">
        <v>1</v>
      </c>
      <c r="C6401" t="s">
        <v>81</v>
      </c>
      <c r="D6401" t="s">
        <v>117</v>
      </c>
      <c r="E6401" t="s">
        <v>141</v>
      </c>
      <c r="F6401" t="s">
        <v>17643</v>
      </c>
      <c r="G6401" t="s">
        <v>161</v>
      </c>
      <c r="H6401" t="s">
        <v>144</v>
      </c>
      <c r="I6401" t="s">
        <v>136</v>
      </c>
      <c r="J6401" t="s">
        <v>137</v>
      </c>
      <c r="K6401" t="s">
        <v>162</v>
      </c>
      <c r="L6401" t="s">
        <v>17644</v>
      </c>
      <c r="M6401" t="s">
        <v>17645</v>
      </c>
      <c r="N6401">
        <v>13.146388888000001</v>
      </c>
      <c r="O6401">
        <v>0</v>
      </c>
      <c r="P6401">
        <v>4</v>
      </c>
      <c r="Q6401">
        <v>0</v>
      </c>
      <c r="R6401">
        <v>6</v>
      </c>
      <c r="S6401">
        <v>0</v>
      </c>
      <c r="T6401">
        <v>28</v>
      </c>
      <c r="U6401">
        <v>0</v>
      </c>
      <c r="V6401">
        <v>3</v>
      </c>
      <c r="W6401">
        <v>0</v>
      </c>
      <c r="X6401">
        <v>11.378155174882142</v>
      </c>
      <c r="Y6401">
        <v>0</v>
      </c>
      <c r="Z6401">
        <v>100.83823924640595</v>
      </c>
      <c r="AA6401">
        <v>0</v>
      </c>
      <c r="AB6401">
        <v>354.92670555017037</v>
      </c>
      <c r="AC6401">
        <v>0</v>
      </c>
      <c r="AD6401">
        <v>69.498544845530745</v>
      </c>
      <c r="AE6401">
        <v>536.64164481698924</v>
      </c>
    </row>
    <row r="6402" spans="1:31" x14ac:dyDescent="0.3">
      <c r="A6402">
        <v>2660236</v>
      </c>
      <c r="B6402">
        <v>1</v>
      </c>
      <c r="C6402" t="s">
        <v>80</v>
      </c>
      <c r="D6402" t="s">
        <v>107</v>
      </c>
      <c r="E6402" t="s">
        <v>132</v>
      </c>
      <c r="F6402" t="s">
        <v>17646</v>
      </c>
      <c r="G6402" t="s">
        <v>134</v>
      </c>
      <c r="H6402" t="s">
        <v>135</v>
      </c>
      <c r="I6402" t="s">
        <v>136</v>
      </c>
      <c r="J6402" t="s">
        <v>137</v>
      </c>
      <c r="K6402" t="s">
        <v>138</v>
      </c>
      <c r="L6402" t="s">
        <v>17647</v>
      </c>
      <c r="M6402" t="s">
        <v>17648</v>
      </c>
      <c r="N6402">
        <v>0.84694444400000002</v>
      </c>
      <c r="O6402">
        <v>0</v>
      </c>
      <c r="P6402">
        <v>11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1.6011099204765067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1.6011099204765067</v>
      </c>
    </row>
    <row r="6403" spans="1:31" x14ac:dyDescent="0.3">
      <c r="A6403">
        <v>2660385</v>
      </c>
      <c r="B6403">
        <v>1</v>
      </c>
      <c r="C6403" t="s">
        <v>80</v>
      </c>
      <c r="D6403" t="s">
        <v>106</v>
      </c>
      <c r="E6403" t="s">
        <v>194</v>
      </c>
      <c r="F6403" t="s">
        <v>9205</v>
      </c>
      <c r="G6403" t="s">
        <v>149</v>
      </c>
      <c r="H6403" t="s">
        <v>144</v>
      </c>
      <c r="I6403" t="s">
        <v>136</v>
      </c>
      <c r="J6403" t="s">
        <v>137</v>
      </c>
      <c r="K6403" t="s">
        <v>138</v>
      </c>
      <c r="L6403" t="s">
        <v>17649</v>
      </c>
      <c r="M6403" t="s">
        <v>17650</v>
      </c>
      <c r="N6403">
        <v>0.86222222199999998</v>
      </c>
      <c r="O6403">
        <v>5</v>
      </c>
      <c r="P6403">
        <v>17271</v>
      </c>
      <c r="Q6403">
        <v>166</v>
      </c>
      <c r="R6403">
        <v>1024</v>
      </c>
      <c r="S6403">
        <v>88</v>
      </c>
      <c r="T6403">
        <v>1892</v>
      </c>
      <c r="U6403">
        <v>12</v>
      </c>
      <c r="V6403">
        <v>9</v>
      </c>
      <c r="W6403">
        <v>2.1475279550736448</v>
      </c>
      <c r="X6403">
        <v>3521.3717739774811</v>
      </c>
      <c r="Y6403">
        <v>1782.2071042108196</v>
      </c>
      <c r="Z6403">
        <v>3481.8626586906357</v>
      </c>
      <c r="AA6403">
        <v>1371.4162962290127</v>
      </c>
      <c r="AB6403">
        <v>2269.0078856286582</v>
      </c>
      <c r="AC6403">
        <v>397.03560779818878</v>
      </c>
      <c r="AD6403">
        <v>40.032013278629755</v>
      </c>
      <c r="AE6403">
        <v>12865.080867768498</v>
      </c>
    </row>
    <row r="6404" spans="1:31" x14ac:dyDescent="0.3">
      <c r="A6404">
        <v>2660053</v>
      </c>
      <c r="B6404">
        <v>1</v>
      </c>
      <c r="C6404" t="s">
        <v>81</v>
      </c>
      <c r="D6404" t="s">
        <v>112</v>
      </c>
      <c r="E6404" t="s">
        <v>141</v>
      </c>
      <c r="F6404" t="s">
        <v>15588</v>
      </c>
      <c r="G6404" t="s">
        <v>161</v>
      </c>
      <c r="H6404" t="s">
        <v>144</v>
      </c>
      <c r="I6404" t="s">
        <v>136</v>
      </c>
      <c r="J6404" t="s">
        <v>137</v>
      </c>
      <c r="K6404" t="s">
        <v>162</v>
      </c>
      <c r="L6404" t="s">
        <v>17651</v>
      </c>
      <c r="M6404" t="s">
        <v>17652</v>
      </c>
      <c r="N6404">
        <v>8.1624999999999996</v>
      </c>
      <c r="O6404">
        <v>0</v>
      </c>
      <c r="P6404">
        <v>16</v>
      </c>
      <c r="Q6404">
        <v>0</v>
      </c>
      <c r="R6404">
        <v>51</v>
      </c>
      <c r="S6404">
        <v>0</v>
      </c>
      <c r="T6404">
        <v>3</v>
      </c>
      <c r="U6404">
        <v>0</v>
      </c>
      <c r="V6404">
        <v>0</v>
      </c>
      <c r="W6404">
        <v>0</v>
      </c>
      <c r="X6404">
        <v>29.267384817697589</v>
      </c>
      <c r="Y6404">
        <v>0</v>
      </c>
      <c r="Z6404">
        <v>537.4752505271025</v>
      </c>
      <c r="AA6404">
        <v>0</v>
      </c>
      <c r="AB6404">
        <v>31.215437260027674</v>
      </c>
      <c r="AC6404">
        <v>0</v>
      </c>
      <c r="AD6404">
        <v>0</v>
      </c>
      <c r="AE6404">
        <v>597.95807260482775</v>
      </c>
    </row>
    <row r="6405" spans="1:31" x14ac:dyDescent="0.3">
      <c r="A6405">
        <v>2660600</v>
      </c>
      <c r="B6405">
        <v>1</v>
      </c>
      <c r="C6405" t="s">
        <v>80</v>
      </c>
      <c r="D6405" t="s">
        <v>106</v>
      </c>
      <c r="E6405" t="s">
        <v>147</v>
      </c>
      <c r="F6405" t="s">
        <v>17653</v>
      </c>
      <c r="G6405" t="s">
        <v>149</v>
      </c>
      <c r="H6405" t="s">
        <v>144</v>
      </c>
      <c r="I6405" t="s">
        <v>241</v>
      </c>
      <c r="J6405" t="s">
        <v>137</v>
      </c>
      <c r="K6405" t="s">
        <v>138</v>
      </c>
      <c r="L6405" t="s">
        <v>17654</v>
      </c>
      <c r="M6405" t="s">
        <v>17655</v>
      </c>
      <c r="N6405">
        <v>3.8055554999999998E-2</v>
      </c>
      <c r="O6405">
        <v>0</v>
      </c>
      <c r="P6405">
        <v>475</v>
      </c>
      <c r="Q6405">
        <v>1</v>
      </c>
      <c r="R6405">
        <v>42</v>
      </c>
      <c r="S6405">
        <v>2</v>
      </c>
      <c r="T6405">
        <v>60</v>
      </c>
      <c r="U6405">
        <v>0</v>
      </c>
      <c r="V6405">
        <v>0</v>
      </c>
      <c r="W6405">
        <v>0</v>
      </c>
      <c r="X6405">
        <v>3.9380041404452584</v>
      </c>
      <c r="Y6405">
        <v>0.35571411435244127</v>
      </c>
      <c r="Z6405">
        <v>3.35440234548195</v>
      </c>
      <c r="AA6405">
        <v>1.3744792601314003E-2</v>
      </c>
      <c r="AB6405">
        <v>1.563309435723613</v>
      </c>
      <c r="AC6405">
        <v>0</v>
      </c>
      <c r="AD6405">
        <v>0</v>
      </c>
      <c r="AE6405">
        <v>9.225174828604576</v>
      </c>
    </row>
    <row r="6406" spans="1:31" x14ac:dyDescent="0.3">
      <c r="A6406">
        <v>2660245</v>
      </c>
      <c r="B6406">
        <v>1</v>
      </c>
      <c r="C6406" t="s">
        <v>80</v>
      </c>
      <c r="D6406" t="s">
        <v>103</v>
      </c>
      <c r="E6406" t="s">
        <v>194</v>
      </c>
      <c r="F6406" t="s">
        <v>17656</v>
      </c>
      <c r="G6406" t="s">
        <v>149</v>
      </c>
      <c r="H6406" t="s">
        <v>144</v>
      </c>
      <c r="I6406" t="s">
        <v>136</v>
      </c>
      <c r="J6406" t="s">
        <v>137</v>
      </c>
      <c r="K6406" t="s">
        <v>138</v>
      </c>
      <c r="L6406" t="s">
        <v>17657</v>
      </c>
      <c r="M6406" t="s">
        <v>17658</v>
      </c>
      <c r="N6406">
        <v>1.2355555549999999</v>
      </c>
      <c r="O6406">
        <v>0</v>
      </c>
      <c r="P6406">
        <v>0</v>
      </c>
      <c r="Q6406">
        <v>1</v>
      </c>
      <c r="R6406">
        <v>0</v>
      </c>
      <c r="S6406">
        <v>13</v>
      </c>
      <c r="T6406">
        <v>1</v>
      </c>
      <c r="U6406">
        <v>9</v>
      </c>
      <c r="V6406">
        <v>0</v>
      </c>
      <c r="W6406">
        <v>0</v>
      </c>
      <c r="X6406">
        <v>0</v>
      </c>
      <c r="Y6406">
        <v>0.2956223342548</v>
      </c>
      <c r="Z6406">
        <v>0</v>
      </c>
      <c r="AA6406">
        <v>526.13600237318065</v>
      </c>
      <c r="AB6406">
        <v>0</v>
      </c>
      <c r="AC6406">
        <v>665.53186217699738</v>
      </c>
      <c r="AD6406">
        <v>0</v>
      </c>
      <c r="AE6406">
        <v>1191.9634868844328</v>
      </c>
    </row>
    <row r="6407" spans="1:31" x14ac:dyDescent="0.3">
      <c r="A6407">
        <v>2659930</v>
      </c>
      <c r="B6407">
        <v>1</v>
      </c>
      <c r="C6407" t="s">
        <v>80</v>
      </c>
      <c r="D6407" t="s">
        <v>82</v>
      </c>
      <c r="E6407" t="s">
        <v>181</v>
      </c>
      <c r="F6407" t="s">
        <v>17659</v>
      </c>
      <c r="G6407" t="s">
        <v>1792</v>
      </c>
      <c r="H6407" t="s">
        <v>1793</v>
      </c>
      <c r="I6407" t="s">
        <v>136</v>
      </c>
      <c r="J6407" t="s">
        <v>137</v>
      </c>
      <c r="K6407" t="s">
        <v>162</v>
      </c>
      <c r="L6407" t="s">
        <v>17660</v>
      </c>
      <c r="M6407" t="s">
        <v>17661</v>
      </c>
      <c r="N6407">
        <v>5.4722222000000001E-2</v>
      </c>
      <c r="O6407">
        <v>0</v>
      </c>
      <c r="P6407">
        <v>3189</v>
      </c>
      <c r="Q6407">
        <v>0</v>
      </c>
      <c r="R6407">
        <v>0</v>
      </c>
      <c r="S6407">
        <v>15</v>
      </c>
      <c r="T6407">
        <v>3409</v>
      </c>
      <c r="U6407">
        <v>2</v>
      </c>
      <c r="V6407">
        <v>13</v>
      </c>
      <c r="W6407">
        <v>0</v>
      </c>
      <c r="X6407">
        <v>46.333776597165539</v>
      </c>
      <c r="Y6407">
        <v>0</v>
      </c>
      <c r="Z6407">
        <v>0</v>
      </c>
      <c r="AA6407">
        <v>78.059178970866952</v>
      </c>
      <c r="AB6407">
        <v>126.37970727763523</v>
      </c>
      <c r="AC6407">
        <v>13.903088197681591</v>
      </c>
      <c r="AD6407">
        <v>2.7257739643819425</v>
      </c>
      <c r="AE6407">
        <v>267.40152500773121</v>
      </c>
    </row>
    <row r="6408" spans="1:31" x14ac:dyDescent="0.3">
      <c r="A6408">
        <v>2660617</v>
      </c>
      <c r="B6408">
        <v>1</v>
      </c>
      <c r="C6408" t="s">
        <v>80</v>
      </c>
      <c r="D6408" t="s">
        <v>83</v>
      </c>
      <c r="E6408" t="s">
        <v>165</v>
      </c>
      <c r="F6408" t="s">
        <v>17662</v>
      </c>
      <c r="G6408" t="s">
        <v>6104</v>
      </c>
      <c r="H6408" t="s">
        <v>135</v>
      </c>
      <c r="I6408" t="s">
        <v>136</v>
      </c>
      <c r="J6408" t="s">
        <v>137</v>
      </c>
      <c r="K6408" t="s">
        <v>138</v>
      </c>
      <c r="L6408" t="s">
        <v>17663</v>
      </c>
      <c r="M6408" t="s">
        <v>17664</v>
      </c>
      <c r="N6408">
        <v>1.2297222219999999</v>
      </c>
      <c r="O6408">
        <v>0</v>
      </c>
      <c r="P6408">
        <v>37</v>
      </c>
      <c r="Q6408">
        <v>0</v>
      </c>
      <c r="R6408">
        <v>0</v>
      </c>
      <c r="S6408">
        <v>0</v>
      </c>
      <c r="T6408">
        <v>9</v>
      </c>
      <c r="U6408">
        <v>0</v>
      </c>
      <c r="V6408">
        <v>2</v>
      </c>
      <c r="W6408">
        <v>0</v>
      </c>
      <c r="X6408">
        <v>14.007871784625623</v>
      </c>
      <c r="Y6408">
        <v>0</v>
      </c>
      <c r="Z6408">
        <v>0</v>
      </c>
      <c r="AA6408">
        <v>0</v>
      </c>
      <c r="AB6408">
        <v>7.52719428581557</v>
      </c>
      <c r="AC6408">
        <v>0</v>
      </c>
      <c r="AD6408">
        <v>4.6934383458251006</v>
      </c>
      <c r="AE6408">
        <v>26.228504416266293</v>
      </c>
    </row>
    <row r="6409" spans="1:31" x14ac:dyDescent="0.3">
      <c r="A6409">
        <v>2660076</v>
      </c>
      <c r="B6409">
        <v>1</v>
      </c>
      <c r="C6409" t="s">
        <v>81</v>
      </c>
      <c r="D6409" t="s">
        <v>115</v>
      </c>
      <c r="E6409" t="s">
        <v>147</v>
      </c>
      <c r="F6409" t="s">
        <v>17665</v>
      </c>
      <c r="G6409" t="s">
        <v>149</v>
      </c>
      <c r="H6409" t="s">
        <v>144</v>
      </c>
      <c r="I6409" t="s">
        <v>136</v>
      </c>
      <c r="J6409" t="s">
        <v>137</v>
      </c>
      <c r="K6409" t="s">
        <v>138</v>
      </c>
      <c r="L6409" t="s">
        <v>17666</v>
      </c>
      <c r="M6409" t="s">
        <v>17667</v>
      </c>
      <c r="N6409">
        <v>1.5277777770000001</v>
      </c>
      <c r="O6409">
        <v>0</v>
      </c>
      <c r="P6409">
        <v>350</v>
      </c>
      <c r="Q6409">
        <v>0</v>
      </c>
      <c r="R6409">
        <v>1</v>
      </c>
      <c r="S6409">
        <v>1</v>
      </c>
      <c r="T6409">
        <v>40</v>
      </c>
      <c r="U6409">
        <v>0</v>
      </c>
      <c r="V6409">
        <v>0</v>
      </c>
      <c r="W6409">
        <v>0</v>
      </c>
      <c r="X6409">
        <v>25.562783342636905</v>
      </c>
      <c r="Y6409">
        <v>0</v>
      </c>
      <c r="Z6409">
        <v>0</v>
      </c>
      <c r="AA6409">
        <v>18.71557684606011</v>
      </c>
      <c r="AB6409">
        <v>14.199172870406514</v>
      </c>
      <c r="AC6409">
        <v>0</v>
      </c>
      <c r="AD6409">
        <v>0</v>
      </c>
      <c r="AE6409">
        <v>58.477533059103529</v>
      </c>
    </row>
    <row r="6410" spans="1:31" x14ac:dyDescent="0.3">
      <c r="A6410">
        <v>2660059</v>
      </c>
      <c r="B6410">
        <v>1</v>
      </c>
      <c r="C6410" t="s">
        <v>80</v>
      </c>
      <c r="D6410" t="s">
        <v>90</v>
      </c>
      <c r="E6410" t="s">
        <v>152</v>
      </c>
      <c r="F6410" t="s">
        <v>17668</v>
      </c>
      <c r="G6410" t="s">
        <v>220</v>
      </c>
      <c r="H6410" t="s">
        <v>135</v>
      </c>
      <c r="I6410" t="s">
        <v>136</v>
      </c>
      <c r="J6410" t="s">
        <v>137</v>
      </c>
      <c r="K6410" t="s">
        <v>162</v>
      </c>
      <c r="L6410" t="s">
        <v>17669</v>
      </c>
      <c r="M6410" t="s">
        <v>17670</v>
      </c>
      <c r="N6410">
        <v>3.4288888879999999</v>
      </c>
      <c r="O6410">
        <v>0</v>
      </c>
      <c r="P6410">
        <v>674</v>
      </c>
      <c r="Q6410">
        <v>0</v>
      </c>
      <c r="R6410">
        <v>0</v>
      </c>
      <c r="S6410">
        <v>0</v>
      </c>
      <c r="T6410">
        <v>67</v>
      </c>
      <c r="U6410">
        <v>0</v>
      </c>
      <c r="V6410">
        <v>0</v>
      </c>
      <c r="W6410">
        <v>0</v>
      </c>
      <c r="X6410">
        <v>534.57463033796523</v>
      </c>
      <c r="Y6410">
        <v>0</v>
      </c>
      <c r="Z6410">
        <v>0</v>
      </c>
      <c r="AA6410">
        <v>0</v>
      </c>
      <c r="AB6410">
        <v>184.18338603070248</v>
      </c>
      <c r="AC6410">
        <v>0</v>
      </c>
      <c r="AD6410">
        <v>0</v>
      </c>
      <c r="AE6410">
        <v>718.75801636866777</v>
      </c>
    </row>
    <row r="6411" spans="1:31" x14ac:dyDescent="0.3">
      <c r="A6411">
        <v>2660368</v>
      </c>
      <c r="B6411">
        <v>1</v>
      </c>
      <c r="C6411" t="s">
        <v>81</v>
      </c>
      <c r="D6411" t="s">
        <v>115</v>
      </c>
      <c r="E6411" t="s">
        <v>141</v>
      </c>
      <c r="F6411" t="s">
        <v>5019</v>
      </c>
      <c r="G6411" t="s">
        <v>448</v>
      </c>
      <c r="H6411" t="s">
        <v>144</v>
      </c>
      <c r="I6411" t="s">
        <v>136</v>
      </c>
      <c r="J6411" t="s">
        <v>137</v>
      </c>
      <c r="K6411" t="s">
        <v>138</v>
      </c>
      <c r="L6411" t="s">
        <v>17671</v>
      </c>
      <c r="M6411" t="s">
        <v>17672</v>
      </c>
      <c r="N6411">
        <v>2.903611111</v>
      </c>
      <c r="O6411">
        <v>0</v>
      </c>
      <c r="P6411">
        <v>255</v>
      </c>
      <c r="Q6411">
        <v>0</v>
      </c>
      <c r="R6411">
        <v>3</v>
      </c>
      <c r="S6411">
        <v>0</v>
      </c>
      <c r="T6411">
        <v>22</v>
      </c>
      <c r="U6411">
        <v>0</v>
      </c>
      <c r="V6411">
        <v>0</v>
      </c>
      <c r="W6411">
        <v>0</v>
      </c>
      <c r="X6411">
        <v>58.7505315577273</v>
      </c>
      <c r="Y6411">
        <v>0</v>
      </c>
      <c r="Z6411">
        <v>17.308192654681886</v>
      </c>
      <c r="AA6411">
        <v>0</v>
      </c>
      <c r="AB6411">
        <v>17.559050984661248</v>
      </c>
      <c r="AC6411">
        <v>0</v>
      </c>
      <c r="AD6411">
        <v>0</v>
      </c>
      <c r="AE6411">
        <v>93.617775197070443</v>
      </c>
    </row>
    <row r="6412" spans="1:31" x14ac:dyDescent="0.3">
      <c r="A6412">
        <v>2660554</v>
      </c>
      <c r="B6412">
        <v>1</v>
      </c>
      <c r="C6412" t="s">
        <v>80</v>
      </c>
      <c r="D6412" t="s">
        <v>83</v>
      </c>
      <c r="E6412" t="s">
        <v>141</v>
      </c>
      <c r="F6412" t="s">
        <v>17673</v>
      </c>
      <c r="G6412" t="s">
        <v>448</v>
      </c>
      <c r="H6412" t="s">
        <v>144</v>
      </c>
      <c r="I6412" t="s">
        <v>136</v>
      </c>
      <c r="J6412" t="s">
        <v>137</v>
      </c>
      <c r="K6412" t="s">
        <v>138</v>
      </c>
      <c r="L6412" t="s">
        <v>17674</v>
      </c>
      <c r="M6412" t="s">
        <v>17675</v>
      </c>
      <c r="N6412">
        <v>1.106944444</v>
      </c>
      <c r="O6412">
        <v>0</v>
      </c>
      <c r="P6412">
        <v>1839</v>
      </c>
      <c r="Q6412">
        <v>0</v>
      </c>
      <c r="R6412">
        <v>0</v>
      </c>
      <c r="S6412">
        <v>8</v>
      </c>
      <c r="T6412">
        <v>162</v>
      </c>
      <c r="U6412">
        <v>7</v>
      </c>
      <c r="V6412">
        <v>3</v>
      </c>
      <c r="W6412">
        <v>0</v>
      </c>
      <c r="X6412">
        <v>512.42927661005206</v>
      </c>
      <c r="Y6412">
        <v>0</v>
      </c>
      <c r="Z6412">
        <v>0</v>
      </c>
      <c r="AA6412">
        <v>283.56704651374821</v>
      </c>
      <c r="AB6412">
        <v>266.93771597542388</v>
      </c>
      <c r="AC6412">
        <v>734.1578766830828</v>
      </c>
      <c r="AD6412">
        <v>37.166753130768591</v>
      </c>
      <c r="AE6412">
        <v>1834.2586689130756</v>
      </c>
    </row>
    <row r="6413" spans="1:31" x14ac:dyDescent="0.3">
      <c r="A6413">
        <v>2659869</v>
      </c>
      <c r="B6413">
        <v>2</v>
      </c>
      <c r="C6413" t="s">
        <v>80</v>
      </c>
      <c r="D6413" t="s">
        <v>93</v>
      </c>
      <c r="E6413" t="s">
        <v>141</v>
      </c>
      <c r="F6413" t="s">
        <v>17676</v>
      </c>
      <c r="G6413" t="s">
        <v>448</v>
      </c>
      <c r="H6413" t="s">
        <v>144</v>
      </c>
      <c r="I6413" t="s">
        <v>136</v>
      </c>
      <c r="J6413" t="s">
        <v>137</v>
      </c>
      <c r="K6413" t="s">
        <v>138</v>
      </c>
      <c r="L6413" t="s">
        <v>17224</v>
      </c>
      <c r="M6413" t="s">
        <v>17677</v>
      </c>
      <c r="N6413">
        <v>0.43722222199999999</v>
      </c>
      <c r="O6413">
        <v>0</v>
      </c>
      <c r="P6413">
        <v>159</v>
      </c>
      <c r="Q6413">
        <v>0</v>
      </c>
      <c r="R6413">
        <v>61</v>
      </c>
      <c r="S6413">
        <v>1</v>
      </c>
      <c r="T6413">
        <v>106</v>
      </c>
      <c r="U6413">
        <v>0</v>
      </c>
      <c r="V6413">
        <v>0</v>
      </c>
      <c r="W6413">
        <v>0</v>
      </c>
      <c r="X6413">
        <v>21.485068848740038</v>
      </c>
      <c r="Y6413">
        <v>0</v>
      </c>
      <c r="Z6413">
        <v>46.148246272770145</v>
      </c>
      <c r="AA6413">
        <v>2.1564370134299673</v>
      </c>
      <c r="AB6413">
        <v>38.993404178053687</v>
      </c>
      <c r="AC6413">
        <v>0</v>
      </c>
      <c r="AD6413">
        <v>0</v>
      </c>
      <c r="AE6413">
        <v>108.78315631299384</v>
      </c>
    </row>
    <row r="6414" spans="1:31" x14ac:dyDescent="0.3">
      <c r="A6414">
        <v>2660162</v>
      </c>
      <c r="B6414">
        <v>1</v>
      </c>
      <c r="C6414" t="s">
        <v>80</v>
      </c>
      <c r="D6414" t="s">
        <v>87</v>
      </c>
      <c r="E6414" t="s">
        <v>132</v>
      </c>
      <c r="F6414" t="s">
        <v>17678</v>
      </c>
      <c r="G6414" t="s">
        <v>268</v>
      </c>
      <c r="H6414" t="s">
        <v>135</v>
      </c>
      <c r="I6414" t="s">
        <v>136</v>
      </c>
      <c r="J6414" t="s">
        <v>137</v>
      </c>
      <c r="K6414" t="s">
        <v>138</v>
      </c>
      <c r="L6414" t="s">
        <v>17679</v>
      </c>
      <c r="M6414" t="s">
        <v>17680</v>
      </c>
      <c r="N6414">
        <v>3.0522222220000002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1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30.319075330236352</v>
      </c>
      <c r="AC6414">
        <v>0</v>
      </c>
      <c r="AD6414">
        <v>0</v>
      </c>
      <c r="AE6414">
        <v>30.319075330236352</v>
      </c>
    </row>
    <row r="6415" spans="1:31" x14ac:dyDescent="0.3">
      <c r="A6415">
        <v>2659867</v>
      </c>
      <c r="B6415">
        <v>1</v>
      </c>
      <c r="C6415" t="s">
        <v>80</v>
      </c>
      <c r="D6415" t="s">
        <v>90</v>
      </c>
      <c r="E6415" t="s">
        <v>132</v>
      </c>
      <c r="F6415" t="s">
        <v>17681</v>
      </c>
      <c r="G6415" t="s">
        <v>268</v>
      </c>
      <c r="H6415" t="s">
        <v>135</v>
      </c>
      <c r="I6415" t="s">
        <v>136</v>
      </c>
      <c r="J6415" t="s">
        <v>137</v>
      </c>
      <c r="K6415" t="s">
        <v>138</v>
      </c>
      <c r="L6415" t="s">
        <v>17682</v>
      </c>
      <c r="M6415" t="s">
        <v>17683</v>
      </c>
      <c r="N6415">
        <v>3.9855555549999999</v>
      </c>
      <c r="O6415">
        <v>0</v>
      </c>
      <c r="P6415">
        <v>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0.14233586576054177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0.14233586576054177</v>
      </c>
    </row>
    <row r="6416" spans="1:31" x14ac:dyDescent="0.3">
      <c r="A6416">
        <v>2660302</v>
      </c>
      <c r="B6416">
        <v>1</v>
      </c>
      <c r="C6416" t="s">
        <v>80</v>
      </c>
      <c r="D6416" t="s">
        <v>101</v>
      </c>
      <c r="E6416" t="s">
        <v>141</v>
      </c>
      <c r="F6416" t="s">
        <v>17684</v>
      </c>
      <c r="G6416" t="s">
        <v>143</v>
      </c>
      <c r="H6416" t="s">
        <v>144</v>
      </c>
      <c r="I6416" t="s">
        <v>136</v>
      </c>
      <c r="J6416" t="s">
        <v>137</v>
      </c>
      <c r="K6416" t="s">
        <v>138</v>
      </c>
      <c r="L6416" t="s">
        <v>17685</v>
      </c>
      <c r="M6416" t="s">
        <v>17126</v>
      </c>
      <c r="N6416">
        <v>5.7169444440000001</v>
      </c>
      <c r="O6416">
        <v>1</v>
      </c>
      <c r="P6416">
        <v>1490</v>
      </c>
      <c r="Q6416">
        <v>2</v>
      </c>
      <c r="R6416">
        <v>44</v>
      </c>
      <c r="S6416">
        <v>1</v>
      </c>
      <c r="T6416">
        <v>131</v>
      </c>
      <c r="U6416">
        <v>0</v>
      </c>
      <c r="V6416">
        <v>0</v>
      </c>
      <c r="W6416">
        <v>1.7663035874727779</v>
      </c>
      <c r="X6416">
        <v>2249.1921043589282</v>
      </c>
      <c r="Y6416">
        <v>32.411358719740001</v>
      </c>
      <c r="Z6416">
        <v>121.4561357853467</v>
      </c>
      <c r="AA6416">
        <v>9.2211561285249992</v>
      </c>
      <c r="AB6416">
        <v>884.10190985206168</v>
      </c>
      <c r="AC6416">
        <v>0</v>
      </c>
      <c r="AD6416">
        <v>0</v>
      </c>
      <c r="AE6416">
        <v>3298.1489684320741</v>
      </c>
    </row>
    <row r="6417" spans="1:31" x14ac:dyDescent="0.3">
      <c r="A6417">
        <v>2660468</v>
      </c>
      <c r="B6417">
        <v>1</v>
      </c>
      <c r="C6417" t="s">
        <v>80</v>
      </c>
      <c r="D6417" t="s">
        <v>108</v>
      </c>
      <c r="E6417" t="s">
        <v>147</v>
      </c>
      <c r="F6417" t="s">
        <v>17686</v>
      </c>
      <c r="G6417" t="s">
        <v>149</v>
      </c>
      <c r="H6417" t="s">
        <v>144</v>
      </c>
      <c r="I6417" t="s">
        <v>241</v>
      </c>
      <c r="J6417" t="s">
        <v>137</v>
      </c>
      <c r="K6417" t="s">
        <v>138</v>
      </c>
      <c r="L6417" t="s">
        <v>17687</v>
      </c>
      <c r="M6417" t="s">
        <v>17688</v>
      </c>
      <c r="N6417">
        <v>2.7777769999999999E-3</v>
      </c>
      <c r="O6417">
        <v>0</v>
      </c>
      <c r="P6417">
        <v>528</v>
      </c>
      <c r="Q6417">
        <v>2</v>
      </c>
      <c r="R6417">
        <v>217</v>
      </c>
      <c r="S6417">
        <v>3</v>
      </c>
      <c r="T6417">
        <v>116</v>
      </c>
      <c r="U6417">
        <v>0</v>
      </c>
      <c r="V6417">
        <v>0</v>
      </c>
      <c r="W6417">
        <v>0</v>
      </c>
      <c r="X6417">
        <v>0.36481764688313173</v>
      </c>
      <c r="Y6417">
        <v>6.9428748670564172E-2</v>
      </c>
      <c r="Z6417">
        <v>2.1469608726506118</v>
      </c>
      <c r="AA6417">
        <v>4.1359434258576661E-2</v>
      </c>
      <c r="AB6417">
        <v>0.54658975710843727</v>
      </c>
      <c r="AC6417">
        <v>0</v>
      </c>
      <c r="AD6417">
        <v>0</v>
      </c>
      <c r="AE6417">
        <v>3.1691564595713215</v>
      </c>
    </row>
    <row r="6418" spans="1:31" x14ac:dyDescent="0.3">
      <c r="A6418">
        <v>2660182</v>
      </c>
      <c r="B6418">
        <v>1</v>
      </c>
      <c r="C6418" t="s">
        <v>81</v>
      </c>
      <c r="D6418" t="s">
        <v>120</v>
      </c>
      <c r="E6418" t="s">
        <v>141</v>
      </c>
      <c r="F6418" t="s">
        <v>17689</v>
      </c>
      <c r="G6418" t="s">
        <v>149</v>
      </c>
      <c r="H6418" t="s">
        <v>144</v>
      </c>
      <c r="I6418" t="s">
        <v>136</v>
      </c>
      <c r="J6418" t="s">
        <v>137</v>
      </c>
      <c r="K6418" t="s">
        <v>138</v>
      </c>
      <c r="L6418" t="s">
        <v>17690</v>
      </c>
      <c r="M6418" t="s">
        <v>17691</v>
      </c>
      <c r="N6418">
        <v>0.86388888799999997</v>
      </c>
      <c r="O6418">
        <v>0</v>
      </c>
      <c r="P6418">
        <v>373</v>
      </c>
      <c r="Q6418">
        <v>0</v>
      </c>
      <c r="R6418">
        <v>5</v>
      </c>
      <c r="S6418">
        <v>0</v>
      </c>
      <c r="T6418">
        <v>19</v>
      </c>
      <c r="U6418">
        <v>0</v>
      </c>
      <c r="V6418">
        <v>0</v>
      </c>
      <c r="W6418">
        <v>0</v>
      </c>
      <c r="X6418">
        <v>69.473877891917169</v>
      </c>
      <c r="Y6418">
        <v>0</v>
      </c>
      <c r="Z6418">
        <v>0.36556471969915255</v>
      </c>
      <c r="AA6418">
        <v>0</v>
      </c>
      <c r="AB6418">
        <v>12.478126153662702</v>
      </c>
      <c r="AC6418">
        <v>0</v>
      </c>
      <c r="AD6418">
        <v>0</v>
      </c>
      <c r="AE6418">
        <v>82.31756876527902</v>
      </c>
    </row>
    <row r="6419" spans="1:31" x14ac:dyDescent="0.3">
      <c r="A6419">
        <v>2659996</v>
      </c>
      <c r="B6419">
        <v>1</v>
      </c>
      <c r="C6419" t="s">
        <v>81</v>
      </c>
      <c r="D6419" t="s">
        <v>127</v>
      </c>
      <c r="E6419" t="s">
        <v>194</v>
      </c>
      <c r="F6419" t="s">
        <v>17692</v>
      </c>
      <c r="G6419" t="s">
        <v>149</v>
      </c>
      <c r="H6419" t="s">
        <v>144</v>
      </c>
      <c r="I6419" t="s">
        <v>136</v>
      </c>
      <c r="J6419" t="s">
        <v>137</v>
      </c>
      <c r="K6419" t="s">
        <v>138</v>
      </c>
      <c r="L6419" t="s">
        <v>17693</v>
      </c>
      <c r="M6419" t="s">
        <v>17694</v>
      </c>
      <c r="N6419">
        <v>0.72388888799999995</v>
      </c>
      <c r="O6419">
        <v>0</v>
      </c>
      <c r="P6419">
        <v>3515</v>
      </c>
      <c r="Q6419">
        <v>0</v>
      </c>
      <c r="R6419">
        <v>0</v>
      </c>
      <c r="S6419">
        <v>1</v>
      </c>
      <c r="T6419">
        <v>219</v>
      </c>
      <c r="U6419">
        <v>0</v>
      </c>
      <c r="V6419">
        <v>0</v>
      </c>
      <c r="W6419">
        <v>0</v>
      </c>
      <c r="X6419">
        <v>455.86375577801897</v>
      </c>
      <c r="Y6419">
        <v>0</v>
      </c>
      <c r="Z6419">
        <v>0</v>
      </c>
      <c r="AA6419">
        <v>131.75041961499613</v>
      </c>
      <c r="AB6419">
        <v>103.38888849858542</v>
      </c>
      <c r="AC6419">
        <v>0</v>
      </c>
      <c r="AD6419">
        <v>0</v>
      </c>
      <c r="AE6419">
        <v>691.0030638916005</v>
      </c>
    </row>
    <row r="6420" spans="1:31" x14ac:dyDescent="0.3">
      <c r="A6420">
        <v>2660637</v>
      </c>
      <c r="B6420">
        <v>1</v>
      </c>
      <c r="C6420" t="s">
        <v>80</v>
      </c>
      <c r="D6420" t="s">
        <v>109</v>
      </c>
      <c r="E6420" t="s">
        <v>165</v>
      </c>
      <c r="F6420" t="s">
        <v>17695</v>
      </c>
      <c r="G6420" t="s">
        <v>224</v>
      </c>
      <c r="H6420" t="s">
        <v>135</v>
      </c>
      <c r="I6420" t="s">
        <v>136</v>
      </c>
      <c r="J6420" t="s">
        <v>137</v>
      </c>
      <c r="K6420" t="s">
        <v>138</v>
      </c>
      <c r="L6420" t="s">
        <v>17696</v>
      </c>
      <c r="M6420" t="s">
        <v>17697</v>
      </c>
      <c r="N6420">
        <v>5.9394444440000003</v>
      </c>
      <c r="O6420">
        <v>0</v>
      </c>
      <c r="P6420">
        <v>26</v>
      </c>
      <c r="Q6420">
        <v>0</v>
      </c>
      <c r="R6420">
        <v>4</v>
      </c>
      <c r="S6420">
        <v>0</v>
      </c>
      <c r="T6420">
        <v>4</v>
      </c>
      <c r="U6420">
        <v>0</v>
      </c>
      <c r="V6420">
        <v>0</v>
      </c>
      <c r="W6420">
        <v>0</v>
      </c>
      <c r="X6420">
        <v>33.668077792055918</v>
      </c>
      <c r="Y6420">
        <v>0</v>
      </c>
      <c r="Z6420">
        <v>8.7734706358151762</v>
      </c>
      <c r="AA6420">
        <v>0</v>
      </c>
      <c r="AB6420">
        <v>3.5239545890261645</v>
      </c>
      <c r="AC6420">
        <v>0</v>
      </c>
      <c r="AD6420">
        <v>0</v>
      </c>
      <c r="AE6420">
        <v>45.965503016897259</v>
      </c>
    </row>
    <row r="6421" spans="1:31" x14ac:dyDescent="0.3">
      <c r="A6421">
        <v>2660517</v>
      </c>
      <c r="B6421">
        <v>1</v>
      </c>
      <c r="C6421" t="s">
        <v>80</v>
      </c>
      <c r="D6421" t="s">
        <v>93</v>
      </c>
      <c r="E6421" t="s">
        <v>152</v>
      </c>
      <c r="F6421" t="s">
        <v>17698</v>
      </c>
      <c r="G6421" t="s">
        <v>191</v>
      </c>
      <c r="H6421" t="s">
        <v>135</v>
      </c>
      <c r="I6421" t="s">
        <v>136</v>
      </c>
      <c r="J6421" t="s">
        <v>137</v>
      </c>
      <c r="K6421" t="s">
        <v>138</v>
      </c>
      <c r="L6421" t="s">
        <v>17699</v>
      </c>
      <c r="M6421" t="s">
        <v>17700</v>
      </c>
      <c r="N6421">
        <v>10.402777777000001</v>
      </c>
      <c r="O6421">
        <v>0</v>
      </c>
      <c r="P6421">
        <v>14</v>
      </c>
      <c r="Q6421">
        <v>0</v>
      </c>
      <c r="R6421">
        <v>3</v>
      </c>
      <c r="S6421">
        <v>0</v>
      </c>
      <c r="T6421">
        <v>4</v>
      </c>
      <c r="U6421">
        <v>0</v>
      </c>
      <c r="V6421">
        <v>0</v>
      </c>
      <c r="W6421">
        <v>0</v>
      </c>
      <c r="X6421">
        <v>16.667158382609674</v>
      </c>
      <c r="Y6421">
        <v>0</v>
      </c>
      <c r="Z6421">
        <v>75.752284173219195</v>
      </c>
      <c r="AA6421">
        <v>0</v>
      </c>
      <c r="AB6421">
        <v>85.847146967507953</v>
      </c>
      <c r="AC6421">
        <v>0</v>
      </c>
      <c r="AD6421">
        <v>0</v>
      </c>
      <c r="AE6421">
        <v>178.26658952333682</v>
      </c>
    </row>
    <row r="6422" spans="1:31" x14ac:dyDescent="0.3">
      <c r="A6422">
        <v>2660345</v>
      </c>
      <c r="B6422">
        <v>1</v>
      </c>
      <c r="C6422" t="s">
        <v>80</v>
      </c>
      <c r="D6422" t="s">
        <v>105</v>
      </c>
      <c r="E6422" t="s">
        <v>194</v>
      </c>
      <c r="F6422" t="s">
        <v>17701</v>
      </c>
      <c r="G6422" t="s">
        <v>676</v>
      </c>
      <c r="H6422" t="s">
        <v>144</v>
      </c>
      <c r="I6422" t="s">
        <v>136</v>
      </c>
      <c r="J6422" t="s">
        <v>137</v>
      </c>
      <c r="K6422" t="s">
        <v>138</v>
      </c>
      <c r="L6422" t="s">
        <v>17702</v>
      </c>
      <c r="M6422" t="s">
        <v>17703</v>
      </c>
      <c r="N6422">
        <v>1.2627777769999999</v>
      </c>
      <c r="O6422">
        <v>11</v>
      </c>
      <c r="P6422">
        <v>801</v>
      </c>
      <c r="Q6422">
        <v>18</v>
      </c>
      <c r="R6422">
        <v>569</v>
      </c>
      <c r="S6422">
        <v>33</v>
      </c>
      <c r="T6422">
        <v>141</v>
      </c>
      <c r="U6422">
        <v>0</v>
      </c>
      <c r="V6422">
        <v>1</v>
      </c>
      <c r="W6422">
        <v>8.7286204875712929</v>
      </c>
      <c r="X6422">
        <v>249.62166810678207</v>
      </c>
      <c r="Y6422">
        <v>178.5696707877612</v>
      </c>
      <c r="Z6422">
        <v>395.4975782019909</v>
      </c>
      <c r="AA6422">
        <v>120.8614059653824</v>
      </c>
      <c r="AB6422">
        <v>112.67172972754334</v>
      </c>
      <c r="AC6422">
        <v>0</v>
      </c>
      <c r="AD6422">
        <v>2.7106294748949922</v>
      </c>
      <c r="AE6422">
        <v>1068.6613027519263</v>
      </c>
    </row>
    <row r="6423" spans="1:31" x14ac:dyDescent="0.3">
      <c r="A6423">
        <v>2660723</v>
      </c>
      <c r="B6423">
        <v>1</v>
      </c>
      <c r="C6423" t="s">
        <v>80</v>
      </c>
      <c r="D6423" t="s">
        <v>93</v>
      </c>
      <c r="E6423" t="s">
        <v>165</v>
      </c>
      <c r="F6423" t="s">
        <v>17704</v>
      </c>
      <c r="G6423" t="s">
        <v>3645</v>
      </c>
      <c r="H6423" t="s">
        <v>135</v>
      </c>
      <c r="I6423" t="s">
        <v>136</v>
      </c>
      <c r="J6423" t="s">
        <v>137</v>
      </c>
      <c r="K6423" t="s">
        <v>138</v>
      </c>
      <c r="L6423" t="s">
        <v>17705</v>
      </c>
      <c r="M6423" t="s">
        <v>17706</v>
      </c>
      <c r="N6423">
        <v>15.656388888</v>
      </c>
      <c r="O6423">
        <v>0</v>
      </c>
      <c r="P6423">
        <v>36</v>
      </c>
      <c r="Q6423">
        <v>0</v>
      </c>
      <c r="R6423">
        <v>2</v>
      </c>
      <c r="S6423">
        <v>0</v>
      </c>
      <c r="T6423">
        <v>10</v>
      </c>
      <c r="U6423">
        <v>0</v>
      </c>
      <c r="V6423">
        <v>0</v>
      </c>
      <c r="W6423">
        <v>0</v>
      </c>
      <c r="X6423">
        <v>127.95575014650976</v>
      </c>
      <c r="Y6423">
        <v>0</v>
      </c>
      <c r="Z6423">
        <v>43.59636943008875</v>
      </c>
      <c r="AA6423">
        <v>0</v>
      </c>
      <c r="AB6423">
        <v>122.94443205774377</v>
      </c>
      <c r="AC6423">
        <v>0</v>
      </c>
      <c r="AD6423">
        <v>0</v>
      </c>
      <c r="AE6423">
        <v>294.49655163434227</v>
      </c>
    </row>
    <row r="6424" spans="1:31" x14ac:dyDescent="0.3">
      <c r="A6424">
        <v>2660033</v>
      </c>
      <c r="B6424">
        <v>1</v>
      </c>
      <c r="C6424" t="s">
        <v>80</v>
      </c>
      <c r="D6424" t="s">
        <v>93</v>
      </c>
      <c r="E6424" t="s">
        <v>194</v>
      </c>
      <c r="F6424" t="s">
        <v>17707</v>
      </c>
      <c r="G6424" t="s">
        <v>149</v>
      </c>
      <c r="H6424" t="s">
        <v>144</v>
      </c>
      <c r="I6424" t="s">
        <v>136</v>
      </c>
      <c r="J6424" t="s">
        <v>137</v>
      </c>
      <c r="K6424" t="s">
        <v>138</v>
      </c>
      <c r="L6424" t="s">
        <v>17708</v>
      </c>
      <c r="M6424" t="s">
        <v>17709</v>
      </c>
      <c r="N6424">
        <v>0.11749999999999999</v>
      </c>
      <c r="O6424">
        <v>0</v>
      </c>
      <c r="P6424">
        <v>52</v>
      </c>
      <c r="Q6424">
        <v>51</v>
      </c>
      <c r="R6424">
        <v>155</v>
      </c>
      <c r="S6424">
        <v>4</v>
      </c>
      <c r="T6424">
        <v>55</v>
      </c>
      <c r="U6424">
        <v>1</v>
      </c>
      <c r="V6424">
        <v>0</v>
      </c>
      <c r="W6424">
        <v>0</v>
      </c>
      <c r="X6424">
        <v>3.2035582731890839</v>
      </c>
      <c r="Y6424">
        <v>84.84206491734318</v>
      </c>
      <c r="Z6424">
        <v>68.427975760636713</v>
      </c>
      <c r="AA6424">
        <v>1.795297618446325</v>
      </c>
      <c r="AB6424">
        <v>10.226330736377438</v>
      </c>
      <c r="AC6424">
        <v>19.100263643470651</v>
      </c>
      <c r="AD6424">
        <v>0</v>
      </c>
      <c r="AE6424">
        <v>187.59549094946337</v>
      </c>
    </row>
    <row r="6425" spans="1:31" x14ac:dyDescent="0.3">
      <c r="A6425">
        <v>2660282</v>
      </c>
      <c r="B6425">
        <v>1</v>
      </c>
      <c r="C6425" t="s">
        <v>80</v>
      </c>
      <c r="D6425" t="s">
        <v>84</v>
      </c>
      <c r="E6425" t="s">
        <v>132</v>
      </c>
      <c r="F6425" t="s">
        <v>17710</v>
      </c>
      <c r="G6425" t="s">
        <v>183</v>
      </c>
      <c r="H6425" t="s">
        <v>135</v>
      </c>
      <c r="I6425" t="s">
        <v>136</v>
      </c>
      <c r="J6425" t="s">
        <v>137</v>
      </c>
      <c r="K6425" t="s">
        <v>138</v>
      </c>
      <c r="L6425" t="s">
        <v>17711</v>
      </c>
      <c r="M6425" t="s">
        <v>17712</v>
      </c>
      <c r="N6425">
        <v>0.50638888800000004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1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1.209011808647027</v>
      </c>
      <c r="AC6425">
        <v>0</v>
      </c>
      <c r="AD6425">
        <v>0</v>
      </c>
      <c r="AE6425">
        <v>1.209011808647027</v>
      </c>
    </row>
    <row r="6426" spans="1:31" x14ac:dyDescent="0.3">
      <c r="A6426">
        <v>2660239</v>
      </c>
      <c r="B6426">
        <v>1</v>
      </c>
      <c r="C6426" t="s">
        <v>80</v>
      </c>
      <c r="D6426" t="s">
        <v>87</v>
      </c>
      <c r="E6426" t="s">
        <v>165</v>
      </c>
      <c r="F6426" t="s">
        <v>17713</v>
      </c>
      <c r="G6426" t="s">
        <v>224</v>
      </c>
      <c r="H6426" t="s">
        <v>135</v>
      </c>
      <c r="I6426" t="s">
        <v>136</v>
      </c>
      <c r="J6426" t="s">
        <v>137</v>
      </c>
      <c r="K6426" t="s">
        <v>138</v>
      </c>
      <c r="L6426" t="s">
        <v>17714</v>
      </c>
      <c r="M6426" t="s">
        <v>17715</v>
      </c>
      <c r="N6426">
        <v>2.4316666659999999</v>
      </c>
      <c r="O6426">
        <v>0</v>
      </c>
      <c r="P6426">
        <v>132</v>
      </c>
      <c r="Q6426">
        <v>0</v>
      </c>
      <c r="R6426">
        <v>0</v>
      </c>
      <c r="S6426">
        <v>0</v>
      </c>
      <c r="T6426">
        <v>12</v>
      </c>
      <c r="U6426">
        <v>0</v>
      </c>
      <c r="V6426">
        <v>0</v>
      </c>
      <c r="W6426">
        <v>0</v>
      </c>
      <c r="X6426">
        <v>85.630296588885273</v>
      </c>
      <c r="Y6426">
        <v>0</v>
      </c>
      <c r="Z6426">
        <v>0</v>
      </c>
      <c r="AA6426">
        <v>0</v>
      </c>
      <c r="AB6426">
        <v>47.011023079447384</v>
      </c>
      <c r="AC6426">
        <v>0</v>
      </c>
      <c r="AD6426">
        <v>0</v>
      </c>
      <c r="AE6426">
        <v>132.64131966833264</v>
      </c>
    </row>
    <row r="6427" spans="1:31" x14ac:dyDescent="0.3">
      <c r="A6427">
        <v>2659990</v>
      </c>
      <c r="B6427">
        <v>1</v>
      </c>
      <c r="C6427" t="s">
        <v>80</v>
      </c>
      <c r="D6427" t="s">
        <v>105</v>
      </c>
      <c r="E6427" t="s">
        <v>214</v>
      </c>
      <c r="F6427" t="s">
        <v>17716</v>
      </c>
      <c r="G6427" t="s">
        <v>300</v>
      </c>
      <c r="H6427" t="s">
        <v>135</v>
      </c>
      <c r="I6427" t="s">
        <v>136</v>
      </c>
      <c r="J6427" t="s">
        <v>137</v>
      </c>
      <c r="K6427" t="s">
        <v>138</v>
      </c>
      <c r="L6427" t="s">
        <v>17717</v>
      </c>
      <c r="M6427" t="s">
        <v>17718</v>
      </c>
      <c r="N6427">
        <v>4.1849999999999996</v>
      </c>
      <c r="O6427">
        <v>0</v>
      </c>
      <c r="P6427">
        <v>38</v>
      </c>
      <c r="Q6427">
        <v>0</v>
      </c>
      <c r="R6427">
        <v>0</v>
      </c>
      <c r="S6427">
        <v>0</v>
      </c>
      <c r="T6427">
        <v>5</v>
      </c>
      <c r="U6427">
        <v>0</v>
      </c>
      <c r="V6427">
        <v>0</v>
      </c>
      <c r="W6427">
        <v>0</v>
      </c>
      <c r="X6427">
        <v>45.106823832745434</v>
      </c>
      <c r="Y6427">
        <v>0</v>
      </c>
      <c r="Z6427">
        <v>0</v>
      </c>
      <c r="AA6427">
        <v>0</v>
      </c>
      <c r="AB6427">
        <v>19.589671408628814</v>
      </c>
      <c r="AC6427">
        <v>0</v>
      </c>
      <c r="AD6427">
        <v>0</v>
      </c>
      <c r="AE6427">
        <v>64.696495241374251</v>
      </c>
    </row>
    <row r="6428" spans="1:31" x14ac:dyDescent="0.3">
      <c r="A6428">
        <v>2660531</v>
      </c>
      <c r="B6428">
        <v>1</v>
      </c>
      <c r="C6428" t="s">
        <v>81</v>
      </c>
      <c r="D6428" t="s">
        <v>121</v>
      </c>
      <c r="E6428" t="s">
        <v>152</v>
      </c>
      <c r="F6428" t="s">
        <v>17719</v>
      </c>
      <c r="G6428" t="s">
        <v>191</v>
      </c>
      <c r="H6428" t="s">
        <v>135</v>
      </c>
      <c r="I6428" t="s">
        <v>136</v>
      </c>
      <c r="J6428" t="s">
        <v>137</v>
      </c>
      <c r="K6428" t="s">
        <v>138</v>
      </c>
      <c r="L6428" t="s">
        <v>17720</v>
      </c>
      <c r="M6428" t="s">
        <v>17721</v>
      </c>
      <c r="N6428">
        <v>11.735277777</v>
      </c>
      <c r="O6428">
        <v>0</v>
      </c>
      <c r="P6428">
        <v>45</v>
      </c>
      <c r="Q6428">
        <v>0</v>
      </c>
      <c r="R6428">
        <v>1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67.405154151742252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67.405154151742252</v>
      </c>
    </row>
    <row r="6429" spans="1:31" x14ac:dyDescent="0.3">
      <c r="A6429">
        <v>2660551</v>
      </c>
      <c r="B6429">
        <v>1</v>
      </c>
      <c r="C6429" t="s">
        <v>81</v>
      </c>
      <c r="D6429" t="s">
        <v>113</v>
      </c>
      <c r="E6429" t="s">
        <v>132</v>
      </c>
      <c r="F6429" t="s">
        <v>17722</v>
      </c>
      <c r="G6429" t="s">
        <v>268</v>
      </c>
      <c r="H6429" t="s">
        <v>135</v>
      </c>
      <c r="I6429" t="s">
        <v>136</v>
      </c>
      <c r="J6429" t="s">
        <v>137</v>
      </c>
      <c r="K6429" t="s">
        <v>138</v>
      </c>
      <c r="L6429" t="s">
        <v>17723</v>
      </c>
      <c r="M6429" t="s">
        <v>17724</v>
      </c>
      <c r="N6429">
        <v>1.493333333</v>
      </c>
      <c r="O6429">
        <v>0</v>
      </c>
      <c r="P6429">
        <v>2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0.20520682490993214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0.20520682490993214</v>
      </c>
    </row>
    <row r="6430" spans="1:31" x14ac:dyDescent="0.3">
      <c r="A6430">
        <v>2659839</v>
      </c>
      <c r="B6430">
        <v>2</v>
      </c>
      <c r="C6430" t="s">
        <v>80</v>
      </c>
      <c r="D6430" t="s">
        <v>103</v>
      </c>
      <c r="E6430" t="s">
        <v>152</v>
      </c>
      <c r="F6430" t="s">
        <v>17725</v>
      </c>
      <c r="G6430" t="s">
        <v>224</v>
      </c>
      <c r="H6430" t="s">
        <v>135</v>
      </c>
      <c r="I6430" t="s">
        <v>136</v>
      </c>
      <c r="J6430" t="s">
        <v>137</v>
      </c>
      <c r="K6430" t="s">
        <v>138</v>
      </c>
      <c r="L6430" t="s">
        <v>17726</v>
      </c>
      <c r="M6430" t="s">
        <v>17727</v>
      </c>
      <c r="N6430">
        <v>0.38527777699999999</v>
      </c>
      <c r="O6430">
        <v>0</v>
      </c>
      <c r="P6430">
        <v>98</v>
      </c>
      <c r="Q6430">
        <v>0</v>
      </c>
      <c r="R6430">
        <v>3</v>
      </c>
      <c r="S6430">
        <v>0</v>
      </c>
      <c r="T6430">
        <v>10</v>
      </c>
      <c r="U6430">
        <v>0</v>
      </c>
      <c r="V6430">
        <v>0</v>
      </c>
      <c r="W6430">
        <v>0</v>
      </c>
      <c r="X6430">
        <v>6.2929516613737597</v>
      </c>
      <c r="Y6430">
        <v>0</v>
      </c>
      <c r="Z6430">
        <v>4.0708810652046239</v>
      </c>
      <c r="AA6430">
        <v>0</v>
      </c>
      <c r="AB6430">
        <v>4.4313662311575124</v>
      </c>
      <c r="AC6430">
        <v>0</v>
      </c>
      <c r="AD6430">
        <v>0</v>
      </c>
      <c r="AE6430">
        <v>14.795198957735895</v>
      </c>
    </row>
    <row r="6431" spans="1:31" x14ac:dyDescent="0.3">
      <c r="A6431">
        <v>2659910</v>
      </c>
      <c r="B6431">
        <v>1</v>
      </c>
      <c r="C6431" t="s">
        <v>80</v>
      </c>
      <c r="D6431" t="s">
        <v>83</v>
      </c>
      <c r="E6431" t="s">
        <v>141</v>
      </c>
      <c r="F6431" t="s">
        <v>17728</v>
      </c>
      <c r="G6431" t="s">
        <v>149</v>
      </c>
      <c r="H6431" t="s">
        <v>144</v>
      </c>
      <c r="I6431" t="s">
        <v>136</v>
      </c>
      <c r="J6431" t="s">
        <v>137</v>
      </c>
      <c r="K6431" t="s">
        <v>138</v>
      </c>
      <c r="L6431" t="s">
        <v>17729</v>
      </c>
      <c r="M6431" t="s">
        <v>17730</v>
      </c>
      <c r="N6431">
        <v>1.1630555549999999</v>
      </c>
      <c r="O6431">
        <v>0</v>
      </c>
      <c r="P6431">
        <v>170</v>
      </c>
      <c r="Q6431">
        <v>0</v>
      </c>
      <c r="R6431">
        <v>0</v>
      </c>
      <c r="S6431">
        <v>3</v>
      </c>
      <c r="T6431">
        <v>53</v>
      </c>
      <c r="U6431">
        <v>1</v>
      </c>
      <c r="V6431">
        <v>0</v>
      </c>
      <c r="W6431">
        <v>0</v>
      </c>
      <c r="X6431">
        <v>60.113158671873308</v>
      </c>
      <c r="Y6431">
        <v>0</v>
      </c>
      <c r="Z6431">
        <v>0</v>
      </c>
      <c r="AA6431">
        <v>68.01413412617228</v>
      </c>
      <c r="AB6431">
        <v>31.688167020166805</v>
      </c>
      <c r="AC6431">
        <v>10.188270226760945</v>
      </c>
      <c r="AD6431">
        <v>0</v>
      </c>
      <c r="AE6431">
        <v>170.00373004497334</v>
      </c>
    </row>
    <row r="6432" spans="1:31" x14ac:dyDescent="0.3">
      <c r="A6432">
        <v>2660026</v>
      </c>
      <c r="B6432">
        <v>2</v>
      </c>
      <c r="C6432" t="s">
        <v>81</v>
      </c>
      <c r="D6432" t="s">
        <v>115</v>
      </c>
      <c r="E6432" t="s">
        <v>147</v>
      </c>
      <c r="F6432" t="s">
        <v>17731</v>
      </c>
      <c r="G6432" t="s">
        <v>143</v>
      </c>
      <c r="H6432" t="s">
        <v>144</v>
      </c>
      <c r="I6432" t="s">
        <v>136</v>
      </c>
      <c r="J6432" t="s">
        <v>137</v>
      </c>
      <c r="K6432" t="s">
        <v>138</v>
      </c>
      <c r="L6432" t="s">
        <v>17089</v>
      </c>
      <c r="M6432" t="s">
        <v>17732</v>
      </c>
      <c r="N6432">
        <v>0.55694444399999998</v>
      </c>
      <c r="O6432">
        <v>4</v>
      </c>
      <c r="P6432">
        <v>481</v>
      </c>
      <c r="Q6432">
        <v>3</v>
      </c>
      <c r="R6432">
        <v>21</v>
      </c>
      <c r="S6432">
        <v>0</v>
      </c>
      <c r="T6432">
        <v>35</v>
      </c>
      <c r="U6432">
        <v>0</v>
      </c>
      <c r="V6432">
        <v>0</v>
      </c>
      <c r="W6432">
        <v>0.67783541151111115</v>
      </c>
      <c r="X6432">
        <v>22.043120094899592</v>
      </c>
      <c r="Y6432">
        <v>2.2399338231097334</v>
      </c>
      <c r="Z6432">
        <v>9.2154582503977185</v>
      </c>
      <c r="AA6432">
        <v>0</v>
      </c>
      <c r="AB6432">
        <v>4.3123705596157444</v>
      </c>
      <c r="AC6432">
        <v>0</v>
      </c>
      <c r="AD6432">
        <v>0</v>
      </c>
      <c r="AE6432">
        <v>38.488718139533901</v>
      </c>
    </row>
    <row r="6433" spans="1:31" x14ac:dyDescent="0.3">
      <c r="A6433">
        <v>2660574</v>
      </c>
      <c r="B6433">
        <v>1</v>
      </c>
      <c r="C6433" t="s">
        <v>80</v>
      </c>
      <c r="D6433" t="s">
        <v>108</v>
      </c>
      <c r="E6433" t="s">
        <v>147</v>
      </c>
      <c r="F6433" t="s">
        <v>5172</v>
      </c>
      <c r="G6433" t="s">
        <v>149</v>
      </c>
      <c r="H6433" t="s">
        <v>144</v>
      </c>
      <c r="I6433" t="s">
        <v>136</v>
      </c>
      <c r="J6433" t="s">
        <v>137</v>
      </c>
      <c r="K6433" t="s">
        <v>138</v>
      </c>
      <c r="L6433" t="s">
        <v>17733</v>
      </c>
      <c r="M6433" t="s">
        <v>17734</v>
      </c>
      <c r="N6433">
        <v>1.392222222</v>
      </c>
      <c r="O6433">
        <v>0</v>
      </c>
      <c r="P6433">
        <v>738</v>
      </c>
      <c r="Q6433">
        <v>5</v>
      </c>
      <c r="R6433">
        <v>93</v>
      </c>
      <c r="S6433">
        <v>2</v>
      </c>
      <c r="T6433">
        <v>149</v>
      </c>
      <c r="U6433">
        <v>1</v>
      </c>
      <c r="V6433">
        <v>0</v>
      </c>
      <c r="W6433">
        <v>0</v>
      </c>
      <c r="X6433">
        <v>289.94527366467554</v>
      </c>
      <c r="Y6433">
        <v>82.464936937697715</v>
      </c>
      <c r="Z6433">
        <v>245.77666041776001</v>
      </c>
      <c r="AA6433">
        <v>21.092118664684708</v>
      </c>
      <c r="AB6433">
        <v>235.92067396675006</v>
      </c>
      <c r="AC6433">
        <v>11.347971783334366</v>
      </c>
      <c r="AD6433">
        <v>0</v>
      </c>
      <c r="AE6433">
        <v>886.54763543490242</v>
      </c>
    </row>
    <row r="6434" spans="1:31" x14ac:dyDescent="0.3">
      <c r="A6434">
        <v>2660056</v>
      </c>
      <c r="B6434">
        <v>1</v>
      </c>
      <c r="C6434" t="s">
        <v>81</v>
      </c>
      <c r="D6434" t="s">
        <v>120</v>
      </c>
      <c r="E6434" t="s">
        <v>147</v>
      </c>
      <c r="F6434" t="s">
        <v>3288</v>
      </c>
      <c r="G6434" t="s">
        <v>161</v>
      </c>
      <c r="H6434" t="s">
        <v>144</v>
      </c>
      <c r="I6434" t="s">
        <v>136</v>
      </c>
      <c r="J6434" t="s">
        <v>137</v>
      </c>
      <c r="K6434" t="s">
        <v>162</v>
      </c>
      <c r="L6434" t="s">
        <v>17735</v>
      </c>
      <c r="M6434" t="s">
        <v>17736</v>
      </c>
      <c r="N6434">
        <v>5.8552777770000004</v>
      </c>
      <c r="O6434">
        <v>0</v>
      </c>
      <c r="P6434">
        <v>305</v>
      </c>
      <c r="Q6434">
        <v>20</v>
      </c>
      <c r="R6434">
        <v>20</v>
      </c>
      <c r="S6434">
        <v>4</v>
      </c>
      <c r="T6434">
        <v>34</v>
      </c>
      <c r="U6434">
        <v>0</v>
      </c>
      <c r="V6434">
        <v>0</v>
      </c>
      <c r="W6434">
        <v>0</v>
      </c>
      <c r="X6434">
        <v>520.87710928474019</v>
      </c>
      <c r="Y6434">
        <v>1226.69820068275</v>
      </c>
      <c r="Z6434">
        <v>659.21548525176138</v>
      </c>
      <c r="AA6434">
        <v>78.251342495184858</v>
      </c>
      <c r="AB6434">
        <v>140.94610054326984</v>
      </c>
      <c r="AC6434">
        <v>0</v>
      </c>
      <c r="AD6434">
        <v>0</v>
      </c>
      <c r="AE6434">
        <v>2625.9882382577066</v>
      </c>
    </row>
    <row r="6435" spans="1:31" x14ac:dyDescent="0.3">
      <c r="A6435">
        <v>2660692</v>
      </c>
      <c r="B6435">
        <v>2</v>
      </c>
      <c r="C6435" t="s">
        <v>80</v>
      </c>
      <c r="D6435" t="s">
        <v>82</v>
      </c>
      <c r="E6435" t="s">
        <v>141</v>
      </c>
      <c r="F6435" t="s">
        <v>17737</v>
      </c>
      <c r="G6435" t="s">
        <v>183</v>
      </c>
      <c r="H6435" t="s">
        <v>144</v>
      </c>
      <c r="I6435" t="s">
        <v>136</v>
      </c>
      <c r="J6435" t="s">
        <v>3</v>
      </c>
      <c r="K6435" t="s">
        <v>138</v>
      </c>
      <c r="L6435" t="s">
        <v>17738</v>
      </c>
      <c r="M6435" t="s">
        <v>17739</v>
      </c>
      <c r="N6435">
        <v>5.3802777769999999</v>
      </c>
      <c r="O6435">
        <v>0</v>
      </c>
      <c r="P6435">
        <v>289</v>
      </c>
      <c r="Q6435">
        <v>0</v>
      </c>
      <c r="R6435">
        <v>0</v>
      </c>
      <c r="S6435">
        <v>3</v>
      </c>
      <c r="T6435">
        <v>75</v>
      </c>
      <c r="U6435">
        <v>0</v>
      </c>
      <c r="V6435">
        <v>0</v>
      </c>
      <c r="W6435">
        <v>0</v>
      </c>
      <c r="X6435">
        <v>290.07568215754947</v>
      </c>
      <c r="Y6435">
        <v>0</v>
      </c>
      <c r="Z6435">
        <v>0</v>
      </c>
      <c r="AA6435">
        <v>21.083536792770833</v>
      </c>
      <c r="AB6435">
        <v>346.82130334869402</v>
      </c>
      <c r="AC6435">
        <v>0</v>
      </c>
      <c r="AD6435">
        <v>0</v>
      </c>
      <c r="AE6435">
        <v>657.9805222990143</v>
      </c>
    </row>
    <row r="6436" spans="1:31" x14ac:dyDescent="0.3">
      <c r="A6436">
        <v>2660620</v>
      </c>
      <c r="B6436">
        <v>1</v>
      </c>
      <c r="C6436" t="s">
        <v>81</v>
      </c>
      <c r="D6436" t="s">
        <v>113</v>
      </c>
      <c r="E6436" t="s">
        <v>152</v>
      </c>
      <c r="F6436" t="s">
        <v>17740</v>
      </c>
      <c r="G6436" t="s">
        <v>191</v>
      </c>
      <c r="H6436" t="s">
        <v>135</v>
      </c>
      <c r="I6436" t="s">
        <v>136</v>
      </c>
      <c r="J6436" t="s">
        <v>137</v>
      </c>
      <c r="K6436" t="s">
        <v>138</v>
      </c>
      <c r="L6436" t="s">
        <v>17741</v>
      </c>
      <c r="M6436" t="s">
        <v>17742</v>
      </c>
      <c r="N6436">
        <v>2.7291666659999998</v>
      </c>
      <c r="O6436">
        <v>0</v>
      </c>
      <c r="P6436">
        <v>34</v>
      </c>
      <c r="Q6436">
        <v>0</v>
      </c>
      <c r="R6436">
        <v>17</v>
      </c>
      <c r="S6436">
        <v>0</v>
      </c>
      <c r="T6436">
        <v>4</v>
      </c>
      <c r="U6436">
        <v>0</v>
      </c>
      <c r="V6436">
        <v>0</v>
      </c>
      <c r="W6436">
        <v>0</v>
      </c>
      <c r="X6436">
        <v>29.855055871100213</v>
      </c>
      <c r="Y6436">
        <v>0</v>
      </c>
      <c r="Z6436">
        <v>51.054966719674781</v>
      </c>
      <c r="AA6436">
        <v>0</v>
      </c>
      <c r="AB6436">
        <v>7.0799297321840902</v>
      </c>
      <c r="AC6436">
        <v>0</v>
      </c>
      <c r="AD6436">
        <v>0</v>
      </c>
      <c r="AE6436">
        <v>87.98995232295907</v>
      </c>
    </row>
    <row r="6437" spans="1:31" x14ac:dyDescent="0.3">
      <c r="A6437">
        <v>2660079</v>
      </c>
      <c r="B6437">
        <v>1</v>
      </c>
      <c r="C6437" t="s">
        <v>80</v>
      </c>
      <c r="D6437" t="s">
        <v>104</v>
      </c>
      <c r="E6437" t="s">
        <v>152</v>
      </c>
      <c r="F6437" t="s">
        <v>17743</v>
      </c>
      <c r="G6437" t="s">
        <v>191</v>
      </c>
      <c r="H6437" t="s">
        <v>135</v>
      </c>
      <c r="I6437" t="s">
        <v>136</v>
      </c>
      <c r="J6437" t="s">
        <v>137</v>
      </c>
      <c r="K6437" t="s">
        <v>138</v>
      </c>
      <c r="L6437" t="s">
        <v>17744</v>
      </c>
      <c r="M6437" t="s">
        <v>17745</v>
      </c>
      <c r="N6437">
        <v>10.1425</v>
      </c>
      <c r="O6437">
        <v>0</v>
      </c>
      <c r="P6437">
        <v>11</v>
      </c>
      <c r="Q6437">
        <v>0</v>
      </c>
      <c r="R6437">
        <v>5</v>
      </c>
      <c r="S6437">
        <v>0</v>
      </c>
      <c r="T6437">
        <v>2</v>
      </c>
      <c r="U6437">
        <v>0</v>
      </c>
      <c r="V6437">
        <v>0</v>
      </c>
      <c r="W6437">
        <v>0</v>
      </c>
      <c r="X6437">
        <v>26.473954980003271</v>
      </c>
      <c r="Y6437">
        <v>0</v>
      </c>
      <c r="Z6437">
        <v>31.427197403048229</v>
      </c>
      <c r="AA6437">
        <v>0</v>
      </c>
      <c r="AB6437">
        <v>1.2111141765078124</v>
      </c>
      <c r="AC6437">
        <v>0</v>
      </c>
      <c r="AD6437">
        <v>0</v>
      </c>
      <c r="AE6437">
        <v>59.112266559559309</v>
      </c>
    </row>
    <row r="6438" spans="1:31" x14ac:dyDescent="0.3">
      <c r="A6438">
        <v>2660073</v>
      </c>
      <c r="B6438">
        <v>1</v>
      </c>
      <c r="C6438" t="s">
        <v>81</v>
      </c>
      <c r="D6438" t="s">
        <v>128</v>
      </c>
      <c r="E6438" t="s">
        <v>165</v>
      </c>
      <c r="F6438" t="s">
        <v>17746</v>
      </c>
      <c r="G6438" t="s">
        <v>224</v>
      </c>
      <c r="H6438" t="s">
        <v>135</v>
      </c>
      <c r="I6438" t="s">
        <v>136</v>
      </c>
      <c r="J6438" t="s">
        <v>137</v>
      </c>
      <c r="K6438" t="s">
        <v>138</v>
      </c>
      <c r="L6438" t="s">
        <v>17747</v>
      </c>
      <c r="M6438" t="s">
        <v>17748</v>
      </c>
      <c r="N6438">
        <v>8.0138888880000003</v>
      </c>
      <c r="O6438">
        <v>0</v>
      </c>
      <c r="P6438">
        <v>198</v>
      </c>
      <c r="Q6438">
        <v>0</v>
      </c>
      <c r="R6438">
        <v>0</v>
      </c>
      <c r="S6438">
        <v>0</v>
      </c>
      <c r="T6438">
        <v>6</v>
      </c>
      <c r="U6438">
        <v>0</v>
      </c>
      <c r="V6438">
        <v>0</v>
      </c>
      <c r="W6438">
        <v>0</v>
      </c>
      <c r="X6438">
        <v>416.77136475983286</v>
      </c>
      <c r="Y6438">
        <v>0</v>
      </c>
      <c r="Z6438">
        <v>0</v>
      </c>
      <c r="AA6438">
        <v>0</v>
      </c>
      <c r="AB6438">
        <v>53.376864702654395</v>
      </c>
      <c r="AC6438">
        <v>0</v>
      </c>
      <c r="AD6438">
        <v>0</v>
      </c>
      <c r="AE6438">
        <v>470.14822946248728</v>
      </c>
    </row>
    <row r="6439" spans="1:31" x14ac:dyDescent="0.3">
      <c r="A6439">
        <v>2660202</v>
      </c>
      <c r="B6439">
        <v>1</v>
      </c>
      <c r="C6439" t="s">
        <v>80</v>
      </c>
      <c r="D6439" t="s">
        <v>83</v>
      </c>
      <c r="E6439" t="s">
        <v>181</v>
      </c>
      <c r="F6439" t="s">
        <v>17749</v>
      </c>
      <c r="G6439" t="s">
        <v>562</v>
      </c>
      <c r="H6439" t="s">
        <v>1793</v>
      </c>
      <c r="I6439" t="s">
        <v>136</v>
      </c>
      <c r="J6439" t="s">
        <v>137</v>
      </c>
      <c r="K6439" t="s">
        <v>138</v>
      </c>
      <c r="L6439" t="s">
        <v>17750</v>
      </c>
      <c r="M6439" t="s">
        <v>17751</v>
      </c>
      <c r="N6439">
        <v>0.32166666599999999</v>
      </c>
      <c r="O6439">
        <v>0</v>
      </c>
      <c r="P6439">
        <v>86693</v>
      </c>
      <c r="Q6439">
        <v>0</v>
      </c>
      <c r="R6439">
        <v>3</v>
      </c>
      <c r="S6439">
        <v>36</v>
      </c>
      <c r="T6439">
        <v>14905</v>
      </c>
      <c r="U6439">
        <v>6</v>
      </c>
      <c r="V6439">
        <v>47</v>
      </c>
      <c r="W6439">
        <v>0</v>
      </c>
      <c r="X6439">
        <v>8277.8343832957089</v>
      </c>
      <c r="Y6439">
        <v>0</v>
      </c>
      <c r="Z6439">
        <v>1.7976091744662321</v>
      </c>
      <c r="AA6439">
        <v>2517.5329015283451</v>
      </c>
      <c r="AB6439">
        <v>5758.8955521888392</v>
      </c>
      <c r="AC6439">
        <v>329.28325893589385</v>
      </c>
      <c r="AD6439">
        <v>98.447899532176478</v>
      </c>
      <c r="AE6439">
        <v>16983.791604655431</v>
      </c>
    </row>
    <row r="6440" spans="1:31" x14ac:dyDescent="0.3">
      <c r="A6440">
        <v>2660119</v>
      </c>
      <c r="B6440">
        <v>1</v>
      </c>
      <c r="C6440" t="s">
        <v>81</v>
      </c>
      <c r="D6440" t="s">
        <v>118</v>
      </c>
      <c r="E6440" t="s">
        <v>141</v>
      </c>
      <c r="F6440" t="s">
        <v>5940</v>
      </c>
      <c r="G6440" t="s">
        <v>143</v>
      </c>
      <c r="H6440" t="s">
        <v>144</v>
      </c>
      <c r="I6440" t="s">
        <v>136</v>
      </c>
      <c r="J6440" t="s">
        <v>137</v>
      </c>
      <c r="K6440" t="s">
        <v>138</v>
      </c>
      <c r="L6440" t="s">
        <v>17752</v>
      </c>
      <c r="M6440" t="s">
        <v>17753</v>
      </c>
      <c r="N6440">
        <v>2.4872222220000002</v>
      </c>
      <c r="O6440">
        <v>2</v>
      </c>
      <c r="P6440">
        <v>151</v>
      </c>
      <c r="Q6440">
        <v>12</v>
      </c>
      <c r="R6440">
        <v>27</v>
      </c>
      <c r="S6440">
        <v>6</v>
      </c>
      <c r="T6440">
        <v>22</v>
      </c>
      <c r="U6440">
        <v>0</v>
      </c>
      <c r="V6440">
        <v>0</v>
      </c>
      <c r="W6440">
        <v>1.4808328764577778</v>
      </c>
      <c r="X6440">
        <v>43.926713189300095</v>
      </c>
      <c r="Y6440">
        <v>456.71722874374132</v>
      </c>
      <c r="Z6440">
        <v>20.979976932343629</v>
      </c>
      <c r="AA6440">
        <v>22.429825695338362</v>
      </c>
      <c r="AB6440">
        <v>15.753950099901196</v>
      </c>
      <c r="AC6440">
        <v>0</v>
      </c>
      <c r="AD6440">
        <v>0</v>
      </c>
      <c r="AE6440">
        <v>561.28852753708236</v>
      </c>
    </row>
    <row r="6441" spans="1:31" x14ac:dyDescent="0.3">
      <c r="A6441">
        <v>2660156</v>
      </c>
      <c r="B6441">
        <v>1</v>
      </c>
      <c r="C6441" t="s">
        <v>80</v>
      </c>
      <c r="D6441" t="s">
        <v>105</v>
      </c>
      <c r="E6441" t="s">
        <v>141</v>
      </c>
      <c r="F6441" t="s">
        <v>17754</v>
      </c>
      <c r="G6441" t="s">
        <v>143</v>
      </c>
      <c r="H6441" t="s">
        <v>144</v>
      </c>
      <c r="I6441" t="s">
        <v>136</v>
      </c>
      <c r="J6441" t="s">
        <v>137</v>
      </c>
      <c r="K6441" t="s">
        <v>138</v>
      </c>
      <c r="L6441" t="s">
        <v>17755</v>
      </c>
      <c r="M6441" t="s">
        <v>17182</v>
      </c>
      <c r="N6441">
        <v>6.3552777770000004</v>
      </c>
      <c r="O6441">
        <v>0</v>
      </c>
      <c r="P6441">
        <v>278</v>
      </c>
      <c r="Q6441">
        <v>0</v>
      </c>
      <c r="R6441">
        <v>23</v>
      </c>
      <c r="S6441">
        <v>0</v>
      </c>
      <c r="T6441">
        <v>28</v>
      </c>
      <c r="U6441">
        <v>0</v>
      </c>
      <c r="V6441">
        <v>0</v>
      </c>
      <c r="W6441">
        <v>0</v>
      </c>
      <c r="X6441">
        <v>444.04412496468387</v>
      </c>
      <c r="Y6441">
        <v>0</v>
      </c>
      <c r="Z6441">
        <v>42.415641173413995</v>
      </c>
      <c r="AA6441">
        <v>0</v>
      </c>
      <c r="AB6441">
        <v>75.523491435430813</v>
      </c>
      <c r="AC6441">
        <v>0</v>
      </c>
      <c r="AD6441">
        <v>0</v>
      </c>
      <c r="AE6441">
        <v>561.9832575735287</v>
      </c>
    </row>
    <row r="6442" spans="1:31" x14ac:dyDescent="0.3">
      <c r="A6442">
        <v>2660703</v>
      </c>
      <c r="B6442">
        <v>1</v>
      </c>
      <c r="C6442" t="s">
        <v>80</v>
      </c>
      <c r="D6442" t="s">
        <v>108</v>
      </c>
      <c r="E6442" t="s">
        <v>194</v>
      </c>
      <c r="F6442" t="s">
        <v>17756</v>
      </c>
      <c r="G6442" t="s">
        <v>149</v>
      </c>
      <c r="H6442" t="s">
        <v>144</v>
      </c>
      <c r="I6442" t="s">
        <v>136</v>
      </c>
      <c r="J6442" t="s">
        <v>137</v>
      </c>
      <c r="K6442" t="s">
        <v>138</v>
      </c>
      <c r="L6442" t="s">
        <v>17757</v>
      </c>
      <c r="M6442" t="s">
        <v>17758</v>
      </c>
      <c r="N6442">
        <v>9.1944444E-2</v>
      </c>
      <c r="O6442">
        <v>0</v>
      </c>
      <c r="P6442">
        <v>6819</v>
      </c>
      <c r="Q6442">
        <v>4</v>
      </c>
      <c r="R6442">
        <v>1133</v>
      </c>
      <c r="S6442">
        <v>21</v>
      </c>
      <c r="T6442">
        <v>1688</v>
      </c>
      <c r="U6442">
        <v>6</v>
      </c>
      <c r="V6442">
        <v>1</v>
      </c>
      <c r="W6442">
        <v>0</v>
      </c>
      <c r="X6442">
        <v>140.53624492098197</v>
      </c>
      <c r="Y6442">
        <v>2.8346771552187273</v>
      </c>
      <c r="Z6442">
        <v>240.3078060768637</v>
      </c>
      <c r="AA6442">
        <v>25.318432509146874</v>
      </c>
      <c r="AB6442">
        <v>129.84685230201322</v>
      </c>
      <c r="AC6442">
        <v>13.503355345258505</v>
      </c>
      <c r="AD6442">
        <v>7.7677604581291665E-2</v>
      </c>
      <c r="AE6442">
        <v>552.42504591406419</v>
      </c>
    </row>
    <row r="6443" spans="1:31" x14ac:dyDescent="0.3">
      <c r="A6443">
        <v>2660106</v>
      </c>
      <c r="B6443">
        <v>2</v>
      </c>
      <c r="C6443" t="s">
        <v>80</v>
      </c>
      <c r="D6443" t="s">
        <v>85</v>
      </c>
      <c r="E6443" t="s">
        <v>152</v>
      </c>
      <c r="F6443" t="s">
        <v>10921</v>
      </c>
      <c r="G6443" t="s">
        <v>154</v>
      </c>
      <c r="H6443" t="s">
        <v>135</v>
      </c>
      <c r="I6443" t="s">
        <v>136</v>
      </c>
      <c r="J6443" t="s">
        <v>137</v>
      </c>
      <c r="K6443" t="s">
        <v>138</v>
      </c>
      <c r="L6443" t="s">
        <v>17164</v>
      </c>
      <c r="M6443" t="s">
        <v>17759</v>
      </c>
      <c r="N6443">
        <v>8.8055554999999994E-2</v>
      </c>
      <c r="O6443">
        <v>0</v>
      </c>
      <c r="P6443">
        <v>449</v>
      </c>
      <c r="Q6443">
        <v>0</v>
      </c>
      <c r="R6443">
        <v>0</v>
      </c>
      <c r="S6443">
        <v>0</v>
      </c>
      <c r="T6443">
        <v>83</v>
      </c>
      <c r="U6443">
        <v>0</v>
      </c>
      <c r="V6443">
        <v>0</v>
      </c>
      <c r="W6443">
        <v>0</v>
      </c>
      <c r="X6443">
        <v>12.566925108097189</v>
      </c>
      <c r="Y6443">
        <v>0</v>
      </c>
      <c r="Z6443">
        <v>0</v>
      </c>
      <c r="AA6443">
        <v>0</v>
      </c>
      <c r="AB6443">
        <v>21.350057801548111</v>
      </c>
      <c r="AC6443">
        <v>0</v>
      </c>
      <c r="AD6443">
        <v>0</v>
      </c>
      <c r="AE6443">
        <v>33.916982909645299</v>
      </c>
    </row>
    <row r="6444" spans="1:31" x14ac:dyDescent="0.3">
      <c r="A6444">
        <v>2659993</v>
      </c>
      <c r="B6444">
        <v>1</v>
      </c>
      <c r="C6444" t="s">
        <v>80</v>
      </c>
      <c r="D6444" t="s">
        <v>108</v>
      </c>
      <c r="E6444" t="s">
        <v>165</v>
      </c>
      <c r="F6444" t="s">
        <v>17760</v>
      </c>
      <c r="G6444" t="s">
        <v>187</v>
      </c>
      <c r="H6444" t="s">
        <v>135</v>
      </c>
      <c r="I6444" t="s">
        <v>136</v>
      </c>
      <c r="J6444" t="s">
        <v>137</v>
      </c>
      <c r="K6444" t="s">
        <v>138</v>
      </c>
      <c r="L6444" t="s">
        <v>17761</v>
      </c>
      <c r="M6444" t="s">
        <v>17762</v>
      </c>
      <c r="N6444">
        <v>6.505833333</v>
      </c>
      <c r="O6444">
        <v>0</v>
      </c>
      <c r="P6444">
        <v>20</v>
      </c>
      <c r="Q6444">
        <v>0</v>
      </c>
      <c r="R6444">
        <v>2</v>
      </c>
      <c r="S6444">
        <v>0</v>
      </c>
      <c r="T6444">
        <v>4</v>
      </c>
      <c r="U6444">
        <v>0</v>
      </c>
      <c r="V6444">
        <v>0</v>
      </c>
      <c r="W6444">
        <v>0</v>
      </c>
      <c r="X6444">
        <v>11.049417442401467</v>
      </c>
      <c r="Y6444">
        <v>0</v>
      </c>
      <c r="Z6444">
        <v>3.6491244762092263</v>
      </c>
      <c r="AA6444">
        <v>0</v>
      </c>
      <c r="AB6444">
        <v>1.9904841376491285</v>
      </c>
      <c r="AC6444">
        <v>0</v>
      </c>
      <c r="AD6444">
        <v>0</v>
      </c>
      <c r="AE6444">
        <v>16.689026056259824</v>
      </c>
    </row>
    <row r="6445" spans="1:31" x14ac:dyDescent="0.3">
      <c r="A6445">
        <v>2660657</v>
      </c>
      <c r="B6445">
        <v>1</v>
      </c>
      <c r="C6445" t="s">
        <v>80</v>
      </c>
      <c r="D6445" t="s">
        <v>108</v>
      </c>
      <c r="E6445" t="s">
        <v>165</v>
      </c>
      <c r="F6445" t="s">
        <v>17763</v>
      </c>
      <c r="G6445" t="s">
        <v>224</v>
      </c>
      <c r="H6445" t="s">
        <v>135</v>
      </c>
      <c r="I6445" t="s">
        <v>136</v>
      </c>
      <c r="J6445" t="s">
        <v>137</v>
      </c>
      <c r="K6445" t="s">
        <v>138</v>
      </c>
      <c r="L6445" t="s">
        <v>17764</v>
      </c>
      <c r="M6445" t="s">
        <v>17379</v>
      </c>
      <c r="N6445">
        <v>3.003055555</v>
      </c>
      <c r="O6445">
        <v>0</v>
      </c>
      <c r="P6445">
        <v>18</v>
      </c>
      <c r="Q6445">
        <v>0</v>
      </c>
      <c r="R6445">
        <v>6</v>
      </c>
      <c r="S6445">
        <v>0</v>
      </c>
      <c r="T6445">
        <v>5</v>
      </c>
      <c r="U6445">
        <v>0</v>
      </c>
      <c r="V6445">
        <v>0</v>
      </c>
      <c r="W6445">
        <v>0</v>
      </c>
      <c r="X6445">
        <v>15.424977319407548</v>
      </c>
      <c r="Y6445">
        <v>0</v>
      </c>
      <c r="Z6445">
        <v>82.543063833120314</v>
      </c>
      <c r="AA6445">
        <v>0</v>
      </c>
      <c r="AB6445">
        <v>30.158900861442447</v>
      </c>
      <c r="AC6445">
        <v>0</v>
      </c>
      <c r="AD6445">
        <v>0</v>
      </c>
      <c r="AE6445">
        <v>128.12694201397031</v>
      </c>
    </row>
    <row r="6446" spans="1:31" x14ac:dyDescent="0.3">
      <c r="A6446">
        <v>2659850</v>
      </c>
      <c r="B6446">
        <v>1</v>
      </c>
      <c r="C6446" t="s">
        <v>80</v>
      </c>
      <c r="D6446" t="s">
        <v>93</v>
      </c>
      <c r="E6446" t="s">
        <v>194</v>
      </c>
      <c r="F6446" t="s">
        <v>17765</v>
      </c>
      <c r="G6446" t="s">
        <v>149</v>
      </c>
      <c r="H6446" t="s">
        <v>144</v>
      </c>
      <c r="I6446" t="s">
        <v>136</v>
      </c>
      <c r="J6446" t="s">
        <v>137</v>
      </c>
      <c r="K6446" t="s">
        <v>138</v>
      </c>
      <c r="L6446" t="s">
        <v>17766</v>
      </c>
      <c r="M6446" t="s">
        <v>17767</v>
      </c>
      <c r="N6446">
        <v>0.40194444400000001</v>
      </c>
      <c r="O6446">
        <v>0</v>
      </c>
      <c r="P6446">
        <v>1641</v>
      </c>
      <c r="Q6446">
        <v>0</v>
      </c>
      <c r="R6446">
        <v>111</v>
      </c>
      <c r="S6446">
        <v>1</v>
      </c>
      <c r="T6446">
        <v>373</v>
      </c>
      <c r="U6446">
        <v>0</v>
      </c>
      <c r="V6446">
        <v>1</v>
      </c>
      <c r="W6446">
        <v>0</v>
      </c>
      <c r="X6446">
        <v>133.68593617580058</v>
      </c>
      <c r="Y6446">
        <v>0</v>
      </c>
      <c r="Z6446">
        <v>69.013781367746105</v>
      </c>
      <c r="AA6446">
        <v>2.1831100294586694</v>
      </c>
      <c r="AB6446">
        <v>90.774276469673765</v>
      </c>
      <c r="AC6446">
        <v>0</v>
      </c>
      <c r="AD6446">
        <v>0</v>
      </c>
      <c r="AE6446">
        <v>295.65710404267912</v>
      </c>
    </row>
    <row r="6447" spans="1:31" x14ac:dyDescent="0.3">
      <c r="A6447">
        <v>2660471</v>
      </c>
      <c r="B6447">
        <v>1</v>
      </c>
      <c r="C6447" t="s">
        <v>81</v>
      </c>
      <c r="D6447" t="s">
        <v>126</v>
      </c>
      <c r="E6447" t="s">
        <v>165</v>
      </c>
      <c r="F6447" t="s">
        <v>17768</v>
      </c>
      <c r="G6447" t="s">
        <v>224</v>
      </c>
      <c r="H6447" t="s">
        <v>135</v>
      </c>
      <c r="I6447" t="s">
        <v>136</v>
      </c>
      <c r="J6447" t="s">
        <v>137</v>
      </c>
      <c r="K6447" t="s">
        <v>138</v>
      </c>
      <c r="L6447" t="s">
        <v>17769</v>
      </c>
      <c r="M6447" t="s">
        <v>17770</v>
      </c>
      <c r="N6447">
        <v>1.201944444</v>
      </c>
      <c r="O6447">
        <v>0</v>
      </c>
      <c r="P6447">
        <v>33</v>
      </c>
      <c r="Q6447">
        <v>0</v>
      </c>
      <c r="R6447">
        <v>3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4.4286304525647902</v>
      </c>
      <c r="Y6447">
        <v>0</v>
      </c>
      <c r="Z6447">
        <v>4.7764932109270966</v>
      </c>
      <c r="AA6447">
        <v>0</v>
      </c>
      <c r="AB6447">
        <v>0</v>
      </c>
      <c r="AC6447">
        <v>0</v>
      </c>
      <c r="AD6447">
        <v>0</v>
      </c>
      <c r="AE6447">
        <v>9.2051236634918858</v>
      </c>
    </row>
    <row r="6448" spans="1:31" x14ac:dyDescent="0.3">
      <c r="A6448">
        <v>2660534</v>
      </c>
      <c r="B6448">
        <v>1</v>
      </c>
      <c r="C6448" t="s">
        <v>80</v>
      </c>
      <c r="D6448" t="s">
        <v>96</v>
      </c>
      <c r="E6448" t="s">
        <v>132</v>
      </c>
      <c r="F6448" t="s">
        <v>5842</v>
      </c>
      <c r="G6448" t="s">
        <v>228</v>
      </c>
      <c r="H6448" t="s">
        <v>135</v>
      </c>
      <c r="I6448" t="s">
        <v>136</v>
      </c>
      <c r="J6448" t="s">
        <v>137</v>
      </c>
      <c r="K6448" t="s">
        <v>138</v>
      </c>
      <c r="L6448" t="s">
        <v>17771</v>
      </c>
      <c r="M6448" t="s">
        <v>17772</v>
      </c>
      <c r="N6448">
        <v>1.0888888880000001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0.57127203907662782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0.57127203907662782</v>
      </c>
    </row>
    <row r="6449" spans="1:31" x14ac:dyDescent="0.3">
      <c r="A6449">
        <v>2660036</v>
      </c>
      <c r="B6449">
        <v>1</v>
      </c>
      <c r="C6449" t="s">
        <v>80</v>
      </c>
      <c r="D6449" t="s">
        <v>106</v>
      </c>
      <c r="E6449" t="s">
        <v>141</v>
      </c>
      <c r="F6449" t="s">
        <v>17773</v>
      </c>
      <c r="G6449" t="s">
        <v>143</v>
      </c>
      <c r="H6449" t="s">
        <v>144</v>
      </c>
      <c r="I6449" t="s">
        <v>136</v>
      </c>
      <c r="J6449" t="s">
        <v>137</v>
      </c>
      <c r="K6449" t="s">
        <v>138</v>
      </c>
      <c r="L6449" t="s">
        <v>17774</v>
      </c>
      <c r="M6449" t="s">
        <v>17775</v>
      </c>
      <c r="N6449">
        <v>5.5897222219999998</v>
      </c>
      <c r="O6449">
        <v>0</v>
      </c>
      <c r="P6449">
        <v>0</v>
      </c>
      <c r="Q6449">
        <v>0</v>
      </c>
      <c r="R6449">
        <v>13</v>
      </c>
      <c r="S6449">
        <v>0</v>
      </c>
      <c r="T6449">
        <v>2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473.61952976409316</v>
      </c>
      <c r="AA6449">
        <v>0</v>
      </c>
      <c r="AB6449">
        <v>244.23436748474765</v>
      </c>
      <c r="AC6449">
        <v>0</v>
      </c>
      <c r="AD6449">
        <v>0</v>
      </c>
      <c r="AE6449">
        <v>717.85389724884078</v>
      </c>
    </row>
    <row r="6450" spans="1:31" x14ac:dyDescent="0.3">
      <c r="A6450">
        <v>2660577</v>
      </c>
      <c r="B6450">
        <v>1</v>
      </c>
      <c r="C6450" t="s">
        <v>80</v>
      </c>
      <c r="D6450" t="s">
        <v>93</v>
      </c>
      <c r="E6450" t="s">
        <v>194</v>
      </c>
      <c r="F6450" t="s">
        <v>4483</v>
      </c>
      <c r="G6450" t="s">
        <v>149</v>
      </c>
      <c r="H6450" t="s">
        <v>144</v>
      </c>
      <c r="I6450" t="s">
        <v>136</v>
      </c>
      <c r="J6450" t="s">
        <v>137</v>
      </c>
      <c r="K6450" t="s">
        <v>138</v>
      </c>
      <c r="L6450" t="s">
        <v>17776</v>
      </c>
      <c r="M6450" t="s">
        <v>17777</v>
      </c>
      <c r="N6450">
        <v>4.1052777770000004</v>
      </c>
      <c r="O6450">
        <v>0</v>
      </c>
      <c r="P6450">
        <v>750</v>
      </c>
      <c r="Q6450">
        <v>50</v>
      </c>
      <c r="R6450">
        <v>497</v>
      </c>
      <c r="S6450">
        <v>20</v>
      </c>
      <c r="T6450">
        <v>335</v>
      </c>
      <c r="U6450">
        <v>0</v>
      </c>
      <c r="V6450">
        <v>1</v>
      </c>
      <c r="W6450">
        <v>0</v>
      </c>
      <c r="X6450">
        <v>1217.7980320800796</v>
      </c>
      <c r="Y6450">
        <v>996.95681470231239</v>
      </c>
      <c r="Z6450">
        <v>6101.4420580583637</v>
      </c>
      <c r="AA6450">
        <v>596.18980709829452</v>
      </c>
      <c r="AB6450">
        <v>2243.1742792493842</v>
      </c>
      <c r="AC6450">
        <v>0</v>
      </c>
      <c r="AD6450">
        <v>0</v>
      </c>
      <c r="AE6450">
        <v>11155.560991188435</v>
      </c>
    </row>
    <row r="6451" spans="1:31" x14ac:dyDescent="0.3">
      <c r="A6451">
        <v>2659844</v>
      </c>
      <c r="B6451">
        <v>1</v>
      </c>
      <c r="C6451" t="s">
        <v>80</v>
      </c>
      <c r="D6451" t="s">
        <v>109</v>
      </c>
      <c r="E6451" t="s">
        <v>194</v>
      </c>
      <c r="F6451" t="s">
        <v>17051</v>
      </c>
      <c r="G6451" t="s">
        <v>149</v>
      </c>
      <c r="H6451" t="s">
        <v>144</v>
      </c>
      <c r="I6451" t="s">
        <v>136</v>
      </c>
      <c r="J6451" t="s">
        <v>137</v>
      </c>
      <c r="K6451" t="s">
        <v>138</v>
      </c>
      <c r="L6451" t="s">
        <v>17778</v>
      </c>
      <c r="M6451" t="s">
        <v>17779</v>
      </c>
      <c r="N6451">
        <v>1.6383333330000001</v>
      </c>
      <c r="O6451">
        <v>0</v>
      </c>
      <c r="P6451">
        <v>74</v>
      </c>
      <c r="Q6451">
        <v>0</v>
      </c>
      <c r="R6451">
        <v>11</v>
      </c>
      <c r="S6451">
        <v>1</v>
      </c>
      <c r="T6451">
        <v>10</v>
      </c>
      <c r="U6451">
        <v>0</v>
      </c>
      <c r="V6451">
        <v>0</v>
      </c>
      <c r="W6451">
        <v>0</v>
      </c>
      <c r="X6451">
        <v>18.553134461305579</v>
      </c>
      <c r="Y6451">
        <v>0</v>
      </c>
      <c r="Z6451">
        <v>10.961752586849881</v>
      </c>
      <c r="AA6451">
        <v>3.1637996790378686</v>
      </c>
      <c r="AB6451">
        <v>9.8030747442409183</v>
      </c>
      <c r="AC6451">
        <v>0</v>
      </c>
      <c r="AD6451">
        <v>0</v>
      </c>
      <c r="AE6451">
        <v>42.48176147143424</v>
      </c>
    </row>
    <row r="6452" spans="1:31" x14ac:dyDescent="0.3">
      <c r="A6452">
        <v>2660285</v>
      </c>
      <c r="B6452">
        <v>1</v>
      </c>
      <c r="C6452" t="s">
        <v>81</v>
      </c>
      <c r="D6452" t="s">
        <v>128</v>
      </c>
      <c r="E6452" t="s">
        <v>147</v>
      </c>
      <c r="F6452" t="s">
        <v>9707</v>
      </c>
      <c r="G6452" t="s">
        <v>149</v>
      </c>
      <c r="H6452" t="s">
        <v>144</v>
      </c>
      <c r="I6452" t="s">
        <v>136</v>
      </c>
      <c r="J6452" t="s">
        <v>137</v>
      </c>
      <c r="K6452" t="s">
        <v>138</v>
      </c>
      <c r="L6452" t="s">
        <v>17780</v>
      </c>
      <c r="M6452" t="s">
        <v>17781</v>
      </c>
      <c r="N6452">
        <v>6.2222222000000001E-2</v>
      </c>
      <c r="O6452">
        <v>18</v>
      </c>
      <c r="P6452">
        <v>1485</v>
      </c>
      <c r="Q6452">
        <v>27</v>
      </c>
      <c r="R6452">
        <v>21</v>
      </c>
      <c r="S6452">
        <v>13</v>
      </c>
      <c r="T6452">
        <v>126</v>
      </c>
      <c r="U6452">
        <v>1</v>
      </c>
      <c r="V6452">
        <v>0</v>
      </c>
      <c r="W6452">
        <v>0.43851179972693333</v>
      </c>
      <c r="X6452">
        <v>13.403192070300742</v>
      </c>
      <c r="Y6452">
        <v>23.308953332768439</v>
      </c>
      <c r="Z6452">
        <v>1.2959559914242669</v>
      </c>
      <c r="AA6452">
        <v>5.5442531516344555</v>
      </c>
      <c r="AB6452">
        <v>4.1774066016316809</v>
      </c>
      <c r="AC6452">
        <v>5.7862758538465693</v>
      </c>
      <c r="AD6452">
        <v>0</v>
      </c>
      <c r="AE6452">
        <v>53.954548801333083</v>
      </c>
    </row>
    <row r="6453" spans="1:31" x14ac:dyDescent="0.3">
      <c r="A6453">
        <v>2659982</v>
      </c>
      <c r="B6453">
        <v>1</v>
      </c>
      <c r="C6453" t="s">
        <v>80</v>
      </c>
      <c r="D6453" t="s">
        <v>105</v>
      </c>
      <c r="E6453" t="s">
        <v>194</v>
      </c>
      <c r="F6453" t="s">
        <v>17782</v>
      </c>
      <c r="G6453" t="s">
        <v>149</v>
      </c>
      <c r="H6453" t="s">
        <v>144</v>
      </c>
      <c r="I6453" t="s">
        <v>136</v>
      </c>
      <c r="J6453" t="s">
        <v>137</v>
      </c>
      <c r="K6453" t="s">
        <v>138</v>
      </c>
      <c r="L6453" t="s">
        <v>17783</v>
      </c>
      <c r="M6453" t="s">
        <v>17784</v>
      </c>
      <c r="N6453">
        <v>0.18833333299999999</v>
      </c>
      <c r="O6453">
        <v>34</v>
      </c>
      <c r="P6453">
        <v>20</v>
      </c>
      <c r="Q6453">
        <v>36</v>
      </c>
      <c r="R6453">
        <v>30</v>
      </c>
      <c r="S6453">
        <v>24</v>
      </c>
      <c r="T6453">
        <v>19</v>
      </c>
      <c r="U6453">
        <v>5</v>
      </c>
      <c r="V6453">
        <v>0</v>
      </c>
      <c r="W6453">
        <v>3.032080334138938</v>
      </c>
      <c r="X6453">
        <v>1.825560980806195</v>
      </c>
      <c r="Y6453">
        <v>7.6111246214768702</v>
      </c>
      <c r="Z6453">
        <v>2.7348802870318996</v>
      </c>
      <c r="AA6453">
        <v>7.1474761376063149</v>
      </c>
      <c r="AB6453">
        <v>2.6364076642180576</v>
      </c>
      <c r="AC6453">
        <v>37.267392344178504</v>
      </c>
      <c r="AD6453">
        <v>0</v>
      </c>
      <c r="AE6453">
        <v>62.254922369456779</v>
      </c>
    </row>
    <row r="6454" spans="1:31" x14ac:dyDescent="0.3">
      <c r="A6454">
        <v>2660314</v>
      </c>
      <c r="B6454">
        <v>1</v>
      </c>
      <c r="C6454" t="s">
        <v>81</v>
      </c>
      <c r="D6454" t="s">
        <v>115</v>
      </c>
      <c r="E6454" t="s">
        <v>141</v>
      </c>
      <c r="F6454" t="s">
        <v>17785</v>
      </c>
      <c r="G6454" t="s">
        <v>154</v>
      </c>
      <c r="H6454" t="s">
        <v>144</v>
      </c>
      <c r="I6454" t="s">
        <v>136</v>
      </c>
      <c r="J6454" t="s">
        <v>137</v>
      </c>
      <c r="K6454" t="s">
        <v>138</v>
      </c>
      <c r="L6454" t="s">
        <v>17786</v>
      </c>
      <c r="M6454" t="s">
        <v>17787</v>
      </c>
      <c r="N6454">
        <v>1.288888888</v>
      </c>
      <c r="O6454">
        <v>0</v>
      </c>
      <c r="P6454">
        <v>16</v>
      </c>
      <c r="Q6454">
        <v>0</v>
      </c>
      <c r="R6454">
        <v>4</v>
      </c>
      <c r="S6454">
        <v>0</v>
      </c>
      <c r="T6454">
        <v>2</v>
      </c>
      <c r="U6454">
        <v>0</v>
      </c>
      <c r="V6454">
        <v>0</v>
      </c>
      <c r="W6454">
        <v>0</v>
      </c>
      <c r="X6454">
        <v>1.7518269626312626</v>
      </c>
      <c r="Y6454">
        <v>0</v>
      </c>
      <c r="Z6454">
        <v>6.5582375576708216</v>
      </c>
      <c r="AA6454">
        <v>0</v>
      </c>
      <c r="AB6454">
        <v>4.7647768415194882</v>
      </c>
      <c r="AC6454">
        <v>0</v>
      </c>
      <c r="AD6454">
        <v>0</v>
      </c>
      <c r="AE6454">
        <v>13.074841361821573</v>
      </c>
    </row>
    <row r="6455" spans="1:31" x14ac:dyDescent="0.3">
      <c r="A6455">
        <v>2659936</v>
      </c>
      <c r="B6455">
        <v>1</v>
      </c>
      <c r="C6455" t="s">
        <v>81</v>
      </c>
      <c r="D6455" t="s">
        <v>127</v>
      </c>
      <c r="E6455" t="s">
        <v>141</v>
      </c>
      <c r="F6455" t="s">
        <v>17788</v>
      </c>
      <c r="G6455" t="s">
        <v>448</v>
      </c>
      <c r="H6455" t="s">
        <v>144</v>
      </c>
      <c r="I6455" t="s">
        <v>136</v>
      </c>
      <c r="J6455" t="s">
        <v>137</v>
      </c>
      <c r="K6455" t="s">
        <v>138</v>
      </c>
      <c r="L6455" t="s">
        <v>17789</v>
      </c>
      <c r="M6455" t="s">
        <v>17790</v>
      </c>
      <c r="N6455">
        <v>6.1977777769999998</v>
      </c>
      <c r="O6455">
        <v>0</v>
      </c>
      <c r="P6455">
        <v>133</v>
      </c>
      <c r="Q6455">
        <v>10</v>
      </c>
      <c r="R6455">
        <v>20</v>
      </c>
      <c r="S6455">
        <v>0</v>
      </c>
      <c r="T6455">
        <v>24</v>
      </c>
      <c r="U6455">
        <v>0</v>
      </c>
      <c r="V6455">
        <v>0</v>
      </c>
      <c r="W6455">
        <v>0</v>
      </c>
      <c r="X6455">
        <v>156.5498300322113</v>
      </c>
      <c r="Y6455">
        <v>245.84929750310374</v>
      </c>
      <c r="Z6455">
        <v>340.84331794296753</v>
      </c>
      <c r="AA6455">
        <v>0</v>
      </c>
      <c r="AB6455">
        <v>49.599047614742545</v>
      </c>
      <c r="AC6455">
        <v>0</v>
      </c>
      <c r="AD6455">
        <v>0</v>
      </c>
      <c r="AE6455">
        <v>792.84149309302518</v>
      </c>
    </row>
    <row r="6456" spans="1:31" x14ac:dyDescent="0.3">
      <c r="A6456">
        <v>2660268</v>
      </c>
      <c r="B6456">
        <v>1</v>
      </c>
      <c r="C6456" t="s">
        <v>80</v>
      </c>
      <c r="D6456" t="s">
        <v>107</v>
      </c>
      <c r="E6456" t="s">
        <v>165</v>
      </c>
      <c r="F6456" t="s">
        <v>3521</v>
      </c>
      <c r="G6456" t="s">
        <v>406</v>
      </c>
      <c r="H6456" t="s">
        <v>135</v>
      </c>
      <c r="I6456" t="s">
        <v>136</v>
      </c>
      <c r="J6456" t="s">
        <v>137</v>
      </c>
      <c r="K6456" t="s">
        <v>138</v>
      </c>
      <c r="L6456" t="s">
        <v>17791</v>
      </c>
      <c r="M6456" t="s">
        <v>17792</v>
      </c>
      <c r="N6456">
        <v>1.5108333329999999</v>
      </c>
      <c r="O6456">
        <v>0</v>
      </c>
      <c r="P6456">
        <v>66</v>
      </c>
      <c r="Q6456">
        <v>0</v>
      </c>
      <c r="R6456">
        <v>2</v>
      </c>
      <c r="S6456">
        <v>0</v>
      </c>
      <c r="T6456">
        <v>6</v>
      </c>
      <c r="U6456">
        <v>0</v>
      </c>
      <c r="V6456">
        <v>0</v>
      </c>
      <c r="W6456">
        <v>0</v>
      </c>
      <c r="X6456">
        <v>24.900505133426066</v>
      </c>
      <c r="Y6456">
        <v>0</v>
      </c>
      <c r="Z6456">
        <v>0.82740327685681625</v>
      </c>
      <c r="AA6456">
        <v>0</v>
      </c>
      <c r="AB6456">
        <v>5.7810197904403102</v>
      </c>
      <c r="AC6456">
        <v>0</v>
      </c>
      <c r="AD6456">
        <v>0</v>
      </c>
      <c r="AE6456">
        <v>31.508928200723194</v>
      </c>
    </row>
    <row r="6457" spans="1:31" x14ac:dyDescent="0.3">
      <c r="A6457">
        <v>2659959</v>
      </c>
      <c r="B6457">
        <v>1</v>
      </c>
      <c r="C6457" t="s">
        <v>81</v>
      </c>
      <c r="D6457" t="s">
        <v>118</v>
      </c>
      <c r="E6457" t="s">
        <v>165</v>
      </c>
      <c r="F6457" t="s">
        <v>17793</v>
      </c>
      <c r="G6457" t="s">
        <v>224</v>
      </c>
      <c r="H6457" t="s">
        <v>135</v>
      </c>
      <c r="I6457" t="s">
        <v>136</v>
      </c>
      <c r="J6457" t="s">
        <v>137</v>
      </c>
      <c r="K6457" t="s">
        <v>138</v>
      </c>
      <c r="L6457" t="s">
        <v>17794</v>
      </c>
      <c r="M6457" t="s">
        <v>17795</v>
      </c>
      <c r="N6457">
        <v>1.2513888879999999</v>
      </c>
      <c r="O6457">
        <v>0</v>
      </c>
      <c r="P6457">
        <v>3</v>
      </c>
      <c r="Q6457">
        <v>0</v>
      </c>
      <c r="R6457">
        <v>2</v>
      </c>
      <c r="S6457">
        <v>0</v>
      </c>
      <c r="T6457">
        <v>2</v>
      </c>
      <c r="U6457">
        <v>0</v>
      </c>
      <c r="V6457">
        <v>0</v>
      </c>
      <c r="W6457">
        <v>0</v>
      </c>
      <c r="X6457">
        <v>2.3926356032257781E-3</v>
      </c>
      <c r="Y6457">
        <v>0</v>
      </c>
      <c r="Z6457">
        <v>8.1691194764909572</v>
      </c>
      <c r="AA6457">
        <v>0</v>
      </c>
      <c r="AB6457">
        <v>2.8990689970460943</v>
      </c>
      <c r="AC6457">
        <v>0</v>
      </c>
      <c r="AD6457">
        <v>0</v>
      </c>
      <c r="AE6457">
        <v>11.070581109140278</v>
      </c>
    </row>
    <row r="6458" spans="1:31" x14ac:dyDescent="0.3">
      <c r="A6458">
        <v>2660145</v>
      </c>
      <c r="B6458">
        <v>1</v>
      </c>
      <c r="C6458" t="s">
        <v>80</v>
      </c>
      <c r="D6458" t="s">
        <v>88</v>
      </c>
      <c r="E6458" t="s">
        <v>132</v>
      </c>
      <c r="F6458" t="s">
        <v>17796</v>
      </c>
      <c r="G6458" t="s">
        <v>268</v>
      </c>
      <c r="H6458" t="s">
        <v>135</v>
      </c>
      <c r="I6458" t="s">
        <v>136</v>
      </c>
      <c r="J6458" t="s">
        <v>137</v>
      </c>
      <c r="K6458" t="s">
        <v>138</v>
      </c>
      <c r="L6458" t="s">
        <v>17797</v>
      </c>
      <c r="M6458" t="s">
        <v>17798</v>
      </c>
      <c r="N6458">
        <v>2.9191666660000002</v>
      </c>
      <c r="O6458">
        <v>0</v>
      </c>
      <c r="P6458">
        <v>4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1.8868929914163761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1.8868929914163761</v>
      </c>
    </row>
    <row r="6459" spans="1:31" x14ac:dyDescent="0.3">
      <c r="A6459">
        <v>2660709</v>
      </c>
      <c r="B6459">
        <v>1</v>
      </c>
      <c r="C6459" t="s">
        <v>81</v>
      </c>
      <c r="D6459" t="s">
        <v>121</v>
      </c>
      <c r="E6459" t="s">
        <v>194</v>
      </c>
      <c r="F6459" t="s">
        <v>17799</v>
      </c>
      <c r="G6459" t="s">
        <v>149</v>
      </c>
      <c r="H6459" t="s">
        <v>144</v>
      </c>
      <c r="I6459" t="s">
        <v>136</v>
      </c>
      <c r="J6459" t="s">
        <v>137</v>
      </c>
      <c r="K6459" t="s">
        <v>138</v>
      </c>
      <c r="L6459" t="s">
        <v>17800</v>
      </c>
      <c r="M6459" t="s">
        <v>17801</v>
      </c>
      <c r="N6459">
        <v>3.869444444</v>
      </c>
      <c r="O6459">
        <v>10</v>
      </c>
      <c r="P6459">
        <v>1546</v>
      </c>
      <c r="Q6459">
        <v>4</v>
      </c>
      <c r="R6459">
        <v>65</v>
      </c>
      <c r="S6459">
        <v>6</v>
      </c>
      <c r="T6459">
        <v>85</v>
      </c>
      <c r="U6459">
        <v>0</v>
      </c>
      <c r="V6459">
        <v>0</v>
      </c>
      <c r="W6459">
        <v>10.472461075013886</v>
      </c>
      <c r="X6459">
        <v>810.70609478191477</v>
      </c>
      <c r="Y6459">
        <v>28.030551616315392</v>
      </c>
      <c r="Z6459">
        <v>181.54839768579305</v>
      </c>
      <c r="AA6459">
        <v>153.48603790037185</v>
      </c>
      <c r="AB6459">
        <v>97.596569229355282</v>
      </c>
      <c r="AC6459">
        <v>0</v>
      </c>
      <c r="AD6459">
        <v>0</v>
      </c>
      <c r="AE6459">
        <v>1281.8401122887644</v>
      </c>
    </row>
    <row r="6460" spans="1:31" x14ac:dyDescent="0.3">
      <c r="A6460">
        <v>2660500</v>
      </c>
      <c r="B6460">
        <v>1</v>
      </c>
      <c r="C6460" t="s">
        <v>80</v>
      </c>
      <c r="D6460" t="s">
        <v>108</v>
      </c>
      <c r="E6460" t="s">
        <v>147</v>
      </c>
      <c r="F6460" t="s">
        <v>11069</v>
      </c>
      <c r="G6460" t="s">
        <v>149</v>
      </c>
      <c r="H6460" t="s">
        <v>144</v>
      </c>
      <c r="I6460" t="s">
        <v>136</v>
      </c>
      <c r="J6460" t="s">
        <v>137</v>
      </c>
      <c r="K6460" t="s">
        <v>138</v>
      </c>
      <c r="L6460" t="s">
        <v>17802</v>
      </c>
      <c r="M6460" t="s">
        <v>17803</v>
      </c>
      <c r="N6460">
        <v>1.2536111109999999</v>
      </c>
      <c r="O6460">
        <v>0</v>
      </c>
      <c r="P6460">
        <v>564</v>
      </c>
      <c r="Q6460">
        <v>0</v>
      </c>
      <c r="R6460">
        <v>90</v>
      </c>
      <c r="S6460">
        <v>1</v>
      </c>
      <c r="T6460">
        <v>90</v>
      </c>
      <c r="U6460">
        <v>0</v>
      </c>
      <c r="V6460">
        <v>0</v>
      </c>
      <c r="W6460">
        <v>0</v>
      </c>
      <c r="X6460">
        <v>140.89412471529502</v>
      </c>
      <c r="Y6460">
        <v>0</v>
      </c>
      <c r="Z6460">
        <v>142.67210969708796</v>
      </c>
      <c r="AA6460">
        <v>1.5842878546693537</v>
      </c>
      <c r="AB6460">
        <v>101.0275463864902</v>
      </c>
      <c r="AC6460">
        <v>0</v>
      </c>
      <c r="AD6460">
        <v>0</v>
      </c>
      <c r="AE6460">
        <v>386.17806865354254</v>
      </c>
    </row>
    <row r="6461" spans="1:31" x14ac:dyDescent="0.3">
      <c r="A6461">
        <v>2660560</v>
      </c>
      <c r="B6461">
        <v>1</v>
      </c>
      <c r="C6461" t="s">
        <v>80</v>
      </c>
      <c r="D6461" t="s">
        <v>108</v>
      </c>
      <c r="E6461" t="s">
        <v>165</v>
      </c>
      <c r="F6461" t="s">
        <v>17804</v>
      </c>
      <c r="G6461" t="s">
        <v>224</v>
      </c>
      <c r="H6461" t="s">
        <v>135</v>
      </c>
      <c r="I6461" t="s">
        <v>136</v>
      </c>
      <c r="J6461" t="s">
        <v>137</v>
      </c>
      <c r="K6461" t="s">
        <v>138</v>
      </c>
      <c r="L6461" t="s">
        <v>17805</v>
      </c>
      <c r="M6461" t="s">
        <v>17359</v>
      </c>
      <c r="N6461">
        <v>0.94305555500000005</v>
      </c>
      <c r="O6461">
        <v>0</v>
      </c>
      <c r="P6461">
        <v>48</v>
      </c>
      <c r="Q6461">
        <v>0</v>
      </c>
      <c r="R6461">
        <v>7</v>
      </c>
      <c r="S6461">
        <v>0</v>
      </c>
      <c r="T6461">
        <v>6</v>
      </c>
      <c r="U6461">
        <v>0</v>
      </c>
      <c r="V6461">
        <v>0</v>
      </c>
      <c r="W6461">
        <v>0</v>
      </c>
      <c r="X6461">
        <v>11.832893170774305</v>
      </c>
      <c r="Y6461">
        <v>0</v>
      </c>
      <c r="Z6461">
        <v>1.97594090050045</v>
      </c>
      <c r="AA6461">
        <v>0</v>
      </c>
      <c r="AB6461">
        <v>3.5809680202921768</v>
      </c>
      <c r="AC6461">
        <v>0</v>
      </c>
      <c r="AD6461">
        <v>0</v>
      </c>
      <c r="AE6461">
        <v>17.389802091566931</v>
      </c>
    </row>
    <row r="6462" spans="1:31" x14ac:dyDescent="0.3">
      <c r="A6462">
        <v>2659865</v>
      </c>
      <c r="B6462">
        <v>2</v>
      </c>
      <c r="C6462" t="s">
        <v>80</v>
      </c>
      <c r="D6462" t="s">
        <v>90</v>
      </c>
      <c r="E6462" t="s">
        <v>152</v>
      </c>
      <c r="F6462" t="s">
        <v>17806</v>
      </c>
      <c r="G6462" t="s">
        <v>268</v>
      </c>
      <c r="H6462" t="s">
        <v>135</v>
      </c>
      <c r="I6462" t="s">
        <v>136</v>
      </c>
      <c r="J6462" t="s">
        <v>137</v>
      </c>
      <c r="K6462" t="s">
        <v>138</v>
      </c>
      <c r="L6462" t="s">
        <v>17807</v>
      </c>
      <c r="M6462" t="s">
        <v>17808</v>
      </c>
      <c r="N6462">
        <v>3.5052777769999999</v>
      </c>
      <c r="O6462">
        <v>0</v>
      </c>
      <c r="P6462">
        <v>1014</v>
      </c>
      <c r="Q6462">
        <v>0</v>
      </c>
      <c r="R6462">
        <v>0</v>
      </c>
      <c r="S6462">
        <v>0</v>
      </c>
      <c r="T6462">
        <v>101</v>
      </c>
      <c r="U6462">
        <v>0</v>
      </c>
      <c r="V6462">
        <v>0</v>
      </c>
      <c r="W6462">
        <v>0</v>
      </c>
      <c r="X6462">
        <v>794.93990363563182</v>
      </c>
      <c r="Y6462">
        <v>0</v>
      </c>
      <c r="Z6462">
        <v>0</v>
      </c>
      <c r="AA6462">
        <v>0</v>
      </c>
      <c r="AB6462">
        <v>246.42811249497527</v>
      </c>
      <c r="AC6462">
        <v>0</v>
      </c>
      <c r="AD6462">
        <v>0</v>
      </c>
      <c r="AE6462">
        <v>1041.368016130607</v>
      </c>
    </row>
    <row r="6463" spans="1:31" x14ac:dyDescent="0.3">
      <c r="A6463">
        <v>2660460</v>
      </c>
      <c r="B6463">
        <v>1</v>
      </c>
      <c r="C6463" t="s">
        <v>80</v>
      </c>
      <c r="D6463" t="s">
        <v>108</v>
      </c>
      <c r="E6463" t="s">
        <v>141</v>
      </c>
      <c r="F6463" t="s">
        <v>17809</v>
      </c>
      <c r="G6463" t="s">
        <v>143</v>
      </c>
      <c r="H6463" t="s">
        <v>144</v>
      </c>
      <c r="I6463" t="s">
        <v>136</v>
      </c>
      <c r="J6463" t="s">
        <v>137</v>
      </c>
      <c r="K6463" t="s">
        <v>138</v>
      </c>
      <c r="L6463" t="s">
        <v>17810</v>
      </c>
      <c r="M6463" t="s">
        <v>17811</v>
      </c>
      <c r="N6463">
        <v>2.1161111109999999</v>
      </c>
      <c r="O6463">
        <v>0</v>
      </c>
      <c r="P6463">
        <v>191</v>
      </c>
      <c r="Q6463">
        <v>1</v>
      </c>
      <c r="R6463">
        <v>84</v>
      </c>
      <c r="S6463">
        <v>3</v>
      </c>
      <c r="T6463">
        <v>30</v>
      </c>
      <c r="U6463">
        <v>0</v>
      </c>
      <c r="V6463">
        <v>0</v>
      </c>
      <c r="W6463">
        <v>0</v>
      </c>
      <c r="X6463">
        <v>96.387776715781044</v>
      </c>
      <c r="Y6463">
        <v>6.051658888335</v>
      </c>
      <c r="Z6463">
        <v>225.50527939934918</v>
      </c>
      <c r="AA6463">
        <v>60.467078440447366</v>
      </c>
      <c r="AB6463">
        <v>82.624557861175333</v>
      </c>
      <c r="AC6463">
        <v>0</v>
      </c>
      <c r="AD6463">
        <v>0</v>
      </c>
      <c r="AE6463">
        <v>471.03635130508792</v>
      </c>
    </row>
    <row r="6464" spans="1:31" x14ac:dyDescent="0.3">
      <c r="A6464">
        <v>2660752</v>
      </c>
      <c r="B6464">
        <v>1</v>
      </c>
      <c r="C6464" t="s">
        <v>80</v>
      </c>
      <c r="D6464" t="s">
        <v>93</v>
      </c>
      <c r="E6464" t="s">
        <v>165</v>
      </c>
      <c r="F6464" t="s">
        <v>17812</v>
      </c>
      <c r="G6464" t="s">
        <v>224</v>
      </c>
      <c r="H6464" t="s">
        <v>135</v>
      </c>
      <c r="I6464" t="s">
        <v>136</v>
      </c>
      <c r="J6464" t="s">
        <v>137</v>
      </c>
      <c r="K6464" t="s">
        <v>138</v>
      </c>
      <c r="L6464" t="s">
        <v>17813</v>
      </c>
      <c r="M6464" t="s">
        <v>17814</v>
      </c>
      <c r="N6464">
        <v>8.6838888880000003</v>
      </c>
      <c r="O6464">
        <v>0</v>
      </c>
      <c r="P6464">
        <v>12</v>
      </c>
      <c r="Q6464">
        <v>0</v>
      </c>
      <c r="R6464">
        <v>12</v>
      </c>
      <c r="S6464">
        <v>0</v>
      </c>
      <c r="T6464">
        <v>13</v>
      </c>
      <c r="U6464">
        <v>0</v>
      </c>
      <c r="V6464">
        <v>0</v>
      </c>
      <c r="W6464">
        <v>0</v>
      </c>
      <c r="X6464">
        <v>19.213717551936082</v>
      </c>
      <c r="Y6464">
        <v>0</v>
      </c>
      <c r="Z6464">
        <v>77.073750368324411</v>
      </c>
      <c r="AA6464">
        <v>0</v>
      </c>
      <c r="AB6464">
        <v>121.95972665804756</v>
      </c>
      <c r="AC6464">
        <v>0</v>
      </c>
      <c r="AD6464">
        <v>0</v>
      </c>
      <c r="AE6464">
        <v>218.24719457830804</v>
      </c>
    </row>
    <row r="6465" spans="1:31" x14ac:dyDescent="0.3">
      <c r="A6465">
        <v>2660729</v>
      </c>
      <c r="B6465">
        <v>1</v>
      </c>
      <c r="C6465" t="s">
        <v>80</v>
      </c>
      <c r="D6465" t="s">
        <v>108</v>
      </c>
      <c r="E6465" t="s">
        <v>152</v>
      </c>
      <c r="F6465" t="s">
        <v>17815</v>
      </c>
      <c r="G6465" t="s">
        <v>224</v>
      </c>
      <c r="H6465" t="s">
        <v>135</v>
      </c>
      <c r="I6465" t="s">
        <v>136</v>
      </c>
      <c r="J6465" t="s">
        <v>137</v>
      </c>
      <c r="K6465" t="s">
        <v>138</v>
      </c>
      <c r="L6465" t="s">
        <v>17816</v>
      </c>
      <c r="M6465" t="s">
        <v>17817</v>
      </c>
      <c r="N6465">
        <v>5.6972222219999997</v>
      </c>
      <c r="O6465">
        <v>0</v>
      </c>
      <c r="P6465">
        <v>14</v>
      </c>
      <c r="Q6465">
        <v>0</v>
      </c>
      <c r="R6465">
        <v>3</v>
      </c>
      <c r="S6465">
        <v>0</v>
      </c>
      <c r="T6465">
        <v>1</v>
      </c>
      <c r="U6465">
        <v>0</v>
      </c>
      <c r="V6465">
        <v>0</v>
      </c>
      <c r="W6465">
        <v>0</v>
      </c>
      <c r="X6465">
        <v>12.210539564843112</v>
      </c>
      <c r="Y6465">
        <v>0</v>
      </c>
      <c r="Z6465">
        <v>28.948361904893087</v>
      </c>
      <c r="AA6465">
        <v>0</v>
      </c>
      <c r="AB6465">
        <v>1.0533434711047918</v>
      </c>
      <c r="AC6465">
        <v>0</v>
      </c>
      <c r="AD6465">
        <v>0</v>
      </c>
      <c r="AE6465">
        <v>42.212244940840989</v>
      </c>
    </row>
    <row r="6466" spans="1:31" x14ac:dyDescent="0.3">
      <c r="A6466">
        <v>2660208</v>
      </c>
      <c r="B6466">
        <v>1</v>
      </c>
      <c r="C6466" t="s">
        <v>80</v>
      </c>
      <c r="D6466" t="s">
        <v>83</v>
      </c>
      <c r="E6466" t="s">
        <v>181</v>
      </c>
      <c r="F6466" t="s">
        <v>17818</v>
      </c>
      <c r="G6466" t="s">
        <v>562</v>
      </c>
      <c r="H6466" t="s">
        <v>1793</v>
      </c>
      <c r="I6466" t="s">
        <v>136</v>
      </c>
      <c r="J6466" t="s">
        <v>137</v>
      </c>
      <c r="K6466" t="s">
        <v>138</v>
      </c>
      <c r="L6466" t="s">
        <v>17750</v>
      </c>
      <c r="M6466" t="s">
        <v>17819</v>
      </c>
      <c r="N6466">
        <v>0.28361111100000003</v>
      </c>
      <c r="O6466">
        <v>0</v>
      </c>
      <c r="P6466">
        <v>15514</v>
      </c>
      <c r="Q6466">
        <v>0</v>
      </c>
      <c r="R6466">
        <v>2</v>
      </c>
      <c r="S6466">
        <v>20</v>
      </c>
      <c r="T6466">
        <v>3295</v>
      </c>
      <c r="U6466">
        <v>4</v>
      </c>
      <c r="V6466">
        <v>20</v>
      </c>
      <c r="W6466">
        <v>0</v>
      </c>
      <c r="X6466">
        <v>1318.0298842938466</v>
      </c>
      <c r="Y6466">
        <v>0</v>
      </c>
      <c r="Z6466">
        <v>0.10269001819259847</v>
      </c>
      <c r="AA6466">
        <v>83.154101427616851</v>
      </c>
      <c r="AB6466">
        <v>945.39689066624203</v>
      </c>
      <c r="AC6466">
        <v>159.79564943574516</v>
      </c>
      <c r="AD6466">
        <v>39.478510877122389</v>
      </c>
      <c r="AE6466">
        <v>2545.9577267187656</v>
      </c>
    </row>
    <row r="6467" spans="1:31" x14ac:dyDescent="0.3">
      <c r="A6467">
        <v>2659876</v>
      </c>
      <c r="B6467">
        <v>1</v>
      </c>
      <c r="C6467" t="s">
        <v>80</v>
      </c>
      <c r="D6467" t="s">
        <v>104</v>
      </c>
      <c r="E6467" t="s">
        <v>194</v>
      </c>
      <c r="F6467" t="s">
        <v>3312</v>
      </c>
      <c r="G6467" t="s">
        <v>149</v>
      </c>
      <c r="H6467" t="s">
        <v>144</v>
      </c>
      <c r="I6467" t="s">
        <v>136</v>
      </c>
      <c r="J6467" t="s">
        <v>137</v>
      </c>
      <c r="K6467" t="s">
        <v>138</v>
      </c>
      <c r="L6467" t="s">
        <v>17820</v>
      </c>
      <c r="M6467" t="s">
        <v>17821</v>
      </c>
      <c r="N6467">
        <v>2.8491666659999999</v>
      </c>
      <c r="O6467">
        <v>48</v>
      </c>
      <c r="P6467">
        <v>3207</v>
      </c>
      <c r="Q6467">
        <v>129</v>
      </c>
      <c r="R6467">
        <v>209</v>
      </c>
      <c r="S6467">
        <v>58</v>
      </c>
      <c r="T6467">
        <v>413</v>
      </c>
      <c r="U6467">
        <v>2</v>
      </c>
      <c r="V6467">
        <v>1</v>
      </c>
      <c r="W6467">
        <v>152.60613804093225</v>
      </c>
      <c r="X6467">
        <v>2016.6484904395725</v>
      </c>
      <c r="Y6467">
        <v>483.72857877638484</v>
      </c>
      <c r="Z6467">
        <v>492.61536515176795</v>
      </c>
      <c r="AA6467">
        <v>585.12237704378674</v>
      </c>
      <c r="AB6467">
        <v>578.8003061943964</v>
      </c>
      <c r="AC6467">
        <v>3.0650278376649034</v>
      </c>
      <c r="AD6467">
        <v>2.1519949579974798</v>
      </c>
      <c r="AE6467">
        <v>4314.7382784425045</v>
      </c>
    </row>
    <row r="6468" spans="1:31" x14ac:dyDescent="0.3">
      <c r="A6468">
        <v>2660566</v>
      </c>
      <c r="B6468">
        <v>1</v>
      </c>
      <c r="C6468" t="s">
        <v>80</v>
      </c>
      <c r="D6468" t="s">
        <v>98</v>
      </c>
      <c r="E6468" t="s">
        <v>152</v>
      </c>
      <c r="F6468" t="s">
        <v>17822</v>
      </c>
      <c r="G6468" t="s">
        <v>191</v>
      </c>
      <c r="H6468" t="s">
        <v>135</v>
      </c>
      <c r="I6468" t="s">
        <v>136</v>
      </c>
      <c r="J6468" t="s">
        <v>137</v>
      </c>
      <c r="K6468" t="s">
        <v>138</v>
      </c>
      <c r="L6468" t="s">
        <v>17823</v>
      </c>
      <c r="M6468" t="s">
        <v>17824</v>
      </c>
      <c r="N6468">
        <v>0.67972222199999999</v>
      </c>
      <c r="O6468">
        <v>0</v>
      </c>
      <c r="P6468">
        <v>163</v>
      </c>
      <c r="Q6468">
        <v>0</v>
      </c>
      <c r="R6468">
        <v>5</v>
      </c>
      <c r="S6468">
        <v>0</v>
      </c>
      <c r="T6468">
        <v>28</v>
      </c>
      <c r="U6468">
        <v>0</v>
      </c>
      <c r="V6468">
        <v>0</v>
      </c>
      <c r="W6468">
        <v>0</v>
      </c>
      <c r="X6468">
        <v>28.874549194125908</v>
      </c>
      <c r="Y6468">
        <v>0</v>
      </c>
      <c r="Z6468">
        <v>13.08793034771562</v>
      </c>
      <c r="AA6468">
        <v>0</v>
      </c>
      <c r="AB6468">
        <v>12.903945955292496</v>
      </c>
      <c r="AC6468">
        <v>0</v>
      </c>
      <c r="AD6468">
        <v>0</v>
      </c>
      <c r="AE6468">
        <v>54.866425497134031</v>
      </c>
    </row>
    <row r="6469" spans="1:31" x14ac:dyDescent="0.3">
      <c r="A6469">
        <v>2660251</v>
      </c>
      <c r="B6469">
        <v>1</v>
      </c>
      <c r="C6469" t="s">
        <v>81</v>
      </c>
      <c r="D6469" t="s">
        <v>127</v>
      </c>
      <c r="E6469" t="s">
        <v>132</v>
      </c>
      <c r="F6469" t="s">
        <v>17825</v>
      </c>
      <c r="G6469" t="s">
        <v>268</v>
      </c>
      <c r="H6469" t="s">
        <v>135</v>
      </c>
      <c r="I6469" t="s">
        <v>136</v>
      </c>
      <c r="J6469" t="s">
        <v>137</v>
      </c>
      <c r="K6469" t="s">
        <v>138</v>
      </c>
      <c r="L6469" t="s">
        <v>17826</v>
      </c>
      <c r="M6469" t="s">
        <v>17827</v>
      </c>
      <c r="N6469">
        <v>7.7350000000000003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1.5249903275147605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1.5249903275147605</v>
      </c>
    </row>
    <row r="6470" spans="1:31" x14ac:dyDescent="0.3">
      <c r="A6470">
        <v>2659853</v>
      </c>
      <c r="B6470">
        <v>1</v>
      </c>
      <c r="C6470" t="s">
        <v>80</v>
      </c>
      <c r="D6470" t="s">
        <v>88</v>
      </c>
      <c r="E6470" t="s">
        <v>132</v>
      </c>
      <c r="F6470" t="s">
        <v>17828</v>
      </c>
      <c r="G6470" t="s">
        <v>268</v>
      </c>
      <c r="H6470" t="s">
        <v>135</v>
      </c>
      <c r="I6470" t="s">
        <v>136</v>
      </c>
      <c r="J6470" t="s">
        <v>137</v>
      </c>
      <c r="K6470" t="s">
        <v>138</v>
      </c>
      <c r="L6470" t="s">
        <v>17829</v>
      </c>
      <c r="M6470" t="s">
        <v>17830</v>
      </c>
      <c r="N6470">
        <v>2.0136111109999999</v>
      </c>
      <c r="O6470">
        <v>0</v>
      </c>
      <c r="P6470">
        <v>4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3.5324828399506982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3.5324828399506982</v>
      </c>
    </row>
    <row r="6471" spans="1:31" x14ac:dyDescent="0.3">
      <c r="A6471">
        <v>2660543</v>
      </c>
      <c r="B6471">
        <v>1</v>
      </c>
      <c r="C6471" t="s">
        <v>80</v>
      </c>
      <c r="D6471" t="s">
        <v>84</v>
      </c>
      <c r="E6471" t="s">
        <v>147</v>
      </c>
      <c r="F6471" t="s">
        <v>11755</v>
      </c>
      <c r="G6471" t="s">
        <v>149</v>
      </c>
      <c r="H6471" t="s">
        <v>144</v>
      </c>
      <c r="I6471" t="s">
        <v>136</v>
      </c>
      <c r="J6471" t="s">
        <v>137</v>
      </c>
      <c r="K6471" t="s">
        <v>138</v>
      </c>
      <c r="L6471" t="s">
        <v>17831</v>
      </c>
      <c r="M6471" t="s">
        <v>17832</v>
      </c>
      <c r="N6471">
        <v>0.100833333</v>
      </c>
      <c r="O6471">
        <v>1</v>
      </c>
      <c r="P6471">
        <v>522</v>
      </c>
      <c r="Q6471">
        <v>0</v>
      </c>
      <c r="R6471">
        <v>2</v>
      </c>
      <c r="S6471">
        <v>30</v>
      </c>
      <c r="T6471">
        <v>534</v>
      </c>
      <c r="U6471">
        <v>5</v>
      </c>
      <c r="V6471">
        <v>8</v>
      </c>
      <c r="W6471">
        <v>0</v>
      </c>
      <c r="X6471">
        <v>17.743375885508602</v>
      </c>
      <c r="Y6471">
        <v>0</v>
      </c>
      <c r="Z6471">
        <v>0.21820942824288664</v>
      </c>
      <c r="AA6471">
        <v>22.890886901336923</v>
      </c>
      <c r="AB6471">
        <v>65.49017327645268</v>
      </c>
      <c r="AC6471">
        <v>13.725186550617153</v>
      </c>
      <c r="AD6471">
        <v>6.8970807834857144</v>
      </c>
      <c r="AE6471">
        <v>126.96491282564396</v>
      </c>
    </row>
    <row r="6472" spans="1:31" x14ac:dyDescent="0.3">
      <c r="A6472">
        <v>2659896</v>
      </c>
      <c r="B6472">
        <v>1</v>
      </c>
      <c r="C6472" t="s">
        <v>80</v>
      </c>
      <c r="D6472" t="s">
        <v>82</v>
      </c>
      <c r="E6472" t="s">
        <v>152</v>
      </c>
      <c r="F6472" t="s">
        <v>17833</v>
      </c>
      <c r="G6472" t="s">
        <v>183</v>
      </c>
      <c r="H6472" t="s">
        <v>135</v>
      </c>
      <c r="I6472" t="s">
        <v>136</v>
      </c>
      <c r="J6472" t="s">
        <v>137</v>
      </c>
      <c r="K6472" t="s">
        <v>138</v>
      </c>
      <c r="L6472" t="s">
        <v>17834</v>
      </c>
      <c r="M6472" t="s">
        <v>17835</v>
      </c>
      <c r="N6472">
        <v>1.2030555549999999</v>
      </c>
      <c r="O6472">
        <v>0</v>
      </c>
      <c r="P6472">
        <v>2</v>
      </c>
      <c r="Q6472">
        <v>0</v>
      </c>
      <c r="R6472">
        <v>0</v>
      </c>
      <c r="S6472">
        <v>0</v>
      </c>
      <c r="T6472">
        <v>86</v>
      </c>
      <c r="U6472">
        <v>0</v>
      </c>
      <c r="V6472">
        <v>0</v>
      </c>
      <c r="W6472">
        <v>0</v>
      </c>
      <c r="X6472">
        <v>2.5404477801166943E-3</v>
      </c>
      <c r="Y6472">
        <v>0</v>
      </c>
      <c r="Z6472">
        <v>0</v>
      </c>
      <c r="AA6472">
        <v>0</v>
      </c>
      <c r="AB6472">
        <v>77.281717283016235</v>
      </c>
      <c r="AC6472">
        <v>0</v>
      </c>
      <c r="AD6472">
        <v>0</v>
      </c>
      <c r="AE6472">
        <v>77.284257730796355</v>
      </c>
    </row>
    <row r="6473" spans="1:31" x14ac:dyDescent="0.3">
      <c r="A6473">
        <v>2660480</v>
      </c>
      <c r="B6473">
        <v>1</v>
      </c>
      <c r="C6473" t="s">
        <v>81</v>
      </c>
      <c r="D6473" t="s">
        <v>117</v>
      </c>
      <c r="E6473" t="s">
        <v>141</v>
      </c>
      <c r="F6473" t="s">
        <v>17836</v>
      </c>
      <c r="G6473" t="s">
        <v>143</v>
      </c>
      <c r="H6473" t="s">
        <v>144</v>
      </c>
      <c r="I6473" t="s">
        <v>136</v>
      </c>
      <c r="J6473" t="s">
        <v>137</v>
      </c>
      <c r="K6473" t="s">
        <v>138</v>
      </c>
      <c r="L6473" t="s">
        <v>17837</v>
      </c>
      <c r="M6473" t="s">
        <v>17838</v>
      </c>
      <c r="N6473">
        <v>0.939722222</v>
      </c>
      <c r="O6473">
        <v>0</v>
      </c>
      <c r="P6473">
        <v>43</v>
      </c>
      <c r="Q6473">
        <v>0</v>
      </c>
      <c r="R6473">
        <v>0</v>
      </c>
      <c r="S6473">
        <v>0</v>
      </c>
      <c r="T6473">
        <v>2</v>
      </c>
      <c r="U6473">
        <v>0</v>
      </c>
      <c r="V6473">
        <v>0</v>
      </c>
      <c r="W6473">
        <v>0</v>
      </c>
      <c r="X6473">
        <v>5.2869817822674152</v>
      </c>
      <c r="Y6473">
        <v>0</v>
      </c>
      <c r="Z6473">
        <v>0</v>
      </c>
      <c r="AA6473">
        <v>0</v>
      </c>
      <c r="AB6473">
        <v>0.41826980081442783</v>
      </c>
      <c r="AC6473">
        <v>0</v>
      </c>
      <c r="AD6473">
        <v>0</v>
      </c>
      <c r="AE6473">
        <v>5.7052515830818429</v>
      </c>
    </row>
    <row r="6474" spans="1:31" x14ac:dyDescent="0.3">
      <c r="A6474">
        <v>2660503</v>
      </c>
      <c r="B6474">
        <v>1</v>
      </c>
      <c r="C6474" t="s">
        <v>81</v>
      </c>
      <c r="D6474" t="s">
        <v>114</v>
      </c>
      <c r="E6474" t="s">
        <v>194</v>
      </c>
      <c r="F6474" t="s">
        <v>17839</v>
      </c>
      <c r="G6474" t="s">
        <v>149</v>
      </c>
      <c r="H6474" t="s">
        <v>144</v>
      </c>
      <c r="I6474" t="s">
        <v>136</v>
      </c>
      <c r="J6474" t="s">
        <v>137</v>
      </c>
      <c r="K6474" t="s">
        <v>138</v>
      </c>
      <c r="L6474" t="s">
        <v>17840</v>
      </c>
      <c r="M6474" t="s">
        <v>17841</v>
      </c>
      <c r="N6474">
        <v>7.0555555000000006E-2</v>
      </c>
      <c r="O6474">
        <v>11</v>
      </c>
      <c r="P6474">
        <v>3065</v>
      </c>
      <c r="Q6474">
        <v>2</v>
      </c>
      <c r="R6474">
        <v>77</v>
      </c>
      <c r="S6474">
        <v>10</v>
      </c>
      <c r="T6474">
        <v>267</v>
      </c>
      <c r="U6474">
        <v>0</v>
      </c>
      <c r="V6474">
        <v>0</v>
      </c>
      <c r="W6474">
        <v>0.24655971671222218</v>
      </c>
      <c r="X6474">
        <v>22.592123945193741</v>
      </c>
      <c r="Y6474">
        <v>0.25645499163427354</v>
      </c>
      <c r="Z6474">
        <v>3.1640096913167248</v>
      </c>
      <c r="AA6474">
        <v>0.6654429337211003</v>
      </c>
      <c r="AB6474">
        <v>4.014871548013133</v>
      </c>
      <c r="AC6474">
        <v>0</v>
      </c>
      <c r="AD6474">
        <v>0</v>
      </c>
      <c r="AE6474">
        <v>30.939462826591196</v>
      </c>
    </row>
    <row r="6475" spans="1:31" x14ac:dyDescent="0.3">
      <c r="A6475">
        <v>2660643</v>
      </c>
      <c r="B6475">
        <v>1</v>
      </c>
      <c r="C6475" t="s">
        <v>81</v>
      </c>
      <c r="D6475" t="s">
        <v>126</v>
      </c>
      <c r="E6475" t="s">
        <v>152</v>
      </c>
      <c r="F6475" t="s">
        <v>8320</v>
      </c>
      <c r="G6475" t="s">
        <v>191</v>
      </c>
      <c r="H6475" t="s">
        <v>135</v>
      </c>
      <c r="I6475" t="s">
        <v>136</v>
      </c>
      <c r="J6475" t="s">
        <v>137</v>
      </c>
      <c r="K6475" t="s">
        <v>138</v>
      </c>
      <c r="L6475" t="s">
        <v>17842</v>
      </c>
      <c r="M6475" t="s">
        <v>17843</v>
      </c>
      <c r="N6475">
        <v>0.93388888800000003</v>
      </c>
      <c r="O6475">
        <v>0</v>
      </c>
      <c r="P6475">
        <v>53</v>
      </c>
      <c r="Q6475">
        <v>0</v>
      </c>
      <c r="R6475">
        <v>14</v>
      </c>
      <c r="S6475">
        <v>0</v>
      </c>
      <c r="T6475">
        <v>2</v>
      </c>
      <c r="U6475">
        <v>0</v>
      </c>
      <c r="V6475">
        <v>0</v>
      </c>
      <c r="W6475">
        <v>0</v>
      </c>
      <c r="X6475">
        <v>4.4646859699884489</v>
      </c>
      <c r="Y6475">
        <v>0</v>
      </c>
      <c r="Z6475">
        <v>18.793035322048109</v>
      </c>
      <c r="AA6475">
        <v>0</v>
      </c>
      <c r="AB6475">
        <v>1.4464312893708333</v>
      </c>
      <c r="AC6475">
        <v>0</v>
      </c>
      <c r="AD6475">
        <v>0</v>
      </c>
      <c r="AE6475">
        <v>24.704152581407389</v>
      </c>
    </row>
    <row r="6476" spans="1:31" x14ac:dyDescent="0.3">
      <c r="A6476">
        <v>2660294</v>
      </c>
      <c r="B6476">
        <v>1</v>
      </c>
      <c r="C6476" t="s">
        <v>80</v>
      </c>
      <c r="D6476" t="s">
        <v>100</v>
      </c>
      <c r="E6476" t="s">
        <v>194</v>
      </c>
      <c r="F6476" t="s">
        <v>5212</v>
      </c>
      <c r="G6476" t="s">
        <v>149</v>
      </c>
      <c r="H6476" t="s">
        <v>144</v>
      </c>
      <c r="I6476" t="s">
        <v>136</v>
      </c>
      <c r="J6476" t="s">
        <v>137</v>
      </c>
      <c r="K6476" t="s">
        <v>138</v>
      </c>
      <c r="L6476" t="s">
        <v>17844</v>
      </c>
      <c r="M6476" t="s">
        <v>17845</v>
      </c>
      <c r="N6476">
        <v>0.47833333300000003</v>
      </c>
      <c r="O6476">
        <v>4</v>
      </c>
      <c r="P6476">
        <v>9017</v>
      </c>
      <c r="Q6476">
        <v>4</v>
      </c>
      <c r="R6476">
        <v>83</v>
      </c>
      <c r="S6476">
        <v>10</v>
      </c>
      <c r="T6476">
        <v>670</v>
      </c>
      <c r="U6476">
        <v>0</v>
      </c>
      <c r="V6476">
        <v>0</v>
      </c>
      <c r="W6476">
        <v>46.384475449253316</v>
      </c>
      <c r="X6476">
        <v>1122.1818063192736</v>
      </c>
      <c r="Y6476">
        <v>45.853770290878039</v>
      </c>
      <c r="Z6476">
        <v>43.775575787946536</v>
      </c>
      <c r="AA6476">
        <v>112.1571947347188</v>
      </c>
      <c r="AB6476">
        <v>440.75092580738419</v>
      </c>
      <c r="AC6476">
        <v>0</v>
      </c>
      <c r="AD6476">
        <v>0</v>
      </c>
      <c r="AE6476">
        <v>1811.1037483894545</v>
      </c>
    </row>
    <row r="6477" spans="1:31" x14ac:dyDescent="0.3">
      <c r="A6477">
        <v>2660102</v>
      </c>
      <c r="B6477">
        <v>1</v>
      </c>
      <c r="C6477" t="s">
        <v>80</v>
      </c>
      <c r="D6477" t="s">
        <v>106</v>
      </c>
      <c r="E6477" t="s">
        <v>147</v>
      </c>
      <c r="F6477" t="s">
        <v>16924</v>
      </c>
      <c r="G6477" t="s">
        <v>149</v>
      </c>
      <c r="H6477" t="s">
        <v>144</v>
      </c>
      <c r="I6477" t="s">
        <v>136</v>
      </c>
      <c r="J6477" t="s">
        <v>137</v>
      </c>
      <c r="K6477" t="s">
        <v>138</v>
      </c>
      <c r="L6477" t="s">
        <v>17846</v>
      </c>
      <c r="M6477" t="s">
        <v>17847</v>
      </c>
      <c r="N6477">
        <v>0.69916666599999999</v>
      </c>
      <c r="O6477">
        <v>2</v>
      </c>
      <c r="P6477">
        <v>745</v>
      </c>
      <c r="Q6477">
        <v>88</v>
      </c>
      <c r="R6477">
        <v>138</v>
      </c>
      <c r="S6477">
        <v>9</v>
      </c>
      <c r="T6477">
        <v>110</v>
      </c>
      <c r="U6477">
        <v>1</v>
      </c>
      <c r="V6477">
        <v>0</v>
      </c>
      <c r="W6477">
        <v>0.39459458520635854</v>
      </c>
      <c r="X6477">
        <v>105.53819930461232</v>
      </c>
      <c r="Y6477">
        <v>501.18837261419213</v>
      </c>
      <c r="Z6477">
        <v>321.58707652583252</v>
      </c>
      <c r="AA6477">
        <v>34.7057650254932</v>
      </c>
      <c r="AB6477">
        <v>102.68007703969852</v>
      </c>
      <c r="AC6477">
        <v>0.204110679942</v>
      </c>
      <c r="AD6477">
        <v>0</v>
      </c>
      <c r="AE6477">
        <v>1066.2981957749771</v>
      </c>
    </row>
    <row r="6478" spans="1:31" x14ac:dyDescent="0.3">
      <c r="A6478">
        <v>2660025</v>
      </c>
      <c r="B6478">
        <v>1</v>
      </c>
      <c r="C6478" t="s">
        <v>81</v>
      </c>
      <c r="D6478" t="s">
        <v>127</v>
      </c>
      <c r="E6478" t="s">
        <v>147</v>
      </c>
      <c r="F6478" t="s">
        <v>17848</v>
      </c>
      <c r="G6478" t="s">
        <v>149</v>
      </c>
      <c r="H6478" t="s">
        <v>144</v>
      </c>
      <c r="I6478" t="s">
        <v>136</v>
      </c>
      <c r="J6478" t="s">
        <v>137</v>
      </c>
      <c r="K6478" t="s">
        <v>138</v>
      </c>
      <c r="L6478" t="s">
        <v>17849</v>
      </c>
      <c r="M6478" t="s">
        <v>17111</v>
      </c>
      <c r="N6478">
        <v>10.15</v>
      </c>
      <c r="O6478">
        <v>3</v>
      </c>
      <c r="P6478">
        <v>143</v>
      </c>
      <c r="Q6478">
        <v>42</v>
      </c>
      <c r="R6478">
        <v>25</v>
      </c>
      <c r="S6478">
        <v>5</v>
      </c>
      <c r="T6478">
        <v>17</v>
      </c>
      <c r="U6478">
        <v>1</v>
      </c>
      <c r="V6478">
        <v>0</v>
      </c>
      <c r="W6478">
        <v>7.3799483121007494</v>
      </c>
      <c r="X6478">
        <v>232.12909775255469</v>
      </c>
      <c r="Y6478">
        <v>1056.2161794617764</v>
      </c>
      <c r="Z6478">
        <v>582.05542672767297</v>
      </c>
      <c r="AA6478">
        <v>16.711644804089762</v>
      </c>
      <c r="AB6478">
        <v>110.25558405486612</v>
      </c>
      <c r="AC6478">
        <v>19.701795741665599</v>
      </c>
      <c r="AD6478">
        <v>0</v>
      </c>
      <c r="AE6478">
        <v>2024.4496768547262</v>
      </c>
    </row>
    <row r="6479" spans="1:31" x14ac:dyDescent="0.3">
      <c r="A6479">
        <v>2660689</v>
      </c>
      <c r="B6479">
        <v>1</v>
      </c>
      <c r="C6479" t="s">
        <v>81</v>
      </c>
      <c r="D6479" t="s">
        <v>113</v>
      </c>
      <c r="E6479" t="s">
        <v>152</v>
      </c>
      <c r="F6479" t="s">
        <v>17850</v>
      </c>
      <c r="G6479" t="s">
        <v>187</v>
      </c>
      <c r="H6479" t="s">
        <v>135</v>
      </c>
      <c r="I6479" t="s">
        <v>136</v>
      </c>
      <c r="J6479" t="s">
        <v>137</v>
      </c>
      <c r="K6479" t="s">
        <v>138</v>
      </c>
      <c r="L6479" t="s">
        <v>17851</v>
      </c>
      <c r="M6479" t="s">
        <v>17852</v>
      </c>
      <c r="N6479">
        <v>0.87583333299999999</v>
      </c>
      <c r="O6479">
        <v>0</v>
      </c>
      <c r="P6479">
        <v>96</v>
      </c>
      <c r="Q6479">
        <v>0</v>
      </c>
      <c r="R6479">
        <v>4</v>
      </c>
      <c r="S6479">
        <v>0</v>
      </c>
      <c r="T6479">
        <v>8</v>
      </c>
      <c r="U6479">
        <v>0</v>
      </c>
      <c r="V6479">
        <v>0</v>
      </c>
      <c r="W6479">
        <v>0</v>
      </c>
      <c r="X6479">
        <v>15.27892689110968</v>
      </c>
      <c r="Y6479">
        <v>0</v>
      </c>
      <c r="Z6479">
        <v>2.7217874938391153</v>
      </c>
      <c r="AA6479">
        <v>0</v>
      </c>
      <c r="AB6479">
        <v>2.1904381897261374</v>
      </c>
      <c r="AC6479">
        <v>0</v>
      </c>
      <c r="AD6479">
        <v>0</v>
      </c>
      <c r="AE6479">
        <v>20.191152574674934</v>
      </c>
    </row>
    <row r="6480" spans="1:31" x14ac:dyDescent="0.3">
      <c r="A6480">
        <v>2660271</v>
      </c>
      <c r="B6480">
        <v>1</v>
      </c>
      <c r="C6480" t="s">
        <v>80</v>
      </c>
      <c r="D6480" t="s">
        <v>98</v>
      </c>
      <c r="E6480" t="s">
        <v>165</v>
      </c>
      <c r="F6480" t="s">
        <v>17853</v>
      </c>
      <c r="G6480" t="s">
        <v>224</v>
      </c>
      <c r="H6480" t="s">
        <v>135</v>
      </c>
      <c r="I6480" t="s">
        <v>136</v>
      </c>
      <c r="J6480" t="s">
        <v>137</v>
      </c>
      <c r="K6480" t="s">
        <v>138</v>
      </c>
      <c r="L6480" t="s">
        <v>17854</v>
      </c>
      <c r="M6480" t="s">
        <v>17855</v>
      </c>
      <c r="N6480">
        <v>1.4286111109999999</v>
      </c>
      <c r="O6480">
        <v>0</v>
      </c>
      <c r="P6480">
        <v>21</v>
      </c>
      <c r="Q6480">
        <v>0</v>
      </c>
      <c r="R6480">
        <v>13</v>
      </c>
      <c r="S6480">
        <v>0</v>
      </c>
      <c r="T6480">
        <v>4</v>
      </c>
      <c r="U6480">
        <v>0</v>
      </c>
      <c r="V6480">
        <v>0</v>
      </c>
      <c r="W6480">
        <v>0</v>
      </c>
      <c r="X6480">
        <v>18.862715978445209</v>
      </c>
      <c r="Y6480">
        <v>0</v>
      </c>
      <c r="Z6480">
        <v>25.579916601559436</v>
      </c>
      <c r="AA6480">
        <v>0</v>
      </c>
      <c r="AB6480">
        <v>6.9003012970184905</v>
      </c>
      <c r="AC6480">
        <v>0</v>
      </c>
      <c r="AD6480">
        <v>0</v>
      </c>
      <c r="AE6480">
        <v>51.342933877023128</v>
      </c>
    </row>
    <row r="6481" spans="1:31" x14ac:dyDescent="0.3">
      <c r="A6481">
        <v>2660125</v>
      </c>
      <c r="B6481">
        <v>1</v>
      </c>
      <c r="C6481" t="s">
        <v>81</v>
      </c>
      <c r="D6481" t="s">
        <v>112</v>
      </c>
      <c r="E6481" t="s">
        <v>194</v>
      </c>
      <c r="F6481" t="s">
        <v>17856</v>
      </c>
      <c r="G6481" t="s">
        <v>220</v>
      </c>
      <c r="H6481" t="s">
        <v>144</v>
      </c>
      <c r="I6481" t="s">
        <v>136</v>
      </c>
      <c r="J6481" t="s">
        <v>137</v>
      </c>
      <c r="K6481" t="s">
        <v>162</v>
      </c>
      <c r="L6481" t="s">
        <v>17857</v>
      </c>
      <c r="M6481" t="s">
        <v>17858</v>
      </c>
      <c r="N6481">
        <v>0.67</v>
      </c>
      <c r="O6481">
        <v>4</v>
      </c>
      <c r="P6481">
        <v>543</v>
      </c>
      <c r="Q6481">
        <v>27</v>
      </c>
      <c r="R6481">
        <v>84</v>
      </c>
      <c r="S6481">
        <v>11</v>
      </c>
      <c r="T6481">
        <v>56</v>
      </c>
      <c r="U6481">
        <v>2</v>
      </c>
      <c r="V6481">
        <v>1</v>
      </c>
      <c r="W6481">
        <v>1.3364312224450381</v>
      </c>
      <c r="X6481">
        <v>61.952416870227601</v>
      </c>
      <c r="Y6481">
        <v>203.79035865631002</v>
      </c>
      <c r="Z6481">
        <v>170.86187813558709</v>
      </c>
      <c r="AA6481">
        <v>58.004445553161638</v>
      </c>
      <c r="AB6481">
        <v>20.826526980936343</v>
      </c>
      <c r="AC6481">
        <v>34.000728030024931</v>
      </c>
      <c r="AD6481">
        <v>0.10258287494137985</v>
      </c>
      <c r="AE6481">
        <v>550.87536832363401</v>
      </c>
    </row>
    <row r="6482" spans="1:31" x14ac:dyDescent="0.3">
      <c r="A6482">
        <v>2660002</v>
      </c>
      <c r="B6482">
        <v>1</v>
      </c>
      <c r="C6482" t="s">
        <v>80</v>
      </c>
      <c r="D6482" t="s">
        <v>93</v>
      </c>
      <c r="E6482" t="s">
        <v>165</v>
      </c>
      <c r="F6482" t="s">
        <v>17859</v>
      </c>
      <c r="G6482" t="s">
        <v>224</v>
      </c>
      <c r="H6482" t="s">
        <v>135</v>
      </c>
      <c r="I6482" t="s">
        <v>136</v>
      </c>
      <c r="J6482" t="s">
        <v>137</v>
      </c>
      <c r="K6482" t="s">
        <v>138</v>
      </c>
      <c r="L6482" t="s">
        <v>17860</v>
      </c>
      <c r="M6482" t="s">
        <v>17861</v>
      </c>
      <c r="N6482">
        <v>5.9105555550000002</v>
      </c>
      <c r="O6482">
        <v>0</v>
      </c>
      <c r="P6482">
        <v>23</v>
      </c>
      <c r="Q6482">
        <v>0</v>
      </c>
      <c r="R6482">
        <v>1</v>
      </c>
      <c r="S6482">
        <v>0</v>
      </c>
      <c r="T6482">
        <v>6</v>
      </c>
      <c r="U6482">
        <v>0</v>
      </c>
      <c r="V6482">
        <v>0</v>
      </c>
      <c r="W6482">
        <v>0</v>
      </c>
      <c r="X6482">
        <v>12.221507586111244</v>
      </c>
      <c r="Y6482">
        <v>0</v>
      </c>
      <c r="Z6482">
        <v>0</v>
      </c>
      <c r="AA6482">
        <v>0</v>
      </c>
      <c r="AB6482">
        <v>10.006427228124931</v>
      </c>
      <c r="AC6482">
        <v>0</v>
      </c>
      <c r="AD6482">
        <v>0</v>
      </c>
      <c r="AE6482">
        <v>22.227934814236175</v>
      </c>
    </row>
    <row r="6483" spans="1:31" x14ac:dyDescent="0.3">
      <c r="A6483">
        <v>2660108</v>
      </c>
      <c r="B6483">
        <v>1</v>
      </c>
      <c r="C6483" t="s">
        <v>80</v>
      </c>
      <c r="D6483" t="s">
        <v>99</v>
      </c>
      <c r="E6483" t="s">
        <v>165</v>
      </c>
      <c r="F6483" t="s">
        <v>3556</v>
      </c>
      <c r="G6483" t="s">
        <v>224</v>
      </c>
      <c r="H6483" t="s">
        <v>135</v>
      </c>
      <c r="I6483" t="s">
        <v>136</v>
      </c>
      <c r="J6483" t="s">
        <v>137</v>
      </c>
      <c r="K6483" t="s">
        <v>138</v>
      </c>
      <c r="L6483" t="s">
        <v>17862</v>
      </c>
      <c r="M6483" t="s">
        <v>17863</v>
      </c>
      <c r="N6483">
        <v>2.284166666</v>
      </c>
      <c r="O6483">
        <v>0</v>
      </c>
      <c r="P6483">
        <v>2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0.27831649301201777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0.27831649301201777</v>
      </c>
    </row>
    <row r="6484" spans="1:31" x14ac:dyDescent="0.3">
      <c r="A6484">
        <v>2660311</v>
      </c>
      <c r="B6484">
        <v>1</v>
      </c>
      <c r="C6484" t="s">
        <v>80</v>
      </c>
      <c r="D6484" t="s">
        <v>107</v>
      </c>
      <c r="E6484" t="s">
        <v>152</v>
      </c>
      <c r="F6484" t="s">
        <v>17864</v>
      </c>
      <c r="G6484" t="s">
        <v>220</v>
      </c>
      <c r="H6484" t="s">
        <v>135</v>
      </c>
      <c r="I6484" t="s">
        <v>136</v>
      </c>
      <c r="J6484" t="s">
        <v>137</v>
      </c>
      <c r="K6484" t="s">
        <v>162</v>
      </c>
      <c r="L6484" t="s">
        <v>17865</v>
      </c>
      <c r="M6484" t="s">
        <v>17866</v>
      </c>
      <c r="N6484">
        <v>2.4908333329999999</v>
      </c>
      <c r="O6484">
        <v>0</v>
      </c>
      <c r="P6484">
        <v>491</v>
      </c>
      <c r="Q6484">
        <v>0</v>
      </c>
      <c r="R6484">
        <v>0</v>
      </c>
      <c r="S6484">
        <v>0</v>
      </c>
      <c r="T6484">
        <v>12</v>
      </c>
      <c r="U6484">
        <v>0</v>
      </c>
      <c r="V6484">
        <v>0</v>
      </c>
      <c r="W6484">
        <v>0</v>
      </c>
      <c r="X6484">
        <v>251.2268791771848</v>
      </c>
      <c r="Y6484">
        <v>0</v>
      </c>
      <c r="Z6484">
        <v>0</v>
      </c>
      <c r="AA6484">
        <v>0</v>
      </c>
      <c r="AB6484">
        <v>77.825522797022273</v>
      </c>
      <c r="AC6484">
        <v>0</v>
      </c>
      <c r="AD6484">
        <v>0</v>
      </c>
      <c r="AE6484">
        <v>329.0524019742071</v>
      </c>
    </row>
    <row r="6485" spans="1:31" x14ac:dyDescent="0.3">
      <c r="A6485">
        <v>2660649</v>
      </c>
      <c r="B6485">
        <v>1</v>
      </c>
      <c r="C6485" t="s">
        <v>81</v>
      </c>
      <c r="D6485" t="s">
        <v>121</v>
      </c>
      <c r="E6485" t="s">
        <v>147</v>
      </c>
      <c r="F6485" t="s">
        <v>17867</v>
      </c>
      <c r="G6485" t="s">
        <v>149</v>
      </c>
      <c r="H6485" t="s">
        <v>144</v>
      </c>
      <c r="I6485" t="s">
        <v>136</v>
      </c>
      <c r="J6485" t="s">
        <v>137</v>
      </c>
      <c r="K6485" t="s">
        <v>138</v>
      </c>
      <c r="L6485" t="s">
        <v>17868</v>
      </c>
      <c r="M6485" t="s">
        <v>17460</v>
      </c>
      <c r="N6485">
        <v>1.407777777</v>
      </c>
      <c r="O6485">
        <v>0</v>
      </c>
      <c r="P6485">
        <v>0</v>
      </c>
      <c r="Q6485">
        <v>0</v>
      </c>
      <c r="R6485">
        <v>0</v>
      </c>
      <c r="S6485">
        <v>1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2.190292106352778</v>
      </c>
      <c r="AB6485">
        <v>0</v>
      </c>
      <c r="AC6485">
        <v>0</v>
      </c>
      <c r="AD6485">
        <v>0</v>
      </c>
      <c r="AE6485">
        <v>2.190292106352778</v>
      </c>
    </row>
    <row r="6486" spans="1:31" x14ac:dyDescent="0.3">
      <c r="A6486">
        <v>2660062</v>
      </c>
      <c r="B6486">
        <v>1</v>
      </c>
      <c r="C6486" t="s">
        <v>80</v>
      </c>
      <c r="D6486" t="s">
        <v>84</v>
      </c>
      <c r="E6486" t="s">
        <v>214</v>
      </c>
      <c r="F6486" t="s">
        <v>4634</v>
      </c>
      <c r="G6486" t="s">
        <v>216</v>
      </c>
      <c r="H6486" t="s">
        <v>135</v>
      </c>
      <c r="I6486" t="s">
        <v>136</v>
      </c>
      <c r="J6486" t="s">
        <v>137</v>
      </c>
      <c r="K6486" t="s">
        <v>138</v>
      </c>
      <c r="L6486" t="s">
        <v>17869</v>
      </c>
      <c r="M6486" t="s">
        <v>17870</v>
      </c>
      <c r="N6486">
        <v>11.738888888</v>
      </c>
      <c r="O6486">
        <v>0</v>
      </c>
      <c r="P6486">
        <v>6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25.533402492070671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25.533402492070671</v>
      </c>
    </row>
    <row r="6487" spans="1:31" x14ac:dyDescent="0.3">
      <c r="A6487">
        <v>2660749</v>
      </c>
      <c r="B6487">
        <v>1</v>
      </c>
      <c r="C6487" t="s">
        <v>81</v>
      </c>
      <c r="D6487" t="s">
        <v>118</v>
      </c>
      <c r="E6487" t="s">
        <v>165</v>
      </c>
      <c r="F6487" t="s">
        <v>17871</v>
      </c>
      <c r="G6487" t="s">
        <v>224</v>
      </c>
      <c r="H6487" t="s">
        <v>135</v>
      </c>
      <c r="I6487" t="s">
        <v>136</v>
      </c>
      <c r="J6487" t="s">
        <v>137</v>
      </c>
      <c r="K6487" t="s">
        <v>138</v>
      </c>
      <c r="L6487" t="s">
        <v>17872</v>
      </c>
      <c r="M6487" t="s">
        <v>17873</v>
      </c>
      <c r="N6487">
        <v>1.1613888880000001</v>
      </c>
      <c r="O6487">
        <v>0</v>
      </c>
      <c r="P6487">
        <v>7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1.5998785431647076</v>
      </c>
      <c r="Y6487">
        <v>0</v>
      </c>
      <c r="Z6487">
        <v>0</v>
      </c>
      <c r="AA6487">
        <v>0</v>
      </c>
      <c r="AB6487">
        <v>1.3544230260458332</v>
      </c>
      <c r="AC6487">
        <v>0</v>
      </c>
      <c r="AD6487">
        <v>0</v>
      </c>
      <c r="AE6487">
        <v>2.954301569210541</v>
      </c>
    </row>
    <row r="6488" spans="1:31" x14ac:dyDescent="0.3">
      <c r="A6488">
        <v>2660603</v>
      </c>
      <c r="B6488">
        <v>1</v>
      </c>
      <c r="C6488" t="s">
        <v>80</v>
      </c>
      <c r="D6488" t="s">
        <v>106</v>
      </c>
      <c r="E6488" t="s">
        <v>147</v>
      </c>
      <c r="F6488" t="s">
        <v>1416</v>
      </c>
      <c r="G6488" t="s">
        <v>149</v>
      </c>
      <c r="H6488" t="s">
        <v>144</v>
      </c>
      <c r="I6488" t="s">
        <v>136</v>
      </c>
      <c r="J6488" t="s">
        <v>137</v>
      </c>
      <c r="K6488" t="s">
        <v>138</v>
      </c>
      <c r="L6488" t="s">
        <v>17874</v>
      </c>
      <c r="M6488" t="s">
        <v>17875</v>
      </c>
      <c r="N6488">
        <v>2.7780555549999999</v>
      </c>
      <c r="O6488">
        <v>0</v>
      </c>
      <c r="P6488">
        <v>267</v>
      </c>
      <c r="Q6488">
        <v>54</v>
      </c>
      <c r="R6488">
        <v>48</v>
      </c>
      <c r="S6488">
        <v>6</v>
      </c>
      <c r="T6488">
        <v>49</v>
      </c>
      <c r="U6488">
        <v>1</v>
      </c>
      <c r="V6488">
        <v>0</v>
      </c>
      <c r="W6488">
        <v>0</v>
      </c>
      <c r="X6488">
        <v>172.36523253038303</v>
      </c>
      <c r="Y6488">
        <v>1207.9848384262291</v>
      </c>
      <c r="Z6488">
        <v>225.08342953477683</v>
      </c>
      <c r="AA6488">
        <v>262.50269532910835</v>
      </c>
      <c r="AB6488">
        <v>137.75088540284028</v>
      </c>
      <c r="AC6488">
        <v>11.303443786558628</v>
      </c>
      <c r="AD6488">
        <v>0</v>
      </c>
      <c r="AE6488">
        <v>2016.9905250098961</v>
      </c>
    </row>
    <row r="6489" spans="1:31" x14ac:dyDescent="0.3">
      <c r="A6489">
        <v>2660343</v>
      </c>
      <c r="B6489">
        <v>2</v>
      </c>
      <c r="C6489" t="s">
        <v>80</v>
      </c>
      <c r="D6489" t="s">
        <v>105</v>
      </c>
      <c r="E6489" t="s">
        <v>147</v>
      </c>
      <c r="F6489" t="s">
        <v>937</v>
      </c>
      <c r="G6489" t="s">
        <v>143</v>
      </c>
      <c r="H6489" t="s">
        <v>144</v>
      </c>
      <c r="I6489" t="s">
        <v>136</v>
      </c>
      <c r="J6489" t="s">
        <v>137</v>
      </c>
      <c r="K6489" t="s">
        <v>138</v>
      </c>
      <c r="L6489" t="s">
        <v>17876</v>
      </c>
      <c r="M6489" t="s">
        <v>17877</v>
      </c>
      <c r="N6489">
        <v>0.97972222200000003</v>
      </c>
      <c r="O6489">
        <v>2</v>
      </c>
      <c r="P6489">
        <v>137</v>
      </c>
      <c r="Q6489">
        <v>5</v>
      </c>
      <c r="R6489">
        <v>3</v>
      </c>
      <c r="S6489">
        <v>10</v>
      </c>
      <c r="T6489">
        <v>42</v>
      </c>
      <c r="U6489">
        <v>0</v>
      </c>
      <c r="V6489">
        <v>0</v>
      </c>
      <c r="W6489">
        <v>70.448043015147576</v>
      </c>
      <c r="X6489">
        <v>38.144769972228268</v>
      </c>
      <c r="Y6489">
        <v>117.78019452149225</v>
      </c>
      <c r="Z6489">
        <v>2.2664622049791507</v>
      </c>
      <c r="AA6489">
        <v>147.70510168903633</v>
      </c>
      <c r="AB6489">
        <v>31.837788773537767</v>
      </c>
      <c r="AC6489">
        <v>0</v>
      </c>
      <c r="AD6489">
        <v>0</v>
      </c>
      <c r="AE6489">
        <v>408.18236017642141</v>
      </c>
    </row>
    <row r="6490" spans="1:31" x14ac:dyDescent="0.3">
      <c r="A6490">
        <v>2660030</v>
      </c>
      <c r="B6490">
        <v>2</v>
      </c>
      <c r="C6490" t="s">
        <v>80</v>
      </c>
      <c r="D6490" t="s">
        <v>83</v>
      </c>
      <c r="E6490" t="s">
        <v>141</v>
      </c>
      <c r="F6490" t="s">
        <v>17878</v>
      </c>
      <c r="G6490" t="s">
        <v>1177</v>
      </c>
      <c r="H6490" t="s">
        <v>144</v>
      </c>
      <c r="I6490" t="s">
        <v>136</v>
      </c>
      <c r="J6490" t="s">
        <v>137</v>
      </c>
      <c r="K6490" t="s">
        <v>138</v>
      </c>
      <c r="L6490" t="s">
        <v>17879</v>
      </c>
      <c r="M6490" t="s">
        <v>17880</v>
      </c>
      <c r="N6490">
        <v>0.40222222200000002</v>
      </c>
      <c r="O6490">
        <v>0</v>
      </c>
      <c r="P6490">
        <v>1352</v>
      </c>
      <c r="Q6490">
        <v>0</v>
      </c>
      <c r="R6490">
        <v>0</v>
      </c>
      <c r="S6490">
        <v>0</v>
      </c>
      <c r="T6490">
        <v>188</v>
      </c>
      <c r="U6490">
        <v>1</v>
      </c>
      <c r="V6490">
        <v>5</v>
      </c>
      <c r="W6490">
        <v>0</v>
      </c>
      <c r="X6490">
        <v>145.58586258531903</v>
      </c>
      <c r="Y6490">
        <v>0</v>
      </c>
      <c r="Z6490">
        <v>0</v>
      </c>
      <c r="AA6490">
        <v>0</v>
      </c>
      <c r="AB6490">
        <v>59.184251468375834</v>
      </c>
      <c r="AC6490">
        <v>15.000012219570714</v>
      </c>
      <c r="AD6490">
        <v>10.2387487795512</v>
      </c>
      <c r="AE6490">
        <v>230.00887505281679</v>
      </c>
    </row>
    <row r="6491" spans="1:31" x14ac:dyDescent="0.3">
      <c r="A6491">
        <v>2660602</v>
      </c>
      <c r="B6491">
        <v>2</v>
      </c>
      <c r="C6491" t="s">
        <v>80</v>
      </c>
      <c r="D6491" t="s">
        <v>108</v>
      </c>
      <c r="E6491" t="s">
        <v>152</v>
      </c>
      <c r="F6491" t="s">
        <v>17881</v>
      </c>
      <c r="G6491" t="s">
        <v>224</v>
      </c>
      <c r="H6491" t="s">
        <v>135</v>
      </c>
      <c r="I6491" t="s">
        <v>136</v>
      </c>
      <c r="J6491" t="s">
        <v>137</v>
      </c>
      <c r="K6491" t="s">
        <v>138</v>
      </c>
      <c r="L6491" t="s">
        <v>17387</v>
      </c>
      <c r="M6491" t="s">
        <v>17882</v>
      </c>
      <c r="N6491">
        <v>0.59722222199999997</v>
      </c>
      <c r="O6491">
        <v>0</v>
      </c>
      <c r="P6491">
        <v>41</v>
      </c>
      <c r="Q6491">
        <v>0</v>
      </c>
      <c r="R6491">
        <v>21</v>
      </c>
      <c r="S6491">
        <v>0</v>
      </c>
      <c r="T6491">
        <v>19</v>
      </c>
      <c r="U6491">
        <v>0</v>
      </c>
      <c r="V6491">
        <v>0</v>
      </c>
      <c r="W6491">
        <v>0</v>
      </c>
      <c r="X6491">
        <v>7.0788593382674918</v>
      </c>
      <c r="Y6491">
        <v>0</v>
      </c>
      <c r="Z6491">
        <v>37.221775195469192</v>
      </c>
      <c r="AA6491">
        <v>0</v>
      </c>
      <c r="AB6491">
        <v>8.8208520992732744</v>
      </c>
      <c r="AC6491">
        <v>0</v>
      </c>
      <c r="AD6491">
        <v>0</v>
      </c>
      <c r="AE6491">
        <v>53.121486633009958</v>
      </c>
    </row>
    <row r="6492" spans="1:31" x14ac:dyDescent="0.3">
      <c r="A6492">
        <v>2660540</v>
      </c>
      <c r="B6492">
        <v>1</v>
      </c>
      <c r="C6492" t="s">
        <v>80</v>
      </c>
      <c r="D6492" t="s">
        <v>106</v>
      </c>
      <c r="E6492" t="s">
        <v>147</v>
      </c>
      <c r="F6492" t="s">
        <v>1064</v>
      </c>
      <c r="G6492" t="s">
        <v>149</v>
      </c>
      <c r="H6492" t="s">
        <v>144</v>
      </c>
      <c r="I6492" t="s">
        <v>136</v>
      </c>
      <c r="J6492" t="s">
        <v>137</v>
      </c>
      <c r="K6492" t="s">
        <v>138</v>
      </c>
      <c r="L6492" t="s">
        <v>17883</v>
      </c>
      <c r="M6492" t="s">
        <v>17884</v>
      </c>
      <c r="N6492">
        <v>0.78611111099999997</v>
      </c>
      <c r="O6492">
        <v>2</v>
      </c>
      <c r="P6492">
        <v>832</v>
      </c>
      <c r="Q6492">
        <v>133</v>
      </c>
      <c r="R6492">
        <v>296</v>
      </c>
      <c r="S6492">
        <v>17</v>
      </c>
      <c r="T6492">
        <v>172</v>
      </c>
      <c r="U6492">
        <v>0</v>
      </c>
      <c r="V6492">
        <v>0</v>
      </c>
      <c r="W6492">
        <v>0.96540592228458677</v>
      </c>
      <c r="X6492">
        <v>193.72548548564291</v>
      </c>
      <c r="Y6492">
        <v>802.91715914872123</v>
      </c>
      <c r="Z6492">
        <v>1032.9892537775117</v>
      </c>
      <c r="AA6492">
        <v>122.10752595828421</v>
      </c>
      <c r="AB6492">
        <v>161.3481732121729</v>
      </c>
      <c r="AC6492">
        <v>0</v>
      </c>
      <c r="AD6492">
        <v>0</v>
      </c>
      <c r="AE6492">
        <v>2314.0530035046177</v>
      </c>
    </row>
    <row r="6493" spans="1:31" x14ac:dyDescent="0.3">
      <c r="A6493">
        <v>2660042</v>
      </c>
      <c r="B6493">
        <v>1</v>
      </c>
      <c r="C6493" t="s">
        <v>80</v>
      </c>
      <c r="D6493" t="s">
        <v>103</v>
      </c>
      <c r="E6493" t="s">
        <v>147</v>
      </c>
      <c r="F6493" t="s">
        <v>11696</v>
      </c>
      <c r="G6493" t="s">
        <v>161</v>
      </c>
      <c r="H6493" t="s">
        <v>144</v>
      </c>
      <c r="I6493" t="s">
        <v>136</v>
      </c>
      <c r="J6493" t="s">
        <v>137</v>
      </c>
      <c r="K6493" t="s">
        <v>162</v>
      </c>
      <c r="L6493" t="s">
        <v>17885</v>
      </c>
      <c r="M6493" t="s">
        <v>17886</v>
      </c>
      <c r="N6493">
        <v>8.2372222219999998</v>
      </c>
      <c r="O6493">
        <v>0</v>
      </c>
      <c r="P6493">
        <v>0</v>
      </c>
      <c r="Q6493">
        <v>0</v>
      </c>
      <c r="R6493">
        <v>0</v>
      </c>
      <c r="S6493">
        <v>16</v>
      </c>
      <c r="T6493">
        <v>0</v>
      </c>
      <c r="U6493">
        <v>16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350.14177731460273</v>
      </c>
      <c r="AB6493">
        <v>0</v>
      </c>
      <c r="AC6493">
        <v>3013.4771626612524</v>
      </c>
      <c r="AD6493">
        <v>0</v>
      </c>
      <c r="AE6493">
        <v>3363.618939975855</v>
      </c>
    </row>
    <row r="6494" spans="1:31" x14ac:dyDescent="0.3">
      <c r="A6494">
        <v>2659873</v>
      </c>
      <c r="B6494">
        <v>1</v>
      </c>
      <c r="C6494" t="s">
        <v>81</v>
      </c>
      <c r="D6494" t="s">
        <v>123</v>
      </c>
      <c r="E6494" t="s">
        <v>194</v>
      </c>
      <c r="F6494" t="s">
        <v>17887</v>
      </c>
      <c r="G6494" t="s">
        <v>149</v>
      </c>
      <c r="H6494" t="s">
        <v>144</v>
      </c>
      <c r="I6494" t="s">
        <v>136</v>
      </c>
      <c r="J6494" t="s">
        <v>137</v>
      </c>
      <c r="K6494" t="s">
        <v>138</v>
      </c>
      <c r="L6494" t="s">
        <v>17888</v>
      </c>
      <c r="M6494" t="s">
        <v>17889</v>
      </c>
      <c r="N6494">
        <v>2.1</v>
      </c>
      <c r="O6494">
        <v>1</v>
      </c>
      <c r="P6494">
        <v>502</v>
      </c>
      <c r="Q6494">
        <v>0</v>
      </c>
      <c r="R6494">
        <v>4</v>
      </c>
      <c r="S6494">
        <v>7</v>
      </c>
      <c r="T6494">
        <v>22</v>
      </c>
      <c r="U6494">
        <v>8</v>
      </c>
      <c r="V6494">
        <v>0</v>
      </c>
      <c r="W6494">
        <v>0.44743470043</v>
      </c>
      <c r="X6494">
        <v>419.19127854284756</v>
      </c>
      <c r="Y6494">
        <v>0</v>
      </c>
      <c r="Z6494">
        <v>22.865176580379536</v>
      </c>
      <c r="AA6494">
        <v>426.17377977071527</v>
      </c>
      <c r="AB6494">
        <v>53.37654952257131</v>
      </c>
      <c r="AC6494">
        <v>1389.5406199305321</v>
      </c>
      <c r="AD6494">
        <v>0</v>
      </c>
      <c r="AE6494">
        <v>2311.5948390474759</v>
      </c>
    </row>
    <row r="6495" spans="1:31" x14ac:dyDescent="0.3">
      <c r="A6495">
        <v>2660228</v>
      </c>
      <c r="B6495">
        <v>1</v>
      </c>
      <c r="C6495" t="s">
        <v>80</v>
      </c>
      <c r="D6495" t="s">
        <v>92</v>
      </c>
      <c r="E6495" t="s">
        <v>132</v>
      </c>
      <c r="F6495" t="s">
        <v>17890</v>
      </c>
      <c r="G6495" t="s">
        <v>228</v>
      </c>
      <c r="H6495" t="s">
        <v>135</v>
      </c>
      <c r="I6495" t="s">
        <v>136</v>
      </c>
      <c r="J6495" t="s">
        <v>137</v>
      </c>
      <c r="K6495" t="s">
        <v>138</v>
      </c>
      <c r="L6495" t="s">
        <v>17891</v>
      </c>
      <c r="M6495" t="s">
        <v>17892</v>
      </c>
      <c r="N6495">
        <v>3.0886111110000001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25.059149083849871</v>
      </c>
      <c r="AC6495">
        <v>0</v>
      </c>
      <c r="AD6495">
        <v>0</v>
      </c>
      <c r="AE6495">
        <v>25.059149083849871</v>
      </c>
    </row>
    <row r="6496" spans="1:31" x14ac:dyDescent="0.3">
      <c r="A6496">
        <v>2659856</v>
      </c>
      <c r="B6496">
        <v>1</v>
      </c>
      <c r="C6496" t="s">
        <v>80</v>
      </c>
      <c r="D6496" t="s">
        <v>106</v>
      </c>
      <c r="E6496" t="s">
        <v>194</v>
      </c>
      <c r="F6496" t="s">
        <v>17893</v>
      </c>
      <c r="G6496" t="s">
        <v>149</v>
      </c>
      <c r="H6496" t="s">
        <v>144</v>
      </c>
      <c r="I6496" t="s">
        <v>136</v>
      </c>
      <c r="J6496" t="s">
        <v>137</v>
      </c>
      <c r="K6496" t="s">
        <v>138</v>
      </c>
      <c r="L6496" t="s">
        <v>17894</v>
      </c>
      <c r="M6496" t="s">
        <v>17414</v>
      </c>
      <c r="N6496">
        <v>0.169444444</v>
      </c>
      <c r="O6496">
        <v>1</v>
      </c>
      <c r="P6496">
        <v>0</v>
      </c>
      <c r="Q6496">
        <v>13</v>
      </c>
      <c r="R6496">
        <v>131</v>
      </c>
      <c r="S6496">
        <v>4</v>
      </c>
      <c r="T6496">
        <v>34</v>
      </c>
      <c r="U6496">
        <v>0</v>
      </c>
      <c r="V6496">
        <v>0</v>
      </c>
      <c r="W6496">
        <v>0.52853074290922686</v>
      </c>
      <c r="X6496">
        <v>0</v>
      </c>
      <c r="Y6496">
        <v>23.392286906350165</v>
      </c>
      <c r="Z6496">
        <v>80.390094781269212</v>
      </c>
      <c r="AA6496">
        <v>16.919714307001321</v>
      </c>
      <c r="AB6496">
        <v>12.726081862674972</v>
      </c>
      <c r="AC6496">
        <v>0</v>
      </c>
      <c r="AD6496">
        <v>0</v>
      </c>
      <c r="AE6496">
        <v>133.95670860020488</v>
      </c>
    </row>
    <row r="6497" spans="1:31" x14ac:dyDescent="0.3">
      <c r="A6497">
        <v>2659879</v>
      </c>
      <c r="B6497">
        <v>1</v>
      </c>
      <c r="C6497" t="s">
        <v>80</v>
      </c>
      <c r="D6497" t="s">
        <v>104</v>
      </c>
      <c r="E6497" t="s">
        <v>194</v>
      </c>
      <c r="F6497" t="s">
        <v>4842</v>
      </c>
      <c r="G6497" t="s">
        <v>149</v>
      </c>
      <c r="H6497" t="s">
        <v>144</v>
      </c>
      <c r="I6497" t="s">
        <v>136</v>
      </c>
      <c r="J6497" t="s">
        <v>137</v>
      </c>
      <c r="K6497" t="s">
        <v>138</v>
      </c>
      <c r="L6497" t="s">
        <v>17895</v>
      </c>
      <c r="M6497" t="s">
        <v>17344</v>
      </c>
      <c r="N6497">
        <v>4.0416666660000002</v>
      </c>
      <c r="O6497">
        <v>1</v>
      </c>
      <c r="P6497">
        <v>10</v>
      </c>
      <c r="Q6497">
        <v>21</v>
      </c>
      <c r="R6497">
        <v>49</v>
      </c>
      <c r="S6497">
        <v>12</v>
      </c>
      <c r="T6497">
        <v>9</v>
      </c>
      <c r="U6497">
        <v>7</v>
      </c>
      <c r="V6497">
        <v>0</v>
      </c>
      <c r="W6497">
        <v>1.1145295128795312</v>
      </c>
      <c r="X6497">
        <v>14.289099109899144</v>
      </c>
      <c r="Y6497">
        <v>544.78373544322778</v>
      </c>
      <c r="Z6497">
        <v>97.296894488963503</v>
      </c>
      <c r="AA6497">
        <v>259.98915654772168</v>
      </c>
      <c r="AB6497">
        <v>14.445818717987738</v>
      </c>
      <c r="AC6497">
        <v>3712.8354542775014</v>
      </c>
      <c r="AD6497">
        <v>0</v>
      </c>
      <c r="AE6497">
        <v>4644.7546880981808</v>
      </c>
    </row>
    <row r="6498" spans="1:31" x14ac:dyDescent="0.3">
      <c r="A6498">
        <v>2660420</v>
      </c>
      <c r="B6498">
        <v>1</v>
      </c>
      <c r="C6498" t="s">
        <v>80</v>
      </c>
      <c r="D6498" t="s">
        <v>98</v>
      </c>
      <c r="E6498" t="s">
        <v>152</v>
      </c>
      <c r="F6498" t="s">
        <v>17896</v>
      </c>
      <c r="G6498" t="s">
        <v>191</v>
      </c>
      <c r="H6498" t="s">
        <v>135</v>
      </c>
      <c r="I6498" t="s">
        <v>136</v>
      </c>
      <c r="J6498" t="s">
        <v>137</v>
      </c>
      <c r="K6498" t="s">
        <v>138</v>
      </c>
      <c r="L6498" t="s">
        <v>17897</v>
      </c>
      <c r="M6498" t="s">
        <v>17898</v>
      </c>
      <c r="N6498">
        <v>3.0777777770000001</v>
      </c>
      <c r="O6498">
        <v>0</v>
      </c>
      <c r="P6498">
        <v>0</v>
      </c>
      <c r="Q6498">
        <v>0</v>
      </c>
      <c r="R6498">
        <v>7</v>
      </c>
      <c r="S6498">
        <v>0</v>
      </c>
      <c r="T6498">
        <v>3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189.3899456012515</v>
      </c>
      <c r="AA6498">
        <v>0</v>
      </c>
      <c r="AB6498">
        <v>87.827638914458362</v>
      </c>
      <c r="AC6498">
        <v>0</v>
      </c>
      <c r="AD6498">
        <v>0</v>
      </c>
      <c r="AE6498">
        <v>277.21758451570986</v>
      </c>
    </row>
    <row r="6499" spans="1:31" x14ac:dyDescent="0.3">
      <c r="A6499">
        <v>2659893</v>
      </c>
      <c r="B6499">
        <v>1</v>
      </c>
      <c r="C6499" t="s">
        <v>81</v>
      </c>
      <c r="D6499" t="s">
        <v>115</v>
      </c>
      <c r="E6499" t="s">
        <v>194</v>
      </c>
      <c r="F6499" t="s">
        <v>17209</v>
      </c>
      <c r="G6499" t="s">
        <v>149</v>
      </c>
      <c r="H6499" t="s">
        <v>144</v>
      </c>
      <c r="I6499" t="s">
        <v>136</v>
      </c>
      <c r="J6499" t="s">
        <v>137</v>
      </c>
      <c r="K6499" t="s">
        <v>138</v>
      </c>
      <c r="L6499" t="s">
        <v>17899</v>
      </c>
      <c r="M6499" t="s">
        <v>17900</v>
      </c>
      <c r="N6499">
        <v>0.53805555500000002</v>
      </c>
      <c r="O6499">
        <v>8</v>
      </c>
      <c r="P6499">
        <v>4576</v>
      </c>
      <c r="Q6499">
        <v>2</v>
      </c>
      <c r="R6499">
        <v>196</v>
      </c>
      <c r="S6499">
        <v>8</v>
      </c>
      <c r="T6499">
        <v>475</v>
      </c>
      <c r="U6499">
        <v>3</v>
      </c>
      <c r="V6499">
        <v>0</v>
      </c>
      <c r="W6499">
        <v>0.93841682590666675</v>
      </c>
      <c r="X6499">
        <v>249.45319085156623</v>
      </c>
      <c r="Y6499">
        <v>3.1275689804126934</v>
      </c>
      <c r="Z6499">
        <v>47.866950600795107</v>
      </c>
      <c r="AA6499">
        <v>7.2239864203064208</v>
      </c>
      <c r="AB6499">
        <v>51.592899235885277</v>
      </c>
      <c r="AC6499">
        <v>22.113654218800136</v>
      </c>
      <c r="AD6499">
        <v>0</v>
      </c>
      <c r="AE6499">
        <v>382.31666713367252</v>
      </c>
    </row>
    <row r="6500" spans="1:31" x14ac:dyDescent="0.3">
      <c r="A6500">
        <v>2659999</v>
      </c>
      <c r="B6500">
        <v>1</v>
      </c>
      <c r="C6500" t="s">
        <v>81</v>
      </c>
      <c r="D6500" t="s">
        <v>116</v>
      </c>
      <c r="E6500" t="s">
        <v>147</v>
      </c>
      <c r="F6500" t="s">
        <v>17901</v>
      </c>
      <c r="G6500" t="s">
        <v>149</v>
      </c>
      <c r="H6500" t="s">
        <v>144</v>
      </c>
      <c r="I6500" t="s">
        <v>136</v>
      </c>
      <c r="J6500" t="s">
        <v>137</v>
      </c>
      <c r="K6500" t="s">
        <v>138</v>
      </c>
      <c r="L6500" t="s">
        <v>17902</v>
      </c>
      <c r="M6500" t="s">
        <v>17903</v>
      </c>
      <c r="N6500">
        <v>0.99444444399999998</v>
      </c>
      <c r="O6500">
        <v>1</v>
      </c>
      <c r="P6500">
        <v>316</v>
      </c>
      <c r="Q6500">
        <v>2</v>
      </c>
      <c r="R6500">
        <v>43</v>
      </c>
      <c r="S6500">
        <v>1</v>
      </c>
      <c r="T6500">
        <v>13</v>
      </c>
      <c r="U6500">
        <v>1</v>
      </c>
      <c r="V6500">
        <v>0</v>
      </c>
      <c r="W6500">
        <v>0.21237062572305554</v>
      </c>
      <c r="X6500">
        <v>60.271036066952213</v>
      </c>
      <c r="Y6500">
        <v>3.6625673892176707</v>
      </c>
      <c r="Z6500">
        <v>46.270269864105522</v>
      </c>
      <c r="AA6500">
        <v>8.5268802648033312E-2</v>
      </c>
      <c r="AB6500">
        <v>6.7727309912965881</v>
      </c>
      <c r="AC6500">
        <v>7.516825056065513</v>
      </c>
      <c r="AD6500">
        <v>0</v>
      </c>
      <c r="AE6500">
        <v>124.7910687960086</v>
      </c>
    </row>
    <row r="6501" spans="1:31" x14ac:dyDescent="0.3">
      <c r="A6501">
        <v>2659836</v>
      </c>
      <c r="B6501">
        <v>1</v>
      </c>
      <c r="C6501" t="s">
        <v>80</v>
      </c>
      <c r="D6501" t="s">
        <v>108</v>
      </c>
      <c r="E6501" t="s">
        <v>165</v>
      </c>
      <c r="F6501" t="s">
        <v>17760</v>
      </c>
      <c r="G6501" t="s">
        <v>187</v>
      </c>
      <c r="H6501" t="s">
        <v>135</v>
      </c>
      <c r="I6501" t="s">
        <v>136</v>
      </c>
      <c r="J6501" t="s">
        <v>137</v>
      </c>
      <c r="K6501" t="s">
        <v>138</v>
      </c>
      <c r="L6501" t="s">
        <v>17904</v>
      </c>
      <c r="M6501" t="s">
        <v>17905</v>
      </c>
      <c r="N6501">
        <v>5.5988888880000003</v>
      </c>
      <c r="O6501">
        <v>0</v>
      </c>
      <c r="P6501">
        <v>20</v>
      </c>
      <c r="Q6501">
        <v>0</v>
      </c>
      <c r="R6501">
        <v>2</v>
      </c>
      <c r="S6501">
        <v>0</v>
      </c>
      <c r="T6501">
        <v>4</v>
      </c>
      <c r="U6501">
        <v>0</v>
      </c>
      <c r="V6501">
        <v>0</v>
      </c>
      <c r="W6501">
        <v>0</v>
      </c>
      <c r="X6501">
        <v>9.0844186861626266</v>
      </c>
      <c r="Y6501">
        <v>0</v>
      </c>
      <c r="Z6501">
        <v>2.3869563871615092</v>
      </c>
      <c r="AA6501">
        <v>0</v>
      </c>
      <c r="AB6501">
        <v>1.1327475521953414</v>
      </c>
      <c r="AC6501">
        <v>0</v>
      </c>
      <c r="AD6501">
        <v>0</v>
      </c>
      <c r="AE6501">
        <v>12.604122625519478</v>
      </c>
    </row>
    <row r="6502" spans="1:31" x14ac:dyDescent="0.3">
      <c r="A6502">
        <v>2660732</v>
      </c>
      <c r="B6502">
        <v>1</v>
      </c>
      <c r="C6502" t="s">
        <v>80</v>
      </c>
      <c r="D6502" t="s">
        <v>83</v>
      </c>
      <c r="E6502" t="s">
        <v>165</v>
      </c>
      <c r="F6502" t="s">
        <v>17906</v>
      </c>
      <c r="G6502" t="s">
        <v>187</v>
      </c>
      <c r="H6502" t="s">
        <v>135</v>
      </c>
      <c r="I6502" t="s">
        <v>136</v>
      </c>
      <c r="J6502" t="s">
        <v>137</v>
      </c>
      <c r="K6502" t="s">
        <v>138</v>
      </c>
      <c r="L6502" t="s">
        <v>17907</v>
      </c>
      <c r="M6502" t="s">
        <v>17908</v>
      </c>
      <c r="N6502">
        <v>1.8733333329999999</v>
      </c>
      <c r="O6502">
        <v>0</v>
      </c>
      <c r="P6502">
        <v>142</v>
      </c>
      <c r="Q6502">
        <v>0</v>
      </c>
      <c r="R6502">
        <v>0</v>
      </c>
      <c r="S6502">
        <v>0</v>
      </c>
      <c r="T6502">
        <v>28</v>
      </c>
      <c r="U6502">
        <v>0</v>
      </c>
      <c r="V6502">
        <v>0</v>
      </c>
      <c r="W6502">
        <v>0</v>
      </c>
      <c r="X6502">
        <v>77.112711889720131</v>
      </c>
      <c r="Y6502">
        <v>0</v>
      </c>
      <c r="Z6502">
        <v>0</v>
      </c>
      <c r="AA6502">
        <v>0</v>
      </c>
      <c r="AB6502">
        <v>34.806143140068173</v>
      </c>
      <c r="AC6502">
        <v>0</v>
      </c>
      <c r="AD6502">
        <v>0</v>
      </c>
      <c r="AE6502">
        <v>111.9188550297883</v>
      </c>
    </row>
    <row r="6503" spans="1:31" x14ac:dyDescent="0.3">
      <c r="A6503">
        <v>2660626</v>
      </c>
      <c r="B6503">
        <v>1</v>
      </c>
      <c r="C6503" t="s">
        <v>80</v>
      </c>
      <c r="D6503" t="s">
        <v>105</v>
      </c>
      <c r="E6503" t="s">
        <v>165</v>
      </c>
      <c r="F6503" t="s">
        <v>17909</v>
      </c>
      <c r="G6503" t="s">
        <v>154</v>
      </c>
      <c r="H6503" t="s">
        <v>135</v>
      </c>
      <c r="I6503" t="s">
        <v>136</v>
      </c>
      <c r="J6503" t="s">
        <v>137</v>
      </c>
      <c r="K6503" t="s">
        <v>138</v>
      </c>
      <c r="L6503" t="s">
        <v>17910</v>
      </c>
      <c r="M6503" t="s">
        <v>17331</v>
      </c>
      <c r="N6503">
        <v>0.30805555499999998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37</v>
      </c>
      <c r="U6503">
        <v>0</v>
      </c>
      <c r="V6503">
        <v>0</v>
      </c>
      <c r="W6503">
        <v>0</v>
      </c>
      <c r="X6503">
        <v>1.7348941054454448E-2</v>
      </c>
      <c r="Y6503">
        <v>0</v>
      </c>
      <c r="Z6503">
        <v>0</v>
      </c>
      <c r="AA6503">
        <v>0</v>
      </c>
      <c r="AB6503">
        <v>6.9422694613202873</v>
      </c>
      <c r="AC6503">
        <v>0</v>
      </c>
      <c r="AD6503">
        <v>0</v>
      </c>
      <c r="AE6503">
        <v>6.9596184023747414</v>
      </c>
    </row>
    <row r="6504" spans="1:31" x14ac:dyDescent="0.3">
      <c r="A6504">
        <v>2660085</v>
      </c>
      <c r="B6504">
        <v>1</v>
      </c>
      <c r="C6504" t="s">
        <v>80</v>
      </c>
      <c r="D6504" t="s">
        <v>108</v>
      </c>
      <c r="E6504" t="s">
        <v>165</v>
      </c>
      <c r="F6504" t="s">
        <v>17911</v>
      </c>
      <c r="G6504" t="s">
        <v>224</v>
      </c>
      <c r="H6504" t="s">
        <v>135</v>
      </c>
      <c r="I6504" t="s">
        <v>136</v>
      </c>
      <c r="J6504" t="s">
        <v>137</v>
      </c>
      <c r="K6504" t="s">
        <v>138</v>
      </c>
      <c r="L6504" t="s">
        <v>17912</v>
      </c>
      <c r="M6504" t="s">
        <v>17913</v>
      </c>
      <c r="N6504">
        <v>4.7916666660000002</v>
      </c>
      <c r="O6504">
        <v>0</v>
      </c>
      <c r="P6504">
        <v>1</v>
      </c>
      <c r="Q6504">
        <v>0</v>
      </c>
      <c r="R6504">
        <v>10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127.94007074570679</v>
      </c>
      <c r="AA6504">
        <v>0</v>
      </c>
      <c r="AB6504">
        <v>0</v>
      </c>
      <c r="AC6504">
        <v>0</v>
      </c>
      <c r="AD6504">
        <v>0</v>
      </c>
      <c r="AE6504">
        <v>127.94007074570679</v>
      </c>
    </row>
    <row r="6505" spans="1:31" x14ac:dyDescent="0.3">
      <c r="A6505">
        <v>2660334</v>
      </c>
      <c r="B6505">
        <v>1</v>
      </c>
      <c r="C6505" t="s">
        <v>80</v>
      </c>
      <c r="D6505" t="s">
        <v>88</v>
      </c>
      <c r="E6505" t="s">
        <v>194</v>
      </c>
      <c r="F6505" t="s">
        <v>5791</v>
      </c>
      <c r="G6505" t="s">
        <v>149</v>
      </c>
      <c r="H6505" t="s">
        <v>144</v>
      </c>
      <c r="I6505" t="s">
        <v>136</v>
      </c>
      <c r="J6505" t="s">
        <v>137</v>
      </c>
      <c r="K6505" t="s">
        <v>138</v>
      </c>
      <c r="L6505" t="s">
        <v>17914</v>
      </c>
      <c r="M6505" t="s">
        <v>17915</v>
      </c>
      <c r="N6505">
        <v>0.82722222199999995</v>
      </c>
      <c r="O6505">
        <v>0</v>
      </c>
      <c r="P6505">
        <v>0</v>
      </c>
      <c r="Q6505">
        <v>0</v>
      </c>
      <c r="R6505">
        <v>0</v>
      </c>
      <c r="S6505">
        <v>3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19.930662012397693</v>
      </c>
      <c r="AB6505">
        <v>0</v>
      </c>
      <c r="AC6505">
        <v>0</v>
      </c>
      <c r="AD6505">
        <v>0</v>
      </c>
      <c r="AE6505">
        <v>19.930662012397693</v>
      </c>
    </row>
    <row r="6506" spans="1:31" x14ac:dyDescent="0.3">
      <c r="A6506">
        <v>2660074</v>
      </c>
      <c r="B6506">
        <v>1</v>
      </c>
      <c r="C6506" t="s">
        <v>80</v>
      </c>
      <c r="D6506" t="s">
        <v>93</v>
      </c>
      <c r="E6506" t="s">
        <v>194</v>
      </c>
      <c r="F6506" t="s">
        <v>17916</v>
      </c>
      <c r="G6506" t="s">
        <v>220</v>
      </c>
      <c r="H6506" t="s">
        <v>144</v>
      </c>
      <c r="I6506" t="s">
        <v>136</v>
      </c>
      <c r="J6506" t="s">
        <v>137</v>
      </c>
      <c r="K6506" t="s">
        <v>162</v>
      </c>
      <c r="L6506" t="s">
        <v>17917</v>
      </c>
      <c r="M6506" t="s">
        <v>17918</v>
      </c>
      <c r="N6506">
        <v>5.2247222219999996</v>
      </c>
      <c r="O6506">
        <v>0</v>
      </c>
      <c r="P6506">
        <v>194</v>
      </c>
      <c r="Q6506">
        <v>36</v>
      </c>
      <c r="R6506">
        <v>295</v>
      </c>
      <c r="S6506">
        <v>4</v>
      </c>
      <c r="T6506">
        <v>95</v>
      </c>
      <c r="U6506">
        <v>0</v>
      </c>
      <c r="V6506">
        <v>0</v>
      </c>
      <c r="W6506">
        <v>0</v>
      </c>
      <c r="X6506">
        <v>476.12433372186763</v>
      </c>
      <c r="Y6506">
        <v>1324.1922580865003</v>
      </c>
      <c r="Z6506">
        <v>4652.9693773687577</v>
      </c>
      <c r="AA6506">
        <v>152.63395208481657</v>
      </c>
      <c r="AB6506">
        <v>830.26105820189275</v>
      </c>
      <c r="AC6506">
        <v>0</v>
      </c>
      <c r="AD6506">
        <v>0</v>
      </c>
      <c r="AE6506">
        <v>7436.1809794638348</v>
      </c>
    </row>
    <row r="6507" spans="1:31" x14ac:dyDescent="0.3">
      <c r="A6507">
        <v>2660151</v>
      </c>
      <c r="B6507">
        <v>1</v>
      </c>
      <c r="C6507" t="s">
        <v>80</v>
      </c>
      <c r="D6507" t="s">
        <v>104</v>
      </c>
      <c r="E6507" t="s">
        <v>194</v>
      </c>
      <c r="F6507" t="s">
        <v>13488</v>
      </c>
      <c r="G6507" t="s">
        <v>149</v>
      </c>
      <c r="H6507" t="s">
        <v>144</v>
      </c>
      <c r="I6507" t="s">
        <v>136</v>
      </c>
      <c r="J6507" t="s">
        <v>137</v>
      </c>
      <c r="K6507" t="s">
        <v>138</v>
      </c>
      <c r="L6507" t="s">
        <v>17919</v>
      </c>
      <c r="M6507" t="s">
        <v>17920</v>
      </c>
      <c r="N6507">
        <v>0.105833333</v>
      </c>
      <c r="O6507">
        <v>0</v>
      </c>
      <c r="P6507">
        <v>1573</v>
      </c>
      <c r="Q6507">
        <v>0</v>
      </c>
      <c r="R6507">
        <v>6</v>
      </c>
      <c r="S6507">
        <v>0</v>
      </c>
      <c r="T6507">
        <v>190</v>
      </c>
      <c r="U6507">
        <v>0</v>
      </c>
      <c r="V6507">
        <v>0</v>
      </c>
      <c r="W6507">
        <v>0</v>
      </c>
      <c r="X6507">
        <v>35.399606384160833</v>
      </c>
      <c r="Y6507">
        <v>0</v>
      </c>
      <c r="Z6507">
        <v>0.10628727279871691</v>
      </c>
      <c r="AA6507">
        <v>0</v>
      </c>
      <c r="AB6507">
        <v>10.502516491178385</v>
      </c>
      <c r="AC6507">
        <v>0</v>
      </c>
      <c r="AD6507">
        <v>0</v>
      </c>
      <c r="AE6507">
        <v>46.008410148137934</v>
      </c>
    </row>
    <row r="6508" spans="1:31" x14ac:dyDescent="0.3">
      <c r="A6508">
        <v>2660692</v>
      </c>
      <c r="B6508">
        <v>1</v>
      </c>
      <c r="C6508" t="s">
        <v>80</v>
      </c>
      <c r="D6508" t="s">
        <v>82</v>
      </c>
      <c r="E6508" t="s">
        <v>194</v>
      </c>
      <c r="F6508" t="s">
        <v>17921</v>
      </c>
      <c r="G6508" t="s">
        <v>183</v>
      </c>
      <c r="H6508" t="s">
        <v>144</v>
      </c>
      <c r="I6508" t="s">
        <v>136</v>
      </c>
      <c r="J6508" t="s">
        <v>3</v>
      </c>
      <c r="K6508" t="s">
        <v>138</v>
      </c>
      <c r="L6508" t="s">
        <v>17922</v>
      </c>
      <c r="M6508" t="s">
        <v>17738</v>
      </c>
      <c r="N6508">
        <v>0.832777777</v>
      </c>
      <c r="O6508">
        <v>0</v>
      </c>
      <c r="P6508">
        <v>473</v>
      </c>
      <c r="Q6508">
        <v>0</v>
      </c>
      <c r="R6508">
        <v>0</v>
      </c>
      <c r="S6508">
        <v>15</v>
      </c>
      <c r="T6508">
        <v>1011</v>
      </c>
      <c r="U6508">
        <v>0</v>
      </c>
      <c r="V6508">
        <v>0</v>
      </c>
      <c r="W6508">
        <v>0</v>
      </c>
      <c r="X6508">
        <v>81.562249521245192</v>
      </c>
      <c r="Y6508">
        <v>0</v>
      </c>
      <c r="Z6508">
        <v>0</v>
      </c>
      <c r="AA6508">
        <v>298.47513484386502</v>
      </c>
      <c r="AB6508">
        <v>562.4218505447343</v>
      </c>
      <c r="AC6508">
        <v>0</v>
      </c>
      <c r="AD6508">
        <v>0</v>
      </c>
      <c r="AE6508">
        <v>942.45923490984455</v>
      </c>
    </row>
    <row r="6509" spans="1:31" x14ac:dyDescent="0.3">
      <c r="A6509">
        <v>2659905</v>
      </c>
      <c r="B6509">
        <v>1</v>
      </c>
      <c r="C6509" t="s">
        <v>80</v>
      </c>
      <c r="D6509" t="s">
        <v>83</v>
      </c>
      <c r="E6509" t="s">
        <v>147</v>
      </c>
      <c r="F6509" t="s">
        <v>12000</v>
      </c>
      <c r="G6509" t="s">
        <v>149</v>
      </c>
      <c r="H6509" t="s">
        <v>144</v>
      </c>
      <c r="I6509" t="s">
        <v>136</v>
      </c>
      <c r="J6509" t="s">
        <v>137</v>
      </c>
      <c r="K6509" t="s">
        <v>138</v>
      </c>
      <c r="L6509" t="s">
        <v>17923</v>
      </c>
      <c r="M6509" t="s">
        <v>17924</v>
      </c>
      <c r="N6509">
        <v>9.3888888000000004E-2</v>
      </c>
      <c r="O6509">
        <v>1</v>
      </c>
      <c r="P6509">
        <v>2663</v>
      </c>
      <c r="Q6509">
        <v>0</v>
      </c>
      <c r="R6509">
        <v>17</v>
      </c>
      <c r="S6509">
        <v>10</v>
      </c>
      <c r="T6509">
        <v>414</v>
      </c>
      <c r="U6509">
        <v>2</v>
      </c>
      <c r="V6509">
        <v>4</v>
      </c>
      <c r="W6509">
        <v>0.71579401374913176</v>
      </c>
      <c r="X6509">
        <v>70.226430419577156</v>
      </c>
      <c r="Y6509">
        <v>0</v>
      </c>
      <c r="Z6509">
        <v>1.1557475203164165</v>
      </c>
      <c r="AA6509">
        <v>4.4503438562991064</v>
      </c>
      <c r="AB6509">
        <v>34.116755170202708</v>
      </c>
      <c r="AC6509">
        <v>1.2985335447444748</v>
      </c>
      <c r="AD6509">
        <v>6.745044578987466</v>
      </c>
      <c r="AE6509">
        <v>118.70864910387645</v>
      </c>
    </row>
    <row r="6510" spans="1:31" x14ac:dyDescent="0.3">
      <c r="A6510">
        <v>2660320</v>
      </c>
      <c r="B6510">
        <v>1</v>
      </c>
      <c r="C6510" t="s">
        <v>81</v>
      </c>
      <c r="D6510" t="s">
        <v>121</v>
      </c>
      <c r="E6510" t="s">
        <v>165</v>
      </c>
      <c r="F6510" t="s">
        <v>17925</v>
      </c>
      <c r="G6510" t="s">
        <v>224</v>
      </c>
      <c r="H6510" t="s">
        <v>135</v>
      </c>
      <c r="I6510" t="s">
        <v>136</v>
      </c>
      <c r="J6510" t="s">
        <v>137</v>
      </c>
      <c r="K6510" t="s">
        <v>138</v>
      </c>
      <c r="L6510" t="s">
        <v>17926</v>
      </c>
      <c r="M6510" t="s">
        <v>17927</v>
      </c>
      <c r="N6510">
        <v>1.1727777770000001</v>
      </c>
      <c r="O6510">
        <v>0</v>
      </c>
      <c r="P6510">
        <v>16</v>
      </c>
      <c r="Q6510">
        <v>0</v>
      </c>
      <c r="R6510">
        <v>1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3.1703275003814189</v>
      </c>
      <c r="Y6510">
        <v>0</v>
      </c>
      <c r="Z6510">
        <v>0.24978308834810098</v>
      </c>
      <c r="AA6510">
        <v>0</v>
      </c>
      <c r="AB6510">
        <v>0</v>
      </c>
      <c r="AC6510">
        <v>0</v>
      </c>
      <c r="AD6510">
        <v>0</v>
      </c>
      <c r="AE6510">
        <v>3.42011058872952</v>
      </c>
    </row>
    <row r="6511" spans="1:31" x14ac:dyDescent="0.3">
      <c r="A6511">
        <v>2660652</v>
      </c>
      <c r="B6511">
        <v>1</v>
      </c>
      <c r="C6511" t="s">
        <v>80</v>
      </c>
      <c r="D6511" t="s">
        <v>108</v>
      </c>
      <c r="E6511" t="s">
        <v>165</v>
      </c>
      <c r="F6511" t="s">
        <v>17928</v>
      </c>
      <c r="G6511" t="s">
        <v>224</v>
      </c>
      <c r="H6511" t="s">
        <v>135</v>
      </c>
      <c r="I6511" t="s">
        <v>136</v>
      </c>
      <c r="J6511" t="s">
        <v>137</v>
      </c>
      <c r="K6511" t="s">
        <v>138</v>
      </c>
      <c r="L6511" t="s">
        <v>17929</v>
      </c>
      <c r="M6511" t="s">
        <v>17930</v>
      </c>
      <c r="N6511">
        <v>9.4458333329999995</v>
      </c>
      <c r="O6511">
        <v>0</v>
      </c>
      <c r="P6511">
        <v>14</v>
      </c>
      <c r="Q6511">
        <v>0</v>
      </c>
      <c r="R6511">
        <v>3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17.900125631247409</v>
      </c>
      <c r="Y6511">
        <v>0</v>
      </c>
      <c r="Z6511">
        <v>38.353661048831832</v>
      </c>
      <c r="AA6511">
        <v>0</v>
      </c>
      <c r="AB6511">
        <v>0</v>
      </c>
      <c r="AC6511">
        <v>0</v>
      </c>
      <c r="AD6511">
        <v>0</v>
      </c>
      <c r="AE6511">
        <v>56.253786680079244</v>
      </c>
    </row>
    <row r="6512" spans="1:31" x14ac:dyDescent="0.3">
      <c r="A6512">
        <v>2659859</v>
      </c>
      <c r="B6512">
        <v>1</v>
      </c>
      <c r="C6512" t="s">
        <v>80</v>
      </c>
      <c r="D6512" t="s">
        <v>107</v>
      </c>
      <c r="E6512" t="s">
        <v>194</v>
      </c>
      <c r="F6512" t="s">
        <v>1280</v>
      </c>
      <c r="G6512" t="s">
        <v>149</v>
      </c>
      <c r="H6512" t="s">
        <v>144</v>
      </c>
      <c r="I6512" t="s">
        <v>136</v>
      </c>
      <c r="J6512" t="s">
        <v>137</v>
      </c>
      <c r="K6512" t="s">
        <v>138</v>
      </c>
      <c r="L6512" t="s">
        <v>17931</v>
      </c>
      <c r="M6512" t="s">
        <v>17932</v>
      </c>
      <c r="N6512">
        <v>5.3611111000000003E-2</v>
      </c>
      <c r="O6512">
        <v>0</v>
      </c>
      <c r="P6512">
        <v>345</v>
      </c>
      <c r="Q6512">
        <v>15</v>
      </c>
      <c r="R6512">
        <v>23</v>
      </c>
      <c r="S6512">
        <v>3</v>
      </c>
      <c r="T6512">
        <v>88</v>
      </c>
      <c r="U6512">
        <v>1</v>
      </c>
      <c r="V6512">
        <v>0</v>
      </c>
      <c r="W6512">
        <v>0</v>
      </c>
      <c r="X6512">
        <v>3.753460398554032</v>
      </c>
      <c r="Y6512">
        <v>2.0568164896150676</v>
      </c>
      <c r="Z6512">
        <v>1.756295905704562</v>
      </c>
      <c r="AA6512">
        <v>2.0704482414472616</v>
      </c>
      <c r="AB6512">
        <v>2.2184141030646733</v>
      </c>
      <c r="AC6512">
        <v>2.3624986112295745</v>
      </c>
      <c r="AD6512">
        <v>0</v>
      </c>
      <c r="AE6512">
        <v>14.217933749615169</v>
      </c>
    </row>
    <row r="6513" spans="1:31" x14ac:dyDescent="0.3">
      <c r="A6513">
        <v>2660157</v>
      </c>
      <c r="B6513">
        <v>1</v>
      </c>
      <c r="C6513" t="s">
        <v>80</v>
      </c>
      <c r="D6513" t="s">
        <v>100</v>
      </c>
      <c r="E6513" t="s">
        <v>152</v>
      </c>
      <c r="F6513" t="s">
        <v>1636</v>
      </c>
      <c r="G6513" t="s">
        <v>191</v>
      </c>
      <c r="H6513" t="s">
        <v>135</v>
      </c>
      <c r="I6513" t="s">
        <v>136</v>
      </c>
      <c r="J6513" t="s">
        <v>137</v>
      </c>
      <c r="K6513" t="s">
        <v>138</v>
      </c>
      <c r="L6513" t="s">
        <v>17933</v>
      </c>
      <c r="M6513" t="s">
        <v>17934</v>
      </c>
      <c r="N6513">
        <v>0.43527777699999998</v>
      </c>
      <c r="O6513">
        <v>0</v>
      </c>
      <c r="P6513">
        <v>39</v>
      </c>
      <c r="Q6513">
        <v>0</v>
      </c>
      <c r="R6513">
        <v>9</v>
      </c>
      <c r="S6513">
        <v>0</v>
      </c>
      <c r="T6513">
        <v>6</v>
      </c>
      <c r="U6513">
        <v>0</v>
      </c>
      <c r="V6513">
        <v>0</v>
      </c>
      <c r="W6513">
        <v>0</v>
      </c>
      <c r="X6513">
        <v>5.2074935877741861</v>
      </c>
      <c r="Y6513">
        <v>0</v>
      </c>
      <c r="Z6513">
        <v>17.369983332441137</v>
      </c>
      <c r="AA6513">
        <v>0</v>
      </c>
      <c r="AB6513">
        <v>0.44913181354417225</v>
      </c>
      <c r="AC6513">
        <v>0</v>
      </c>
      <c r="AD6513">
        <v>0</v>
      </c>
      <c r="AE6513">
        <v>23.026608733759499</v>
      </c>
    </row>
    <row r="6514" spans="1:31" x14ac:dyDescent="0.3">
      <c r="A6514">
        <v>2660068</v>
      </c>
      <c r="B6514">
        <v>1</v>
      </c>
      <c r="C6514" t="s">
        <v>80</v>
      </c>
      <c r="D6514" t="s">
        <v>82</v>
      </c>
      <c r="E6514" t="s">
        <v>141</v>
      </c>
      <c r="F6514" t="s">
        <v>17935</v>
      </c>
      <c r="G6514" t="s">
        <v>143</v>
      </c>
      <c r="H6514" t="s">
        <v>144</v>
      </c>
      <c r="I6514" t="s">
        <v>136</v>
      </c>
      <c r="J6514" t="s">
        <v>137</v>
      </c>
      <c r="K6514" t="s">
        <v>138</v>
      </c>
      <c r="L6514" t="s">
        <v>17936</v>
      </c>
      <c r="M6514" t="s">
        <v>17937</v>
      </c>
      <c r="N6514">
        <v>4.1855555549999997</v>
      </c>
      <c r="O6514">
        <v>0</v>
      </c>
      <c r="P6514">
        <v>179</v>
      </c>
      <c r="Q6514">
        <v>0</v>
      </c>
      <c r="R6514">
        <v>0</v>
      </c>
      <c r="S6514">
        <v>0</v>
      </c>
      <c r="T6514">
        <v>22</v>
      </c>
      <c r="U6514">
        <v>0</v>
      </c>
      <c r="V6514">
        <v>0</v>
      </c>
      <c r="W6514">
        <v>0</v>
      </c>
      <c r="X6514">
        <v>189.62335304167885</v>
      </c>
      <c r="Y6514">
        <v>0</v>
      </c>
      <c r="Z6514">
        <v>0</v>
      </c>
      <c r="AA6514">
        <v>0</v>
      </c>
      <c r="AB6514">
        <v>62.837412879074556</v>
      </c>
      <c r="AC6514">
        <v>0</v>
      </c>
      <c r="AD6514">
        <v>0</v>
      </c>
      <c r="AE6514">
        <v>252.4607659207534</v>
      </c>
    </row>
    <row r="6515" spans="1:31" x14ac:dyDescent="0.3">
      <c r="A6515">
        <v>2659865</v>
      </c>
      <c r="B6515">
        <v>1</v>
      </c>
      <c r="C6515" t="s">
        <v>80</v>
      </c>
      <c r="D6515" t="s">
        <v>90</v>
      </c>
      <c r="E6515" t="s">
        <v>132</v>
      </c>
      <c r="F6515" t="s">
        <v>17938</v>
      </c>
      <c r="G6515" t="s">
        <v>268</v>
      </c>
      <c r="H6515" t="s">
        <v>135</v>
      </c>
      <c r="I6515" t="s">
        <v>136</v>
      </c>
      <c r="J6515" t="s">
        <v>137</v>
      </c>
      <c r="K6515" t="s">
        <v>138</v>
      </c>
      <c r="L6515" t="s">
        <v>17939</v>
      </c>
      <c r="M6515" t="s">
        <v>17807</v>
      </c>
      <c r="N6515">
        <v>2.798888888</v>
      </c>
      <c r="O6515">
        <v>0</v>
      </c>
      <c r="P6515">
        <v>14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9.8904177740052095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9.8904177740052095</v>
      </c>
    </row>
    <row r="6516" spans="1:31" x14ac:dyDescent="0.3">
      <c r="A6516">
        <v>2660506</v>
      </c>
      <c r="B6516">
        <v>1</v>
      </c>
      <c r="C6516" t="s">
        <v>80</v>
      </c>
      <c r="D6516" t="s">
        <v>109</v>
      </c>
      <c r="E6516" t="s">
        <v>152</v>
      </c>
      <c r="F6516" t="s">
        <v>17940</v>
      </c>
      <c r="G6516" t="s">
        <v>191</v>
      </c>
      <c r="H6516" t="s">
        <v>135</v>
      </c>
      <c r="I6516" t="s">
        <v>136</v>
      </c>
      <c r="J6516" t="s">
        <v>137</v>
      </c>
      <c r="K6516" t="s">
        <v>138</v>
      </c>
      <c r="L6516" t="s">
        <v>17941</v>
      </c>
      <c r="M6516" t="s">
        <v>17942</v>
      </c>
      <c r="N6516">
        <v>4.3388888879999996</v>
      </c>
      <c r="O6516">
        <v>0</v>
      </c>
      <c r="P6516">
        <v>51</v>
      </c>
      <c r="Q6516">
        <v>0</v>
      </c>
      <c r="R6516">
        <v>10</v>
      </c>
      <c r="S6516">
        <v>0</v>
      </c>
      <c r="T6516">
        <v>24</v>
      </c>
      <c r="U6516">
        <v>0</v>
      </c>
      <c r="V6516">
        <v>0</v>
      </c>
      <c r="W6516">
        <v>0</v>
      </c>
      <c r="X6516">
        <v>71.940575334780064</v>
      </c>
      <c r="Y6516">
        <v>0</v>
      </c>
      <c r="Z6516">
        <v>122.05075489946611</v>
      </c>
      <c r="AA6516">
        <v>0</v>
      </c>
      <c r="AB6516">
        <v>72.056267013960479</v>
      </c>
      <c r="AC6516">
        <v>0</v>
      </c>
      <c r="AD6516">
        <v>0</v>
      </c>
      <c r="AE6516">
        <v>266.04759724820667</v>
      </c>
    </row>
    <row r="6517" spans="1:31" x14ac:dyDescent="0.3">
      <c r="A6517">
        <v>2660280</v>
      </c>
      <c r="B6517">
        <v>1</v>
      </c>
      <c r="C6517" t="s">
        <v>80</v>
      </c>
      <c r="D6517" t="s">
        <v>111</v>
      </c>
      <c r="E6517" t="s">
        <v>132</v>
      </c>
      <c r="F6517" t="s">
        <v>17943</v>
      </c>
      <c r="G6517" t="s">
        <v>268</v>
      </c>
      <c r="H6517" t="s">
        <v>135</v>
      </c>
      <c r="I6517" t="s">
        <v>136</v>
      </c>
      <c r="J6517" t="s">
        <v>137</v>
      </c>
      <c r="K6517" t="s">
        <v>138</v>
      </c>
      <c r="L6517" t="s">
        <v>17944</v>
      </c>
      <c r="M6517" t="s">
        <v>17945</v>
      </c>
      <c r="N6517">
        <v>3.9841666660000001</v>
      </c>
      <c r="O6517">
        <v>0</v>
      </c>
      <c r="P6517">
        <v>9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11.354119267936888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11.354119267936888</v>
      </c>
    </row>
    <row r="6518" spans="1:31" x14ac:dyDescent="0.3">
      <c r="A6518">
        <v>2659825</v>
      </c>
      <c r="B6518">
        <v>1</v>
      </c>
      <c r="C6518" t="s">
        <v>80</v>
      </c>
      <c r="D6518" t="s">
        <v>103</v>
      </c>
      <c r="E6518" t="s">
        <v>147</v>
      </c>
      <c r="F6518" t="s">
        <v>16510</v>
      </c>
      <c r="G6518" t="s">
        <v>149</v>
      </c>
      <c r="H6518" t="s">
        <v>144</v>
      </c>
      <c r="I6518" t="s">
        <v>136</v>
      </c>
      <c r="J6518" t="s">
        <v>137</v>
      </c>
      <c r="K6518" t="s">
        <v>138</v>
      </c>
      <c r="L6518" t="s">
        <v>17946</v>
      </c>
      <c r="M6518" t="s">
        <v>17947</v>
      </c>
      <c r="N6518">
        <v>3.8994444439999998</v>
      </c>
      <c r="O6518">
        <v>0</v>
      </c>
      <c r="P6518">
        <v>1</v>
      </c>
      <c r="Q6518">
        <v>36</v>
      </c>
      <c r="R6518">
        <v>76</v>
      </c>
      <c r="S6518">
        <v>12</v>
      </c>
      <c r="T6518">
        <v>8</v>
      </c>
      <c r="U6518">
        <v>3</v>
      </c>
      <c r="V6518">
        <v>0</v>
      </c>
      <c r="W6518">
        <v>0</v>
      </c>
      <c r="X6518">
        <v>0</v>
      </c>
      <c r="Y6518">
        <v>557.14234052771405</v>
      </c>
      <c r="Z6518">
        <v>1259.8079875534995</v>
      </c>
      <c r="AA6518">
        <v>579.91136958266964</v>
      </c>
      <c r="AB6518">
        <v>90.127798730355565</v>
      </c>
      <c r="AC6518">
        <v>1256.0468760337235</v>
      </c>
      <c r="AD6518">
        <v>0</v>
      </c>
      <c r="AE6518">
        <v>3743.0363724279623</v>
      </c>
    </row>
    <row r="6519" spans="1:31" x14ac:dyDescent="0.3">
      <c r="A6519">
        <v>2659902</v>
      </c>
      <c r="B6519">
        <v>1</v>
      </c>
      <c r="C6519" t="s">
        <v>80</v>
      </c>
      <c r="D6519" t="s">
        <v>104</v>
      </c>
      <c r="E6519" t="s">
        <v>194</v>
      </c>
      <c r="F6519" t="s">
        <v>17948</v>
      </c>
      <c r="G6519" t="s">
        <v>149</v>
      </c>
      <c r="H6519" t="s">
        <v>144</v>
      </c>
      <c r="I6519" t="s">
        <v>136</v>
      </c>
      <c r="J6519" t="s">
        <v>137</v>
      </c>
      <c r="K6519" t="s">
        <v>138</v>
      </c>
      <c r="L6519" t="s">
        <v>17949</v>
      </c>
      <c r="M6519" t="s">
        <v>17950</v>
      </c>
      <c r="N6519">
        <v>1.4866666660000001</v>
      </c>
      <c r="O6519">
        <v>1</v>
      </c>
      <c r="P6519">
        <v>1877</v>
      </c>
      <c r="Q6519">
        <v>0</v>
      </c>
      <c r="R6519">
        <v>58</v>
      </c>
      <c r="S6519">
        <v>3</v>
      </c>
      <c r="T6519">
        <v>163</v>
      </c>
      <c r="U6519">
        <v>0</v>
      </c>
      <c r="V6519">
        <v>0</v>
      </c>
      <c r="W6519">
        <v>1.6667464430564158</v>
      </c>
      <c r="X6519">
        <v>495.76231905573547</v>
      </c>
      <c r="Y6519">
        <v>0</v>
      </c>
      <c r="Z6519">
        <v>25.786490392634835</v>
      </c>
      <c r="AA6519">
        <v>4.3109202760356782</v>
      </c>
      <c r="AB6519">
        <v>120.49667269618099</v>
      </c>
      <c r="AC6519">
        <v>0</v>
      </c>
      <c r="AD6519">
        <v>0</v>
      </c>
      <c r="AE6519">
        <v>648.02314886364331</v>
      </c>
    </row>
    <row r="6520" spans="1:31" x14ac:dyDescent="0.3">
      <c r="A6520">
        <v>2660423</v>
      </c>
      <c r="B6520">
        <v>1</v>
      </c>
      <c r="C6520" t="s">
        <v>81</v>
      </c>
      <c r="D6520" t="s">
        <v>127</v>
      </c>
      <c r="E6520" t="s">
        <v>194</v>
      </c>
      <c r="F6520" t="s">
        <v>5794</v>
      </c>
      <c r="G6520" t="s">
        <v>149</v>
      </c>
      <c r="H6520" t="s">
        <v>144</v>
      </c>
      <c r="I6520" t="s">
        <v>136</v>
      </c>
      <c r="J6520" t="s">
        <v>137</v>
      </c>
      <c r="K6520" t="s">
        <v>138</v>
      </c>
      <c r="L6520" t="s">
        <v>17951</v>
      </c>
      <c r="M6520" t="s">
        <v>17952</v>
      </c>
      <c r="N6520">
        <v>1.3686111110000001</v>
      </c>
      <c r="O6520">
        <v>33</v>
      </c>
      <c r="P6520">
        <v>5059</v>
      </c>
      <c r="Q6520">
        <v>699</v>
      </c>
      <c r="R6520">
        <v>516</v>
      </c>
      <c r="S6520">
        <v>66</v>
      </c>
      <c r="T6520">
        <v>613</v>
      </c>
      <c r="U6520">
        <v>16</v>
      </c>
      <c r="V6520">
        <v>1</v>
      </c>
      <c r="W6520">
        <v>24.204154193448577</v>
      </c>
      <c r="X6520">
        <v>1535.04292636638</v>
      </c>
      <c r="Y6520">
        <v>3398.9834506754046</v>
      </c>
      <c r="Z6520">
        <v>1887.9215088849005</v>
      </c>
      <c r="AA6520">
        <v>664.06306412648973</v>
      </c>
      <c r="AB6520">
        <v>519.23098639370471</v>
      </c>
      <c r="AC6520">
        <v>1123.1110481884057</v>
      </c>
      <c r="AD6520">
        <v>0.45075634985608493</v>
      </c>
      <c r="AE6520">
        <v>9153.007895178589</v>
      </c>
    </row>
    <row r="6521" spans="1:31" x14ac:dyDescent="0.3">
      <c r="A6521">
        <v>2659925</v>
      </c>
      <c r="B6521">
        <v>1</v>
      </c>
      <c r="C6521" t="s">
        <v>80</v>
      </c>
      <c r="D6521" t="s">
        <v>93</v>
      </c>
      <c r="E6521" t="s">
        <v>194</v>
      </c>
      <c r="F6521" t="s">
        <v>17953</v>
      </c>
      <c r="G6521" t="s">
        <v>149</v>
      </c>
      <c r="H6521" t="s">
        <v>144</v>
      </c>
      <c r="I6521" t="s">
        <v>136</v>
      </c>
      <c r="J6521" t="s">
        <v>137</v>
      </c>
      <c r="K6521" t="s">
        <v>138</v>
      </c>
      <c r="L6521" t="s">
        <v>17954</v>
      </c>
      <c r="M6521" t="s">
        <v>17955</v>
      </c>
      <c r="N6521">
        <v>0.39722222200000001</v>
      </c>
      <c r="O6521">
        <v>0</v>
      </c>
      <c r="P6521">
        <v>15</v>
      </c>
      <c r="Q6521">
        <v>5</v>
      </c>
      <c r="R6521">
        <v>67</v>
      </c>
      <c r="S6521">
        <v>0</v>
      </c>
      <c r="T6521">
        <v>27</v>
      </c>
      <c r="U6521">
        <v>0</v>
      </c>
      <c r="V6521">
        <v>0</v>
      </c>
      <c r="W6521">
        <v>0</v>
      </c>
      <c r="X6521">
        <v>3.7537436224231091</v>
      </c>
      <c r="Y6521">
        <v>10.148253237936975</v>
      </c>
      <c r="Z6521">
        <v>87.23139601960446</v>
      </c>
      <c r="AA6521">
        <v>0</v>
      </c>
      <c r="AB6521">
        <v>10.638981545670157</v>
      </c>
      <c r="AC6521">
        <v>0</v>
      </c>
      <c r="AD6521">
        <v>0</v>
      </c>
      <c r="AE6521">
        <v>111.77237442563471</v>
      </c>
    </row>
    <row r="6522" spans="1:31" x14ac:dyDescent="0.3">
      <c r="A6522">
        <v>2660300</v>
      </c>
      <c r="B6522">
        <v>1</v>
      </c>
      <c r="C6522" t="s">
        <v>80</v>
      </c>
      <c r="D6522" t="s">
        <v>105</v>
      </c>
      <c r="E6522" t="s">
        <v>194</v>
      </c>
      <c r="F6522" t="s">
        <v>17956</v>
      </c>
      <c r="G6522" t="s">
        <v>149</v>
      </c>
      <c r="H6522" t="s">
        <v>144</v>
      </c>
      <c r="I6522" t="s">
        <v>136</v>
      </c>
      <c r="J6522" t="s">
        <v>137</v>
      </c>
      <c r="K6522" t="s">
        <v>138</v>
      </c>
      <c r="L6522" t="s">
        <v>17957</v>
      </c>
      <c r="M6522" t="s">
        <v>17958</v>
      </c>
      <c r="N6522">
        <v>1.105277777</v>
      </c>
      <c r="O6522">
        <v>0</v>
      </c>
      <c r="P6522">
        <v>587</v>
      </c>
      <c r="Q6522">
        <v>0</v>
      </c>
      <c r="R6522">
        <v>0</v>
      </c>
      <c r="S6522">
        <v>0</v>
      </c>
      <c r="T6522">
        <v>65</v>
      </c>
      <c r="U6522">
        <v>0</v>
      </c>
      <c r="V6522">
        <v>0</v>
      </c>
      <c r="W6522">
        <v>0</v>
      </c>
      <c r="X6522">
        <v>255.11925517234255</v>
      </c>
      <c r="Y6522">
        <v>0</v>
      </c>
      <c r="Z6522">
        <v>0</v>
      </c>
      <c r="AA6522">
        <v>0</v>
      </c>
      <c r="AB6522">
        <v>124.33230957912137</v>
      </c>
      <c r="AC6522">
        <v>0</v>
      </c>
      <c r="AD6522">
        <v>0</v>
      </c>
      <c r="AE6522">
        <v>379.45156475146393</v>
      </c>
    </row>
    <row r="6523" spans="1:31" x14ac:dyDescent="0.3">
      <c r="A6523">
        <v>2660592</v>
      </c>
      <c r="B6523">
        <v>1</v>
      </c>
      <c r="C6523" t="s">
        <v>80</v>
      </c>
      <c r="D6523" t="s">
        <v>98</v>
      </c>
      <c r="E6523" t="s">
        <v>165</v>
      </c>
      <c r="F6523" t="s">
        <v>17959</v>
      </c>
      <c r="G6523" t="s">
        <v>187</v>
      </c>
      <c r="H6523" t="s">
        <v>135</v>
      </c>
      <c r="I6523" t="s">
        <v>136</v>
      </c>
      <c r="J6523" t="s">
        <v>137</v>
      </c>
      <c r="K6523" t="s">
        <v>138</v>
      </c>
      <c r="L6523" t="s">
        <v>17960</v>
      </c>
      <c r="M6523" t="s">
        <v>17961</v>
      </c>
      <c r="N6523">
        <v>5.1363888879999999</v>
      </c>
      <c r="O6523">
        <v>0</v>
      </c>
      <c r="P6523">
        <v>12</v>
      </c>
      <c r="Q6523">
        <v>0</v>
      </c>
      <c r="R6523">
        <v>0</v>
      </c>
      <c r="S6523">
        <v>0</v>
      </c>
      <c r="T6523">
        <v>6</v>
      </c>
      <c r="U6523">
        <v>0</v>
      </c>
      <c r="V6523">
        <v>0</v>
      </c>
      <c r="W6523">
        <v>0</v>
      </c>
      <c r="X6523">
        <v>13.86193447704569</v>
      </c>
      <c r="Y6523">
        <v>0</v>
      </c>
      <c r="Z6523">
        <v>0</v>
      </c>
      <c r="AA6523">
        <v>0</v>
      </c>
      <c r="AB6523">
        <v>11.301461109984833</v>
      </c>
      <c r="AC6523">
        <v>0</v>
      </c>
      <c r="AD6523">
        <v>0</v>
      </c>
      <c r="AE6523">
        <v>25.163395587030521</v>
      </c>
    </row>
    <row r="6524" spans="1:31" x14ac:dyDescent="0.3">
      <c r="A6524">
        <v>2659988</v>
      </c>
      <c r="B6524">
        <v>1</v>
      </c>
      <c r="C6524" t="s">
        <v>80</v>
      </c>
      <c r="D6524" t="s">
        <v>95</v>
      </c>
      <c r="E6524" t="s">
        <v>141</v>
      </c>
      <c r="F6524" t="s">
        <v>6062</v>
      </c>
      <c r="G6524" t="s">
        <v>143</v>
      </c>
      <c r="H6524" t="s">
        <v>144</v>
      </c>
      <c r="I6524" t="s">
        <v>136</v>
      </c>
      <c r="J6524" t="s">
        <v>137</v>
      </c>
      <c r="K6524" t="s">
        <v>138</v>
      </c>
      <c r="L6524" t="s">
        <v>17962</v>
      </c>
      <c r="M6524" t="s">
        <v>17963</v>
      </c>
      <c r="N6524">
        <v>2.5763888879999999</v>
      </c>
      <c r="O6524">
        <v>0</v>
      </c>
      <c r="P6524">
        <v>147</v>
      </c>
      <c r="Q6524">
        <v>0</v>
      </c>
      <c r="R6524">
        <v>1</v>
      </c>
      <c r="S6524">
        <v>1</v>
      </c>
      <c r="T6524">
        <v>11</v>
      </c>
      <c r="U6524">
        <v>0</v>
      </c>
      <c r="V6524">
        <v>0</v>
      </c>
      <c r="W6524">
        <v>0</v>
      </c>
      <c r="X6524">
        <v>62.660843250284479</v>
      </c>
      <c r="Y6524">
        <v>0</v>
      </c>
      <c r="Z6524">
        <v>0</v>
      </c>
      <c r="AA6524">
        <v>3.2598223870666665</v>
      </c>
      <c r="AB6524">
        <v>11.473011399284644</v>
      </c>
      <c r="AC6524">
        <v>0</v>
      </c>
      <c r="AD6524">
        <v>0</v>
      </c>
      <c r="AE6524">
        <v>77.393677036635793</v>
      </c>
    </row>
    <row r="6525" spans="1:31" x14ac:dyDescent="0.3">
      <c r="A6525">
        <v>2659882</v>
      </c>
      <c r="B6525">
        <v>1</v>
      </c>
      <c r="C6525" t="s">
        <v>81</v>
      </c>
      <c r="D6525" t="s">
        <v>123</v>
      </c>
      <c r="E6525" t="s">
        <v>194</v>
      </c>
      <c r="F6525" t="s">
        <v>17964</v>
      </c>
      <c r="G6525" t="s">
        <v>149</v>
      </c>
      <c r="H6525" t="s">
        <v>144</v>
      </c>
      <c r="I6525" t="s">
        <v>136</v>
      </c>
      <c r="J6525" t="s">
        <v>137</v>
      </c>
      <c r="K6525" t="s">
        <v>138</v>
      </c>
      <c r="L6525" t="s">
        <v>17626</v>
      </c>
      <c r="M6525" t="s">
        <v>17965</v>
      </c>
      <c r="N6525">
        <v>0.66666666600000002</v>
      </c>
      <c r="O6525">
        <v>32</v>
      </c>
      <c r="P6525">
        <v>1399</v>
      </c>
      <c r="Q6525">
        <v>922</v>
      </c>
      <c r="R6525">
        <v>1058</v>
      </c>
      <c r="S6525">
        <v>78</v>
      </c>
      <c r="T6525">
        <v>218</v>
      </c>
      <c r="U6525">
        <v>4</v>
      </c>
      <c r="V6525">
        <v>0</v>
      </c>
      <c r="W6525">
        <v>42.55796549392474</v>
      </c>
      <c r="X6525">
        <v>246.6984967407744</v>
      </c>
      <c r="Y6525">
        <v>2091.3491504791546</v>
      </c>
      <c r="Z6525">
        <v>1200.1533386205683</v>
      </c>
      <c r="AA6525">
        <v>84.138283889720711</v>
      </c>
      <c r="AB6525">
        <v>66.866710558277902</v>
      </c>
      <c r="AC6525">
        <v>80.70165220116273</v>
      </c>
      <c r="AD6525">
        <v>0</v>
      </c>
      <c r="AE6525">
        <v>3812.4655979835834</v>
      </c>
    </row>
    <row r="6526" spans="1:31" x14ac:dyDescent="0.3">
      <c r="A6526">
        <v>2660343</v>
      </c>
      <c r="B6526">
        <v>1</v>
      </c>
      <c r="C6526" t="s">
        <v>80</v>
      </c>
      <c r="D6526" t="s">
        <v>105</v>
      </c>
      <c r="E6526" t="s">
        <v>141</v>
      </c>
      <c r="F6526" t="s">
        <v>17966</v>
      </c>
      <c r="G6526" t="s">
        <v>143</v>
      </c>
      <c r="H6526" t="s">
        <v>144</v>
      </c>
      <c r="I6526" t="s">
        <v>136</v>
      </c>
      <c r="J6526" t="s">
        <v>137</v>
      </c>
      <c r="K6526" t="s">
        <v>138</v>
      </c>
      <c r="L6526" t="s">
        <v>17967</v>
      </c>
      <c r="M6526" t="s">
        <v>17876</v>
      </c>
      <c r="N6526">
        <v>3.0577777770000001</v>
      </c>
      <c r="O6526">
        <v>0</v>
      </c>
      <c r="P6526">
        <v>115</v>
      </c>
      <c r="Q6526">
        <v>1</v>
      </c>
      <c r="R6526">
        <v>1</v>
      </c>
      <c r="S6526">
        <v>0</v>
      </c>
      <c r="T6526">
        <v>38</v>
      </c>
      <c r="U6526">
        <v>0</v>
      </c>
      <c r="V6526">
        <v>0</v>
      </c>
      <c r="W6526">
        <v>0</v>
      </c>
      <c r="X6526">
        <v>108.09131058593611</v>
      </c>
      <c r="Y6526">
        <v>120.89182266734184</v>
      </c>
      <c r="Z6526">
        <v>0.58809063514467408</v>
      </c>
      <c r="AA6526">
        <v>0</v>
      </c>
      <c r="AB6526">
        <v>95.542309678555895</v>
      </c>
      <c r="AC6526">
        <v>0</v>
      </c>
      <c r="AD6526">
        <v>0</v>
      </c>
      <c r="AE6526">
        <v>325.11353356697856</v>
      </c>
    </row>
    <row r="6527" spans="1:31" x14ac:dyDescent="0.3">
      <c r="A6527">
        <v>2660094</v>
      </c>
      <c r="B6527">
        <v>1</v>
      </c>
      <c r="C6527" t="s">
        <v>80</v>
      </c>
      <c r="D6527" t="s">
        <v>90</v>
      </c>
      <c r="E6527" t="s">
        <v>152</v>
      </c>
      <c r="F6527" t="s">
        <v>17968</v>
      </c>
      <c r="G6527" t="s">
        <v>220</v>
      </c>
      <c r="H6527" t="s">
        <v>135</v>
      </c>
      <c r="I6527" t="s">
        <v>136</v>
      </c>
      <c r="J6527" t="s">
        <v>137</v>
      </c>
      <c r="K6527" t="s">
        <v>162</v>
      </c>
      <c r="L6527" t="s">
        <v>17969</v>
      </c>
      <c r="M6527" t="s">
        <v>17970</v>
      </c>
      <c r="N6527">
        <v>1.7919444440000001</v>
      </c>
      <c r="O6527">
        <v>0</v>
      </c>
      <c r="P6527">
        <v>592</v>
      </c>
      <c r="Q6527">
        <v>0</v>
      </c>
      <c r="R6527">
        <v>0</v>
      </c>
      <c r="S6527">
        <v>0</v>
      </c>
      <c r="T6527">
        <v>104</v>
      </c>
      <c r="U6527">
        <v>0</v>
      </c>
      <c r="V6527">
        <v>0</v>
      </c>
      <c r="W6527">
        <v>0</v>
      </c>
      <c r="X6527">
        <v>205.62952640432951</v>
      </c>
      <c r="Y6527">
        <v>0</v>
      </c>
      <c r="Z6527">
        <v>0</v>
      </c>
      <c r="AA6527">
        <v>0</v>
      </c>
      <c r="AB6527">
        <v>161.40753498461783</v>
      </c>
      <c r="AC6527">
        <v>0</v>
      </c>
      <c r="AD6527">
        <v>0</v>
      </c>
      <c r="AE6527">
        <v>367.03706138894734</v>
      </c>
    </row>
    <row r="6528" spans="1:31" x14ac:dyDescent="0.3">
      <c r="A6528">
        <v>2660529</v>
      </c>
      <c r="B6528">
        <v>1</v>
      </c>
      <c r="C6528" t="s">
        <v>80</v>
      </c>
      <c r="D6528" t="s">
        <v>106</v>
      </c>
      <c r="E6528" t="s">
        <v>194</v>
      </c>
      <c r="F6528" t="s">
        <v>4886</v>
      </c>
      <c r="G6528" t="s">
        <v>149</v>
      </c>
      <c r="H6528" t="s">
        <v>144</v>
      </c>
      <c r="I6528" t="s">
        <v>136</v>
      </c>
      <c r="J6528" t="s">
        <v>137</v>
      </c>
      <c r="K6528" t="s">
        <v>138</v>
      </c>
      <c r="L6528" t="s">
        <v>17971</v>
      </c>
      <c r="M6528" t="s">
        <v>17972</v>
      </c>
      <c r="N6528">
        <v>0.14972222199999999</v>
      </c>
      <c r="O6528">
        <v>0</v>
      </c>
      <c r="P6528">
        <v>3</v>
      </c>
      <c r="Q6528">
        <v>29</v>
      </c>
      <c r="R6528">
        <v>143</v>
      </c>
      <c r="S6528">
        <v>6</v>
      </c>
      <c r="T6528">
        <v>35</v>
      </c>
      <c r="U6528">
        <v>0</v>
      </c>
      <c r="V6528">
        <v>0</v>
      </c>
      <c r="W6528">
        <v>0</v>
      </c>
      <c r="X6528">
        <v>0.37642437045880339</v>
      </c>
      <c r="Y6528">
        <v>33.882729783377847</v>
      </c>
      <c r="Z6528">
        <v>163.46469007581027</v>
      </c>
      <c r="AA6528">
        <v>10.020111088602903</v>
      </c>
      <c r="AB6528">
        <v>32.842388358227637</v>
      </c>
      <c r="AC6528">
        <v>0</v>
      </c>
      <c r="AD6528">
        <v>0</v>
      </c>
      <c r="AE6528">
        <v>240.58634367647744</v>
      </c>
    </row>
    <row r="6529" spans="1:31" x14ac:dyDescent="0.3">
      <c r="A6529">
        <v>2660137</v>
      </c>
      <c r="B6529">
        <v>1</v>
      </c>
      <c r="C6529" t="s">
        <v>80</v>
      </c>
      <c r="D6529" t="s">
        <v>104</v>
      </c>
      <c r="E6529" t="s">
        <v>147</v>
      </c>
      <c r="F6529" t="s">
        <v>17973</v>
      </c>
      <c r="G6529" t="s">
        <v>149</v>
      </c>
      <c r="H6529" t="s">
        <v>144</v>
      </c>
      <c r="I6529" t="s">
        <v>136</v>
      </c>
      <c r="J6529" t="s">
        <v>137</v>
      </c>
      <c r="K6529" t="s">
        <v>138</v>
      </c>
      <c r="L6529" t="s">
        <v>17974</v>
      </c>
      <c r="M6529" t="s">
        <v>17975</v>
      </c>
      <c r="N6529">
        <v>1.8886111109999999</v>
      </c>
      <c r="O6529">
        <v>0</v>
      </c>
      <c r="P6529">
        <v>129</v>
      </c>
      <c r="Q6529">
        <v>4</v>
      </c>
      <c r="R6529">
        <v>6</v>
      </c>
      <c r="S6529">
        <v>12</v>
      </c>
      <c r="T6529">
        <v>15</v>
      </c>
      <c r="U6529">
        <v>3</v>
      </c>
      <c r="V6529">
        <v>0</v>
      </c>
      <c r="W6529">
        <v>0</v>
      </c>
      <c r="X6529">
        <v>50.99474331442412</v>
      </c>
      <c r="Y6529">
        <v>3.5759159684171742</v>
      </c>
      <c r="Z6529">
        <v>7.7442217029227054</v>
      </c>
      <c r="AA6529">
        <v>87.237273626934282</v>
      </c>
      <c r="AB6529">
        <v>13.701320906883216</v>
      </c>
      <c r="AC6529">
        <v>92.569862829118563</v>
      </c>
      <c r="AD6529">
        <v>0</v>
      </c>
      <c r="AE6529">
        <v>255.82333834870005</v>
      </c>
    </row>
    <row r="6530" spans="1:31" x14ac:dyDescent="0.3">
      <c r="A6530">
        <v>2660678</v>
      </c>
      <c r="B6530">
        <v>1</v>
      </c>
      <c r="C6530" t="s">
        <v>80</v>
      </c>
      <c r="D6530" t="s">
        <v>97</v>
      </c>
      <c r="E6530" t="s">
        <v>132</v>
      </c>
      <c r="F6530" t="s">
        <v>17976</v>
      </c>
      <c r="G6530" t="s">
        <v>134</v>
      </c>
      <c r="H6530" t="s">
        <v>135</v>
      </c>
      <c r="I6530" t="s">
        <v>136</v>
      </c>
      <c r="J6530" t="s">
        <v>137</v>
      </c>
      <c r="K6530" t="s">
        <v>138</v>
      </c>
      <c r="L6530" t="s">
        <v>17977</v>
      </c>
      <c r="M6530" t="s">
        <v>17978</v>
      </c>
      <c r="N6530">
        <v>2.1238888880000002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0.57741386509777781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0.57741386509777781</v>
      </c>
    </row>
    <row r="6531" spans="1:31" x14ac:dyDescent="0.3">
      <c r="A6531">
        <v>2660030</v>
      </c>
      <c r="B6531">
        <v>3</v>
      </c>
      <c r="C6531" t="s">
        <v>80</v>
      </c>
      <c r="D6531" t="s">
        <v>83</v>
      </c>
      <c r="E6531" t="s">
        <v>141</v>
      </c>
      <c r="F6531" t="s">
        <v>17979</v>
      </c>
      <c r="G6531" t="s">
        <v>1177</v>
      </c>
      <c r="H6531" t="s">
        <v>144</v>
      </c>
      <c r="I6531" t="s">
        <v>136</v>
      </c>
      <c r="J6531" t="s">
        <v>137</v>
      </c>
      <c r="K6531" t="s">
        <v>138</v>
      </c>
      <c r="L6531" t="s">
        <v>17880</v>
      </c>
      <c r="M6531" t="s">
        <v>17980</v>
      </c>
      <c r="N6531">
        <v>0.54638888799999996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1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20.504309100317293</v>
      </c>
      <c r="AD6531">
        <v>0</v>
      </c>
      <c r="AE6531">
        <v>20.504309100317293</v>
      </c>
    </row>
    <row r="6532" spans="1:31" x14ac:dyDescent="0.3">
      <c r="A6532">
        <v>2660054</v>
      </c>
      <c r="B6532">
        <v>1</v>
      </c>
      <c r="C6532" t="s">
        <v>81</v>
      </c>
      <c r="D6532" t="s">
        <v>127</v>
      </c>
      <c r="E6532" t="s">
        <v>152</v>
      </c>
      <c r="F6532" t="s">
        <v>9421</v>
      </c>
      <c r="G6532" t="s">
        <v>161</v>
      </c>
      <c r="H6532" t="s">
        <v>135</v>
      </c>
      <c r="I6532" t="s">
        <v>136</v>
      </c>
      <c r="J6532" t="s">
        <v>137</v>
      </c>
      <c r="K6532" t="s">
        <v>162</v>
      </c>
      <c r="L6532" t="s">
        <v>17981</v>
      </c>
      <c r="M6532" t="s">
        <v>17982</v>
      </c>
      <c r="N6532">
        <v>9.1263888879999993</v>
      </c>
      <c r="O6532">
        <v>0</v>
      </c>
      <c r="P6532">
        <v>146</v>
      </c>
      <c r="Q6532">
        <v>0</v>
      </c>
      <c r="R6532">
        <v>4</v>
      </c>
      <c r="S6532">
        <v>0</v>
      </c>
      <c r="T6532">
        <v>10</v>
      </c>
      <c r="U6532">
        <v>0</v>
      </c>
      <c r="V6532">
        <v>0</v>
      </c>
      <c r="W6532">
        <v>0</v>
      </c>
      <c r="X6532">
        <v>228.12092230037356</v>
      </c>
      <c r="Y6532">
        <v>0</v>
      </c>
      <c r="Z6532">
        <v>45.369293065811576</v>
      </c>
      <c r="AA6532">
        <v>0</v>
      </c>
      <c r="AB6532">
        <v>68.628360963732078</v>
      </c>
      <c r="AC6532">
        <v>0</v>
      </c>
      <c r="AD6532">
        <v>0</v>
      </c>
      <c r="AE6532">
        <v>342.11857632991718</v>
      </c>
    </row>
    <row r="6533" spans="1:31" x14ac:dyDescent="0.3">
      <c r="A6533">
        <v>2660386</v>
      </c>
      <c r="B6533">
        <v>1</v>
      </c>
      <c r="C6533" t="s">
        <v>80</v>
      </c>
      <c r="D6533" t="s">
        <v>97</v>
      </c>
      <c r="E6533" t="s">
        <v>194</v>
      </c>
      <c r="F6533" t="s">
        <v>17983</v>
      </c>
      <c r="G6533" t="s">
        <v>149</v>
      </c>
      <c r="H6533" t="s">
        <v>144</v>
      </c>
      <c r="I6533" t="s">
        <v>136</v>
      </c>
      <c r="J6533" t="s">
        <v>137</v>
      </c>
      <c r="K6533" t="s">
        <v>138</v>
      </c>
      <c r="L6533" t="s">
        <v>17984</v>
      </c>
      <c r="M6533" t="s">
        <v>17985</v>
      </c>
      <c r="N6533">
        <v>0.70250000000000001</v>
      </c>
      <c r="O6533">
        <v>22</v>
      </c>
      <c r="P6533">
        <v>12069</v>
      </c>
      <c r="Q6533">
        <v>22</v>
      </c>
      <c r="R6533">
        <v>430</v>
      </c>
      <c r="S6533">
        <v>70</v>
      </c>
      <c r="T6533">
        <v>1528</v>
      </c>
      <c r="U6533">
        <v>4</v>
      </c>
      <c r="V6533">
        <v>3</v>
      </c>
      <c r="W6533">
        <v>128.22313486618808</v>
      </c>
      <c r="X6533">
        <v>2361.6521550144444</v>
      </c>
      <c r="Y6533">
        <v>23.305174540227476</v>
      </c>
      <c r="Z6533">
        <v>140.08135911446183</v>
      </c>
      <c r="AA6533">
        <v>515.6116875913973</v>
      </c>
      <c r="AB6533">
        <v>1308.5200462402515</v>
      </c>
      <c r="AC6533">
        <v>91.386670404318579</v>
      </c>
      <c r="AD6533">
        <v>5.0275500133679287</v>
      </c>
      <c r="AE6533">
        <v>4573.8077777846565</v>
      </c>
    </row>
    <row r="6534" spans="1:31" x14ac:dyDescent="0.3">
      <c r="A6534">
        <v>2659839</v>
      </c>
      <c r="B6534">
        <v>1</v>
      </c>
      <c r="C6534" t="s">
        <v>80</v>
      </c>
      <c r="D6534" t="s">
        <v>103</v>
      </c>
      <c r="E6534" t="s">
        <v>165</v>
      </c>
      <c r="F6534" t="s">
        <v>17986</v>
      </c>
      <c r="G6534" t="s">
        <v>224</v>
      </c>
      <c r="H6534" t="s">
        <v>135</v>
      </c>
      <c r="I6534" t="s">
        <v>136</v>
      </c>
      <c r="J6534" t="s">
        <v>137</v>
      </c>
      <c r="K6534" t="s">
        <v>138</v>
      </c>
      <c r="L6534" t="s">
        <v>17987</v>
      </c>
      <c r="M6534" t="s">
        <v>17726</v>
      </c>
      <c r="N6534">
        <v>4.4561111110000002</v>
      </c>
      <c r="O6534">
        <v>0</v>
      </c>
      <c r="P6534">
        <v>59</v>
      </c>
      <c r="Q6534">
        <v>0</v>
      </c>
      <c r="R6534">
        <v>0</v>
      </c>
      <c r="S6534">
        <v>0</v>
      </c>
      <c r="T6534">
        <v>6</v>
      </c>
      <c r="U6534">
        <v>0</v>
      </c>
      <c r="V6534">
        <v>0</v>
      </c>
      <c r="W6534">
        <v>0</v>
      </c>
      <c r="X6534">
        <v>47.670749802313409</v>
      </c>
      <c r="Y6534">
        <v>0</v>
      </c>
      <c r="Z6534">
        <v>0</v>
      </c>
      <c r="AA6534">
        <v>0</v>
      </c>
      <c r="AB6534">
        <v>10.154951887479157</v>
      </c>
      <c r="AC6534">
        <v>0</v>
      </c>
      <c r="AD6534">
        <v>0</v>
      </c>
      <c r="AE6534">
        <v>57.825701689792567</v>
      </c>
    </row>
    <row r="6535" spans="1:31" x14ac:dyDescent="0.3">
      <c r="A6535">
        <v>2660695</v>
      </c>
      <c r="B6535">
        <v>1</v>
      </c>
      <c r="C6535" t="s">
        <v>80</v>
      </c>
      <c r="D6535" t="s">
        <v>93</v>
      </c>
      <c r="E6535" t="s">
        <v>165</v>
      </c>
      <c r="F6535" t="s">
        <v>17988</v>
      </c>
      <c r="G6535" t="s">
        <v>224</v>
      </c>
      <c r="H6535" t="s">
        <v>135</v>
      </c>
      <c r="I6535" t="s">
        <v>136</v>
      </c>
      <c r="J6535" t="s">
        <v>137</v>
      </c>
      <c r="K6535" t="s">
        <v>138</v>
      </c>
      <c r="L6535" t="s">
        <v>17989</v>
      </c>
      <c r="M6535" t="s">
        <v>17990</v>
      </c>
      <c r="N6535">
        <v>2.7519444439999998</v>
      </c>
      <c r="O6535">
        <v>0</v>
      </c>
      <c r="P6535">
        <v>9</v>
      </c>
      <c r="Q6535">
        <v>0</v>
      </c>
      <c r="R6535">
        <v>12</v>
      </c>
      <c r="S6535">
        <v>0</v>
      </c>
      <c r="T6535">
        <v>9</v>
      </c>
      <c r="U6535">
        <v>0</v>
      </c>
      <c r="V6535">
        <v>0</v>
      </c>
      <c r="W6535">
        <v>0</v>
      </c>
      <c r="X6535">
        <v>2.2146496353680143</v>
      </c>
      <c r="Y6535">
        <v>0</v>
      </c>
      <c r="Z6535">
        <v>31.436993075830586</v>
      </c>
      <c r="AA6535">
        <v>0</v>
      </c>
      <c r="AB6535">
        <v>13.615750890002655</v>
      </c>
      <c r="AC6535">
        <v>0</v>
      </c>
      <c r="AD6535">
        <v>0</v>
      </c>
      <c r="AE6535">
        <v>47.267393601201249</v>
      </c>
    </row>
    <row r="6536" spans="1:31" x14ac:dyDescent="0.3">
      <c r="A6536">
        <v>2660340</v>
      </c>
      <c r="B6536">
        <v>1</v>
      </c>
      <c r="C6536" t="s">
        <v>81</v>
      </c>
      <c r="D6536" t="s">
        <v>112</v>
      </c>
      <c r="E6536" t="s">
        <v>147</v>
      </c>
      <c r="F6536" t="s">
        <v>17991</v>
      </c>
      <c r="G6536" t="s">
        <v>149</v>
      </c>
      <c r="H6536" t="s">
        <v>144</v>
      </c>
      <c r="I6536" t="s">
        <v>136</v>
      </c>
      <c r="J6536" t="s">
        <v>137</v>
      </c>
      <c r="K6536" t="s">
        <v>138</v>
      </c>
      <c r="L6536" t="s">
        <v>17992</v>
      </c>
      <c r="M6536" t="s">
        <v>17993</v>
      </c>
      <c r="N6536">
        <v>0.62694444400000005</v>
      </c>
      <c r="O6536">
        <v>2</v>
      </c>
      <c r="P6536">
        <v>153</v>
      </c>
      <c r="Q6536">
        <v>22</v>
      </c>
      <c r="R6536">
        <v>10</v>
      </c>
      <c r="S6536">
        <v>2</v>
      </c>
      <c r="T6536">
        <v>9</v>
      </c>
      <c r="U6536">
        <v>0</v>
      </c>
      <c r="V6536">
        <v>0</v>
      </c>
      <c r="W6536">
        <v>0.39041761131111108</v>
      </c>
      <c r="X6536">
        <v>15.847317281531945</v>
      </c>
      <c r="Y6536">
        <v>67.10267536877069</v>
      </c>
      <c r="Z6536">
        <v>46.294186894774427</v>
      </c>
      <c r="AA6536">
        <v>19.050747560866558</v>
      </c>
      <c r="AB6536">
        <v>1.3026875686292385</v>
      </c>
      <c r="AC6536">
        <v>0</v>
      </c>
      <c r="AD6536">
        <v>0</v>
      </c>
      <c r="AE6536">
        <v>149.98803228588397</v>
      </c>
    </row>
    <row r="6537" spans="1:31" x14ac:dyDescent="0.3">
      <c r="A6537">
        <v>2659885</v>
      </c>
      <c r="B6537">
        <v>1</v>
      </c>
      <c r="C6537" t="s">
        <v>81</v>
      </c>
      <c r="D6537" t="s">
        <v>123</v>
      </c>
      <c r="E6537" t="s">
        <v>141</v>
      </c>
      <c r="F6537" t="s">
        <v>2471</v>
      </c>
      <c r="G6537" t="s">
        <v>149</v>
      </c>
      <c r="H6537" t="s">
        <v>144</v>
      </c>
      <c r="I6537" t="s">
        <v>136</v>
      </c>
      <c r="J6537" t="s">
        <v>137</v>
      </c>
      <c r="K6537" t="s">
        <v>138</v>
      </c>
      <c r="L6537" t="s">
        <v>17994</v>
      </c>
      <c r="M6537" t="s">
        <v>17995</v>
      </c>
      <c r="N6537">
        <v>2.2916666659999998</v>
      </c>
      <c r="O6537">
        <v>8</v>
      </c>
      <c r="P6537">
        <v>7</v>
      </c>
      <c r="Q6537">
        <v>108</v>
      </c>
      <c r="R6537">
        <v>160</v>
      </c>
      <c r="S6537">
        <v>11</v>
      </c>
      <c r="T6537">
        <v>13</v>
      </c>
      <c r="U6537">
        <v>0</v>
      </c>
      <c r="V6537">
        <v>0</v>
      </c>
      <c r="W6537">
        <v>9.6066344531789323</v>
      </c>
      <c r="X6537">
        <v>18.642002882796515</v>
      </c>
      <c r="Y6537">
        <v>435.40800594761254</v>
      </c>
      <c r="Z6537">
        <v>669.62250676217297</v>
      </c>
      <c r="AA6537">
        <v>8.5506585433014752</v>
      </c>
      <c r="AB6537">
        <v>53.794683152384565</v>
      </c>
      <c r="AC6537">
        <v>0</v>
      </c>
      <c r="AD6537">
        <v>0</v>
      </c>
      <c r="AE6537">
        <v>1195.6244917414472</v>
      </c>
    </row>
    <row r="6538" spans="1:31" x14ac:dyDescent="0.3">
      <c r="A6538">
        <v>2660549</v>
      </c>
      <c r="B6538">
        <v>1</v>
      </c>
      <c r="C6538" t="s">
        <v>81</v>
      </c>
      <c r="D6538" t="s">
        <v>121</v>
      </c>
      <c r="E6538" t="s">
        <v>147</v>
      </c>
      <c r="F6538" t="s">
        <v>4617</v>
      </c>
      <c r="G6538" t="s">
        <v>149</v>
      </c>
      <c r="H6538" t="s">
        <v>144</v>
      </c>
      <c r="I6538" t="s">
        <v>136</v>
      </c>
      <c r="J6538" t="s">
        <v>137</v>
      </c>
      <c r="K6538" t="s">
        <v>138</v>
      </c>
      <c r="L6538" t="s">
        <v>17996</v>
      </c>
      <c r="M6538" t="s">
        <v>17997</v>
      </c>
      <c r="N6538">
        <v>1.5041666659999999</v>
      </c>
      <c r="O6538">
        <v>4</v>
      </c>
      <c r="P6538">
        <v>720</v>
      </c>
      <c r="Q6538">
        <v>0</v>
      </c>
      <c r="R6538">
        <v>13</v>
      </c>
      <c r="S6538">
        <v>0</v>
      </c>
      <c r="T6538">
        <v>49</v>
      </c>
      <c r="U6538">
        <v>0</v>
      </c>
      <c r="V6538">
        <v>0</v>
      </c>
      <c r="W6538">
        <v>2.0661573131866664</v>
      </c>
      <c r="X6538">
        <v>133.14756663686495</v>
      </c>
      <c r="Y6538">
        <v>0</v>
      </c>
      <c r="Z6538">
        <v>9.3749696842027053</v>
      </c>
      <c r="AA6538">
        <v>0</v>
      </c>
      <c r="AB6538">
        <v>24.979387507472147</v>
      </c>
      <c r="AC6538">
        <v>0</v>
      </c>
      <c r="AD6538">
        <v>0</v>
      </c>
      <c r="AE6538">
        <v>169.56808114172648</v>
      </c>
    </row>
    <row r="6539" spans="1:31" x14ac:dyDescent="0.3">
      <c r="A6539">
        <v>2660572</v>
      </c>
      <c r="B6539">
        <v>1</v>
      </c>
      <c r="C6539" t="s">
        <v>81</v>
      </c>
      <c r="D6539" t="s">
        <v>114</v>
      </c>
      <c r="E6539" t="s">
        <v>152</v>
      </c>
      <c r="F6539" t="s">
        <v>17998</v>
      </c>
      <c r="G6539" t="s">
        <v>191</v>
      </c>
      <c r="H6539" t="s">
        <v>135</v>
      </c>
      <c r="I6539" t="s">
        <v>136</v>
      </c>
      <c r="J6539" t="s">
        <v>137</v>
      </c>
      <c r="K6539" t="s">
        <v>138</v>
      </c>
      <c r="L6539" t="s">
        <v>17999</v>
      </c>
      <c r="M6539" t="s">
        <v>18000</v>
      </c>
      <c r="N6539">
        <v>1.456388888</v>
      </c>
      <c r="O6539">
        <v>0</v>
      </c>
      <c r="P6539">
        <v>71</v>
      </c>
      <c r="Q6539">
        <v>0</v>
      </c>
      <c r="R6539">
        <v>0</v>
      </c>
      <c r="S6539">
        <v>0</v>
      </c>
      <c r="T6539">
        <v>2</v>
      </c>
      <c r="U6539">
        <v>0</v>
      </c>
      <c r="V6539">
        <v>0</v>
      </c>
      <c r="W6539">
        <v>0</v>
      </c>
      <c r="X6539">
        <v>8.9319453632232957</v>
      </c>
      <c r="Y6539">
        <v>0</v>
      </c>
      <c r="Z6539">
        <v>0</v>
      </c>
      <c r="AA6539">
        <v>0</v>
      </c>
      <c r="AB6539">
        <v>2.8611281932595836E-2</v>
      </c>
      <c r="AC6539">
        <v>0</v>
      </c>
      <c r="AD6539">
        <v>0</v>
      </c>
      <c r="AE6539">
        <v>8.9605566451558918</v>
      </c>
    </row>
    <row r="6540" spans="1:31" x14ac:dyDescent="0.3">
      <c r="A6540">
        <v>2659822</v>
      </c>
      <c r="B6540">
        <v>1</v>
      </c>
      <c r="C6540" t="s">
        <v>80</v>
      </c>
      <c r="D6540" t="s">
        <v>93</v>
      </c>
      <c r="E6540" t="s">
        <v>194</v>
      </c>
      <c r="F6540" t="s">
        <v>18001</v>
      </c>
      <c r="G6540" t="s">
        <v>149</v>
      </c>
      <c r="H6540" t="s">
        <v>144</v>
      </c>
      <c r="I6540" t="s">
        <v>241</v>
      </c>
      <c r="J6540" t="s">
        <v>137</v>
      </c>
      <c r="K6540" t="s">
        <v>138</v>
      </c>
      <c r="L6540" t="s">
        <v>18002</v>
      </c>
      <c r="M6540" t="s">
        <v>18003</v>
      </c>
      <c r="N6540">
        <v>4.4444444E-2</v>
      </c>
      <c r="O6540">
        <v>1</v>
      </c>
      <c r="P6540">
        <v>2507</v>
      </c>
      <c r="Q6540">
        <v>16</v>
      </c>
      <c r="R6540">
        <v>673</v>
      </c>
      <c r="S6540">
        <v>7</v>
      </c>
      <c r="T6540">
        <v>677</v>
      </c>
      <c r="U6540">
        <v>4</v>
      </c>
      <c r="V6540">
        <v>1</v>
      </c>
      <c r="W6540">
        <v>0.22163977321022224</v>
      </c>
      <c r="X6540">
        <v>19.492775547404797</v>
      </c>
      <c r="Y6540">
        <v>1.8330293220484</v>
      </c>
      <c r="Z6540">
        <v>28.812464113978312</v>
      </c>
      <c r="AA6540">
        <v>3.2335765847528002</v>
      </c>
      <c r="AB6540">
        <v>15.034589507306984</v>
      </c>
      <c r="AC6540">
        <v>3.7665893120680529</v>
      </c>
      <c r="AD6540">
        <v>2.9145335459186669E-2</v>
      </c>
      <c r="AE6540">
        <v>72.423809496228756</v>
      </c>
    </row>
    <row r="6541" spans="1:31" x14ac:dyDescent="0.3">
      <c r="A6541">
        <v>2660071</v>
      </c>
      <c r="B6541">
        <v>1</v>
      </c>
      <c r="C6541" t="s">
        <v>80</v>
      </c>
      <c r="D6541" t="s">
        <v>83</v>
      </c>
      <c r="E6541" t="s">
        <v>181</v>
      </c>
      <c r="F6541" t="s">
        <v>18004</v>
      </c>
      <c r="G6541" t="s">
        <v>220</v>
      </c>
      <c r="H6541" t="s">
        <v>144</v>
      </c>
      <c r="I6541" t="s">
        <v>136</v>
      </c>
      <c r="J6541" t="s">
        <v>137</v>
      </c>
      <c r="K6541" t="s">
        <v>162</v>
      </c>
      <c r="L6541" t="s">
        <v>17032</v>
      </c>
      <c r="M6541" t="s">
        <v>18005</v>
      </c>
      <c r="N6541">
        <v>4.6530555549999999</v>
      </c>
      <c r="O6541">
        <v>0</v>
      </c>
      <c r="P6541">
        <v>1204</v>
      </c>
      <c r="Q6541">
        <v>0</v>
      </c>
      <c r="R6541">
        <v>0</v>
      </c>
      <c r="S6541">
        <v>4</v>
      </c>
      <c r="T6541">
        <v>513</v>
      </c>
      <c r="U6541">
        <v>0</v>
      </c>
      <c r="V6541">
        <v>43</v>
      </c>
      <c r="W6541">
        <v>0</v>
      </c>
      <c r="X6541">
        <v>1202.2817515730248</v>
      </c>
      <c r="Y6541">
        <v>0</v>
      </c>
      <c r="Z6541">
        <v>0</v>
      </c>
      <c r="AA6541">
        <v>3992.4412117114716</v>
      </c>
      <c r="AB6541">
        <v>3353.019869639204</v>
      </c>
      <c r="AC6541">
        <v>0</v>
      </c>
      <c r="AD6541">
        <v>856.39080543677767</v>
      </c>
      <c r="AE6541">
        <v>9404.1336383604794</v>
      </c>
    </row>
    <row r="6542" spans="1:31" x14ac:dyDescent="0.3">
      <c r="A6542">
        <v>2660403</v>
      </c>
      <c r="B6542">
        <v>1</v>
      </c>
      <c r="C6542" t="s">
        <v>81</v>
      </c>
      <c r="D6542" t="s">
        <v>121</v>
      </c>
      <c r="E6542" t="s">
        <v>165</v>
      </c>
      <c r="F6542" t="s">
        <v>18006</v>
      </c>
      <c r="G6542" t="s">
        <v>224</v>
      </c>
      <c r="H6542" t="s">
        <v>135</v>
      </c>
      <c r="I6542" t="s">
        <v>136</v>
      </c>
      <c r="J6542" t="s">
        <v>137</v>
      </c>
      <c r="K6542" t="s">
        <v>138</v>
      </c>
      <c r="L6542" t="s">
        <v>18007</v>
      </c>
      <c r="M6542" t="s">
        <v>18008</v>
      </c>
      <c r="N6542">
        <v>3.602777777</v>
      </c>
      <c r="O6542">
        <v>0</v>
      </c>
      <c r="P6542">
        <v>21</v>
      </c>
      <c r="Q6542">
        <v>0</v>
      </c>
      <c r="R6542">
        <v>6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12.911302236308071</v>
      </c>
      <c r="Y6542">
        <v>0</v>
      </c>
      <c r="Z6542">
        <v>9.018492521770785</v>
      </c>
      <c r="AA6542">
        <v>0</v>
      </c>
      <c r="AB6542">
        <v>0</v>
      </c>
      <c r="AC6542">
        <v>0</v>
      </c>
      <c r="AD6542">
        <v>0</v>
      </c>
      <c r="AE6542">
        <v>21.929794758078856</v>
      </c>
    </row>
    <row r="6543" spans="1:31" x14ac:dyDescent="0.3">
      <c r="A6543">
        <v>2660509</v>
      </c>
      <c r="B6543">
        <v>1</v>
      </c>
      <c r="C6543" t="s">
        <v>81</v>
      </c>
      <c r="D6543" t="s">
        <v>113</v>
      </c>
      <c r="E6543" t="s">
        <v>194</v>
      </c>
      <c r="F6543" t="s">
        <v>6794</v>
      </c>
      <c r="G6543" t="s">
        <v>562</v>
      </c>
      <c r="H6543" t="s">
        <v>144</v>
      </c>
      <c r="I6543" t="s">
        <v>136</v>
      </c>
      <c r="J6543" t="s">
        <v>137</v>
      </c>
      <c r="K6543" t="s">
        <v>138</v>
      </c>
      <c r="L6543" t="s">
        <v>18009</v>
      </c>
      <c r="M6543" t="s">
        <v>18010</v>
      </c>
      <c r="N6543">
        <v>0.30388888800000002</v>
      </c>
      <c r="O6543">
        <v>10</v>
      </c>
      <c r="P6543">
        <v>2788</v>
      </c>
      <c r="Q6543">
        <v>45</v>
      </c>
      <c r="R6543">
        <v>816</v>
      </c>
      <c r="S6543">
        <v>11</v>
      </c>
      <c r="T6543">
        <v>187</v>
      </c>
      <c r="U6543">
        <v>2</v>
      </c>
      <c r="V6543">
        <v>0</v>
      </c>
      <c r="W6543">
        <v>1.162584970552544</v>
      </c>
      <c r="X6543">
        <v>208.04930437821668</v>
      </c>
      <c r="Y6543">
        <v>56.533345165937774</v>
      </c>
      <c r="Z6543">
        <v>467.40271407149777</v>
      </c>
      <c r="AA6543">
        <v>28.228222015106994</v>
      </c>
      <c r="AB6543">
        <v>43.342168951181982</v>
      </c>
      <c r="AC6543">
        <v>13.882724925157849</v>
      </c>
      <c r="AD6543">
        <v>0</v>
      </c>
      <c r="AE6543">
        <v>818.60106447765156</v>
      </c>
    </row>
    <row r="6544" spans="1:31" x14ac:dyDescent="0.3">
      <c r="A6544">
        <v>2660449</v>
      </c>
      <c r="B6544">
        <v>1</v>
      </c>
      <c r="C6544" t="s">
        <v>80</v>
      </c>
      <c r="D6544" t="s">
        <v>83</v>
      </c>
      <c r="E6544" t="s">
        <v>141</v>
      </c>
      <c r="F6544" t="s">
        <v>18011</v>
      </c>
      <c r="G6544" t="s">
        <v>613</v>
      </c>
      <c r="H6544" t="s">
        <v>144</v>
      </c>
      <c r="I6544" t="s">
        <v>136</v>
      </c>
      <c r="J6544" t="s">
        <v>137</v>
      </c>
      <c r="K6544" t="s">
        <v>138</v>
      </c>
      <c r="L6544" t="s">
        <v>18012</v>
      </c>
      <c r="M6544" t="s">
        <v>18013</v>
      </c>
      <c r="N6544">
        <v>1.228611111</v>
      </c>
      <c r="O6544">
        <v>0</v>
      </c>
      <c r="P6544">
        <v>2</v>
      </c>
      <c r="Q6544">
        <v>0</v>
      </c>
      <c r="R6544">
        <v>0</v>
      </c>
      <c r="S6544">
        <v>0</v>
      </c>
      <c r="T6544">
        <v>18</v>
      </c>
      <c r="U6544">
        <v>0</v>
      </c>
      <c r="V6544">
        <v>2</v>
      </c>
      <c r="W6544">
        <v>0</v>
      </c>
      <c r="X6544">
        <v>0.343837914904705</v>
      </c>
      <c r="Y6544">
        <v>0</v>
      </c>
      <c r="Z6544">
        <v>0</v>
      </c>
      <c r="AA6544">
        <v>0</v>
      </c>
      <c r="AB6544">
        <v>56.493882107539015</v>
      </c>
      <c r="AC6544">
        <v>0</v>
      </c>
      <c r="AD6544">
        <v>10.050735372743677</v>
      </c>
      <c r="AE6544">
        <v>66.888455395187393</v>
      </c>
    </row>
    <row r="6545" spans="1:31" x14ac:dyDescent="0.3">
      <c r="A6545">
        <v>2660758</v>
      </c>
      <c r="B6545">
        <v>1</v>
      </c>
      <c r="C6545" t="s">
        <v>80</v>
      </c>
      <c r="D6545" t="s">
        <v>108</v>
      </c>
      <c r="E6545" t="s">
        <v>147</v>
      </c>
      <c r="F6545" t="s">
        <v>18014</v>
      </c>
      <c r="G6545" t="s">
        <v>154</v>
      </c>
      <c r="H6545" t="s">
        <v>144</v>
      </c>
      <c r="I6545" t="s">
        <v>136</v>
      </c>
      <c r="J6545" t="s">
        <v>137</v>
      </c>
      <c r="K6545" t="s">
        <v>138</v>
      </c>
      <c r="L6545" t="s">
        <v>18015</v>
      </c>
      <c r="M6545" t="s">
        <v>18016</v>
      </c>
      <c r="N6545">
        <v>5.5555555E-2</v>
      </c>
      <c r="O6545">
        <v>0</v>
      </c>
      <c r="P6545">
        <v>543</v>
      </c>
      <c r="Q6545">
        <v>0</v>
      </c>
      <c r="R6545">
        <v>84</v>
      </c>
      <c r="S6545">
        <v>1</v>
      </c>
      <c r="T6545">
        <v>87</v>
      </c>
      <c r="U6545">
        <v>0</v>
      </c>
      <c r="V6545">
        <v>0</v>
      </c>
      <c r="W6545">
        <v>0</v>
      </c>
      <c r="X6545">
        <v>5.6691343704223351</v>
      </c>
      <c r="Y6545">
        <v>0</v>
      </c>
      <c r="Z6545">
        <v>4.494687864745778</v>
      </c>
      <c r="AA6545">
        <v>6.1955807836519342E-2</v>
      </c>
      <c r="AB6545">
        <v>2.8450748211825352</v>
      </c>
      <c r="AC6545">
        <v>0</v>
      </c>
      <c r="AD6545">
        <v>0</v>
      </c>
      <c r="AE6545">
        <v>13.070852864187167</v>
      </c>
    </row>
    <row r="6546" spans="1:31" x14ac:dyDescent="0.3">
      <c r="A6546">
        <v>2660655</v>
      </c>
      <c r="B6546">
        <v>1</v>
      </c>
      <c r="C6546" t="s">
        <v>81</v>
      </c>
      <c r="D6546" t="s">
        <v>121</v>
      </c>
      <c r="E6546" t="s">
        <v>147</v>
      </c>
      <c r="F6546" t="s">
        <v>13235</v>
      </c>
      <c r="G6546" t="s">
        <v>149</v>
      </c>
      <c r="H6546" t="s">
        <v>144</v>
      </c>
      <c r="I6546" t="s">
        <v>136</v>
      </c>
      <c r="J6546" t="s">
        <v>137</v>
      </c>
      <c r="K6546" t="s">
        <v>138</v>
      </c>
      <c r="L6546" t="s">
        <v>18017</v>
      </c>
      <c r="M6546" t="s">
        <v>18018</v>
      </c>
      <c r="N6546">
        <v>2.0991666659999999</v>
      </c>
      <c r="O6546">
        <v>0</v>
      </c>
      <c r="P6546">
        <v>373</v>
      </c>
      <c r="Q6546">
        <v>0</v>
      </c>
      <c r="R6546">
        <v>16</v>
      </c>
      <c r="S6546">
        <v>0</v>
      </c>
      <c r="T6546">
        <v>15</v>
      </c>
      <c r="U6546">
        <v>0</v>
      </c>
      <c r="V6546">
        <v>0</v>
      </c>
      <c r="W6546">
        <v>0</v>
      </c>
      <c r="X6546">
        <v>106.15368906585802</v>
      </c>
      <c r="Y6546">
        <v>0</v>
      </c>
      <c r="Z6546">
        <v>57.702762433852577</v>
      </c>
      <c r="AA6546">
        <v>0</v>
      </c>
      <c r="AB6546">
        <v>31.269978477821123</v>
      </c>
      <c r="AC6546">
        <v>0</v>
      </c>
      <c r="AD6546">
        <v>0</v>
      </c>
      <c r="AE6546">
        <v>195.12642997753173</v>
      </c>
    </row>
    <row r="6547" spans="1:31" x14ac:dyDescent="0.3">
      <c r="A6547">
        <v>2659968</v>
      </c>
      <c r="B6547">
        <v>1</v>
      </c>
      <c r="C6547" t="s">
        <v>80</v>
      </c>
      <c r="D6547" t="s">
        <v>103</v>
      </c>
      <c r="E6547" t="s">
        <v>147</v>
      </c>
      <c r="F6547" t="s">
        <v>16510</v>
      </c>
      <c r="G6547" t="s">
        <v>149</v>
      </c>
      <c r="H6547" t="s">
        <v>144</v>
      </c>
      <c r="I6547" t="s">
        <v>136</v>
      </c>
      <c r="J6547" t="s">
        <v>137</v>
      </c>
      <c r="K6547" t="s">
        <v>138</v>
      </c>
      <c r="L6547" t="s">
        <v>18019</v>
      </c>
      <c r="M6547" t="s">
        <v>18020</v>
      </c>
      <c r="N6547">
        <v>1.904722222</v>
      </c>
      <c r="O6547">
        <v>0</v>
      </c>
      <c r="P6547">
        <v>1</v>
      </c>
      <c r="Q6547">
        <v>36</v>
      </c>
      <c r="R6547">
        <v>76</v>
      </c>
      <c r="S6547">
        <v>12</v>
      </c>
      <c r="T6547">
        <v>8</v>
      </c>
      <c r="U6547">
        <v>3</v>
      </c>
      <c r="V6547">
        <v>0</v>
      </c>
      <c r="W6547">
        <v>0</v>
      </c>
      <c r="X6547">
        <v>0</v>
      </c>
      <c r="Y6547">
        <v>290.26922303524196</v>
      </c>
      <c r="Z6547">
        <v>777.63218512829917</v>
      </c>
      <c r="AA6547">
        <v>266.77778225624519</v>
      </c>
      <c r="AB6547">
        <v>48.011776489601147</v>
      </c>
      <c r="AC6547">
        <v>578.20220592512999</v>
      </c>
      <c r="AD6547">
        <v>0</v>
      </c>
      <c r="AE6547">
        <v>1960.8931728345174</v>
      </c>
    </row>
    <row r="6548" spans="1:31" x14ac:dyDescent="0.3">
      <c r="A6548">
        <v>2659948</v>
      </c>
      <c r="B6548">
        <v>1</v>
      </c>
      <c r="C6548" t="s">
        <v>80</v>
      </c>
      <c r="D6548" t="s">
        <v>98</v>
      </c>
      <c r="E6548" t="s">
        <v>141</v>
      </c>
      <c r="F6548" t="s">
        <v>18021</v>
      </c>
      <c r="G6548" t="s">
        <v>143</v>
      </c>
      <c r="H6548" t="s">
        <v>144</v>
      </c>
      <c r="I6548" t="s">
        <v>136</v>
      </c>
      <c r="J6548" t="s">
        <v>137</v>
      </c>
      <c r="K6548" t="s">
        <v>138</v>
      </c>
      <c r="L6548" t="s">
        <v>18022</v>
      </c>
      <c r="M6548" t="s">
        <v>18023</v>
      </c>
      <c r="N6548">
        <v>7.5213888879999997</v>
      </c>
      <c r="O6548">
        <v>0</v>
      </c>
      <c r="P6548">
        <v>0</v>
      </c>
      <c r="Q6548">
        <v>0</v>
      </c>
      <c r="R6548">
        <v>12</v>
      </c>
      <c r="S6548">
        <v>0</v>
      </c>
      <c r="T6548">
        <v>3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355.79766270032417</v>
      </c>
      <c r="AA6548">
        <v>0</v>
      </c>
      <c r="AB6548">
        <v>38.774576628409164</v>
      </c>
      <c r="AC6548">
        <v>0</v>
      </c>
      <c r="AD6548">
        <v>0</v>
      </c>
      <c r="AE6548">
        <v>394.5722393287333</v>
      </c>
    </row>
    <row r="6549" spans="1:31" x14ac:dyDescent="0.3">
      <c r="A6549">
        <v>2660446</v>
      </c>
      <c r="B6549">
        <v>1</v>
      </c>
      <c r="C6549" t="s">
        <v>80</v>
      </c>
      <c r="D6549" t="s">
        <v>106</v>
      </c>
      <c r="E6549" t="s">
        <v>141</v>
      </c>
      <c r="F6549" t="s">
        <v>18024</v>
      </c>
      <c r="G6549" t="s">
        <v>448</v>
      </c>
      <c r="H6549" t="s">
        <v>144</v>
      </c>
      <c r="I6549" t="s">
        <v>136</v>
      </c>
      <c r="J6549" t="s">
        <v>137</v>
      </c>
      <c r="K6549" t="s">
        <v>138</v>
      </c>
      <c r="L6549" t="s">
        <v>18025</v>
      </c>
      <c r="M6549" t="s">
        <v>18026</v>
      </c>
      <c r="N6549">
        <v>1.835555555</v>
      </c>
      <c r="O6549">
        <v>0</v>
      </c>
      <c r="P6549">
        <v>63</v>
      </c>
      <c r="Q6549">
        <v>0</v>
      </c>
      <c r="R6549">
        <v>19</v>
      </c>
      <c r="S6549">
        <v>0</v>
      </c>
      <c r="T6549">
        <v>10</v>
      </c>
      <c r="U6549">
        <v>0</v>
      </c>
      <c r="V6549">
        <v>0</v>
      </c>
      <c r="W6549">
        <v>0</v>
      </c>
      <c r="X6549">
        <v>16.564026552983997</v>
      </c>
      <c r="Y6549">
        <v>0</v>
      </c>
      <c r="Z6549">
        <v>44.021747700029763</v>
      </c>
      <c r="AA6549">
        <v>0</v>
      </c>
      <c r="AB6549">
        <v>13.665885849628218</v>
      </c>
      <c r="AC6549">
        <v>0</v>
      </c>
      <c r="AD6549">
        <v>0</v>
      </c>
      <c r="AE6549">
        <v>74.251660102641978</v>
      </c>
    </row>
    <row r="6550" spans="1:31" x14ac:dyDescent="0.3">
      <c r="A6550">
        <v>2660469</v>
      </c>
      <c r="B6550">
        <v>1</v>
      </c>
      <c r="C6550" t="s">
        <v>80</v>
      </c>
      <c r="D6550" t="s">
        <v>97</v>
      </c>
      <c r="E6550" t="s">
        <v>194</v>
      </c>
      <c r="F6550" t="s">
        <v>758</v>
      </c>
      <c r="G6550" t="s">
        <v>149</v>
      </c>
      <c r="H6550" t="s">
        <v>144</v>
      </c>
      <c r="I6550" t="s">
        <v>136</v>
      </c>
      <c r="J6550" t="s">
        <v>137</v>
      </c>
      <c r="K6550" t="s">
        <v>138</v>
      </c>
      <c r="L6550" t="s">
        <v>18027</v>
      </c>
      <c r="M6550" t="s">
        <v>18028</v>
      </c>
      <c r="N6550">
        <v>9.0833333000000002E-2</v>
      </c>
      <c r="O6550">
        <v>21</v>
      </c>
      <c r="P6550">
        <v>132</v>
      </c>
      <c r="Q6550">
        <v>4</v>
      </c>
      <c r="R6550">
        <v>38</v>
      </c>
      <c r="S6550">
        <v>4</v>
      </c>
      <c r="T6550">
        <v>21</v>
      </c>
      <c r="U6550">
        <v>0</v>
      </c>
      <c r="V6550">
        <v>0</v>
      </c>
      <c r="W6550">
        <v>7.9250413832444426</v>
      </c>
      <c r="X6550">
        <v>18.034674104213671</v>
      </c>
      <c r="Y6550">
        <v>0.39987673868564588</v>
      </c>
      <c r="Z6550">
        <v>2.890190903809184</v>
      </c>
      <c r="AA6550">
        <v>1.688260821493123</v>
      </c>
      <c r="AB6550">
        <v>1.483692522199888</v>
      </c>
      <c r="AC6550">
        <v>0</v>
      </c>
      <c r="AD6550">
        <v>0</v>
      </c>
      <c r="AE6550">
        <v>32.42173647364595</v>
      </c>
    </row>
    <row r="6551" spans="1:31" x14ac:dyDescent="0.3">
      <c r="A6551">
        <v>2660675</v>
      </c>
      <c r="B6551">
        <v>1</v>
      </c>
      <c r="C6551" t="s">
        <v>80</v>
      </c>
      <c r="D6551" t="s">
        <v>108</v>
      </c>
      <c r="E6551" t="s">
        <v>165</v>
      </c>
      <c r="F6551" t="s">
        <v>18029</v>
      </c>
      <c r="G6551" t="s">
        <v>224</v>
      </c>
      <c r="H6551" t="s">
        <v>135</v>
      </c>
      <c r="I6551" t="s">
        <v>136</v>
      </c>
      <c r="J6551" t="s">
        <v>137</v>
      </c>
      <c r="K6551" t="s">
        <v>138</v>
      </c>
      <c r="L6551" t="s">
        <v>18030</v>
      </c>
      <c r="M6551" t="s">
        <v>18031</v>
      </c>
      <c r="N6551">
        <v>5.3838888880000004</v>
      </c>
      <c r="O6551">
        <v>0</v>
      </c>
      <c r="P6551">
        <v>7</v>
      </c>
      <c r="Q6551">
        <v>0</v>
      </c>
      <c r="R6551">
        <v>2</v>
      </c>
      <c r="S6551">
        <v>0</v>
      </c>
      <c r="T6551">
        <v>1</v>
      </c>
      <c r="U6551">
        <v>0</v>
      </c>
      <c r="V6551">
        <v>0</v>
      </c>
      <c r="W6551">
        <v>0</v>
      </c>
      <c r="X6551">
        <v>10.905411687942351</v>
      </c>
      <c r="Y6551">
        <v>0</v>
      </c>
      <c r="Z6551">
        <v>12.544734089598487</v>
      </c>
      <c r="AA6551">
        <v>0</v>
      </c>
      <c r="AB6551">
        <v>2.4222403649600275</v>
      </c>
      <c r="AC6551">
        <v>0</v>
      </c>
      <c r="AD6551">
        <v>0</v>
      </c>
      <c r="AE6551">
        <v>25.872386142500869</v>
      </c>
    </row>
    <row r="6552" spans="1:31" x14ac:dyDescent="0.3">
      <c r="A6552">
        <v>2659991</v>
      </c>
      <c r="B6552">
        <v>1</v>
      </c>
      <c r="C6552" t="s">
        <v>80</v>
      </c>
      <c r="D6552" t="s">
        <v>93</v>
      </c>
      <c r="E6552" t="s">
        <v>194</v>
      </c>
      <c r="F6552" t="s">
        <v>18032</v>
      </c>
      <c r="G6552" t="s">
        <v>149</v>
      </c>
      <c r="H6552" t="s">
        <v>144</v>
      </c>
      <c r="I6552" t="s">
        <v>136</v>
      </c>
      <c r="J6552" t="s">
        <v>137</v>
      </c>
      <c r="K6552" t="s">
        <v>138</v>
      </c>
      <c r="L6552" t="s">
        <v>18033</v>
      </c>
      <c r="M6552" t="s">
        <v>18034</v>
      </c>
      <c r="N6552">
        <v>7.7777777000000006E-2</v>
      </c>
      <c r="O6552">
        <v>3</v>
      </c>
      <c r="P6552">
        <v>5</v>
      </c>
      <c r="Q6552">
        <v>38</v>
      </c>
      <c r="R6552">
        <v>2</v>
      </c>
      <c r="S6552">
        <v>11</v>
      </c>
      <c r="T6552">
        <v>12</v>
      </c>
      <c r="U6552">
        <v>1</v>
      </c>
      <c r="V6552">
        <v>0</v>
      </c>
      <c r="W6552">
        <v>0.48152108783433673</v>
      </c>
      <c r="X6552">
        <v>0.23275667417780557</v>
      </c>
      <c r="Y6552">
        <v>26.993395510167986</v>
      </c>
      <c r="Z6552">
        <v>0.30249603182735996</v>
      </c>
      <c r="AA6552">
        <v>2.8816601805836832</v>
      </c>
      <c r="AB6552">
        <v>1.0042067255358911</v>
      </c>
      <c r="AC6552">
        <v>0.52166273560170007</v>
      </c>
      <c r="AD6552">
        <v>0</v>
      </c>
      <c r="AE6552">
        <v>32.417698945728759</v>
      </c>
    </row>
    <row r="6553" spans="1:31" x14ac:dyDescent="0.3">
      <c r="A6553">
        <v>2660234</v>
      </c>
      <c r="B6553">
        <v>1</v>
      </c>
      <c r="C6553" t="s">
        <v>80</v>
      </c>
      <c r="D6553" t="s">
        <v>83</v>
      </c>
      <c r="E6553" t="s">
        <v>141</v>
      </c>
      <c r="F6553" t="s">
        <v>18035</v>
      </c>
      <c r="G6553" t="s">
        <v>149</v>
      </c>
      <c r="H6553" t="s">
        <v>144</v>
      </c>
      <c r="I6553" t="s">
        <v>136</v>
      </c>
      <c r="J6553" t="s">
        <v>137</v>
      </c>
      <c r="K6553" t="s">
        <v>138</v>
      </c>
      <c r="L6553" t="s">
        <v>18036</v>
      </c>
      <c r="M6553" t="s">
        <v>18037</v>
      </c>
      <c r="N6553">
        <v>0.90277777699999995</v>
      </c>
      <c r="O6553">
        <v>1</v>
      </c>
      <c r="P6553">
        <v>831</v>
      </c>
      <c r="Q6553">
        <v>0</v>
      </c>
      <c r="R6553">
        <v>7</v>
      </c>
      <c r="S6553">
        <v>9</v>
      </c>
      <c r="T6553">
        <v>48</v>
      </c>
      <c r="U6553">
        <v>2</v>
      </c>
      <c r="V6553">
        <v>2</v>
      </c>
      <c r="W6553">
        <v>9.6769230503237988</v>
      </c>
      <c r="X6553">
        <v>219.24735390034292</v>
      </c>
      <c r="Y6553">
        <v>0</v>
      </c>
      <c r="Z6553">
        <v>10.534025472779248</v>
      </c>
      <c r="AA6553">
        <v>52.147746372889159</v>
      </c>
      <c r="AB6553">
        <v>58.001200434244659</v>
      </c>
      <c r="AC6553">
        <v>14.081240650745837</v>
      </c>
      <c r="AD6553">
        <v>6.2644418420258541</v>
      </c>
      <c r="AE6553">
        <v>369.95293172335147</v>
      </c>
    </row>
    <row r="6554" spans="1:31" x14ac:dyDescent="0.3">
      <c r="A6554">
        <v>2659985</v>
      </c>
      <c r="B6554">
        <v>1</v>
      </c>
      <c r="C6554" t="s">
        <v>81</v>
      </c>
      <c r="D6554" t="s">
        <v>114</v>
      </c>
      <c r="E6554" t="s">
        <v>132</v>
      </c>
      <c r="F6554" t="s">
        <v>18038</v>
      </c>
      <c r="G6554" t="s">
        <v>268</v>
      </c>
      <c r="H6554" t="s">
        <v>135</v>
      </c>
      <c r="I6554" t="s">
        <v>136</v>
      </c>
      <c r="J6554" t="s">
        <v>137</v>
      </c>
      <c r="K6554" t="s">
        <v>138</v>
      </c>
      <c r="L6554" t="s">
        <v>18039</v>
      </c>
      <c r="M6554" t="s">
        <v>18040</v>
      </c>
      <c r="N6554">
        <v>1.915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0.1351599390659195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0.1351599390659195</v>
      </c>
    </row>
    <row r="6555" spans="1:31" x14ac:dyDescent="0.3">
      <c r="A6555">
        <v>2660134</v>
      </c>
      <c r="B6555">
        <v>1</v>
      </c>
      <c r="C6555" t="s">
        <v>80</v>
      </c>
      <c r="D6555" t="s">
        <v>103</v>
      </c>
      <c r="E6555" t="s">
        <v>147</v>
      </c>
      <c r="F6555" t="s">
        <v>16629</v>
      </c>
      <c r="G6555" t="s">
        <v>540</v>
      </c>
      <c r="H6555" t="s">
        <v>144</v>
      </c>
      <c r="I6555" t="s">
        <v>136</v>
      </c>
      <c r="J6555" t="s">
        <v>137</v>
      </c>
      <c r="K6555" t="s">
        <v>162</v>
      </c>
      <c r="L6555" t="s">
        <v>18041</v>
      </c>
      <c r="M6555" t="s">
        <v>18042</v>
      </c>
      <c r="N6555">
        <v>3.5891666660000001</v>
      </c>
      <c r="O6555">
        <v>0</v>
      </c>
      <c r="P6555">
        <v>0</v>
      </c>
      <c r="Q6555">
        <v>0</v>
      </c>
      <c r="R6555">
        <v>0</v>
      </c>
      <c r="S6555">
        <v>1</v>
      </c>
      <c r="T6555">
        <v>0</v>
      </c>
      <c r="U6555">
        <v>1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66.450599952700188</v>
      </c>
      <c r="AB6555">
        <v>0</v>
      </c>
      <c r="AC6555">
        <v>126.18100986700715</v>
      </c>
      <c r="AD6555">
        <v>0</v>
      </c>
      <c r="AE6555">
        <v>192.63160981970734</v>
      </c>
    </row>
    <row r="6556" spans="1:31" x14ac:dyDescent="0.3">
      <c r="A6556">
        <v>2660091</v>
      </c>
      <c r="B6556">
        <v>1</v>
      </c>
      <c r="C6556" t="s">
        <v>81</v>
      </c>
      <c r="D6556" t="s">
        <v>126</v>
      </c>
      <c r="E6556" t="s">
        <v>141</v>
      </c>
      <c r="F6556" t="s">
        <v>18043</v>
      </c>
      <c r="G6556" t="s">
        <v>143</v>
      </c>
      <c r="H6556" t="s">
        <v>144</v>
      </c>
      <c r="I6556" t="s">
        <v>136</v>
      </c>
      <c r="J6556" t="s">
        <v>137</v>
      </c>
      <c r="K6556" t="s">
        <v>138</v>
      </c>
      <c r="L6556" t="s">
        <v>18044</v>
      </c>
      <c r="M6556" t="s">
        <v>18045</v>
      </c>
      <c r="N6556">
        <v>1.270277777</v>
      </c>
      <c r="O6556">
        <v>0</v>
      </c>
      <c r="P6556">
        <v>63</v>
      </c>
      <c r="Q6556">
        <v>0</v>
      </c>
      <c r="R6556">
        <v>3</v>
      </c>
      <c r="S6556">
        <v>0</v>
      </c>
      <c r="T6556">
        <v>1</v>
      </c>
      <c r="U6556">
        <v>0</v>
      </c>
      <c r="V6556">
        <v>0</v>
      </c>
      <c r="W6556">
        <v>0</v>
      </c>
      <c r="X6556">
        <v>8.3470286118576027</v>
      </c>
      <c r="Y6556">
        <v>0</v>
      </c>
      <c r="Z6556">
        <v>4.2345468885999065</v>
      </c>
      <c r="AA6556">
        <v>0</v>
      </c>
      <c r="AB6556">
        <v>0</v>
      </c>
      <c r="AC6556">
        <v>0</v>
      </c>
      <c r="AD6556">
        <v>0</v>
      </c>
      <c r="AE6556">
        <v>12.581575500457509</v>
      </c>
    </row>
    <row r="6557" spans="1:31" x14ac:dyDescent="0.3">
      <c r="A6557">
        <v>2661285</v>
      </c>
      <c r="B6557">
        <v>1</v>
      </c>
      <c r="C6557" t="s">
        <v>81</v>
      </c>
      <c r="D6557" t="s">
        <v>128</v>
      </c>
      <c r="E6557" t="s">
        <v>152</v>
      </c>
      <c r="F6557" t="s">
        <v>18046</v>
      </c>
      <c r="G6557" t="s">
        <v>224</v>
      </c>
      <c r="H6557" t="s">
        <v>135</v>
      </c>
      <c r="I6557" t="s">
        <v>136</v>
      </c>
      <c r="J6557" t="s">
        <v>137</v>
      </c>
      <c r="K6557" t="s">
        <v>138</v>
      </c>
      <c r="L6557" t="s">
        <v>18047</v>
      </c>
      <c r="M6557" t="s">
        <v>18048</v>
      </c>
      <c r="N6557">
        <v>6.3402777769999998</v>
      </c>
      <c r="O6557">
        <v>0</v>
      </c>
      <c r="P6557">
        <v>121</v>
      </c>
      <c r="Q6557">
        <v>0</v>
      </c>
      <c r="R6557">
        <v>6</v>
      </c>
      <c r="S6557">
        <v>0</v>
      </c>
      <c r="T6557">
        <v>4</v>
      </c>
      <c r="U6557">
        <v>0</v>
      </c>
      <c r="V6557">
        <v>0</v>
      </c>
      <c r="W6557">
        <v>0</v>
      </c>
      <c r="X6557">
        <v>141.93018125340876</v>
      </c>
      <c r="Y6557">
        <v>0</v>
      </c>
      <c r="Z6557">
        <v>3.4382600798110254</v>
      </c>
      <c r="AA6557">
        <v>0</v>
      </c>
      <c r="AB6557">
        <v>29.981331414640135</v>
      </c>
      <c r="AC6557">
        <v>0</v>
      </c>
      <c r="AD6557">
        <v>0</v>
      </c>
      <c r="AE6557">
        <v>175.3497727478599</v>
      </c>
    </row>
    <row r="6558" spans="1:31" x14ac:dyDescent="0.3">
      <c r="A6558">
        <v>2661431</v>
      </c>
      <c r="B6558">
        <v>1</v>
      </c>
      <c r="C6558" t="s">
        <v>80</v>
      </c>
      <c r="D6558" t="s">
        <v>84</v>
      </c>
      <c r="E6558" t="s">
        <v>214</v>
      </c>
      <c r="F6558" t="s">
        <v>18049</v>
      </c>
      <c r="G6558" t="s">
        <v>300</v>
      </c>
      <c r="H6558" t="s">
        <v>135</v>
      </c>
      <c r="I6558" t="s">
        <v>136</v>
      </c>
      <c r="J6558" t="s">
        <v>137</v>
      </c>
      <c r="K6558" t="s">
        <v>138</v>
      </c>
      <c r="L6558" t="s">
        <v>18050</v>
      </c>
      <c r="M6558" t="s">
        <v>18051</v>
      </c>
      <c r="N6558">
        <v>3.1380555550000002</v>
      </c>
      <c r="O6558">
        <v>0</v>
      </c>
      <c r="P6558">
        <v>26</v>
      </c>
      <c r="Q6558">
        <v>0</v>
      </c>
      <c r="R6558">
        <v>2</v>
      </c>
      <c r="S6558">
        <v>0</v>
      </c>
      <c r="T6558">
        <v>9</v>
      </c>
      <c r="U6558">
        <v>0</v>
      </c>
      <c r="V6558">
        <v>0</v>
      </c>
      <c r="W6558">
        <v>0</v>
      </c>
      <c r="X6558">
        <v>20.823453000472927</v>
      </c>
      <c r="Y6558">
        <v>0</v>
      </c>
      <c r="Z6558">
        <v>15.391396723029661</v>
      </c>
      <c r="AA6558">
        <v>0</v>
      </c>
      <c r="AB6558">
        <v>38.535604647952475</v>
      </c>
      <c r="AC6558">
        <v>0</v>
      </c>
      <c r="AD6558">
        <v>0</v>
      </c>
      <c r="AE6558">
        <v>74.750454371455064</v>
      </c>
    </row>
    <row r="6559" spans="1:31" x14ac:dyDescent="0.3">
      <c r="A6559">
        <v>2661386</v>
      </c>
      <c r="B6559">
        <v>2</v>
      </c>
      <c r="C6559" t="s">
        <v>80</v>
      </c>
      <c r="D6559" t="s">
        <v>82</v>
      </c>
      <c r="E6559" t="s">
        <v>141</v>
      </c>
      <c r="F6559" t="s">
        <v>18052</v>
      </c>
      <c r="G6559" t="s">
        <v>149</v>
      </c>
      <c r="H6559" t="s">
        <v>144</v>
      </c>
      <c r="I6559" t="s">
        <v>136</v>
      </c>
      <c r="J6559" t="s">
        <v>137</v>
      </c>
      <c r="K6559" t="s">
        <v>138</v>
      </c>
      <c r="L6559" t="s">
        <v>18053</v>
      </c>
      <c r="M6559" t="s">
        <v>18054</v>
      </c>
      <c r="N6559">
        <v>0.15305555500000001</v>
      </c>
      <c r="O6559">
        <v>0</v>
      </c>
      <c r="P6559">
        <v>495</v>
      </c>
      <c r="Q6559">
        <v>0</v>
      </c>
      <c r="R6559">
        <v>0</v>
      </c>
      <c r="S6559">
        <v>1</v>
      </c>
      <c r="T6559">
        <v>42</v>
      </c>
      <c r="U6559">
        <v>0</v>
      </c>
      <c r="V6559">
        <v>0</v>
      </c>
      <c r="W6559">
        <v>0</v>
      </c>
      <c r="X6559">
        <v>21.847042077698987</v>
      </c>
      <c r="Y6559">
        <v>0</v>
      </c>
      <c r="Z6559">
        <v>0</v>
      </c>
      <c r="AA6559">
        <v>1.3699441395815686</v>
      </c>
      <c r="AB6559">
        <v>4.4279940542660592</v>
      </c>
      <c r="AC6559">
        <v>0</v>
      </c>
      <c r="AD6559">
        <v>0</v>
      </c>
      <c r="AE6559">
        <v>27.644980271546615</v>
      </c>
    </row>
    <row r="6560" spans="1:31" x14ac:dyDescent="0.3">
      <c r="A6560">
        <v>2661348</v>
      </c>
      <c r="B6560">
        <v>1</v>
      </c>
      <c r="C6560" t="s">
        <v>81</v>
      </c>
      <c r="D6560" t="s">
        <v>120</v>
      </c>
      <c r="E6560" t="s">
        <v>147</v>
      </c>
      <c r="F6560" t="s">
        <v>18055</v>
      </c>
      <c r="G6560" t="s">
        <v>149</v>
      </c>
      <c r="H6560" t="s">
        <v>144</v>
      </c>
      <c r="I6560" t="s">
        <v>136</v>
      </c>
      <c r="J6560" t="s">
        <v>137</v>
      </c>
      <c r="K6560" t="s">
        <v>138</v>
      </c>
      <c r="L6560" t="s">
        <v>18056</v>
      </c>
      <c r="M6560" t="s">
        <v>18057</v>
      </c>
      <c r="N6560">
        <v>2.363611111</v>
      </c>
      <c r="O6560">
        <v>1</v>
      </c>
      <c r="P6560">
        <v>409</v>
      </c>
      <c r="Q6560">
        <v>32</v>
      </c>
      <c r="R6560">
        <v>24</v>
      </c>
      <c r="S6560">
        <v>2</v>
      </c>
      <c r="T6560">
        <v>39</v>
      </c>
      <c r="U6560">
        <v>0</v>
      </c>
      <c r="V6560">
        <v>0</v>
      </c>
      <c r="W6560">
        <v>0.30648203483408926</v>
      </c>
      <c r="X6560">
        <v>279.73015033371053</v>
      </c>
      <c r="Y6560">
        <v>364.69410189046835</v>
      </c>
      <c r="Z6560">
        <v>106.22358001049113</v>
      </c>
      <c r="AA6560">
        <v>41.89626749544621</v>
      </c>
      <c r="AB6560">
        <v>41.200183795811768</v>
      </c>
      <c r="AC6560">
        <v>0</v>
      </c>
      <c r="AD6560">
        <v>0</v>
      </c>
      <c r="AE6560">
        <v>834.05076556076199</v>
      </c>
    </row>
    <row r="6561" spans="1:31" x14ac:dyDescent="0.3">
      <c r="A6561">
        <v>2660870</v>
      </c>
      <c r="B6561">
        <v>1</v>
      </c>
      <c r="C6561" t="s">
        <v>81</v>
      </c>
      <c r="D6561" t="s">
        <v>123</v>
      </c>
      <c r="E6561" t="s">
        <v>152</v>
      </c>
      <c r="F6561" t="s">
        <v>18058</v>
      </c>
      <c r="G6561" t="s">
        <v>191</v>
      </c>
      <c r="H6561" t="s">
        <v>135</v>
      </c>
      <c r="I6561" t="s">
        <v>136</v>
      </c>
      <c r="J6561" t="s">
        <v>137</v>
      </c>
      <c r="K6561" t="s">
        <v>138</v>
      </c>
      <c r="L6561" t="s">
        <v>18059</v>
      </c>
      <c r="M6561" t="s">
        <v>18060</v>
      </c>
      <c r="N6561">
        <v>1.8863888879999999</v>
      </c>
      <c r="O6561">
        <v>0</v>
      </c>
      <c r="P6561">
        <v>100</v>
      </c>
      <c r="Q6561">
        <v>0</v>
      </c>
      <c r="R6561">
        <v>10</v>
      </c>
      <c r="S6561">
        <v>0</v>
      </c>
      <c r="T6561">
        <v>6</v>
      </c>
      <c r="U6561">
        <v>0</v>
      </c>
      <c r="V6561">
        <v>0</v>
      </c>
      <c r="W6561">
        <v>0</v>
      </c>
      <c r="X6561">
        <v>25.214577281788838</v>
      </c>
      <c r="Y6561">
        <v>0</v>
      </c>
      <c r="Z6561">
        <v>32.360120637379509</v>
      </c>
      <c r="AA6561">
        <v>0</v>
      </c>
      <c r="AB6561">
        <v>1.5728376022516035</v>
      </c>
      <c r="AC6561">
        <v>0</v>
      </c>
      <c r="AD6561">
        <v>0</v>
      </c>
      <c r="AE6561">
        <v>59.147535521419947</v>
      </c>
    </row>
    <row r="6562" spans="1:31" x14ac:dyDescent="0.3">
      <c r="A6562">
        <v>2661554</v>
      </c>
      <c r="B6562">
        <v>1</v>
      </c>
      <c r="C6562" t="s">
        <v>80</v>
      </c>
      <c r="D6562" t="s">
        <v>101</v>
      </c>
      <c r="E6562" t="s">
        <v>165</v>
      </c>
      <c r="F6562" t="s">
        <v>18061</v>
      </c>
      <c r="G6562" t="s">
        <v>154</v>
      </c>
      <c r="H6562" t="s">
        <v>135</v>
      </c>
      <c r="I6562" t="s">
        <v>136</v>
      </c>
      <c r="J6562" t="s">
        <v>137</v>
      </c>
      <c r="K6562" t="s">
        <v>138</v>
      </c>
      <c r="L6562" t="s">
        <v>18062</v>
      </c>
      <c r="M6562" t="s">
        <v>18063</v>
      </c>
      <c r="N6562">
        <v>0.745</v>
      </c>
      <c r="O6562">
        <v>0</v>
      </c>
      <c r="P6562">
        <v>14</v>
      </c>
      <c r="Q6562">
        <v>0</v>
      </c>
      <c r="R6562">
        <v>0</v>
      </c>
      <c r="S6562">
        <v>0</v>
      </c>
      <c r="T6562">
        <v>2</v>
      </c>
      <c r="U6562">
        <v>0</v>
      </c>
      <c r="V6562">
        <v>0</v>
      </c>
      <c r="W6562">
        <v>0</v>
      </c>
      <c r="X6562">
        <v>6.9120767550560043</v>
      </c>
      <c r="Y6562">
        <v>0</v>
      </c>
      <c r="Z6562">
        <v>0</v>
      </c>
      <c r="AA6562">
        <v>0</v>
      </c>
      <c r="AB6562">
        <v>2.4303331294000001</v>
      </c>
      <c r="AC6562">
        <v>0</v>
      </c>
      <c r="AD6562">
        <v>0</v>
      </c>
      <c r="AE6562">
        <v>9.3424098844560035</v>
      </c>
    </row>
    <row r="6563" spans="1:31" x14ac:dyDescent="0.3">
      <c r="A6563">
        <v>2660890</v>
      </c>
      <c r="B6563">
        <v>1</v>
      </c>
      <c r="C6563" t="s">
        <v>80</v>
      </c>
      <c r="D6563" t="s">
        <v>82</v>
      </c>
      <c r="E6563" t="s">
        <v>132</v>
      </c>
      <c r="F6563" t="s">
        <v>2008</v>
      </c>
      <c r="G6563" t="s">
        <v>134</v>
      </c>
      <c r="H6563" t="s">
        <v>135</v>
      </c>
      <c r="I6563" t="s">
        <v>136</v>
      </c>
      <c r="J6563" t="s">
        <v>137</v>
      </c>
      <c r="K6563" t="s">
        <v>138</v>
      </c>
      <c r="L6563" t="s">
        <v>18064</v>
      </c>
      <c r="M6563" t="s">
        <v>18065</v>
      </c>
      <c r="N6563">
        <v>3.6994444440000001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2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26.765004344625293</v>
      </c>
      <c r="AC6563">
        <v>0</v>
      </c>
      <c r="AD6563">
        <v>0</v>
      </c>
      <c r="AE6563">
        <v>26.765004344625293</v>
      </c>
    </row>
    <row r="6564" spans="1:31" x14ac:dyDescent="0.3">
      <c r="A6564">
        <v>2660913</v>
      </c>
      <c r="B6564">
        <v>1</v>
      </c>
      <c r="C6564" t="s">
        <v>80</v>
      </c>
      <c r="D6564" t="s">
        <v>106</v>
      </c>
      <c r="E6564" t="s">
        <v>165</v>
      </c>
      <c r="F6564" t="s">
        <v>18066</v>
      </c>
      <c r="G6564" t="s">
        <v>187</v>
      </c>
      <c r="H6564" t="s">
        <v>135</v>
      </c>
      <c r="I6564" t="s">
        <v>136</v>
      </c>
      <c r="J6564" t="s">
        <v>137</v>
      </c>
      <c r="K6564" t="s">
        <v>138</v>
      </c>
      <c r="L6564" t="s">
        <v>18067</v>
      </c>
      <c r="M6564" t="s">
        <v>18068</v>
      </c>
      <c r="N6564">
        <v>4.0605555549999997</v>
      </c>
      <c r="O6564">
        <v>0</v>
      </c>
      <c r="P6564">
        <v>12</v>
      </c>
      <c r="Q6564">
        <v>0</v>
      </c>
      <c r="R6564">
        <v>0</v>
      </c>
      <c r="S6564">
        <v>0</v>
      </c>
      <c r="T6564">
        <v>5</v>
      </c>
      <c r="U6564">
        <v>0</v>
      </c>
      <c r="V6564">
        <v>0</v>
      </c>
      <c r="W6564">
        <v>0</v>
      </c>
      <c r="X6564">
        <v>5.898997406977978</v>
      </c>
      <c r="Y6564">
        <v>0</v>
      </c>
      <c r="Z6564">
        <v>0</v>
      </c>
      <c r="AA6564">
        <v>0</v>
      </c>
      <c r="AB6564">
        <v>15.72336706560826</v>
      </c>
      <c r="AC6564">
        <v>0</v>
      </c>
      <c r="AD6564">
        <v>0</v>
      </c>
      <c r="AE6564">
        <v>21.622364472586238</v>
      </c>
    </row>
    <row r="6565" spans="1:31" x14ac:dyDescent="0.3">
      <c r="A6565">
        <v>2661268</v>
      </c>
      <c r="B6565">
        <v>1</v>
      </c>
      <c r="C6565" t="s">
        <v>81</v>
      </c>
      <c r="D6565" t="s">
        <v>112</v>
      </c>
      <c r="E6565" t="s">
        <v>141</v>
      </c>
      <c r="F6565" t="s">
        <v>18069</v>
      </c>
      <c r="G6565" t="s">
        <v>149</v>
      </c>
      <c r="H6565" t="s">
        <v>144</v>
      </c>
      <c r="I6565" t="s">
        <v>136</v>
      </c>
      <c r="J6565" t="s">
        <v>137</v>
      </c>
      <c r="K6565" t="s">
        <v>138</v>
      </c>
      <c r="L6565" t="s">
        <v>18070</v>
      </c>
      <c r="M6565" t="s">
        <v>18071</v>
      </c>
      <c r="N6565">
        <v>0.502222222</v>
      </c>
      <c r="O6565">
        <v>0</v>
      </c>
      <c r="P6565">
        <v>29</v>
      </c>
      <c r="Q6565">
        <v>19</v>
      </c>
      <c r="R6565">
        <v>71</v>
      </c>
      <c r="S6565">
        <v>11</v>
      </c>
      <c r="T6565">
        <v>11</v>
      </c>
      <c r="U6565">
        <v>4</v>
      </c>
      <c r="V6565">
        <v>0</v>
      </c>
      <c r="W6565">
        <v>0</v>
      </c>
      <c r="X6565">
        <v>3.727592397638166</v>
      </c>
      <c r="Y6565">
        <v>46.626401808958121</v>
      </c>
      <c r="Z6565">
        <v>58.627559780568248</v>
      </c>
      <c r="AA6565">
        <v>63.078370056814713</v>
      </c>
      <c r="AB6565">
        <v>4.6698832179819165</v>
      </c>
      <c r="AC6565">
        <v>298.19977483133562</v>
      </c>
      <c r="AD6565">
        <v>0</v>
      </c>
      <c r="AE6565">
        <v>474.9295820932968</v>
      </c>
    </row>
    <row r="6566" spans="1:31" x14ac:dyDescent="0.3">
      <c r="A6566">
        <v>2660784</v>
      </c>
      <c r="B6566">
        <v>1</v>
      </c>
      <c r="C6566" t="s">
        <v>80</v>
      </c>
      <c r="D6566" t="s">
        <v>88</v>
      </c>
      <c r="E6566" t="s">
        <v>181</v>
      </c>
      <c r="F6566" t="s">
        <v>4001</v>
      </c>
      <c r="G6566" t="s">
        <v>149</v>
      </c>
      <c r="H6566" t="s">
        <v>144</v>
      </c>
      <c r="I6566" t="s">
        <v>136</v>
      </c>
      <c r="J6566" t="s">
        <v>137</v>
      </c>
      <c r="K6566" t="s">
        <v>138</v>
      </c>
      <c r="L6566" t="s">
        <v>18072</v>
      </c>
      <c r="M6566" t="s">
        <v>18073</v>
      </c>
      <c r="N6566">
        <v>1.113888888</v>
      </c>
      <c r="O6566">
        <v>0</v>
      </c>
      <c r="P6566">
        <v>4891</v>
      </c>
      <c r="Q6566">
        <v>0</v>
      </c>
      <c r="R6566">
        <v>1</v>
      </c>
      <c r="S6566">
        <v>2</v>
      </c>
      <c r="T6566">
        <v>358</v>
      </c>
      <c r="U6566">
        <v>0</v>
      </c>
      <c r="V6566">
        <v>0</v>
      </c>
      <c r="W6566">
        <v>0</v>
      </c>
      <c r="X6566">
        <v>1754.6894271442777</v>
      </c>
      <c r="Y6566">
        <v>0</v>
      </c>
      <c r="Z6566">
        <v>0.8256324812129292</v>
      </c>
      <c r="AA6566">
        <v>2.7744852920277774</v>
      </c>
      <c r="AB6566">
        <v>368.05085492780705</v>
      </c>
      <c r="AC6566">
        <v>0</v>
      </c>
      <c r="AD6566">
        <v>0</v>
      </c>
      <c r="AE6566">
        <v>2126.3403998453255</v>
      </c>
    </row>
    <row r="6567" spans="1:31" x14ac:dyDescent="0.3">
      <c r="A6567">
        <v>2661386</v>
      </c>
      <c r="B6567">
        <v>3</v>
      </c>
      <c r="C6567" t="s">
        <v>80</v>
      </c>
      <c r="D6567" t="s">
        <v>82</v>
      </c>
      <c r="E6567" t="s">
        <v>141</v>
      </c>
      <c r="F6567" t="s">
        <v>18074</v>
      </c>
      <c r="G6567" t="s">
        <v>149</v>
      </c>
      <c r="H6567" t="s">
        <v>144</v>
      </c>
      <c r="I6567" t="s">
        <v>136</v>
      </c>
      <c r="J6567" t="s">
        <v>137</v>
      </c>
      <c r="K6567" t="s">
        <v>138</v>
      </c>
      <c r="L6567" t="s">
        <v>18054</v>
      </c>
      <c r="M6567" t="s">
        <v>18075</v>
      </c>
      <c r="N6567">
        <v>0.53222222200000002</v>
      </c>
      <c r="O6567">
        <v>0</v>
      </c>
      <c r="P6567">
        <v>353</v>
      </c>
      <c r="Q6567">
        <v>0</v>
      </c>
      <c r="R6567">
        <v>0</v>
      </c>
      <c r="S6567">
        <v>1</v>
      </c>
      <c r="T6567">
        <v>35</v>
      </c>
      <c r="U6567">
        <v>0</v>
      </c>
      <c r="V6567">
        <v>0</v>
      </c>
      <c r="W6567">
        <v>0</v>
      </c>
      <c r="X6567">
        <v>56.345941694293025</v>
      </c>
      <c r="Y6567">
        <v>0</v>
      </c>
      <c r="Z6567">
        <v>0</v>
      </c>
      <c r="AA6567">
        <v>4.3382260823528664</v>
      </c>
      <c r="AB6567">
        <v>9.2428972713131792</v>
      </c>
      <c r="AC6567">
        <v>0</v>
      </c>
      <c r="AD6567">
        <v>0</v>
      </c>
      <c r="AE6567">
        <v>69.927065047959076</v>
      </c>
    </row>
    <row r="6568" spans="1:31" x14ac:dyDescent="0.3">
      <c r="A6568">
        <v>2660827</v>
      </c>
      <c r="B6568">
        <v>1</v>
      </c>
      <c r="C6568" t="s">
        <v>81</v>
      </c>
      <c r="D6568" t="s">
        <v>116</v>
      </c>
      <c r="E6568" t="s">
        <v>194</v>
      </c>
      <c r="F6568" t="s">
        <v>5425</v>
      </c>
      <c r="G6568" t="s">
        <v>149</v>
      </c>
      <c r="H6568" t="s">
        <v>144</v>
      </c>
      <c r="I6568" t="s">
        <v>136</v>
      </c>
      <c r="J6568" t="s">
        <v>137</v>
      </c>
      <c r="K6568" t="s">
        <v>138</v>
      </c>
      <c r="L6568" t="s">
        <v>18076</v>
      </c>
      <c r="M6568" t="s">
        <v>18077</v>
      </c>
      <c r="N6568">
        <v>0.156111111</v>
      </c>
      <c r="O6568">
        <v>3</v>
      </c>
      <c r="P6568">
        <v>434</v>
      </c>
      <c r="Q6568">
        <v>19</v>
      </c>
      <c r="R6568">
        <v>23</v>
      </c>
      <c r="S6568">
        <v>14</v>
      </c>
      <c r="T6568">
        <v>27</v>
      </c>
      <c r="U6568">
        <v>1</v>
      </c>
      <c r="V6568">
        <v>0</v>
      </c>
      <c r="W6568">
        <v>9.8542752347635404E-2</v>
      </c>
      <c r="X6568">
        <v>8.1976996823786266</v>
      </c>
      <c r="Y6568">
        <v>20.010946037202849</v>
      </c>
      <c r="Z6568">
        <v>1.5908793888634059</v>
      </c>
      <c r="AA6568">
        <v>14.273102449793898</v>
      </c>
      <c r="AB6568">
        <v>0.59681988001255282</v>
      </c>
      <c r="AC6568">
        <v>7.6870082421647681E-2</v>
      </c>
      <c r="AD6568">
        <v>0</v>
      </c>
      <c r="AE6568">
        <v>44.844860273020615</v>
      </c>
    </row>
    <row r="6569" spans="1:31" x14ac:dyDescent="0.3">
      <c r="A6569">
        <v>2661428</v>
      </c>
      <c r="B6569">
        <v>1</v>
      </c>
      <c r="C6569" t="s">
        <v>81</v>
      </c>
      <c r="D6569" t="s">
        <v>126</v>
      </c>
      <c r="E6569" t="s">
        <v>147</v>
      </c>
      <c r="F6569" t="s">
        <v>5066</v>
      </c>
      <c r="G6569" t="s">
        <v>149</v>
      </c>
      <c r="H6569" t="s">
        <v>144</v>
      </c>
      <c r="I6569" t="s">
        <v>241</v>
      </c>
      <c r="J6569" t="s">
        <v>137</v>
      </c>
      <c r="K6569" t="s">
        <v>138</v>
      </c>
      <c r="L6569" t="s">
        <v>18078</v>
      </c>
      <c r="M6569" t="s">
        <v>18079</v>
      </c>
      <c r="N6569">
        <v>2.7777769999999999E-3</v>
      </c>
      <c r="O6569">
        <v>7</v>
      </c>
      <c r="P6569">
        <v>923</v>
      </c>
      <c r="Q6569">
        <v>51</v>
      </c>
      <c r="R6569">
        <v>131</v>
      </c>
      <c r="S6569">
        <v>5</v>
      </c>
      <c r="T6569">
        <v>54</v>
      </c>
      <c r="U6569">
        <v>0</v>
      </c>
      <c r="V6569">
        <v>0</v>
      </c>
      <c r="W6569">
        <v>5.4602091055555553E-3</v>
      </c>
      <c r="X6569">
        <v>0.342870966851966</v>
      </c>
      <c r="Y6569">
        <v>1.2711036688465618</v>
      </c>
      <c r="Z6569">
        <v>0.29771544644280445</v>
      </c>
      <c r="AA6569">
        <v>2.9397687101288334E-2</v>
      </c>
      <c r="AB6569">
        <v>8.4350039635259985E-2</v>
      </c>
      <c r="AC6569">
        <v>0</v>
      </c>
      <c r="AD6569">
        <v>0</v>
      </c>
      <c r="AE6569">
        <v>2.0308980179834362</v>
      </c>
    </row>
    <row r="6570" spans="1:31" x14ac:dyDescent="0.3">
      <c r="A6570">
        <v>2661119</v>
      </c>
      <c r="B6570">
        <v>1</v>
      </c>
      <c r="C6570" t="s">
        <v>81</v>
      </c>
      <c r="D6570" t="s">
        <v>113</v>
      </c>
      <c r="E6570" t="s">
        <v>141</v>
      </c>
      <c r="F6570" t="s">
        <v>18080</v>
      </c>
      <c r="G6570" t="s">
        <v>448</v>
      </c>
      <c r="H6570" t="s">
        <v>144</v>
      </c>
      <c r="I6570" t="s">
        <v>136</v>
      </c>
      <c r="J6570" t="s">
        <v>137</v>
      </c>
      <c r="K6570" t="s">
        <v>138</v>
      </c>
      <c r="L6570" t="s">
        <v>18081</v>
      </c>
      <c r="M6570" t="s">
        <v>18082</v>
      </c>
      <c r="N6570">
        <v>0.93138888799999997</v>
      </c>
      <c r="O6570">
        <v>0</v>
      </c>
      <c r="P6570">
        <v>0</v>
      </c>
      <c r="Q6570">
        <v>0</v>
      </c>
      <c r="R6570">
        <v>18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37.305619946592621</v>
      </c>
      <c r="AA6570">
        <v>0</v>
      </c>
      <c r="AB6570">
        <v>0</v>
      </c>
      <c r="AC6570">
        <v>0</v>
      </c>
      <c r="AD6570">
        <v>0</v>
      </c>
      <c r="AE6570">
        <v>37.305619946592621</v>
      </c>
    </row>
    <row r="6571" spans="1:31" x14ac:dyDescent="0.3">
      <c r="A6571">
        <v>2660810</v>
      </c>
      <c r="B6571">
        <v>1</v>
      </c>
      <c r="C6571" t="s">
        <v>81</v>
      </c>
      <c r="D6571" t="s">
        <v>117</v>
      </c>
      <c r="E6571" t="s">
        <v>141</v>
      </c>
      <c r="F6571" t="s">
        <v>17546</v>
      </c>
      <c r="G6571" t="s">
        <v>143</v>
      </c>
      <c r="H6571" t="s">
        <v>144</v>
      </c>
      <c r="I6571" t="s">
        <v>136</v>
      </c>
      <c r="J6571" t="s">
        <v>137</v>
      </c>
      <c r="K6571" t="s">
        <v>138</v>
      </c>
      <c r="L6571" t="s">
        <v>18083</v>
      </c>
      <c r="M6571" t="s">
        <v>18084</v>
      </c>
      <c r="N6571">
        <v>1.653888888</v>
      </c>
      <c r="O6571">
        <v>0</v>
      </c>
      <c r="P6571">
        <v>194</v>
      </c>
      <c r="Q6571">
        <v>15</v>
      </c>
      <c r="R6571">
        <v>105</v>
      </c>
      <c r="S6571">
        <v>0</v>
      </c>
      <c r="T6571">
        <v>7</v>
      </c>
      <c r="U6571">
        <v>0</v>
      </c>
      <c r="V6571">
        <v>0</v>
      </c>
      <c r="W6571">
        <v>0</v>
      </c>
      <c r="X6571">
        <v>45.510880669568159</v>
      </c>
      <c r="Y6571">
        <v>352.69325216869879</v>
      </c>
      <c r="Z6571">
        <v>777.15860491386513</v>
      </c>
      <c r="AA6571">
        <v>0</v>
      </c>
      <c r="AB6571">
        <v>8.590902297998749</v>
      </c>
      <c r="AC6571">
        <v>0</v>
      </c>
      <c r="AD6571">
        <v>0</v>
      </c>
      <c r="AE6571">
        <v>1183.9536400501308</v>
      </c>
    </row>
    <row r="6572" spans="1:31" x14ac:dyDescent="0.3">
      <c r="A6572">
        <v>2660913</v>
      </c>
      <c r="B6572">
        <v>2</v>
      </c>
      <c r="C6572" t="s">
        <v>80</v>
      </c>
      <c r="D6572" t="s">
        <v>106</v>
      </c>
      <c r="E6572" t="s">
        <v>152</v>
      </c>
      <c r="F6572" t="s">
        <v>18085</v>
      </c>
      <c r="G6572" t="s">
        <v>187</v>
      </c>
      <c r="H6572" t="s">
        <v>135</v>
      </c>
      <c r="I6572" t="s">
        <v>136</v>
      </c>
      <c r="J6572" t="s">
        <v>137</v>
      </c>
      <c r="K6572" t="s">
        <v>138</v>
      </c>
      <c r="L6572" t="s">
        <v>18068</v>
      </c>
      <c r="M6572" t="s">
        <v>18086</v>
      </c>
      <c r="N6572">
        <v>1.5972222220000001</v>
      </c>
      <c r="O6572">
        <v>0</v>
      </c>
      <c r="P6572">
        <v>68</v>
      </c>
      <c r="Q6572">
        <v>0</v>
      </c>
      <c r="R6572">
        <v>0</v>
      </c>
      <c r="S6572">
        <v>0</v>
      </c>
      <c r="T6572">
        <v>12</v>
      </c>
      <c r="U6572">
        <v>0</v>
      </c>
      <c r="V6572">
        <v>0</v>
      </c>
      <c r="W6572">
        <v>0</v>
      </c>
      <c r="X6572">
        <v>11.332072964496328</v>
      </c>
      <c r="Y6572">
        <v>0</v>
      </c>
      <c r="Z6572">
        <v>0</v>
      </c>
      <c r="AA6572">
        <v>0</v>
      </c>
      <c r="AB6572">
        <v>7.4000498982216607</v>
      </c>
      <c r="AC6572">
        <v>0</v>
      </c>
      <c r="AD6572">
        <v>0</v>
      </c>
      <c r="AE6572">
        <v>18.73212286271799</v>
      </c>
    </row>
    <row r="6573" spans="1:31" x14ac:dyDescent="0.3">
      <c r="A6573">
        <v>2660956</v>
      </c>
      <c r="B6573">
        <v>1</v>
      </c>
      <c r="C6573" t="s">
        <v>80</v>
      </c>
      <c r="D6573" t="s">
        <v>100</v>
      </c>
      <c r="E6573" t="s">
        <v>194</v>
      </c>
      <c r="F6573" t="s">
        <v>18087</v>
      </c>
      <c r="G6573" t="s">
        <v>161</v>
      </c>
      <c r="H6573" t="s">
        <v>144</v>
      </c>
      <c r="I6573" t="s">
        <v>136</v>
      </c>
      <c r="J6573" t="s">
        <v>137</v>
      </c>
      <c r="K6573" t="s">
        <v>162</v>
      </c>
      <c r="L6573" t="s">
        <v>18088</v>
      </c>
      <c r="M6573" t="s">
        <v>18089</v>
      </c>
      <c r="N6573">
        <v>1.1727777770000001</v>
      </c>
      <c r="O6573">
        <v>4</v>
      </c>
      <c r="P6573">
        <v>408</v>
      </c>
      <c r="Q6573">
        <v>4</v>
      </c>
      <c r="R6573">
        <v>58</v>
      </c>
      <c r="S6573">
        <v>4</v>
      </c>
      <c r="T6573">
        <v>34</v>
      </c>
      <c r="U6573">
        <v>0</v>
      </c>
      <c r="V6573">
        <v>0</v>
      </c>
      <c r="W6573">
        <v>156.6891575851181</v>
      </c>
      <c r="X6573">
        <v>145.06582813356857</v>
      </c>
      <c r="Y6573">
        <v>15.200560102594926</v>
      </c>
      <c r="Z6573">
        <v>65.052333342527362</v>
      </c>
      <c r="AA6573">
        <v>530.32196946516387</v>
      </c>
      <c r="AB6573">
        <v>28.369722005407279</v>
      </c>
      <c r="AC6573">
        <v>0</v>
      </c>
      <c r="AD6573">
        <v>0</v>
      </c>
      <c r="AE6573">
        <v>940.69957063438017</v>
      </c>
    </row>
    <row r="6574" spans="1:31" x14ac:dyDescent="0.3">
      <c r="A6574">
        <v>2661497</v>
      </c>
      <c r="B6574">
        <v>1</v>
      </c>
      <c r="C6574" t="s">
        <v>81</v>
      </c>
      <c r="D6574" t="s">
        <v>117</v>
      </c>
      <c r="E6574" t="s">
        <v>132</v>
      </c>
      <c r="F6574" t="s">
        <v>18090</v>
      </c>
      <c r="G6574" t="s">
        <v>268</v>
      </c>
      <c r="H6574" t="s">
        <v>135</v>
      </c>
      <c r="I6574" t="s">
        <v>136</v>
      </c>
      <c r="J6574" t="s">
        <v>137</v>
      </c>
      <c r="K6574" t="s">
        <v>138</v>
      </c>
      <c r="L6574" t="s">
        <v>18091</v>
      </c>
      <c r="M6574" t="s">
        <v>18092</v>
      </c>
      <c r="N6574">
        <v>1.197777777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0.24543418247479445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0.24543418247479445</v>
      </c>
    </row>
    <row r="6575" spans="1:31" x14ac:dyDescent="0.3">
      <c r="A6575">
        <v>2661386</v>
      </c>
      <c r="B6575">
        <v>4</v>
      </c>
      <c r="C6575" t="s">
        <v>80</v>
      </c>
      <c r="D6575" t="s">
        <v>82</v>
      </c>
      <c r="E6575" t="s">
        <v>141</v>
      </c>
      <c r="F6575" t="s">
        <v>18093</v>
      </c>
      <c r="G6575" t="s">
        <v>149</v>
      </c>
      <c r="H6575" t="s">
        <v>144</v>
      </c>
      <c r="I6575" t="s">
        <v>136</v>
      </c>
      <c r="J6575" t="s">
        <v>137</v>
      </c>
      <c r="K6575" t="s">
        <v>138</v>
      </c>
      <c r="L6575" t="s">
        <v>18075</v>
      </c>
      <c r="M6575" t="s">
        <v>18094</v>
      </c>
      <c r="N6575">
        <v>1.3005555550000001</v>
      </c>
      <c r="O6575">
        <v>0</v>
      </c>
      <c r="P6575">
        <v>662</v>
      </c>
      <c r="Q6575">
        <v>0</v>
      </c>
      <c r="R6575">
        <v>0</v>
      </c>
      <c r="S6575">
        <v>0</v>
      </c>
      <c r="T6575">
        <v>17</v>
      </c>
      <c r="U6575">
        <v>0</v>
      </c>
      <c r="V6575">
        <v>0</v>
      </c>
      <c r="W6575">
        <v>0</v>
      </c>
      <c r="X6575">
        <v>236.80196454835473</v>
      </c>
      <c r="Y6575">
        <v>0</v>
      </c>
      <c r="Z6575">
        <v>0</v>
      </c>
      <c r="AA6575">
        <v>0</v>
      </c>
      <c r="AB6575">
        <v>41.411334097239994</v>
      </c>
      <c r="AC6575">
        <v>0</v>
      </c>
      <c r="AD6575">
        <v>0</v>
      </c>
      <c r="AE6575">
        <v>278.2132986455947</v>
      </c>
    </row>
    <row r="6576" spans="1:31" x14ac:dyDescent="0.3">
      <c r="A6576">
        <v>2660996</v>
      </c>
      <c r="B6576">
        <v>1</v>
      </c>
      <c r="C6576" t="s">
        <v>80</v>
      </c>
      <c r="D6576" t="s">
        <v>86</v>
      </c>
      <c r="E6576" t="s">
        <v>165</v>
      </c>
      <c r="F6576" t="s">
        <v>18095</v>
      </c>
      <c r="G6576" t="s">
        <v>161</v>
      </c>
      <c r="H6576" t="s">
        <v>135</v>
      </c>
      <c r="I6576" t="s">
        <v>136</v>
      </c>
      <c r="J6576" t="s">
        <v>137</v>
      </c>
      <c r="K6576" t="s">
        <v>162</v>
      </c>
      <c r="L6576" t="s">
        <v>18096</v>
      </c>
      <c r="M6576" t="s">
        <v>18097</v>
      </c>
      <c r="N6576">
        <v>8.85</v>
      </c>
      <c r="O6576">
        <v>0</v>
      </c>
      <c r="P6576">
        <v>21</v>
      </c>
      <c r="Q6576">
        <v>0</v>
      </c>
      <c r="R6576">
        <v>0</v>
      </c>
      <c r="S6576">
        <v>0</v>
      </c>
      <c r="T6576">
        <v>1</v>
      </c>
      <c r="U6576">
        <v>0</v>
      </c>
      <c r="V6576">
        <v>0</v>
      </c>
      <c r="W6576">
        <v>0</v>
      </c>
      <c r="X6576">
        <v>141.87642523079018</v>
      </c>
      <c r="Y6576">
        <v>0</v>
      </c>
      <c r="Z6576">
        <v>0</v>
      </c>
      <c r="AA6576">
        <v>0</v>
      </c>
      <c r="AB6576">
        <v>0.8446439837582852</v>
      </c>
      <c r="AC6576">
        <v>0</v>
      </c>
      <c r="AD6576">
        <v>0</v>
      </c>
      <c r="AE6576">
        <v>142.72106921454846</v>
      </c>
    </row>
    <row r="6577" spans="1:31" x14ac:dyDescent="0.3">
      <c r="A6577">
        <v>2661056</v>
      </c>
      <c r="B6577">
        <v>1</v>
      </c>
      <c r="C6577" t="s">
        <v>81</v>
      </c>
      <c r="D6577" t="s">
        <v>118</v>
      </c>
      <c r="E6577" t="s">
        <v>141</v>
      </c>
      <c r="F6577" t="s">
        <v>18098</v>
      </c>
      <c r="G6577" t="s">
        <v>143</v>
      </c>
      <c r="H6577" t="s">
        <v>144</v>
      </c>
      <c r="I6577" t="s">
        <v>136</v>
      </c>
      <c r="J6577" t="s">
        <v>137</v>
      </c>
      <c r="K6577" t="s">
        <v>138</v>
      </c>
      <c r="L6577" t="s">
        <v>18099</v>
      </c>
      <c r="M6577" t="s">
        <v>18100</v>
      </c>
      <c r="N6577">
        <v>3.9130555550000001</v>
      </c>
      <c r="O6577">
        <v>0</v>
      </c>
      <c r="P6577">
        <v>0</v>
      </c>
      <c r="Q6577">
        <v>1</v>
      </c>
      <c r="R6577">
        <v>11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0</v>
      </c>
      <c r="Y6577">
        <v>181.45995912216381</v>
      </c>
      <c r="Z6577">
        <v>391.52423940943225</v>
      </c>
      <c r="AA6577">
        <v>0</v>
      </c>
      <c r="AB6577">
        <v>3.1005078830024657</v>
      </c>
      <c r="AC6577">
        <v>0</v>
      </c>
      <c r="AD6577">
        <v>0</v>
      </c>
      <c r="AE6577">
        <v>576.0847064145986</v>
      </c>
    </row>
    <row r="6578" spans="1:31" x14ac:dyDescent="0.3">
      <c r="A6578">
        <v>2661388</v>
      </c>
      <c r="B6578">
        <v>1</v>
      </c>
      <c r="C6578" t="s">
        <v>81</v>
      </c>
      <c r="D6578" t="s">
        <v>127</v>
      </c>
      <c r="E6578" t="s">
        <v>152</v>
      </c>
      <c r="F6578" t="s">
        <v>12815</v>
      </c>
      <c r="G6578" t="s">
        <v>183</v>
      </c>
      <c r="H6578" t="s">
        <v>135</v>
      </c>
      <c r="I6578" t="s">
        <v>136</v>
      </c>
      <c r="J6578" t="s">
        <v>3</v>
      </c>
      <c r="K6578" t="s">
        <v>138</v>
      </c>
      <c r="L6578" t="s">
        <v>18101</v>
      </c>
      <c r="M6578" t="s">
        <v>18102</v>
      </c>
      <c r="N6578">
        <v>2.394722222</v>
      </c>
      <c r="O6578">
        <v>0</v>
      </c>
      <c r="P6578">
        <v>99</v>
      </c>
      <c r="Q6578">
        <v>0</v>
      </c>
      <c r="R6578">
        <v>27</v>
      </c>
      <c r="S6578">
        <v>0</v>
      </c>
      <c r="T6578">
        <v>6</v>
      </c>
      <c r="U6578">
        <v>0</v>
      </c>
      <c r="V6578">
        <v>0</v>
      </c>
      <c r="W6578">
        <v>0</v>
      </c>
      <c r="X6578">
        <v>42.888501649852813</v>
      </c>
      <c r="Y6578">
        <v>0</v>
      </c>
      <c r="Z6578">
        <v>60.207908244413218</v>
      </c>
      <c r="AA6578">
        <v>0</v>
      </c>
      <c r="AB6578">
        <v>18.090653729573166</v>
      </c>
      <c r="AC6578">
        <v>0</v>
      </c>
      <c r="AD6578">
        <v>0</v>
      </c>
      <c r="AE6578">
        <v>121.18706362383919</v>
      </c>
    </row>
    <row r="6579" spans="1:31" x14ac:dyDescent="0.3">
      <c r="A6579">
        <v>2660850</v>
      </c>
      <c r="B6579">
        <v>1</v>
      </c>
      <c r="C6579" t="s">
        <v>81</v>
      </c>
      <c r="D6579" t="s">
        <v>114</v>
      </c>
      <c r="E6579" t="s">
        <v>152</v>
      </c>
      <c r="F6579" t="s">
        <v>18103</v>
      </c>
      <c r="G6579" t="s">
        <v>220</v>
      </c>
      <c r="H6579" t="s">
        <v>135</v>
      </c>
      <c r="I6579" t="s">
        <v>136</v>
      </c>
      <c r="J6579" t="s">
        <v>137</v>
      </c>
      <c r="K6579" t="s">
        <v>162</v>
      </c>
      <c r="L6579" t="s">
        <v>18104</v>
      </c>
      <c r="M6579" t="s">
        <v>18105</v>
      </c>
      <c r="N6579">
        <v>3.1522222219999998</v>
      </c>
      <c r="O6579">
        <v>0</v>
      </c>
      <c r="P6579">
        <v>218</v>
      </c>
      <c r="Q6579">
        <v>0</v>
      </c>
      <c r="R6579">
        <v>1</v>
      </c>
      <c r="S6579">
        <v>0</v>
      </c>
      <c r="T6579">
        <v>244</v>
      </c>
      <c r="U6579">
        <v>0</v>
      </c>
      <c r="V6579">
        <v>0</v>
      </c>
      <c r="W6579">
        <v>0</v>
      </c>
      <c r="X6579">
        <v>68.979881597872946</v>
      </c>
      <c r="Y6579">
        <v>0</v>
      </c>
      <c r="Z6579">
        <v>0</v>
      </c>
      <c r="AA6579">
        <v>0</v>
      </c>
      <c r="AB6579">
        <v>378.17393726201595</v>
      </c>
      <c r="AC6579">
        <v>0</v>
      </c>
      <c r="AD6579">
        <v>0</v>
      </c>
      <c r="AE6579">
        <v>447.15381885988893</v>
      </c>
    </row>
    <row r="6580" spans="1:31" x14ac:dyDescent="0.3">
      <c r="A6580">
        <v>2661242</v>
      </c>
      <c r="B6580">
        <v>1</v>
      </c>
      <c r="C6580" t="s">
        <v>80</v>
      </c>
      <c r="D6580" t="s">
        <v>108</v>
      </c>
      <c r="E6580" t="s">
        <v>165</v>
      </c>
      <c r="F6580" t="s">
        <v>18106</v>
      </c>
      <c r="G6580" t="s">
        <v>187</v>
      </c>
      <c r="H6580" t="s">
        <v>135</v>
      </c>
      <c r="I6580" t="s">
        <v>136</v>
      </c>
      <c r="J6580" t="s">
        <v>137</v>
      </c>
      <c r="K6580" t="s">
        <v>138</v>
      </c>
      <c r="L6580" t="s">
        <v>18107</v>
      </c>
      <c r="M6580" t="s">
        <v>18108</v>
      </c>
      <c r="N6580">
        <v>10.290555554999999</v>
      </c>
      <c r="O6580">
        <v>0</v>
      </c>
      <c r="P6580">
        <v>6</v>
      </c>
      <c r="Q6580">
        <v>0</v>
      </c>
      <c r="R6580">
        <v>7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9.2614863677415293</v>
      </c>
      <c r="Y6580">
        <v>0</v>
      </c>
      <c r="Z6580">
        <v>129.96417046396465</v>
      </c>
      <c r="AA6580">
        <v>0</v>
      </c>
      <c r="AB6580">
        <v>0</v>
      </c>
      <c r="AC6580">
        <v>0</v>
      </c>
      <c r="AD6580">
        <v>0</v>
      </c>
      <c r="AE6580">
        <v>139.22565683170617</v>
      </c>
    </row>
    <row r="6581" spans="1:31" x14ac:dyDescent="0.3">
      <c r="A6581">
        <v>2660780</v>
      </c>
      <c r="B6581">
        <v>2</v>
      </c>
      <c r="C6581" t="s">
        <v>80</v>
      </c>
      <c r="D6581" t="s">
        <v>93</v>
      </c>
      <c r="E6581" t="s">
        <v>152</v>
      </c>
      <c r="F6581" t="s">
        <v>18109</v>
      </c>
      <c r="G6581" t="s">
        <v>224</v>
      </c>
      <c r="H6581" t="s">
        <v>135</v>
      </c>
      <c r="I6581" t="s">
        <v>136</v>
      </c>
      <c r="J6581" t="s">
        <v>137</v>
      </c>
      <c r="K6581" t="s">
        <v>138</v>
      </c>
      <c r="L6581" t="s">
        <v>18110</v>
      </c>
      <c r="M6581" t="s">
        <v>18111</v>
      </c>
      <c r="N6581">
        <v>5.1388888000000001E-2</v>
      </c>
      <c r="O6581">
        <v>0</v>
      </c>
      <c r="P6581">
        <v>13</v>
      </c>
      <c r="Q6581">
        <v>0</v>
      </c>
      <c r="R6581">
        <v>25</v>
      </c>
      <c r="S6581">
        <v>0</v>
      </c>
      <c r="T6581">
        <v>9</v>
      </c>
      <c r="U6581">
        <v>0</v>
      </c>
      <c r="V6581">
        <v>0</v>
      </c>
      <c r="W6581">
        <v>0</v>
      </c>
      <c r="X6581">
        <v>0.16407610703076486</v>
      </c>
      <c r="Y6581">
        <v>0</v>
      </c>
      <c r="Z6581">
        <v>3.5565962268107252</v>
      </c>
      <c r="AA6581">
        <v>0</v>
      </c>
      <c r="AB6581">
        <v>1.4885163962949157</v>
      </c>
      <c r="AC6581">
        <v>0</v>
      </c>
      <c r="AD6581">
        <v>0</v>
      </c>
      <c r="AE6581">
        <v>5.2091887301364057</v>
      </c>
    </row>
    <row r="6582" spans="1:31" x14ac:dyDescent="0.3">
      <c r="A6582">
        <v>2661491</v>
      </c>
      <c r="B6582">
        <v>1</v>
      </c>
      <c r="C6582" t="s">
        <v>80</v>
      </c>
      <c r="D6582" t="s">
        <v>106</v>
      </c>
      <c r="E6582" t="s">
        <v>147</v>
      </c>
      <c r="F6582" t="s">
        <v>14311</v>
      </c>
      <c r="G6582" t="s">
        <v>149</v>
      </c>
      <c r="H6582" t="s">
        <v>144</v>
      </c>
      <c r="I6582" t="s">
        <v>136</v>
      </c>
      <c r="J6582" t="s">
        <v>137</v>
      </c>
      <c r="K6582" t="s">
        <v>138</v>
      </c>
      <c r="L6582" t="s">
        <v>18112</v>
      </c>
      <c r="M6582" t="s">
        <v>18113</v>
      </c>
      <c r="N6582">
        <v>0.47277777700000001</v>
      </c>
      <c r="O6582">
        <v>0</v>
      </c>
      <c r="P6582">
        <v>686</v>
      </c>
      <c r="Q6582">
        <v>2</v>
      </c>
      <c r="R6582">
        <v>36</v>
      </c>
      <c r="S6582">
        <v>3</v>
      </c>
      <c r="T6582">
        <v>89</v>
      </c>
      <c r="U6582">
        <v>0</v>
      </c>
      <c r="V6582">
        <v>0</v>
      </c>
      <c r="W6582">
        <v>0</v>
      </c>
      <c r="X6582">
        <v>52.520277759113917</v>
      </c>
      <c r="Y6582">
        <v>3.37148594601384</v>
      </c>
      <c r="Z6582">
        <v>42.145408895663039</v>
      </c>
      <c r="AA6582">
        <v>9.1583867493913154</v>
      </c>
      <c r="AB6582">
        <v>49.902923499307228</v>
      </c>
      <c r="AC6582">
        <v>0</v>
      </c>
      <c r="AD6582">
        <v>0</v>
      </c>
      <c r="AE6582">
        <v>157.09848284948933</v>
      </c>
    </row>
    <row r="6583" spans="1:31" x14ac:dyDescent="0.3">
      <c r="A6583">
        <v>2660893</v>
      </c>
      <c r="B6583">
        <v>1</v>
      </c>
      <c r="C6583" t="s">
        <v>80</v>
      </c>
      <c r="D6583" t="s">
        <v>82</v>
      </c>
      <c r="E6583" t="s">
        <v>181</v>
      </c>
      <c r="F6583" t="s">
        <v>18114</v>
      </c>
      <c r="G6583" t="s">
        <v>220</v>
      </c>
      <c r="H6583" t="s">
        <v>144</v>
      </c>
      <c r="I6583" t="s">
        <v>136</v>
      </c>
      <c r="J6583" t="s">
        <v>137</v>
      </c>
      <c r="K6583" t="s">
        <v>162</v>
      </c>
      <c r="L6583" t="s">
        <v>18115</v>
      </c>
      <c r="M6583" t="s">
        <v>18116</v>
      </c>
      <c r="N6583">
        <v>6.5238888880000001</v>
      </c>
      <c r="O6583">
        <v>0</v>
      </c>
      <c r="P6583">
        <v>8625</v>
      </c>
      <c r="Q6583">
        <v>0</v>
      </c>
      <c r="R6583">
        <v>0</v>
      </c>
      <c r="S6583">
        <v>4</v>
      </c>
      <c r="T6583">
        <v>1039</v>
      </c>
      <c r="U6583">
        <v>0</v>
      </c>
      <c r="V6583">
        <v>0</v>
      </c>
      <c r="W6583">
        <v>0</v>
      </c>
      <c r="X6583">
        <v>14679.118078607495</v>
      </c>
      <c r="Y6583">
        <v>0</v>
      </c>
      <c r="Z6583">
        <v>0</v>
      </c>
      <c r="AA6583">
        <v>14078.047284829081</v>
      </c>
      <c r="AB6583">
        <v>8829.6004433828384</v>
      </c>
      <c r="AC6583">
        <v>0</v>
      </c>
      <c r="AD6583">
        <v>0</v>
      </c>
      <c r="AE6583">
        <v>37586.765806819414</v>
      </c>
    </row>
    <row r="6584" spans="1:31" x14ac:dyDescent="0.3">
      <c r="A6584">
        <v>2661557</v>
      </c>
      <c r="B6584">
        <v>1</v>
      </c>
      <c r="C6584" t="s">
        <v>81</v>
      </c>
      <c r="D6584" t="s">
        <v>114</v>
      </c>
      <c r="E6584" t="s">
        <v>132</v>
      </c>
      <c r="F6584" t="s">
        <v>18117</v>
      </c>
      <c r="G6584" t="s">
        <v>268</v>
      </c>
      <c r="H6584" t="s">
        <v>135</v>
      </c>
      <c r="I6584" t="s">
        <v>136</v>
      </c>
      <c r="J6584" t="s">
        <v>137</v>
      </c>
      <c r="K6584" t="s">
        <v>138</v>
      </c>
      <c r="L6584" t="s">
        <v>18118</v>
      </c>
      <c r="M6584" t="s">
        <v>18119</v>
      </c>
      <c r="N6584">
        <v>1.5169444439999999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0.44136033476611114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0.44136033476611114</v>
      </c>
    </row>
    <row r="6585" spans="1:31" x14ac:dyDescent="0.3">
      <c r="A6585">
        <v>2661202</v>
      </c>
      <c r="B6585">
        <v>1</v>
      </c>
      <c r="C6585" t="s">
        <v>81</v>
      </c>
      <c r="D6585" t="s">
        <v>114</v>
      </c>
      <c r="E6585" t="s">
        <v>141</v>
      </c>
      <c r="F6585" t="s">
        <v>18120</v>
      </c>
      <c r="G6585" t="s">
        <v>143</v>
      </c>
      <c r="H6585" t="s">
        <v>144</v>
      </c>
      <c r="I6585" t="s">
        <v>136</v>
      </c>
      <c r="J6585" t="s">
        <v>137</v>
      </c>
      <c r="K6585" t="s">
        <v>138</v>
      </c>
      <c r="L6585" t="s">
        <v>18121</v>
      </c>
      <c r="M6585" t="s">
        <v>18122</v>
      </c>
      <c r="N6585">
        <v>1.4752777770000001</v>
      </c>
      <c r="O6585">
        <v>0</v>
      </c>
      <c r="P6585">
        <v>105</v>
      </c>
      <c r="Q6585">
        <v>0</v>
      </c>
      <c r="R6585">
        <v>5</v>
      </c>
      <c r="S6585">
        <v>0</v>
      </c>
      <c r="T6585">
        <v>2</v>
      </c>
      <c r="U6585">
        <v>0</v>
      </c>
      <c r="V6585">
        <v>0</v>
      </c>
      <c r="W6585">
        <v>0</v>
      </c>
      <c r="X6585">
        <v>18.516475280022647</v>
      </c>
      <c r="Y6585">
        <v>0</v>
      </c>
      <c r="Z6585">
        <v>0.41984040159930969</v>
      </c>
      <c r="AA6585">
        <v>0</v>
      </c>
      <c r="AB6585">
        <v>0.69601045232829373</v>
      </c>
      <c r="AC6585">
        <v>0</v>
      </c>
      <c r="AD6585">
        <v>0</v>
      </c>
      <c r="AE6585">
        <v>19.632326133950251</v>
      </c>
    </row>
    <row r="6586" spans="1:31" x14ac:dyDescent="0.3">
      <c r="A6586">
        <v>2660867</v>
      </c>
      <c r="B6586">
        <v>1</v>
      </c>
      <c r="C6586" t="s">
        <v>80</v>
      </c>
      <c r="D6586" t="s">
        <v>93</v>
      </c>
      <c r="E6586" t="s">
        <v>165</v>
      </c>
      <c r="F6586" t="s">
        <v>18123</v>
      </c>
      <c r="G6586" t="s">
        <v>822</v>
      </c>
      <c r="H6586" t="s">
        <v>135</v>
      </c>
      <c r="I6586" t="s">
        <v>136</v>
      </c>
      <c r="J6586" t="s">
        <v>137</v>
      </c>
      <c r="K6586" t="s">
        <v>138</v>
      </c>
      <c r="L6586" t="s">
        <v>18124</v>
      </c>
      <c r="M6586" t="s">
        <v>18125</v>
      </c>
      <c r="N6586">
        <v>10.220277777</v>
      </c>
      <c r="O6586">
        <v>0</v>
      </c>
      <c r="P6586">
        <v>34</v>
      </c>
      <c r="Q6586">
        <v>0</v>
      </c>
      <c r="R6586">
        <v>0</v>
      </c>
      <c r="S6586">
        <v>0</v>
      </c>
      <c r="T6586">
        <v>3</v>
      </c>
      <c r="U6586">
        <v>0</v>
      </c>
      <c r="V6586">
        <v>0</v>
      </c>
      <c r="W6586">
        <v>0</v>
      </c>
      <c r="X6586">
        <v>75.976868057341946</v>
      </c>
      <c r="Y6586">
        <v>0</v>
      </c>
      <c r="Z6586">
        <v>0</v>
      </c>
      <c r="AA6586">
        <v>0</v>
      </c>
      <c r="AB6586">
        <v>11.198247647742928</v>
      </c>
      <c r="AC6586">
        <v>0</v>
      </c>
      <c r="AD6586">
        <v>0</v>
      </c>
      <c r="AE6586">
        <v>87.175115705084878</v>
      </c>
    </row>
    <row r="6587" spans="1:31" x14ac:dyDescent="0.3">
      <c r="A6587">
        <v>2660830</v>
      </c>
      <c r="B6587">
        <v>1</v>
      </c>
      <c r="C6587" t="s">
        <v>81</v>
      </c>
      <c r="D6587" t="s">
        <v>123</v>
      </c>
      <c r="E6587" t="s">
        <v>194</v>
      </c>
      <c r="F6587" t="s">
        <v>5567</v>
      </c>
      <c r="G6587" t="s">
        <v>149</v>
      </c>
      <c r="H6587" t="s">
        <v>144</v>
      </c>
      <c r="I6587" t="s">
        <v>136</v>
      </c>
      <c r="J6587" t="s">
        <v>137</v>
      </c>
      <c r="K6587" t="s">
        <v>138</v>
      </c>
      <c r="L6587" t="s">
        <v>18126</v>
      </c>
      <c r="M6587" t="s">
        <v>18127</v>
      </c>
      <c r="N6587">
        <v>0.20583333300000001</v>
      </c>
      <c r="O6587">
        <v>2</v>
      </c>
      <c r="P6587">
        <v>1</v>
      </c>
      <c r="Q6587">
        <v>101</v>
      </c>
      <c r="R6587">
        <v>1</v>
      </c>
      <c r="S6587">
        <v>12</v>
      </c>
      <c r="T6587">
        <v>0</v>
      </c>
      <c r="U6587">
        <v>0</v>
      </c>
      <c r="V6587">
        <v>0</v>
      </c>
      <c r="W6587">
        <v>0.11055453875601447</v>
      </c>
      <c r="X6587">
        <v>0.36818206028594019</v>
      </c>
      <c r="Y6587">
        <v>34.109762466136445</v>
      </c>
      <c r="Z6587">
        <v>0.49228387710499999</v>
      </c>
      <c r="AA6587">
        <v>2.9630960796701058</v>
      </c>
      <c r="AB6587">
        <v>0</v>
      </c>
      <c r="AC6587">
        <v>0</v>
      </c>
      <c r="AD6587">
        <v>0</v>
      </c>
      <c r="AE6587">
        <v>38.043879021953508</v>
      </c>
    </row>
    <row r="6588" spans="1:31" x14ac:dyDescent="0.3">
      <c r="A6588">
        <v>2661471</v>
      </c>
      <c r="B6588">
        <v>1</v>
      </c>
      <c r="C6588" t="s">
        <v>81</v>
      </c>
      <c r="D6588" t="s">
        <v>117</v>
      </c>
      <c r="E6588" t="s">
        <v>141</v>
      </c>
      <c r="F6588" t="s">
        <v>18128</v>
      </c>
      <c r="G6588" t="s">
        <v>143</v>
      </c>
      <c r="H6588" t="s">
        <v>144</v>
      </c>
      <c r="I6588" t="s">
        <v>136</v>
      </c>
      <c r="J6588" t="s">
        <v>137</v>
      </c>
      <c r="K6588" t="s">
        <v>138</v>
      </c>
      <c r="L6588" t="s">
        <v>18129</v>
      </c>
      <c r="M6588" t="s">
        <v>18130</v>
      </c>
      <c r="N6588">
        <v>0.79027777700000001</v>
      </c>
      <c r="O6588">
        <v>0</v>
      </c>
      <c r="P6588">
        <v>12</v>
      </c>
      <c r="Q6588">
        <v>0</v>
      </c>
      <c r="R6588">
        <v>2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1.2207529997371802</v>
      </c>
      <c r="Y6588">
        <v>0</v>
      </c>
      <c r="Z6588">
        <v>1.1390600604386423</v>
      </c>
      <c r="AA6588">
        <v>0</v>
      </c>
      <c r="AB6588">
        <v>1.569885620202778</v>
      </c>
      <c r="AC6588">
        <v>0</v>
      </c>
      <c r="AD6588">
        <v>0</v>
      </c>
      <c r="AE6588">
        <v>3.9296986803786007</v>
      </c>
    </row>
    <row r="6589" spans="1:31" x14ac:dyDescent="0.3">
      <c r="A6589">
        <v>2661514</v>
      </c>
      <c r="B6589">
        <v>1</v>
      </c>
      <c r="C6589" t="s">
        <v>80</v>
      </c>
      <c r="D6589" t="s">
        <v>95</v>
      </c>
      <c r="E6589" t="s">
        <v>165</v>
      </c>
      <c r="F6589" t="s">
        <v>18131</v>
      </c>
      <c r="G6589" t="s">
        <v>154</v>
      </c>
      <c r="H6589" t="s">
        <v>135</v>
      </c>
      <c r="I6589" t="s">
        <v>136</v>
      </c>
      <c r="J6589" t="s">
        <v>137</v>
      </c>
      <c r="K6589" t="s">
        <v>138</v>
      </c>
      <c r="L6589" t="s">
        <v>18132</v>
      </c>
      <c r="M6589" t="s">
        <v>18133</v>
      </c>
      <c r="N6589">
        <v>0.85138888800000001</v>
      </c>
      <c r="O6589">
        <v>0</v>
      </c>
      <c r="P6589">
        <v>104</v>
      </c>
      <c r="Q6589">
        <v>0</v>
      </c>
      <c r="R6589">
        <v>0</v>
      </c>
      <c r="S6589">
        <v>0</v>
      </c>
      <c r="T6589">
        <v>19</v>
      </c>
      <c r="U6589">
        <v>0</v>
      </c>
      <c r="V6589">
        <v>0</v>
      </c>
      <c r="W6589">
        <v>0</v>
      </c>
      <c r="X6589">
        <v>28.853766490017694</v>
      </c>
      <c r="Y6589">
        <v>0</v>
      </c>
      <c r="Z6589">
        <v>0</v>
      </c>
      <c r="AA6589">
        <v>0</v>
      </c>
      <c r="AB6589">
        <v>37.715733823366691</v>
      </c>
      <c r="AC6589">
        <v>0</v>
      </c>
      <c r="AD6589">
        <v>0</v>
      </c>
      <c r="AE6589">
        <v>66.569500313384381</v>
      </c>
    </row>
    <row r="6590" spans="1:31" x14ac:dyDescent="0.3">
      <c r="A6590">
        <v>2661122</v>
      </c>
      <c r="B6590">
        <v>1</v>
      </c>
      <c r="C6590" t="s">
        <v>81</v>
      </c>
      <c r="D6590" t="s">
        <v>113</v>
      </c>
      <c r="E6590" t="s">
        <v>147</v>
      </c>
      <c r="F6590" t="s">
        <v>16328</v>
      </c>
      <c r="G6590" t="s">
        <v>154</v>
      </c>
      <c r="H6590" t="s">
        <v>144</v>
      </c>
      <c r="I6590" t="s">
        <v>136</v>
      </c>
      <c r="J6590" t="s">
        <v>137</v>
      </c>
      <c r="K6590" t="s">
        <v>138</v>
      </c>
      <c r="L6590" t="s">
        <v>18134</v>
      </c>
      <c r="M6590" t="s">
        <v>18135</v>
      </c>
      <c r="N6590">
        <v>0.72833333300000003</v>
      </c>
      <c r="O6590">
        <v>3</v>
      </c>
      <c r="P6590">
        <v>238</v>
      </c>
      <c r="Q6590">
        <v>93</v>
      </c>
      <c r="R6590">
        <v>173</v>
      </c>
      <c r="S6590">
        <v>7</v>
      </c>
      <c r="T6590">
        <v>13</v>
      </c>
      <c r="U6590">
        <v>0</v>
      </c>
      <c r="V6590">
        <v>0</v>
      </c>
      <c r="W6590">
        <v>1.6829004672694254</v>
      </c>
      <c r="X6590">
        <v>35.572591389037527</v>
      </c>
      <c r="Y6590">
        <v>320.96620560775222</v>
      </c>
      <c r="Z6590">
        <v>475.80524856257284</v>
      </c>
      <c r="AA6590">
        <v>5.0266767048365137</v>
      </c>
      <c r="AB6590">
        <v>9.7977910662262122</v>
      </c>
      <c r="AC6590">
        <v>0</v>
      </c>
      <c r="AD6590">
        <v>0</v>
      </c>
      <c r="AE6590">
        <v>848.8514137976947</v>
      </c>
    </row>
    <row r="6591" spans="1:31" x14ac:dyDescent="0.3">
      <c r="A6591">
        <v>2660859</v>
      </c>
      <c r="B6591">
        <v>1</v>
      </c>
      <c r="C6591" t="s">
        <v>81</v>
      </c>
      <c r="D6591" t="s">
        <v>119</v>
      </c>
      <c r="E6591" t="s">
        <v>165</v>
      </c>
      <c r="F6591" t="s">
        <v>18136</v>
      </c>
      <c r="G6591" t="s">
        <v>224</v>
      </c>
      <c r="H6591" t="s">
        <v>135</v>
      </c>
      <c r="I6591" t="s">
        <v>136</v>
      </c>
      <c r="J6591" t="s">
        <v>137</v>
      </c>
      <c r="K6591" t="s">
        <v>138</v>
      </c>
      <c r="L6591" t="s">
        <v>18137</v>
      </c>
      <c r="M6591" t="s">
        <v>18138</v>
      </c>
      <c r="N6591">
        <v>6.1116666659999996</v>
      </c>
      <c r="O6591">
        <v>0</v>
      </c>
      <c r="P6591">
        <v>4</v>
      </c>
      <c r="Q6591">
        <v>0</v>
      </c>
      <c r="R6591">
        <v>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2.8369374337471367</v>
      </c>
      <c r="Y6591">
        <v>0</v>
      </c>
      <c r="Z6591">
        <v>51.184656226611814</v>
      </c>
      <c r="AA6591">
        <v>0</v>
      </c>
      <c r="AB6591">
        <v>0</v>
      </c>
      <c r="AC6591">
        <v>0</v>
      </c>
      <c r="AD6591">
        <v>0</v>
      </c>
      <c r="AE6591">
        <v>54.021593660358953</v>
      </c>
    </row>
    <row r="6592" spans="1:31" x14ac:dyDescent="0.3">
      <c r="A6592">
        <v>2661500</v>
      </c>
      <c r="B6592">
        <v>1</v>
      </c>
      <c r="C6592" t="s">
        <v>81</v>
      </c>
      <c r="D6592" t="s">
        <v>127</v>
      </c>
      <c r="E6592" t="s">
        <v>152</v>
      </c>
      <c r="F6592" t="s">
        <v>18139</v>
      </c>
      <c r="G6592" t="s">
        <v>191</v>
      </c>
      <c r="H6592" t="s">
        <v>135</v>
      </c>
      <c r="I6592" t="s">
        <v>136</v>
      </c>
      <c r="J6592" t="s">
        <v>137</v>
      </c>
      <c r="K6592" t="s">
        <v>138</v>
      </c>
      <c r="L6592" t="s">
        <v>18140</v>
      </c>
      <c r="M6592" t="s">
        <v>18141</v>
      </c>
      <c r="N6592">
        <v>0.82499999999999996</v>
      </c>
      <c r="O6592">
        <v>0</v>
      </c>
      <c r="P6592">
        <v>63</v>
      </c>
      <c r="Q6592">
        <v>0</v>
      </c>
      <c r="R6592">
        <v>10</v>
      </c>
      <c r="S6592">
        <v>0</v>
      </c>
      <c r="T6592">
        <v>10</v>
      </c>
      <c r="U6592">
        <v>0</v>
      </c>
      <c r="V6592">
        <v>0</v>
      </c>
      <c r="W6592">
        <v>0</v>
      </c>
      <c r="X6592">
        <v>14.498024041098175</v>
      </c>
      <c r="Y6592">
        <v>0</v>
      </c>
      <c r="Z6592">
        <v>8.7894641471094737</v>
      </c>
      <c r="AA6592">
        <v>0</v>
      </c>
      <c r="AB6592">
        <v>1.8056504764439729</v>
      </c>
      <c r="AC6592">
        <v>0</v>
      </c>
      <c r="AD6592">
        <v>0</v>
      </c>
      <c r="AE6592">
        <v>25.093138664651619</v>
      </c>
    </row>
    <row r="6593" spans="1:31" x14ac:dyDescent="0.3">
      <c r="A6593">
        <v>2661168</v>
      </c>
      <c r="B6593">
        <v>1</v>
      </c>
      <c r="C6593" t="s">
        <v>80</v>
      </c>
      <c r="D6593" t="s">
        <v>109</v>
      </c>
      <c r="E6593" t="s">
        <v>165</v>
      </c>
      <c r="F6593" t="s">
        <v>18142</v>
      </c>
      <c r="G6593" t="s">
        <v>224</v>
      </c>
      <c r="H6593" t="s">
        <v>135</v>
      </c>
      <c r="I6593" t="s">
        <v>136</v>
      </c>
      <c r="J6593" t="s">
        <v>137</v>
      </c>
      <c r="K6593" t="s">
        <v>138</v>
      </c>
      <c r="L6593" t="s">
        <v>18143</v>
      </c>
      <c r="M6593" t="s">
        <v>18144</v>
      </c>
      <c r="N6593">
        <v>1.8647222219999999</v>
      </c>
      <c r="O6593">
        <v>0</v>
      </c>
      <c r="P6593">
        <v>1</v>
      </c>
      <c r="Q6593">
        <v>0</v>
      </c>
      <c r="R6593">
        <v>1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0.41760811239986373</v>
      </c>
      <c r="Y6593">
        <v>0</v>
      </c>
      <c r="Z6593">
        <v>0.15515142939182702</v>
      </c>
      <c r="AA6593">
        <v>0</v>
      </c>
      <c r="AB6593">
        <v>0</v>
      </c>
      <c r="AC6593">
        <v>0</v>
      </c>
      <c r="AD6593">
        <v>0</v>
      </c>
      <c r="AE6593">
        <v>0.57275954179169075</v>
      </c>
    </row>
    <row r="6594" spans="1:31" x14ac:dyDescent="0.3">
      <c r="A6594">
        <v>2660813</v>
      </c>
      <c r="B6594">
        <v>1</v>
      </c>
      <c r="C6594" t="s">
        <v>80</v>
      </c>
      <c r="D6594" t="s">
        <v>93</v>
      </c>
      <c r="E6594" t="s">
        <v>165</v>
      </c>
      <c r="F6594" t="s">
        <v>18145</v>
      </c>
      <c r="G6594" t="s">
        <v>224</v>
      </c>
      <c r="H6594" t="s">
        <v>135</v>
      </c>
      <c r="I6594" t="s">
        <v>136</v>
      </c>
      <c r="J6594" t="s">
        <v>137</v>
      </c>
      <c r="K6594" t="s">
        <v>138</v>
      </c>
      <c r="L6594" t="s">
        <v>18146</v>
      </c>
      <c r="M6594" t="s">
        <v>18147</v>
      </c>
      <c r="N6594">
        <v>4.9991666659999998</v>
      </c>
      <c r="O6594">
        <v>0</v>
      </c>
      <c r="P6594">
        <v>3</v>
      </c>
      <c r="Q6594">
        <v>0</v>
      </c>
      <c r="R6594">
        <v>3</v>
      </c>
      <c r="S6594">
        <v>0</v>
      </c>
      <c r="T6594">
        <v>1</v>
      </c>
      <c r="U6594">
        <v>0</v>
      </c>
      <c r="V6594">
        <v>0</v>
      </c>
      <c r="W6594">
        <v>0</v>
      </c>
      <c r="X6594">
        <v>0.47417043952162996</v>
      </c>
      <c r="Y6594">
        <v>0</v>
      </c>
      <c r="Z6594">
        <v>41.994248311169997</v>
      </c>
      <c r="AA6594">
        <v>0</v>
      </c>
      <c r="AB6594">
        <v>0</v>
      </c>
      <c r="AC6594">
        <v>0</v>
      </c>
      <c r="AD6594">
        <v>0</v>
      </c>
      <c r="AE6594">
        <v>42.468418750691626</v>
      </c>
    </row>
    <row r="6595" spans="1:31" x14ac:dyDescent="0.3">
      <c r="A6595">
        <v>2661400</v>
      </c>
      <c r="B6595">
        <v>1</v>
      </c>
      <c r="C6595" t="s">
        <v>80</v>
      </c>
      <c r="D6595" t="s">
        <v>90</v>
      </c>
      <c r="E6595" t="s">
        <v>165</v>
      </c>
      <c r="F6595" t="s">
        <v>18148</v>
      </c>
      <c r="G6595" t="s">
        <v>224</v>
      </c>
      <c r="H6595" t="s">
        <v>135</v>
      </c>
      <c r="I6595" t="s">
        <v>136</v>
      </c>
      <c r="J6595" t="s">
        <v>137</v>
      </c>
      <c r="K6595" t="s">
        <v>138</v>
      </c>
      <c r="L6595" t="s">
        <v>18149</v>
      </c>
      <c r="M6595" t="s">
        <v>18150</v>
      </c>
      <c r="N6595">
        <v>1.6683333330000001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18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68.752269662613799</v>
      </c>
      <c r="AC6595">
        <v>0</v>
      </c>
      <c r="AD6595">
        <v>0</v>
      </c>
      <c r="AE6595">
        <v>68.752269662613799</v>
      </c>
    </row>
    <row r="6596" spans="1:31" x14ac:dyDescent="0.3">
      <c r="A6596">
        <v>2661437</v>
      </c>
      <c r="B6596">
        <v>1</v>
      </c>
      <c r="C6596" t="s">
        <v>80</v>
      </c>
      <c r="D6596" t="s">
        <v>83</v>
      </c>
      <c r="E6596" t="s">
        <v>147</v>
      </c>
      <c r="F6596" t="s">
        <v>3348</v>
      </c>
      <c r="G6596" t="s">
        <v>149</v>
      </c>
      <c r="H6596" t="s">
        <v>144</v>
      </c>
      <c r="I6596" t="s">
        <v>136</v>
      </c>
      <c r="J6596" t="s">
        <v>137</v>
      </c>
      <c r="K6596" t="s">
        <v>138</v>
      </c>
      <c r="L6596" t="s">
        <v>18151</v>
      </c>
      <c r="M6596" t="s">
        <v>18152</v>
      </c>
      <c r="N6596">
        <v>9.3055554999999998E-2</v>
      </c>
      <c r="O6596">
        <v>0</v>
      </c>
      <c r="P6596">
        <v>0</v>
      </c>
      <c r="Q6596">
        <v>0</v>
      </c>
      <c r="R6596">
        <v>0</v>
      </c>
      <c r="S6596">
        <v>4</v>
      </c>
      <c r="T6596">
        <v>0</v>
      </c>
      <c r="U6596">
        <v>5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2.8901530265205055</v>
      </c>
      <c r="AB6596">
        <v>0</v>
      </c>
      <c r="AC6596">
        <v>26.608388342229688</v>
      </c>
      <c r="AD6596">
        <v>0</v>
      </c>
      <c r="AE6596">
        <v>29.498541368750193</v>
      </c>
    </row>
    <row r="6597" spans="1:31" x14ac:dyDescent="0.3">
      <c r="A6597">
        <v>2661274</v>
      </c>
      <c r="B6597">
        <v>1</v>
      </c>
      <c r="C6597" t="s">
        <v>80</v>
      </c>
      <c r="D6597" t="s">
        <v>108</v>
      </c>
      <c r="E6597" t="s">
        <v>132</v>
      </c>
      <c r="F6597" t="s">
        <v>18153</v>
      </c>
      <c r="G6597" t="s">
        <v>268</v>
      </c>
      <c r="H6597" t="s">
        <v>135</v>
      </c>
      <c r="I6597" t="s">
        <v>136</v>
      </c>
      <c r="J6597" t="s">
        <v>137</v>
      </c>
      <c r="K6597" t="s">
        <v>138</v>
      </c>
      <c r="L6597" t="s">
        <v>18154</v>
      </c>
      <c r="M6597" t="s">
        <v>18155</v>
      </c>
      <c r="N6597">
        <v>7.3708333330000002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1.1989748196231889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1.1989748196231889</v>
      </c>
    </row>
    <row r="6598" spans="1:31" x14ac:dyDescent="0.3">
      <c r="A6598">
        <v>2660896</v>
      </c>
      <c r="B6598">
        <v>1</v>
      </c>
      <c r="C6598" t="s">
        <v>81</v>
      </c>
      <c r="D6598" t="s">
        <v>128</v>
      </c>
      <c r="E6598" t="s">
        <v>152</v>
      </c>
      <c r="F6598" t="s">
        <v>18156</v>
      </c>
      <c r="G6598" t="s">
        <v>161</v>
      </c>
      <c r="H6598" t="s">
        <v>135</v>
      </c>
      <c r="I6598" t="s">
        <v>136</v>
      </c>
      <c r="J6598" t="s">
        <v>137</v>
      </c>
      <c r="K6598" t="s">
        <v>162</v>
      </c>
      <c r="L6598" t="s">
        <v>18157</v>
      </c>
      <c r="M6598" t="s">
        <v>18158</v>
      </c>
      <c r="N6598">
        <v>1.9938888880000001</v>
      </c>
      <c r="O6598">
        <v>0</v>
      </c>
      <c r="P6598">
        <v>89</v>
      </c>
      <c r="Q6598">
        <v>0</v>
      </c>
      <c r="R6598">
        <v>0</v>
      </c>
      <c r="S6598">
        <v>0</v>
      </c>
      <c r="T6598">
        <v>8</v>
      </c>
      <c r="U6598">
        <v>0</v>
      </c>
      <c r="V6598">
        <v>0</v>
      </c>
      <c r="W6598">
        <v>0</v>
      </c>
      <c r="X6598">
        <v>48.395135115911735</v>
      </c>
      <c r="Y6598">
        <v>0</v>
      </c>
      <c r="Z6598">
        <v>0</v>
      </c>
      <c r="AA6598">
        <v>0</v>
      </c>
      <c r="AB6598">
        <v>78.571926265879341</v>
      </c>
      <c r="AC6598">
        <v>0</v>
      </c>
      <c r="AD6598">
        <v>0</v>
      </c>
      <c r="AE6598">
        <v>126.96706138179107</v>
      </c>
    </row>
    <row r="6599" spans="1:31" x14ac:dyDescent="0.3">
      <c r="A6599">
        <v>2660962</v>
      </c>
      <c r="B6599">
        <v>1</v>
      </c>
      <c r="C6599" t="s">
        <v>80</v>
      </c>
      <c r="D6599" t="s">
        <v>86</v>
      </c>
      <c r="E6599" t="s">
        <v>165</v>
      </c>
      <c r="F6599" t="s">
        <v>13536</v>
      </c>
      <c r="G6599" t="s">
        <v>161</v>
      </c>
      <c r="H6599" t="s">
        <v>135</v>
      </c>
      <c r="I6599" t="s">
        <v>136</v>
      </c>
      <c r="J6599" t="s">
        <v>137</v>
      </c>
      <c r="K6599" t="s">
        <v>162</v>
      </c>
      <c r="L6599" t="s">
        <v>18159</v>
      </c>
      <c r="M6599" t="s">
        <v>18160</v>
      </c>
      <c r="N6599">
        <v>6.6113888879999996</v>
      </c>
      <c r="O6599">
        <v>0</v>
      </c>
      <c r="P6599">
        <v>47</v>
      </c>
      <c r="Q6599">
        <v>0</v>
      </c>
      <c r="R6599">
        <v>0</v>
      </c>
      <c r="S6599">
        <v>0</v>
      </c>
      <c r="T6599">
        <v>7</v>
      </c>
      <c r="U6599">
        <v>0</v>
      </c>
      <c r="V6599">
        <v>0</v>
      </c>
      <c r="W6599">
        <v>0</v>
      </c>
      <c r="X6599">
        <v>142.4838305325458</v>
      </c>
      <c r="Y6599">
        <v>0</v>
      </c>
      <c r="Z6599">
        <v>0</v>
      </c>
      <c r="AA6599">
        <v>0</v>
      </c>
      <c r="AB6599">
        <v>340.37307988972657</v>
      </c>
      <c r="AC6599">
        <v>0</v>
      </c>
      <c r="AD6599">
        <v>0</v>
      </c>
      <c r="AE6599">
        <v>482.85691042227234</v>
      </c>
    </row>
    <row r="6600" spans="1:31" x14ac:dyDescent="0.3">
      <c r="A6600">
        <v>2660982</v>
      </c>
      <c r="B6600">
        <v>1</v>
      </c>
      <c r="C6600" t="s">
        <v>80</v>
      </c>
      <c r="D6600" t="s">
        <v>83</v>
      </c>
      <c r="E6600" t="s">
        <v>141</v>
      </c>
      <c r="F6600" t="s">
        <v>7206</v>
      </c>
      <c r="G6600" t="s">
        <v>1651</v>
      </c>
      <c r="H6600" t="s">
        <v>144</v>
      </c>
      <c r="I6600" t="s">
        <v>136</v>
      </c>
      <c r="J6600" t="s">
        <v>137</v>
      </c>
      <c r="K6600" t="s">
        <v>138</v>
      </c>
      <c r="L6600" t="s">
        <v>18161</v>
      </c>
      <c r="M6600" t="s">
        <v>18162</v>
      </c>
      <c r="N6600">
        <v>2.5575000000000001</v>
      </c>
      <c r="O6600">
        <v>0</v>
      </c>
      <c r="P6600">
        <v>145</v>
      </c>
      <c r="Q6600">
        <v>0</v>
      </c>
      <c r="R6600">
        <v>1</v>
      </c>
      <c r="S6600">
        <v>46</v>
      </c>
      <c r="T6600">
        <v>22</v>
      </c>
      <c r="U6600">
        <v>20</v>
      </c>
      <c r="V6600">
        <v>3</v>
      </c>
      <c r="W6600">
        <v>0</v>
      </c>
      <c r="X6600">
        <v>119.31637778356506</v>
      </c>
      <c r="Y6600">
        <v>0</v>
      </c>
      <c r="Z6600">
        <v>5.6349814649342918</v>
      </c>
      <c r="AA6600">
        <v>3312.2872122196904</v>
      </c>
      <c r="AB6600">
        <v>190.09247799125103</v>
      </c>
      <c r="AC6600">
        <v>3450.961163939221</v>
      </c>
      <c r="AD6600">
        <v>495.79309282946576</v>
      </c>
      <c r="AE6600">
        <v>7574.0853062281276</v>
      </c>
    </row>
    <row r="6601" spans="1:31" x14ac:dyDescent="0.3">
      <c r="A6601">
        <v>2661068</v>
      </c>
      <c r="B6601">
        <v>1</v>
      </c>
      <c r="C6601" t="s">
        <v>81</v>
      </c>
      <c r="D6601" t="s">
        <v>112</v>
      </c>
      <c r="E6601" t="s">
        <v>165</v>
      </c>
      <c r="F6601" t="s">
        <v>18163</v>
      </c>
      <c r="G6601" t="s">
        <v>224</v>
      </c>
      <c r="H6601" t="s">
        <v>135</v>
      </c>
      <c r="I6601" t="s">
        <v>136</v>
      </c>
      <c r="J6601" t="s">
        <v>137</v>
      </c>
      <c r="K6601" t="s">
        <v>138</v>
      </c>
      <c r="L6601" t="s">
        <v>18164</v>
      </c>
      <c r="M6601" t="s">
        <v>18165</v>
      </c>
      <c r="N6601">
        <v>0.75888888799999998</v>
      </c>
      <c r="O6601">
        <v>0</v>
      </c>
      <c r="P6601">
        <v>35</v>
      </c>
      <c r="Q6601">
        <v>0</v>
      </c>
      <c r="R6601">
        <v>10</v>
      </c>
      <c r="S6601">
        <v>0</v>
      </c>
      <c r="T6601">
        <v>4</v>
      </c>
      <c r="U6601">
        <v>0</v>
      </c>
      <c r="V6601">
        <v>0</v>
      </c>
      <c r="W6601">
        <v>0</v>
      </c>
      <c r="X6601">
        <v>4.5326686031067576</v>
      </c>
      <c r="Y6601">
        <v>0</v>
      </c>
      <c r="Z6601">
        <v>3.9421432004518904</v>
      </c>
      <c r="AA6601">
        <v>0</v>
      </c>
      <c r="AB6601">
        <v>0.22435004158953134</v>
      </c>
      <c r="AC6601">
        <v>0</v>
      </c>
      <c r="AD6601">
        <v>0</v>
      </c>
      <c r="AE6601">
        <v>8.6991618451481791</v>
      </c>
    </row>
    <row r="6602" spans="1:31" x14ac:dyDescent="0.3">
      <c r="A6602">
        <v>2661460</v>
      </c>
      <c r="B6602">
        <v>1</v>
      </c>
      <c r="C6602" t="s">
        <v>80</v>
      </c>
      <c r="D6602" t="s">
        <v>94</v>
      </c>
      <c r="E6602" t="s">
        <v>194</v>
      </c>
      <c r="F6602" t="s">
        <v>18166</v>
      </c>
      <c r="G6602" t="s">
        <v>149</v>
      </c>
      <c r="H6602" t="s">
        <v>144</v>
      </c>
      <c r="I6602" t="s">
        <v>136</v>
      </c>
      <c r="J6602" t="s">
        <v>137</v>
      </c>
      <c r="K6602" t="s">
        <v>138</v>
      </c>
      <c r="L6602" t="s">
        <v>18167</v>
      </c>
      <c r="M6602" t="s">
        <v>18168</v>
      </c>
      <c r="N6602">
        <v>0.138333333</v>
      </c>
      <c r="O6602">
        <v>0</v>
      </c>
      <c r="P6602">
        <v>1060</v>
      </c>
      <c r="Q6602">
        <v>0</v>
      </c>
      <c r="R6602">
        <v>2</v>
      </c>
      <c r="S6602">
        <v>1</v>
      </c>
      <c r="T6602">
        <v>112</v>
      </c>
      <c r="U6602">
        <v>1</v>
      </c>
      <c r="V6602">
        <v>0</v>
      </c>
      <c r="W6602">
        <v>0</v>
      </c>
      <c r="X6602">
        <v>27.428957759358155</v>
      </c>
      <c r="Y6602">
        <v>0</v>
      </c>
      <c r="Z6602">
        <v>3.9812130538298997E-2</v>
      </c>
      <c r="AA6602">
        <v>0.25176733550833336</v>
      </c>
      <c r="AB6602">
        <v>7.3943081349040005</v>
      </c>
      <c r="AC6602">
        <v>0.11337357206246501</v>
      </c>
      <c r="AD6602">
        <v>0</v>
      </c>
      <c r="AE6602">
        <v>35.228218932371249</v>
      </c>
    </row>
    <row r="6603" spans="1:31" x14ac:dyDescent="0.3">
      <c r="A6603">
        <v>2660876</v>
      </c>
      <c r="B6603">
        <v>1</v>
      </c>
      <c r="C6603" t="s">
        <v>80</v>
      </c>
      <c r="D6603" t="s">
        <v>90</v>
      </c>
      <c r="E6603" t="s">
        <v>141</v>
      </c>
      <c r="F6603" t="s">
        <v>18169</v>
      </c>
      <c r="G6603" t="s">
        <v>220</v>
      </c>
      <c r="H6603" t="s">
        <v>144</v>
      </c>
      <c r="I6603" t="s">
        <v>136</v>
      </c>
      <c r="J6603" t="s">
        <v>137</v>
      </c>
      <c r="K6603" t="s">
        <v>162</v>
      </c>
      <c r="L6603" t="s">
        <v>18170</v>
      </c>
      <c r="M6603" t="s">
        <v>18171</v>
      </c>
      <c r="N6603">
        <v>6.4225000000000003</v>
      </c>
      <c r="O6603">
        <v>0</v>
      </c>
      <c r="P6603">
        <v>1337</v>
      </c>
      <c r="Q6603">
        <v>0</v>
      </c>
      <c r="R6603">
        <v>0</v>
      </c>
      <c r="S6603">
        <v>0</v>
      </c>
      <c r="T6603">
        <v>32</v>
      </c>
      <c r="U6603">
        <v>0</v>
      </c>
      <c r="V6603">
        <v>0</v>
      </c>
      <c r="W6603">
        <v>0</v>
      </c>
      <c r="X6603">
        <v>2314.9089460557702</v>
      </c>
      <c r="Y6603">
        <v>0</v>
      </c>
      <c r="Z6603">
        <v>0</v>
      </c>
      <c r="AA6603">
        <v>0</v>
      </c>
      <c r="AB6603">
        <v>349.97404196258429</v>
      </c>
      <c r="AC6603">
        <v>0</v>
      </c>
      <c r="AD6603">
        <v>0</v>
      </c>
      <c r="AE6603">
        <v>2664.8829880183544</v>
      </c>
    </row>
    <row r="6604" spans="1:31" x14ac:dyDescent="0.3">
      <c r="A6604">
        <v>2661002</v>
      </c>
      <c r="B6604">
        <v>1</v>
      </c>
      <c r="C6604" t="s">
        <v>80</v>
      </c>
      <c r="D6604" t="s">
        <v>83</v>
      </c>
      <c r="E6604" t="s">
        <v>152</v>
      </c>
      <c r="F6604" t="s">
        <v>1944</v>
      </c>
      <c r="G6604" t="s">
        <v>161</v>
      </c>
      <c r="H6604" t="s">
        <v>135</v>
      </c>
      <c r="I6604" t="s">
        <v>136</v>
      </c>
      <c r="J6604" t="s">
        <v>137</v>
      </c>
      <c r="K6604" t="s">
        <v>162</v>
      </c>
      <c r="L6604" t="s">
        <v>18172</v>
      </c>
      <c r="M6604" t="s">
        <v>18173</v>
      </c>
      <c r="N6604">
        <v>6.0824999999999996</v>
      </c>
      <c r="O6604">
        <v>0</v>
      </c>
      <c r="P6604">
        <v>25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44.666077352604212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44.666077352604212</v>
      </c>
    </row>
    <row r="6605" spans="1:31" x14ac:dyDescent="0.3">
      <c r="A6605">
        <v>2660979</v>
      </c>
      <c r="B6605">
        <v>1</v>
      </c>
      <c r="C6605" t="s">
        <v>80</v>
      </c>
      <c r="D6605" t="s">
        <v>92</v>
      </c>
      <c r="E6605" t="s">
        <v>165</v>
      </c>
      <c r="F6605" t="s">
        <v>18174</v>
      </c>
      <c r="G6605" t="s">
        <v>220</v>
      </c>
      <c r="H6605" t="s">
        <v>135</v>
      </c>
      <c r="I6605" t="s">
        <v>136</v>
      </c>
      <c r="J6605" t="s">
        <v>137</v>
      </c>
      <c r="K6605" t="s">
        <v>162</v>
      </c>
      <c r="L6605" t="s">
        <v>18175</v>
      </c>
      <c r="M6605" t="s">
        <v>18176</v>
      </c>
      <c r="N6605">
        <v>6.8997222220000003</v>
      </c>
      <c r="O6605">
        <v>0</v>
      </c>
      <c r="P6605">
        <v>25</v>
      </c>
      <c r="Q6605">
        <v>0</v>
      </c>
      <c r="R6605">
        <v>14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59.703910235076926</v>
      </c>
      <c r="Y6605">
        <v>0</v>
      </c>
      <c r="Z6605">
        <v>42.142723531333971</v>
      </c>
      <c r="AA6605">
        <v>0</v>
      </c>
      <c r="AB6605">
        <v>3.6809221207879146</v>
      </c>
      <c r="AC6605">
        <v>0</v>
      </c>
      <c r="AD6605">
        <v>0</v>
      </c>
      <c r="AE6605">
        <v>105.5275558871988</v>
      </c>
    </row>
    <row r="6606" spans="1:31" x14ac:dyDescent="0.3">
      <c r="A6606">
        <v>2661211</v>
      </c>
      <c r="B6606">
        <v>1</v>
      </c>
      <c r="C6606" t="s">
        <v>81</v>
      </c>
      <c r="D6606" t="s">
        <v>118</v>
      </c>
      <c r="E6606" t="s">
        <v>132</v>
      </c>
      <c r="F6606" t="s">
        <v>18177</v>
      </c>
      <c r="G6606" t="s">
        <v>268</v>
      </c>
      <c r="H6606" t="s">
        <v>135</v>
      </c>
      <c r="I6606" t="s">
        <v>136</v>
      </c>
      <c r="J6606" t="s">
        <v>137</v>
      </c>
      <c r="K6606" t="s">
        <v>138</v>
      </c>
      <c r="L6606" t="s">
        <v>18178</v>
      </c>
      <c r="M6606" t="s">
        <v>18179</v>
      </c>
      <c r="N6606">
        <v>3.2891666659999999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1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</row>
    <row r="6607" spans="1:31" x14ac:dyDescent="0.3">
      <c r="A6607">
        <v>2660816</v>
      </c>
      <c r="B6607">
        <v>1</v>
      </c>
      <c r="C6607" t="s">
        <v>80</v>
      </c>
      <c r="D6607" t="s">
        <v>98</v>
      </c>
      <c r="E6607" t="s">
        <v>165</v>
      </c>
      <c r="F6607" t="s">
        <v>18180</v>
      </c>
      <c r="G6607" t="s">
        <v>224</v>
      </c>
      <c r="H6607" t="s">
        <v>135</v>
      </c>
      <c r="I6607" t="s">
        <v>136</v>
      </c>
      <c r="J6607" t="s">
        <v>137</v>
      </c>
      <c r="K6607" t="s">
        <v>138</v>
      </c>
      <c r="L6607" t="s">
        <v>18181</v>
      </c>
      <c r="M6607" t="s">
        <v>18182</v>
      </c>
      <c r="N6607">
        <v>3.1586111109999999</v>
      </c>
      <c r="O6607">
        <v>0</v>
      </c>
      <c r="P6607">
        <v>1</v>
      </c>
      <c r="Q6607">
        <v>0</v>
      </c>
      <c r="R6607">
        <v>13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1.9053150499199678</v>
      </c>
      <c r="Y6607">
        <v>0</v>
      </c>
      <c r="Z6607">
        <v>169.69826188280513</v>
      </c>
      <c r="AA6607">
        <v>0</v>
      </c>
      <c r="AB6607">
        <v>0</v>
      </c>
      <c r="AC6607">
        <v>0</v>
      </c>
      <c r="AD6607">
        <v>0</v>
      </c>
      <c r="AE6607">
        <v>171.6035769327251</v>
      </c>
    </row>
    <row r="6608" spans="1:31" x14ac:dyDescent="0.3">
      <c r="A6608">
        <v>2661503</v>
      </c>
      <c r="B6608">
        <v>1</v>
      </c>
      <c r="C6608" t="s">
        <v>80</v>
      </c>
      <c r="D6608" t="s">
        <v>100</v>
      </c>
      <c r="E6608" t="s">
        <v>147</v>
      </c>
      <c r="F6608" t="s">
        <v>18183</v>
      </c>
      <c r="G6608" t="s">
        <v>149</v>
      </c>
      <c r="H6608" t="s">
        <v>144</v>
      </c>
      <c r="I6608" t="s">
        <v>136</v>
      </c>
      <c r="J6608" t="s">
        <v>137</v>
      </c>
      <c r="K6608" t="s">
        <v>138</v>
      </c>
      <c r="L6608" t="s">
        <v>18184</v>
      </c>
      <c r="M6608" t="s">
        <v>18185</v>
      </c>
      <c r="N6608">
        <v>1.058333333</v>
      </c>
      <c r="O6608">
        <v>1</v>
      </c>
      <c r="P6608">
        <v>29</v>
      </c>
      <c r="Q6608">
        <v>4</v>
      </c>
      <c r="R6608">
        <v>31</v>
      </c>
      <c r="S6608">
        <v>17</v>
      </c>
      <c r="T6608">
        <v>16</v>
      </c>
      <c r="U6608">
        <v>1</v>
      </c>
      <c r="V6608">
        <v>0</v>
      </c>
      <c r="W6608">
        <v>1.1888816644396023</v>
      </c>
      <c r="X6608">
        <v>24.350490999460501</v>
      </c>
      <c r="Y6608">
        <v>23.846491601286253</v>
      </c>
      <c r="Z6608">
        <v>187.84368566318344</v>
      </c>
      <c r="AA6608">
        <v>72.454842133616296</v>
      </c>
      <c r="AB6608">
        <v>25.792201274480369</v>
      </c>
      <c r="AC6608">
        <v>19.290009652364525</v>
      </c>
      <c r="AD6608">
        <v>0</v>
      </c>
      <c r="AE6608">
        <v>354.76660298883098</v>
      </c>
    </row>
    <row r="6609" spans="1:31" x14ac:dyDescent="0.3">
      <c r="A6609">
        <v>2660793</v>
      </c>
      <c r="B6609">
        <v>1</v>
      </c>
      <c r="C6609" t="s">
        <v>81</v>
      </c>
      <c r="D6609" t="s">
        <v>128</v>
      </c>
      <c r="E6609" t="s">
        <v>194</v>
      </c>
      <c r="F6609" t="s">
        <v>12711</v>
      </c>
      <c r="G6609" t="s">
        <v>149</v>
      </c>
      <c r="H6609" t="s">
        <v>144</v>
      </c>
      <c r="I6609" t="s">
        <v>136</v>
      </c>
      <c r="J6609" t="s">
        <v>137</v>
      </c>
      <c r="K6609" t="s">
        <v>138</v>
      </c>
      <c r="L6609" t="s">
        <v>18186</v>
      </c>
      <c r="M6609" t="s">
        <v>18187</v>
      </c>
      <c r="N6609">
        <v>1.3491666659999999</v>
      </c>
      <c r="O6609">
        <v>0</v>
      </c>
      <c r="P6609">
        <v>0</v>
      </c>
      <c r="Q6609">
        <v>1</v>
      </c>
      <c r="R6609">
        <v>0</v>
      </c>
      <c r="S6609">
        <v>79</v>
      </c>
      <c r="T6609">
        <v>1</v>
      </c>
      <c r="U6609">
        <v>78</v>
      </c>
      <c r="V6609">
        <v>4</v>
      </c>
      <c r="W6609">
        <v>0</v>
      </c>
      <c r="X6609">
        <v>0</v>
      </c>
      <c r="Y6609">
        <v>0.96937407265352782</v>
      </c>
      <c r="Z6609">
        <v>0</v>
      </c>
      <c r="AA6609">
        <v>835.92373566901949</v>
      </c>
      <c r="AB6609">
        <v>2.8362037661333037</v>
      </c>
      <c r="AC6609">
        <v>4213.85328544598</v>
      </c>
      <c r="AD6609">
        <v>35.722585349381802</v>
      </c>
      <c r="AE6609">
        <v>5089.3051843031681</v>
      </c>
    </row>
    <row r="6610" spans="1:31" x14ac:dyDescent="0.3">
      <c r="A6610">
        <v>2660902</v>
      </c>
      <c r="B6610">
        <v>1</v>
      </c>
      <c r="C6610" t="s">
        <v>80</v>
      </c>
      <c r="D6610" t="s">
        <v>96</v>
      </c>
      <c r="E6610" t="s">
        <v>194</v>
      </c>
      <c r="F6610" t="s">
        <v>18188</v>
      </c>
      <c r="G6610" t="s">
        <v>154</v>
      </c>
      <c r="H6610" t="s">
        <v>144</v>
      </c>
      <c r="I6610" t="s">
        <v>136</v>
      </c>
      <c r="J6610" t="s">
        <v>137</v>
      </c>
      <c r="K6610" t="s">
        <v>138</v>
      </c>
      <c r="L6610" t="s">
        <v>18189</v>
      </c>
      <c r="M6610" t="s">
        <v>18190</v>
      </c>
      <c r="N6610">
        <v>0.221111111</v>
      </c>
      <c r="O6610">
        <v>0</v>
      </c>
      <c r="P6610">
        <v>259</v>
      </c>
      <c r="Q6610">
        <v>0</v>
      </c>
      <c r="R6610">
        <v>0</v>
      </c>
      <c r="S6610">
        <v>0</v>
      </c>
      <c r="T6610">
        <v>19</v>
      </c>
      <c r="U6610">
        <v>0</v>
      </c>
      <c r="V6610">
        <v>0</v>
      </c>
      <c r="W6610">
        <v>0</v>
      </c>
      <c r="X6610">
        <v>29.743038192543732</v>
      </c>
      <c r="Y6610">
        <v>0</v>
      </c>
      <c r="Z6610">
        <v>0</v>
      </c>
      <c r="AA6610">
        <v>0</v>
      </c>
      <c r="AB6610">
        <v>15.390780351892667</v>
      </c>
      <c r="AC6610">
        <v>0</v>
      </c>
      <c r="AD6610">
        <v>0</v>
      </c>
      <c r="AE6610">
        <v>45.133818544436402</v>
      </c>
    </row>
    <row r="6611" spans="1:31" x14ac:dyDescent="0.3">
      <c r="A6611">
        <v>2661108</v>
      </c>
      <c r="B6611">
        <v>1</v>
      </c>
      <c r="C6611" t="s">
        <v>80</v>
      </c>
      <c r="D6611" t="s">
        <v>104</v>
      </c>
      <c r="E6611" t="s">
        <v>132</v>
      </c>
      <c r="F6611" t="s">
        <v>18191</v>
      </c>
      <c r="G6611" t="s">
        <v>134</v>
      </c>
      <c r="H6611" t="s">
        <v>135</v>
      </c>
      <c r="I6611" t="s">
        <v>136</v>
      </c>
      <c r="J6611" t="s">
        <v>137</v>
      </c>
      <c r="K6611" t="s">
        <v>138</v>
      </c>
      <c r="L6611" t="s">
        <v>18192</v>
      </c>
      <c r="M6611" t="s">
        <v>18193</v>
      </c>
      <c r="N6611">
        <v>1.5958333330000001</v>
      </c>
      <c r="O6611">
        <v>0</v>
      </c>
      <c r="P6611">
        <v>1</v>
      </c>
      <c r="Q6611">
        <v>0</v>
      </c>
      <c r="R6611">
        <v>0</v>
      </c>
      <c r="S6611">
        <v>0</v>
      </c>
      <c r="T6611">
        <v>9</v>
      </c>
      <c r="U6611">
        <v>0</v>
      </c>
      <c r="V6611">
        <v>0</v>
      </c>
      <c r="W6611">
        <v>0</v>
      </c>
      <c r="X6611">
        <v>2.8329050219625333E-2</v>
      </c>
      <c r="Y6611">
        <v>0</v>
      </c>
      <c r="Z6611">
        <v>0</v>
      </c>
      <c r="AA6611">
        <v>0</v>
      </c>
      <c r="AB6611">
        <v>22.476547294858115</v>
      </c>
      <c r="AC6611">
        <v>0</v>
      </c>
      <c r="AD6611">
        <v>0</v>
      </c>
      <c r="AE6611">
        <v>22.50487634507774</v>
      </c>
    </row>
    <row r="6612" spans="1:31" x14ac:dyDescent="0.3">
      <c r="A6612">
        <v>2660867</v>
      </c>
      <c r="B6612">
        <v>2</v>
      </c>
      <c r="C6612" t="s">
        <v>80</v>
      </c>
      <c r="D6612" t="s">
        <v>93</v>
      </c>
      <c r="E6612" t="s">
        <v>152</v>
      </c>
      <c r="F6612" t="s">
        <v>18194</v>
      </c>
      <c r="G6612" t="s">
        <v>822</v>
      </c>
      <c r="H6612" t="s">
        <v>135</v>
      </c>
      <c r="I6612" t="s">
        <v>136</v>
      </c>
      <c r="J6612" t="s">
        <v>137</v>
      </c>
      <c r="K6612" t="s">
        <v>138</v>
      </c>
      <c r="L6612" t="s">
        <v>18125</v>
      </c>
      <c r="M6612" t="s">
        <v>18195</v>
      </c>
      <c r="N6612">
        <v>9.7222221999999997E-2</v>
      </c>
      <c r="O6612">
        <v>0</v>
      </c>
      <c r="P6612">
        <v>84</v>
      </c>
      <c r="Q6612">
        <v>0</v>
      </c>
      <c r="R6612">
        <v>2</v>
      </c>
      <c r="S6612">
        <v>0</v>
      </c>
      <c r="T6612">
        <v>7</v>
      </c>
      <c r="U6612">
        <v>0</v>
      </c>
      <c r="V6612">
        <v>0</v>
      </c>
      <c r="W6612">
        <v>0</v>
      </c>
      <c r="X6612">
        <v>1.87974205153982</v>
      </c>
      <c r="Y6612">
        <v>0</v>
      </c>
      <c r="Z6612">
        <v>0.70011351530732502</v>
      </c>
      <c r="AA6612">
        <v>0</v>
      </c>
      <c r="AB6612">
        <v>0.65364418908322919</v>
      </c>
      <c r="AC6612">
        <v>0</v>
      </c>
      <c r="AD6612">
        <v>0</v>
      </c>
      <c r="AE6612">
        <v>3.2334997559303744</v>
      </c>
    </row>
    <row r="6613" spans="1:31" x14ac:dyDescent="0.3">
      <c r="A6613">
        <v>2661228</v>
      </c>
      <c r="B6613">
        <v>1</v>
      </c>
      <c r="C6613" t="s">
        <v>80</v>
      </c>
      <c r="D6613" t="s">
        <v>83</v>
      </c>
      <c r="E6613" t="s">
        <v>181</v>
      </c>
      <c r="F6613" t="s">
        <v>18196</v>
      </c>
      <c r="G6613" t="s">
        <v>220</v>
      </c>
      <c r="H6613" t="s">
        <v>144</v>
      </c>
      <c r="I6613" t="s">
        <v>136</v>
      </c>
      <c r="J6613" t="s">
        <v>137</v>
      </c>
      <c r="K6613" t="s">
        <v>162</v>
      </c>
      <c r="L6613" t="s">
        <v>18197</v>
      </c>
      <c r="M6613" t="s">
        <v>18198</v>
      </c>
      <c r="N6613">
        <v>3.789722222</v>
      </c>
      <c r="O6613">
        <v>0</v>
      </c>
      <c r="P6613">
        <v>1002</v>
      </c>
      <c r="Q6613">
        <v>0</v>
      </c>
      <c r="R6613">
        <v>0</v>
      </c>
      <c r="S6613">
        <v>0</v>
      </c>
      <c r="T6613">
        <v>314</v>
      </c>
      <c r="U6613">
        <v>0</v>
      </c>
      <c r="V6613">
        <v>0</v>
      </c>
      <c r="W6613">
        <v>0</v>
      </c>
      <c r="X6613">
        <v>2507.4574567455843</v>
      </c>
      <c r="Y6613">
        <v>0</v>
      </c>
      <c r="Z6613">
        <v>0</v>
      </c>
      <c r="AA6613">
        <v>0</v>
      </c>
      <c r="AB6613">
        <v>3661.8119295823667</v>
      </c>
      <c r="AC6613">
        <v>0</v>
      </c>
      <c r="AD6613">
        <v>0</v>
      </c>
      <c r="AE6613">
        <v>6169.269386327951</v>
      </c>
    </row>
    <row r="6614" spans="1:31" x14ac:dyDescent="0.3">
      <c r="A6614">
        <v>2661583</v>
      </c>
      <c r="B6614">
        <v>1</v>
      </c>
      <c r="C6614" t="s">
        <v>80</v>
      </c>
      <c r="D6614" t="s">
        <v>82</v>
      </c>
      <c r="E6614" t="s">
        <v>132</v>
      </c>
      <c r="F6614" t="s">
        <v>18199</v>
      </c>
      <c r="G6614" t="s">
        <v>268</v>
      </c>
      <c r="H6614" t="s">
        <v>135</v>
      </c>
      <c r="I6614" t="s">
        <v>136</v>
      </c>
      <c r="J6614" t="s">
        <v>137</v>
      </c>
      <c r="K6614" t="s">
        <v>138</v>
      </c>
      <c r="L6614" t="s">
        <v>18200</v>
      </c>
      <c r="M6614" t="s">
        <v>18201</v>
      </c>
      <c r="N6614">
        <v>0.698333333</v>
      </c>
      <c r="O6614">
        <v>0</v>
      </c>
      <c r="P6614">
        <v>2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0.39388016214415272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0.39388016214415272</v>
      </c>
    </row>
    <row r="6615" spans="1:31" x14ac:dyDescent="0.3">
      <c r="A6615">
        <v>2660916</v>
      </c>
      <c r="B6615">
        <v>1</v>
      </c>
      <c r="C6615" t="s">
        <v>80</v>
      </c>
      <c r="D6615" t="s">
        <v>84</v>
      </c>
      <c r="E6615" t="s">
        <v>152</v>
      </c>
      <c r="F6615" t="s">
        <v>10318</v>
      </c>
      <c r="G6615" t="s">
        <v>161</v>
      </c>
      <c r="H6615" t="s">
        <v>135</v>
      </c>
      <c r="I6615" t="s">
        <v>136</v>
      </c>
      <c r="J6615" t="s">
        <v>137</v>
      </c>
      <c r="K6615" t="s">
        <v>162</v>
      </c>
      <c r="L6615" t="s">
        <v>18202</v>
      </c>
      <c r="M6615" t="s">
        <v>18203</v>
      </c>
      <c r="N6615">
        <v>8.6327777769999994</v>
      </c>
      <c r="O6615">
        <v>0</v>
      </c>
      <c r="P6615">
        <v>529</v>
      </c>
      <c r="Q6615">
        <v>0</v>
      </c>
      <c r="R6615">
        <v>0</v>
      </c>
      <c r="S6615">
        <v>0</v>
      </c>
      <c r="T6615">
        <v>23</v>
      </c>
      <c r="U6615">
        <v>0</v>
      </c>
      <c r="V6615">
        <v>0</v>
      </c>
      <c r="W6615">
        <v>0</v>
      </c>
      <c r="X6615">
        <v>1269.3021498777762</v>
      </c>
      <c r="Y6615">
        <v>0</v>
      </c>
      <c r="Z6615">
        <v>0</v>
      </c>
      <c r="AA6615">
        <v>0</v>
      </c>
      <c r="AB6615">
        <v>134.28403151664287</v>
      </c>
      <c r="AC6615">
        <v>0</v>
      </c>
      <c r="AD6615">
        <v>0</v>
      </c>
      <c r="AE6615">
        <v>1403.5861813944191</v>
      </c>
    </row>
    <row r="6616" spans="1:31" x14ac:dyDescent="0.3">
      <c r="A6616">
        <v>2661085</v>
      </c>
      <c r="B6616">
        <v>1</v>
      </c>
      <c r="C6616" t="s">
        <v>80</v>
      </c>
      <c r="D6616" t="s">
        <v>87</v>
      </c>
      <c r="E6616" t="s">
        <v>141</v>
      </c>
      <c r="F6616" t="s">
        <v>18204</v>
      </c>
      <c r="G6616" t="s">
        <v>562</v>
      </c>
      <c r="H6616" t="s">
        <v>144</v>
      </c>
      <c r="I6616" t="s">
        <v>136</v>
      </c>
      <c r="J6616" t="s">
        <v>137</v>
      </c>
      <c r="K6616" t="s">
        <v>138</v>
      </c>
      <c r="L6616" t="s">
        <v>18205</v>
      </c>
      <c r="M6616" t="s">
        <v>18206</v>
      </c>
      <c r="N6616">
        <v>7.2777777000000002E-2</v>
      </c>
      <c r="O6616">
        <v>0</v>
      </c>
      <c r="P6616">
        <v>0</v>
      </c>
      <c r="Q6616">
        <v>0</v>
      </c>
      <c r="R6616">
        <v>0</v>
      </c>
      <c r="S6616">
        <v>3</v>
      </c>
      <c r="T6616">
        <v>34</v>
      </c>
      <c r="U6616">
        <v>2</v>
      </c>
      <c r="V6616">
        <v>6</v>
      </c>
      <c r="W6616">
        <v>0</v>
      </c>
      <c r="X6616">
        <v>0</v>
      </c>
      <c r="Y6616">
        <v>0</v>
      </c>
      <c r="Z6616">
        <v>0</v>
      </c>
      <c r="AA6616">
        <v>9.0455735137836335</v>
      </c>
      <c r="AB6616">
        <v>7.0855257438077812</v>
      </c>
      <c r="AC6616">
        <v>16.309910076310889</v>
      </c>
      <c r="AD6616">
        <v>21.580122915618979</v>
      </c>
      <c r="AE6616">
        <v>54.02113224952128</v>
      </c>
    </row>
    <row r="6617" spans="1:31" x14ac:dyDescent="0.3">
      <c r="A6617">
        <v>2660879</v>
      </c>
      <c r="B6617">
        <v>1</v>
      </c>
      <c r="C6617" t="s">
        <v>80</v>
      </c>
      <c r="D6617" t="s">
        <v>92</v>
      </c>
      <c r="E6617" t="s">
        <v>194</v>
      </c>
      <c r="F6617" t="s">
        <v>16732</v>
      </c>
      <c r="G6617" t="s">
        <v>220</v>
      </c>
      <c r="H6617" t="s">
        <v>144</v>
      </c>
      <c r="I6617" t="s">
        <v>136</v>
      </c>
      <c r="J6617" t="s">
        <v>137</v>
      </c>
      <c r="K6617" t="s">
        <v>162</v>
      </c>
      <c r="L6617" t="s">
        <v>18207</v>
      </c>
      <c r="M6617" t="s">
        <v>18208</v>
      </c>
      <c r="N6617">
        <v>1.5191666660000001</v>
      </c>
      <c r="O6617">
        <v>0</v>
      </c>
      <c r="P6617">
        <v>411</v>
      </c>
      <c r="Q6617">
        <v>8</v>
      </c>
      <c r="R6617">
        <v>44</v>
      </c>
      <c r="S6617">
        <v>7</v>
      </c>
      <c r="T6617">
        <v>38</v>
      </c>
      <c r="U6617">
        <v>0</v>
      </c>
      <c r="V6617">
        <v>0</v>
      </c>
      <c r="W6617">
        <v>0</v>
      </c>
      <c r="X6617">
        <v>164.59227009170561</v>
      </c>
      <c r="Y6617">
        <v>13.897084164889471</v>
      </c>
      <c r="Z6617">
        <v>63.799574164395317</v>
      </c>
      <c r="AA6617">
        <v>65.345141480828175</v>
      </c>
      <c r="AB6617">
        <v>85.823648998319271</v>
      </c>
      <c r="AC6617">
        <v>0</v>
      </c>
      <c r="AD6617">
        <v>0</v>
      </c>
      <c r="AE6617">
        <v>393.45771890013782</v>
      </c>
    </row>
    <row r="6618" spans="1:31" x14ac:dyDescent="0.3">
      <c r="A6618">
        <v>2660905</v>
      </c>
      <c r="B6618">
        <v>1</v>
      </c>
      <c r="C6618" t="s">
        <v>81</v>
      </c>
      <c r="D6618" t="s">
        <v>127</v>
      </c>
      <c r="E6618" t="s">
        <v>152</v>
      </c>
      <c r="F6618" t="s">
        <v>9421</v>
      </c>
      <c r="G6618" t="s">
        <v>161</v>
      </c>
      <c r="H6618" t="s">
        <v>135</v>
      </c>
      <c r="I6618" t="s">
        <v>136</v>
      </c>
      <c r="J6618" t="s">
        <v>137</v>
      </c>
      <c r="K6618" t="s">
        <v>162</v>
      </c>
      <c r="L6618" t="s">
        <v>18209</v>
      </c>
      <c r="M6618" t="s">
        <v>18210</v>
      </c>
      <c r="N6618">
        <v>8.4944444440000009</v>
      </c>
      <c r="O6618">
        <v>0</v>
      </c>
      <c r="P6618">
        <v>146</v>
      </c>
      <c r="Q6618">
        <v>0</v>
      </c>
      <c r="R6618">
        <v>4</v>
      </c>
      <c r="S6618">
        <v>0</v>
      </c>
      <c r="T6618">
        <v>10</v>
      </c>
      <c r="U6618">
        <v>0</v>
      </c>
      <c r="V6618">
        <v>0</v>
      </c>
      <c r="W6618">
        <v>0</v>
      </c>
      <c r="X6618">
        <v>241.35852260970034</v>
      </c>
      <c r="Y6618">
        <v>0</v>
      </c>
      <c r="Z6618">
        <v>43.045602210348726</v>
      </c>
      <c r="AA6618">
        <v>0</v>
      </c>
      <c r="AB6618">
        <v>91.24879867581933</v>
      </c>
      <c r="AC6618">
        <v>0</v>
      </c>
      <c r="AD6618">
        <v>0</v>
      </c>
      <c r="AE6618">
        <v>375.65292349586838</v>
      </c>
    </row>
    <row r="6619" spans="1:31" x14ac:dyDescent="0.3">
      <c r="A6619">
        <v>2660882</v>
      </c>
      <c r="B6619">
        <v>1</v>
      </c>
      <c r="C6619" t="s">
        <v>81</v>
      </c>
      <c r="D6619" t="s">
        <v>121</v>
      </c>
      <c r="E6619" t="s">
        <v>141</v>
      </c>
      <c r="F6619" t="s">
        <v>18211</v>
      </c>
      <c r="G6619" t="s">
        <v>149</v>
      </c>
      <c r="H6619" t="s">
        <v>144</v>
      </c>
      <c r="I6619" t="s">
        <v>136</v>
      </c>
      <c r="J6619" t="s">
        <v>137</v>
      </c>
      <c r="K6619" t="s">
        <v>138</v>
      </c>
      <c r="L6619" t="s">
        <v>18212</v>
      </c>
      <c r="M6619" t="s">
        <v>18213</v>
      </c>
      <c r="N6619">
        <v>1.2805555550000001</v>
      </c>
      <c r="O6619">
        <v>1</v>
      </c>
      <c r="P6619">
        <v>374</v>
      </c>
      <c r="Q6619">
        <v>0</v>
      </c>
      <c r="R6619">
        <v>14</v>
      </c>
      <c r="S6619">
        <v>3</v>
      </c>
      <c r="T6619">
        <v>115</v>
      </c>
      <c r="U6619">
        <v>0</v>
      </c>
      <c r="V6619">
        <v>0</v>
      </c>
      <c r="W6619">
        <v>0.30581887085499998</v>
      </c>
      <c r="X6619">
        <v>79.891066649532249</v>
      </c>
      <c r="Y6619">
        <v>0</v>
      </c>
      <c r="Z6619">
        <v>10.821593249606577</v>
      </c>
      <c r="AA6619">
        <v>17.924398049184639</v>
      </c>
      <c r="AB6619">
        <v>44.418490091462211</v>
      </c>
      <c r="AC6619">
        <v>0</v>
      </c>
      <c r="AD6619">
        <v>0</v>
      </c>
      <c r="AE6619">
        <v>153.3613669106407</v>
      </c>
    </row>
    <row r="6620" spans="1:31" x14ac:dyDescent="0.3">
      <c r="A6620">
        <v>2661360</v>
      </c>
      <c r="B6620">
        <v>1</v>
      </c>
      <c r="C6620" t="s">
        <v>80</v>
      </c>
      <c r="D6620" t="s">
        <v>85</v>
      </c>
      <c r="E6620" t="s">
        <v>214</v>
      </c>
      <c r="F6620" t="s">
        <v>9930</v>
      </c>
      <c r="G6620" t="s">
        <v>224</v>
      </c>
      <c r="H6620" t="s">
        <v>135</v>
      </c>
      <c r="I6620" t="s">
        <v>136</v>
      </c>
      <c r="J6620" t="s">
        <v>137</v>
      </c>
      <c r="K6620" t="s">
        <v>138</v>
      </c>
      <c r="L6620" t="s">
        <v>18214</v>
      </c>
      <c r="M6620" t="s">
        <v>18215</v>
      </c>
      <c r="N6620">
        <v>4.170833333</v>
      </c>
      <c r="O6620">
        <v>0</v>
      </c>
      <c r="P6620">
        <v>123</v>
      </c>
      <c r="Q6620">
        <v>0</v>
      </c>
      <c r="R6620">
        <v>0</v>
      </c>
      <c r="S6620">
        <v>0</v>
      </c>
      <c r="T6620">
        <v>42</v>
      </c>
      <c r="U6620">
        <v>0</v>
      </c>
      <c r="V6620">
        <v>0</v>
      </c>
      <c r="W6620">
        <v>0</v>
      </c>
      <c r="X6620">
        <v>191.49753782429798</v>
      </c>
      <c r="Y6620">
        <v>0</v>
      </c>
      <c r="Z6620">
        <v>0</v>
      </c>
      <c r="AA6620">
        <v>0</v>
      </c>
      <c r="AB6620">
        <v>481.01941093784586</v>
      </c>
      <c r="AC6620">
        <v>0</v>
      </c>
      <c r="AD6620">
        <v>0</v>
      </c>
      <c r="AE6620">
        <v>672.51694876214378</v>
      </c>
    </row>
    <row r="6621" spans="1:31" x14ac:dyDescent="0.3">
      <c r="A6621">
        <v>2661260</v>
      </c>
      <c r="B6621">
        <v>1</v>
      </c>
      <c r="C6621" t="s">
        <v>80</v>
      </c>
      <c r="D6621" t="s">
        <v>106</v>
      </c>
      <c r="E6621" t="s">
        <v>147</v>
      </c>
      <c r="F6621" t="s">
        <v>18216</v>
      </c>
      <c r="G6621" t="s">
        <v>149</v>
      </c>
      <c r="H6621" t="s">
        <v>144</v>
      </c>
      <c r="I6621" t="s">
        <v>136</v>
      </c>
      <c r="J6621" t="s">
        <v>137</v>
      </c>
      <c r="K6621" t="s">
        <v>138</v>
      </c>
      <c r="L6621" t="s">
        <v>18217</v>
      </c>
      <c r="M6621" t="s">
        <v>18218</v>
      </c>
      <c r="N6621">
        <v>5.3333332999999997E-2</v>
      </c>
      <c r="O6621">
        <v>0</v>
      </c>
      <c r="P6621">
        <v>0</v>
      </c>
      <c r="Q6621">
        <v>10</v>
      </c>
      <c r="R6621">
        <v>68</v>
      </c>
      <c r="S6621">
        <v>4</v>
      </c>
      <c r="T6621">
        <v>7</v>
      </c>
      <c r="U6621">
        <v>0</v>
      </c>
      <c r="V6621">
        <v>0</v>
      </c>
      <c r="W6621">
        <v>0</v>
      </c>
      <c r="X6621">
        <v>0</v>
      </c>
      <c r="Y6621">
        <v>2.7076437105328641</v>
      </c>
      <c r="Z6621">
        <v>19.209752302225642</v>
      </c>
      <c r="AA6621">
        <v>3.8138731453145285</v>
      </c>
      <c r="AB6621">
        <v>2.1362205810653281</v>
      </c>
      <c r="AC6621">
        <v>0</v>
      </c>
      <c r="AD6621">
        <v>0</v>
      </c>
      <c r="AE6621">
        <v>27.86748973913836</v>
      </c>
    </row>
    <row r="6622" spans="1:31" x14ac:dyDescent="0.3">
      <c r="A6622">
        <v>2661575</v>
      </c>
      <c r="B6622">
        <v>1</v>
      </c>
      <c r="C6622" t="s">
        <v>81</v>
      </c>
      <c r="D6622" t="s">
        <v>118</v>
      </c>
      <c r="E6622" t="s">
        <v>165</v>
      </c>
      <c r="F6622" t="s">
        <v>18219</v>
      </c>
      <c r="G6622" t="s">
        <v>154</v>
      </c>
      <c r="H6622" t="s">
        <v>135</v>
      </c>
      <c r="I6622" t="s">
        <v>136</v>
      </c>
      <c r="J6622" t="s">
        <v>137</v>
      </c>
      <c r="K6622" t="s">
        <v>138</v>
      </c>
      <c r="L6622" t="s">
        <v>18220</v>
      </c>
      <c r="M6622" t="s">
        <v>18221</v>
      </c>
      <c r="N6622">
        <v>0.373611111</v>
      </c>
      <c r="O6622">
        <v>0</v>
      </c>
      <c r="P6622">
        <v>12</v>
      </c>
      <c r="Q6622">
        <v>0</v>
      </c>
      <c r="R6622">
        <v>0</v>
      </c>
      <c r="S6622">
        <v>0</v>
      </c>
      <c r="T6622">
        <v>3</v>
      </c>
      <c r="U6622">
        <v>0</v>
      </c>
      <c r="V6622">
        <v>0</v>
      </c>
      <c r="W6622">
        <v>0</v>
      </c>
      <c r="X6622">
        <v>1.2161094460672424</v>
      </c>
      <c r="Y6622">
        <v>0</v>
      </c>
      <c r="Z6622">
        <v>0</v>
      </c>
      <c r="AA6622">
        <v>0</v>
      </c>
      <c r="AB6622">
        <v>0.14860298662746835</v>
      </c>
      <c r="AC6622">
        <v>0</v>
      </c>
      <c r="AD6622">
        <v>0</v>
      </c>
      <c r="AE6622">
        <v>1.3647124326947107</v>
      </c>
    </row>
    <row r="6623" spans="1:31" x14ac:dyDescent="0.3">
      <c r="A6623">
        <v>2661552</v>
      </c>
      <c r="B6623">
        <v>1</v>
      </c>
      <c r="C6623" t="s">
        <v>80</v>
      </c>
      <c r="D6623" t="s">
        <v>90</v>
      </c>
      <c r="E6623" t="s">
        <v>132</v>
      </c>
      <c r="F6623" t="s">
        <v>18222</v>
      </c>
      <c r="G6623" t="s">
        <v>228</v>
      </c>
      <c r="H6623" t="s">
        <v>135</v>
      </c>
      <c r="I6623" t="s">
        <v>136</v>
      </c>
      <c r="J6623" t="s">
        <v>137</v>
      </c>
      <c r="K6623" t="s">
        <v>138</v>
      </c>
      <c r="L6623" t="s">
        <v>18223</v>
      </c>
      <c r="M6623" t="s">
        <v>18224</v>
      </c>
      <c r="N6623">
        <v>3.2580555549999999</v>
      </c>
      <c r="O6623">
        <v>0</v>
      </c>
      <c r="P6623">
        <v>4</v>
      </c>
      <c r="Q6623">
        <v>0</v>
      </c>
      <c r="R6623">
        <v>0</v>
      </c>
      <c r="S6623">
        <v>0</v>
      </c>
      <c r="T6623">
        <v>1</v>
      </c>
      <c r="U6623">
        <v>0</v>
      </c>
      <c r="V6623">
        <v>0</v>
      </c>
      <c r="W6623">
        <v>0</v>
      </c>
      <c r="X6623">
        <v>2.4802726609659391</v>
      </c>
      <c r="Y6623">
        <v>0</v>
      </c>
      <c r="Z6623">
        <v>0</v>
      </c>
      <c r="AA6623">
        <v>0</v>
      </c>
      <c r="AB6623">
        <v>5.3978500095652642</v>
      </c>
      <c r="AC6623">
        <v>0</v>
      </c>
      <c r="AD6623">
        <v>0</v>
      </c>
      <c r="AE6623">
        <v>7.8781226705312033</v>
      </c>
    </row>
    <row r="6624" spans="1:31" x14ac:dyDescent="0.3">
      <c r="A6624">
        <v>2660888</v>
      </c>
      <c r="B6624">
        <v>1</v>
      </c>
      <c r="C6624" t="s">
        <v>80</v>
      </c>
      <c r="D6624" t="s">
        <v>108</v>
      </c>
      <c r="E6624" t="s">
        <v>165</v>
      </c>
      <c r="F6624" t="s">
        <v>18225</v>
      </c>
      <c r="G6624" t="s">
        <v>224</v>
      </c>
      <c r="H6624" t="s">
        <v>135</v>
      </c>
      <c r="I6624" t="s">
        <v>136</v>
      </c>
      <c r="J6624" t="s">
        <v>137</v>
      </c>
      <c r="K6624" t="s">
        <v>138</v>
      </c>
      <c r="L6624" t="s">
        <v>18226</v>
      </c>
      <c r="M6624" t="s">
        <v>18227</v>
      </c>
      <c r="N6624">
        <v>4.284444444</v>
      </c>
      <c r="O6624">
        <v>0</v>
      </c>
      <c r="P6624">
        <v>44</v>
      </c>
      <c r="Q6624">
        <v>0</v>
      </c>
      <c r="R6624">
        <v>18</v>
      </c>
      <c r="S6624">
        <v>0</v>
      </c>
      <c r="T6624">
        <v>7</v>
      </c>
      <c r="U6624">
        <v>0</v>
      </c>
      <c r="V6624">
        <v>0</v>
      </c>
      <c r="W6624">
        <v>0</v>
      </c>
      <c r="X6624">
        <v>58.824656273277533</v>
      </c>
      <c r="Y6624">
        <v>0</v>
      </c>
      <c r="Z6624">
        <v>98.835658869965101</v>
      </c>
      <c r="AA6624">
        <v>0</v>
      </c>
      <c r="AB6624">
        <v>27.725306766723616</v>
      </c>
      <c r="AC6624">
        <v>0</v>
      </c>
      <c r="AD6624">
        <v>0</v>
      </c>
      <c r="AE6624">
        <v>185.38562190996623</v>
      </c>
    </row>
    <row r="6625" spans="1:31" x14ac:dyDescent="0.3">
      <c r="A6625">
        <v>2661529</v>
      </c>
      <c r="B6625">
        <v>1</v>
      </c>
      <c r="C6625" t="s">
        <v>80</v>
      </c>
      <c r="D6625" t="s">
        <v>102</v>
      </c>
      <c r="E6625" t="s">
        <v>141</v>
      </c>
      <c r="F6625" t="s">
        <v>18228</v>
      </c>
      <c r="G6625" t="s">
        <v>143</v>
      </c>
      <c r="H6625" t="s">
        <v>144</v>
      </c>
      <c r="I6625" t="s">
        <v>136</v>
      </c>
      <c r="J6625" t="s">
        <v>137</v>
      </c>
      <c r="K6625" t="s">
        <v>138</v>
      </c>
      <c r="L6625" t="s">
        <v>18229</v>
      </c>
      <c r="M6625" t="s">
        <v>18230</v>
      </c>
      <c r="N6625">
        <v>1.1416666660000001</v>
      </c>
      <c r="O6625">
        <v>0</v>
      </c>
      <c r="P6625">
        <v>3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0.5086990864966292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0.5086990864966292</v>
      </c>
    </row>
    <row r="6626" spans="1:31" x14ac:dyDescent="0.3">
      <c r="A6626">
        <v>2660842</v>
      </c>
      <c r="B6626">
        <v>1</v>
      </c>
      <c r="C6626" t="s">
        <v>80</v>
      </c>
      <c r="D6626" t="s">
        <v>82</v>
      </c>
      <c r="E6626" t="s">
        <v>214</v>
      </c>
      <c r="F6626" t="s">
        <v>18231</v>
      </c>
      <c r="G6626" t="s">
        <v>300</v>
      </c>
      <c r="H6626" t="s">
        <v>135</v>
      </c>
      <c r="I6626" t="s">
        <v>136</v>
      </c>
      <c r="J6626" t="s">
        <v>137</v>
      </c>
      <c r="K6626" t="s">
        <v>138</v>
      </c>
      <c r="L6626" t="s">
        <v>18232</v>
      </c>
      <c r="M6626" t="s">
        <v>18233</v>
      </c>
      <c r="N6626">
        <v>3.068888888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6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35.670533628773704</v>
      </c>
      <c r="AC6626">
        <v>0</v>
      </c>
      <c r="AD6626">
        <v>0</v>
      </c>
      <c r="AE6626">
        <v>35.670533628773704</v>
      </c>
    </row>
    <row r="6627" spans="1:31" x14ac:dyDescent="0.3">
      <c r="A6627">
        <v>2660945</v>
      </c>
      <c r="B6627">
        <v>1</v>
      </c>
      <c r="C6627" t="s">
        <v>80</v>
      </c>
      <c r="D6627" t="s">
        <v>108</v>
      </c>
      <c r="E6627" t="s">
        <v>165</v>
      </c>
      <c r="F6627" t="s">
        <v>18234</v>
      </c>
      <c r="G6627" t="s">
        <v>224</v>
      </c>
      <c r="H6627" t="s">
        <v>135</v>
      </c>
      <c r="I6627" t="s">
        <v>136</v>
      </c>
      <c r="J6627" t="s">
        <v>137</v>
      </c>
      <c r="K6627" t="s">
        <v>138</v>
      </c>
      <c r="L6627" t="s">
        <v>18235</v>
      </c>
      <c r="M6627" t="s">
        <v>18236</v>
      </c>
      <c r="N6627">
        <v>2.565833333</v>
      </c>
      <c r="O6627">
        <v>0</v>
      </c>
      <c r="P6627">
        <v>8</v>
      </c>
      <c r="Q6627">
        <v>0</v>
      </c>
      <c r="R6627">
        <v>0</v>
      </c>
      <c r="S6627">
        <v>0</v>
      </c>
      <c r="T6627">
        <v>1</v>
      </c>
      <c r="U6627">
        <v>0</v>
      </c>
      <c r="V6627">
        <v>0</v>
      </c>
      <c r="W6627">
        <v>0</v>
      </c>
      <c r="X6627">
        <v>4.8590520933177164</v>
      </c>
      <c r="Y6627">
        <v>0</v>
      </c>
      <c r="Z6627">
        <v>0</v>
      </c>
      <c r="AA6627">
        <v>0</v>
      </c>
      <c r="AB6627">
        <v>3.8427570539343883</v>
      </c>
      <c r="AC6627">
        <v>0</v>
      </c>
      <c r="AD6627">
        <v>0</v>
      </c>
      <c r="AE6627">
        <v>8.7018091472521046</v>
      </c>
    </row>
    <row r="6628" spans="1:31" x14ac:dyDescent="0.3">
      <c r="A6628">
        <v>2660951</v>
      </c>
      <c r="B6628">
        <v>1</v>
      </c>
      <c r="C6628" t="s">
        <v>80</v>
      </c>
      <c r="D6628" t="s">
        <v>105</v>
      </c>
      <c r="E6628" t="s">
        <v>141</v>
      </c>
      <c r="F6628" t="s">
        <v>18237</v>
      </c>
      <c r="G6628" t="s">
        <v>220</v>
      </c>
      <c r="H6628" t="s">
        <v>144</v>
      </c>
      <c r="I6628" t="s">
        <v>136</v>
      </c>
      <c r="J6628" t="s">
        <v>137</v>
      </c>
      <c r="K6628" t="s">
        <v>162</v>
      </c>
      <c r="L6628" t="s">
        <v>18238</v>
      </c>
      <c r="M6628" t="s">
        <v>18239</v>
      </c>
      <c r="N6628">
        <v>0.62555555500000004</v>
      </c>
      <c r="O6628">
        <v>0</v>
      </c>
      <c r="P6628">
        <v>474</v>
      </c>
      <c r="Q6628">
        <v>0</v>
      </c>
      <c r="R6628">
        <v>0</v>
      </c>
      <c r="S6628">
        <v>0</v>
      </c>
      <c r="T6628">
        <v>8</v>
      </c>
      <c r="U6628">
        <v>0</v>
      </c>
      <c r="V6628">
        <v>0</v>
      </c>
      <c r="W6628">
        <v>0</v>
      </c>
      <c r="X6628">
        <v>85.939174846906141</v>
      </c>
      <c r="Y6628">
        <v>0</v>
      </c>
      <c r="Z6628">
        <v>0</v>
      </c>
      <c r="AA6628">
        <v>0</v>
      </c>
      <c r="AB6628">
        <v>20.447752099297276</v>
      </c>
      <c r="AC6628">
        <v>0</v>
      </c>
      <c r="AD6628">
        <v>0</v>
      </c>
      <c r="AE6628">
        <v>106.38692694620342</v>
      </c>
    </row>
    <row r="6629" spans="1:31" x14ac:dyDescent="0.3">
      <c r="A6629">
        <v>2661051</v>
      </c>
      <c r="B6629">
        <v>1</v>
      </c>
      <c r="C6629" t="s">
        <v>80</v>
      </c>
      <c r="D6629" t="s">
        <v>84</v>
      </c>
      <c r="E6629" t="s">
        <v>214</v>
      </c>
      <c r="F6629" t="s">
        <v>18240</v>
      </c>
      <c r="G6629" t="s">
        <v>300</v>
      </c>
      <c r="H6629" t="s">
        <v>135</v>
      </c>
      <c r="I6629" t="s">
        <v>136</v>
      </c>
      <c r="J6629" t="s">
        <v>137</v>
      </c>
      <c r="K6629" t="s">
        <v>138</v>
      </c>
      <c r="L6629" t="s">
        <v>18241</v>
      </c>
      <c r="M6629" t="s">
        <v>18242</v>
      </c>
      <c r="N6629">
        <v>4.9655555549999999</v>
      </c>
      <c r="O6629">
        <v>0</v>
      </c>
      <c r="P6629">
        <v>49</v>
      </c>
      <c r="Q6629">
        <v>0</v>
      </c>
      <c r="R6629">
        <v>2</v>
      </c>
      <c r="S6629">
        <v>0</v>
      </c>
      <c r="T6629">
        <v>13</v>
      </c>
      <c r="U6629">
        <v>0</v>
      </c>
      <c r="V6629">
        <v>0</v>
      </c>
      <c r="W6629">
        <v>0</v>
      </c>
      <c r="X6629">
        <v>64.906708180834556</v>
      </c>
      <c r="Y6629">
        <v>0</v>
      </c>
      <c r="Z6629">
        <v>22.319182449885183</v>
      </c>
      <c r="AA6629">
        <v>0</v>
      </c>
      <c r="AB6629">
        <v>99.424187381161403</v>
      </c>
      <c r="AC6629">
        <v>0</v>
      </c>
      <c r="AD6629">
        <v>0</v>
      </c>
      <c r="AE6629">
        <v>186.65007801188113</v>
      </c>
    </row>
    <row r="6630" spans="1:31" x14ac:dyDescent="0.3">
      <c r="A6630">
        <v>2661492</v>
      </c>
      <c r="B6630">
        <v>1</v>
      </c>
      <c r="C6630" t="s">
        <v>81</v>
      </c>
      <c r="D6630" t="s">
        <v>128</v>
      </c>
      <c r="E6630" t="s">
        <v>147</v>
      </c>
      <c r="F6630" t="s">
        <v>18243</v>
      </c>
      <c r="G6630" t="s">
        <v>149</v>
      </c>
      <c r="H6630" t="s">
        <v>144</v>
      </c>
      <c r="I6630" t="s">
        <v>136</v>
      </c>
      <c r="J6630" t="s">
        <v>137</v>
      </c>
      <c r="K6630" t="s">
        <v>138</v>
      </c>
      <c r="L6630" t="s">
        <v>18244</v>
      </c>
      <c r="M6630" t="s">
        <v>18245</v>
      </c>
      <c r="N6630">
        <v>0.86111111100000004</v>
      </c>
      <c r="O6630">
        <v>3</v>
      </c>
      <c r="P6630">
        <v>304</v>
      </c>
      <c r="Q6630">
        <v>4</v>
      </c>
      <c r="R6630">
        <v>7</v>
      </c>
      <c r="S6630">
        <v>13</v>
      </c>
      <c r="T6630">
        <v>34</v>
      </c>
      <c r="U6630">
        <v>3</v>
      </c>
      <c r="V6630">
        <v>0</v>
      </c>
      <c r="W6630">
        <v>0.81498911335999979</v>
      </c>
      <c r="X6630">
        <v>61.53747412224277</v>
      </c>
      <c r="Y6630">
        <v>6.3412209700995827</v>
      </c>
      <c r="Z6630">
        <v>2.5685517958222639</v>
      </c>
      <c r="AA6630">
        <v>66.997619965720276</v>
      </c>
      <c r="AB6630">
        <v>20.247789974916433</v>
      </c>
      <c r="AC6630">
        <v>341.51414520990704</v>
      </c>
      <c r="AD6630">
        <v>0</v>
      </c>
      <c r="AE6630">
        <v>500.02179115206837</v>
      </c>
    </row>
    <row r="6631" spans="1:31" x14ac:dyDescent="0.3">
      <c r="A6631">
        <v>2660845</v>
      </c>
      <c r="B6631">
        <v>1</v>
      </c>
      <c r="C6631" t="s">
        <v>80</v>
      </c>
      <c r="D6631" t="s">
        <v>93</v>
      </c>
      <c r="E6631" t="s">
        <v>165</v>
      </c>
      <c r="F6631" t="s">
        <v>18246</v>
      </c>
      <c r="G6631" t="s">
        <v>187</v>
      </c>
      <c r="H6631" t="s">
        <v>135</v>
      </c>
      <c r="I6631" t="s">
        <v>136</v>
      </c>
      <c r="J6631" t="s">
        <v>137</v>
      </c>
      <c r="K6631" t="s">
        <v>138</v>
      </c>
      <c r="L6631" t="s">
        <v>18247</v>
      </c>
      <c r="M6631" t="s">
        <v>18248</v>
      </c>
      <c r="N6631">
        <v>5.4802777770000004</v>
      </c>
      <c r="O6631">
        <v>0</v>
      </c>
      <c r="P6631">
        <v>7</v>
      </c>
      <c r="Q6631">
        <v>0</v>
      </c>
      <c r="R6631">
        <v>1</v>
      </c>
      <c r="S6631">
        <v>0</v>
      </c>
      <c r="T6631">
        <v>1</v>
      </c>
      <c r="U6631">
        <v>0</v>
      </c>
      <c r="V6631">
        <v>0</v>
      </c>
      <c r="W6631">
        <v>0</v>
      </c>
      <c r="X6631">
        <v>21.53777073539397</v>
      </c>
      <c r="Y6631">
        <v>0</v>
      </c>
      <c r="Z6631">
        <v>0.32874303079686901</v>
      </c>
      <c r="AA6631">
        <v>0</v>
      </c>
      <c r="AB6631">
        <v>23.323333341264533</v>
      </c>
      <c r="AC6631">
        <v>0</v>
      </c>
      <c r="AD6631">
        <v>0</v>
      </c>
      <c r="AE6631">
        <v>45.189847107455371</v>
      </c>
    </row>
    <row r="6632" spans="1:31" x14ac:dyDescent="0.3">
      <c r="A6632">
        <v>2660988</v>
      </c>
      <c r="B6632">
        <v>1</v>
      </c>
      <c r="C6632" t="s">
        <v>80</v>
      </c>
      <c r="D6632" t="s">
        <v>93</v>
      </c>
      <c r="E6632" t="s">
        <v>152</v>
      </c>
      <c r="F6632" t="s">
        <v>18249</v>
      </c>
      <c r="G6632" t="s">
        <v>161</v>
      </c>
      <c r="H6632" t="s">
        <v>135</v>
      </c>
      <c r="I6632" t="s">
        <v>136</v>
      </c>
      <c r="J6632" t="s">
        <v>137</v>
      </c>
      <c r="K6632" t="s">
        <v>162</v>
      </c>
      <c r="L6632" t="s">
        <v>18250</v>
      </c>
      <c r="M6632" t="s">
        <v>18251</v>
      </c>
      <c r="N6632">
        <v>0.94722222199999995</v>
      </c>
      <c r="O6632">
        <v>0</v>
      </c>
      <c r="P6632">
        <v>151</v>
      </c>
      <c r="Q6632">
        <v>0</v>
      </c>
      <c r="R6632">
        <v>16</v>
      </c>
      <c r="S6632">
        <v>0</v>
      </c>
      <c r="T6632">
        <v>21</v>
      </c>
      <c r="U6632">
        <v>0</v>
      </c>
      <c r="V6632">
        <v>0</v>
      </c>
      <c r="W6632">
        <v>0</v>
      </c>
      <c r="X6632">
        <v>38.572053906834483</v>
      </c>
      <c r="Y6632">
        <v>0</v>
      </c>
      <c r="Z6632">
        <v>101.23475495674616</v>
      </c>
      <c r="AA6632">
        <v>0</v>
      </c>
      <c r="AB6632">
        <v>51.21276143249284</v>
      </c>
      <c r="AC6632">
        <v>0</v>
      </c>
      <c r="AD6632">
        <v>0</v>
      </c>
      <c r="AE6632">
        <v>191.01957029607348</v>
      </c>
    </row>
    <row r="6633" spans="1:31" x14ac:dyDescent="0.3">
      <c r="A6633">
        <v>2661280</v>
      </c>
      <c r="B6633">
        <v>1</v>
      </c>
      <c r="C6633" t="s">
        <v>80</v>
      </c>
      <c r="D6633" t="s">
        <v>100</v>
      </c>
      <c r="E6633" t="s">
        <v>147</v>
      </c>
      <c r="F6633" t="s">
        <v>6376</v>
      </c>
      <c r="G6633" t="s">
        <v>149</v>
      </c>
      <c r="H6633" t="s">
        <v>144</v>
      </c>
      <c r="I6633" t="s">
        <v>136</v>
      </c>
      <c r="J6633" t="s">
        <v>137</v>
      </c>
      <c r="K6633" t="s">
        <v>138</v>
      </c>
      <c r="L6633" t="s">
        <v>18252</v>
      </c>
      <c r="M6633" t="s">
        <v>18253</v>
      </c>
      <c r="N6633">
        <v>1.3472222220000001</v>
      </c>
      <c r="O6633">
        <v>0</v>
      </c>
      <c r="P6633">
        <v>376</v>
      </c>
      <c r="Q6633">
        <v>9</v>
      </c>
      <c r="R6633">
        <v>32</v>
      </c>
      <c r="S6633">
        <v>6</v>
      </c>
      <c r="T6633">
        <v>37</v>
      </c>
      <c r="U6633">
        <v>0</v>
      </c>
      <c r="V6633">
        <v>0</v>
      </c>
      <c r="W6633">
        <v>0</v>
      </c>
      <c r="X6633">
        <v>200.95684578932486</v>
      </c>
      <c r="Y6633">
        <v>76.0933987953741</v>
      </c>
      <c r="Z6633">
        <v>213.02675277402884</v>
      </c>
      <c r="AA6633">
        <v>26.090403734586062</v>
      </c>
      <c r="AB6633">
        <v>64.438258749842603</v>
      </c>
      <c r="AC6633">
        <v>0</v>
      </c>
      <c r="AD6633">
        <v>0</v>
      </c>
      <c r="AE6633">
        <v>580.60565984315645</v>
      </c>
    </row>
    <row r="6634" spans="1:31" x14ac:dyDescent="0.3">
      <c r="A6634">
        <v>2660819</v>
      </c>
      <c r="B6634">
        <v>1</v>
      </c>
      <c r="C6634" t="s">
        <v>81</v>
      </c>
      <c r="D6634" t="s">
        <v>118</v>
      </c>
      <c r="E6634" t="s">
        <v>147</v>
      </c>
      <c r="F6634" t="s">
        <v>18254</v>
      </c>
      <c r="G6634" t="s">
        <v>149</v>
      </c>
      <c r="H6634" t="s">
        <v>144</v>
      </c>
      <c r="I6634" t="s">
        <v>241</v>
      </c>
      <c r="J6634" t="s">
        <v>137</v>
      </c>
      <c r="K6634" t="s">
        <v>138</v>
      </c>
      <c r="L6634" t="s">
        <v>18255</v>
      </c>
      <c r="M6634" t="s">
        <v>18256</v>
      </c>
      <c r="N6634">
        <v>3.6111110000000002E-3</v>
      </c>
      <c r="O6634">
        <v>1</v>
      </c>
      <c r="P6634">
        <v>0</v>
      </c>
      <c r="Q6634">
        <v>36</v>
      </c>
      <c r="R6634">
        <v>74</v>
      </c>
      <c r="S6634">
        <v>3</v>
      </c>
      <c r="T6634">
        <v>3</v>
      </c>
      <c r="U6634">
        <v>0</v>
      </c>
      <c r="V6634">
        <v>0</v>
      </c>
      <c r="W6634">
        <v>3.1207208926985002E-3</v>
      </c>
      <c r="X6634">
        <v>0</v>
      </c>
      <c r="Y6634">
        <v>0.99354743775244114</v>
      </c>
      <c r="Z6634">
        <v>0.75304758713366604</v>
      </c>
      <c r="AA6634">
        <v>0.14140906300862249</v>
      </c>
      <c r="AB6634">
        <v>4.6645565734745244E-2</v>
      </c>
      <c r="AC6634">
        <v>0</v>
      </c>
      <c r="AD6634">
        <v>0</v>
      </c>
      <c r="AE6634">
        <v>1.9377703745221735</v>
      </c>
    </row>
    <row r="6635" spans="1:31" x14ac:dyDescent="0.3">
      <c r="A6635">
        <v>2661366</v>
      </c>
      <c r="B6635">
        <v>1</v>
      </c>
      <c r="C6635" t="s">
        <v>80</v>
      </c>
      <c r="D6635" t="s">
        <v>101</v>
      </c>
      <c r="E6635" t="s">
        <v>132</v>
      </c>
      <c r="F6635" t="s">
        <v>18257</v>
      </c>
      <c r="G6635" t="s">
        <v>228</v>
      </c>
      <c r="H6635" t="s">
        <v>135</v>
      </c>
      <c r="I6635" t="s">
        <v>136</v>
      </c>
      <c r="J6635" t="s">
        <v>137</v>
      </c>
      <c r="K6635" t="s">
        <v>138</v>
      </c>
      <c r="L6635" t="s">
        <v>18258</v>
      </c>
      <c r="M6635" t="s">
        <v>18259</v>
      </c>
      <c r="N6635">
        <v>2.0861111110000001</v>
      </c>
      <c r="O6635">
        <v>0</v>
      </c>
      <c r="P6635">
        <v>2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0.93373163804115755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0.93373163804115755</v>
      </c>
    </row>
    <row r="6636" spans="1:31" x14ac:dyDescent="0.3">
      <c r="A6636">
        <v>2660825</v>
      </c>
      <c r="B6636">
        <v>1</v>
      </c>
      <c r="C6636" t="s">
        <v>80</v>
      </c>
      <c r="D6636" t="s">
        <v>93</v>
      </c>
      <c r="E6636" t="s">
        <v>147</v>
      </c>
      <c r="F6636" t="s">
        <v>18260</v>
      </c>
      <c r="G6636" t="s">
        <v>562</v>
      </c>
      <c r="H6636" t="s">
        <v>144</v>
      </c>
      <c r="I6636" t="s">
        <v>241</v>
      </c>
      <c r="J6636" t="s">
        <v>137</v>
      </c>
      <c r="K6636" t="s">
        <v>138</v>
      </c>
      <c r="L6636" t="s">
        <v>18261</v>
      </c>
      <c r="M6636" t="s">
        <v>18262</v>
      </c>
      <c r="N6636">
        <v>1.3888888E-2</v>
      </c>
      <c r="O6636">
        <v>0</v>
      </c>
      <c r="P6636">
        <v>0</v>
      </c>
      <c r="Q6636">
        <v>34</v>
      </c>
      <c r="R6636">
        <v>1</v>
      </c>
      <c r="S6636">
        <v>3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4.3131187521483776</v>
      </c>
      <c r="Z6636">
        <v>3.3708740500000001E-2</v>
      </c>
      <c r="AA6636">
        <v>0.45046161478356112</v>
      </c>
      <c r="AB6636">
        <v>0</v>
      </c>
      <c r="AC6636">
        <v>0</v>
      </c>
      <c r="AD6636">
        <v>0</v>
      </c>
      <c r="AE6636">
        <v>4.7972891074319381</v>
      </c>
    </row>
    <row r="6637" spans="1:31" x14ac:dyDescent="0.3">
      <c r="A6637">
        <v>2661466</v>
      </c>
      <c r="B6637">
        <v>1</v>
      </c>
      <c r="C6637" t="s">
        <v>80</v>
      </c>
      <c r="D6637" t="s">
        <v>85</v>
      </c>
      <c r="E6637" t="s">
        <v>141</v>
      </c>
      <c r="F6637" t="s">
        <v>18263</v>
      </c>
      <c r="G6637" t="s">
        <v>143</v>
      </c>
      <c r="H6637" t="s">
        <v>144</v>
      </c>
      <c r="I6637" t="s">
        <v>136</v>
      </c>
      <c r="J6637" t="s">
        <v>137</v>
      </c>
      <c r="K6637" t="s">
        <v>138</v>
      </c>
      <c r="L6637" t="s">
        <v>18264</v>
      </c>
      <c r="M6637" t="s">
        <v>18265</v>
      </c>
      <c r="N6637">
        <v>2.7116666660000002</v>
      </c>
      <c r="O6637">
        <v>0</v>
      </c>
      <c r="P6637">
        <v>45</v>
      </c>
      <c r="Q6637">
        <v>0</v>
      </c>
      <c r="R6637">
        <v>1</v>
      </c>
      <c r="S6637">
        <v>0</v>
      </c>
      <c r="T6637">
        <v>2</v>
      </c>
      <c r="U6637">
        <v>0</v>
      </c>
      <c r="V6637">
        <v>0</v>
      </c>
      <c r="W6637">
        <v>0</v>
      </c>
      <c r="X6637">
        <v>26.971763007827203</v>
      </c>
      <c r="Y6637">
        <v>0</v>
      </c>
      <c r="Z6637">
        <v>0</v>
      </c>
      <c r="AA6637">
        <v>0</v>
      </c>
      <c r="AB6637">
        <v>2.4606391030311898</v>
      </c>
      <c r="AC6637">
        <v>0</v>
      </c>
      <c r="AD6637">
        <v>0</v>
      </c>
      <c r="AE6637">
        <v>29.432402110858394</v>
      </c>
    </row>
    <row r="6638" spans="1:31" x14ac:dyDescent="0.3">
      <c r="A6638">
        <v>2661240</v>
      </c>
      <c r="B6638">
        <v>1</v>
      </c>
      <c r="C6638" t="s">
        <v>81</v>
      </c>
      <c r="D6638" t="s">
        <v>116</v>
      </c>
      <c r="E6638" t="s">
        <v>152</v>
      </c>
      <c r="F6638" t="s">
        <v>18266</v>
      </c>
      <c r="G6638" t="s">
        <v>220</v>
      </c>
      <c r="H6638" t="s">
        <v>135</v>
      </c>
      <c r="I6638" t="s">
        <v>136</v>
      </c>
      <c r="J6638" t="s">
        <v>137</v>
      </c>
      <c r="K6638" t="s">
        <v>162</v>
      </c>
      <c r="L6638" t="s">
        <v>18267</v>
      </c>
      <c r="M6638" t="s">
        <v>18268</v>
      </c>
      <c r="N6638">
        <v>6.0822222220000004</v>
      </c>
      <c r="O6638">
        <v>0</v>
      </c>
      <c r="P6638">
        <v>1037</v>
      </c>
      <c r="Q6638">
        <v>0</v>
      </c>
      <c r="R6638">
        <v>0</v>
      </c>
      <c r="S6638">
        <v>0</v>
      </c>
      <c r="T6638">
        <v>132</v>
      </c>
      <c r="U6638">
        <v>0</v>
      </c>
      <c r="V6638">
        <v>0</v>
      </c>
      <c r="W6638">
        <v>0</v>
      </c>
      <c r="X6638">
        <v>1378.3163718846656</v>
      </c>
      <c r="Y6638">
        <v>0</v>
      </c>
      <c r="Z6638">
        <v>0</v>
      </c>
      <c r="AA6638">
        <v>0</v>
      </c>
      <c r="AB6638">
        <v>964.78880847044513</v>
      </c>
      <c r="AC6638">
        <v>0</v>
      </c>
      <c r="AD6638">
        <v>0</v>
      </c>
      <c r="AE6638">
        <v>2343.1051803551109</v>
      </c>
    </row>
    <row r="6639" spans="1:31" x14ac:dyDescent="0.3">
      <c r="A6639">
        <v>2661572</v>
      </c>
      <c r="B6639">
        <v>1</v>
      </c>
      <c r="C6639" t="s">
        <v>80</v>
      </c>
      <c r="D6639" t="s">
        <v>103</v>
      </c>
      <c r="E6639" t="s">
        <v>132</v>
      </c>
      <c r="F6639" t="s">
        <v>18269</v>
      </c>
      <c r="G6639" t="s">
        <v>268</v>
      </c>
      <c r="H6639" t="s">
        <v>135</v>
      </c>
      <c r="I6639" t="s">
        <v>136</v>
      </c>
      <c r="J6639" t="s">
        <v>137</v>
      </c>
      <c r="K6639" t="s">
        <v>138</v>
      </c>
      <c r="L6639" t="s">
        <v>18270</v>
      </c>
      <c r="M6639" t="s">
        <v>18271</v>
      </c>
      <c r="N6639">
        <v>0.98416666600000002</v>
      </c>
      <c r="O6639">
        <v>0</v>
      </c>
      <c r="P6639">
        <v>0</v>
      </c>
      <c r="Q6639">
        <v>0</v>
      </c>
      <c r="R6639">
        <v>1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0.1758137732486903</v>
      </c>
      <c r="AA6639">
        <v>0</v>
      </c>
      <c r="AB6639">
        <v>0</v>
      </c>
      <c r="AC6639">
        <v>0</v>
      </c>
      <c r="AD6639">
        <v>0</v>
      </c>
      <c r="AE6639">
        <v>0.1758137732486903</v>
      </c>
    </row>
    <row r="6640" spans="1:31" x14ac:dyDescent="0.3">
      <c r="A6640">
        <v>2660785</v>
      </c>
      <c r="B6640">
        <v>1</v>
      </c>
      <c r="C6640" t="s">
        <v>81</v>
      </c>
      <c r="D6640" t="s">
        <v>115</v>
      </c>
      <c r="E6640" t="s">
        <v>147</v>
      </c>
      <c r="F6640" t="s">
        <v>18272</v>
      </c>
      <c r="G6640" t="s">
        <v>149</v>
      </c>
      <c r="H6640" t="s">
        <v>144</v>
      </c>
      <c r="I6640" t="s">
        <v>136</v>
      </c>
      <c r="J6640" t="s">
        <v>137</v>
      </c>
      <c r="K6640" t="s">
        <v>138</v>
      </c>
      <c r="L6640" t="s">
        <v>18273</v>
      </c>
      <c r="M6640" t="s">
        <v>18274</v>
      </c>
      <c r="N6640">
        <v>0.61388888799999997</v>
      </c>
      <c r="O6640">
        <v>5</v>
      </c>
      <c r="P6640">
        <v>1331</v>
      </c>
      <c r="Q6640">
        <v>1</v>
      </c>
      <c r="R6640">
        <v>21</v>
      </c>
      <c r="S6640">
        <v>3</v>
      </c>
      <c r="T6640">
        <v>117</v>
      </c>
      <c r="U6640">
        <v>1</v>
      </c>
      <c r="V6640">
        <v>0</v>
      </c>
      <c r="W6640">
        <v>0.64073514320833347</v>
      </c>
      <c r="X6640">
        <v>87.823269251529297</v>
      </c>
      <c r="Y6640">
        <v>2.0571648957234379</v>
      </c>
      <c r="Z6640">
        <v>2.3158514511261998</v>
      </c>
      <c r="AA6640">
        <v>12.285867227377469</v>
      </c>
      <c r="AB6640">
        <v>11.35724677746544</v>
      </c>
      <c r="AC6640">
        <v>4.9223164255491243</v>
      </c>
      <c r="AD6640">
        <v>0</v>
      </c>
      <c r="AE6640">
        <v>121.40245117197928</v>
      </c>
    </row>
    <row r="6641" spans="1:31" x14ac:dyDescent="0.3">
      <c r="A6641">
        <v>2661449</v>
      </c>
      <c r="B6641">
        <v>1</v>
      </c>
      <c r="C6641" t="s">
        <v>81</v>
      </c>
      <c r="D6641" t="s">
        <v>127</v>
      </c>
      <c r="E6641" t="s">
        <v>147</v>
      </c>
      <c r="F6641" t="s">
        <v>3394</v>
      </c>
      <c r="G6641" t="s">
        <v>149</v>
      </c>
      <c r="H6641" t="s">
        <v>144</v>
      </c>
      <c r="I6641" t="s">
        <v>136</v>
      </c>
      <c r="J6641" t="s">
        <v>137</v>
      </c>
      <c r="K6641" t="s">
        <v>138</v>
      </c>
      <c r="L6641" t="s">
        <v>18275</v>
      </c>
      <c r="M6641" t="s">
        <v>18276</v>
      </c>
      <c r="N6641">
        <v>1.4524999999999999</v>
      </c>
      <c r="O6641">
        <v>3</v>
      </c>
      <c r="P6641">
        <v>143</v>
      </c>
      <c r="Q6641">
        <v>42</v>
      </c>
      <c r="R6641">
        <v>25</v>
      </c>
      <c r="S6641">
        <v>5</v>
      </c>
      <c r="T6641">
        <v>16</v>
      </c>
      <c r="U6641">
        <v>1</v>
      </c>
      <c r="V6641">
        <v>0</v>
      </c>
      <c r="W6641">
        <v>1.4599179032280145</v>
      </c>
      <c r="X6641">
        <v>43.454286392242899</v>
      </c>
      <c r="Y6641">
        <v>189.78864789618001</v>
      </c>
      <c r="Z6641">
        <v>101.30098678489108</v>
      </c>
      <c r="AA6641">
        <v>3.3821704342956744</v>
      </c>
      <c r="AB6641">
        <v>25.851436322363067</v>
      </c>
      <c r="AC6641">
        <v>6.1642903886295111</v>
      </c>
      <c r="AD6641">
        <v>0</v>
      </c>
      <c r="AE6641">
        <v>371.40173612183025</v>
      </c>
    </row>
    <row r="6642" spans="1:31" x14ac:dyDescent="0.3">
      <c r="A6642">
        <v>2660862</v>
      </c>
      <c r="B6642">
        <v>1</v>
      </c>
      <c r="C6642" t="s">
        <v>80</v>
      </c>
      <c r="D6642" t="s">
        <v>108</v>
      </c>
      <c r="E6642" t="s">
        <v>165</v>
      </c>
      <c r="F6642" t="s">
        <v>18277</v>
      </c>
      <c r="G6642" t="s">
        <v>187</v>
      </c>
      <c r="H6642" t="s">
        <v>135</v>
      </c>
      <c r="I6642" t="s">
        <v>136</v>
      </c>
      <c r="J6642" t="s">
        <v>137</v>
      </c>
      <c r="K6642" t="s">
        <v>138</v>
      </c>
      <c r="L6642" t="s">
        <v>18278</v>
      </c>
      <c r="M6642" t="s">
        <v>18279</v>
      </c>
      <c r="N6642">
        <v>9.1802777770000006</v>
      </c>
      <c r="O6642">
        <v>0</v>
      </c>
      <c r="P6642">
        <v>28</v>
      </c>
      <c r="Q6642">
        <v>0</v>
      </c>
      <c r="R6642">
        <v>3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31.578631490175237</v>
      </c>
      <c r="Y6642">
        <v>0</v>
      </c>
      <c r="Z6642">
        <v>3.2491937399762443</v>
      </c>
      <c r="AA6642">
        <v>0</v>
      </c>
      <c r="AB6642">
        <v>0</v>
      </c>
      <c r="AC6642">
        <v>0</v>
      </c>
      <c r="AD6642">
        <v>0</v>
      </c>
      <c r="AE6642">
        <v>34.827825230151483</v>
      </c>
    </row>
    <row r="6643" spans="1:31" x14ac:dyDescent="0.3">
      <c r="A6643">
        <v>2660762</v>
      </c>
      <c r="B6643">
        <v>1</v>
      </c>
      <c r="C6643" t="s">
        <v>81</v>
      </c>
      <c r="D6643" t="s">
        <v>118</v>
      </c>
      <c r="E6643" t="s">
        <v>165</v>
      </c>
      <c r="F6643" t="s">
        <v>18280</v>
      </c>
      <c r="G6643" t="s">
        <v>224</v>
      </c>
      <c r="H6643" t="s">
        <v>135</v>
      </c>
      <c r="I6643" t="s">
        <v>136</v>
      </c>
      <c r="J6643" t="s">
        <v>137</v>
      </c>
      <c r="K6643" t="s">
        <v>138</v>
      </c>
      <c r="L6643" t="s">
        <v>18281</v>
      </c>
      <c r="M6643" t="s">
        <v>18282</v>
      </c>
      <c r="N6643">
        <v>1.400555555</v>
      </c>
      <c r="O6643">
        <v>0</v>
      </c>
      <c r="P6643">
        <v>10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1.5590589196520646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1.5590589196520646</v>
      </c>
    </row>
    <row r="6644" spans="1:31" x14ac:dyDescent="0.3">
      <c r="A6644">
        <v>2660948</v>
      </c>
      <c r="B6644">
        <v>1</v>
      </c>
      <c r="C6644" t="s">
        <v>80</v>
      </c>
      <c r="D6644" t="s">
        <v>99</v>
      </c>
      <c r="E6644" t="s">
        <v>132</v>
      </c>
      <c r="F6644" t="s">
        <v>18283</v>
      </c>
      <c r="G6644" t="s">
        <v>228</v>
      </c>
      <c r="H6644" t="s">
        <v>135</v>
      </c>
      <c r="I6644" t="s">
        <v>136</v>
      </c>
      <c r="J6644" t="s">
        <v>137</v>
      </c>
      <c r="K6644" t="s">
        <v>138</v>
      </c>
      <c r="L6644" t="s">
        <v>18284</v>
      </c>
      <c r="M6644" t="s">
        <v>18285</v>
      </c>
      <c r="N6644">
        <v>2.1358333329999999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0.59788768091166666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0.59788768091166666</v>
      </c>
    </row>
    <row r="6645" spans="1:31" x14ac:dyDescent="0.3">
      <c r="A6645">
        <v>2661386</v>
      </c>
      <c r="B6645">
        <v>1</v>
      </c>
      <c r="C6645" t="s">
        <v>80</v>
      </c>
      <c r="D6645" t="s">
        <v>82</v>
      </c>
      <c r="E6645" t="s">
        <v>181</v>
      </c>
      <c r="F6645" t="s">
        <v>18286</v>
      </c>
      <c r="G6645" t="s">
        <v>149</v>
      </c>
      <c r="H6645" t="s">
        <v>144</v>
      </c>
      <c r="I6645" t="s">
        <v>136</v>
      </c>
      <c r="J6645" t="s">
        <v>137</v>
      </c>
      <c r="K6645" t="s">
        <v>138</v>
      </c>
      <c r="L6645" t="s">
        <v>18287</v>
      </c>
      <c r="M6645" t="s">
        <v>18053</v>
      </c>
      <c r="N6645">
        <v>0.329166666</v>
      </c>
      <c r="O6645">
        <v>0</v>
      </c>
      <c r="P6645">
        <v>463</v>
      </c>
      <c r="Q6645">
        <v>0</v>
      </c>
      <c r="R6645">
        <v>0</v>
      </c>
      <c r="S6645">
        <v>1</v>
      </c>
      <c r="T6645">
        <v>140</v>
      </c>
      <c r="U6645">
        <v>0</v>
      </c>
      <c r="V6645">
        <v>0</v>
      </c>
      <c r="W6645">
        <v>0</v>
      </c>
      <c r="X6645">
        <v>42.10506099085984</v>
      </c>
      <c r="Y6645">
        <v>0</v>
      </c>
      <c r="Z6645">
        <v>0</v>
      </c>
      <c r="AA6645">
        <v>288.13358605854063</v>
      </c>
      <c r="AB6645">
        <v>139.06588653102489</v>
      </c>
      <c r="AC6645">
        <v>0</v>
      </c>
      <c r="AD6645">
        <v>0</v>
      </c>
      <c r="AE6645">
        <v>469.30453358042536</v>
      </c>
    </row>
    <row r="6646" spans="1:31" x14ac:dyDescent="0.3">
      <c r="A6646">
        <v>2661489</v>
      </c>
      <c r="B6646">
        <v>1</v>
      </c>
      <c r="C6646" t="s">
        <v>81</v>
      </c>
      <c r="D6646" t="s">
        <v>112</v>
      </c>
      <c r="E6646" t="s">
        <v>152</v>
      </c>
      <c r="F6646" t="s">
        <v>18288</v>
      </c>
      <c r="G6646" t="s">
        <v>191</v>
      </c>
      <c r="H6646" t="s">
        <v>135</v>
      </c>
      <c r="I6646" t="s">
        <v>136</v>
      </c>
      <c r="J6646" t="s">
        <v>137</v>
      </c>
      <c r="K6646" t="s">
        <v>138</v>
      </c>
      <c r="L6646" t="s">
        <v>18289</v>
      </c>
      <c r="M6646" t="s">
        <v>18290</v>
      </c>
      <c r="N6646">
        <v>2.2836111109999999</v>
      </c>
      <c r="O6646">
        <v>0</v>
      </c>
      <c r="P6646">
        <v>26</v>
      </c>
      <c r="Q6646">
        <v>0</v>
      </c>
      <c r="R6646">
        <v>13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16.571271931369367</v>
      </c>
      <c r="Y6646">
        <v>0</v>
      </c>
      <c r="Z6646">
        <v>34.801171873643526</v>
      </c>
      <c r="AA6646">
        <v>0</v>
      </c>
      <c r="AB6646">
        <v>0</v>
      </c>
      <c r="AC6646">
        <v>0</v>
      </c>
      <c r="AD6646">
        <v>0</v>
      </c>
      <c r="AE6646">
        <v>51.372443805012892</v>
      </c>
    </row>
    <row r="6647" spans="1:31" x14ac:dyDescent="0.3">
      <c r="A6647">
        <v>2660965</v>
      </c>
      <c r="B6647">
        <v>1</v>
      </c>
      <c r="C6647" t="s">
        <v>81</v>
      </c>
      <c r="D6647" t="s">
        <v>115</v>
      </c>
      <c r="E6647" t="s">
        <v>141</v>
      </c>
      <c r="F6647" t="s">
        <v>18291</v>
      </c>
      <c r="G6647" t="s">
        <v>143</v>
      </c>
      <c r="H6647" t="s">
        <v>144</v>
      </c>
      <c r="I6647" t="s">
        <v>136</v>
      </c>
      <c r="J6647" t="s">
        <v>137</v>
      </c>
      <c r="K6647" t="s">
        <v>138</v>
      </c>
      <c r="L6647" t="s">
        <v>18292</v>
      </c>
      <c r="M6647" t="s">
        <v>18293</v>
      </c>
      <c r="N6647">
        <v>2.7547222219999998</v>
      </c>
      <c r="O6647">
        <v>1</v>
      </c>
      <c r="P6647">
        <v>72</v>
      </c>
      <c r="Q6647">
        <v>0</v>
      </c>
      <c r="R6647">
        <v>4</v>
      </c>
      <c r="S6647">
        <v>0</v>
      </c>
      <c r="T6647">
        <v>5</v>
      </c>
      <c r="U6647">
        <v>0</v>
      </c>
      <c r="V6647">
        <v>0</v>
      </c>
      <c r="W6647">
        <v>0.76984407082250006</v>
      </c>
      <c r="X6647">
        <v>53.146700117843977</v>
      </c>
      <c r="Y6647">
        <v>0</v>
      </c>
      <c r="Z6647">
        <v>45.109605309260445</v>
      </c>
      <c r="AA6647">
        <v>0</v>
      </c>
      <c r="AB6647">
        <v>13.520398458807763</v>
      </c>
      <c r="AC6647">
        <v>0</v>
      </c>
      <c r="AD6647">
        <v>0</v>
      </c>
      <c r="AE6647">
        <v>112.54654795673468</v>
      </c>
    </row>
    <row r="6648" spans="1:31" x14ac:dyDescent="0.3">
      <c r="A6648">
        <v>2660799</v>
      </c>
      <c r="B6648">
        <v>1</v>
      </c>
      <c r="C6648" t="s">
        <v>80</v>
      </c>
      <c r="D6648" t="s">
        <v>98</v>
      </c>
      <c r="E6648" t="s">
        <v>132</v>
      </c>
      <c r="F6648" t="s">
        <v>18294</v>
      </c>
      <c r="G6648" t="s">
        <v>134</v>
      </c>
      <c r="H6648" t="s">
        <v>135</v>
      </c>
      <c r="I6648" t="s">
        <v>136</v>
      </c>
      <c r="J6648" t="s">
        <v>137</v>
      </c>
      <c r="K6648" t="s">
        <v>138</v>
      </c>
      <c r="L6648" t="s">
        <v>18295</v>
      </c>
      <c r="M6648" t="s">
        <v>18296</v>
      </c>
      <c r="N6648">
        <v>0.69527777700000004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0.1524950240047222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0.1524950240047222</v>
      </c>
    </row>
    <row r="6649" spans="1:31" x14ac:dyDescent="0.3">
      <c r="A6649">
        <v>2660991</v>
      </c>
      <c r="B6649">
        <v>1</v>
      </c>
      <c r="C6649" t="s">
        <v>80</v>
      </c>
      <c r="D6649" t="s">
        <v>105</v>
      </c>
      <c r="E6649" t="s">
        <v>132</v>
      </c>
      <c r="F6649" t="s">
        <v>18297</v>
      </c>
      <c r="G6649" t="s">
        <v>228</v>
      </c>
      <c r="H6649" t="s">
        <v>135</v>
      </c>
      <c r="I6649" t="s">
        <v>136</v>
      </c>
      <c r="J6649" t="s">
        <v>137</v>
      </c>
      <c r="K6649" t="s">
        <v>138</v>
      </c>
      <c r="L6649" t="s">
        <v>18298</v>
      </c>
      <c r="M6649" t="s">
        <v>18299</v>
      </c>
      <c r="N6649">
        <v>8.198611111</v>
      </c>
      <c r="O6649">
        <v>0</v>
      </c>
      <c r="P6649">
        <v>5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19.806322797312777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19.806322797312777</v>
      </c>
    </row>
    <row r="6650" spans="1:31" x14ac:dyDescent="0.3">
      <c r="A6650">
        <v>2661300</v>
      </c>
      <c r="B6650">
        <v>1</v>
      </c>
      <c r="C6650" t="s">
        <v>81</v>
      </c>
      <c r="D6650" t="s">
        <v>120</v>
      </c>
      <c r="E6650" t="s">
        <v>194</v>
      </c>
      <c r="F6650" t="s">
        <v>1224</v>
      </c>
      <c r="G6650" t="s">
        <v>149</v>
      </c>
      <c r="H6650" t="s">
        <v>144</v>
      </c>
      <c r="I6650" t="s">
        <v>241</v>
      </c>
      <c r="J6650" t="s">
        <v>137</v>
      </c>
      <c r="K6650" t="s">
        <v>138</v>
      </c>
      <c r="L6650" t="s">
        <v>18300</v>
      </c>
      <c r="M6650" t="s">
        <v>18301</v>
      </c>
      <c r="N6650">
        <v>1.0555554999999999E-2</v>
      </c>
      <c r="O6650">
        <v>2</v>
      </c>
      <c r="P6650">
        <v>885</v>
      </c>
      <c r="Q6650">
        <v>119</v>
      </c>
      <c r="R6650">
        <v>91</v>
      </c>
      <c r="S6650">
        <v>13</v>
      </c>
      <c r="T6650">
        <v>92</v>
      </c>
      <c r="U6650">
        <v>1</v>
      </c>
      <c r="V6650">
        <v>0</v>
      </c>
      <c r="W6650">
        <v>0.15154445238205169</v>
      </c>
      <c r="X6650">
        <v>2.1830433475498126</v>
      </c>
      <c r="Y6650">
        <v>9.0584938721756689</v>
      </c>
      <c r="Z6650">
        <v>6.1164816991995394</v>
      </c>
      <c r="AA6650">
        <v>1.2854409646675666</v>
      </c>
      <c r="AB6650">
        <v>0.62276089693843439</v>
      </c>
      <c r="AC6650">
        <v>0</v>
      </c>
      <c r="AD6650">
        <v>0</v>
      </c>
      <c r="AE6650">
        <v>19.417765232913073</v>
      </c>
    </row>
    <row r="6651" spans="1:31" x14ac:dyDescent="0.3">
      <c r="A6651">
        <v>2661532</v>
      </c>
      <c r="B6651">
        <v>1</v>
      </c>
      <c r="C6651" t="s">
        <v>80</v>
      </c>
      <c r="D6651" t="s">
        <v>89</v>
      </c>
      <c r="E6651" t="s">
        <v>141</v>
      </c>
      <c r="F6651" t="s">
        <v>18302</v>
      </c>
      <c r="G6651" t="s">
        <v>562</v>
      </c>
      <c r="H6651" t="s">
        <v>144</v>
      </c>
      <c r="I6651" t="s">
        <v>241</v>
      </c>
      <c r="J6651" t="s">
        <v>137</v>
      </c>
      <c r="K6651" t="s">
        <v>138</v>
      </c>
      <c r="L6651" t="s">
        <v>18303</v>
      </c>
      <c r="M6651" t="s">
        <v>18304</v>
      </c>
      <c r="N6651">
        <v>1.7222221999999999E-2</v>
      </c>
      <c r="O6651">
        <v>0</v>
      </c>
      <c r="P6651">
        <v>989</v>
      </c>
      <c r="Q6651">
        <v>0</v>
      </c>
      <c r="R6651">
        <v>32</v>
      </c>
      <c r="S6651">
        <v>0</v>
      </c>
      <c r="T6651">
        <v>72</v>
      </c>
      <c r="U6651">
        <v>0</v>
      </c>
      <c r="V6651">
        <v>0</v>
      </c>
      <c r="W6651">
        <v>0</v>
      </c>
      <c r="X6651">
        <v>6.3854817790955156</v>
      </c>
      <c r="Y6651">
        <v>0</v>
      </c>
      <c r="Z6651">
        <v>0.45518667213422292</v>
      </c>
      <c r="AA6651">
        <v>0</v>
      </c>
      <c r="AB6651">
        <v>2.5362755776991008</v>
      </c>
      <c r="AC6651">
        <v>0</v>
      </c>
      <c r="AD6651">
        <v>0</v>
      </c>
      <c r="AE6651">
        <v>9.3769440289288397</v>
      </c>
    </row>
    <row r="6652" spans="1:31" x14ac:dyDescent="0.3">
      <c r="A6652">
        <v>2661555</v>
      </c>
      <c r="B6652">
        <v>1</v>
      </c>
      <c r="C6652" t="s">
        <v>80</v>
      </c>
      <c r="D6652" t="s">
        <v>82</v>
      </c>
      <c r="E6652" t="s">
        <v>132</v>
      </c>
      <c r="F6652" t="s">
        <v>18305</v>
      </c>
      <c r="G6652" t="s">
        <v>268</v>
      </c>
      <c r="H6652" t="s">
        <v>135</v>
      </c>
      <c r="I6652" t="s">
        <v>136</v>
      </c>
      <c r="J6652" t="s">
        <v>137</v>
      </c>
      <c r="K6652" t="s">
        <v>138</v>
      </c>
      <c r="L6652" t="s">
        <v>18306</v>
      </c>
      <c r="M6652" t="s">
        <v>18307</v>
      </c>
      <c r="N6652">
        <v>0.92388888800000002</v>
      </c>
      <c r="O6652">
        <v>0</v>
      </c>
      <c r="P6652">
        <v>6</v>
      </c>
      <c r="Q6652">
        <v>0</v>
      </c>
      <c r="R6652">
        <v>0</v>
      </c>
      <c r="S6652">
        <v>0</v>
      </c>
      <c r="T6652">
        <v>2</v>
      </c>
      <c r="U6652">
        <v>0</v>
      </c>
      <c r="V6652">
        <v>0</v>
      </c>
      <c r="W6652">
        <v>0</v>
      </c>
      <c r="X6652">
        <v>1.1980408679478165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1.1980408679478165</v>
      </c>
    </row>
    <row r="6653" spans="1:31" x14ac:dyDescent="0.3">
      <c r="A6653">
        <v>2661506</v>
      </c>
      <c r="B6653">
        <v>1</v>
      </c>
      <c r="C6653" t="s">
        <v>80</v>
      </c>
      <c r="D6653" t="s">
        <v>107</v>
      </c>
      <c r="E6653" t="s">
        <v>152</v>
      </c>
      <c r="F6653" t="s">
        <v>18308</v>
      </c>
      <c r="G6653" t="s">
        <v>154</v>
      </c>
      <c r="H6653" t="s">
        <v>135</v>
      </c>
      <c r="I6653" t="s">
        <v>136</v>
      </c>
      <c r="J6653" t="s">
        <v>137</v>
      </c>
      <c r="K6653" t="s">
        <v>138</v>
      </c>
      <c r="L6653" t="s">
        <v>18309</v>
      </c>
      <c r="M6653" t="s">
        <v>18310</v>
      </c>
      <c r="N6653">
        <v>0.65194444399999996</v>
      </c>
      <c r="O6653">
        <v>0</v>
      </c>
      <c r="P6653">
        <v>133</v>
      </c>
      <c r="Q6653">
        <v>0</v>
      </c>
      <c r="R6653">
        <v>3</v>
      </c>
      <c r="S6653">
        <v>0</v>
      </c>
      <c r="T6653">
        <v>47</v>
      </c>
      <c r="U6653">
        <v>0</v>
      </c>
      <c r="V6653">
        <v>0</v>
      </c>
      <c r="W6653">
        <v>0</v>
      </c>
      <c r="X6653">
        <v>34.626969402560327</v>
      </c>
      <c r="Y6653">
        <v>0</v>
      </c>
      <c r="Z6653">
        <v>0.75255354958671528</v>
      </c>
      <c r="AA6653">
        <v>0</v>
      </c>
      <c r="AB6653">
        <v>23.243557576036807</v>
      </c>
      <c r="AC6653">
        <v>0</v>
      </c>
      <c r="AD6653">
        <v>0</v>
      </c>
      <c r="AE6653">
        <v>58.623080528183849</v>
      </c>
    </row>
    <row r="6654" spans="1:31" x14ac:dyDescent="0.3">
      <c r="A6654">
        <v>2661469</v>
      </c>
      <c r="B6654">
        <v>1</v>
      </c>
      <c r="C6654" t="s">
        <v>80</v>
      </c>
      <c r="D6654" t="s">
        <v>103</v>
      </c>
      <c r="E6654" t="s">
        <v>152</v>
      </c>
      <c r="F6654" t="s">
        <v>18311</v>
      </c>
      <c r="G6654" t="s">
        <v>191</v>
      </c>
      <c r="H6654" t="s">
        <v>135</v>
      </c>
      <c r="I6654" t="s">
        <v>136</v>
      </c>
      <c r="J6654" t="s">
        <v>137</v>
      </c>
      <c r="K6654" t="s">
        <v>138</v>
      </c>
      <c r="L6654" t="s">
        <v>18312</v>
      </c>
      <c r="M6654" t="s">
        <v>18313</v>
      </c>
      <c r="N6654">
        <v>0.95277777699999999</v>
      </c>
      <c r="O6654">
        <v>0</v>
      </c>
      <c r="P6654">
        <v>38</v>
      </c>
      <c r="Q6654">
        <v>0</v>
      </c>
      <c r="R6654">
        <v>7</v>
      </c>
      <c r="S6654">
        <v>0</v>
      </c>
      <c r="T6654">
        <v>25</v>
      </c>
      <c r="U6654">
        <v>0</v>
      </c>
      <c r="V6654">
        <v>0</v>
      </c>
      <c r="W6654">
        <v>0</v>
      </c>
      <c r="X6654">
        <v>8.3628089985856864</v>
      </c>
      <c r="Y6654">
        <v>0</v>
      </c>
      <c r="Z6654">
        <v>48.0012599954403</v>
      </c>
      <c r="AA6654">
        <v>0</v>
      </c>
      <c r="AB6654">
        <v>88.096410470922237</v>
      </c>
      <c r="AC6654">
        <v>0</v>
      </c>
      <c r="AD6654">
        <v>0</v>
      </c>
      <c r="AE6654">
        <v>144.46047946494821</v>
      </c>
    </row>
    <row r="6655" spans="1:31" x14ac:dyDescent="0.3">
      <c r="A6655">
        <v>2661138</v>
      </c>
      <c r="B6655">
        <v>2</v>
      </c>
      <c r="C6655" t="s">
        <v>80</v>
      </c>
      <c r="D6655" t="s">
        <v>105</v>
      </c>
      <c r="E6655" t="s">
        <v>181</v>
      </c>
      <c r="F6655" t="s">
        <v>3209</v>
      </c>
      <c r="G6655" t="s">
        <v>143</v>
      </c>
      <c r="H6655" t="s">
        <v>144</v>
      </c>
      <c r="I6655" t="s">
        <v>136</v>
      </c>
      <c r="J6655" t="s">
        <v>137</v>
      </c>
      <c r="K6655" t="s">
        <v>138</v>
      </c>
      <c r="L6655" t="s">
        <v>18314</v>
      </c>
      <c r="M6655" t="s">
        <v>18315</v>
      </c>
      <c r="N6655">
        <v>0.21666666600000001</v>
      </c>
      <c r="O6655">
        <v>1</v>
      </c>
      <c r="P6655">
        <v>1801</v>
      </c>
      <c r="Q6655">
        <v>8</v>
      </c>
      <c r="R6655">
        <v>12</v>
      </c>
      <c r="S6655">
        <v>33</v>
      </c>
      <c r="T6655">
        <v>224</v>
      </c>
      <c r="U6655">
        <v>10</v>
      </c>
      <c r="V6655">
        <v>11</v>
      </c>
      <c r="W6655">
        <v>0.12954861760409833</v>
      </c>
      <c r="X6655">
        <v>124.00013519646372</v>
      </c>
      <c r="Y6655">
        <v>18.109201142285396</v>
      </c>
      <c r="Z6655">
        <v>1.3613306427165199</v>
      </c>
      <c r="AA6655">
        <v>157.88584333808635</v>
      </c>
      <c r="AB6655">
        <v>121.87567954624468</v>
      </c>
      <c r="AC6655">
        <v>802.59790757079622</v>
      </c>
      <c r="AD6655">
        <v>131.07984784843177</v>
      </c>
      <c r="AE6655">
        <v>1357.0394939026287</v>
      </c>
    </row>
    <row r="6656" spans="1:31" x14ac:dyDescent="0.3">
      <c r="A6656">
        <v>2661071</v>
      </c>
      <c r="B6656">
        <v>1</v>
      </c>
      <c r="C6656" t="s">
        <v>80</v>
      </c>
      <c r="D6656" t="s">
        <v>108</v>
      </c>
      <c r="E6656" t="s">
        <v>165</v>
      </c>
      <c r="F6656" t="s">
        <v>18316</v>
      </c>
      <c r="G6656" t="s">
        <v>224</v>
      </c>
      <c r="H6656" t="s">
        <v>135</v>
      </c>
      <c r="I6656" t="s">
        <v>136</v>
      </c>
      <c r="J6656" t="s">
        <v>137</v>
      </c>
      <c r="K6656" t="s">
        <v>138</v>
      </c>
      <c r="L6656" t="s">
        <v>18317</v>
      </c>
      <c r="M6656" t="s">
        <v>18318</v>
      </c>
      <c r="N6656">
        <v>8.4102777769999992</v>
      </c>
      <c r="O6656">
        <v>0</v>
      </c>
      <c r="P6656">
        <v>4</v>
      </c>
      <c r="Q6656">
        <v>0</v>
      </c>
      <c r="R6656">
        <v>2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15.577331054549319</v>
      </c>
      <c r="Y6656">
        <v>0</v>
      </c>
      <c r="Z6656">
        <v>17.419991284699133</v>
      </c>
      <c r="AA6656">
        <v>0</v>
      </c>
      <c r="AB6656">
        <v>1.9176158366675242</v>
      </c>
      <c r="AC6656">
        <v>0</v>
      </c>
      <c r="AD6656">
        <v>0</v>
      </c>
      <c r="AE6656">
        <v>34.914938175915978</v>
      </c>
    </row>
    <row r="6657" spans="1:31" x14ac:dyDescent="0.3">
      <c r="A6657">
        <v>2661320</v>
      </c>
      <c r="B6657">
        <v>1</v>
      </c>
      <c r="C6657" t="s">
        <v>80</v>
      </c>
      <c r="D6657" t="s">
        <v>93</v>
      </c>
      <c r="E6657" t="s">
        <v>165</v>
      </c>
      <c r="F6657" t="s">
        <v>18319</v>
      </c>
      <c r="G6657" t="s">
        <v>224</v>
      </c>
      <c r="H6657" t="s">
        <v>135</v>
      </c>
      <c r="I6657" t="s">
        <v>136</v>
      </c>
      <c r="J6657" t="s">
        <v>137</v>
      </c>
      <c r="K6657" t="s">
        <v>138</v>
      </c>
      <c r="L6657" t="s">
        <v>18320</v>
      </c>
      <c r="M6657" t="s">
        <v>18321</v>
      </c>
      <c r="N6657">
        <v>4.3666666660000004</v>
      </c>
      <c r="O6657">
        <v>0</v>
      </c>
      <c r="P6657">
        <v>0</v>
      </c>
      <c r="Q6657">
        <v>0</v>
      </c>
      <c r="R6657">
        <v>3</v>
      </c>
      <c r="S6657">
        <v>0</v>
      </c>
      <c r="T6657">
        <v>6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40.284276180005051</v>
      </c>
      <c r="AA6657">
        <v>0</v>
      </c>
      <c r="AB6657">
        <v>55.431044984360724</v>
      </c>
      <c r="AC6657">
        <v>0</v>
      </c>
      <c r="AD6657">
        <v>0</v>
      </c>
      <c r="AE6657">
        <v>95.715321164365776</v>
      </c>
    </row>
    <row r="6658" spans="1:31" x14ac:dyDescent="0.3">
      <c r="A6658">
        <v>2661220</v>
      </c>
      <c r="B6658">
        <v>1</v>
      </c>
      <c r="C6658" t="s">
        <v>80</v>
      </c>
      <c r="D6658" t="s">
        <v>85</v>
      </c>
      <c r="E6658" t="s">
        <v>214</v>
      </c>
      <c r="F6658" t="s">
        <v>9930</v>
      </c>
      <c r="G6658" t="s">
        <v>224</v>
      </c>
      <c r="H6658" t="s">
        <v>135</v>
      </c>
      <c r="I6658" t="s">
        <v>136</v>
      </c>
      <c r="J6658" t="s">
        <v>137</v>
      </c>
      <c r="K6658" t="s">
        <v>138</v>
      </c>
      <c r="L6658" t="s">
        <v>18322</v>
      </c>
      <c r="M6658" t="s">
        <v>18323</v>
      </c>
      <c r="N6658">
        <v>1.1216666660000001</v>
      </c>
      <c r="O6658">
        <v>0</v>
      </c>
      <c r="P6658">
        <v>123</v>
      </c>
      <c r="Q6658">
        <v>0</v>
      </c>
      <c r="R6658">
        <v>0</v>
      </c>
      <c r="S6658">
        <v>0</v>
      </c>
      <c r="T6658">
        <v>42</v>
      </c>
      <c r="U6658">
        <v>0</v>
      </c>
      <c r="V6658">
        <v>0</v>
      </c>
      <c r="W6658">
        <v>0</v>
      </c>
      <c r="X6658">
        <v>52.879112435908787</v>
      </c>
      <c r="Y6658">
        <v>0</v>
      </c>
      <c r="Z6658">
        <v>0</v>
      </c>
      <c r="AA6658">
        <v>0</v>
      </c>
      <c r="AB6658">
        <v>155.25101771206337</v>
      </c>
      <c r="AC6658">
        <v>0</v>
      </c>
      <c r="AD6658">
        <v>0</v>
      </c>
      <c r="AE6658">
        <v>208.13013014797215</v>
      </c>
    </row>
    <row r="6659" spans="1:31" x14ac:dyDescent="0.3">
      <c r="A6659">
        <v>2660811</v>
      </c>
      <c r="B6659">
        <v>1</v>
      </c>
      <c r="C6659" t="s">
        <v>81</v>
      </c>
      <c r="D6659" t="s">
        <v>120</v>
      </c>
      <c r="E6659" t="s">
        <v>194</v>
      </c>
      <c r="F6659" t="s">
        <v>396</v>
      </c>
      <c r="G6659" t="s">
        <v>149</v>
      </c>
      <c r="H6659" t="s">
        <v>144</v>
      </c>
      <c r="I6659" t="s">
        <v>136</v>
      </c>
      <c r="J6659" t="s">
        <v>137</v>
      </c>
      <c r="K6659" t="s">
        <v>138</v>
      </c>
      <c r="L6659" t="s">
        <v>18324</v>
      </c>
      <c r="M6659" t="s">
        <v>18325</v>
      </c>
      <c r="N6659">
        <v>0.80472222199999999</v>
      </c>
      <c r="O6659">
        <v>7</v>
      </c>
      <c r="P6659">
        <v>1219</v>
      </c>
      <c r="Q6659">
        <v>115</v>
      </c>
      <c r="R6659">
        <v>67</v>
      </c>
      <c r="S6659">
        <v>22</v>
      </c>
      <c r="T6659">
        <v>67</v>
      </c>
      <c r="U6659">
        <v>2</v>
      </c>
      <c r="V6659">
        <v>0</v>
      </c>
      <c r="W6659">
        <v>1.14971607906396</v>
      </c>
      <c r="X6659">
        <v>145.30781047375177</v>
      </c>
      <c r="Y6659">
        <v>440.05847582524405</v>
      </c>
      <c r="Z6659">
        <v>166.22251012357566</v>
      </c>
      <c r="AA6659">
        <v>53.349628601912308</v>
      </c>
      <c r="AB6659">
        <v>19.572225446302834</v>
      </c>
      <c r="AC6659">
        <v>17.183804643703532</v>
      </c>
      <c r="AD6659">
        <v>0</v>
      </c>
      <c r="AE6659">
        <v>842.84417119355396</v>
      </c>
    </row>
    <row r="6660" spans="1:31" x14ac:dyDescent="0.3">
      <c r="A6660">
        <v>2660834</v>
      </c>
      <c r="B6660">
        <v>1</v>
      </c>
      <c r="C6660" t="s">
        <v>81</v>
      </c>
      <c r="D6660" t="s">
        <v>123</v>
      </c>
      <c r="E6660" t="s">
        <v>141</v>
      </c>
      <c r="F6660" t="s">
        <v>16810</v>
      </c>
      <c r="G6660" t="s">
        <v>149</v>
      </c>
      <c r="H6660" t="s">
        <v>144</v>
      </c>
      <c r="I6660" t="s">
        <v>136</v>
      </c>
      <c r="J6660" t="s">
        <v>137</v>
      </c>
      <c r="K6660" t="s">
        <v>138</v>
      </c>
      <c r="L6660" t="s">
        <v>18326</v>
      </c>
      <c r="M6660" t="s">
        <v>18327</v>
      </c>
      <c r="N6660">
        <v>0.447222222</v>
      </c>
      <c r="O6660">
        <v>17</v>
      </c>
      <c r="P6660">
        <v>1775</v>
      </c>
      <c r="Q6660">
        <v>56</v>
      </c>
      <c r="R6660">
        <v>197</v>
      </c>
      <c r="S6660">
        <v>25</v>
      </c>
      <c r="T6660">
        <v>186</v>
      </c>
      <c r="U6660">
        <v>3</v>
      </c>
      <c r="V6660">
        <v>0</v>
      </c>
      <c r="W6660">
        <v>1.11953004992899</v>
      </c>
      <c r="X6660">
        <v>122.32445410340696</v>
      </c>
      <c r="Y6660">
        <v>67.34527371304911</v>
      </c>
      <c r="Z6660">
        <v>98.989722805576406</v>
      </c>
      <c r="AA6660">
        <v>38.751366841715367</v>
      </c>
      <c r="AB6660">
        <v>24.337362300925765</v>
      </c>
      <c r="AC6660">
        <v>5.2376049023573028</v>
      </c>
      <c r="AD6660">
        <v>0</v>
      </c>
      <c r="AE6660">
        <v>358.10531471695987</v>
      </c>
    </row>
    <row r="6661" spans="1:31" x14ac:dyDescent="0.3">
      <c r="A6661">
        <v>2661498</v>
      </c>
      <c r="B6661">
        <v>1</v>
      </c>
      <c r="C6661" t="s">
        <v>81</v>
      </c>
      <c r="D6661" t="s">
        <v>118</v>
      </c>
      <c r="E6661" t="s">
        <v>165</v>
      </c>
      <c r="F6661" t="s">
        <v>18328</v>
      </c>
      <c r="G6661" t="s">
        <v>154</v>
      </c>
      <c r="H6661" t="s">
        <v>135</v>
      </c>
      <c r="I6661" t="s">
        <v>136</v>
      </c>
      <c r="J6661" t="s">
        <v>137</v>
      </c>
      <c r="K6661" t="s">
        <v>138</v>
      </c>
      <c r="L6661" t="s">
        <v>18329</v>
      </c>
      <c r="M6661" t="s">
        <v>18330</v>
      </c>
      <c r="N6661">
        <v>0.60666666599999997</v>
      </c>
      <c r="O6661">
        <v>0</v>
      </c>
      <c r="P6661">
        <v>8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1.1562302280717067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1.1562302280717067</v>
      </c>
    </row>
    <row r="6662" spans="1:31" x14ac:dyDescent="0.3">
      <c r="A6662">
        <v>2660980</v>
      </c>
      <c r="B6662">
        <v>1</v>
      </c>
      <c r="C6662" t="s">
        <v>80</v>
      </c>
      <c r="D6662" t="s">
        <v>100</v>
      </c>
      <c r="E6662" t="s">
        <v>152</v>
      </c>
      <c r="F6662" t="s">
        <v>9330</v>
      </c>
      <c r="G6662" t="s">
        <v>161</v>
      </c>
      <c r="H6662" t="s">
        <v>135</v>
      </c>
      <c r="I6662" t="s">
        <v>136</v>
      </c>
      <c r="J6662" t="s">
        <v>137</v>
      </c>
      <c r="K6662" t="s">
        <v>162</v>
      </c>
      <c r="L6662" t="s">
        <v>18331</v>
      </c>
      <c r="M6662" t="s">
        <v>18332</v>
      </c>
      <c r="N6662">
        <v>6.8875000000000002</v>
      </c>
      <c r="O6662">
        <v>0</v>
      </c>
      <c r="P6662">
        <v>588</v>
      </c>
      <c r="Q6662">
        <v>0</v>
      </c>
      <c r="R6662">
        <v>0</v>
      </c>
      <c r="S6662">
        <v>0</v>
      </c>
      <c r="T6662">
        <v>34</v>
      </c>
      <c r="U6662">
        <v>0</v>
      </c>
      <c r="V6662">
        <v>0</v>
      </c>
      <c r="W6662">
        <v>0</v>
      </c>
      <c r="X6662">
        <v>1045.4844409064947</v>
      </c>
      <c r="Y6662">
        <v>0</v>
      </c>
      <c r="Z6662">
        <v>0</v>
      </c>
      <c r="AA6662">
        <v>0</v>
      </c>
      <c r="AB6662">
        <v>474.15061629117218</v>
      </c>
      <c r="AC6662">
        <v>0</v>
      </c>
      <c r="AD6662">
        <v>0</v>
      </c>
      <c r="AE6662">
        <v>1519.6350571976668</v>
      </c>
    </row>
    <row r="6663" spans="1:31" x14ac:dyDescent="0.3">
      <c r="A6663">
        <v>2660957</v>
      </c>
      <c r="B6663">
        <v>1</v>
      </c>
      <c r="C6663" t="s">
        <v>80</v>
      </c>
      <c r="D6663" t="s">
        <v>90</v>
      </c>
      <c r="E6663" t="s">
        <v>132</v>
      </c>
      <c r="F6663" t="s">
        <v>18333</v>
      </c>
      <c r="G6663" t="s">
        <v>228</v>
      </c>
      <c r="H6663" t="s">
        <v>135</v>
      </c>
      <c r="I6663" t="s">
        <v>136</v>
      </c>
      <c r="J6663" t="s">
        <v>137</v>
      </c>
      <c r="K6663" t="s">
        <v>138</v>
      </c>
      <c r="L6663" t="s">
        <v>18334</v>
      </c>
      <c r="M6663" t="s">
        <v>18335</v>
      </c>
      <c r="N6663">
        <v>1.153888888</v>
      </c>
      <c r="O6663">
        <v>0</v>
      </c>
      <c r="P6663">
        <v>2</v>
      </c>
      <c r="Q6663">
        <v>0</v>
      </c>
      <c r="R6663">
        <v>0</v>
      </c>
      <c r="S6663">
        <v>0</v>
      </c>
      <c r="T6663">
        <v>1</v>
      </c>
      <c r="U6663">
        <v>0</v>
      </c>
      <c r="V6663">
        <v>0</v>
      </c>
      <c r="W6663">
        <v>0</v>
      </c>
      <c r="X6663">
        <v>0.4559661387033066</v>
      </c>
      <c r="Y6663">
        <v>0</v>
      </c>
      <c r="Z6663">
        <v>0</v>
      </c>
      <c r="AA6663">
        <v>0</v>
      </c>
      <c r="AB6663">
        <v>0.49696858260301741</v>
      </c>
      <c r="AC6663">
        <v>0</v>
      </c>
      <c r="AD6663">
        <v>0</v>
      </c>
      <c r="AE6663">
        <v>0.95293472130632395</v>
      </c>
    </row>
    <row r="6664" spans="1:31" x14ac:dyDescent="0.3">
      <c r="A6664">
        <v>2660934</v>
      </c>
      <c r="B6664">
        <v>1</v>
      </c>
      <c r="C6664" t="s">
        <v>81</v>
      </c>
      <c r="D6664" t="s">
        <v>120</v>
      </c>
      <c r="E6664" t="s">
        <v>147</v>
      </c>
      <c r="F6664" t="s">
        <v>18055</v>
      </c>
      <c r="G6664" t="s">
        <v>220</v>
      </c>
      <c r="H6664" t="s">
        <v>144</v>
      </c>
      <c r="I6664" t="s">
        <v>136</v>
      </c>
      <c r="J6664" t="s">
        <v>137</v>
      </c>
      <c r="K6664" t="s">
        <v>162</v>
      </c>
      <c r="L6664" t="s">
        <v>18336</v>
      </c>
      <c r="M6664" t="s">
        <v>18337</v>
      </c>
      <c r="N6664">
        <v>0.75194444400000005</v>
      </c>
      <c r="O6664">
        <v>1</v>
      </c>
      <c r="P6664">
        <v>409</v>
      </c>
      <c r="Q6664">
        <v>32</v>
      </c>
      <c r="R6664">
        <v>24</v>
      </c>
      <c r="S6664">
        <v>2</v>
      </c>
      <c r="T6664">
        <v>39</v>
      </c>
      <c r="U6664">
        <v>0</v>
      </c>
      <c r="V6664">
        <v>0</v>
      </c>
      <c r="W6664">
        <v>8.4302432438360761E-2</v>
      </c>
      <c r="X6664">
        <v>81.472281744577515</v>
      </c>
      <c r="Y6664">
        <v>108.75795426157188</v>
      </c>
      <c r="Z6664">
        <v>31.55422631613331</v>
      </c>
      <c r="AA6664">
        <v>13.535267099099046</v>
      </c>
      <c r="AB6664">
        <v>12.49748204723331</v>
      </c>
      <c r="AC6664">
        <v>0</v>
      </c>
      <c r="AD6664">
        <v>0</v>
      </c>
      <c r="AE6664">
        <v>247.90151390105345</v>
      </c>
    </row>
    <row r="6665" spans="1:31" x14ac:dyDescent="0.3">
      <c r="A6665">
        <v>2660765</v>
      </c>
      <c r="B6665">
        <v>1</v>
      </c>
      <c r="C6665" t="s">
        <v>80</v>
      </c>
      <c r="D6665" t="s">
        <v>93</v>
      </c>
      <c r="E6665" t="s">
        <v>165</v>
      </c>
      <c r="F6665" t="s">
        <v>18338</v>
      </c>
      <c r="G6665" t="s">
        <v>224</v>
      </c>
      <c r="H6665" t="s">
        <v>135</v>
      </c>
      <c r="I6665" t="s">
        <v>136</v>
      </c>
      <c r="J6665" t="s">
        <v>137</v>
      </c>
      <c r="K6665" t="s">
        <v>138</v>
      </c>
      <c r="L6665" t="s">
        <v>18339</v>
      </c>
      <c r="M6665" t="s">
        <v>18340</v>
      </c>
      <c r="N6665">
        <v>2.599444444</v>
      </c>
      <c r="O6665">
        <v>0</v>
      </c>
      <c r="P6665">
        <v>2</v>
      </c>
      <c r="Q6665">
        <v>0</v>
      </c>
      <c r="R6665">
        <v>38</v>
      </c>
      <c r="S6665">
        <v>0</v>
      </c>
      <c r="T6665">
        <v>14</v>
      </c>
      <c r="U6665">
        <v>0</v>
      </c>
      <c r="V6665">
        <v>0</v>
      </c>
      <c r="W6665">
        <v>0</v>
      </c>
      <c r="X6665">
        <v>1.8459591632137045</v>
      </c>
      <c r="Y6665">
        <v>0</v>
      </c>
      <c r="Z6665">
        <v>130.28416022989913</v>
      </c>
      <c r="AA6665">
        <v>0</v>
      </c>
      <c r="AB6665">
        <v>28.618807290873431</v>
      </c>
      <c r="AC6665">
        <v>0</v>
      </c>
      <c r="AD6665">
        <v>0</v>
      </c>
      <c r="AE6665">
        <v>160.74892668398627</v>
      </c>
    </row>
    <row r="6666" spans="1:31" x14ac:dyDescent="0.3">
      <c r="A6666">
        <v>2661352</v>
      </c>
      <c r="B6666">
        <v>1</v>
      </c>
      <c r="C6666" t="s">
        <v>80</v>
      </c>
      <c r="D6666" t="s">
        <v>104</v>
      </c>
      <c r="E6666" t="s">
        <v>152</v>
      </c>
      <c r="F6666" t="s">
        <v>18341</v>
      </c>
      <c r="G6666" t="s">
        <v>224</v>
      </c>
      <c r="H6666" t="s">
        <v>135</v>
      </c>
      <c r="I6666" t="s">
        <v>136</v>
      </c>
      <c r="J6666" t="s">
        <v>137</v>
      </c>
      <c r="K6666" t="s">
        <v>138</v>
      </c>
      <c r="L6666" t="s">
        <v>18342</v>
      </c>
      <c r="M6666" t="s">
        <v>18343</v>
      </c>
      <c r="N6666">
        <v>1.6797222220000001</v>
      </c>
      <c r="O6666">
        <v>0</v>
      </c>
      <c r="P6666">
        <v>62</v>
      </c>
      <c r="Q6666">
        <v>0</v>
      </c>
      <c r="R6666">
        <v>2</v>
      </c>
      <c r="S6666">
        <v>0</v>
      </c>
      <c r="T6666">
        <v>6</v>
      </c>
      <c r="U6666">
        <v>0</v>
      </c>
      <c r="V6666">
        <v>0</v>
      </c>
      <c r="W6666">
        <v>0</v>
      </c>
      <c r="X6666">
        <v>29.491074982695626</v>
      </c>
      <c r="Y6666">
        <v>0</v>
      </c>
      <c r="Z6666">
        <v>2.5649417584244549</v>
      </c>
      <c r="AA6666">
        <v>0</v>
      </c>
      <c r="AB6666">
        <v>33.303482695561954</v>
      </c>
      <c r="AC6666">
        <v>0</v>
      </c>
      <c r="AD6666">
        <v>0</v>
      </c>
      <c r="AE6666">
        <v>65.359499436682029</v>
      </c>
    </row>
    <row r="6667" spans="1:31" x14ac:dyDescent="0.3">
      <c r="A6667">
        <v>2661289</v>
      </c>
      <c r="B6667">
        <v>1</v>
      </c>
      <c r="C6667" t="s">
        <v>81</v>
      </c>
      <c r="D6667" t="s">
        <v>118</v>
      </c>
      <c r="E6667" t="s">
        <v>141</v>
      </c>
      <c r="F6667" t="s">
        <v>3536</v>
      </c>
      <c r="G6667" t="s">
        <v>154</v>
      </c>
      <c r="H6667" t="s">
        <v>144</v>
      </c>
      <c r="I6667" t="s">
        <v>136</v>
      </c>
      <c r="J6667" t="s">
        <v>137</v>
      </c>
      <c r="K6667" t="s">
        <v>138</v>
      </c>
      <c r="L6667" t="s">
        <v>18344</v>
      </c>
      <c r="M6667" t="s">
        <v>18345</v>
      </c>
      <c r="N6667">
        <v>0.26027777699999999</v>
      </c>
      <c r="O6667">
        <v>3</v>
      </c>
      <c r="P6667">
        <v>764</v>
      </c>
      <c r="Q6667">
        <v>1</v>
      </c>
      <c r="R6667">
        <v>20</v>
      </c>
      <c r="S6667">
        <v>0</v>
      </c>
      <c r="T6667">
        <v>27</v>
      </c>
      <c r="U6667">
        <v>0</v>
      </c>
      <c r="V6667">
        <v>0</v>
      </c>
      <c r="W6667">
        <v>0.22609570674583332</v>
      </c>
      <c r="X6667">
        <v>35.224934138136263</v>
      </c>
      <c r="Y6667">
        <v>5.6395895032357011</v>
      </c>
      <c r="Z6667">
        <v>5.9872526780488391</v>
      </c>
      <c r="AA6667">
        <v>0</v>
      </c>
      <c r="AB6667">
        <v>7.9341099254741954</v>
      </c>
      <c r="AC6667">
        <v>0</v>
      </c>
      <c r="AD6667">
        <v>0</v>
      </c>
      <c r="AE6667">
        <v>55.011981951640834</v>
      </c>
    </row>
    <row r="6668" spans="1:31" x14ac:dyDescent="0.3">
      <c r="A6668">
        <v>2661389</v>
      </c>
      <c r="B6668">
        <v>1</v>
      </c>
      <c r="C6668" t="s">
        <v>80</v>
      </c>
      <c r="D6668" t="s">
        <v>106</v>
      </c>
      <c r="E6668" t="s">
        <v>165</v>
      </c>
      <c r="F6668" t="s">
        <v>18346</v>
      </c>
      <c r="G6668" t="s">
        <v>6104</v>
      </c>
      <c r="H6668" t="s">
        <v>135</v>
      </c>
      <c r="I6668" t="s">
        <v>136</v>
      </c>
      <c r="J6668" t="s">
        <v>137</v>
      </c>
      <c r="K6668" t="s">
        <v>138</v>
      </c>
      <c r="L6668" t="s">
        <v>18347</v>
      </c>
      <c r="M6668" t="s">
        <v>18348</v>
      </c>
      <c r="N6668">
        <v>2.9308333329999998</v>
      </c>
      <c r="O6668">
        <v>0</v>
      </c>
      <c r="P6668">
        <v>13</v>
      </c>
      <c r="Q6668">
        <v>0</v>
      </c>
      <c r="R6668">
        <v>2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8.5125952882043894</v>
      </c>
      <c r="Y6668">
        <v>0</v>
      </c>
      <c r="Z6668">
        <v>1.3806642182493303</v>
      </c>
      <c r="AA6668">
        <v>0</v>
      </c>
      <c r="AB6668">
        <v>0.10490515638077567</v>
      </c>
      <c r="AC6668">
        <v>0</v>
      </c>
      <c r="AD6668">
        <v>0</v>
      </c>
      <c r="AE6668">
        <v>9.9981646628344958</v>
      </c>
    </row>
    <row r="6669" spans="1:31" x14ac:dyDescent="0.3">
      <c r="A6669">
        <v>2661037</v>
      </c>
      <c r="B6669">
        <v>1</v>
      </c>
      <c r="C6669" t="s">
        <v>80</v>
      </c>
      <c r="D6669" t="s">
        <v>105</v>
      </c>
      <c r="E6669" t="s">
        <v>194</v>
      </c>
      <c r="F6669" t="s">
        <v>18349</v>
      </c>
      <c r="G6669" t="s">
        <v>149</v>
      </c>
      <c r="H6669" t="s">
        <v>144</v>
      </c>
      <c r="I6669" t="s">
        <v>136</v>
      </c>
      <c r="J6669" t="s">
        <v>137</v>
      </c>
      <c r="K6669" t="s">
        <v>138</v>
      </c>
      <c r="L6669" t="s">
        <v>18350</v>
      </c>
      <c r="M6669" t="s">
        <v>18351</v>
      </c>
      <c r="N6669">
        <v>0.61416666600000003</v>
      </c>
      <c r="O6669">
        <v>0</v>
      </c>
      <c r="P6669">
        <v>1119</v>
      </c>
      <c r="Q6669">
        <v>0</v>
      </c>
      <c r="R6669">
        <v>19</v>
      </c>
      <c r="S6669">
        <v>3</v>
      </c>
      <c r="T6669">
        <v>96</v>
      </c>
      <c r="U6669">
        <v>1</v>
      </c>
      <c r="V6669">
        <v>0</v>
      </c>
      <c r="W6669">
        <v>0</v>
      </c>
      <c r="X6669">
        <v>207.63612097567307</v>
      </c>
      <c r="Y6669">
        <v>0</v>
      </c>
      <c r="Z6669">
        <v>11.396037854384574</v>
      </c>
      <c r="AA6669">
        <v>41.08113915241583</v>
      </c>
      <c r="AB6669">
        <v>94.301957368171642</v>
      </c>
      <c r="AC6669">
        <v>85.020438303350559</v>
      </c>
      <c r="AD6669">
        <v>0</v>
      </c>
      <c r="AE6669">
        <v>439.43569365399566</v>
      </c>
    </row>
    <row r="6670" spans="1:31" x14ac:dyDescent="0.3">
      <c r="A6670">
        <v>2661535</v>
      </c>
      <c r="B6670">
        <v>1</v>
      </c>
      <c r="C6670" t="s">
        <v>80</v>
      </c>
      <c r="D6670" t="s">
        <v>82</v>
      </c>
      <c r="E6670" t="s">
        <v>214</v>
      </c>
      <c r="F6670" t="s">
        <v>18352</v>
      </c>
      <c r="G6670" t="s">
        <v>154</v>
      </c>
      <c r="H6670" t="s">
        <v>135</v>
      </c>
      <c r="I6670" t="s">
        <v>136</v>
      </c>
      <c r="J6670" t="s">
        <v>137</v>
      </c>
      <c r="K6670" t="s">
        <v>138</v>
      </c>
      <c r="L6670" t="s">
        <v>18353</v>
      </c>
      <c r="M6670" t="s">
        <v>18354</v>
      </c>
      <c r="N6670">
        <v>0.28888888800000001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6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2.7019111849665003</v>
      </c>
      <c r="AC6670">
        <v>0</v>
      </c>
      <c r="AD6670">
        <v>0</v>
      </c>
      <c r="AE6670">
        <v>2.7019111849665003</v>
      </c>
    </row>
    <row r="6671" spans="1:31" x14ac:dyDescent="0.3">
      <c r="A6671">
        <v>2661203</v>
      </c>
      <c r="B6671">
        <v>1</v>
      </c>
      <c r="C6671" t="s">
        <v>81</v>
      </c>
      <c r="D6671" t="s">
        <v>115</v>
      </c>
      <c r="E6671" t="s">
        <v>165</v>
      </c>
      <c r="F6671" t="s">
        <v>18355</v>
      </c>
      <c r="G6671" t="s">
        <v>224</v>
      </c>
      <c r="H6671" t="s">
        <v>135</v>
      </c>
      <c r="I6671" t="s">
        <v>136</v>
      </c>
      <c r="J6671" t="s">
        <v>137</v>
      </c>
      <c r="K6671" t="s">
        <v>138</v>
      </c>
      <c r="L6671" t="s">
        <v>18356</v>
      </c>
      <c r="M6671" t="s">
        <v>18357</v>
      </c>
      <c r="N6671">
        <v>1.5436111109999999</v>
      </c>
      <c r="O6671">
        <v>0</v>
      </c>
      <c r="P6671">
        <v>2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</row>
    <row r="6672" spans="1:31" x14ac:dyDescent="0.3">
      <c r="A6672">
        <v>2660917</v>
      </c>
      <c r="B6672">
        <v>1</v>
      </c>
      <c r="C6672" t="s">
        <v>80</v>
      </c>
      <c r="D6672" t="s">
        <v>103</v>
      </c>
      <c r="E6672" t="s">
        <v>132</v>
      </c>
      <c r="F6672" t="s">
        <v>18358</v>
      </c>
      <c r="G6672" t="s">
        <v>268</v>
      </c>
      <c r="H6672" t="s">
        <v>135</v>
      </c>
      <c r="I6672" t="s">
        <v>136</v>
      </c>
      <c r="J6672" t="s">
        <v>137</v>
      </c>
      <c r="K6672" t="s">
        <v>138</v>
      </c>
      <c r="L6672" t="s">
        <v>18359</v>
      </c>
      <c r="M6672" t="s">
        <v>18360</v>
      </c>
      <c r="N6672">
        <v>0.76277777700000005</v>
      </c>
      <c r="O6672">
        <v>0</v>
      </c>
      <c r="P6672">
        <v>19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3.8757457494205569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3.8757457494205569</v>
      </c>
    </row>
    <row r="6673" spans="1:31" x14ac:dyDescent="0.3">
      <c r="A6673">
        <v>2661209</v>
      </c>
      <c r="B6673">
        <v>1</v>
      </c>
      <c r="C6673" t="s">
        <v>80</v>
      </c>
      <c r="D6673" t="s">
        <v>105</v>
      </c>
      <c r="E6673" t="s">
        <v>141</v>
      </c>
      <c r="F6673" t="s">
        <v>18361</v>
      </c>
      <c r="G6673" t="s">
        <v>143</v>
      </c>
      <c r="H6673" t="s">
        <v>144</v>
      </c>
      <c r="I6673" t="s">
        <v>136</v>
      </c>
      <c r="J6673" t="s">
        <v>137</v>
      </c>
      <c r="K6673" t="s">
        <v>138</v>
      </c>
      <c r="L6673" t="s">
        <v>18362</v>
      </c>
      <c r="M6673" t="s">
        <v>18363</v>
      </c>
      <c r="N6673">
        <v>3.9508333329999998</v>
      </c>
      <c r="O6673">
        <v>1</v>
      </c>
      <c r="P6673">
        <v>0</v>
      </c>
      <c r="Q6673">
        <v>2</v>
      </c>
      <c r="R6673">
        <v>0</v>
      </c>
      <c r="S6673">
        <v>1</v>
      </c>
      <c r="T6673">
        <v>0</v>
      </c>
      <c r="U6673">
        <v>0</v>
      </c>
      <c r="V6673">
        <v>0</v>
      </c>
      <c r="W6673">
        <v>5.5677002890421381</v>
      </c>
      <c r="X6673">
        <v>0</v>
      </c>
      <c r="Y6673">
        <v>5.0140293010924859</v>
      </c>
      <c r="Z6673">
        <v>0</v>
      </c>
      <c r="AA6673">
        <v>2.0530788203173835</v>
      </c>
      <c r="AB6673">
        <v>0</v>
      </c>
      <c r="AC6673">
        <v>0</v>
      </c>
      <c r="AD6673">
        <v>0</v>
      </c>
      <c r="AE6673">
        <v>12.634808410452008</v>
      </c>
    </row>
    <row r="6674" spans="1:31" x14ac:dyDescent="0.3">
      <c r="A6674">
        <v>2661458</v>
      </c>
      <c r="B6674">
        <v>1</v>
      </c>
      <c r="C6674" t="s">
        <v>81</v>
      </c>
      <c r="D6674" t="s">
        <v>126</v>
      </c>
      <c r="E6674" t="s">
        <v>165</v>
      </c>
      <c r="F6674" t="s">
        <v>18364</v>
      </c>
      <c r="G6674" t="s">
        <v>154</v>
      </c>
      <c r="H6674" t="s">
        <v>135</v>
      </c>
      <c r="I6674" t="s">
        <v>136</v>
      </c>
      <c r="J6674" t="s">
        <v>137</v>
      </c>
      <c r="K6674" t="s">
        <v>138</v>
      </c>
      <c r="L6674" t="s">
        <v>18365</v>
      </c>
      <c r="M6674" t="s">
        <v>18366</v>
      </c>
      <c r="N6674">
        <v>1.683333333</v>
      </c>
      <c r="O6674">
        <v>0</v>
      </c>
      <c r="P6674">
        <v>0</v>
      </c>
      <c r="Q6674">
        <v>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0.68647221663436309</v>
      </c>
      <c r="AA6674">
        <v>0</v>
      </c>
      <c r="AB6674">
        <v>0</v>
      </c>
      <c r="AC6674">
        <v>0</v>
      </c>
      <c r="AD6674">
        <v>0</v>
      </c>
      <c r="AE6674">
        <v>0.68647221663436309</v>
      </c>
    </row>
    <row r="6675" spans="1:31" x14ac:dyDescent="0.3">
      <c r="A6675">
        <v>2660831</v>
      </c>
      <c r="B6675">
        <v>1</v>
      </c>
      <c r="C6675" t="s">
        <v>81</v>
      </c>
      <c r="D6675" t="s">
        <v>123</v>
      </c>
      <c r="E6675" t="s">
        <v>147</v>
      </c>
      <c r="F6675" t="s">
        <v>18367</v>
      </c>
      <c r="G6675" t="s">
        <v>149</v>
      </c>
      <c r="H6675" t="s">
        <v>144</v>
      </c>
      <c r="I6675" t="s">
        <v>136</v>
      </c>
      <c r="J6675" t="s">
        <v>137</v>
      </c>
      <c r="K6675" t="s">
        <v>138</v>
      </c>
      <c r="L6675" t="s">
        <v>18368</v>
      </c>
      <c r="M6675" t="s">
        <v>18369</v>
      </c>
      <c r="N6675">
        <v>0.19916666599999999</v>
      </c>
      <c r="O6675">
        <v>6</v>
      </c>
      <c r="P6675">
        <v>65</v>
      </c>
      <c r="Q6675">
        <v>191</v>
      </c>
      <c r="R6675">
        <v>331</v>
      </c>
      <c r="S6675">
        <v>25</v>
      </c>
      <c r="T6675">
        <v>77</v>
      </c>
      <c r="U6675">
        <v>0</v>
      </c>
      <c r="V6675">
        <v>0</v>
      </c>
      <c r="W6675">
        <v>0.77550709316500832</v>
      </c>
      <c r="X6675">
        <v>3.9175548743564397</v>
      </c>
      <c r="Y6675">
        <v>62.334647008467904</v>
      </c>
      <c r="Z6675">
        <v>55.217488548136224</v>
      </c>
      <c r="AA6675">
        <v>3.059225744903459</v>
      </c>
      <c r="AB6675">
        <v>7.7947391800692758</v>
      </c>
      <c r="AC6675">
        <v>0</v>
      </c>
      <c r="AD6675">
        <v>0</v>
      </c>
      <c r="AE6675">
        <v>133.09916244909832</v>
      </c>
    </row>
    <row r="6676" spans="1:31" x14ac:dyDescent="0.3">
      <c r="A6676">
        <v>2660874</v>
      </c>
      <c r="B6676">
        <v>1</v>
      </c>
      <c r="C6676" t="s">
        <v>81</v>
      </c>
      <c r="D6676" t="s">
        <v>114</v>
      </c>
      <c r="E6676" t="s">
        <v>132</v>
      </c>
      <c r="F6676" t="s">
        <v>18370</v>
      </c>
      <c r="G6676" t="s">
        <v>268</v>
      </c>
      <c r="H6676" t="s">
        <v>135</v>
      </c>
      <c r="I6676" t="s">
        <v>136</v>
      </c>
      <c r="J6676" t="s">
        <v>137</v>
      </c>
      <c r="K6676" t="s">
        <v>138</v>
      </c>
      <c r="L6676" t="s">
        <v>18371</v>
      </c>
      <c r="M6676" t="s">
        <v>18372</v>
      </c>
      <c r="N6676">
        <v>0.78472222199999997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1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0.55409617167672121</v>
      </c>
      <c r="AC6676">
        <v>0</v>
      </c>
      <c r="AD6676">
        <v>0</v>
      </c>
      <c r="AE6676">
        <v>0.55409617167672121</v>
      </c>
    </row>
    <row r="6677" spans="1:31" x14ac:dyDescent="0.3">
      <c r="A6677">
        <v>2661515</v>
      </c>
      <c r="B6677">
        <v>1</v>
      </c>
      <c r="C6677" t="s">
        <v>81</v>
      </c>
      <c r="D6677" t="s">
        <v>118</v>
      </c>
      <c r="E6677" t="s">
        <v>165</v>
      </c>
      <c r="F6677" t="s">
        <v>18373</v>
      </c>
      <c r="G6677" t="s">
        <v>154</v>
      </c>
      <c r="H6677" t="s">
        <v>135</v>
      </c>
      <c r="I6677" t="s">
        <v>136</v>
      </c>
      <c r="J6677" t="s">
        <v>137</v>
      </c>
      <c r="K6677" t="s">
        <v>138</v>
      </c>
      <c r="L6677" t="s">
        <v>18374</v>
      </c>
      <c r="M6677" t="s">
        <v>18353</v>
      </c>
      <c r="N6677">
        <v>0.60611111100000004</v>
      </c>
      <c r="O6677">
        <v>0</v>
      </c>
      <c r="P6677">
        <v>25</v>
      </c>
      <c r="Q6677">
        <v>0</v>
      </c>
      <c r="R6677">
        <v>8</v>
      </c>
      <c r="S6677">
        <v>0</v>
      </c>
      <c r="T6677">
        <v>2</v>
      </c>
      <c r="U6677">
        <v>0</v>
      </c>
      <c r="V6677">
        <v>0</v>
      </c>
      <c r="W6677">
        <v>0</v>
      </c>
      <c r="X6677">
        <v>4.8661754954537848</v>
      </c>
      <c r="Y6677">
        <v>0</v>
      </c>
      <c r="Z6677">
        <v>2.4951832165361023</v>
      </c>
      <c r="AA6677">
        <v>0</v>
      </c>
      <c r="AB6677">
        <v>0.13273802121014774</v>
      </c>
      <c r="AC6677">
        <v>0</v>
      </c>
      <c r="AD6677">
        <v>0</v>
      </c>
      <c r="AE6677">
        <v>7.4940967332000348</v>
      </c>
    </row>
    <row r="6678" spans="1:31" x14ac:dyDescent="0.3">
      <c r="A6678">
        <v>2660954</v>
      </c>
      <c r="B6678">
        <v>1</v>
      </c>
      <c r="C6678" t="s">
        <v>81</v>
      </c>
      <c r="D6678" t="s">
        <v>112</v>
      </c>
      <c r="E6678" t="s">
        <v>214</v>
      </c>
      <c r="F6678" t="s">
        <v>18375</v>
      </c>
      <c r="G6678" t="s">
        <v>224</v>
      </c>
      <c r="H6678" t="s">
        <v>135</v>
      </c>
      <c r="I6678" t="s">
        <v>136</v>
      </c>
      <c r="J6678" t="s">
        <v>137</v>
      </c>
      <c r="K6678" t="s">
        <v>138</v>
      </c>
      <c r="L6678" t="s">
        <v>18376</v>
      </c>
      <c r="M6678" t="s">
        <v>18377</v>
      </c>
      <c r="N6678">
        <v>3.0188888880000002</v>
      </c>
      <c r="O6678">
        <v>0</v>
      </c>
      <c r="P6678">
        <v>40</v>
      </c>
      <c r="Q6678">
        <v>0</v>
      </c>
      <c r="R6678">
        <v>0</v>
      </c>
      <c r="S6678">
        <v>0</v>
      </c>
      <c r="T6678">
        <v>31</v>
      </c>
      <c r="U6678">
        <v>0</v>
      </c>
      <c r="V6678">
        <v>0</v>
      </c>
      <c r="W6678">
        <v>0</v>
      </c>
      <c r="X6678">
        <v>27.075760837585037</v>
      </c>
      <c r="Y6678">
        <v>0</v>
      </c>
      <c r="Z6678">
        <v>0</v>
      </c>
      <c r="AA6678">
        <v>0</v>
      </c>
      <c r="AB6678">
        <v>143.24067433886358</v>
      </c>
      <c r="AC6678">
        <v>0</v>
      </c>
      <c r="AD6678">
        <v>0</v>
      </c>
      <c r="AE6678">
        <v>170.31643517644864</v>
      </c>
    </row>
    <row r="6679" spans="1:31" x14ac:dyDescent="0.3">
      <c r="A6679">
        <v>2660977</v>
      </c>
      <c r="B6679">
        <v>1</v>
      </c>
      <c r="C6679" t="s">
        <v>80</v>
      </c>
      <c r="D6679" t="s">
        <v>86</v>
      </c>
      <c r="E6679" t="s">
        <v>165</v>
      </c>
      <c r="F6679" t="s">
        <v>18378</v>
      </c>
      <c r="G6679" t="s">
        <v>161</v>
      </c>
      <c r="H6679" t="s">
        <v>135</v>
      </c>
      <c r="I6679" t="s">
        <v>136</v>
      </c>
      <c r="J6679" t="s">
        <v>137</v>
      </c>
      <c r="K6679" t="s">
        <v>162</v>
      </c>
      <c r="L6679" t="s">
        <v>18379</v>
      </c>
      <c r="M6679" t="s">
        <v>18380</v>
      </c>
      <c r="N6679">
        <v>6.5297222220000002</v>
      </c>
      <c r="O6679">
        <v>0</v>
      </c>
      <c r="P6679">
        <v>60</v>
      </c>
      <c r="Q6679">
        <v>0</v>
      </c>
      <c r="R6679">
        <v>1</v>
      </c>
      <c r="S6679">
        <v>0</v>
      </c>
      <c r="T6679">
        <v>4</v>
      </c>
      <c r="U6679">
        <v>0</v>
      </c>
      <c r="V6679">
        <v>0</v>
      </c>
      <c r="W6679">
        <v>0</v>
      </c>
      <c r="X6679">
        <v>311.75809240475036</v>
      </c>
      <c r="Y6679">
        <v>0</v>
      </c>
      <c r="Z6679">
        <v>3.4047228059590089</v>
      </c>
      <c r="AA6679">
        <v>0</v>
      </c>
      <c r="AB6679">
        <v>19.626973450803092</v>
      </c>
      <c r="AC6679">
        <v>0</v>
      </c>
      <c r="AD6679">
        <v>0</v>
      </c>
      <c r="AE6679">
        <v>334.78978866151249</v>
      </c>
    </row>
    <row r="6680" spans="1:31" x14ac:dyDescent="0.3">
      <c r="A6680">
        <v>2660931</v>
      </c>
      <c r="B6680">
        <v>1</v>
      </c>
      <c r="C6680" t="s">
        <v>81</v>
      </c>
      <c r="D6680" t="s">
        <v>120</v>
      </c>
      <c r="E6680" t="s">
        <v>152</v>
      </c>
      <c r="F6680" t="s">
        <v>10106</v>
      </c>
      <c r="G6680" t="s">
        <v>220</v>
      </c>
      <c r="H6680" t="s">
        <v>135</v>
      </c>
      <c r="I6680" t="s">
        <v>136</v>
      </c>
      <c r="J6680" t="s">
        <v>137</v>
      </c>
      <c r="K6680" t="s">
        <v>162</v>
      </c>
      <c r="L6680" t="s">
        <v>18381</v>
      </c>
      <c r="M6680" t="s">
        <v>18382</v>
      </c>
      <c r="N6680">
        <v>7.3891666660000004</v>
      </c>
      <c r="O6680">
        <v>0</v>
      </c>
      <c r="P6680">
        <v>186</v>
      </c>
      <c r="Q6680">
        <v>0</v>
      </c>
      <c r="R6680">
        <v>11</v>
      </c>
      <c r="S6680">
        <v>0</v>
      </c>
      <c r="T6680">
        <v>23</v>
      </c>
      <c r="U6680">
        <v>0</v>
      </c>
      <c r="V6680">
        <v>0</v>
      </c>
      <c r="W6680">
        <v>0</v>
      </c>
      <c r="X6680">
        <v>340.12171098486198</v>
      </c>
      <c r="Y6680">
        <v>0</v>
      </c>
      <c r="Z6680">
        <v>507.09917183707512</v>
      </c>
      <c r="AA6680">
        <v>0</v>
      </c>
      <c r="AB6680">
        <v>213.61902590681416</v>
      </c>
      <c r="AC6680">
        <v>0</v>
      </c>
      <c r="AD6680">
        <v>0</v>
      </c>
      <c r="AE6680">
        <v>1060.8399087287512</v>
      </c>
    </row>
    <row r="6681" spans="1:31" x14ac:dyDescent="0.3">
      <c r="A6681">
        <v>2661455</v>
      </c>
      <c r="B6681">
        <v>1</v>
      </c>
      <c r="C6681" t="s">
        <v>80</v>
      </c>
      <c r="D6681" t="s">
        <v>103</v>
      </c>
      <c r="E6681" t="s">
        <v>147</v>
      </c>
      <c r="F6681" t="s">
        <v>5158</v>
      </c>
      <c r="G6681" t="s">
        <v>149</v>
      </c>
      <c r="H6681" t="s">
        <v>144</v>
      </c>
      <c r="I6681" t="s">
        <v>241</v>
      </c>
      <c r="J6681" t="s">
        <v>137</v>
      </c>
      <c r="K6681" t="s">
        <v>138</v>
      </c>
      <c r="L6681" t="s">
        <v>18383</v>
      </c>
      <c r="M6681" t="s">
        <v>18384</v>
      </c>
      <c r="N6681">
        <v>8.3333330000000001E-3</v>
      </c>
      <c r="O6681">
        <v>4</v>
      </c>
      <c r="P6681">
        <v>2054</v>
      </c>
      <c r="Q6681">
        <v>23</v>
      </c>
      <c r="R6681">
        <v>305</v>
      </c>
      <c r="S6681">
        <v>30</v>
      </c>
      <c r="T6681">
        <v>776</v>
      </c>
      <c r="U6681">
        <v>2</v>
      </c>
      <c r="V6681">
        <v>0</v>
      </c>
      <c r="W6681">
        <v>1.2336810600300001E-2</v>
      </c>
      <c r="X6681">
        <v>3.3290215479735537</v>
      </c>
      <c r="Y6681">
        <v>0.66667690032073335</v>
      </c>
      <c r="Z6681">
        <v>2.124772235836299</v>
      </c>
      <c r="AA6681">
        <v>0.85680257074181854</v>
      </c>
      <c r="AB6681">
        <v>3.9602247290676478</v>
      </c>
      <c r="AC6681">
        <v>0.10194188284061834</v>
      </c>
      <c r="AD6681">
        <v>0</v>
      </c>
      <c r="AE6681">
        <v>11.051776677380971</v>
      </c>
    </row>
    <row r="6682" spans="1:31" x14ac:dyDescent="0.3">
      <c r="A6682">
        <v>2660791</v>
      </c>
      <c r="B6682">
        <v>1</v>
      </c>
      <c r="C6682" t="s">
        <v>80</v>
      </c>
      <c r="D6682" t="s">
        <v>88</v>
      </c>
      <c r="E6682" t="s">
        <v>141</v>
      </c>
      <c r="F6682" t="s">
        <v>18385</v>
      </c>
      <c r="G6682" t="s">
        <v>154</v>
      </c>
      <c r="H6682" t="s">
        <v>144</v>
      </c>
      <c r="I6682" t="s">
        <v>136</v>
      </c>
      <c r="J6682" t="s">
        <v>137</v>
      </c>
      <c r="K6682" t="s">
        <v>138</v>
      </c>
      <c r="L6682" t="s">
        <v>18386</v>
      </c>
      <c r="M6682" t="s">
        <v>18387</v>
      </c>
      <c r="N6682">
        <v>0.12916666600000001</v>
      </c>
      <c r="O6682">
        <v>0</v>
      </c>
      <c r="P6682">
        <v>2428</v>
      </c>
      <c r="Q6682">
        <v>0</v>
      </c>
      <c r="R6682">
        <v>0</v>
      </c>
      <c r="S6682">
        <v>2</v>
      </c>
      <c r="T6682">
        <v>170</v>
      </c>
      <c r="U6682">
        <v>0</v>
      </c>
      <c r="V6682">
        <v>0</v>
      </c>
      <c r="W6682">
        <v>0</v>
      </c>
      <c r="X6682">
        <v>90.823092480343661</v>
      </c>
      <c r="Y6682">
        <v>0</v>
      </c>
      <c r="Z6682">
        <v>0</v>
      </c>
      <c r="AA6682">
        <v>0.31216414487499999</v>
      </c>
      <c r="AB6682">
        <v>12.292990867758814</v>
      </c>
      <c r="AC6682">
        <v>0</v>
      </c>
      <c r="AD6682">
        <v>0</v>
      </c>
      <c r="AE6682">
        <v>103.42824749297748</v>
      </c>
    </row>
    <row r="6683" spans="1:31" x14ac:dyDescent="0.3">
      <c r="A6683">
        <v>2660768</v>
      </c>
      <c r="B6683">
        <v>1</v>
      </c>
      <c r="C6683" t="s">
        <v>80</v>
      </c>
      <c r="D6683" t="s">
        <v>108</v>
      </c>
      <c r="E6683" t="s">
        <v>147</v>
      </c>
      <c r="F6683" t="s">
        <v>18388</v>
      </c>
      <c r="G6683" t="s">
        <v>149</v>
      </c>
      <c r="H6683" t="s">
        <v>144</v>
      </c>
      <c r="I6683" t="s">
        <v>136</v>
      </c>
      <c r="J6683" t="s">
        <v>137</v>
      </c>
      <c r="K6683" t="s">
        <v>138</v>
      </c>
      <c r="L6683" t="s">
        <v>18389</v>
      </c>
      <c r="M6683" t="s">
        <v>18390</v>
      </c>
      <c r="N6683">
        <v>0.50083333299999999</v>
      </c>
      <c r="O6683">
        <v>0</v>
      </c>
      <c r="P6683">
        <v>404</v>
      </c>
      <c r="Q6683">
        <v>0</v>
      </c>
      <c r="R6683">
        <v>76</v>
      </c>
      <c r="S6683">
        <v>1</v>
      </c>
      <c r="T6683">
        <v>65</v>
      </c>
      <c r="U6683">
        <v>0</v>
      </c>
      <c r="V6683">
        <v>0</v>
      </c>
      <c r="W6683">
        <v>0</v>
      </c>
      <c r="X6683">
        <v>38.049920357231798</v>
      </c>
      <c r="Y6683">
        <v>0</v>
      </c>
      <c r="Z6683">
        <v>36.146772174094522</v>
      </c>
      <c r="AA6683">
        <v>0.54477751843425892</v>
      </c>
      <c r="AB6683">
        <v>16.01387862517927</v>
      </c>
      <c r="AC6683">
        <v>0</v>
      </c>
      <c r="AD6683">
        <v>0</v>
      </c>
      <c r="AE6683">
        <v>90.755348674939853</v>
      </c>
    </row>
    <row r="6684" spans="1:31" x14ac:dyDescent="0.3">
      <c r="A6684">
        <v>2661000</v>
      </c>
      <c r="B6684">
        <v>1</v>
      </c>
      <c r="C6684" t="s">
        <v>80</v>
      </c>
      <c r="D6684" t="s">
        <v>108</v>
      </c>
      <c r="E6684" t="s">
        <v>147</v>
      </c>
      <c r="F6684" t="s">
        <v>18391</v>
      </c>
      <c r="G6684" t="s">
        <v>161</v>
      </c>
      <c r="H6684" t="s">
        <v>144</v>
      </c>
      <c r="I6684" t="s">
        <v>136</v>
      </c>
      <c r="J6684" t="s">
        <v>137</v>
      </c>
      <c r="K6684" t="s">
        <v>162</v>
      </c>
      <c r="L6684" t="s">
        <v>18392</v>
      </c>
      <c r="M6684" t="s">
        <v>18393</v>
      </c>
      <c r="N6684">
        <v>1.5227777769999999</v>
      </c>
      <c r="O6684">
        <v>0</v>
      </c>
      <c r="P6684">
        <v>696</v>
      </c>
      <c r="Q6684">
        <v>0</v>
      </c>
      <c r="R6684">
        <v>104</v>
      </c>
      <c r="S6684">
        <v>3</v>
      </c>
      <c r="T6684">
        <v>125</v>
      </c>
      <c r="U6684">
        <v>0</v>
      </c>
      <c r="V6684">
        <v>0</v>
      </c>
      <c r="W6684">
        <v>0</v>
      </c>
      <c r="X6684">
        <v>179.69338438449714</v>
      </c>
      <c r="Y6684">
        <v>0</v>
      </c>
      <c r="Z6684">
        <v>147.21930088460715</v>
      </c>
      <c r="AA6684">
        <v>15.651384665489665</v>
      </c>
      <c r="AB6684">
        <v>225.39081341496976</v>
      </c>
      <c r="AC6684">
        <v>0</v>
      </c>
      <c r="AD6684">
        <v>0</v>
      </c>
      <c r="AE6684">
        <v>567.95488334956372</v>
      </c>
    </row>
    <row r="6685" spans="1:31" x14ac:dyDescent="0.3">
      <c r="A6685">
        <v>2660871</v>
      </c>
      <c r="B6685">
        <v>1</v>
      </c>
      <c r="C6685" t="s">
        <v>81</v>
      </c>
      <c r="D6685" t="s">
        <v>125</v>
      </c>
      <c r="E6685" t="s">
        <v>152</v>
      </c>
      <c r="F6685" t="s">
        <v>18394</v>
      </c>
      <c r="G6685" t="s">
        <v>191</v>
      </c>
      <c r="H6685" t="s">
        <v>135</v>
      </c>
      <c r="I6685" t="s">
        <v>136</v>
      </c>
      <c r="J6685" t="s">
        <v>137</v>
      </c>
      <c r="K6685" t="s">
        <v>138</v>
      </c>
      <c r="L6685" t="s">
        <v>18395</v>
      </c>
      <c r="M6685" t="s">
        <v>18396</v>
      </c>
      <c r="N6685">
        <v>0.53249999999999997</v>
      </c>
      <c r="O6685">
        <v>0</v>
      </c>
      <c r="P6685">
        <v>269</v>
      </c>
      <c r="Q6685">
        <v>0</v>
      </c>
      <c r="R6685">
        <v>0</v>
      </c>
      <c r="S6685">
        <v>0</v>
      </c>
      <c r="T6685">
        <v>19</v>
      </c>
      <c r="U6685">
        <v>0</v>
      </c>
      <c r="V6685">
        <v>0</v>
      </c>
      <c r="W6685">
        <v>0</v>
      </c>
      <c r="X6685">
        <v>22.252475918173893</v>
      </c>
      <c r="Y6685">
        <v>0</v>
      </c>
      <c r="Z6685">
        <v>0</v>
      </c>
      <c r="AA6685">
        <v>0</v>
      </c>
      <c r="AB6685">
        <v>8.3817715414034097</v>
      </c>
      <c r="AC6685">
        <v>0</v>
      </c>
      <c r="AD6685">
        <v>0</v>
      </c>
      <c r="AE6685">
        <v>30.634247459577303</v>
      </c>
    </row>
    <row r="6686" spans="1:31" x14ac:dyDescent="0.3">
      <c r="A6686">
        <v>2661226</v>
      </c>
      <c r="B6686">
        <v>1</v>
      </c>
      <c r="C6686" t="s">
        <v>81</v>
      </c>
      <c r="D6686" t="s">
        <v>128</v>
      </c>
      <c r="E6686" t="s">
        <v>214</v>
      </c>
      <c r="F6686" t="s">
        <v>7412</v>
      </c>
      <c r="G6686" t="s">
        <v>216</v>
      </c>
      <c r="H6686" t="s">
        <v>135</v>
      </c>
      <c r="I6686" t="s">
        <v>136</v>
      </c>
      <c r="J6686" t="s">
        <v>137</v>
      </c>
      <c r="K6686" t="s">
        <v>138</v>
      </c>
      <c r="L6686" t="s">
        <v>18397</v>
      </c>
      <c r="M6686" t="s">
        <v>18398</v>
      </c>
      <c r="N6686">
        <v>2.7911111110000002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2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11.903976657494878</v>
      </c>
      <c r="AC6686">
        <v>0</v>
      </c>
      <c r="AD6686">
        <v>0</v>
      </c>
      <c r="AE6686">
        <v>11.903976657494878</v>
      </c>
    </row>
    <row r="6687" spans="1:31" x14ac:dyDescent="0.3">
      <c r="A6687">
        <v>2661063</v>
      </c>
      <c r="B6687">
        <v>1</v>
      </c>
      <c r="C6687" t="s">
        <v>80</v>
      </c>
      <c r="D6687" t="s">
        <v>100</v>
      </c>
      <c r="E6687" t="s">
        <v>141</v>
      </c>
      <c r="F6687" t="s">
        <v>18399</v>
      </c>
      <c r="G6687" t="s">
        <v>143</v>
      </c>
      <c r="H6687" t="s">
        <v>144</v>
      </c>
      <c r="I6687" t="s">
        <v>136</v>
      </c>
      <c r="J6687" t="s">
        <v>137</v>
      </c>
      <c r="K6687" t="s">
        <v>138</v>
      </c>
      <c r="L6687" t="s">
        <v>18400</v>
      </c>
      <c r="M6687" t="s">
        <v>18401</v>
      </c>
      <c r="N6687">
        <v>2.0377777770000001</v>
      </c>
      <c r="O6687">
        <v>0</v>
      </c>
      <c r="P6687">
        <v>199</v>
      </c>
      <c r="Q6687">
        <v>0</v>
      </c>
      <c r="R6687">
        <v>9</v>
      </c>
      <c r="S6687">
        <v>0</v>
      </c>
      <c r="T6687">
        <v>35</v>
      </c>
      <c r="U6687">
        <v>0</v>
      </c>
      <c r="V6687">
        <v>0</v>
      </c>
      <c r="W6687">
        <v>0</v>
      </c>
      <c r="X6687">
        <v>155.8122205658679</v>
      </c>
      <c r="Y6687">
        <v>0</v>
      </c>
      <c r="Z6687">
        <v>8.2667426331365785</v>
      </c>
      <c r="AA6687">
        <v>0</v>
      </c>
      <c r="AB6687">
        <v>118.26634216261014</v>
      </c>
      <c r="AC6687">
        <v>0</v>
      </c>
      <c r="AD6687">
        <v>0</v>
      </c>
      <c r="AE6687">
        <v>282.34530536161463</v>
      </c>
    </row>
    <row r="6688" spans="1:31" x14ac:dyDescent="0.3">
      <c r="A6688">
        <v>2661083</v>
      </c>
      <c r="B6688">
        <v>1</v>
      </c>
      <c r="C6688" t="s">
        <v>81</v>
      </c>
      <c r="D6688" t="s">
        <v>112</v>
      </c>
      <c r="E6688" t="s">
        <v>147</v>
      </c>
      <c r="F6688" t="s">
        <v>6834</v>
      </c>
      <c r="G6688" t="s">
        <v>161</v>
      </c>
      <c r="H6688" t="s">
        <v>144</v>
      </c>
      <c r="I6688" t="s">
        <v>136</v>
      </c>
      <c r="J6688" t="s">
        <v>137</v>
      </c>
      <c r="K6688" t="s">
        <v>162</v>
      </c>
      <c r="L6688" t="s">
        <v>18402</v>
      </c>
      <c r="M6688" t="s">
        <v>18403</v>
      </c>
      <c r="N6688">
        <v>6.9972222220000004</v>
      </c>
      <c r="O6688">
        <v>4</v>
      </c>
      <c r="P6688">
        <v>1652</v>
      </c>
      <c r="Q6688">
        <v>219</v>
      </c>
      <c r="R6688">
        <v>86</v>
      </c>
      <c r="S6688">
        <v>21</v>
      </c>
      <c r="T6688">
        <v>165</v>
      </c>
      <c r="U6688">
        <v>2</v>
      </c>
      <c r="V6688">
        <v>1</v>
      </c>
      <c r="W6688">
        <v>8.0147593889599982</v>
      </c>
      <c r="X6688">
        <v>2206.2848476453064</v>
      </c>
      <c r="Y6688">
        <v>3098.983954581372</v>
      </c>
      <c r="Z6688">
        <v>902.67390688140927</v>
      </c>
      <c r="AA6688">
        <v>930.93090549553096</v>
      </c>
      <c r="AB6688">
        <v>616.32819774034147</v>
      </c>
      <c r="AC6688">
        <v>664.03427735350579</v>
      </c>
      <c r="AD6688">
        <v>8.9001997545004468</v>
      </c>
      <c r="AE6688">
        <v>8436.1510488409276</v>
      </c>
    </row>
    <row r="6689" spans="1:31" x14ac:dyDescent="0.3">
      <c r="A6689">
        <v>2661183</v>
      </c>
      <c r="B6689">
        <v>1</v>
      </c>
      <c r="C6689" t="s">
        <v>80</v>
      </c>
      <c r="D6689" t="s">
        <v>82</v>
      </c>
      <c r="E6689" t="s">
        <v>132</v>
      </c>
      <c r="F6689" t="s">
        <v>18404</v>
      </c>
      <c r="G6689" t="s">
        <v>228</v>
      </c>
      <c r="H6689" t="s">
        <v>135</v>
      </c>
      <c r="I6689" t="s">
        <v>136</v>
      </c>
      <c r="J6689" t="s">
        <v>137</v>
      </c>
      <c r="K6689" t="s">
        <v>138</v>
      </c>
      <c r="L6689" t="s">
        <v>18405</v>
      </c>
      <c r="M6689" t="s">
        <v>18406</v>
      </c>
      <c r="N6689">
        <v>7.4408333329999996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1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21.704677050022354</v>
      </c>
      <c r="AC6689">
        <v>0</v>
      </c>
      <c r="AD6689">
        <v>0</v>
      </c>
      <c r="AE6689">
        <v>21.704677050022354</v>
      </c>
    </row>
    <row r="6690" spans="1:31" x14ac:dyDescent="0.3">
      <c r="A6690">
        <v>2661518</v>
      </c>
      <c r="B6690">
        <v>1</v>
      </c>
      <c r="C6690" t="s">
        <v>80</v>
      </c>
      <c r="D6690" t="s">
        <v>92</v>
      </c>
      <c r="E6690" t="s">
        <v>141</v>
      </c>
      <c r="F6690" t="s">
        <v>18407</v>
      </c>
      <c r="G6690" t="s">
        <v>143</v>
      </c>
      <c r="H6690" t="s">
        <v>144</v>
      </c>
      <c r="I6690" t="s">
        <v>136</v>
      </c>
      <c r="J6690" t="s">
        <v>137</v>
      </c>
      <c r="K6690" t="s">
        <v>138</v>
      </c>
      <c r="L6690" t="s">
        <v>18408</v>
      </c>
      <c r="M6690" t="s">
        <v>18409</v>
      </c>
      <c r="N6690">
        <v>3.1811111109999999</v>
      </c>
      <c r="O6690">
        <v>0</v>
      </c>
      <c r="P6690">
        <v>86</v>
      </c>
      <c r="Q6690">
        <v>0</v>
      </c>
      <c r="R6690">
        <v>0</v>
      </c>
      <c r="S6690">
        <v>0</v>
      </c>
      <c r="T6690">
        <v>8</v>
      </c>
      <c r="U6690">
        <v>0</v>
      </c>
      <c r="V6690">
        <v>0</v>
      </c>
      <c r="W6690">
        <v>0</v>
      </c>
      <c r="X6690">
        <v>91.581011978858925</v>
      </c>
      <c r="Y6690">
        <v>0</v>
      </c>
      <c r="Z6690">
        <v>0</v>
      </c>
      <c r="AA6690">
        <v>0</v>
      </c>
      <c r="AB6690">
        <v>23.137127221610573</v>
      </c>
      <c r="AC6690">
        <v>0</v>
      </c>
      <c r="AD6690">
        <v>0</v>
      </c>
      <c r="AE6690">
        <v>114.71813920046949</v>
      </c>
    </row>
    <row r="6691" spans="1:31" x14ac:dyDescent="0.3">
      <c r="A6691">
        <v>2660771</v>
      </c>
      <c r="B6691">
        <v>1</v>
      </c>
      <c r="C6691" t="s">
        <v>81</v>
      </c>
      <c r="D6691" t="s">
        <v>118</v>
      </c>
      <c r="E6691" t="s">
        <v>147</v>
      </c>
      <c r="F6691" t="s">
        <v>578</v>
      </c>
      <c r="G6691" t="s">
        <v>149</v>
      </c>
      <c r="H6691" t="s">
        <v>144</v>
      </c>
      <c r="I6691" t="s">
        <v>241</v>
      </c>
      <c r="J6691" t="s">
        <v>137</v>
      </c>
      <c r="K6691" t="s">
        <v>138</v>
      </c>
      <c r="L6691" t="s">
        <v>18410</v>
      </c>
      <c r="M6691" t="s">
        <v>18411</v>
      </c>
      <c r="N6691">
        <v>1.1111111E-2</v>
      </c>
      <c r="O6691">
        <v>14</v>
      </c>
      <c r="P6691">
        <v>3125</v>
      </c>
      <c r="Q6691">
        <v>83</v>
      </c>
      <c r="R6691">
        <v>156</v>
      </c>
      <c r="S6691">
        <v>8</v>
      </c>
      <c r="T6691">
        <v>227</v>
      </c>
      <c r="U6691">
        <v>0</v>
      </c>
      <c r="V6691">
        <v>0</v>
      </c>
      <c r="W6691">
        <v>5.9280983105540003E-2</v>
      </c>
      <c r="X6691">
        <v>6.9329755780508533</v>
      </c>
      <c r="Y6691">
        <v>4.052079777290917</v>
      </c>
      <c r="Z6691">
        <v>3.7122107590966396</v>
      </c>
      <c r="AA6691">
        <v>0.37793262842750663</v>
      </c>
      <c r="AB6691">
        <v>0.91068777240416532</v>
      </c>
      <c r="AC6691">
        <v>0</v>
      </c>
      <c r="AD6691">
        <v>0</v>
      </c>
      <c r="AE6691">
        <v>16.045167498375623</v>
      </c>
    </row>
    <row r="6692" spans="1:31" x14ac:dyDescent="0.3">
      <c r="A6692">
        <v>2660828</v>
      </c>
      <c r="B6692">
        <v>1</v>
      </c>
      <c r="C6692" t="s">
        <v>81</v>
      </c>
      <c r="D6692" t="s">
        <v>128</v>
      </c>
      <c r="E6692" t="s">
        <v>147</v>
      </c>
      <c r="F6692" t="s">
        <v>13576</v>
      </c>
      <c r="G6692" t="s">
        <v>149</v>
      </c>
      <c r="H6692" t="s">
        <v>144</v>
      </c>
      <c r="I6692" t="s">
        <v>136</v>
      </c>
      <c r="J6692" t="s">
        <v>137</v>
      </c>
      <c r="K6692" t="s">
        <v>138</v>
      </c>
      <c r="L6692" t="s">
        <v>18412</v>
      </c>
      <c r="M6692" t="s">
        <v>18413</v>
      </c>
      <c r="N6692">
        <v>2.216111111</v>
      </c>
      <c r="O6692">
        <v>0</v>
      </c>
      <c r="P6692">
        <v>47</v>
      </c>
      <c r="Q6692">
        <v>0</v>
      </c>
      <c r="R6692">
        <v>1</v>
      </c>
      <c r="S6692">
        <v>0</v>
      </c>
      <c r="T6692">
        <v>5</v>
      </c>
      <c r="U6692">
        <v>0</v>
      </c>
      <c r="V6692">
        <v>0</v>
      </c>
      <c r="W6692">
        <v>0</v>
      </c>
      <c r="X6692">
        <v>12.495307682532978</v>
      </c>
      <c r="Y6692">
        <v>0</v>
      </c>
      <c r="Z6692">
        <v>0.40775166584558598</v>
      </c>
      <c r="AA6692">
        <v>0</v>
      </c>
      <c r="AB6692">
        <v>3.8622666496495008</v>
      </c>
      <c r="AC6692">
        <v>0</v>
      </c>
      <c r="AD6692">
        <v>0</v>
      </c>
      <c r="AE6692">
        <v>16.765325998028064</v>
      </c>
    </row>
    <row r="6693" spans="1:31" x14ac:dyDescent="0.3">
      <c r="A6693">
        <v>2660857</v>
      </c>
      <c r="B6693">
        <v>1</v>
      </c>
      <c r="C6693" t="s">
        <v>81</v>
      </c>
      <c r="D6693" t="s">
        <v>115</v>
      </c>
      <c r="E6693" t="s">
        <v>147</v>
      </c>
      <c r="F6693" t="s">
        <v>18414</v>
      </c>
      <c r="G6693" t="s">
        <v>149</v>
      </c>
      <c r="H6693" t="s">
        <v>144</v>
      </c>
      <c r="I6693" t="s">
        <v>136</v>
      </c>
      <c r="J6693" t="s">
        <v>137</v>
      </c>
      <c r="K6693" t="s">
        <v>138</v>
      </c>
      <c r="L6693" t="s">
        <v>18415</v>
      </c>
      <c r="M6693" t="s">
        <v>18416</v>
      </c>
      <c r="N6693">
        <v>0.46666666600000001</v>
      </c>
      <c r="O6693">
        <v>2</v>
      </c>
      <c r="P6693">
        <v>593</v>
      </c>
      <c r="Q6693">
        <v>3</v>
      </c>
      <c r="R6693">
        <v>29</v>
      </c>
      <c r="S6693">
        <v>3</v>
      </c>
      <c r="T6693">
        <v>34</v>
      </c>
      <c r="U6693">
        <v>0</v>
      </c>
      <c r="V6693">
        <v>0</v>
      </c>
      <c r="W6693">
        <v>0.20360957026666665</v>
      </c>
      <c r="X6693">
        <v>41.656434990716349</v>
      </c>
      <c r="Y6693">
        <v>7.6414238879301415</v>
      </c>
      <c r="Z6693">
        <v>22.756047945855844</v>
      </c>
      <c r="AA6693">
        <v>6.460513055256353</v>
      </c>
      <c r="AB6693">
        <v>7.5015169545381344</v>
      </c>
      <c r="AC6693">
        <v>0</v>
      </c>
      <c r="AD6693">
        <v>0</v>
      </c>
      <c r="AE6693">
        <v>86.219546404563488</v>
      </c>
    </row>
    <row r="6694" spans="1:31" x14ac:dyDescent="0.3">
      <c r="A6694">
        <v>2661235</v>
      </c>
      <c r="B6694">
        <v>1</v>
      </c>
      <c r="C6694" t="s">
        <v>81</v>
      </c>
      <c r="D6694" t="s">
        <v>128</v>
      </c>
      <c r="E6694" t="s">
        <v>194</v>
      </c>
      <c r="F6694" t="s">
        <v>18417</v>
      </c>
      <c r="G6694" t="s">
        <v>149</v>
      </c>
      <c r="H6694" t="s">
        <v>144</v>
      </c>
      <c r="I6694" t="s">
        <v>136</v>
      </c>
      <c r="J6694" t="s">
        <v>137</v>
      </c>
      <c r="K6694" t="s">
        <v>138</v>
      </c>
      <c r="L6694" t="s">
        <v>18418</v>
      </c>
      <c r="M6694" t="s">
        <v>18419</v>
      </c>
      <c r="N6694">
        <v>7.0833332999999998E-2</v>
      </c>
      <c r="O6694">
        <v>20</v>
      </c>
      <c r="P6694">
        <v>177</v>
      </c>
      <c r="Q6694">
        <v>316</v>
      </c>
      <c r="R6694">
        <v>104</v>
      </c>
      <c r="S6694">
        <v>10</v>
      </c>
      <c r="T6694">
        <v>10</v>
      </c>
      <c r="U6694">
        <v>0</v>
      </c>
      <c r="V6694">
        <v>0</v>
      </c>
      <c r="W6694">
        <v>1.5927253582851786</v>
      </c>
      <c r="X6694">
        <v>5.8094076234390961</v>
      </c>
      <c r="Y6694">
        <v>47.967006253313777</v>
      </c>
      <c r="Z6694">
        <v>9.0739982593323578</v>
      </c>
      <c r="AA6694">
        <v>0.86875134692384481</v>
      </c>
      <c r="AB6694">
        <v>0.84743623824897374</v>
      </c>
      <c r="AC6694">
        <v>0</v>
      </c>
      <c r="AD6694">
        <v>0</v>
      </c>
      <c r="AE6694">
        <v>66.159325079543223</v>
      </c>
    </row>
    <row r="6695" spans="1:31" x14ac:dyDescent="0.3">
      <c r="A6695">
        <v>2660794</v>
      </c>
      <c r="B6695">
        <v>1</v>
      </c>
      <c r="C6695" t="s">
        <v>80</v>
      </c>
      <c r="D6695" t="s">
        <v>93</v>
      </c>
      <c r="E6695" t="s">
        <v>152</v>
      </c>
      <c r="F6695" t="s">
        <v>18420</v>
      </c>
      <c r="G6695" t="s">
        <v>191</v>
      </c>
      <c r="H6695" t="s">
        <v>135</v>
      </c>
      <c r="I6695" t="s">
        <v>136</v>
      </c>
      <c r="J6695" t="s">
        <v>137</v>
      </c>
      <c r="K6695" t="s">
        <v>138</v>
      </c>
      <c r="L6695" t="s">
        <v>18421</v>
      </c>
      <c r="M6695" t="s">
        <v>18422</v>
      </c>
      <c r="N6695">
        <v>1.5930555550000001</v>
      </c>
      <c r="O6695">
        <v>0</v>
      </c>
      <c r="P6695">
        <v>5</v>
      </c>
      <c r="Q6695">
        <v>0</v>
      </c>
      <c r="R6695">
        <v>15</v>
      </c>
      <c r="S6695">
        <v>0</v>
      </c>
      <c r="T6695">
        <v>9</v>
      </c>
      <c r="U6695">
        <v>0</v>
      </c>
      <c r="V6695">
        <v>0</v>
      </c>
      <c r="W6695">
        <v>0</v>
      </c>
      <c r="X6695">
        <v>8.6997229826108313</v>
      </c>
      <c r="Y6695">
        <v>0</v>
      </c>
      <c r="Z6695">
        <v>71.324475061311276</v>
      </c>
      <c r="AA6695">
        <v>0</v>
      </c>
      <c r="AB6695">
        <v>20.050462127759538</v>
      </c>
      <c r="AC6695">
        <v>0</v>
      </c>
      <c r="AD6695">
        <v>0</v>
      </c>
      <c r="AE6695">
        <v>100.07466017168164</v>
      </c>
    </row>
    <row r="6696" spans="1:31" x14ac:dyDescent="0.3">
      <c r="A6696">
        <v>2661149</v>
      </c>
      <c r="B6696">
        <v>1</v>
      </c>
      <c r="C6696" t="s">
        <v>80</v>
      </c>
      <c r="D6696" t="s">
        <v>110</v>
      </c>
      <c r="E6696" t="s">
        <v>141</v>
      </c>
      <c r="F6696" t="s">
        <v>18423</v>
      </c>
      <c r="G6696" t="s">
        <v>161</v>
      </c>
      <c r="H6696" t="s">
        <v>144</v>
      </c>
      <c r="I6696" t="s">
        <v>136</v>
      </c>
      <c r="J6696" t="s">
        <v>137</v>
      </c>
      <c r="K6696" t="s">
        <v>162</v>
      </c>
      <c r="L6696" t="s">
        <v>18424</v>
      </c>
      <c r="M6696" t="s">
        <v>18425</v>
      </c>
      <c r="N6696">
        <v>1.339444444</v>
      </c>
      <c r="O6696">
        <v>0</v>
      </c>
      <c r="P6696">
        <v>269</v>
      </c>
      <c r="Q6696">
        <v>0</v>
      </c>
      <c r="R6696">
        <v>0</v>
      </c>
      <c r="S6696">
        <v>0</v>
      </c>
      <c r="T6696">
        <v>11</v>
      </c>
      <c r="U6696">
        <v>0</v>
      </c>
      <c r="V6696">
        <v>0</v>
      </c>
      <c r="W6696">
        <v>0</v>
      </c>
      <c r="X6696">
        <v>127.10030403973147</v>
      </c>
      <c r="Y6696">
        <v>0</v>
      </c>
      <c r="Z6696">
        <v>0</v>
      </c>
      <c r="AA6696">
        <v>0</v>
      </c>
      <c r="AB6696">
        <v>21.097272239659869</v>
      </c>
      <c r="AC6696">
        <v>0</v>
      </c>
      <c r="AD6696">
        <v>0</v>
      </c>
      <c r="AE6696">
        <v>148.19757627939134</v>
      </c>
    </row>
    <row r="6697" spans="1:31" x14ac:dyDescent="0.3">
      <c r="A6697">
        <v>2661444</v>
      </c>
      <c r="B6697">
        <v>1</v>
      </c>
      <c r="C6697" t="s">
        <v>80</v>
      </c>
      <c r="D6697" t="s">
        <v>84</v>
      </c>
      <c r="E6697" t="s">
        <v>165</v>
      </c>
      <c r="F6697" t="s">
        <v>18426</v>
      </c>
      <c r="G6697" t="s">
        <v>224</v>
      </c>
      <c r="H6697" t="s">
        <v>135</v>
      </c>
      <c r="I6697" t="s">
        <v>136</v>
      </c>
      <c r="J6697" t="s">
        <v>137</v>
      </c>
      <c r="K6697" t="s">
        <v>138</v>
      </c>
      <c r="L6697" t="s">
        <v>18427</v>
      </c>
      <c r="M6697" t="s">
        <v>18428</v>
      </c>
      <c r="N6697">
        <v>5.0119444440000001</v>
      </c>
      <c r="O6697">
        <v>0</v>
      </c>
      <c r="P6697">
        <v>274</v>
      </c>
      <c r="Q6697">
        <v>0</v>
      </c>
      <c r="R6697">
        <v>0</v>
      </c>
      <c r="S6697">
        <v>0</v>
      </c>
      <c r="T6697">
        <v>29</v>
      </c>
      <c r="U6697">
        <v>0</v>
      </c>
      <c r="V6697">
        <v>0</v>
      </c>
      <c r="W6697">
        <v>0</v>
      </c>
      <c r="X6697">
        <v>448.54951553902174</v>
      </c>
      <c r="Y6697">
        <v>0</v>
      </c>
      <c r="Z6697">
        <v>0</v>
      </c>
      <c r="AA6697">
        <v>0</v>
      </c>
      <c r="AB6697">
        <v>238.55480273321612</v>
      </c>
      <c r="AC6697">
        <v>0</v>
      </c>
      <c r="AD6697">
        <v>0</v>
      </c>
      <c r="AE6697">
        <v>687.10431827223783</v>
      </c>
    </row>
    <row r="6698" spans="1:31" x14ac:dyDescent="0.3">
      <c r="A6698">
        <v>2660897</v>
      </c>
      <c r="B6698">
        <v>1</v>
      </c>
      <c r="C6698" t="s">
        <v>80</v>
      </c>
      <c r="D6698" t="s">
        <v>97</v>
      </c>
      <c r="E6698" t="s">
        <v>132</v>
      </c>
      <c r="F6698" t="s">
        <v>18429</v>
      </c>
      <c r="G6698" t="s">
        <v>228</v>
      </c>
      <c r="H6698" t="s">
        <v>135</v>
      </c>
      <c r="I6698" t="s">
        <v>136</v>
      </c>
      <c r="J6698" t="s">
        <v>137</v>
      </c>
      <c r="K6698" t="s">
        <v>138</v>
      </c>
      <c r="L6698" t="s">
        <v>18430</v>
      </c>
      <c r="M6698" t="s">
        <v>18431</v>
      </c>
      <c r="N6698">
        <v>5.7705555549999996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2.1616459494437952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2.1616459494437952</v>
      </c>
    </row>
    <row r="6699" spans="1:31" x14ac:dyDescent="0.3">
      <c r="A6699">
        <v>2661341</v>
      </c>
      <c r="B6699">
        <v>1</v>
      </c>
      <c r="C6699" t="s">
        <v>80</v>
      </c>
      <c r="D6699" t="s">
        <v>108</v>
      </c>
      <c r="E6699" t="s">
        <v>194</v>
      </c>
      <c r="F6699" t="s">
        <v>18432</v>
      </c>
      <c r="G6699" t="s">
        <v>149</v>
      </c>
      <c r="H6699" t="s">
        <v>144</v>
      </c>
      <c r="I6699" t="s">
        <v>136</v>
      </c>
      <c r="J6699" t="s">
        <v>137</v>
      </c>
      <c r="K6699" t="s">
        <v>138</v>
      </c>
      <c r="L6699" t="s">
        <v>18433</v>
      </c>
      <c r="M6699" t="s">
        <v>18434</v>
      </c>
      <c r="N6699">
        <v>6.1666666000000002E-2</v>
      </c>
      <c r="O6699">
        <v>0</v>
      </c>
      <c r="P6699">
        <v>2636</v>
      </c>
      <c r="Q6699">
        <v>0</v>
      </c>
      <c r="R6699">
        <v>138</v>
      </c>
      <c r="S6699">
        <v>3</v>
      </c>
      <c r="T6699">
        <v>713</v>
      </c>
      <c r="U6699">
        <v>1</v>
      </c>
      <c r="V6699">
        <v>1</v>
      </c>
      <c r="W6699">
        <v>0</v>
      </c>
      <c r="X6699">
        <v>36.911393820258162</v>
      </c>
      <c r="Y6699">
        <v>0</v>
      </c>
      <c r="Z6699">
        <v>17.700986808685666</v>
      </c>
      <c r="AA6699">
        <v>3.828316691259444</v>
      </c>
      <c r="AB6699">
        <v>57.049399912460657</v>
      </c>
      <c r="AC6699">
        <v>15.166216699054125</v>
      </c>
      <c r="AD6699">
        <v>0.33235453217875</v>
      </c>
      <c r="AE6699">
        <v>130.9886684638968</v>
      </c>
    </row>
    <row r="6700" spans="1:31" x14ac:dyDescent="0.3">
      <c r="A6700">
        <v>2661464</v>
      </c>
      <c r="B6700">
        <v>1</v>
      </c>
      <c r="C6700" t="s">
        <v>81</v>
      </c>
      <c r="D6700" t="s">
        <v>123</v>
      </c>
      <c r="E6700" t="s">
        <v>165</v>
      </c>
      <c r="F6700" t="s">
        <v>18435</v>
      </c>
      <c r="G6700" t="s">
        <v>216</v>
      </c>
      <c r="H6700" t="s">
        <v>135</v>
      </c>
      <c r="I6700" t="s">
        <v>136</v>
      </c>
      <c r="J6700" t="s">
        <v>137</v>
      </c>
      <c r="K6700" t="s">
        <v>138</v>
      </c>
      <c r="L6700" t="s">
        <v>18436</v>
      </c>
      <c r="M6700" t="s">
        <v>18437</v>
      </c>
      <c r="N6700">
        <v>3.6808333329999998</v>
      </c>
      <c r="O6700">
        <v>0</v>
      </c>
      <c r="P6700">
        <v>56</v>
      </c>
      <c r="Q6700">
        <v>0</v>
      </c>
      <c r="R6700">
        <v>0</v>
      </c>
      <c r="S6700">
        <v>0</v>
      </c>
      <c r="T6700">
        <v>2</v>
      </c>
      <c r="U6700">
        <v>0</v>
      </c>
      <c r="V6700">
        <v>0</v>
      </c>
      <c r="W6700">
        <v>0</v>
      </c>
      <c r="X6700">
        <v>52.539353944147692</v>
      </c>
      <c r="Y6700">
        <v>0</v>
      </c>
      <c r="Z6700">
        <v>0</v>
      </c>
      <c r="AA6700">
        <v>0</v>
      </c>
      <c r="AB6700">
        <v>0.15823772702575234</v>
      </c>
      <c r="AC6700">
        <v>0</v>
      </c>
      <c r="AD6700">
        <v>0</v>
      </c>
      <c r="AE6700">
        <v>52.697591671173441</v>
      </c>
    </row>
    <row r="6701" spans="1:31" x14ac:dyDescent="0.3">
      <c r="A6701">
        <v>2660943</v>
      </c>
      <c r="B6701">
        <v>1</v>
      </c>
      <c r="C6701" t="s">
        <v>81</v>
      </c>
      <c r="D6701" t="s">
        <v>125</v>
      </c>
      <c r="E6701" t="s">
        <v>141</v>
      </c>
      <c r="F6701" t="s">
        <v>18438</v>
      </c>
      <c r="G6701" t="s">
        <v>154</v>
      </c>
      <c r="H6701" t="s">
        <v>144</v>
      </c>
      <c r="I6701" t="s">
        <v>136</v>
      </c>
      <c r="J6701" t="s">
        <v>137</v>
      </c>
      <c r="K6701" t="s">
        <v>138</v>
      </c>
      <c r="L6701" t="s">
        <v>18439</v>
      </c>
      <c r="M6701" t="s">
        <v>18440</v>
      </c>
      <c r="N6701">
        <v>0.41472222199999997</v>
      </c>
      <c r="O6701">
        <v>0</v>
      </c>
      <c r="P6701">
        <v>299</v>
      </c>
      <c r="Q6701">
        <v>0</v>
      </c>
      <c r="R6701">
        <v>3</v>
      </c>
      <c r="S6701">
        <v>0</v>
      </c>
      <c r="T6701">
        <v>17</v>
      </c>
      <c r="U6701">
        <v>0</v>
      </c>
      <c r="V6701">
        <v>0</v>
      </c>
      <c r="W6701">
        <v>0</v>
      </c>
      <c r="X6701">
        <v>24.892452842577242</v>
      </c>
      <c r="Y6701">
        <v>0</v>
      </c>
      <c r="Z6701">
        <v>1.8940386620737892</v>
      </c>
      <c r="AA6701">
        <v>0</v>
      </c>
      <c r="AB6701">
        <v>5.9306247744135776</v>
      </c>
      <c r="AC6701">
        <v>0</v>
      </c>
      <c r="AD6701">
        <v>0</v>
      </c>
      <c r="AE6701">
        <v>32.717116279064612</v>
      </c>
    </row>
    <row r="6702" spans="1:31" x14ac:dyDescent="0.3">
      <c r="A6702">
        <v>2661507</v>
      </c>
      <c r="B6702">
        <v>1</v>
      </c>
      <c r="C6702" t="s">
        <v>80</v>
      </c>
      <c r="D6702" t="s">
        <v>98</v>
      </c>
      <c r="E6702" t="s">
        <v>147</v>
      </c>
      <c r="F6702" t="s">
        <v>18441</v>
      </c>
      <c r="G6702" t="s">
        <v>149</v>
      </c>
      <c r="H6702" t="s">
        <v>144</v>
      </c>
      <c r="I6702" t="s">
        <v>136</v>
      </c>
      <c r="J6702" t="s">
        <v>137</v>
      </c>
      <c r="K6702" t="s">
        <v>138</v>
      </c>
      <c r="L6702" t="s">
        <v>18442</v>
      </c>
      <c r="M6702" t="s">
        <v>18443</v>
      </c>
      <c r="N6702">
        <v>0.91666666600000002</v>
      </c>
      <c r="O6702">
        <v>0</v>
      </c>
      <c r="P6702">
        <v>503</v>
      </c>
      <c r="Q6702">
        <v>17</v>
      </c>
      <c r="R6702">
        <v>138</v>
      </c>
      <c r="S6702">
        <v>5</v>
      </c>
      <c r="T6702">
        <v>109</v>
      </c>
      <c r="U6702">
        <v>0</v>
      </c>
      <c r="V6702">
        <v>0</v>
      </c>
      <c r="W6702">
        <v>0</v>
      </c>
      <c r="X6702">
        <v>179.89239311279613</v>
      </c>
      <c r="Y6702">
        <v>49.804669279346385</v>
      </c>
      <c r="Z6702">
        <v>372.14628941923422</v>
      </c>
      <c r="AA6702">
        <v>14.391754138301058</v>
      </c>
      <c r="AB6702">
        <v>136.04554720688782</v>
      </c>
      <c r="AC6702">
        <v>0</v>
      </c>
      <c r="AD6702">
        <v>0</v>
      </c>
      <c r="AE6702">
        <v>752.28065315656568</v>
      </c>
    </row>
    <row r="6703" spans="1:31" x14ac:dyDescent="0.3">
      <c r="A6703">
        <v>2660880</v>
      </c>
      <c r="B6703">
        <v>1</v>
      </c>
      <c r="C6703" t="s">
        <v>81</v>
      </c>
      <c r="D6703" t="s">
        <v>118</v>
      </c>
      <c r="E6703" t="s">
        <v>165</v>
      </c>
      <c r="F6703" t="s">
        <v>18444</v>
      </c>
      <c r="G6703" t="s">
        <v>467</v>
      </c>
      <c r="H6703" t="s">
        <v>135</v>
      </c>
      <c r="I6703" t="s">
        <v>136</v>
      </c>
      <c r="J6703" t="s">
        <v>137</v>
      </c>
      <c r="K6703" t="s">
        <v>138</v>
      </c>
      <c r="L6703" t="s">
        <v>18445</v>
      </c>
      <c r="M6703" t="s">
        <v>18446</v>
      </c>
      <c r="N6703">
        <v>3.5594444439999999</v>
      </c>
      <c r="O6703">
        <v>0</v>
      </c>
      <c r="P6703">
        <v>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1.2293660488196687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1.2293660488196687</v>
      </c>
    </row>
    <row r="6704" spans="1:31" x14ac:dyDescent="0.3">
      <c r="A6704">
        <v>2660923</v>
      </c>
      <c r="B6704">
        <v>1</v>
      </c>
      <c r="C6704" t="s">
        <v>80</v>
      </c>
      <c r="D6704" t="s">
        <v>100</v>
      </c>
      <c r="E6704" t="s">
        <v>147</v>
      </c>
      <c r="F6704" t="s">
        <v>2175</v>
      </c>
      <c r="G6704" t="s">
        <v>149</v>
      </c>
      <c r="H6704" t="s">
        <v>144</v>
      </c>
      <c r="I6704" t="s">
        <v>136</v>
      </c>
      <c r="J6704" t="s">
        <v>137</v>
      </c>
      <c r="K6704" t="s">
        <v>138</v>
      </c>
      <c r="L6704" t="s">
        <v>18447</v>
      </c>
      <c r="M6704" t="s">
        <v>18448</v>
      </c>
      <c r="N6704">
        <v>1.910555555</v>
      </c>
      <c r="O6704">
        <v>0</v>
      </c>
      <c r="P6704">
        <v>2</v>
      </c>
      <c r="Q6704">
        <v>16</v>
      </c>
      <c r="R6704">
        <v>72</v>
      </c>
      <c r="S6704">
        <v>1</v>
      </c>
      <c r="T6704">
        <v>6</v>
      </c>
      <c r="U6704">
        <v>0</v>
      </c>
      <c r="V6704">
        <v>0</v>
      </c>
      <c r="W6704">
        <v>0</v>
      </c>
      <c r="X6704">
        <v>0.98894097600111097</v>
      </c>
      <c r="Y6704">
        <v>332.96553520374681</v>
      </c>
      <c r="Z6704">
        <v>1006.2650626672885</v>
      </c>
      <c r="AA6704">
        <v>8.238302856507989</v>
      </c>
      <c r="AB6704">
        <v>33.924574103194672</v>
      </c>
      <c r="AC6704">
        <v>0</v>
      </c>
      <c r="AD6704">
        <v>0</v>
      </c>
      <c r="AE6704">
        <v>1382.3824158067389</v>
      </c>
    </row>
    <row r="6705" spans="1:31" x14ac:dyDescent="0.3">
      <c r="A6705">
        <v>2661564</v>
      </c>
      <c r="B6705">
        <v>1</v>
      </c>
      <c r="C6705" t="s">
        <v>81</v>
      </c>
      <c r="D6705" t="s">
        <v>121</v>
      </c>
      <c r="E6705" t="s">
        <v>194</v>
      </c>
      <c r="F6705" t="s">
        <v>18449</v>
      </c>
      <c r="G6705" t="s">
        <v>149</v>
      </c>
      <c r="H6705" t="s">
        <v>144</v>
      </c>
      <c r="I6705" t="s">
        <v>136</v>
      </c>
      <c r="J6705" t="s">
        <v>137</v>
      </c>
      <c r="K6705" t="s">
        <v>138</v>
      </c>
      <c r="L6705" t="s">
        <v>18450</v>
      </c>
      <c r="M6705" t="s">
        <v>18451</v>
      </c>
      <c r="N6705">
        <v>0.47499999999999998</v>
      </c>
      <c r="O6705">
        <v>8</v>
      </c>
      <c r="P6705">
        <v>1300</v>
      </c>
      <c r="Q6705">
        <v>4</v>
      </c>
      <c r="R6705">
        <v>124</v>
      </c>
      <c r="S6705">
        <v>6</v>
      </c>
      <c r="T6705">
        <v>90</v>
      </c>
      <c r="U6705">
        <v>0</v>
      </c>
      <c r="V6705">
        <v>0</v>
      </c>
      <c r="W6705">
        <v>1.1984147609866662</v>
      </c>
      <c r="X6705">
        <v>85.272719311655862</v>
      </c>
      <c r="Y6705">
        <v>13.815829108634361</v>
      </c>
      <c r="Z6705">
        <v>53.764531373732027</v>
      </c>
      <c r="AA6705">
        <v>12.453340957799988</v>
      </c>
      <c r="AB6705">
        <v>13.464335454934441</v>
      </c>
      <c r="AC6705">
        <v>0</v>
      </c>
      <c r="AD6705">
        <v>0</v>
      </c>
      <c r="AE6705">
        <v>179.96917096774331</v>
      </c>
    </row>
    <row r="6706" spans="1:31" x14ac:dyDescent="0.3">
      <c r="A6706">
        <v>2661215</v>
      </c>
      <c r="B6706">
        <v>1</v>
      </c>
      <c r="C6706" t="s">
        <v>80</v>
      </c>
      <c r="D6706" t="s">
        <v>94</v>
      </c>
      <c r="E6706" t="s">
        <v>152</v>
      </c>
      <c r="F6706" t="s">
        <v>13830</v>
      </c>
      <c r="G6706" t="s">
        <v>154</v>
      </c>
      <c r="H6706" t="s">
        <v>135</v>
      </c>
      <c r="I6706" t="s">
        <v>136</v>
      </c>
      <c r="J6706" t="s">
        <v>137</v>
      </c>
      <c r="K6706" t="s">
        <v>138</v>
      </c>
      <c r="L6706" t="s">
        <v>18452</v>
      </c>
      <c r="M6706" t="s">
        <v>18453</v>
      </c>
      <c r="N6706">
        <v>0.69027777700000004</v>
      </c>
      <c r="O6706">
        <v>0</v>
      </c>
      <c r="P6706">
        <v>1</v>
      </c>
      <c r="Q6706">
        <v>0</v>
      </c>
      <c r="R6706">
        <v>11</v>
      </c>
      <c r="S6706">
        <v>0</v>
      </c>
      <c r="T6706">
        <v>1</v>
      </c>
      <c r="U6706">
        <v>0</v>
      </c>
      <c r="V6706">
        <v>0</v>
      </c>
      <c r="W6706">
        <v>0</v>
      </c>
      <c r="X6706">
        <v>0.33650364575814556</v>
      </c>
      <c r="Y6706">
        <v>0</v>
      </c>
      <c r="Z6706">
        <v>35.7699143338548</v>
      </c>
      <c r="AA6706">
        <v>0</v>
      </c>
      <c r="AB6706">
        <v>1.7993540420624998</v>
      </c>
      <c r="AC6706">
        <v>0</v>
      </c>
      <c r="AD6706">
        <v>0</v>
      </c>
      <c r="AE6706">
        <v>37.905772021675439</v>
      </c>
    </row>
    <row r="6707" spans="1:31" x14ac:dyDescent="0.3">
      <c r="A6707">
        <v>2660883</v>
      </c>
      <c r="B6707">
        <v>1</v>
      </c>
      <c r="C6707" t="s">
        <v>80</v>
      </c>
      <c r="D6707" t="s">
        <v>102</v>
      </c>
      <c r="E6707" t="s">
        <v>141</v>
      </c>
      <c r="F6707" t="s">
        <v>18454</v>
      </c>
      <c r="G6707" t="s">
        <v>143</v>
      </c>
      <c r="H6707" t="s">
        <v>144</v>
      </c>
      <c r="I6707" t="s">
        <v>136</v>
      </c>
      <c r="J6707" t="s">
        <v>137</v>
      </c>
      <c r="K6707" t="s">
        <v>138</v>
      </c>
      <c r="L6707" t="s">
        <v>18455</v>
      </c>
      <c r="M6707" t="s">
        <v>18456</v>
      </c>
      <c r="N6707">
        <v>2.1172222220000001</v>
      </c>
      <c r="O6707">
        <v>0</v>
      </c>
      <c r="P6707">
        <v>825</v>
      </c>
      <c r="Q6707">
        <v>1</v>
      </c>
      <c r="R6707">
        <v>13</v>
      </c>
      <c r="S6707">
        <v>1</v>
      </c>
      <c r="T6707">
        <v>83</v>
      </c>
      <c r="U6707">
        <v>0</v>
      </c>
      <c r="V6707">
        <v>0</v>
      </c>
      <c r="W6707">
        <v>0</v>
      </c>
      <c r="X6707">
        <v>236.68707976917915</v>
      </c>
      <c r="Y6707">
        <v>10.460891740134276</v>
      </c>
      <c r="Z6707">
        <v>44.044438158357643</v>
      </c>
      <c r="AA6707">
        <v>4.6300322311527777</v>
      </c>
      <c r="AB6707">
        <v>169.29783439515475</v>
      </c>
      <c r="AC6707">
        <v>0</v>
      </c>
      <c r="AD6707">
        <v>0</v>
      </c>
      <c r="AE6707">
        <v>465.12027629397858</v>
      </c>
    </row>
    <row r="6708" spans="1:31" x14ac:dyDescent="0.3">
      <c r="A6708">
        <v>2660860</v>
      </c>
      <c r="B6708">
        <v>1</v>
      </c>
      <c r="C6708" t="s">
        <v>80</v>
      </c>
      <c r="D6708" t="s">
        <v>83</v>
      </c>
      <c r="E6708" t="s">
        <v>141</v>
      </c>
      <c r="F6708" t="s">
        <v>7206</v>
      </c>
      <c r="G6708" t="s">
        <v>149</v>
      </c>
      <c r="H6708" t="s">
        <v>144</v>
      </c>
      <c r="I6708" t="s">
        <v>136</v>
      </c>
      <c r="J6708" t="s">
        <v>137</v>
      </c>
      <c r="K6708" t="s">
        <v>138</v>
      </c>
      <c r="L6708" t="s">
        <v>18457</v>
      </c>
      <c r="M6708" t="s">
        <v>18458</v>
      </c>
      <c r="N6708">
        <v>1.0977777769999999</v>
      </c>
      <c r="O6708">
        <v>9</v>
      </c>
      <c r="P6708">
        <v>2423</v>
      </c>
      <c r="Q6708">
        <v>13</v>
      </c>
      <c r="R6708">
        <v>320</v>
      </c>
      <c r="S6708">
        <v>118</v>
      </c>
      <c r="T6708">
        <v>1055</v>
      </c>
      <c r="U6708">
        <v>26</v>
      </c>
      <c r="V6708">
        <v>11</v>
      </c>
      <c r="W6708">
        <v>4.4446009732273843</v>
      </c>
      <c r="X6708">
        <v>800.41325499025061</v>
      </c>
      <c r="Y6708">
        <v>36.184268183968797</v>
      </c>
      <c r="Z6708">
        <v>214.63806771235716</v>
      </c>
      <c r="AA6708">
        <v>2102.5995257139753</v>
      </c>
      <c r="AB6708">
        <v>1936.1454966823705</v>
      </c>
      <c r="AC6708">
        <v>1829.3604924657188</v>
      </c>
      <c r="AD6708">
        <v>608.24701242202866</v>
      </c>
      <c r="AE6708">
        <v>7532.0327191438973</v>
      </c>
    </row>
    <row r="6709" spans="1:31" x14ac:dyDescent="0.3">
      <c r="A6709">
        <v>2661570</v>
      </c>
      <c r="B6709">
        <v>1</v>
      </c>
      <c r="C6709" t="s">
        <v>80</v>
      </c>
      <c r="D6709" t="s">
        <v>97</v>
      </c>
      <c r="E6709" t="s">
        <v>132</v>
      </c>
      <c r="F6709" t="s">
        <v>18429</v>
      </c>
      <c r="G6709" t="s">
        <v>228</v>
      </c>
      <c r="H6709" t="s">
        <v>135</v>
      </c>
      <c r="I6709" t="s">
        <v>136</v>
      </c>
      <c r="J6709" t="s">
        <v>137</v>
      </c>
      <c r="K6709" t="s">
        <v>138</v>
      </c>
      <c r="L6709" t="s">
        <v>18459</v>
      </c>
      <c r="M6709" t="s">
        <v>18460</v>
      </c>
      <c r="N6709">
        <v>1.758888888</v>
      </c>
      <c r="O6709">
        <v>0</v>
      </c>
      <c r="P6709">
        <v>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0.6404359301848207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0.6404359301848207</v>
      </c>
    </row>
    <row r="6710" spans="1:31" x14ac:dyDescent="0.3">
      <c r="A6710">
        <v>2660837</v>
      </c>
      <c r="B6710">
        <v>1</v>
      </c>
      <c r="C6710" t="s">
        <v>80</v>
      </c>
      <c r="D6710" t="s">
        <v>104</v>
      </c>
      <c r="E6710" t="s">
        <v>194</v>
      </c>
      <c r="F6710" t="s">
        <v>18461</v>
      </c>
      <c r="G6710" t="s">
        <v>149</v>
      </c>
      <c r="H6710" t="s">
        <v>144</v>
      </c>
      <c r="I6710" t="s">
        <v>136</v>
      </c>
      <c r="J6710" t="s">
        <v>137</v>
      </c>
      <c r="K6710" t="s">
        <v>138</v>
      </c>
      <c r="L6710" t="s">
        <v>18462</v>
      </c>
      <c r="M6710" t="s">
        <v>18463</v>
      </c>
      <c r="N6710">
        <v>1.089444444</v>
      </c>
      <c r="O6710">
        <v>11</v>
      </c>
      <c r="P6710">
        <v>210</v>
      </c>
      <c r="Q6710">
        <v>9</v>
      </c>
      <c r="R6710">
        <v>33</v>
      </c>
      <c r="S6710">
        <v>17</v>
      </c>
      <c r="T6710">
        <v>66</v>
      </c>
      <c r="U6710">
        <v>1</v>
      </c>
      <c r="V6710">
        <v>0</v>
      </c>
      <c r="W6710">
        <v>16.827264238537339</v>
      </c>
      <c r="X6710">
        <v>77.453373285504526</v>
      </c>
      <c r="Y6710">
        <v>12.672253698405054</v>
      </c>
      <c r="Z6710">
        <v>44.030950240062225</v>
      </c>
      <c r="AA6710">
        <v>186.47083644299823</v>
      </c>
      <c r="AB6710">
        <v>156.53981454785495</v>
      </c>
      <c r="AC6710">
        <v>18.175412951437558</v>
      </c>
      <c r="AD6710">
        <v>0</v>
      </c>
      <c r="AE6710">
        <v>512.16990540479992</v>
      </c>
    </row>
    <row r="6711" spans="1:31" x14ac:dyDescent="0.3">
      <c r="A6711">
        <v>2660814</v>
      </c>
      <c r="B6711">
        <v>1</v>
      </c>
      <c r="C6711" t="s">
        <v>80</v>
      </c>
      <c r="D6711" t="s">
        <v>108</v>
      </c>
      <c r="E6711" t="s">
        <v>165</v>
      </c>
      <c r="F6711" t="s">
        <v>18464</v>
      </c>
      <c r="G6711" t="s">
        <v>187</v>
      </c>
      <c r="H6711" t="s">
        <v>135</v>
      </c>
      <c r="I6711" t="s">
        <v>136</v>
      </c>
      <c r="J6711" t="s">
        <v>137</v>
      </c>
      <c r="K6711" t="s">
        <v>138</v>
      </c>
      <c r="L6711" t="s">
        <v>18465</v>
      </c>
      <c r="M6711" t="s">
        <v>18466</v>
      </c>
      <c r="N6711">
        <v>4.1152777770000002</v>
      </c>
      <c r="O6711">
        <v>0</v>
      </c>
      <c r="P6711">
        <v>15</v>
      </c>
      <c r="Q6711">
        <v>0</v>
      </c>
      <c r="R6711">
        <v>4</v>
      </c>
      <c r="S6711">
        <v>0</v>
      </c>
      <c r="T6711">
        <v>1</v>
      </c>
      <c r="U6711">
        <v>0</v>
      </c>
      <c r="V6711">
        <v>0</v>
      </c>
      <c r="W6711">
        <v>0</v>
      </c>
      <c r="X6711">
        <v>8.8196122134598003</v>
      </c>
      <c r="Y6711">
        <v>0</v>
      </c>
      <c r="Z6711">
        <v>57.007331272714246</v>
      </c>
      <c r="AA6711">
        <v>0</v>
      </c>
      <c r="AB6711">
        <v>0.29722870045435168</v>
      </c>
      <c r="AC6711">
        <v>0</v>
      </c>
      <c r="AD6711">
        <v>0</v>
      </c>
      <c r="AE6711">
        <v>66.1241721866284</v>
      </c>
    </row>
    <row r="6712" spans="1:31" x14ac:dyDescent="0.3">
      <c r="A6712">
        <v>2661006</v>
      </c>
      <c r="B6712">
        <v>1</v>
      </c>
      <c r="C6712" t="s">
        <v>80</v>
      </c>
      <c r="D6712" t="s">
        <v>101</v>
      </c>
      <c r="E6712" t="s">
        <v>165</v>
      </c>
      <c r="F6712" t="s">
        <v>18467</v>
      </c>
      <c r="G6712" t="s">
        <v>220</v>
      </c>
      <c r="H6712" t="s">
        <v>135</v>
      </c>
      <c r="I6712" t="s">
        <v>136</v>
      </c>
      <c r="J6712" t="s">
        <v>137</v>
      </c>
      <c r="K6712" t="s">
        <v>162</v>
      </c>
      <c r="L6712" t="s">
        <v>18468</v>
      </c>
      <c r="M6712" t="s">
        <v>18469</v>
      </c>
      <c r="N6712">
        <v>2.63</v>
      </c>
      <c r="O6712">
        <v>0</v>
      </c>
      <c r="P6712">
        <v>18</v>
      </c>
      <c r="Q6712">
        <v>0</v>
      </c>
      <c r="R6712">
        <v>0</v>
      </c>
      <c r="S6712">
        <v>0</v>
      </c>
      <c r="T6712">
        <v>5</v>
      </c>
      <c r="U6712">
        <v>0</v>
      </c>
      <c r="V6712">
        <v>0</v>
      </c>
      <c r="W6712">
        <v>0</v>
      </c>
      <c r="X6712">
        <v>12.490568513415496</v>
      </c>
      <c r="Y6712">
        <v>0</v>
      </c>
      <c r="Z6712">
        <v>0</v>
      </c>
      <c r="AA6712">
        <v>0</v>
      </c>
      <c r="AB6712">
        <v>14.392682702171138</v>
      </c>
      <c r="AC6712">
        <v>0</v>
      </c>
      <c r="AD6712">
        <v>0</v>
      </c>
      <c r="AE6712">
        <v>26.883251215586633</v>
      </c>
    </row>
    <row r="6713" spans="1:31" x14ac:dyDescent="0.3">
      <c r="A6713">
        <v>2660524</v>
      </c>
      <c r="B6713">
        <v>2</v>
      </c>
      <c r="C6713" t="s">
        <v>80</v>
      </c>
      <c r="D6713" t="s">
        <v>93</v>
      </c>
      <c r="E6713" t="s">
        <v>152</v>
      </c>
      <c r="F6713" t="s">
        <v>18470</v>
      </c>
      <c r="G6713" t="s">
        <v>224</v>
      </c>
      <c r="H6713" t="s">
        <v>135</v>
      </c>
      <c r="I6713" t="s">
        <v>136</v>
      </c>
      <c r="J6713" t="s">
        <v>137</v>
      </c>
      <c r="K6713" t="s">
        <v>138</v>
      </c>
      <c r="L6713" t="s">
        <v>17158</v>
      </c>
      <c r="M6713" t="s">
        <v>18471</v>
      </c>
      <c r="N6713">
        <v>0.53527777700000001</v>
      </c>
      <c r="O6713">
        <v>0</v>
      </c>
      <c r="P6713">
        <v>219</v>
      </c>
      <c r="Q6713">
        <v>0</v>
      </c>
      <c r="R6713">
        <v>62</v>
      </c>
      <c r="S6713">
        <v>0</v>
      </c>
      <c r="T6713">
        <v>47</v>
      </c>
      <c r="U6713">
        <v>0</v>
      </c>
      <c r="V6713">
        <v>0</v>
      </c>
      <c r="W6713">
        <v>0</v>
      </c>
      <c r="X6713">
        <v>20.298089942364239</v>
      </c>
      <c r="Y6713">
        <v>0</v>
      </c>
      <c r="Z6713">
        <v>37.031487239716107</v>
      </c>
      <c r="AA6713">
        <v>0</v>
      </c>
      <c r="AB6713">
        <v>7.2218069923920716</v>
      </c>
      <c r="AC6713">
        <v>0</v>
      </c>
      <c r="AD6713">
        <v>0</v>
      </c>
      <c r="AE6713">
        <v>64.551384174472417</v>
      </c>
    </row>
    <row r="6714" spans="1:31" x14ac:dyDescent="0.3">
      <c r="A6714">
        <v>2661046</v>
      </c>
      <c r="B6714">
        <v>1</v>
      </c>
      <c r="C6714" t="s">
        <v>81</v>
      </c>
      <c r="D6714" t="s">
        <v>128</v>
      </c>
      <c r="E6714" t="s">
        <v>152</v>
      </c>
      <c r="F6714" t="s">
        <v>18472</v>
      </c>
      <c r="G6714" t="s">
        <v>161</v>
      </c>
      <c r="H6714" t="s">
        <v>135</v>
      </c>
      <c r="I6714" t="s">
        <v>136</v>
      </c>
      <c r="J6714" t="s">
        <v>137</v>
      </c>
      <c r="K6714" t="s">
        <v>162</v>
      </c>
      <c r="L6714" t="s">
        <v>18473</v>
      </c>
      <c r="M6714" t="s">
        <v>18474</v>
      </c>
      <c r="N6714">
        <v>1.85</v>
      </c>
      <c r="O6714">
        <v>0</v>
      </c>
      <c r="P6714">
        <v>388</v>
      </c>
      <c r="Q6714">
        <v>0</v>
      </c>
      <c r="R6714">
        <v>0</v>
      </c>
      <c r="S6714">
        <v>0</v>
      </c>
      <c r="T6714">
        <v>16</v>
      </c>
      <c r="U6714">
        <v>0</v>
      </c>
      <c r="V6714">
        <v>0</v>
      </c>
      <c r="W6714">
        <v>0</v>
      </c>
      <c r="X6714">
        <v>204.98610899736758</v>
      </c>
      <c r="Y6714">
        <v>0</v>
      </c>
      <c r="Z6714">
        <v>0</v>
      </c>
      <c r="AA6714">
        <v>0</v>
      </c>
      <c r="AB6714">
        <v>63.755522990816758</v>
      </c>
      <c r="AC6714">
        <v>0</v>
      </c>
      <c r="AD6714">
        <v>0</v>
      </c>
      <c r="AE6714">
        <v>268.74163198818434</v>
      </c>
    </row>
    <row r="6715" spans="1:31" x14ac:dyDescent="0.3">
      <c r="A6715">
        <v>2660946</v>
      </c>
      <c r="B6715">
        <v>1</v>
      </c>
      <c r="C6715" t="s">
        <v>80</v>
      </c>
      <c r="D6715" t="s">
        <v>97</v>
      </c>
      <c r="E6715" t="s">
        <v>165</v>
      </c>
      <c r="F6715" t="s">
        <v>10912</v>
      </c>
      <c r="G6715" t="s">
        <v>540</v>
      </c>
      <c r="H6715" t="s">
        <v>135</v>
      </c>
      <c r="I6715" t="s">
        <v>136</v>
      </c>
      <c r="J6715" t="s">
        <v>137</v>
      </c>
      <c r="K6715" t="s">
        <v>162</v>
      </c>
      <c r="L6715" t="s">
        <v>18475</v>
      </c>
      <c r="M6715" t="s">
        <v>18476</v>
      </c>
      <c r="N6715">
        <v>3.4933333329999998</v>
      </c>
      <c r="O6715">
        <v>0</v>
      </c>
      <c r="P6715">
        <v>9</v>
      </c>
      <c r="Q6715">
        <v>0</v>
      </c>
      <c r="R6715">
        <v>0</v>
      </c>
      <c r="S6715">
        <v>0</v>
      </c>
      <c r="T6715">
        <v>5</v>
      </c>
      <c r="U6715">
        <v>0</v>
      </c>
      <c r="V6715">
        <v>0</v>
      </c>
      <c r="W6715">
        <v>0</v>
      </c>
      <c r="X6715">
        <v>8.4172987290246652</v>
      </c>
      <c r="Y6715">
        <v>0</v>
      </c>
      <c r="Z6715">
        <v>0</v>
      </c>
      <c r="AA6715">
        <v>0</v>
      </c>
      <c r="AB6715">
        <v>55.249040754282134</v>
      </c>
      <c r="AC6715">
        <v>0</v>
      </c>
      <c r="AD6715">
        <v>0</v>
      </c>
      <c r="AE6715">
        <v>63.6663394833068</v>
      </c>
    </row>
    <row r="6716" spans="1:31" x14ac:dyDescent="0.3">
      <c r="A6716">
        <v>2660900</v>
      </c>
      <c r="B6716">
        <v>1</v>
      </c>
      <c r="C6716" t="s">
        <v>80</v>
      </c>
      <c r="D6716" t="s">
        <v>95</v>
      </c>
      <c r="E6716" t="s">
        <v>141</v>
      </c>
      <c r="F6716" t="s">
        <v>18477</v>
      </c>
      <c r="G6716" t="s">
        <v>220</v>
      </c>
      <c r="H6716" t="s">
        <v>144</v>
      </c>
      <c r="I6716" t="s">
        <v>136</v>
      </c>
      <c r="J6716" t="s">
        <v>137</v>
      </c>
      <c r="K6716" t="s">
        <v>162</v>
      </c>
      <c r="L6716" t="s">
        <v>18478</v>
      </c>
      <c r="M6716" t="s">
        <v>18479</v>
      </c>
      <c r="N6716">
        <v>1.365277777</v>
      </c>
      <c r="O6716">
        <v>0</v>
      </c>
      <c r="P6716">
        <v>117</v>
      </c>
      <c r="Q6716">
        <v>0</v>
      </c>
      <c r="R6716">
        <v>0</v>
      </c>
      <c r="S6716">
        <v>0</v>
      </c>
      <c r="T6716">
        <v>40</v>
      </c>
      <c r="U6716">
        <v>0</v>
      </c>
      <c r="V6716">
        <v>0</v>
      </c>
      <c r="W6716">
        <v>0</v>
      </c>
      <c r="X6716">
        <v>41.468760151329789</v>
      </c>
      <c r="Y6716">
        <v>0</v>
      </c>
      <c r="Z6716">
        <v>0</v>
      </c>
      <c r="AA6716">
        <v>0</v>
      </c>
      <c r="AB6716">
        <v>110.32338293228695</v>
      </c>
      <c r="AC6716">
        <v>0</v>
      </c>
      <c r="AD6716">
        <v>0</v>
      </c>
      <c r="AE6716">
        <v>151.79214308361674</v>
      </c>
    </row>
    <row r="6717" spans="1:31" x14ac:dyDescent="0.3">
      <c r="A6717">
        <v>2661487</v>
      </c>
      <c r="B6717">
        <v>1</v>
      </c>
      <c r="C6717" t="s">
        <v>81</v>
      </c>
      <c r="D6717" t="s">
        <v>119</v>
      </c>
      <c r="E6717" t="s">
        <v>194</v>
      </c>
      <c r="F6717" t="s">
        <v>441</v>
      </c>
      <c r="G6717" t="s">
        <v>161</v>
      </c>
      <c r="H6717" t="s">
        <v>144</v>
      </c>
      <c r="I6717" t="s">
        <v>136</v>
      </c>
      <c r="J6717" t="s">
        <v>137</v>
      </c>
      <c r="K6717" t="s">
        <v>162</v>
      </c>
      <c r="L6717" t="s">
        <v>18480</v>
      </c>
      <c r="M6717" t="s">
        <v>18481</v>
      </c>
      <c r="N6717">
        <v>9.9191666660000006</v>
      </c>
      <c r="O6717">
        <v>4</v>
      </c>
      <c r="P6717">
        <v>2648</v>
      </c>
      <c r="Q6717">
        <v>146</v>
      </c>
      <c r="R6717">
        <v>337</v>
      </c>
      <c r="S6717">
        <v>6</v>
      </c>
      <c r="T6717">
        <v>191</v>
      </c>
      <c r="U6717">
        <v>0</v>
      </c>
      <c r="V6717">
        <v>0</v>
      </c>
      <c r="W6717">
        <v>11.256823911856669</v>
      </c>
      <c r="X6717">
        <v>5907.2386513099727</v>
      </c>
      <c r="Y6717">
        <v>9923.4040552968781</v>
      </c>
      <c r="Z6717">
        <v>15170.899470624452</v>
      </c>
      <c r="AA6717">
        <v>116.3672220226715</v>
      </c>
      <c r="AB6717">
        <v>1439.2463479903035</v>
      </c>
      <c r="AC6717">
        <v>0</v>
      </c>
      <c r="AD6717">
        <v>0</v>
      </c>
      <c r="AE6717">
        <v>32568.412571156136</v>
      </c>
    </row>
    <row r="6718" spans="1:31" x14ac:dyDescent="0.3">
      <c r="A6718">
        <v>2660963</v>
      </c>
      <c r="B6718">
        <v>1</v>
      </c>
      <c r="C6718" t="s">
        <v>80</v>
      </c>
      <c r="D6718" t="s">
        <v>108</v>
      </c>
      <c r="E6718" t="s">
        <v>152</v>
      </c>
      <c r="F6718" t="s">
        <v>16075</v>
      </c>
      <c r="G6718" t="s">
        <v>161</v>
      </c>
      <c r="H6718" t="s">
        <v>135</v>
      </c>
      <c r="I6718" t="s">
        <v>136</v>
      </c>
      <c r="J6718" t="s">
        <v>137</v>
      </c>
      <c r="K6718" t="s">
        <v>162</v>
      </c>
      <c r="L6718" t="s">
        <v>18482</v>
      </c>
      <c r="M6718" t="s">
        <v>18483</v>
      </c>
      <c r="N6718">
        <v>7.4727777770000001</v>
      </c>
      <c r="O6718">
        <v>0</v>
      </c>
      <c r="P6718">
        <v>16</v>
      </c>
      <c r="Q6718">
        <v>0</v>
      </c>
      <c r="R6718">
        <v>9</v>
      </c>
      <c r="S6718">
        <v>0</v>
      </c>
      <c r="T6718">
        <v>7</v>
      </c>
      <c r="U6718">
        <v>0</v>
      </c>
      <c r="V6718">
        <v>0</v>
      </c>
      <c r="W6718">
        <v>0</v>
      </c>
      <c r="X6718">
        <v>29.440264203763917</v>
      </c>
      <c r="Y6718">
        <v>0</v>
      </c>
      <c r="Z6718">
        <v>89.117302827501419</v>
      </c>
      <c r="AA6718">
        <v>0</v>
      </c>
      <c r="AB6718">
        <v>89.321919531890515</v>
      </c>
      <c r="AC6718">
        <v>0</v>
      </c>
      <c r="AD6718">
        <v>0</v>
      </c>
      <c r="AE6718">
        <v>207.87948656315587</v>
      </c>
    </row>
    <row r="6719" spans="1:31" x14ac:dyDescent="0.3">
      <c r="A6719">
        <v>2661106</v>
      </c>
      <c r="B6719">
        <v>1</v>
      </c>
      <c r="C6719" t="s">
        <v>81</v>
      </c>
      <c r="D6719" t="s">
        <v>128</v>
      </c>
      <c r="E6719" t="s">
        <v>132</v>
      </c>
      <c r="F6719" t="s">
        <v>18484</v>
      </c>
      <c r="G6719" t="s">
        <v>228</v>
      </c>
      <c r="H6719" t="s">
        <v>135</v>
      </c>
      <c r="I6719" t="s">
        <v>136</v>
      </c>
      <c r="J6719" t="s">
        <v>137</v>
      </c>
      <c r="K6719" t="s">
        <v>138</v>
      </c>
      <c r="L6719" t="s">
        <v>18485</v>
      </c>
      <c r="M6719" t="s">
        <v>18486</v>
      </c>
      <c r="N6719">
        <v>1.100833333</v>
      </c>
      <c r="O6719">
        <v>0</v>
      </c>
      <c r="P6719">
        <v>11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3.2443367415493327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3.2443367415493327</v>
      </c>
    </row>
    <row r="6720" spans="1:31" x14ac:dyDescent="0.3">
      <c r="A6720">
        <v>2661255</v>
      </c>
      <c r="B6720">
        <v>1</v>
      </c>
      <c r="C6720" t="s">
        <v>80</v>
      </c>
      <c r="D6720" t="s">
        <v>95</v>
      </c>
      <c r="E6720" t="s">
        <v>152</v>
      </c>
      <c r="F6720" t="s">
        <v>18487</v>
      </c>
      <c r="G6720" t="s">
        <v>220</v>
      </c>
      <c r="H6720" t="s">
        <v>135</v>
      </c>
      <c r="I6720" t="s">
        <v>136</v>
      </c>
      <c r="J6720" t="s">
        <v>137</v>
      </c>
      <c r="K6720" t="s">
        <v>162</v>
      </c>
      <c r="L6720" t="s">
        <v>18488</v>
      </c>
      <c r="M6720" t="s">
        <v>18489</v>
      </c>
      <c r="N6720">
        <v>0.59222222199999996</v>
      </c>
      <c r="O6720">
        <v>0</v>
      </c>
      <c r="P6720">
        <v>377</v>
      </c>
      <c r="Q6720">
        <v>0</v>
      </c>
      <c r="R6720">
        <v>0</v>
      </c>
      <c r="S6720">
        <v>0</v>
      </c>
      <c r="T6720">
        <v>15</v>
      </c>
      <c r="U6720">
        <v>0</v>
      </c>
      <c r="V6720">
        <v>0</v>
      </c>
      <c r="W6720">
        <v>0</v>
      </c>
      <c r="X6720">
        <v>66.978504032685777</v>
      </c>
      <c r="Y6720">
        <v>0</v>
      </c>
      <c r="Z6720">
        <v>0</v>
      </c>
      <c r="AA6720">
        <v>0</v>
      </c>
      <c r="AB6720">
        <v>37.628282774164767</v>
      </c>
      <c r="AC6720">
        <v>0</v>
      </c>
      <c r="AD6720">
        <v>0</v>
      </c>
      <c r="AE6720">
        <v>104.60678680685055</v>
      </c>
    </row>
    <row r="6721" spans="1:31" x14ac:dyDescent="0.3">
      <c r="A6721">
        <v>2660877</v>
      </c>
      <c r="B6721">
        <v>1</v>
      </c>
      <c r="C6721" t="s">
        <v>80</v>
      </c>
      <c r="D6721" t="s">
        <v>93</v>
      </c>
      <c r="E6721" t="s">
        <v>165</v>
      </c>
      <c r="F6721" t="s">
        <v>18490</v>
      </c>
      <c r="G6721" t="s">
        <v>224</v>
      </c>
      <c r="H6721" t="s">
        <v>135</v>
      </c>
      <c r="I6721" t="s">
        <v>136</v>
      </c>
      <c r="J6721" t="s">
        <v>137</v>
      </c>
      <c r="K6721" t="s">
        <v>138</v>
      </c>
      <c r="L6721" t="s">
        <v>18491</v>
      </c>
      <c r="M6721" t="s">
        <v>18492</v>
      </c>
      <c r="N6721">
        <v>8.8275000000000006</v>
      </c>
      <c r="O6721">
        <v>0</v>
      </c>
      <c r="P6721">
        <v>13</v>
      </c>
      <c r="Q6721">
        <v>0</v>
      </c>
      <c r="R6721">
        <v>1</v>
      </c>
      <c r="S6721">
        <v>0</v>
      </c>
      <c r="T6721">
        <v>2</v>
      </c>
      <c r="U6721">
        <v>0</v>
      </c>
      <c r="V6721">
        <v>0</v>
      </c>
      <c r="W6721">
        <v>0</v>
      </c>
      <c r="X6721">
        <v>54.362533882794246</v>
      </c>
      <c r="Y6721">
        <v>0</v>
      </c>
      <c r="Z6721">
        <v>7.3530621434927337</v>
      </c>
      <c r="AA6721">
        <v>0</v>
      </c>
      <c r="AB6721">
        <v>16.900520116702936</v>
      </c>
      <c r="AC6721">
        <v>0</v>
      </c>
      <c r="AD6721">
        <v>0</v>
      </c>
      <c r="AE6721">
        <v>78.61611614298991</v>
      </c>
    </row>
    <row r="6722" spans="1:31" x14ac:dyDescent="0.3">
      <c r="A6722">
        <v>2660820</v>
      </c>
      <c r="B6722">
        <v>1</v>
      </c>
      <c r="C6722" t="s">
        <v>80</v>
      </c>
      <c r="D6722" t="s">
        <v>85</v>
      </c>
      <c r="E6722" t="s">
        <v>165</v>
      </c>
      <c r="F6722" t="s">
        <v>18493</v>
      </c>
      <c r="G6722" t="s">
        <v>224</v>
      </c>
      <c r="H6722" t="s">
        <v>135</v>
      </c>
      <c r="I6722" t="s">
        <v>136</v>
      </c>
      <c r="J6722" t="s">
        <v>137</v>
      </c>
      <c r="K6722" t="s">
        <v>138</v>
      </c>
      <c r="L6722" t="s">
        <v>18494</v>
      </c>
      <c r="M6722" t="s">
        <v>18495</v>
      </c>
      <c r="N6722">
        <v>2.7033333329999998</v>
      </c>
      <c r="O6722">
        <v>0</v>
      </c>
      <c r="P6722">
        <v>222</v>
      </c>
      <c r="Q6722">
        <v>0</v>
      </c>
      <c r="R6722">
        <v>0</v>
      </c>
      <c r="S6722">
        <v>0</v>
      </c>
      <c r="T6722">
        <v>14</v>
      </c>
      <c r="U6722">
        <v>0</v>
      </c>
      <c r="V6722">
        <v>0</v>
      </c>
      <c r="W6722">
        <v>0</v>
      </c>
      <c r="X6722">
        <v>146.05367624532425</v>
      </c>
      <c r="Y6722">
        <v>0</v>
      </c>
      <c r="Z6722">
        <v>0</v>
      </c>
      <c r="AA6722">
        <v>0</v>
      </c>
      <c r="AB6722">
        <v>23.271129032297861</v>
      </c>
      <c r="AC6722">
        <v>0</v>
      </c>
      <c r="AD6722">
        <v>0</v>
      </c>
      <c r="AE6722">
        <v>169.32480527762212</v>
      </c>
    </row>
    <row r="6723" spans="1:31" x14ac:dyDescent="0.3">
      <c r="A6723">
        <v>2661461</v>
      </c>
      <c r="B6723">
        <v>1</v>
      </c>
      <c r="C6723" t="s">
        <v>80</v>
      </c>
      <c r="D6723" t="s">
        <v>85</v>
      </c>
      <c r="E6723" t="s">
        <v>132</v>
      </c>
      <c r="F6723" t="s">
        <v>18496</v>
      </c>
      <c r="G6723" t="s">
        <v>134</v>
      </c>
      <c r="H6723" t="s">
        <v>135</v>
      </c>
      <c r="I6723" t="s">
        <v>136</v>
      </c>
      <c r="J6723" t="s">
        <v>137</v>
      </c>
      <c r="K6723" t="s">
        <v>138</v>
      </c>
      <c r="L6723" t="s">
        <v>18497</v>
      </c>
      <c r="M6723" t="s">
        <v>18498</v>
      </c>
      <c r="N6723">
        <v>3.900833333</v>
      </c>
      <c r="O6723">
        <v>0</v>
      </c>
      <c r="P6723">
        <v>9</v>
      </c>
      <c r="Q6723">
        <v>0</v>
      </c>
      <c r="R6723">
        <v>0</v>
      </c>
      <c r="S6723">
        <v>0</v>
      </c>
      <c r="T6723">
        <v>3</v>
      </c>
      <c r="U6723">
        <v>0</v>
      </c>
      <c r="V6723">
        <v>0</v>
      </c>
      <c r="W6723">
        <v>0</v>
      </c>
      <c r="X6723">
        <v>19.527752526803045</v>
      </c>
      <c r="Y6723">
        <v>0</v>
      </c>
      <c r="Z6723">
        <v>0</v>
      </c>
      <c r="AA6723">
        <v>0</v>
      </c>
      <c r="AB6723">
        <v>50.244694465200674</v>
      </c>
      <c r="AC6723">
        <v>0</v>
      </c>
      <c r="AD6723">
        <v>0</v>
      </c>
      <c r="AE6723">
        <v>69.772446992003722</v>
      </c>
    </row>
    <row r="6724" spans="1:31" x14ac:dyDescent="0.3">
      <c r="A6724">
        <v>2661264</v>
      </c>
      <c r="B6724">
        <v>1</v>
      </c>
      <c r="C6724" t="s">
        <v>80</v>
      </c>
      <c r="D6724" t="s">
        <v>85</v>
      </c>
      <c r="E6724" t="s">
        <v>132</v>
      </c>
      <c r="F6724" t="s">
        <v>18499</v>
      </c>
      <c r="G6724" t="s">
        <v>268</v>
      </c>
      <c r="H6724" t="s">
        <v>135</v>
      </c>
      <c r="I6724" t="s">
        <v>136</v>
      </c>
      <c r="J6724" t="s">
        <v>137</v>
      </c>
      <c r="K6724" t="s">
        <v>138</v>
      </c>
      <c r="L6724" t="s">
        <v>18070</v>
      </c>
      <c r="M6724" t="s">
        <v>18500</v>
      </c>
      <c r="N6724">
        <v>2.4827777769999999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0.37672626063430392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0.37672626063430392</v>
      </c>
    </row>
    <row r="6725" spans="1:31" x14ac:dyDescent="0.3">
      <c r="A6725">
        <v>2661473</v>
      </c>
      <c r="B6725">
        <v>1</v>
      </c>
      <c r="C6725" t="s">
        <v>81</v>
      </c>
      <c r="D6725" t="s">
        <v>123</v>
      </c>
      <c r="E6725" t="s">
        <v>132</v>
      </c>
      <c r="F6725" t="s">
        <v>18501</v>
      </c>
      <c r="G6725" t="s">
        <v>268</v>
      </c>
      <c r="H6725" t="s">
        <v>135</v>
      </c>
      <c r="I6725" t="s">
        <v>136</v>
      </c>
      <c r="J6725" t="s">
        <v>137</v>
      </c>
      <c r="K6725" t="s">
        <v>138</v>
      </c>
      <c r="L6725" t="s">
        <v>18502</v>
      </c>
      <c r="M6725" t="s">
        <v>18503</v>
      </c>
      <c r="N6725">
        <v>1.3661111109999999</v>
      </c>
      <c r="O6725">
        <v>0</v>
      </c>
      <c r="P6725">
        <v>2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0.23645736100932752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0.23645736100932752</v>
      </c>
    </row>
    <row r="6726" spans="1:31" x14ac:dyDescent="0.3">
      <c r="A6726">
        <v>2660909</v>
      </c>
      <c r="B6726">
        <v>1</v>
      </c>
      <c r="C6726" t="s">
        <v>81</v>
      </c>
      <c r="D6726" t="s">
        <v>112</v>
      </c>
      <c r="E6726" t="s">
        <v>141</v>
      </c>
      <c r="F6726" t="s">
        <v>15588</v>
      </c>
      <c r="G6726" t="s">
        <v>161</v>
      </c>
      <c r="H6726" t="s">
        <v>144</v>
      </c>
      <c r="I6726" t="s">
        <v>136</v>
      </c>
      <c r="J6726" t="s">
        <v>137</v>
      </c>
      <c r="K6726" t="s">
        <v>162</v>
      </c>
      <c r="L6726" t="s">
        <v>18504</v>
      </c>
      <c r="M6726" t="s">
        <v>18505</v>
      </c>
      <c r="N6726">
        <v>5.6455555549999996</v>
      </c>
      <c r="O6726">
        <v>0</v>
      </c>
      <c r="P6726">
        <v>16</v>
      </c>
      <c r="Q6726">
        <v>0</v>
      </c>
      <c r="R6726">
        <v>51</v>
      </c>
      <c r="S6726">
        <v>0</v>
      </c>
      <c r="T6726">
        <v>3</v>
      </c>
      <c r="U6726">
        <v>0</v>
      </c>
      <c r="V6726">
        <v>0</v>
      </c>
      <c r="W6726">
        <v>0</v>
      </c>
      <c r="X6726">
        <v>22.884142208608996</v>
      </c>
      <c r="Y6726">
        <v>0</v>
      </c>
      <c r="Z6726">
        <v>387.01891604609233</v>
      </c>
      <c r="AA6726">
        <v>0</v>
      </c>
      <c r="AB6726">
        <v>30.746116228072736</v>
      </c>
      <c r="AC6726">
        <v>0</v>
      </c>
      <c r="AD6726">
        <v>0</v>
      </c>
      <c r="AE6726">
        <v>440.64917448277401</v>
      </c>
    </row>
    <row r="6727" spans="1:31" x14ac:dyDescent="0.3">
      <c r="A6727">
        <v>2661450</v>
      </c>
      <c r="B6727">
        <v>1</v>
      </c>
      <c r="C6727" t="s">
        <v>81</v>
      </c>
      <c r="D6727" t="s">
        <v>115</v>
      </c>
      <c r="E6727" t="s">
        <v>165</v>
      </c>
      <c r="F6727" t="s">
        <v>18506</v>
      </c>
      <c r="G6727" t="s">
        <v>5652</v>
      </c>
      <c r="H6727" t="s">
        <v>135</v>
      </c>
      <c r="I6727" t="s">
        <v>136</v>
      </c>
      <c r="J6727" t="s">
        <v>137</v>
      </c>
      <c r="K6727" t="s">
        <v>138</v>
      </c>
      <c r="L6727" t="s">
        <v>18507</v>
      </c>
      <c r="M6727" t="s">
        <v>18508</v>
      </c>
      <c r="N6727">
        <v>2.338055555</v>
      </c>
      <c r="O6727">
        <v>0</v>
      </c>
      <c r="P6727">
        <v>2</v>
      </c>
      <c r="Q6727">
        <v>0</v>
      </c>
      <c r="R6727">
        <v>0</v>
      </c>
      <c r="S6727">
        <v>0</v>
      </c>
      <c r="T6727">
        <v>1</v>
      </c>
      <c r="U6727">
        <v>0</v>
      </c>
      <c r="V6727">
        <v>0</v>
      </c>
      <c r="W6727">
        <v>0</v>
      </c>
      <c r="X6727">
        <v>0.32179338322884277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0.32179338322884277</v>
      </c>
    </row>
    <row r="6728" spans="1:31" x14ac:dyDescent="0.3">
      <c r="A6728">
        <v>2661573</v>
      </c>
      <c r="B6728">
        <v>1</v>
      </c>
      <c r="C6728" t="s">
        <v>81</v>
      </c>
      <c r="D6728" t="s">
        <v>126</v>
      </c>
      <c r="E6728" t="s">
        <v>152</v>
      </c>
      <c r="F6728" t="s">
        <v>18509</v>
      </c>
      <c r="G6728" t="s">
        <v>191</v>
      </c>
      <c r="H6728" t="s">
        <v>135</v>
      </c>
      <c r="I6728" t="s">
        <v>136</v>
      </c>
      <c r="J6728" t="s">
        <v>137</v>
      </c>
      <c r="K6728" t="s">
        <v>138</v>
      </c>
      <c r="L6728" t="s">
        <v>18510</v>
      </c>
      <c r="M6728" t="s">
        <v>18511</v>
      </c>
      <c r="N6728">
        <v>1.396111111</v>
      </c>
      <c r="O6728">
        <v>0</v>
      </c>
      <c r="P6728">
        <v>25</v>
      </c>
      <c r="Q6728">
        <v>0</v>
      </c>
      <c r="R6728">
        <v>0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5.0097965624324488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5.0097965624324488</v>
      </c>
    </row>
    <row r="6729" spans="1:31" x14ac:dyDescent="0.3">
      <c r="A6729">
        <v>2661304</v>
      </c>
      <c r="B6729">
        <v>1</v>
      </c>
      <c r="C6729" t="s">
        <v>80</v>
      </c>
      <c r="D6729" t="s">
        <v>103</v>
      </c>
      <c r="E6729" t="s">
        <v>181</v>
      </c>
      <c r="F6729" t="s">
        <v>18512</v>
      </c>
      <c r="G6729" t="s">
        <v>149</v>
      </c>
      <c r="H6729" t="s">
        <v>144</v>
      </c>
      <c r="I6729" t="s">
        <v>241</v>
      </c>
      <c r="J6729" t="s">
        <v>137</v>
      </c>
      <c r="K6729" t="s">
        <v>138</v>
      </c>
      <c r="L6729" t="s">
        <v>18513</v>
      </c>
      <c r="M6729" t="s">
        <v>18514</v>
      </c>
      <c r="N6729">
        <v>4.7222222000000001E-2</v>
      </c>
      <c r="O6729">
        <v>1</v>
      </c>
      <c r="P6729">
        <v>1719</v>
      </c>
      <c r="Q6729">
        <v>37</v>
      </c>
      <c r="R6729">
        <v>183</v>
      </c>
      <c r="S6729">
        <v>19</v>
      </c>
      <c r="T6729">
        <v>224</v>
      </c>
      <c r="U6729">
        <v>1</v>
      </c>
      <c r="V6729">
        <v>1</v>
      </c>
      <c r="W6729">
        <v>5.9569300492208332E-3</v>
      </c>
      <c r="X6729">
        <v>28.093050016277314</v>
      </c>
      <c r="Y6729">
        <v>13.815638122206865</v>
      </c>
      <c r="Z6729">
        <v>26.864302727622515</v>
      </c>
      <c r="AA6729">
        <v>9.0753411992831001</v>
      </c>
      <c r="AB6729">
        <v>20.933745883470177</v>
      </c>
      <c r="AC6729">
        <v>8.6517137902654913</v>
      </c>
      <c r="AD6729">
        <v>0.30086634577301108</v>
      </c>
      <c r="AE6729">
        <v>107.74061501494769</v>
      </c>
    </row>
    <row r="6730" spans="1:31" x14ac:dyDescent="0.3">
      <c r="A6730">
        <v>2660995</v>
      </c>
      <c r="B6730">
        <v>1</v>
      </c>
      <c r="C6730" t="s">
        <v>80</v>
      </c>
      <c r="D6730" t="s">
        <v>93</v>
      </c>
      <c r="E6730" t="s">
        <v>152</v>
      </c>
      <c r="F6730" t="s">
        <v>18515</v>
      </c>
      <c r="G6730" t="s">
        <v>191</v>
      </c>
      <c r="H6730" t="s">
        <v>135</v>
      </c>
      <c r="I6730" t="s">
        <v>136</v>
      </c>
      <c r="J6730" t="s">
        <v>137</v>
      </c>
      <c r="K6730" t="s">
        <v>138</v>
      </c>
      <c r="L6730" t="s">
        <v>18516</v>
      </c>
      <c r="M6730" t="s">
        <v>18517</v>
      </c>
      <c r="N6730">
        <v>1.8302777770000001</v>
      </c>
      <c r="O6730">
        <v>0</v>
      </c>
      <c r="P6730">
        <v>2</v>
      </c>
      <c r="Q6730">
        <v>0</v>
      </c>
      <c r="R6730">
        <v>10</v>
      </c>
      <c r="S6730">
        <v>0</v>
      </c>
      <c r="T6730">
        <v>3</v>
      </c>
      <c r="U6730">
        <v>0</v>
      </c>
      <c r="V6730">
        <v>0</v>
      </c>
      <c r="W6730">
        <v>0</v>
      </c>
      <c r="X6730">
        <v>0.37802732945709361</v>
      </c>
      <c r="Y6730">
        <v>0</v>
      </c>
      <c r="Z6730">
        <v>61.789331226608304</v>
      </c>
      <c r="AA6730">
        <v>0</v>
      </c>
      <c r="AB6730">
        <v>13.79384475134186</v>
      </c>
      <c r="AC6730">
        <v>0</v>
      </c>
      <c r="AD6730">
        <v>0</v>
      </c>
      <c r="AE6730">
        <v>75.96120330740726</v>
      </c>
    </row>
    <row r="6731" spans="1:31" x14ac:dyDescent="0.3">
      <c r="A6731">
        <v>2660803</v>
      </c>
      <c r="B6731">
        <v>1</v>
      </c>
      <c r="C6731" t="s">
        <v>81</v>
      </c>
      <c r="D6731" t="s">
        <v>123</v>
      </c>
      <c r="E6731" t="s">
        <v>141</v>
      </c>
      <c r="F6731" t="s">
        <v>18518</v>
      </c>
      <c r="G6731" t="s">
        <v>149</v>
      </c>
      <c r="H6731" t="s">
        <v>144</v>
      </c>
      <c r="I6731" t="s">
        <v>136</v>
      </c>
      <c r="J6731" t="s">
        <v>137</v>
      </c>
      <c r="K6731" t="s">
        <v>138</v>
      </c>
      <c r="L6731" t="s">
        <v>18519</v>
      </c>
      <c r="M6731" t="s">
        <v>18520</v>
      </c>
      <c r="N6731">
        <v>0.53333333299999997</v>
      </c>
      <c r="O6731">
        <v>17</v>
      </c>
      <c r="P6731">
        <v>1775</v>
      </c>
      <c r="Q6731">
        <v>56</v>
      </c>
      <c r="R6731">
        <v>197</v>
      </c>
      <c r="S6731">
        <v>25</v>
      </c>
      <c r="T6731">
        <v>186</v>
      </c>
      <c r="U6731">
        <v>3</v>
      </c>
      <c r="V6731">
        <v>0</v>
      </c>
      <c r="W6731">
        <v>1.3069650121996947</v>
      </c>
      <c r="X6731">
        <v>143.60747630025404</v>
      </c>
      <c r="Y6731">
        <v>71.565586629155874</v>
      </c>
      <c r="Z6731">
        <v>95.924638783248312</v>
      </c>
      <c r="AA6731">
        <v>41.191593211591986</v>
      </c>
      <c r="AB6731">
        <v>23.398391643232809</v>
      </c>
      <c r="AC6731">
        <v>4.3013424297459899</v>
      </c>
      <c r="AD6731">
        <v>0</v>
      </c>
      <c r="AE6731">
        <v>381.29599400942868</v>
      </c>
    </row>
    <row r="6732" spans="1:31" x14ac:dyDescent="0.3">
      <c r="A6732">
        <v>2661321</v>
      </c>
      <c r="B6732">
        <v>1</v>
      </c>
      <c r="C6732" t="s">
        <v>80</v>
      </c>
      <c r="D6732" t="s">
        <v>88</v>
      </c>
      <c r="E6732" t="s">
        <v>165</v>
      </c>
      <c r="F6732" t="s">
        <v>18521</v>
      </c>
      <c r="G6732" t="s">
        <v>224</v>
      </c>
      <c r="H6732" t="s">
        <v>135</v>
      </c>
      <c r="I6732" t="s">
        <v>136</v>
      </c>
      <c r="J6732" t="s">
        <v>137</v>
      </c>
      <c r="K6732" t="s">
        <v>138</v>
      </c>
      <c r="L6732" t="s">
        <v>18522</v>
      </c>
      <c r="M6732" t="s">
        <v>18523</v>
      </c>
      <c r="N6732">
        <v>1.6583333330000001</v>
      </c>
      <c r="O6732">
        <v>0</v>
      </c>
      <c r="P6732">
        <v>57</v>
      </c>
      <c r="Q6732">
        <v>0</v>
      </c>
      <c r="R6732">
        <v>0</v>
      </c>
      <c r="S6732">
        <v>0</v>
      </c>
      <c r="T6732">
        <v>6</v>
      </c>
      <c r="U6732">
        <v>0</v>
      </c>
      <c r="V6732">
        <v>0</v>
      </c>
      <c r="W6732">
        <v>0</v>
      </c>
      <c r="X6732">
        <v>26.476465827577648</v>
      </c>
      <c r="Y6732">
        <v>0</v>
      </c>
      <c r="Z6732">
        <v>0</v>
      </c>
      <c r="AA6732">
        <v>0</v>
      </c>
      <c r="AB6732">
        <v>15.513508566544447</v>
      </c>
      <c r="AC6732">
        <v>0</v>
      </c>
      <c r="AD6732">
        <v>0</v>
      </c>
      <c r="AE6732">
        <v>41.989974394122093</v>
      </c>
    </row>
    <row r="6733" spans="1:31" x14ac:dyDescent="0.3">
      <c r="A6733">
        <v>2661533</v>
      </c>
      <c r="B6733">
        <v>1</v>
      </c>
      <c r="C6733" t="s">
        <v>81</v>
      </c>
      <c r="D6733" t="s">
        <v>115</v>
      </c>
      <c r="E6733" t="s">
        <v>165</v>
      </c>
      <c r="F6733" t="s">
        <v>18524</v>
      </c>
      <c r="G6733" t="s">
        <v>224</v>
      </c>
      <c r="H6733" t="s">
        <v>135</v>
      </c>
      <c r="I6733" t="s">
        <v>136</v>
      </c>
      <c r="J6733" t="s">
        <v>137</v>
      </c>
      <c r="K6733" t="s">
        <v>138</v>
      </c>
      <c r="L6733" t="s">
        <v>18525</v>
      </c>
      <c r="M6733" t="s">
        <v>18526</v>
      </c>
      <c r="N6733">
        <v>2.7736111110000001</v>
      </c>
      <c r="O6733">
        <v>0</v>
      </c>
      <c r="P6733">
        <v>4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0.97692139553999091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0.97692139553999091</v>
      </c>
    </row>
    <row r="6734" spans="1:31" x14ac:dyDescent="0.3">
      <c r="A6734">
        <v>2661201</v>
      </c>
      <c r="B6734">
        <v>1</v>
      </c>
      <c r="C6734" t="s">
        <v>80</v>
      </c>
      <c r="D6734" t="s">
        <v>93</v>
      </c>
      <c r="E6734" t="s">
        <v>165</v>
      </c>
      <c r="F6734" t="s">
        <v>18527</v>
      </c>
      <c r="G6734" t="s">
        <v>224</v>
      </c>
      <c r="H6734" t="s">
        <v>135</v>
      </c>
      <c r="I6734" t="s">
        <v>136</v>
      </c>
      <c r="J6734" t="s">
        <v>137</v>
      </c>
      <c r="K6734" t="s">
        <v>138</v>
      </c>
      <c r="L6734" t="s">
        <v>18528</v>
      </c>
      <c r="M6734" t="s">
        <v>18529</v>
      </c>
      <c r="N6734">
        <v>8.7102777769999999</v>
      </c>
      <c r="O6734">
        <v>0</v>
      </c>
      <c r="P6734">
        <v>1</v>
      </c>
      <c r="Q6734">
        <v>0</v>
      </c>
      <c r="R6734">
        <v>2</v>
      </c>
      <c r="S6734">
        <v>0</v>
      </c>
      <c r="T6734">
        <v>1</v>
      </c>
      <c r="U6734">
        <v>0</v>
      </c>
      <c r="V6734">
        <v>0</v>
      </c>
      <c r="W6734">
        <v>0</v>
      </c>
      <c r="X6734">
        <v>2.7315082906940367</v>
      </c>
      <c r="Y6734">
        <v>0</v>
      </c>
      <c r="Z6734">
        <v>30.173390729829578</v>
      </c>
      <c r="AA6734">
        <v>0</v>
      </c>
      <c r="AB6734">
        <v>1.4612620385105537</v>
      </c>
      <c r="AC6734">
        <v>0</v>
      </c>
      <c r="AD6734">
        <v>0</v>
      </c>
      <c r="AE6734">
        <v>34.36616105903417</v>
      </c>
    </row>
    <row r="6735" spans="1:31" x14ac:dyDescent="0.3">
      <c r="A6735">
        <v>2661035</v>
      </c>
      <c r="B6735">
        <v>1</v>
      </c>
      <c r="C6735" t="s">
        <v>81</v>
      </c>
      <c r="D6735" t="s">
        <v>128</v>
      </c>
      <c r="E6735" t="s">
        <v>194</v>
      </c>
      <c r="F6735" t="s">
        <v>18530</v>
      </c>
      <c r="G6735" t="s">
        <v>149</v>
      </c>
      <c r="H6735" t="s">
        <v>144</v>
      </c>
      <c r="I6735" t="s">
        <v>136</v>
      </c>
      <c r="J6735" t="s">
        <v>137</v>
      </c>
      <c r="K6735" t="s">
        <v>138</v>
      </c>
      <c r="L6735" t="s">
        <v>18531</v>
      </c>
      <c r="M6735" t="s">
        <v>18532</v>
      </c>
      <c r="N6735">
        <v>0.58194444400000001</v>
      </c>
      <c r="O6735">
        <v>20</v>
      </c>
      <c r="P6735">
        <v>177</v>
      </c>
      <c r="Q6735">
        <v>316</v>
      </c>
      <c r="R6735">
        <v>104</v>
      </c>
      <c r="S6735">
        <v>10</v>
      </c>
      <c r="T6735">
        <v>10</v>
      </c>
      <c r="U6735">
        <v>0</v>
      </c>
      <c r="V6735">
        <v>0</v>
      </c>
      <c r="W6735">
        <v>12.652407485523312</v>
      </c>
      <c r="X6735">
        <v>45.709905048653603</v>
      </c>
      <c r="Y6735">
        <v>383.87654757831064</v>
      </c>
      <c r="Z6735">
        <v>75.028003557274957</v>
      </c>
      <c r="AA6735">
        <v>6.7950096413054251</v>
      </c>
      <c r="AB6735">
        <v>6.6053372830769295</v>
      </c>
      <c r="AC6735">
        <v>0</v>
      </c>
      <c r="AD6735">
        <v>0</v>
      </c>
      <c r="AE6735">
        <v>530.66721059414488</v>
      </c>
    </row>
    <row r="6736" spans="1:31" x14ac:dyDescent="0.3">
      <c r="A6736">
        <v>2661221</v>
      </c>
      <c r="B6736">
        <v>1</v>
      </c>
      <c r="C6736" t="s">
        <v>80</v>
      </c>
      <c r="D6736" t="s">
        <v>108</v>
      </c>
      <c r="E6736" t="s">
        <v>165</v>
      </c>
      <c r="F6736" t="s">
        <v>18533</v>
      </c>
      <c r="G6736" t="s">
        <v>187</v>
      </c>
      <c r="H6736" t="s">
        <v>135</v>
      </c>
      <c r="I6736" t="s">
        <v>136</v>
      </c>
      <c r="J6736" t="s">
        <v>137</v>
      </c>
      <c r="K6736" t="s">
        <v>138</v>
      </c>
      <c r="L6736" t="s">
        <v>18534</v>
      </c>
      <c r="M6736" t="s">
        <v>18535</v>
      </c>
      <c r="N6736">
        <v>6.9652777769999998</v>
      </c>
      <c r="O6736">
        <v>0</v>
      </c>
      <c r="P6736">
        <v>7</v>
      </c>
      <c r="Q6736">
        <v>0</v>
      </c>
      <c r="R6736">
        <v>1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16.934432850856265</v>
      </c>
      <c r="Y6736">
        <v>0</v>
      </c>
      <c r="Z6736">
        <v>9.3053376515443205</v>
      </c>
      <c r="AA6736">
        <v>0</v>
      </c>
      <c r="AB6736">
        <v>0</v>
      </c>
      <c r="AC6736">
        <v>0</v>
      </c>
      <c r="AD6736">
        <v>0</v>
      </c>
      <c r="AE6736">
        <v>26.239770502400585</v>
      </c>
    </row>
    <row r="6737" spans="1:31" x14ac:dyDescent="0.3">
      <c r="A6737">
        <v>2660866</v>
      </c>
      <c r="B6737">
        <v>1</v>
      </c>
      <c r="C6737" t="s">
        <v>81</v>
      </c>
      <c r="D6737" t="s">
        <v>126</v>
      </c>
      <c r="E6737" t="s">
        <v>165</v>
      </c>
      <c r="F6737" t="s">
        <v>18364</v>
      </c>
      <c r="G6737" t="s">
        <v>224</v>
      </c>
      <c r="H6737" t="s">
        <v>135</v>
      </c>
      <c r="I6737" t="s">
        <v>136</v>
      </c>
      <c r="J6737" t="s">
        <v>137</v>
      </c>
      <c r="K6737" t="s">
        <v>138</v>
      </c>
      <c r="L6737" t="s">
        <v>18536</v>
      </c>
      <c r="M6737" t="s">
        <v>18537</v>
      </c>
      <c r="N6737">
        <v>1.530277777</v>
      </c>
      <c r="O6737">
        <v>0</v>
      </c>
      <c r="P6737">
        <v>0</v>
      </c>
      <c r="Q6737">
        <v>0</v>
      </c>
      <c r="R6737">
        <v>1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0.53874637086160915</v>
      </c>
      <c r="AA6737">
        <v>0</v>
      </c>
      <c r="AB6737">
        <v>0</v>
      </c>
      <c r="AC6737">
        <v>0</v>
      </c>
      <c r="AD6737">
        <v>0</v>
      </c>
      <c r="AE6737">
        <v>0.53874637086160915</v>
      </c>
    </row>
    <row r="6738" spans="1:31" x14ac:dyDescent="0.3">
      <c r="A6738">
        <v>2660780</v>
      </c>
      <c r="B6738">
        <v>1</v>
      </c>
      <c r="C6738" t="s">
        <v>80</v>
      </c>
      <c r="D6738" t="s">
        <v>93</v>
      </c>
      <c r="E6738" t="s">
        <v>165</v>
      </c>
      <c r="F6738" t="s">
        <v>18145</v>
      </c>
      <c r="G6738" t="s">
        <v>224</v>
      </c>
      <c r="H6738" t="s">
        <v>135</v>
      </c>
      <c r="I6738" t="s">
        <v>136</v>
      </c>
      <c r="J6738" t="s">
        <v>137</v>
      </c>
      <c r="K6738" t="s">
        <v>138</v>
      </c>
      <c r="L6738" t="s">
        <v>18538</v>
      </c>
      <c r="M6738" t="s">
        <v>18110</v>
      </c>
      <c r="N6738">
        <v>3.6861111110000002</v>
      </c>
      <c r="O6738">
        <v>0</v>
      </c>
      <c r="P6738">
        <v>3</v>
      </c>
      <c r="Q6738">
        <v>0</v>
      </c>
      <c r="R6738">
        <v>3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0.32303820568852504</v>
      </c>
      <c r="Y6738">
        <v>0</v>
      </c>
      <c r="Z6738">
        <v>23.836530405165</v>
      </c>
      <c r="AA6738">
        <v>0</v>
      </c>
      <c r="AB6738">
        <v>0</v>
      </c>
      <c r="AC6738">
        <v>0</v>
      </c>
      <c r="AD6738">
        <v>0</v>
      </c>
      <c r="AE6738">
        <v>24.159568610853526</v>
      </c>
    </row>
    <row r="6739" spans="1:31" x14ac:dyDescent="0.3">
      <c r="A6739">
        <v>2660929</v>
      </c>
      <c r="B6739">
        <v>1</v>
      </c>
      <c r="C6739" t="s">
        <v>81</v>
      </c>
      <c r="D6739" t="s">
        <v>114</v>
      </c>
      <c r="E6739" t="s">
        <v>141</v>
      </c>
      <c r="F6739" t="s">
        <v>18539</v>
      </c>
      <c r="G6739" t="s">
        <v>1651</v>
      </c>
      <c r="H6739" t="s">
        <v>144</v>
      </c>
      <c r="I6739" t="s">
        <v>136</v>
      </c>
      <c r="J6739" t="s">
        <v>137</v>
      </c>
      <c r="K6739" t="s">
        <v>138</v>
      </c>
      <c r="L6739" t="s">
        <v>18540</v>
      </c>
      <c r="M6739" t="s">
        <v>18541</v>
      </c>
      <c r="N6739">
        <v>2.4963888879999998</v>
      </c>
      <c r="O6739">
        <v>0</v>
      </c>
      <c r="P6739">
        <v>10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4.0247175654471805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4.0247175654471805</v>
      </c>
    </row>
    <row r="6740" spans="1:31" x14ac:dyDescent="0.3">
      <c r="A6740">
        <v>2660912</v>
      </c>
      <c r="B6740">
        <v>1</v>
      </c>
      <c r="C6740" t="s">
        <v>80</v>
      </c>
      <c r="D6740" t="s">
        <v>83</v>
      </c>
      <c r="E6740" t="s">
        <v>132</v>
      </c>
      <c r="F6740" t="s">
        <v>18542</v>
      </c>
      <c r="G6740" t="s">
        <v>134</v>
      </c>
      <c r="H6740" t="s">
        <v>135</v>
      </c>
      <c r="I6740" t="s">
        <v>136</v>
      </c>
      <c r="J6740" t="s">
        <v>137</v>
      </c>
      <c r="K6740" t="s">
        <v>138</v>
      </c>
      <c r="L6740" t="s">
        <v>18543</v>
      </c>
      <c r="M6740" t="s">
        <v>18544</v>
      </c>
      <c r="N6740">
        <v>2.3075000000000001</v>
      </c>
      <c r="O6740">
        <v>0</v>
      </c>
      <c r="P6740">
        <v>1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1.1585664822106638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1.1585664822106638</v>
      </c>
    </row>
    <row r="6741" spans="1:31" x14ac:dyDescent="0.3">
      <c r="A6741">
        <v>2661576</v>
      </c>
      <c r="B6741">
        <v>1</v>
      </c>
      <c r="C6741" t="s">
        <v>80</v>
      </c>
      <c r="D6741" t="s">
        <v>93</v>
      </c>
      <c r="E6741" t="s">
        <v>165</v>
      </c>
      <c r="F6741" t="s">
        <v>18545</v>
      </c>
      <c r="G6741" t="s">
        <v>224</v>
      </c>
      <c r="H6741" t="s">
        <v>135</v>
      </c>
      <c r="I6741" t="s">
        <v>136</v>
      </c>
      <c r="J6741" t="s">
        <v>137</v>
      </c>
      <c r="K6741" t="s">
        <v>138</v>
      </c>
      <c r="L6741" t="s">
        <v>18546</v>
      </c>
      <c r="M6741" t="s">
        <v>18547</v>
      </c>
      <c r="N6741">
        <v>3.1472222219999999</v>
      </c>
      <c r="O6741">
        <v>0</v>
      </c>
      <c r="P6741">
        <v>0</v>
      </c>
      <c r="Q6741">
        <v>0</v>
      </c>
      <c r="R6741">
        <v>4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80.218595885829927</v>
      </c>
      <c r="AA6741">
        <v>0</v>
      </c>
      <c r="AB6741">
        <v>19.248260163361799</v>
      </c>
      <c r="AC6741">
        <v>0</v>
      </c>
      <c r="AD6741">
        <v>0</v>
      </c>
      <c r="AE6741">
        <v>99.466856049191733</v>
      </c>
    </row>
    <row r="6742" spans="1:31" x14ac:dyDescent="0.3">
      <c r="A6742">
        <v>2660806</v>
      </c>
      <c r="B6742">
        <v>1</v>
      </c>
      <c r="C6742" t="s">
        <v>80</v>
      </c>
      <c r="D6742" t="s">
        <v>93</v>
      </c>
      <c r="E6742" t="s">
        <v>165</v>
      </c>
      <c r="F6742" t="s">
        <v>18548</v>
      </c>
      <c r="G6742" t="s">
        <v>224</v>
      </c>
      <c r="H6742" t="s">
        <v>135</v>
      </c>
      <c r="I6742" t="s">
        <v>136</v>
      </c>
      <c r="J6742" t="s">
        <v>137</v>
      </c>
      <c r="K6742" t="s">
        <v>138</v>
      </c>
      <c r="L6742" t="s">
        <v>18549</v>
      </c>
      <c r="M6742" t="s">
        <v>18550</v>
      </c>
      <c r="N6742">
        <v>6.3605555550000004</v>
      </c>
      <c r="O6742">
        <v>0</v>
      </c>
      <c r="P6742">
        <v>10</v>
      </c>
      <c r="Q6742">
        <v>0</v>
      </c>
      <c r="R6742">
        <v>13</v>
      </c>
      <c r="S6742">
        <v>0</v>
      </c>
      <c r="T6742">
        <v>4</v>
      </c>
      <c r="U6742">
        <v>0</v>
      </c>
      <c r="V6742">
        <v>0</v>
      </c>
      <c r="W6742">
        <v>0</v>
      </c>
      <c r="X6742">
        <v>29.656449318658353</v>
      </c>
      <c r="Y6742">
        <v>0</v>
      </c>
      <c r="Z6742">
        <v>283.78870060804934</v>
      </c>
      <c r="AA6742">
        <v>0</v>
      </c>
      <c r="AB6742">
        <v>47.980725078640802</v>
      </c>
      <c r="AC6742">
        <v>0</v>
      </c>
      <c r="AD6742">
        <v>0</v>
      </c>
      <c r="AE6742">
        <v>361.42587500534853</v>
      </c>
    </row>
    <row r="6743" spans="1:31" x14ac:dyDescent="0.3">
      <c r="A6743">
        <v>2661138</v>
      </c>
      <c r="B6743">
        <v>1</v>
      </c>
      <c r="C6743" t="s">
        <v>80</v>
      </c>
      <c r="D6743" t="s">
        <v>105</v>
      </c>
      <c r="E6743" t="s">
        <v>141</v>
      </c>
      <c r="F6743" t="s">
        <v>18551</v>
      </c>
      <c r="G6743" t="s">
        <v>143</v>
      </c>
      <c r="H6743" t="s">
        <v>144</v>
      </c>
      <c r="I6743" t="s">
        <v>136</v>
      </c>
      <c r="J6743" t="s">
        <v>137</v>
      </c>
      <c r="K6743" t="s">
        <v>138</v>
      </c>
      <c r="L6743" t="s">
        <v>18552</v>
      </c>
      <c r="M6743" t="s">
        <v>18314</v>
      </c>
      <c r="N6743">
        <v>2.0744444440000001</v>
      </c>
      <c r="O6743">
        <v>0</v>
      </c>
      <c r="P6743">
        <v>0</v>
      </c>
      <c r="Q6743">
        <v>0</v>
      </c>
      <c r="R6743">
        <v>0</v>
      </c>
      <c r="S6743">
        <v>9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271.91556147011522</v>
      </c>
      <c r="AB6743">
        <v>0</v>
      </c>
      <c r="AC6743">
        <v>0</v>
      </c>
      <c r="AD6743">
        <v>0</v>
      </c>
      <c r="AE6743">
        <v>271.91556147011522</v>
      </c>
    </row>
    <row r="6744" spans="1:31" x14ac:dyDescent="0.3">
      <c r="A6744">
        <v>2661493</v>
      </c>
      <c r="B6744">
        <v>1</v>
      </c>
      <c r="C6744" t="s">
        <v>80</v>
      </c>
      <c r="D6744" t="s">
        <v>104</v>
      </c>
      <c r="E6744" t="s">
        <v>194</v>
      </c>
      <c r="F6744" t="s">
        <v>18553</v>
      </c>
      <c r="G6744" t="s">
        <v>149</v>
      </c>
      <c r="H6744" t="s">
        <v>144</v>
      </c>
      <c r="I6744" t="s">
        <v>136</v>
      </c>
      <c r="J6744" t="s">
        <v>137</v>
      </c>
      <c r="K6744" t="s">
        <v>138</v>
      </c>
      <c r="L6744" t="s">
        <v>18554</v>
      </c>
      <c r="M6744" t="s">
        <v>18555</v>
      </c>
      <c r="N6744">
        <v>0.58166666600000005</v>
      </c>
      <c r="O6744">
        <v>0</v>
      </c>
      <c r="P6744">
        <v>21</v>
      </c>
      <c r="Q6744">
        <v>1</v>
      </c>
      <c r="R6744">
        <v>0</v>
      </c>
      <c r="S6744">
        <v>30</v>
      </c>
      <c r="T6744">
        <v>21</v>
      </c>
      <c r="U6744">
        <v>17</v>
      </c>
      <c r="V6744">
        <v>0</v>
      </c>
      <c r="W6744">
        <v>0</v>
      </c>
      <c r="X6744">
        <v>2.0250797982461206</v>
      </c>
      <c r="Y6744">
        <v>2.9456235235840001E-2</v>
      </c>
      <c r="Z6744">
        <v>0</v>
      </c>
      <c r="AA6744">
        <v>126.72116535045095</v>
      </c>
      <c r="AB6744">
        <v>7.2770081382239091</v>
      </c>
      <c r="AC6744">
        <v>522.54580053311281</v>
      </c>
      <c r="AD6744">
        <v>0</v>
      </c>
      <c r="AE6744">
        <v>658.59851005526957</v>
      </c>
    </row>
    <row r="6745" spans="1:31" x14ac:dyDescent="0.3">
      <c r="A6745">
        <v>2660843</v>
      </c>
      <c r="B6745">
        <v>1</v>
      </c>
      <c r="C6745" t="s">
        <v>81</v>
      </c>
      <c r="D6745" t="s">
        <v>121</v>
      </c>
      <c r="E6745" t="s">
        <v>147</v>
      </c>
      <c r="F6745" t="s">
        <v>2102</v>
      </c>
      <c r="G6745" t="s">
        <v>149</v>
      </c>
      <c r="H6745" t="s">
        <v>144</v>
      </c>
      <c r="I6745" t="s">
        <v>136</v>
      </c>
      <c r="J6745" t="s">
        <v>137</v>
      </c>
      <c r="K6745" t="s">
        <v>138</v>
      </c>
      <c r="L6745" t="s">
        <v>18556</v>
      </c>
      <c r="M6745" t="s">
        <v>18557</v>
      </c>
      <c r="N6745">
        <v>1.1888888879999999</v>
      </c>
      <c r="O6745">
        <v>1</v>
      </c>
      <c r="P6745">
        <v>522</v>
      </c>
      <c r="Q6745">
        <v>0</v>
      </c>
      <c r="R6745">
        <v>0</v>
      </c>
      <c r="S6745">
        <v>1</v>
      </c>
      <c r="T6745">
        <v>32</v>
      </c>
      <c r="U6745">
        <v>0</v>
      </c>
      <c r="V6745">
        <v>0</v>
      </c>
      <c r="W6745">
        <v>0.25544273026249997</v>
      </c>
      <c r="X6745">
        <v>56.733860365269486</v>
      </c>
      <c r="Y6745">
        <v>0</v>
      </c>
      <c r="Z6745">
        <v>0</v>
      </c>
      <c r="AA6745">
        <v>2.346015545805658</v>
      </c>
      <c r="AB6745">
        <v>8.8414589678307234</v>
      </c>
      <c r="AC6745">
        <v>0</v>
      </c>
      <c r="AD6745">
        <v>0</v>
      </c>
      <c r="AE6745">
        <v>68.176777609168369</v>
      </c>
    </row>
    <row r="6746" spans="1:31" x14ac:dyDescent="0.3">
      <c r="A6746">
        <v>2660760</v>
      </c>
      <c r="B6746">
        <v>1</v>
      </c>
      <c r="C6746" t="s">
        <v>80</v>
      </c>
      <c r="D6746" t="s">
        <v>93</v>
      </c>
      <c r="E6746" t="s">
        <v>165</v>
      </c>
      <c r="F6746" t="s">
        <v>18558</v>
      </c>
      <c r="G6746" t="s">
        <v>224</v>
      </c>
      <c r="H6746" t="s">
        <v>135</v>
      </c>
      <c r="I6746" t="s">
        <v>136</v>
      </c>
      <c r="J6746" t="s">
        <v>137</v>
      </c>
      <c r="K6746" t="s">
        <v>138</v>
      </c>
      <c r="L6746" t="s">
        <v>18559</v>
      </c>
      <c r="M6746" t="s">
        <v>18560</v>
      </c>
      <c r="N6746">
        <v>11.156388888</v>
      </c>
      <c r="O6746">
        <v>0</v>
      </c>
      <c r="P6746">
        <v>30</v>
      </c>
      <c r="Q6746">
        <v>0</v>
      </c>
      <c r="R6746">
        <v>0</v>
      </c>
      <c r="S6746">
        <v>0</v>
      </c>
      <c r="T6746">
        <v>2</v>
      </c>
      <c r="U6746">
        <v>0</v>
      </c>
      <c r="V6746">
        <v>0</v>
      </c>
      <c r="W6746">
        <v>0</v>
      </c>
      <c r="X6746">
        <v>26.512672198218564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26.512672198218564</v>
      </c>
    </row>
    <row r="6747" spans="1:31" x14ac:dyDescent="0.3">
      <c r="A6747">
        <v>2661447</v>
      </c>
      <c r="B6747">
        <v>1</v>
      </c>
      <c r="C6747" t="s">
        <v>80</v>
      </c>
      <c r="D6747" t="s">
        <v>85</v>
      </c>
      <c r="E6747" t="s">
        <v>132</v>
      </c>
      <c r="F6747" t="s">
        <v>17573</v>
      </c>
      <c r="G6747" t="s">
        <v>228</v>
      </c>
      <c r="H6747" t="s">
        <v>135</v>
      </c>
      <c r="I6747" t="s">
        <v>136</v>
      </c>
      <c r="J6747" t="s">
        <v>137</v>
      </c>
      <c r="K6747" t="s">
        <v>138</v>
      </c>
      <c r="L6747" t="s">
        <v>18561</v>
      </c>
      <c r="M6747" t="s">
        <v>18562</v>
      </c>
      <c r="N6747">
        <v>5.6941666660000001</v>
      </c>
      <c r="O6747">
        <v>0</v>
      </c>
      <c r="P6747">
        <v>6</v>
      </c>
      <c r="Q6747">
        <v>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11.620897695896614</v>
      </c>
      <c r="Y6747">
        <v>0</v>
      </c>
      <c r="Z6747">
        <v>0</v>
      </c>
      <c r="AA6747">
        <v>0</v>
      </c>
      <c r="AB6747">
        <v>10.183483460669445</v>
      </c>
      <c r="AC6747">
        <v>0</v>
      </c>
      <c r="AD6747">
        <v>0</v>
      </c>
      <c r="AE6747">
        <v>21.804381156566059</v>
      </c>
    </row>
    <row r="6748" spans="1:31" x14ac:dyDescent="0.3">
      <c r="A6748">
        <v>2661390</v>
      </c>
      <c r="B6748">
        <v>1</v>
      </c>
      <c r="C6748" t="s">
        <v>80</v>
      </c>
      <c r="D6748" t="s">
        <v>100</v>
      </c>
      <c r="E6748" t="s">
        <v>132</v>
      </c>
      <c r="F6748" t="s">
        <v>18563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18564</v>
      </c>
      <c r="M6748" t="s">
        <v>18565</v>
      </c>
      <c r="N6748">
        <v>0.82250000000000001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0.84910693022857564</v>
      </c>
      <c r="AC6748">
        <v>0</v>
      </c>
      <c r="AD6748">
        <v>0</v>
      </c>
      <c r="AE6748">
        <v>0.84910693022857564</v>
      </c>
    </row>
    <row r="6749" spans="1:31" x14ac:dyDescent="0.3">
      <c r="A6749">
        <v>2660952</v>
      </c>
      <c r="B6749">
        <v>1</v>
      </c>
      <c r="C6749" t="s">
        <v>80</v>
      </c>
      <c r="D6749" t="s">
        <v>83</v>
      </c>
      <c r="E6749" t="s">
        <v>214</v>
      </c>
      <c r="F6749" t="s">
        <v>18566</v>
      </c>
      <c r="G6749" t="s">
        <v>540</v>
      </c>
      <c r="H6749" t="s">
        <v>135</v>
      </c>
      <c r="I6749" t="s">
        <v>136</v>
      </c>
      <c r="J6749" t="s">
        <v>137</v>
      </c>
      <c r="K6749" t="s">
        <v>162</v>
      </c>
      <c r="L6749" t="s">
        <v>18567</v>
      </c>
      <c r="M6749" t="s">
        <v>18568</v>
      </c>
      <c r="N6749">
        <v>4.284166666</v>
      </c>
      <c r="O6749">
        <v>0</v>
      </c>
      <c r="P6749">
        <v>148</v>
      </c>
      <c r="Q6749">
        <v>0</v>
      </c>
      <c r="R6749">
        <v>0</v>
      </c>
      <c r="S6749">
        <v>0</v>
      </c>
      <c r="T6749">
        <v>15</v>
      </c>
      <c r="U6749">
        <v>0</v>
      </c>
      <c r="V6749">
        <v>0</v>
      </c>
      <c r="W6749">
        <v>0</v>
      </c>
      <c r="X6749">
        <v>189.74243639988845</v>
      </c>
      <c r="Y6749">
        <v>0</v>
      </c>
      <c r="Z6749">
        <v>0</v>
      </c>
      <c r="AA6749">
        <v>0</v>
      </c>
      <c r="AB6749">
        <v>233.06566127262195</v>
      </c>
      <c r="AC6749">
        <v>0</v>
      </c>
      <c r="AD6749">
        <v>0</v>
      </c>
      <c r="AE6749">
        <v>422.80809767251037</v>
      </c>
    </row>
    <row r="6750" spans="1:31" x14ac:dyDescent="0.3">
      <c r="A6750">
        <v>2661389</v>
      </c>
      <c r="B6750">
        <v>2</v>
      </c>
      <c r="C6750" t="s">
        <v>80</v>
      </c>
      <c r="D6750" t="s">
        <v>106</v>
      </c>
      <c r="E6750" t="s">
        <v>152</v>
      </c>
      <c r="F6750" t="s">
        <v>18569</v>
      </c>
      <c r="G6750" t="s">
        <v>6104</v>
      </c>
      <c r="H6750" t="s">
        <v>135</v>
      </c>
      <c r="I6750" t="s">
        <v>136</v>
      </c>
      <c r="J6750" t="s">
        <v>137</v>
      </c>
      <c r="K6750" t="s">
        <v>138</v>
      </c>
      <c r="L6750" t="s">
        <v>18348</v>
      </c>
      <c r="M6750" t="s">
        <v>18570</v>
      </c>
      <c r="N6750">
        <v>0.51277777700000005</v>
      </c>
      <c r="O6750">
        <v>0</v>
      </c>
      <c r="P6750">
        <v>20</v>
      </c>
      <c r="Q6750">
        <v>0</v>
      </c>
      <c r="R6750">
        <v>8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2.4917484051967915</v>
      </c>
      <c r="Y6750">
        <v>0</v>
      </c>
      <c r="Z6750">
        <v>3.7901734106453642</v>
      </c>
      <c r="AA6750">
        <v>0</v>
      </c>
      <c r="AB6750">
        <v>1.5854967689987252E-2</v>
      </c>
      <c r="AC6750">
        <v>0</v>
      </c>
      <c r="AD6750">
        <v>0</v>
      </c>
      <c r="AE6750">
        <v>6.2977767835321421</v>
      </c>
    </row>
    <row r="6751" spans="1:31" x14ac:dyDescent="0.3">
      <c r="A6751">
        <v>2660869</v>
      </c>
      <c r="B6751">
        <v>1</v>
      </c>
      <c r="C6751" t="s">
        <v>80</v>
      </c>
      <c r="D6751" t="s">
        <v>82</v>
      </c>
      <c r="E6751" t="s">
        <v>214</v>
      </c>
      <c r="F6751" t="s">
        <v>18571</v>
      </c>
      <c r="G6751" t="s">
        <v>300</v>
      </c>
      <c r="H6751" t="s">
        <v>135</v>
      </c>
      <c r="I6751" t="s">
        <v>136</v>
      </c>
      <c r="J6751" t="s">
        <v>137</v>
      </c>
      <c r="K6751" t="s">
        <v>138</v>
      </c>
      <c r="L6751" t="s">
        <v>18572</v>
      </c>
      <c r="M6751" t="s">
        <v>18573</v>
      </c>
      <c r="N6751">
        <v>2.9144444439999999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21</v>
      </c>
      <c r="U6751">
        <v>0</v>
      </c>
      <c r="V6751">
        <v>0</v>
      </c>
      <c r="W6751">
        <v>0</v>
      </c>
      <c r="X6751">
        <v>1.0052528779037226</v>
      </c>
      <c r="Y6751">
        <v>0</v>
      </c>
      <c r="Z6751">
        <v>0</v>
      </c>
      <c r="AA6751">
        <v>0</v>
      </c>
      <c r="AB6751">
        <v>254.74308578657775</v>
      </c>
      <c r="AC6751">
        <v>0</v>
      </c>
      <c r="AD6751">
        <v>0</v>
      </c>
      <c r="AE6751">
        <v>255.74833866448148</v>
      </c>
    </row>
    <row r="6752" spans="1:31" x14ac:dyDescent="0.3">
      <c r="A6752">
        <v>2661032</v>
      </c>
      <c r="B6752">
        <v>1</v>
      </c>
      <c r="C6752" t="s">
        <v>81</v>
      </c>
      <c r="D6752" t="s">
        <v>115</v>
      </c>
      <c r="E6752" t="s">
        <v>132</v>
      </c>
      <c r="F6752" t="s">
        <v>18574</v>
      </c>
      <c r="G6752" t="s">
        <v>268</v>
      </c>
      <c r="H6752" t="s">
        <v>135</v>
      </c>
      <c r="I6752" t="s">
        <v>136</v>
      </c>
      <c r="J6752" t="s">
        <v>137</v>
      </c>
      <c r="K6752" t="s">
        <v>138</v>
      </c>
      <c r="L6752" t="s">
        <v>18575</v>
      </c>
      <c r="M6752" t="s">
        <v>18576</v>
      </c>
      <c r="N6752">
        <v>0.51138888800000004</v>
      </c>
      <c r="O6752">
        <v>0</v>
      </c>
      <c r="P6752">
        <v>1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0.14681101803740587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0.14681101803740587</v>
      </c>
    </row>
    <row r="6753" spans="1:31" x14ac:dyDescent="0.3">
      <c r="A6753">
        <v>2661218</v>
      </c>
      <c r="B6753">
        <v>1</v>
      </c>
      <c r="C6753" t="s">
        <v>80</v>
      </c>
      <c r="D6753" t="s">
        <v>100</v>
      </c>
      <c r="E6753" t="s">
        <v>147</v>
      </c>
      <c r="F6753" t="s">
        <v>4352</v>
      </c>
      <c r="G6753" t="s">
        <v>149</v>
      </c>
      <c r="H6753" t="s">
        <v>144</v>
      </c>
      <c r="I6753" t="s">
        <v>136</v>
      </c>
      <c r="J6753" t="s">
        <v>137</v>
      </c>
      <c r="K6753" t="s">
        <v>138</v>
      </c>
      <c r="L6753" t="s">
        <v>18577</v>
      </c>
      <c r="M6753" t="s">
        <v>18578</v>
      </c>
      <c r="N6753">
        <v>0.15722222199999999</v>
      </c>
      <c r="O6753">
        <v>0</v>
      </c>
      <c r="P6753">
        <v>3172</v>
      </c>
      <c r="Q6753">
        <v>0</v>
      </c>
      <c r="R6753">
        <v>7</v>
      </c>
      <c r="S6753">
        <v>5</v>
      </c>
      <c r="T6753">
        <v>234</v>
      </c>
      <c r="U6753">
        <v>0</v>
      </c>
      <c r="V6753">
        <v>0</v>
      </c>
      <c r="W6753">
        <v>0</v>
      </c>
      <c r="X6753">
        <v>154.4613659055446</v>
      </c>
      <c r="Y6753">
        <v>0</v>
      </c>
      <c r="Z6753">
        <v>0.28214932134130488</v>
      </c>
      <c r="AA6753">
        <v>23.09560036578603</v>
      </c>
      <c r="AB6753">
        <v>82.229418294608635</v>
      </c>
      <c r="AC6753">
        <v>0</v>
      </c>
      <c r="AD6753">
        <v>0</v>
      </c>
      <c r="AE6753">
        <v>260.06853388728058</v>
      </c>
    </row>
    <row r="6754" spans="1:31" x14ac:dyDescent="0.3">
      <c r="A6754">
        <v>2660978</v>
      </c>
      <c r="B6754">
        <v>1</v>
      </c>
      <c r="C6754" t="s">
        <v>80</v>
      </c>
      <c r="D6754" t="s">
        <v>85</v>
      </c>
      <c r="E6754" t="s">
        <v>132</v>
      </c>
      <c r="F6754" t="s">
        <v>18579</v>
      </c>
      <c r="G6754" t="s">
        <v>134</v>
      </c>
      <c r="H6754" t="s">
        <v>135</v>
      </c>
      <c r="I6754" t="s">
        <v>136</v>
      </c>
      <c r="J6754" t="s">
        <v>137</v>
      </c>
      <c r="K6754" t="s">
        <v>138</v>
      </c>
      <c r="L6754" t="s">
        <v>18580</v>
      </c>
      <c r="M6754" t="s">
        <v>18581</v>
      </c>
      <c r="N6754">
        <v>1.44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1</v>
      </c>
      <c r="U6754">
        <v>0</v>
      </c>
      <c r="V6754">
        <v>0</v>
      </c>
      <c r="W6754">
        <v>0</v>
      </c>
      <c r="X6754">
        <v>0.26255599548067027</v>
      </c>
      <c r="Y6754">
        <v>0</v>
      </c>
      <c r="Z6754">
        <v>0</v>
      </c>
      <c r="AA6754">
        <v>0</v>
      </c>
      <c r="AB6754">
        <v>0.74501305696827103</v>
      </c>
      <c r="AC6754">
        <v>0</v>
      </c>
      <c r="AD6754">
        <v>0</v>
      </c>
      <c r="AE6754">
        <v>1.0075690524489413</v>
      </c>
    </row>
    <row r="6755" spans="1:31" x14ac:dyDescent="0.3">
      <c r="A6755">
        <v>2661001</v>
      </c>
      <c r="B6755">
        <v>1</v>
      </c>
      <c r="C6755" t="s">
        <v>80</v>
      </c>
      <c r="D6755" t="s">
        <v>95</v>
      </c>
      <c r="E6755" t="s">
        <v>141</v>
      </c>
      <c r="F6755" t="s">
        <v>18582</v>
      </c>
      <c r="G6755" t="s">
        <v>220</v>
      </c>
      <c r="H6755" t="s">
        <v>144</v>
      </c>
      <c r="I6755" t="s">
        <v>136</v>
      </c>
      <c r="J6755" t="s">
        <v>137</v>
      </c>
      <c r="K6755" t="s">
        <v>162</v>
      </c>
      <c r="L6755" t="s">
        <v>18583</v>
      </c>
      <c r="M6755" t="s">
        <v>18584</v>
      </c>
      <c r="N6755">
        <v>1.576944444</v>
      </c>
      <c r="O6755">
        <v>0</v>
      </c>
      <c r="P6755">
        <v>301</v>
      </c>
      <c r="Q6755">
        <v>0</v>
      </c>
      <c r="R6755">
        <v>0</v>
      </c>
      <c r="S6755">
        <v>0</v>
      </c>
      <c r="T6755">
        <v>289</v>
      </c>
      <c r="U6755">
        <v>0</v>
      </c>
      <c r="V6755">
        <v>0</v>
      </c>
      <c r="W6755">
        <v>0</v>
      </c>
      <c r="X6755">
        <v>100.00755173713091</v>
      </c>
      <c r="Y6755">
        <v>0</v>
      </c>
      <c r="Z6755">
        <v>0</v>
      </c>
      <c r="AA6755">
        <v>0</v>
      </c>
      <c r="AB6755">
        <v>593.81456964583595</v>
      </c>
      <c r="AC6755">
        <v>0</v>
      </c>
      <c r="AD6755">
        <v>0</v>
      </c>
      <c r="AE6755">
        <v>693.82212138296688</v>
      </c>
    </row>
    <row r="6756" spans="1:31" x14ac:dyDescent="0.3">
      <c r="A6756">
        <v>2660955</v>
      </c>
      <c r="B6756">
        <v>1</v>
      </c>
      <c r="C6756" t="s">
        <v>81</v>
      </c>
      <c r="D6756" t="s">
        <v>120</v>
      </c>
      <c r="E6756" t="s">
        <v>194</v>
      </c>
      <c r="F6756" t="s">
        <v>9595</v>
      </c>
      <c r="G6756" t="s">
        <v>149</v>
      </c>
      <c r="H6756" t="s">
        <v>144</v>
      </c>
      <c r="I6756" t="s">
        <v>241</v>
      </c>
      <c r="J6756" t="s">
        <v>137</v>
      </c>
      <c r="K6756" t="s">
        <v>138</v>
      </c>
      <c r="L6756" t="s">
        <v>18585</v>
      </c>
      <c r="M6756" t="s">
        <v>18586</v>
      </c>
      <c r="N6756">
        <v>9.1666660000000004E-3</v>
      </c>
      <c r="O6756">
        <v>2</v>
      </c>
      <c r="P6756">
        <v>319</v>
      </c>
      <c r="Q6756">
        <v>97</v>
      </c>
      <c r="R6756">
        <v>4</v>
      </c>
      <c r="S6756">
        <v>15</v>
      </c>
      <c r="T6756">
        <v>43</v>
      </c>
      <c r="U6756">
        <v>3</v>
      </c>
      <c r="V6756">
        <v>0</v>
      </c>
      <c r="W6756">
        <v>0.22946059446567676</v>
      </c>
      <c r="X6756">
        <v>0.81662588757541243</v>
      </c>
      <c r="Y6756">
        <v>6.457291391912606</v>
      </c>
      <c r="Z6756">
        <v>9.9102617043331009E-2</v>
      </c>
      <c r="AA6756">
        <v>0.6221972822817794</v>
      </c>
      <c r="AB6756">
        <v>0.2005859609904205</v>
      </c>
      <c r="AC6756">
        <v>0.40972607743934908</v>
      </c>
      <c r="AD6756">
        <v>0</v>
      </c>
      <c r="AE6756">
        <v>8.8349898117085743</v>
      </c>
    </row>
    <row r="6757" spans="1:31" x14ac:dyDescent="0.3">
      <c r="A6757">
        <v>2660815</v>
      </c>
      <c r="B6757">
        <v>1</v>
      </c>
      <c r="C6757" t="s">
        <v>81</v>
      </c>
      <c r="D6757" t="s">
        <v>113</v>
      </c>
      <c r="E6757" t="s">
        <v>194</v>
      </c>
      <c r="F6757" t="s">
        <v>18587</v>
      </c>
      <c r="G6757" t="s">
        <v>149</v>
      </c>
      <c r="H6757" t="s">
        <v>144</v>
      </c>
      <c r="I6757" t="s">
        <v>136</v>
      </c>
      <c r="J6757" t="s">
        <v>137</v>
      </c>
      <c r="K6757" t="s">
        <v>138</v>
      </c>
      <c r="L6757" t="s">
        <v>18588</v>
      </c>
      <c r="M6757" t="s">
        <v>18589</v>
      </c>
      <c r="N6757">
        <v>0.39722222200000001</v>
      </c>
      <c r="O6757">
        <v>9</v>
      </c>
      <c r="P6757">
        <v>1393</v>
      </c>
      <c r="Q6757">
        <v>60</v>
      </c>
      <c r="R6757">
        <v>412</v>
      </c>
      <c r="S6757">
        <v>38</v>
      </c>
      <c r="T6757">
        <v>515</v>
      </c>
      <c r="U6757">
        <v>21</v>
      </c>
      <c r="V6757">
        <v>4</v>
      </c>
      <c r="W6757">
        <v>0.9484046199039976</v>
      </c>
      <c r="X6757">
        <v>96.269164829426543</v>
      </c>
      <c r="Y6757">
        <v>61.837701967723753</v>
      </c>
      <c r="Z6757">
        <v>145.52758219712865</v>
      </c>
      <c r="AA6757">
        <v>272.58932559001119</v>
      </c>
      <c r="AB6757">
        <v>132.84656046827948</v>
      </c>
      <c r="AC6757">
        <v>706.1281303984274</v>
      </c>
      <c r="AD6757">
        <v>0.71893068418153971</v>
      </c>
      <c r="AE6757">
        <v>1416.8658007550825</v>
      </c>
    </row>
    <row r="6758" spans="1:31" x14ac:dyDescent="0.3">
      <c r="A6758">
        <v>2661479</v>
      </c>
      <c r="B6758">
        <v>1</v>
      </c>
      <c r="C6758" t="s">
        <v>80</v>
      </c>
      <c r="D6758" t="s">
        <v>101</v>
      </c>
      <c r="E6758" t="s">
        <v>165</v>
      </c>
      <c r="F6758" t="s">
        <v>18590</v>
      </c>
      <c r="G6758" t="s">
        <v>154</v>
      </c>
      <c r="H6758" t="s">
        <v>135</v>
      </c>
      <c r="I6758" t="s">
        <v>136</v>
      </c>
      <c r="J6758" t="s">
        <v>137</v>
      </c>
      <c r="K6758" t="s">
        <v>138</v>
      </c>
      <c r="L6758" t="s">
        <v>18591</v>
      </c>
      <c r="M6758" t="s">
        <v>18592</v>
      </c>
      <c r="N6758">
        <v>0.62277777700000003</v>
      </c>
      <c r="O6758">
        <v>0</v>
      </c>
      <c r="P6758">
        <v>33</v>
      </c>
      <c r="Q6758">
        <v>0</v>
      </c>
      <c r="R6758">
        <v>0</v>
      </c>
      <c r="S6758">
        <v>0</v>
      </c>
      <c r="T6758">
        <v>4</v>
      </c>
      <c r="U6758">
        <v>0</v>
      </c>
      <c r="V6758">
        <v>0</v>
      </c>
      <c r="W6758">
        <v>0</v>
      </c>
      <c r="X6758">
        <v>8.1665826373110342</v>
      </c>
      <c r="Y6758">
        <v>0</v>
      </c>
      <c r="Z6758">
        <v>0</v>
      </c>
      <c r="AA6758">
        <v>0</v>
      </c>
      <c r="AB6758">
        <v>12.080824090776893</v>
      </c>
      <c r="AC6758">
        <v>0</v>
      </c>
      <c r="AD6758">
        <v>0</v>
      </c>
      <c r="AE6758">
        <v>20.247406728087928</v>
      </c>
    </row>
    <row r="6759" spans="1:31" x14ac:dyDescent="0.3">
      <c r="A6759">
        <v>2661456</v>
      </c>
      <c r="B6759">
        <v>1</v>
      </c>
      <c r="C6759" t="s">
        <v>81</v>
      </c>
      <c r="D6759" t="s">
        <v>123</v>
      </c>
      <c r="E6759" t="s">
        <v>194</v>
      </c>
      <c r="F6759" t="s">
        <v>5567</v>
      </c>
      <c r="G6759" t="s">
        <v>149</v>
      </c>
      <c r="H6759" t="s">
        <v>144</v>
      </c>
      <c r="I6759" t="s">
        <v>136</v>
      </c>
      <c r="J6759" t="s">
        <v>137</v>
      </c>
      <c r="K6759" t="s">
        <v>138</v>
      </c>
      <c r="L6759" t="s">
        <v>18593</v>
      </c>
      <c r="M6759" t="s">
        <v>18594</v>
      </c>
      <c r="N6759">
        <v>0.82</v>
      </c>
      <c r="O6759">
        <v>2</v>
      </c>
      <c r="P6759">
        <v>1</v>
      </c>
      <c r="Q6759">
        <v>101</v>
      </c>
      <c r="R6759">
        <v>1</v>
      </c>
      <c r="S6759">
        <v>12</v>
      </c>
      <c r="T6759">
        <v>0</v>
      </c>
      <c r="U6759">
        <v>0</v>
      </c>
      <c r="V6759">
        <v>0</v>
      </c>
      <c r="W6759">
        <v>0.70190509773491994</v>
      </c>
      <c r="X6759">
        <v>2.3375690217439202</v>
      </c>
      <c r="Y6759">
        <v>167.16218829662489</v>
      </c>
      <c r="Z6759">
        <v>2.4125424573599998</v>
      </c>
      <c r="AA6759">
        <v>16.176392262615277</v>
      </c>
      <c r="AB6759">
        <v>0</v>
      </c>
      <c r="AC6759">
        <v>0</v>
      </c>
      <c r="AD6759">
        <v>0</v>
      </c>
      <c r="AE6759">
        <v>188.79059713607901</v>
      </c>
    </row>
    <row r="6760" spans="1:31" x14ac:dyDescent="0.3">
      <c r="A6760">
        <v>2660792</v>
      </c>
      <c r="B6760">
        <v>1</v>
      </c>
      <c r="C6760" t="s">
        <v>81</v>
      </c>
      <c r="D6760" t="s">
        <v>128</v>
      </c>
      <c r="E6760" t="s">
        <v>194</v>
      </c>
      <c r="F6760" t="s">
        <v>13095</v>
      </c>
      <c r="G6760" t="s">
        <v>149</v>
      </c>
      <c r="H6760" t="s">
        <v>144</v>
      </c>
      <c r="I6760" t="s">
        <v>136</v>
      </c>
      <c r="J6760" t="s">
        <v>137</v>
      </c>
      <c r="K6760" t="s">
        <v>138</v>
      </c>
      <c r="L6760" t="s">
        <v>18595</v>
      </c>
      <c r="M6760" t="s">
        <v>18596</v>
      </c>
      <c r="N6760">
        <v>1.2633333330000001</v>
      </c>
      <c r="O6760">
        <v>0</v>
      </c>
      <c r="P6760">
        <v>10848</v>
      </c>
      <c r="Q6760">
        <v>0</v>
      </c>
      <c r="R6760">
        <v>0</v>
      </c>
      <c r="S6760">
        <v>7</v>
      </c>
      <c r="T6760">
        <v>1182</v>
      </c>
      <c r="U6760">
        <v>0</v>
      </c>
      <c r="V6760">
        <v>5</v>
      </c>
      <c r="W6760">
        <v>0</v>
      </c>
      <c r="X6760">
        <v>3068.0928118927577</v>
      </c>
      <c r="Y6760">
        <v>0</v>
      </c>
      <c r="Z6760">
        <v>0</v>
      </c>
      <c r="AA6760">
        <v>866.52682197018157</v>
      </c>
      <c r="AB6760">
        <v>1226.3338646336776</v>
      </c>
      <c r="AC6760">
        <v>0</v>
      </c>
      <c r="AD6760">
        <v>86.709051334403625</v>
      </c>
      <c r="AE6760">
        <v>5247.6625498310204</v>
      </c>
    </row>
    <row r="6761" spans="1:31" x14ac:dyDescent="0.3">
      <c r="A6761">
        <v>2661542</v>
      </c>
      <c r="B6761">
        <v>1</v>
      </c>
      <c r="C6761" t="s">
        <v>81</v>
      </c>
      <c r="D6761" t="s">
        <v>117</v>
      </c>
      <c r="E6761" t="s">
        <v>132</v>
      </c>
      <c r="F6761" t="s">
        <v>18597</v>
      </c>
      <c r="G6761" t="s">
        <v>268</v>
      </c>
      <c r="H6761" t="s">
        <v>135</v>
      </c>
      <c r="I6761" t="s">
        <v>136</v>
      </c>
      <c r="J6761" t="s">
        <v>137</v>
      </c>
      <c r="K6761" t="s">
        <v>138</v>
      </c>
      <c r="L6761" t="s">
        <v>18598</v>
      </c>
      <c r="M6761" t="s">
        <v>18599</v>
      </c>
      <c r="N6761">
        <v>1.461944444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0.24451909148760578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0.24451909148760578</v>
      </c>
    </row>
    <row r="6762" spans="1:31" x14ac:dyDescent="0.3">
      <c r="A6762">
        <v>2661350</v>
      </c>
      <c r="B6762">
        <v>1</v>
      </c>
      <c r="C6762" t="s">
        <v>80</v>
      </c>
      <c r="D6762" t="s">
        <v>108</v>
      </c>
      <c r="E6762" t="s">
        <v>165</v>
      </c>
      <c r="F6762" t="s">
        <v>18600</v>
      </c>
      <c r="G6762" t="s">
        <v>467</v>
      </c>
      <c r="H6762" t="s">
        <v>135</v>
      </c>
      <c r="I6762" t="s">
        <v>136</v>
      </c>
      <c r="J6762" t="s">
        <v>137</v>
      </c>
      <c r="K6762" t="s">
        <v>138</v>
      </c>
      <c r="L6762" t="s">
        <v>18601</v>
      </c>
      <c r="M6762" t="s">
        <v>18602</v>
      </c>
      <c r="N6762">
        <v>7.909444444</v>
      </c>
      <c r="O6762">
        <v>0</v>
      </c>
      <c r="P6762">
        <v>4</v>
      </c>
      <c r="Q6762">
        <v>0</v>
      </c>
      <c r="R6762">
        <v>3</v>
      </c>
      <c r="S6762">
        <v>0</v>
      </c>
      <c r="T6762">
        <v>1</v>
      </c>
      <c r="U6762">
        <v>0</v>
      </c>
      <c r="V6762">
        <v>0</v>
      </c>
      <c r="W6762">
        <v>0</v>
      </c>
      <c r="X6762">
        <v>7.503613082847842</v>
      </c>
      <c r="Y6762">
        <v>0</v>
      </c>
      <c r="Z6762">
        <v>8.3459527480301308</v>
      </c>
      <c r="AA6762">
        <v>0</v>
      </c>
      <c r="AB6762">
        <v>1.0459166317786206</v>
      </c>
      <c r="AC6762">
        <v>0</v>
      </c>
      <c r="AD6762">
        <v>0</v>
      </c>
      <c r="AE6762">
        <v>16.895482462656595</v>
      </c>
    </row>
    <row r="6763" spans="1:31" x14ac:dyDescent="0.3">
      <c r="A6763">
        <v>2661041</v>
      </c>
      <c r="B6763">
        <v>1</v>
      </c>
      <c r="C6763" t="s">
        <v>81</v>
      </c>
      <c r="D6763" t="s">
        <v>118</v>
      </c>
      <c r="E6763" t="s">
        <v>165</v>
      </c>
      <c r="F6763" t="s">
        <v>9314</v>
      </c>
      <c r="G6763" t="s">
        <v>161</v>
      </c>
      <c r="H6763" t="s">
        <v>135</v>
      </c>
      <c r="I6763" t="s">
        <v>136</v>
      </c>
      <c r="J6763" t="s">
        <v>137</v>
      </c>
      <c r="K6763" t="s">
        <v>162</v>
      </c>
      <c r="L6763" t="s">
        <v>18603</v>
      </c>
      <c r="M6763" t="s">
        <v>18604</v>
      </c>
      <c r="N6763">
        <v>7.4294444439999996</v>
      </c>
      <c r="O6763">
        <v>0</v>
      </c>
      <c r="P6763">
        <v>81</v>
      </c>
      <c r="Q6763">
        <v>0</v>
      </c>
      <c r="R6763">
        <v>5</v>
      </c>
      <c r="S6763">
        <v>0</v>
      </c>
      <c r="T6763">
        <v>4</v>
      </c>
      <c r="U6763">
        <v>0</v>
      </c>
      <c r="V6763">
        <v>0</v>
      </c>
      <c r="W6763">
        <v>0</v>
      </c>
      <c r="X6763">
        <v>134.44831891831339</v>
      </c>
      <c r="Y6763">
        <v>0</v>
      </c>
      <c r="Z6763">
        <v>11.408084912973642</v>
      </c>
      <c r="AA6763">
        <v>0</v>
      </c>
      <c r="AB6763">
        <v>38.080368568771519</v>
      </c>
      <c r="AC6763">
        <v>0</v>
      </c>
      <c r="AD6763">
        <v>0</v>
      </c>
      <c r="AE6763">
        <v>183.93677240005854</v>
      </c>
    </row>
    <row r="6764" spans="1:31" x14ac:dyDescent="0.3">
      <c r="A6764">
        <v>2661396</v>
      </c>
      <c r="B6764">
        <v>1</v>
      </c>
      <c r="C6764" t="s">
        <v>80</v>
      </c>
      <c r="D6764" t="s">
        <v>104</v>
      </c>
      <c r="E6764" t="s">
        <v>194</v>
      </c>
      <c r="F6764" t="s">
        <v>1830</v>
      </c>
      <c r="G6764" t="s">
        <v>149</v>
      </c>
      <c r="H6764" t="s">
        <v>144</v>
      </c>
      <c r="I6764" t="s">
        <v>136</v>
      </c>
      <c r="J6764" t="s">
        <v>137</v>
      </c>
      <c r="K6764" t="s">
        <v>138</v>
      </c>
      <c r="L6764" t="s">
        <v>18605</v>
      </c>
      <c r="M6764" t="s">
        <v>18606</v>
      </c>
      <c r="N6764">
        <v>0.32305555499999999</v>
      </c>
      <c r="O6764">
        <v>8</v>
      </c>
      <c r="P6764">
        <v>4</v>
      </c>
      <c r="Q6764">
        <v>36</v>
      </c>
      <c r="R6764">
        <v>14</v>
      </c>
      <c r="S6764">
        <v>38</v>
      </c>
      <c r="T6764">
        <v>19</v>
      </c>
      <c r="U6764">
        <v>10</v>
      </c>
      <c r="V6764">
        <v>0</v>
      </c>
      <c r="W6764">
        <v>3.8420165938328363</v>
      </c>
      <c r="X6764">
        <v>2.9011081902151945</v>
      </c>
      <c r="Y6764">
        <v>20.590422186431443</v>
      </c>
      <c r="Z6764">
        <v>6.1555563208840534</v>
      </c>
      <c r="AA6764">
        <v>69.566963771761181</v>
      </c>
      <c r="AB6764">
        <v>10.187252239391242</v>
      </c>
      <c r="AC6764">
        <v>786.97800850761359</v>
      </c>
      <c r="AD6764">
        <v>0</v>
      </c>
      <c r="AE6764">
        <v>900.22132781012954</v>
      </c>
    </row>
    <row r="6765" spans="1:31" x14ac:dyDescent="0.3">
      <c r="A6765">
        <v>2661439</v>
      </c>
      <c r="B6765">
        <v>1</v>
      </c>
      <c r="C6765" t="s">
        <v>81</v>
      </c>
      <c r="D6765" t="s">
        <v>121</v>
      </c>
      <c r="E6765" t="s">
        <v>141</v>
      </c>
      <c r="F6765" t="s">
        <v>18607</v>
      </c>
      <c r="G6765" t="s">
        <v>143</v>
      </c>
      <c r="H6765" t="s">
        <v>144</v>
      </c>
      <c r="I6765" t="s">
        <v>136</v>
      </c>
      <c r="J6765" t="s">
        <v>137</v>
      </c>
      <c r="K6765" t="s">
        <v>138</v>
      </c>
      <c r="L6765" t="s">
        <v>18608</v>
      </c>
      <c r="M6765" t="s">
        <v>18609</v>
      </c>
      <c r="N6765">
        <v>1.883611111</v>
      </c>
      <c r="O6765">
        <v>0</v>
      </c>
      <c r="P6765">
        <v>20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7.9014479283243109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7.9014479283243109</v>
      </c>
    </row>
    <row r="6766" spans="1:31" x14ac:dyDescent="0.3">
      <c r="A6766">
        <v>2661393</v>
      </c>
      <c r="B6766">
        <v>1</v>
      </c>
      <c r="C6766" t="s">
        <v>80</v>
      </c>
      <c r="D6766" t="s">
        <v>105</v>
      </c>
      <c r="E6766" t="s">
        <v>147</v>
      </c>
      <c r="F6766" t="s">
        <v>2507</v>
      </c>
      <c r="G6766" t="s">
        <v>149</v>
      </c>
      <c r="H6766" t="s">
        <v>144</v>
      </c>
      <c r="I6766" t="s">
        <v>136</v>
      </c>
      <c r="J6766" t="s">
        <v>137</v>
      </c>
      <c r="K6766" t="s">
        <v>138</v>
      </c>
      <c r="L6766" t="s">
        <v>18610</v>
      </c>
      <c r="M6766" t="s">
        <v>18611</v>
      </c>
      <c r="N6766">
        <v>0.23027777699999999</v>
      </c>
      <c r="O6766">
        <v>1</v>
      </c>
      <c r="P6766">
        <v>1031</v>
      </c>
      <c r="Q6766">
        <v>4</v>
      </c>
      <c r="R6766">
        <v>120</v>
      </c>
      <c r="S6766">
        <v>18</v>
      </c>
      <c r="T6766">
        <v>105</v>
      </c>
      <c r="U6766">
        <v>4</v>
      </c>
      <c r="V6766">
        <v>0</v>
      </c>
      <c r="W6766">
        <v>0.25089696577611359</v>
      </c>
      <c r="X6766">
        <v>60.779239423831442</v>
      </c>
      <c r="Y6766">
        <v>1.3294406094807676</v>
      </c>
      <c r="Z6766">
        <v>15.877076653293731</v>
      </c>
      <c r="AA6766">
        <v>33.722059949020093</v>
      </c>
      <c r="AB6766">
        <v>26.362611886812278</v>
      </c>
      <c r="AC6766">
        <v>54.762816403530188</v>
      </c>
      <c r="AD6766">
        <v>0</v>
      </c>
      <c r="AE6766">
        <v>193.08414189174462</v>
      </c>
    </row>
    <row r="6767" spans="1:31" x14ac:dyDescent="0.3">
      <c r="A6767">
        <v>2660872</v>
      </c>
      <c r="B6767">
        <v>1</v>
      </c>
      <c r="C6767" t="s">
        <v>80</v>
      </c>
      <c r="D6767" t="s">
        <v>93</v>
      </c>
      <c r="E6767" t="s">
        <v>165</v>
      </c>
      <c r="F6767" t="s">
        <v>18612</v>
      </c>
      <c r="G6767" t="s">
        <v>224</v>
      </c>
      <c r="H6767" t="s">
        <v>135</v>
      </c>
      <c r="I6767" t="s">
        <v>136</v>
      </c>
      <c r="J6767" t="s">
        <v>137</v>
      </c>
      <c r="K6767" t="s">
        <v>138</v>
      </c>
      <c r="L6767" t="s">
        <v>18613</v>
      </c>
      <c r="M6767" t="s">
        <v>18614</v>
      </c>
      <c r="N6767">
        <v>4.2719444439999998</v>
      </c>
      <c r="O6767">
        <v>0</v>
      </c>
      <c r="P6767">
        <v>1</v>
      </c>
      <c r="Q6767">
        <v>0</v>
      </c>
      <c r="R6767">
        <v>7</v>
      </c>
      <c r="S6767">
        <v>0</v>
      </c>
      <c r="T6767">
        <v>5</v>
      </c>
      <c r="U6767">
        <v>0</v>
      </c>
      <c r="V6767">
        <v>0</v>
      </c>
      <c r="W6767">
        <v>0</v>
      </c>
      <c r="X6767">
        <v>1.1537301174294443</v>
      </c>
      <c r="Y6767">
        <v>0</v>
      </c>
      <c r="Z6767">
        <v>39.740882251264736</v>
      </c>
      <c r="AA6767">
        <v>0</v>
      </c>
      <c r="AB6767">
        <v>32.887272103602314</v>
      </c>
      <c r="AC6767">
        <v>0</v>
      </c>
      <c r="AD6767">
        <v>0</v>
      </c>
      <c r="AE6767">
        <v>73.781884472296497</v>
      </c>
    </row>
    <row r="6768" spans="1:31" x14ac:dyDescent="0.3">
      <c r="A6768">
        <v>2660941</v>
      </c>
      <c r="B6768">
        <v>1</v>
      </c>
      <c r="C6768" t="s">
        <v>81</v>
      </c>
      <c r="D6768" t="s">
        <v>116</v>
      </c>
      <c r="E6768" t="s">
        <v>141</v>
      </c>
      <c r="F6768" t="s">
        <v>18615</v>
      </c>
      <c r="G6768" t="s">
        <v>143</v>
      </c>
      <c r="H6768" t="s">
        <v>144</v>
      </c>
      <c r="I6768" t="s">
        <v>136</v>
      </c>
      <c r="J6768" t="s">
        <v>137</v>
      </c>
      <c r="K6768" t="s">
        <v>138</v>
      </c>
      <c r="L6768" t="s">
        <v>18616</v>
      </c>
      <c r="M6768" t="s">
        <v>18617</v>
      </c>
      <c r="N6768">
        <v>2.3025000000000002</v>
      </c>
      <c r="O6768">
        <v>0</v>
      </c>
      <c r="P6768">
        <v>245</v>
      </c>
      <c r="Q6768">
        <v>0</v>
      </c>
      <c r="R6768">
        <v>8</v>
      </c>
      <c r="S6768">
        <v>1</v>
      </c>
      <c r="T6768">
        <v>14</v>
      </c>
      <c r="U6768">
        <v>0</v>
      </c>
      <c r="V6768">
        <v>0</v>
      </c>
      <c r="W6768">
        <v>0</v>
      </c>
      <c r="X6768">
        <v>78.715633705808273</v>
      </c>
      <c r="Y6768">
        <v>0</v>
      </c>
      <c r="Z6768">
        <v>1.8957602886108753</v>
      </c>
      <c r="AA6768">
        <v>1.5875619076183001</v>
      </c>
      <c r="AB6768">
        <v>8.6696107703631355</v>
      </c>
      <c r="AC6768">
        <v>0</v>
      </c>
      <c r="AD6768">
        <v>0</v>
      </c>
      <c r="AE6768">
        <v>90.868566672400576</v>
      </c>
    </row>
    <row r="6769" spans="1:31" x14ac:dyDescent="0.3">
      <c r="A6769">
        <v>2660892</v>
      </c>
      <c r="B6769">
        <v>1</v>
      </c>
      <c r="C6769" t="s">
        <v>80</v>
      </c>
      <c r="D6769" t="s">
        <v>85</v>
      </c>
      <c r="E6769" t="s">
        <v>132</v>
      </c>
      <c r="F6769" t="s">
        <v>803</v>
      </c>
      <c r="G6769" t="s">
        <v>228</v>
      </c>
      <c r="H6769" t="s">
        <v>135</v>
      </c>
      <c r="I6769" t="s">
        <v>136</v>
      </c>
      <c r="J6769" t="s">
        <v>137</v>
      </c>
      <c r="K6769" t="s">
        <v>138</v>
      </c>
      <c r="L6769" t="s">
        <v>18618</v>
      </c>
      <c r="M6769" t="s">
        <v>18619</v>
      </c>
      <c r="N6769">
        <v>8.040277777</v>
      </c>
      <c r="O6769">
        <v>0</v>
      </c>
      <c r="P6769">
        <v>20</v>
      </c>
      <c r="Q6769">
        <v>0</v>
      </c>
      <c r="R6769">
        <v>0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56.803957304287508</v>
      </c>
      <c r="Y6769">
        <v>0</v>
      </c>
      <c r="Z6769">
        <v>0</v>
      </c>
      <c r="AA6769">
        <v>0</v>
      </c>
      <c r="AB6769">
        <v>20.048170554347223</v>
      </c>
      <c r="AC6769">
        <v>0</v>
      </c>
      <c r="AD6769">
        <v>0</v>
      </c>
      <c r="AE6769">
        <v>76.852127858634731</v>
      </c>
    </row>
    <row r="6770" spans="1:31" x14ac:dyDescent="0.3">
      <c r="A6770">
        <v>2661107</v>
      </c>
      <c r="B6770">
        <v>1</v>
      </c>
      <c r="C6770" t="s">
        <v>81</v>
      </c>
      <c r="D6770" t="s">
        <v>118</v>
      </c>
      <c r="E6770" t="s">
        <v>147</v>
      </c>
      <c r="F6770" t="s">
        <v>2662</v>
      </c>
      <c r="G6770" t="s">
        <v>149</v>
      </c>
      <c r="H6770" t="s">
        <v>144</v>
      </c>
      <c r="I6770" t="s">
        <v>136</v>
      </c>
      <c r="J6770" t="s">
        <v>137</v>
      </c>
      <c r="K6770" t="s">
        <v>138</v>
      </c>
      <c r="L6770" t="s">
        <v>18620</v>
      </c>
      <c r="M6770" t="s">
        <v>18621</v>
      </c>
      <c r="N6770">
        <v>1.720277777</v>
      </c>
      <c r="O6770">
        <v>4</v>
      </c>
      <c r="P6770">
        <v>798</v>
      </c>
      <c r="Q6770">
        <v>7</v>
      </c>
      <c r="R6770">
        <v>27</v>
      </c>
      <c r="S6770">
        <v>0</v>
      </c>
      <c r="T6770">
        <v>28</v>
      </c>
      <c r="U6770">
        <v>0</v>
      </c>
      <c r="V6770">
        <v>0</v>
      </c>
      <c r="W6770">
        <v>1.9685154696455558</v>
      </c>
      <c r="X6770">
        <v>237.55397313111948</v>
      </c>
      <c r="Y6770">
        <v>78.849195670672046</v>
      </c>
      <c r="Z6770">
        <v>101.69004689567976</v>
      </c>
      <c r="AA6770">
        <v>0</v>
      </c>
      <c r="AB6770">
        <v>51.470559828631437</v>
      </c>
      <c r="AC6770">
        <v>0</v>
      </c>
      <c r="AD6770">
        <v>0</v>
      </c>
      <c r="AE6770">
        <v>471.53229099574827</v>
      </c>
    </row>
    <row r="6771" spans="1:31" x14ac:dyDescent="0.3">
      <c r="A6771">
        <v>2661207</v>
      </c>
      <c r="B6771">
        <v>1</v>
      </c>
      <c r="C6771" t="s">
        <v>81</v>
      </c>
      <c r="D6771" t="s">
        <v>114</v>
      </c>
      <c r="E6771" t="s">
        <v>141</v>
      </c>
      <c r="F6771" t="s">
        <v>18622</v>
      </c>
      <c r="G6771" t="s">
        <v>540</v>
      </c>
      <c r="H6771" t="s">
        <v>144</v>
      </c>
      <c r="I6771" t="s">
        <v>136</v>
      </c>
      <c r="J6771" t="s">
        <v>137</v>
      </c>
      <c r="K6771" t="s">
        <v>162</v>
      </c>
      <c r="L6771" t="s">
        <v>18623</v>
      </c>
      <c r="M6771" t="s">
        <v>18624</v>
      </c>
      <c r="N6771">
        <v>3.698611111</v>
      </c>
      <c r="O6771">
        <v>2</v>
      </c>
      <c r="P6771">
        <v>198</v>
      </c>
      <c r="Q6771">
        <v>0</v>
      </c>
      <c r="R6771">
        <v>5</v>
      </c>
      <c r="S6771">
        <v>1</v>
      </c>
      <c r="T6771">
        <v>15</v>
      </c>
      <c r="U6771">
        <v>0</v>
      </c>
      <c r="V6771">
        <v>0</v>
      </c>
      <c r="W6771">
        <v>2.1340760613455556</v>
      </c>
      <c r="X6771">
        <v>92.280387479332816</v>
      </c>
      <c r="Y6771">
        <v>0</v>
      </c>
      <c r="Z6771">
        <v>1.4477423235527542</v>
      </c>
      <c r="AA6771">
        <v>0</v>
      </c>
      <c r="AB6771">
        <v>3.1301271811527887</v>
      </c>
      <c r="AC6771">
        <v>0</v>
      </c>
      <c r="AD6771">
        <v>0</v>
      </c>
      <c r="AE6771">
        <v>98.992333045383916</v>
      </c>
    </row>
    <row r="6772" spans="1:31" x14ac:dyDescent="0.3">
      <c r="A6772">
        <v>2660929</v>
      </c>
      <c r="B6772">
        <v>2</v>
      </c>
      <c r="C6772" t="s">
        <v>81</v>
      </c>
      <c r="D6772" t="s">
        <v>114</v>
      </c>
      <c r="E6772" t="s">
        <v>147</v>
      </c>
      <c r="F6772" t="s">
        <v>18625</v>
      </c>
      <c r="G6772" t="s">
        <v>1651</v>
      </c>
      <c r="H6772" t="s">
        <v>144</v>
      </c>
      <c r="I6772" t="s">
        <v>136</v>
      </c>
      <c r="J6772" t="s">
        <v>137</v>
      </c>
      <c r="K6772" t="s">
        <v>138</v>
      </c>
      <c r="L6772" t="s">
        <v>18541</v>
      </c>
      <c r="M6772" t="s">
        <v>18626</v>
      </c>
      <c r="N6772">
        <v>1.0233333330000001</v>
      </c>
      <c r="O6772">
        <v>16</v>
      </c>
      <c r="P6772">
        <v>4309</v>
      </c>
      <c r="Q6772">
        <v>6</v>
      </c>
      <c r="R6772">
        <v>187</v>
      </c>
      <c r="S6772">
        <v>20</v>
      </c>
      <c r="T6772">
        <v>382</v>
      </c>
      <c r="U6772">
        <v>0</v>
      </c>
      <c r="V6772">
        <v>0</v>
      </c>
      <c r="W6772">
        <v>4.4198395053204447</v>
      </c>
      <c r="X6772">
        <v>529.80446381307297</v>
      </c>
      <c r="Y6772">
        <v>19.341723629932122</v>
      </c>
      <c r="Z6772">
        <v>115.85372734282213</v>
      </c>
      <c r="AA6772">
        <v>54.438172801224212</v>
      </c>
      <c r="AB6772">
        <v>149.52544027799371</v>
      </c>
      <c r="AC6772">
        <v>0</v>
      </c>
      <c r="AD6772">
        <v>0</v>
      </c>
      <c r="AE6772">
        <v>873.3833673703657</v>
      </c>
    </row>
    <row r="6773" spans="1:31" x14ac:dyDescent="0.3">
      <c r="A6773">
        <v>2660878</v>
      </c>
      <c r="B6773">
        <v>1</v>
      </c>
      <c r="C6773" t="s">
        <v>81</v>
      </c>
      <c r="D6773" t="s">
        <v>113</v>
      </c>
      <c r="E6773" t="s">
        <v>132</v>
      </c>
      <c r="F6773" t="s">
        <v>18627</v>
      </c>
      <c r="G6773" t="s">
        <v>183</v>
      </c>
      <c r="H6773" t="s">
        <v>135</v>
      </c>
      <c r="I6773" t="s">
        <v>136</v>
      </c>
      <c r="J6773" t="s">
        <v>3</v>
      </c>
      <c r="K6773" t="s">
        <v>138</v>
      </c>
      <c r="L6773" t="s">
        <v>18628</v>
      </c>
      <c r="M6773" t="s">
        <v>18629</v>
      </c>
      <c r="N6773">
        <v>3.7075</v>
      </c>
      <c r="O6773">
        <v>0</v>
      </c>
      <c r="P6773">
        <v>4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2.1792881566850935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2.1792881566850935</v>
      </c>
    </row>
    <row r="6774" spans="1:31" x14ac:dyDescent="0.3">
      <c r="A6774">
        <v>2660772</v>
      </c>
      <c r="B6774">
        <v>1</v>
      </c>
      <c r="C6774" t="s">
        <v>81</v>
      </c>
      <c r="D6774" t="s">
        <v>118</v>
      </c>
      <c r="E6774" t="s">
        <v>147</v>
      </c>
      <c r="F6774" t="s">
        <v>2662</v>
      </c>
      <c r="G6774" t="s">
        <v>149</v>
      </c>
      <c r="H6774" t="s">
        <v>144</v>
      </c>
      <c r="I6774" t="s">
        <v>136</v>
      </c>
      <c r="J6774" t="s">
        <v>137</v>
      </c>
      <c r="K6774" t="s">
        <v>138</v>
      </c>
      <c r="L6774" t="s">
        <v>18630</v>
      </c>
      <c r="M6774" t="s">
        <v>18631</v>
      </c>
      <c r="N6774">
        <v>0.78305555500000001</v>
      </c>
      <c r="O6774">
        <v>4</v>
      </c>
      <c r="P6774">
        <v>798</v>
      </c>
      <c r="Q6774">
        <v>7</v>
      </c>
      <c r="R6774">
        <v>27</v>
      </c>
      <c r="S6774">
        <v>0</v>
      </c>
      <c r="T6774">
        <v>28</v>
      </c>
      <c r="U6774">
        <v>0</v>
      </c>
      <c r="V6774">
        <v>0</v>
      </c>
      <c r="W6774">
        <v>0.74607780415777769</v>
      </c>
      <c r="X6774">
        <v>89.873585514782789</v>
      </c>
      <c r="Y6774">
        <v>28.989159715736051</v>
      </c>
      <c r="Z6774">
        <v>34.261807142489616</v>
      </c>
      <c r="AA6774">
        <v>0</v>
      </c>
      <c r="AB6774">
        <v>10.095082160623692</v>
      </c>
      <c r="AC6774">
        <v>0</v>
      </c>
      <c r="AD6774">
        <v>0</v>
      </c>
      <c r="AE6774">
        <v>163.96571233778991</v>
      </c>
    </row>
    <row r="6775" spans="1:31" x14ac:dyDescent="0.3">
      <c r="A6775">
        <v>2661127</v>
      </c>
      <c r="B6775">
        <v>1</v>
      </c>
      <c r="C6775" t="s">
        <v>81</v>
      </c>
      <c r="D6775" t="s">
        <v>113</v>
      </c>
      <c r="E6775" t="s">
        <v>214</v>
      </c>
      <c r="F6775" t="s">
        <v>12459</v>
      </c>
      <c r="G6775" t="s">
        <v>216</v>
      </c>
      <c r="H6775" t="s">
        <v>135</v>
      </c>
      <c r="I6775" t="s">
        <v>136</v>
      </c>
      <c r="J6775" t="s">
        <v>137</v>
      </c>
      <c r="K6775" t="s">
        <v>138</v>
      </c>
      <c r="L6775" t="s">
        <v>18632</v>
      </c>
      <c r="M6775" t="s">
        <v>18633</v>
      </c>
      <c r="N6775">
        <v>3.7169444440000001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12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26.312209108621673</v>
      </c>
      <c r="AC6775">
        <v>0</v>
      </c>
      <c r="AD6775">
        <v>0</v>
      </c>
      <c r="AE6775">
        <v>26.312209108621673</v>
      </c>
    </row>
    <row r="6776" spans="1:31" x14ac:dyDescent="0.3">
      <c r="A6776">
        <v>2677941</v>
      </c>
      <c r="B6776">
        <v>1</v>
      </c>
      <c r="C6776" t="s">
        <v>80</v>
      </c>
      <c r="D6776" t="s">
        <v>82</v>
      </c>
      <c r="E6776" t="s">
        <v>141</v>
      </c>
      <c r="F6776" t="s">
        <v>3139</v>
      </c>
      <c r="G6776" t="s">
        <v>1177</v>
      </c>
      <c r="H6776" t="s">
        <v>144</v>
      </c>
      <c r="I6776" t="s">
        <v>136</v>
      </c>
      <c r="J6776" t="s">
        <v>137</v>
      </c>
      <c r="K6776" t="s">
        <v>138</v>
      </c>
      <c r="L6776" t="s">
        <v>18634</v>
      </c>
      <c r="M6776" t="s">
        <v>18635</v>
      </c>
      <c r="N6776">
        <v>1.1697222220000001</v>
      </c>
      <c r="O6776">
        <v>0</v>
      </c>
      <c r="P6776">
        <v>2</v>
      </c>
      <c r="Q6776">
        <v>0</v>
      </c>
      <c r="R6776">
        <v>0</v>
      </c>
      <c r="S6776">
        <v>0</v>
      </c>
      <c r="T6776">
        <v>170</v>
      </c>
      <c r="U6776">
        <v>0</v>
      </c>
      <c r="V6776">
        <v>0</v>
      </c>
      <c r="W6776">
        <v>0</v>
      </c>
      <c r="X6776">
        <v>0.45586757387730836</v>
      </c>
      <c r="Y6776">
        <v>0</v>
      </c>
      <c r="Z6776">
        <v>0</v>
      </c>
      <c r="AA6776">
        <v>0</v>
      </c>
      <c r="AB6776">
        <v>416.90891324812094</v>
      </c>
      <c r="AC6776">
        <v>0</v>
      </c>
      <c r="AD6776">
        <v>0</v>
      </c>
      <c r="AE6776">
        <v>417.36478082199824</v>
      </c>
    </row>
    <row r="6777" spans="1:31" x14ac:dyDescent="0.3">
      <c r="A6777">
        <v>2660812</v>
      </c>
      <c r="B6777">
        <v>1</v>
      </c>
      <c r="C6777" t="s">
        <v>80</v>
      </c>
      <c r="D6777" t="s">
        <v>93</v>
      </c>
      <c r="E6777" t="s">
        <v>152</v>
      </c>
      <c r="F6777" t="s">
        <v>18636</v>
      </c>
      <c r="G6777" t="s">
        <v>191</v>
      </c>
      <c r="H6777" t="s">
        <v>135</v>
      </c>
      <c r="I6777" t="s">
        <v>136</v>
      </c>
      <c r="J6777" t="s">
        <v>137</v>
      </c>
      <c r="K6777" t="s">
        <v>138</v>
      </c>
      <c r="L6777" t="s">
        <v>18637</v>
      </c>
      <c r="M6777" t="s">
        <v>18638</v>
      </c>
      <c r="N6777">
        <v>3.1436111109999998</v>
      </c>
      <c r="O6777">
        <v>0</v>
      </c>
      <c r="P6777">
        <v>10</v>
      </c>
      <c r="Q6777">
        <v>0</v>
      </c>
      <c r="R6777">
        <v>28</v>
      </c>
      <c r="S6777">
        <v>0</v>
      </c>
      <c r="T6777">
        <v>11</v>
      </c>
      <c r="U6777">
        <v>0</v>
      </c>
      <c r="V6777">
        <v>0</v>
      </c>
      <c r="W6777">
        <v>0</v>
      </c>
      <c r="X6777">
        <v>11.641483174166982</v>
      </c>
      <c r="Y6777">
        <v>0</v>
      </c>
      <c r="Z6777">
        <v>202.45194084613675</v>
      </c>
      <c r="AA6777">
        <v>0</v>
      </c>
      <c r="AB6777">
        <v>66.63537401391919</v>
      </c>
      <c r="AC6777">
        <v>0</v>
      </c>
      <c r="AD6777">
        <v>0</v>
      </c>
      <c r="AE6777">
        <v>280.7287980342229</v>
      </c>
    </row>
    <row r="6778" spans="1:31" x14ac:dyDescent="0.3">
      <c r="A6778">
        <v>2661499</v>
      </c>
      <c r="B6778">
        <v>1</v>
      </c>
      <c r="C6778" t="s">
        <v>80</v>
      </c>
      <c r="D6778" t="s">
        <v>88</v>
      </c>
      <c r="E6778" t="s">
        <v>132</v>
      </c>
      <c r="F6778" t="s">
        <v>18639</v>
      </c>
      <c r="G6778" t="s">
        <v>268</v>
      </c>
      <c r="H6778" t="s">
        <v>135</v>
      </c>
      <c r="I6778" t="s">
        <v>136</v>
      </c>
      <c r="J6778" t="s">
        <v>137</v>
      </c>
      <c r="K6778" t="s">
        <v>138</v>
      </c>
      <c r="L6778" t="s">
        <v>18640</v>
      </c>
      <c r="M6778" t="s">
        <v>18641</v>
      </c>
      <c r="N6778">
        <v>2.360833333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0.38365555937346757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0.38365555937346757</v>
      </c>
    </row>
    <row r="6779" spans="1:31" x14ac:dyDescent="0.3">
      <c r="A6779">
        <v>2660582</v>
      </c>
      <c r="B6779">
        <v>2</v>
      </c>
      <c r="C6779" t="s">
        <v>80</v>
      </c>
      <c r="D6779" t="s">
        <v>93</v>
      </c>
      <c r="E6779" t="s">
        <v>152</v>
      </c>
      <c r="F6779" t="s">
        <v>18642</v>
      </c>
      <c r="G6779" t="s">
        <v>6104</v>
      </c>
      <c r="H6779" t="s">
        <v>135</v>
      </c>
      <c r="I6779" t="s">
        <v>136</v>
      </c>
      <c r="J6779" t="s">
        <v>137</v>
      </c>
      <c r="K6779" t="s">
        <v>138</v>
      </c>
      <c r="L6779" t="s">
        <v>17428</v>
      </c>
      <c r="M6779" t="s">
        <v>18643</v>
      </c>
      <c r="N6779">
        <v>6.8888887999999995E-2</v>
      </c>
      <c r="O6779">
        <v>0</v>
      </c>
      <c r="P6779">
        <v>12</v>
      </c>
      <c r="Q6779">
        <v>0</v>
      </c>
      <c r="R6779">
        <v>9</v>
      </c>
      <c r="S6779">
        <v>0</v>
      </c>
      <c r="T6779">
        <v>2</v>
      </c>
      <c r="U6779">
        <v>0</v>
      </c>
      <c r="V6779">
        <v>0</v>
      </c>
      <c r="W6779">
        <v>0</v>
      </c>
      <c r="X6779">
        <v>0.21061223278023758</v>
      </c>
      <c r="Y6779">
        <v>0</v>
      </c>
      <c r="Z6779">
        <v>1.4456731144804431</v>
      </c>
      <c r="AA6779">
        <v>0</v>
      </c>
      <c r="AB6779">
        <v>0.19905391483658666</v>
      </c>
      <c r="AC6779">
        <v>0</v>
      </c>
      <c r="AD6779">
        <v>0</v>
      </c>
      <c r="AE6779">
        <v>1.8553392620972673</v>
      </c>
    </row>
    <row r="6780" spans="1:31" x14ac:dyDescent="0.3">
      <c r="A6780">
        <v>2660789</v>
      </c>
      <c r="B6780">
        <v>1</v>
      </c>
      <c r="C6780" t="s">
        <v>80</v>
      </c>
      <c r="D6780" t="s">
        <v>90</v>
      </c>
      <c r="E6780" t="s">
        <v>132</v>
      </c>
      <c r="F6780" t="s">
        <v>18644</v>
      </c>
      <c r="G6780" t="s">
        <v>268</v>
      </c>
      <c r="H6780" t="s">
        <v>135</v>
      </c>
      <c r="I6780" t="s">
        <v>136</v>
      </c>
      <c r="J6780" t="s">
        <v>137</v>
      </c>
      <c r="K6780" t="s">
        <v>138</v>
      </c>
      <c r="L6780" t="s">
        <v>18645</v>
      </c>
      <c r="M6780" t="s">
        <v>18646</v>
      </c>
      <c r="N6780">
        <v>2.4111111109999999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2</v>
      </c>
      <c r="U6780">
        <v>0</v>
      </c>
      <c r="V6780">
        <v>0</v>
      </c>
      <c r="W6780">
        <v>0</v>
      </c>
      <c r="X6780">
        <v>1.2927993703311578</v>
      </c>
      <c r="Y6780">
        <v>0</v>
      </c>
      <c r="Z6780">
        <v>0</v>
      </c>
      <c r="AA6780">
        <v>0</v>
      </c>
      <c r="AB6780">
        <v>0.74863244687123998</v>
      </c>
      <c r="AC6780">
        <v>0</v>
      </c>
      <c r="AD6780">
        <v>0</v>
      </c>
      <c r="AE6780">
        <v>2.0414318172023975</v>
      </c>
    </row>
    <row r="6781" spans="1:31" x14ac:dyDescent="0.3">
      <c r="A6781">
        <v>2661482</v>
      </c>
      <c r="B6781">
        <v>1</v>
      </c>
      <c r="C6781" t="s">
        <v>80</v>
      </c>
      <c r="D6781" t="s">
        <v>89</v>
      </c>
      <c r="E6781" t="s">
        <v>214</v>
      </c>
      <c r="F6781" t="s">
        <v>18647</v>
      </c>
      <c r="G6781" t="s">
        <v>224</v>
      </c>
      <c r="H6781" t="s">
        <v>135</v>
      </c>
      <c r="I6781" t="s">
        <v>136</v>
      </c>
      <c r="J6781" t="s">
        <v>137</v>
      </c>
      <c r="K6781" t="s">
        <v>138</v>
      </c>
      <c r="L6781" t="s">
        <v>18648</v>
      </c>
      <c r="M6781" t="s">
        <v>18649</v>
      </c>
      <c r="N6781">
        <v>1.758611111</v>
      </c>
      <c r="O6781">
        <v>0</v>
      </c>
      <c r="P6781">
        <v>5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1.9345121024707408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1.9345121024707408</v>
      </c>
    </row>
    <row r="6782" spans="1:31" x14ac:dyDescent="0.3">
      <c r="A6782">
        <v>2661204</v>
      </c>
      <c r="B6782">
        <v>1</v>
      </c>
      <c r="C6782" t="s">
        <v>80</v>
      </c>
      <c r="D6782" t="s">
        <v>83</v>
      </c>
      <c r="E6782" t="s">
        <v>132</v>
      </c>
      <c r="F6782" t="s">
        <v>18650</v>
      </c>
      <c r="G6782" t="s">
        <v>268</v>
      </c>
      <c r="H6782" t="s">
        <v>135</v>
      </c>
      <c r="I6782" t="s">
        <v>136</v>
      </c>
      <c r="J6782" t="s">
        <v>137</v>
      </c>
      <c r="K6782" t="s">
        <v>138</v>
      </c>
      <c r="L6782" t="s">
        <v>18651</v>
      </c>
      <c r="M6782" t="s">
        <v>18652</v>
      </c>
      <c r="N6782">
        <v>1.6802777769999999</v>
      </c>
      <c r="O6782">
        <v>0</v>
      </c>
      <c r="P6782">
        <v>3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1.3670594089602464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1.3670594089602464</v>
      </c>
    </row>
    <row r="6783" spans="1:31" x14ac:dyDescent="0.3">
      <c r="A6783">
        <v>2661273</v>
      </c>
      <c r="B6783">
        <v>1</v>
      </c>
      <c r="C6783" t="s">
        <v>80</v>
      </c>
      <c r="D6783" t="s">
        <v>83</v>
      </c>
      <c r="E6783" t="s">
        <v>152</v>
      </c>
      <c r="F6783" t="s">
        <v>18653</v>
      </c>
      <c r="G6783" t="s">
        <v>161</v>
      </c>
      <c r="H6783" t="s">
        <v>135</v>
      </c>
      <c r="I6783" t="s">
        <v>136</v>
      </c>
      <c r="J6783" t="s">
        <v>137</v>
      </c>
      <c r="K6783" t="s">
        <v>162</v>
      </c>
      <c r="L6783" t="s">
        <v>18654</v>
      </c>
      <c r="M6783" t="s">
        <v>18655</v>
      </c>
      <c r="N6783">
        <v>1.4258333329999999</v>
      </c>
      <c r="O6783">
        <v>0</v>
      </c>
      <c r="P6783">
        <v>528</v>
      </c>
      <c r="Q6783">
        <v>0</v>
      </c>
      <c r="R6783">
        <v>0</v>
      </c>
      <c r="S6783">
        <v>0</v>
      </c>
      <c r="T6783">
        <v>130</v>
      </c>
      <c r="U6783">
        <v>0</v>
      </c>
      <c r="V6783">
        <v>0</v>
      </c>
      <c r="W6783">
        <v>0</v>
      </c>
      <c r="X6783">
        <v>274.4986037857837</v>
      </c>
      <c r="Y6783">
        <v>0</v>
      </c>
      <c r="Z6783">
        <v>0</v>
      </c>
      <c r="AA6783">
        <v>0</v>
      </c>
      <c r="AB6783">
        <v>319.11617355863217</v>
      </c>
      <c r="AC6783">
        <v>0</v>
      </c>
      <c r="AD6783">
        <v>0</v>
      </c>
      <c r="AE6783">
        <v>593.61477734441587</v>
      </c>
    </row>
    <row r="6784" spans="1:31" x14ac:dyDescent="0.3">
      <c r="A6784">
        <v>2661230</v>
      </c>
      <c r="B6784">
        <v>1</v>
      </c>
      <c r="C6784" t="s">
        <v>81</v>
      </c>
      <c r="D6784" t="s">
        <v>123</v>
      </c>
      <c r="E6784" t="s">
        <v>147</v>
      </c>
      <c r="F6784" t="s">
        <v>18367</v>
      </c>
      <c r="G6784" t="s">
        <v>149</v>
      </c>
      <c r="H6784" t="s">
        <v>144</v>
      </c>
      <c r="I6784" t="s">
        <v>241</v>
      </c>
      <c r="J6784" t="s">
        <v>137</v>
      </c>
      <c r="K6784" t="s">
        <v>138</v>
      </c>
      <c r="L6784" t="s">
        <v>18656</v>
      </c>
      <c r="M6784" t="s">
        <v>18657</v>
      </c>
      <c r="N6784">
        <v>1.1111111E-2</v>
      </c>
      <c r="O6784">
        <v>12</v>
      </c>
      <c r="P6784">
        <v>470</v>
      </c>
      <c r="Q6784">
        <v>497</v>
      </c>
      <c r="R6784">
        <v>835</v>
      </c>
      <c r="S6784">
        <v>50</v>
      </c>
      <c r="T6784">
        <v>152</v>
      </c>
      <c r="U6784">
        <v>1</v>
      </c>
      <c r="V6784">
        <v>0</v>
      </c>
      <c r="W6784">
        <v>0.15918373512663112</v>
      </c>
      <c r="X6784">
        <v>1.6573342708908074</v>
      </c>
      <c r="Y6784">
        <v>18.199982207647984</v>
      </c>
      <c r="Z6784">
        <v>17.989304221627247</v>
      </c>
      <c r="AA6784">
        <v>0.97523052596724435</v>
      </c>
      <c r="AB6784">
        <v>1.9741683103146601</v>
      </c>
      <c r="AC6784">
        <v>2.0494078773555557</v>
      </c>
      <c r="AD6784">
        <v>0</v>
      </c>
      <c r="AE6784">
        <v>43.004611148930131</v>
      </c>
    </row>
    <row r="6785" spans="1:31" x14ac:dyDescent="0.3">
      <c r="A6785">
        <v>2660769</v>
      </c>
      <c r="B6785">
        <v>1</v>
      </c>
      <c r="C6785" t="s">
        <v>80</v>
      </c>
      <c r="D6785" t="s">
        <v>93</v>
      </c>
      <c r="E6785" t="s">
        <v>165</v>
      </c>
      <c r="F6785" t="s">
        <v>12767</v>
      </c>
      <c r="G6785" t="s">
        <v>224</v>
      </c>
      <c r="H6785" t="s">
        <v>135</v>
      </c>
      <c r="I6785" t="s">
        <v>136</v>
      </c>
      <c r="J6785" t="s">
        <v>137</v>
      </c>
      <c r="K6785" t="s">
        <v>138</v>
      </c>
      <c r="L6785" t="s">
        <v>18658</v>
      </c>
      <c r="M6785" t="s">
        <v>18659</v>
      </c>
      <c r="N6785">
        <v>0.694722222</v>
      </c>
      <c r="O6785">
        <v>0</v>
      </c>
      <c r="P6785">
        <v>13</v>
      </c>
      <c r="Q6785">
        <v>0</v>
      </c>
      <c r="R6785">
        <v>1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1.6975317226477882</v>
      </c>
      <c r="Y6785">
        <v>0</v>
      </c>
      <c r="Z6785">
        <v>1.2116042668549862</v>
      </c>
      <c r="AA6785">
        <v>0</v>
      </c>
      <c r="AB6785">
        <v>0</v>
      </c>
      <c r="AC6785">
        <v>0</v>
      </c>
      <c r="AD6785">
        <v>0</v>
      </c>
      <c r="AE6785">
        <v>2.9091359895027744</v>
      </c>
    </row>
    <row r="6786" spans="1:31" x14ac:dyDescent="0.3">
      <c r="A6786">
        <v>2660832</v>
      </c>
      <c r="B6786">
        <v>1</v>
      </c>
      <c r="C6786" t="s">
        <v>81</v>
      </c>
      <c r="D6786" t="s">
        <v>121</v>
      </c>
      <c r="E6786" t="s">
        <v>141</v>
      </c>
      <c r="F6786" t="s">
        <v>13460</v>
      </c>
      <c r="G6786" t="s">
        <v>11318</v>
      </c>
      <c r="H6786" t="s">
        <v>144</v>
      </c>
      <c r="I6786" t="s">
        <v>136</v>
      </c>
      <c r="J6786" t="s">
        <v>137</v>
      </c>
      <c r="K6786" t="s">
        <v>138</v>
      </c>
      <c r="L6786" t="s">
        <v>18660</v>
      </c>
      <c r="M6786" t="s">
        <v>18661</v>
      </c>
      <c r="N6786">
        <v>4.1813888879999999</v>
      </c>
      <c r="O6786">
        <v>0</v>
      </c>
      <c r="P6786">
        <v>246</v>
      </c>
      <c r="Q6786">
        <v>0</v>
      </c>
      <c r="R6786">
        <v>1</v>
      </c>
      <c r="S6786">
        <v>0</v>
      </c>
      <c r="T6786">
        <v>17</v>
      </c>
      <c r="U6786">
        <v>0</v>
      </c>
      <c r="V6786">
        <v>0</v>
      </c>
      <c r="W6786">
        <v>0</v>
      </c>
      <c r="X6786">
        <v>97.877878705234068</v>
      </c>
      <c r="Y6786">
        <v>0</v>
      </c>
      <c r="Z6786">
        <v>0.31819714511420033</v>
      </c>
      <c r="AA6786">
        <v>0</v>
      </c>
      <c r="AB6786">
        <v>45.955623510900992</v>
      </c>
      <c r="AC6786">
        <v>0</v>
      </c>
      <c r="AD6786">
        <v>0</v>
      </c>
      <c r="AE6786">
        <v>144.15169936124926</v>
      </c>
    </row>
    <row r="6787" spans="1:31" x14ac:dyDescent="0.3">
      <c r="A6787">
        <v>2661373</v>
      </c>
      <c r="B6787">
        <v>1</v>
      </c>
      <c r="C6787" t="s">
        <v>80</v>
      </c>
      <c r="D6787" t="s">
        <v>96</v>
      </c>
      <c r="E6787" t="s">
        <v>132</v>
      </c>
      <c r="F6787" t="s">
        <v>18662</v>
      </c>
      <c r="G6787" t="s">
        <v>134</v>
      </c>
      <c r="H6787" t="s">
        <v>135</v>
      </c>
      <c r="I6787" t="s">
        <v>136</v>
      </c>
      <c r="J6787" t="s">
        <v>137</v>
      </c>
      <c r="K6787" t="s">
        <v>138</v>
      </c>
      <c r="L6787" t="s">
        <v>18663</v>
      </c>
      <c r="M6787" t="s">
        <v>18664</v>
      </c>
      <c r="N6787">
        <v>5.818888888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1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</row>
    <row r="6788" spans="1:31" x14ac:dyDescent="0.3">
      <c r="A6788">
        <v>2660975</v>
      </c>
      <c r="B6788">
        <v>1</v>
      </c>
      <c r="C6788" t="s">
        <v>81</v>
      </c>
      <c r="D6788" t="s">
        <v>119</v>
      </c>
      <c r="E6788" t="s">
        <v>152</v>
      </c>
      <c r="F6788" t="s">
        <v>16416</v>
      </c>
      <c r="G6788" t="s">
        <v>161</v>
      </c>
      <c r="H6788" t="s">
        <v>135</v>
      </c>
      <c r="I6788" t="s">
        <v>136</v>
      </c>
      <c r="J6788" t="s">
        <v>137</v>
      </c>
      <c r="K6788" t="s">
        <v>162</v>
      </c>
      <c r="L6788" t="s">
        <v>18665</v>
      </c>
      <c r="M6788" t="s">
        <v>18666</v>
      </c>
      <c r="N6788">
        <v>6.4230555550000004</v>
      </c>
      <c r="O6788">
        <v>0</v>
      </c>
      <c r="P6788">
        <v>143</v>
      </c>
      <c r="Q6788">
        <v>0</v>
      </c>
      <c r="R6788">
        <v>13</v>
      </c>
      <c r="S6788">
        <v>0</v>
      </c>
      <c r="T6788">
        <v>7</v>
      </c>
      <c r="U6788">
        <v>0</v>
      </c>
      <c r="V6788">
        <v>0</v>
      </c>
      <c r="W6788">
        <v>0</v>
      </c>
      <c r="X6788">
        <v>212.56320173425263</v>
      </c>
      <c r="Y6788">
        <v>0</v>
      </c>
      <c r="Z6788">
        <v>295.31141990949772</v>
      </c>
      <c r="AA6788">
        <v>0</v>
      </c>
      <c r="AB6788">
        <v>26.524576652289209</v>
      </c>
      <c r="AC6788">
        <v>0</v>
      </c>
      <c r="AD6788">
        <v>0</v>
      </c>
      <c r="AE6788">
        <v>534.39919829603957</v>
      </c>
    </row>
    <row r="6789" spans="1:31" x14ac:dyDescent="0.3">
      <c r="A6789">
        <v>2661516</v>
      </c>
      <c r="B6789">
        <v>1</v>
      </c>
      <c r="C6789" t="s">
        <v>81</v>
      </c>
      <c r="D6789" t="s">
        <v>126</v>
      </c>
      <c r="E6789" t="s">
        <v>132</v>
      </c>
      <c r="F6789" t="s">
        <v>18667</v>
      </c>
      <c r="G6789" t="s">
        <v>268</v>
      </c>
      <c r="H6789" t="s">
        <v>135</v>
      </c>
      <c r="I6789" t="s">
        <v>136</v>
      </c>
      <c r="J6789" t="s">
        <v>137</v>
      </c>
      <c r="K6789" t="s">
        <v>138</v>
      </c>
      <c r="L6789" t="s">
        <v>18668</v>
      </c>
      <c r="M6789" t="s">
        <v>18669</v>
      </c>
      <c r="N6789">
        <v>1.929444444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0.56614142743166673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0.56614142743166673</v>
      </c>
    </row>
    <row r="6790" spans="1:31" x14ac:dyDescent="0.3">
      <c r="A6790">
        <v>2660907</v>
      </c>
      <c r="B6790">
        <v>1</v>
      </c>
      <c r="C6790" t="s">
        <v>80</v>
      </c>
      <c r="D6790" t="s">
        <v>94</v>
      </c>
      <c r="E6790" t="s">
        <v>152</v>
      </c>
      <c r="F6790" t="s">
        <v>13591</v>
      </c>
      <c r="G6790" t="s">
        <v>220</v>
      </c>
      <c r="H6790" t="s">
        <v>135</v>
      </c>
      <c r="I6790" t="s">
        <v>136</v>
      </c>
      <c r="J6790" t="s">
        <v>137</v>
      </c>
      <c r="K6790" t="s">
        <v>162</v>
      </c>
      <c r="L6790" t="s">
        <v>18670</v>
      </c>
      <c r="M6790" t="s">
        <v>18671</v>
      </c>
      <c r="N6790">
        <v>6.0238888880000001</v>
      </c>
      <c r="O6790">
        <v>0</v>
      </c>
      <c r="P6790">
        <v>110</v>
      </c>
      <c r="Q6790">
        <v>0</v>
      </c>
      <c r="R6790">
        <v>4</v>
      </c>
      <c r="S6790">
        <v>0</v>
      </c>
      <c r="T6790">
        <v>14</v>
      </c>
      <c r="U6790">
        <v>0</v>
      </c>
      <c r="V6790">
        <v>0</v>
      </c>
      <c r="W6790">
        <v>0</v>
      </c>
      <c r="X6790">
        <v>107.09053479508229</v>
      </c>
      <c r="Y6790">
        <v>0</v>
      </c>
      <c r="Z6790">
        <v>76.618172628585</v>
      </c>
      <c r="AA6790">
        <v>0</v>
      </c>
      <c r="AB6790">
        <v>109.77743198112184</v>
      </c>
      <c r="AC6790">
        <v>0</v>
      </c>
      <c r="AD6790">
        <v>0</v>
      </c>
      <c r="AE6790">
        <v>293.48613940478913</v>
      </c>
    </row>
    <row r="6791" spans="1:31" x14ac:dyDescent="0.3">
      <c r="A6791">
        <v>2661239</v>
      </c>
      <c r="B6791">
        <v>1</v>
      </c>
      <c r="C6791" t="s">
        <v>81</v>
      </c>
      <c r="D6791" t="s">
        <v>127</v>
      </c>
      <c r="E6791" t="s">
        <v>147</v>
      </c>
      <c r="F6791" t="s">
        <v>18672</v>
      </c>
      <c r="G6791" t="s">
        <v>149</v>
      </c>
      <c r="H6791" t="s">
        <v>144</v>
      </c>
      <c r="I6791" t="s">
        <v>136</v>
      </c>
      <c r="J6791" t="s">
        <v>137</v>
      </c>
      <c r="K6791" t="s">
        <v>138</v>
      </c>
      <c r="L6791" t="s">
        <v>18673</v>
      </c>
      <c r="M6791" t="s">
        <v>18674</v>
      </c>
      <c r="N6791">
        <v>2.7347222219999998</v>
      </c>
      <c r="O6791">
        <v>4</v>
      </c>
      <c r="P6791">
        <v>12</v>
      </c>
      <c r="Q6791">
        <v>38</v>
      </c>
      <c r="R6791">
        <v>49</v>
      </c>
      <c r="S6791">
        <v>3</v>
      </c>
      <c r="T6791">
        <v>2</v>
      </c>
      <c r="U6791">
        <v>0</v>
      </c>
      <c r="V6791">
        <v>0</v>
      </c>
      <c r="W6791">
        <v>11.100740494032888</v>
      </c>
      <c r="X6791">
        <v>12.288495010216419</v>
      </c>
      <c r="Y6791">
        <v>595.8849634539057</v>
      </c>
      <c r="Z6791">
        <v>451.29176307323081</v>
      </c>
      <c r="AA6791">
        <v>86.364459585804312</v>
      </c>
      <c r="AB6791">
        <v>0</v>
      </c>
      <c r="AC6791">
        <v>0</v>
      </c>
      <c r="AD6791">
        <v>0</v>
      </c>
      <c r="AE6791">
        <v>1156.9304216171902</v>
      </c>
    </row>
    <row r="6792" spans="1:31" x14ac:dyDescent="0.3">
      <c r="A6792">
        <v>2661555</v>
      </c>
      <c r="B6792">
        <v>2</v>
      </c>
      <c r="C6792" t="s">
        <v>80</v>
      </c>
      <c r="D6792" t="s">
        <v>82</v>
      </c>
      <c r="E6792" t="s">
        <v>152</v>
      </c>
      <c r="F6792" t="s">
        <v>18675</v>
      </c>
      <c r="G6792" t="s">
        <v>268</v>
      </c>
      <c r="H6792" t="s">
        <v>135</v>
      </c>
      <c r="I6792" t="s">
        <v>136</v>
      </c>
      <c r="J6792" t="s">
        <v>137</v>
      </c>
      <c r="K6792" t="s">
        <v>138</v>
      </c>
      <c r="L6792" t="s">
        <v>18307</v>
      </c>
      <c r="M6792" t="s">
        <v>18676</v>
      </c>
      <c r="N6792">
        <v>0.19083333299999999</v>
      </c>
      <c r="O6792">
        <v>0</v>
      </c>
      <c r="P6792">
        <v>298</v>
      </c>
      <c r="Q6792">
        <v>0</v>
      </c>
      <c r="R6792">
        <v>0</v>
      </c>
      <c r="S6792">
        <v>0</v>
      </c>
      <c r="T6792">
        <v>73</v>
      </c>
      <c r="U6792">
        <v>0</v>
      </c>
      <c r="V6792">
        <v>0</v>
      </c>
      <c r="W6792">
        <v>0</v>
      </c>
      <c r="X6792">
        <v>14.033625618911239</v>
      </c>
      <c r="Y6792">
        <v>0</v>
      </c>
      <c r="Z6792">
        <v>0</v>
      </c>
      <c r="AA6792">
        <v>0</v>
      </c>
      <c r="AB6792">
        <v>4.6189712889059864</v>
      </c>
      <c r="AC6792">
        <v>0</v>
      </c>
      <c r="AD6792">
        <v>0</v>
      </c>
      <c r="AE6792">
        <v>18.652596907817227</v>
      </c>
    </row>
    <row r="6793" spans="1:31" x14ac:dyDescent="0.3">
      <c r="A6793">
        <v>2661402</v>
      </c>
      <c r="B6793">
        <v>1</v>
      </c>
      <c r="C6793" t="s">
        <v>80</v>
      </c>
      <c r="D6793" t="s">
        <v>106</v>
      </c>
      <c r="E6793" t="s">
        <v>165</v>
      </c>
      <c r="F6793" t="s">
        <v>18677</v>
      </c>
      <c r="G6793" t="s">
        <v>822</v>
      </c>
      <c r="H6793" t="s">
        <v>135</v>
      </c>
      <c r="I6793" t="s">
        <v>136</v>
      </c>
      <c r="J6793" t="s">
        <v>137</v>
      </c>
      <c r="K6793" t="s">
        <v>138</v>
      </c>
      <c r="L6793" t="s">
        <v>18678</v>
      </c>
      <c r="M6793" t="s">
        <v>18679</v>
      </c>
      <c r="N6793">
        <v>5.6966666659999996</v>
      </c>
      <c r="O6793">
        <v>0</v>
      </c>
      <c r="P6793">
        <v>7</v>
      </c>
      <c r="Q6793">
        <v>0</v>
      </c>
      <c r="R6793">
        <v>3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15.181045105434066</v>
      </c>
      <c r="Y6793">
        <v>0</v>
      </c>
      <c r="Z6793">
        <v>26.697531058600436</v>
      </c>
      <c r="AA6793">
        <v>0</v>
      </c>
      <c r="AB6793">
        <v>0</v>
      </c>
      <c r="AC6793">
        <v>0</v>
      </c>
      <c r="AD6793">
        <v>0</v>
      </c>
      <c r="AE6793">
        <v>41.878576164034499</v>
      </c>
    </row>
    <row r="6794" spans="1:31" x14ac:dyDescent="0.3">
      <c r="A6794">
        <v>2660761</v>
      </c>
      <c r="B6794">
        <v>1</v>
      </c>
      <c r="C6794" t="s">
        <v>80</v>
      </c>
      <c r="D6794" t="s">
        <v>106</v>
      </c>
      <c r="E6794" t="s">
        <v>165</v>
      </c>
      <c r="F6794" t="s">
        <v>18680</v>
      </c>
      <c r="G6794" t="s">
        <v>187</v>
      </c>
      <c r="H6794" t="s">
        <v>135</v>
      </c>
      <c r="I6794" t="s">
        <v>136</v>
      </c>
      <c r="J6794" t="s">
        <v>137</v>
      </c>
      <c r="K6794" t="s">
        <v>138</v>
      </c>
      <c r="L6794" t="s">
        <v>18681</v>
      </c>
      <c r="M6794" t="s">
        <v>18682</v>
      </c>
      <c r="N6794">
        <v>5.7644444439999996</v>
      </c>
      <c r="O6794">
        <v>0</v>
      </c>
      <c r="P6794">
        <v>9</v>
      </c>
      <c r="Q6794">
        <v>0</v>
      </c>
      <c r="R6794">
        <v>0</v>
      </c>
      <c r="S6794">
        <v>0</v>
      </c>
      <c r="T6794">
        <v>2</v>
      </c>
      <c r="U6794">
        <v>0</v>
      </c>
      <c r="V6794">
        <v>0</v>
      </c>
      <c r="W6794">
        <v>0</v>
      </c>
      <c r="X6794">
        <v>3.9625238035214667</v>
      </c>
      <c r="Y6794">
        <v>0</v>
      </c>
      <c r="Z6794">
        <v>0</v>
      </c>
      <c r="AA6794">
        <v>0</v>
      </c>
      <c r="AB6794">
        <v>26.139430183207466</v>
      </c>
      <c r="AC6794">
        <v>0</v>
      </c>
      <c r="AD6794">
        <v>0</v>
      </c>
      <c r="AE6794">
        <v>30.101953986728933</v>
      </c>
    </row>
    <row r="6795" spans="1:31" x14ac:dyDescent="0.3">
      <c r="A6795">
        <v>2660838</v>
      </c>
      <c r="B6795">
        <v>1</v>
      </c>
      <c r="C6795" t="s">
        <v>80</v>
      </c>
      <c r="D6795" t="s">
        <v>93</v>
      </c>
      <c r="E6795" t="s">
        <v>165</v>
      </c>
      <c r="F6795" t="s">
        <v>18683</v>
      </c>
      <c r="G6795" t="s">
        <v>224</v>
      </c>
      <c r="H6795" t="s">
        <v>135</v>
      </c>
      <c r="I6795" t="s">
        <v>136</v>
      </c>
      <c r="J6795" t="s">
        <v>137</v>
      </c>
      <c r="K6795" t="s">
        <v>138</v>
      </c>
      <c r="L6795" t="s">
        <v>18684</v>
      </c>
      <c r="M6795" t="s">
        <v>18685</v>
      </c>
      <c r="N6795">
        <v>9.1666666659999994</v>
      </c>
      <c r="O6795">
        <v>0</v>
      </c>
      <c r="P6795">
        <v>8</v>
      </c>
      <c r="Q6795">
        <v>0</v>
      </c>
      <c r="R6795">
        <v>0</v>
      </c>
      <c r="S6795">
        <v>0</v>
      </c>
      <c r="T6795">
        <v>6</v>
      </c>
      <c r="U6795">
        <v>0</v>
      </c>
      <c r="V6795">
        <v>0</v>
      </c>
      <c r="W6795">
        <v>0</v>
      </c>
      <c r="X6795">
        <v>11.405115620424484</v>
      </c>
      <c r="Y6795">
        <v>0</v>
      </c>
      <c r="Z6795">
        <v>0</v>
      </c>
      <c r="AA6795">
        <v>0</v>
      </c>
      <c r="AB6795">
        <v>7.4913303217418212</v>
      </c>
      <c r="AC6795">
        <v>0</v>
      </c>
      <c r="AD6795">
        <v>0</v>
      </c>
      <c r="AE6795">
        <v>18.896445942166306</v>
      </c>
    </row>
    <row r="6796" spans="1:31" x14ac:dyDescent="0.3">
      <c r="A6796">
        <v>2661233</v>
      </c>
      <c r="B6796">
        <v>1</v>
      </c>
      <c r="C6796" t="s">
        <v>80</v>
      </c>
      <c r="D6796" t="s">
        <v>96</v>
      </c>
      <c r="E6796" t="s">
        <v>141</v>
      </c>
      <c r="F6796" t="s">
        <v>18686</v>
      </c>
      <c r="G6796" t="s">
        <v>154</v>
      </c>
      <c r="H6796" t="s">
        <v>144</v>
      </c>
      <c r="I6796" t="s">
        <v>136</v>
      </c>
      <c r="J6796" t="s">
        <v>137</v>
      </c>
      <c r="K6796" t="s">
        <v>138</v>
      </c>
      <c r="L6796" t="s">
        <v>18687</v>
      </c>
      <c r="M6796" t="s">
        <v>18688</v>
      </c>
      <c r="N6796">
        <v>0.248611111</v>
      </c>
      <c r="O6796">
        <v>0</v>
      </c>
      <c r="P6796">
        <v>662</v>
      </c>
      <c r="Q6796">
        <v>0</v>
      </c>
      <c r="R6796">
        <v>0</v>
      </c>
      <c r="S6796">
        <v>0</v>
      </c>
      <c r="T6796">
        <v>78</v>
      </c>
      <c r="U6796">
        <v>0</v>
      </c>
      <c r="V6796">
        <v>0</v>
      </c>
      <c r="W6796">
        <v>0</v>
      </c>
      <c r="X6796">
        <v>45.072133460576509</v>
      </c>
      <c r="Y6796">
        <v>0</v>
      </c>
      <c r="Z6796">
        <v>0</v>
      </c>
      <c r="AA6796">
        <v>0</v>
      </c>
      <c r="AB6796">
        <v>31.957385359908518</v>
      </c>
      <c r="AC6796">
        <v>0</v>
      </c>
      <c r="AD6796">
        <v>0</v>
      </c>
      <c r="AE6796">
        <v>77.029518820485023</v>
      </c>
    </row>
    <row r="6797" spans="1:31" x14ac:dyDescent="0.3">
      <c r="A6797">
        <v>2660844</v>
      </c>
      <c r="B6797">
        <v>1</v>
      </c>
      <c r="C6797" t="s">
        <v>81</v>
      </c>
      <c r="D6797" t="s">
        <v>113</v>
      </c>
      <c r="E6797" t="s">
        <v>147</v>
      </c>
      <c r="F6797" t="s">
        <v>18689</v>
      </c>
      <c r="G6797" t="s">
        <v>149</v>
      </c>
      <c r="H6797" t="s">
        <v>144</v>
      </c>
      <c r="I6797" t="s">
        <v>136</v>
      </c>
      <c r="J6797" t="s">
        <v>137</v>
      </c>
      <c r="K6797" t="s">
        <v>138</v>
      </c>
      <c r="L6797" t="s">
        <v>18690</v>
      </c>
      <c r="M6797" t="s">
        <v>18691</v>
      </c>
      <c r="N6797">
        <v>1.6216666660000001</v>
      </c>
      <c r="O6797">
        <v>0</v>
      </c>
      <c r="P6797">
        <v>93</v>
      </c>
      <c r="Q6797">
        <v>3</v>
      </c>
      <c r="R6797">
        <v>63</v>
      </c>
      <c r="S6797">
        <v>3</v>
      </c>
      <c r="T6797">
        <v>7</v>
      </c>
      <c r="U6797">
        <v>1</v>
      </c>
      <c r="V6797">
        <v>0</v>
      </c>
      <c r="W6797">
        <v>0</v>
      </c>
      <c r="X6797">
        <v>60.807663866395913</v>
      </c>
      <c r="Y6797">
        <v>25.200679499130494</v>
      </c>
      <c r="Z6797">
        <v>148.11312053545672</v>
      </c>
      <c r="AA6797">
        <v>84.596489216536455</v>
      </c>
      <c r="AB6797">
        <v>24.673540757236552</v>
      </c>
      <c r="AC6797">
        <v>367.89670685323557</v>
      </c>
      <c r="AD6797">
        <v>0</v>
      </c>
      <c r="AE6797">
        <v>711.28820072799169</v>
      </c>
    </row>
    <row r="6798" spans="1:31" x14ac:dyDescent="0.3">
      <c r="A6798">
        <v>2660798</v>
      </c>
      <c r="B6798">
        <v>1</v>
      </c>
      <c r="C6798" t="s">
        <v>80</v>
      </c>
      <c r="D6798" t="s">
        <v>93</v>
      </c>
      <c r="E6798" t="s">
        <v>141</v>
      </c>
      <c r="F6798" t="s">
        <v>18692</v>
      </c>
      <c r="G6798" t="s">
        <v>448</v>
      </c>
      <c r="H6798" t="s">
        <v>144</v>
      </c>
      <c r="I6798" t="s">
        <v>136</v>
      </c>
      <c r="J6798" t="s">
        <v>137</v>
      </c>
      <c r="K6798" t="s">
        <v>138</v>
      </c>
      <c r="L6798" t="s">
        <v>18693</v>
      </c>
      <c r="M6798" t="s">
        <v>18694</v>
      </c>
      <c r="N6798">
        <v>2.9694444440000001</v>
      </c>
      <c r="O6798">
        <v>0</v>
      </c>
      <c r="P6798">
        <v>6</v>
      </c>
      <c r="Q6798">
        <v>0</v>
      </c>
      <c r="R6798">
        <v>23</v>
      </c>
      <c r="S6798">
        <v>1</v>
      </c>
      <c r="T6798">
        <v>7</v>
      </c>
      <c r="U6798">
        <v>0</v>
      </c>
      <c r="V6798">
        <v>0</v>
      </c>
      <c r="W6798">
        <v>0</v>
      </c>
      <c r="X6798">
        <v>13.433589117579878</v>
      </c>
      <c r="Y6798">
        <v>0</v>
      </c>
      <c r="Z6798">
        <v>170.03364242318094</v>
      </c>
      <c r="AA6798">
        <v>3.4987849557986115</v>
      </c>
      <c r="AB6798">
        <v>26.9176901345845</v>
      </c>
      <c r="AC6798">
        <v>0</v>
      </c>
      <c r="AD6798">
        <v>0</v>
      </c>
      <c r="AE6798">
        <v>213.88370663114392</v>
      </c>
    </row>
    <row r="6799" spans="1:31" x14ac:dyDescent="0.3">
      <c r="A6799">
        <v>2661193</v>
      </c>
      <c r="B6799">
        <v>1</v>
      </c>
      <c r="C6799" t="s">
        <v>81</v>
      </c>
      <c r="D6799" t="s">
        <v>128</v>
      </c>
      <c r="E6799" t="s">
        <v>152</v>
      </c>
      <c r="F6799" t="s">
        <v>18695</v>
      </c>
      <c r="G6799" t="s">
        <v>161</v>
      </c>
      <c r="H6799" t="s">
        <v>135</v>
      </c>
      <c r="I6799" t="s">
        <v>136</v>
      </c>
      <c r="J6799" t="s">
        <v>137</v>
      </c>
      <c r="K6799" t="s">
        <v>162</v>
      </c>
      <c r="L6799" t="s">
        <v>18696</v>
      </c>
      <c r="M6799" t="s">
        <v>18697</v>
      </c>
      <c r="N6799">
        <v>2.1702777769999999</v>
      </c>
      <c r="O6799">
        <v>0</v>
      </c>
      <c r="P6799">
        <v>299</v>
      </c>
      <c r="Q6799">
        <v>0</v>
      </c>
      <c r="R6799">
        <v>0</v>
      </c>
      <c r="S6799">
        <v>0</v>
      </c>
      <c r="T6799">
        <v>31</v>
      </c>
      <c r="U6799">
        <v>0</v>
      </c>
      <c r="V6799">
        <v>0</v>
      </c>
      <c r="W6799">
        <v>0</v>
      </c>
      <c r="X6799">
        <v>191.69680297378187</v>
      </c>
      <c r="Y6799">
        <v>0</v>
      </c>
      <c r="Z6799">
        <v>0</v>
      </c>
      <c r="AA6799">
        <v>0</v>
      </c>
      <c r="AB6799">
        <v>146.66024080268383</v>
      </c>
      <c r="AC6799">
        <v>0</v>
      </c>
      <c r="AD6799">
        <v>0</v>
      </c>
      <c r="AE6799">
        <v>338.35704377646573</v>
      </c>
    </row>
    <row r="6800" spans="1:31" x14ac:dyDescent="0.3">
      <c r="A6800">
        <v>2660801</v>
      </c>
      <c r="B6800">
        <v>1</v>
      </c>
      <c r="C6800" t="s">
        <v>81</v>
      </c>
      <c r="D6800" t="s">
        <v>121</v>
      </c>
      <c r="E6800" t="s">
        <v>147</v>
      </c>
      <c r="F6800" t="s">
        <v>3078</v>
      </c>
      <c r="G6800" t="s">
        <v>149</v>
      </c>
      <c r="H6800" t="s">
        <v>144</v>
      </c>
      <c r="I6800" t="s">
        <v>136</v>
      </c>
      <c r="J6800" t="s">
        <v>137</v>
      </c>
      <c r="K6800" t="s">
        <v>138</v>
      </c>
      <c r="L6800" t="s">
        <v>18698</v>
      </c>
      <c r="M6800" t="s">
        <v>18699</v>
      </c>
      <c r="N6800">
        <v>0.381111111</v>
      </c>
      <c r="O6800">
        <v>3</v>
      </c>
      <c r="P6800">
        <v>535</v>
      </c>
      <c r="Q6800">
        <v>0</v>
      </c>
      <c r="R6800">
        <v>15</v>
      </c>
      <c r="S6800">
        <v>2</v>
      </c>
      <c r="T6800">
        <v>21</v>
      </c>
      <c r="U6800">
        <v>0</v>
      </c>
      <c r="V6800">
        <v>0</v>
      </c>
      <c r="W6800">
        <v>0.21073745527333332</v>
      </c>
      <c r="X6800">
        <v>25.831101342077286</v>
      </c>
      <c r="Y6800">
        <v>0</v>
      </c>
      <c r="Z6800">
        <v>2.5308776715076271</v>
      </c>
      <c r="AA6800">
        <v>5.8645463857036049</v>
      </c>
      <c r="AB6800">
        <v>2.0394527548926717</v>
      </c>
      <c r="AC6800">
        <v>0</v>
      </c>
      <c r="AD6800">
        <v>0</v>
      </c>
      <c r="AE6800">
        <v>36.476715609454523</v>
      </c>
    </row>
    <row r="6801" spans="1:31" x14ac:dyDescent="0.3">
      <c r="A6801">
        <v>2661276</v>
      </c>
      <c r="B6801">
        <v>1</v>
      </c>
      <c r="C6801" t="s">
        <v>80</v>
      </c>
      <c r="D6801" t="s">
        <v>110</v>
      </c>
      <c r="E6801" t="s">
        <v>132</v>
      </c>
      <c r="F6801" t="s">
        <v>18700</v>
      </c>
      <c r="G6801" t="s">
        <v>228</v>
      </c>
      <c r="H6801" t="s">
        <v>135</v>
      </c>
      <c r="I6801" t="s">
        <v>136</v>
      </c>
      <c r="J6801" t="s">
        <v>137</v>
      </c>
      <c r="K6801" t="s">
        <v>138</v>
      </c>
      <c r="L6801" t="s">
        <v>18701</v>
      </c>
      <c r="M6801" t="s">
        <v>18702</v>
      </c>
      <c r="N6801">
        <v>1.889444444</v>
      </c>
      <c r="O6801">
        <v>0</v>
      </c>
      <c r="P6801">
        <v>12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7.8161626177518206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7.8161626177518206</v>
      </c>
    </row>
    <row r="6802" spans="1:31" x14ac:dyDescent="0.3">
      <c r="A6802">
        <v>2661296</v>
      </c>
      <c r="B6802">
        <v>2</v>
      </c>
      <c r="C6802" t="s">
        <v>80</v>
      </c>
      <c r="D6802" t="s">
        <v>82</v>
      </c>
      <c r="E6802" t="s">
        <v>141</v>
      </c>
      <c r="F6802" t="s">
        <v>18703</v>
      </c>
      <c r="G6802" t="s">
        <v>149</v>
      </c>
      <c r="H6802" t="s">
        <v>144</v>
      </c>
      <c r="I6802" t="s">
        <v>136</v>
      </c>
      <c r="J6802" t="s">
        <v>137</v>
      </c>
      <c r="K6802" t="s">
        <v>138</v>
      </c>
      <c r="L6802" t="s">
        <v>18704</v>
      </c>
      <c r="M6802" t="s">
        <v>18705</v>
      </c>
      <c r="N6802">
        <v>0.54555555499999997</v>
      </c>
      <c r="O6802">
        <v>0</v>
      </c>
      <c r="P6802">
        <v>458</v>
      </c>
      <c r="Q6802">
        <v>0</v>
      </c>
      <c r="R6802">
        <v>0</v>
      </c>
      <c r="S6802">
        <v>1</v>
      </c>
      <c r="T6802">
        <v>962</v>
      </c>
      <c r="U6802">
        <v>0</v>
      </c>
      <c r="V6802">
        <v>7</v>
      </c>
      <c r="W6802">
        <v>0</v>
      </c>
      <c r="X6802">
        <v>69.309419490584276</v>
      </c>
      <c r="Y6802">
        <v>0</v>
      </c>
      <c r="Z6802">
        <v>0</v>
      </c>
      <c r="AA6802">
        <v>477.54798567002013</v>
      </c>
      <c r="AB6802">
        <v>617.89909773224952</v>
      </c>
      <c r="AC6802">
        <v>0</v>
      </c>
      <c r="AD6802">
        <v>26.380437969727616</v>
      </c>
      <c r="AE6802">
        <v>1191.1369408625815</v>
      </c>
    </row>
    <row r="6803" spans="1:31" x14ac:dyDescent="0.3">
      <c r="A6803">
        <v>2660821</v>
      </c>
      <c r="B6803">
        <v>1</v>
      </c>
      <c r="C6803" t="s">
        <v>80</v>
      </c>
      <c r="D6803" t="s">
        <v>98</v>
      </c>
      <c r="E6803" t="s">
        <v>147</v>
      </c>
      <c r="F6803" t="s">
        <v>3753</v>
      </c>
      <c r="G6803" t="s">
        <v>149</v>
      </c>
      <c r="H6803" t="s">
        <v>144</v>
      </c>
      <c r="I6803" t="s">
        <v>241</v>
      </c>
      <c r="J6803" t="s">
        <v>137</v>
      </c>
      <c r="K6803" t="s">
        <v>138</v>
      </c>
      <c r="L6803" t="s">
        <v>18706</v>
      </c>
      <c r="M6803" t="s">
        <v>18707</v>
      </c>
      <c r="N6803">
        <v>2.7777769999999999E-3</v>
      </c>
      <c r="O6803">
        <v>1</v>
      </c>
      <c r="P6803">
        <v>565</v>
      </c>
      <c r="Q6803">
        <v>16</v>
      </c>
      <c r="R6803">
        <v>47</v>
      </c>
      <c r="S6803">
        <v>2</v>
      </c>
      <c r="T6803">
        <v>106</v>
      </c>
      <c r="U6803">
        <v>0</v>
      </c>
      <c r="V6803">
        <v>0</v>
      </c>
      <c r="W6803">
        <v>4.9828257499999994E-4</v>
      </c>
      <c r="X6803">
        <v>0.19394558092714972</v>
      </c>
      <c r="Y6803">
        <v>5.819927641426445E-2</v>
      </c>
      <c r="Z6803">
        <v>0.14310105920487895</v>
      </c>
      <c r="AA6803">
        <v>7.7487342835233335E-3</v>
      </c>
      <c r="AB6803">
        <v>0.10277473102277306</v>
      </c>
      <c r="AC6803">
        <v>0</v>
      </c>
      <c r="AD6803">
        <v>0</v>
      </c>
      <c r="AE6803">
        <v>0.50626766442758953</v>
      </c>
    </row>
    <row r="6804" spans="1:31" x14ac:dyDescent="0.3">
      <c r="A6804">
        <v>2661319</v>
      </c>
      <c r="B6804">
        <v>1</v>
      </c>
      <c r="C6804" t="s">
        <v>81</v>
      </c>
      <c r="D6804" t="s">
        <v>121</v>
      </c>
      <c r="E6804" t="s">
        <v>141</v>
      </c>
      <c r="F6804" t="s">
        <v>18708</v>
      </c>
      <c r="G6804" t="s">
        <v>606</v>
      </c>
      <c r="H6804" t="s">
        <v>144</v>
      </c>
      <c r="I6804" t="s">
        <v>136</v>
      </c>
      <c r="J6804" t="s">
        <v>137</v>
      </c>
      <c r="K6804" t="s">
        <v>138</v>
      </c>
      <c r="L6804" t="s">
        <v>18709</v>
      </c>
      <c r="M6804" t="s">
        <v>18710</v>
      </c>
      <c r="N6804">
        <v>2.0766666659999999</v>
      </c>
      <c r="O6804">
        <v>0</v>
      </c>
      <c r="P6804">
        <v>15</v>
      </c>
      <c r="Q6804">
        <v>0</v>
      </c>
      <c r="R6804">
        <v>1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5.3207935563563016</v>
      </c>
      <c r="Y6804">
        <v>0</v>
      </c>
      <c r="Z6804">
        <v>0.55978839846899175</v>
      </c>
      <c r="AA6804">
        <v>0</v>
      </c>
      <c r="AB6804">
        <v>5.0877251771805554</v>
      </c>
      <c r="AC6804">
        <v>0</v>
      </c>
      <c r="AD6804">
        <v>0</v>
      </c>
      <c r="AE6804">
        <v>10.968307132005849</v>
      </c>
    </row>
    <row r="6805" spans="1:31" x14ac:dyDescent="0.3">
      <c r="A6805">
        <v>2660927</v>
      </c>
      <c r="B6805">
        <v>1</v>
      </c>
      <c r="C6805" t="s">
        <v>81</v>
      </c>
      <c r="D6805" t="s">
        <v>112</v>
      </c>
      <c r="E6805" t="s">
        <v>152</v>
      </c>
      <c r="F6805" t="s">
        <v>18711</v>
      </c>
      <c r="G6805" t="s">
        <v>220</v>
      </c>
      <c r="H6805" t="s">
        <v>135</v>
      </c>
      <c r="I6805" t="s">
        <v>136</v>
      </c>
      <c r="J6805" t="s">
        <v>137</v>
      </c>
      <c r="K6805" t="s">
        <v>162</v>
      </c>
      <c r="L6805" t="s">
        <v>18712</v>
      </c>
      <c r="M6805" t="s">
        <v>18713</v>
      </c>
      <c r="N6805">
        <v>6.017222222</v>
      </c>
      <c r="O6805">
        <v>0</v>
      </c>
      <c r="P6805">
        <v>731</v>
      </c>
      <c r="Q6805">
        <v>0</v>
      </c>
      <c r="R6805">
        <v>15</v>
      </c>
      <c r="S6805">
        <v>0</v>
      </c>
      <c r="T6805">
        <v>48</v>
      </c>
      <c r="U6805">
        <v>0</v>
      </c>
      <c r="V6805">
        <v>0</v>
      </c>
      <c r="W6805">
        <v>0</v>
      </c>
      <c r="X6805">
        <v>902.15337470954171</v>
      </c>
      <c r="Y6805">
        <v>0</v>
      </c>
      <c r="Z6805">
        <v>8.2316854448987815</v>
      </c>
      <c r="AA6805">
        <v>0</v>
      </c>
      <c r="AB6805">
        <v>314.61365325110881</v>
      </c>
      <c r="AC6805">
        <v>0</v>
      </c>
      <c r="AD6805">
        <v>0</v>
      </c>
      <c r="AE6805">
        <v>1224.9987134055493</v>
      </c>
    </row>
    <row r="6806" spans="1:31" x14ac:dyDescent="0.3">
      <c r="A6806">
        <v>2660921</v>
      </c>
      <c r="B6806">
        <v>1</v>
      </c>
      <c r="C6806" t="s">
        <v>80</v>
      </c>
      <c r="D6806" t="s">
        <v>93</v>
      </c>
      <c r="E6806" t="s">
        <v>165</v>
      </c>
      <c r="F6806" t="s">
        <v>18714</v>
      </c>
      <c r="G6806" t="s">
        <v>199</v>
      </c>
      <c r="H6806" t="s">
        <v>135</v>
      </c>
      <c r="I6806" t="s">
        <v>136</v>
      </c>
      <c r="J6806" t="s">
        <v>137</v>
      </c>
      <c r="K6806" t="s">
        <v>138</v>
      </c>
      <c r="L6806" t="s">
        <v>18715</v>
      </c>
      <c r="M6806" t="s">
        <v>18716</v>
      </c>
      <c r="N6806">
        <v>11.247222222</v>
      </c>
      <c r="O6806">
        <v>0</v>
      </c>
      <c r="P6806">
        <v>1</v>
      </c>
      <c r="Q6806">
        <v>0</v>
      </c>
      <c r="R6806">
        <v>1</v>
      </c>
      <c r="S6806">
        <v>0</v>
      </c>
      <c r="T6806">
        <v>1</v>
      </c>
      <c r="U6806">
        <v>0</v>
      </c>
      <c r="V6806">
        <v>0</v>
      </c>
      <c r="W6806">
        <v>0</v>
      </c>
      <c r="X6806">
        <v>8.0871868455456006</v>
      </c>
      <c r="Y6806">
        <v>0</v>
      </c>
      <c r="Z6806">
        <v>72.305276226944073</v>
      </c>
      <c r="AA6806">
        <v>0</v>
      </c>
      <c r="AB6806">
        <v>36.893379359786827</v>
      </c>
      <c r="AC6806">
        <v>0</v>
      </c>
      <c r="AD6806">
        <v>0</v>
      </c>
      <c r="AE6806">
        <v>117.2858424322765</v>
      </c>
    </row>
    <row r="6807" spans="1:31" x14ac:dyDescent="0.3">
      <c r="A6807">
        <v>2660778</v>
      </c>
      <c r="B6807">
        <v>1</v>
      </c>
      <c r="C6807" t="s">
        <v>80</v>
      </c>
      <c r="D6807" t="s">
        <v>82</v>
      </c>
      <c r="E6807" t="s">
        <v>194</v>
      </c>
      <c r="F6807" t="s">
        <v>18717</v>
      </c>
      <c r="G6807" t="s">
        <v>149</v>
      </c>
      <c r="H6807" t="s">
        <v>144</v>
      </c>
      <c r="I6807" t="s">
        <v>136</v>
      </c>
      <c r="J6807" t="s">
        <v>137</v>
      </c>
      <c r="K6807" t="s">
        <v>138</v>
      </c>
      <c r="L6807" t="s">
        <v>18718</v>
      </c>
      <c r="M6807" t="s">
        <v>18719</v>
      </c>
      <c r="N6807">
        <v>0.59388888799999995</v>
      </c>
      <c r="O6807">
        <v>1</v>
      </c>
      <c r="P6807">
        <v>1162</v>
      </c>
      <c r="Q6807">
        <v>0</v>
      </c>
      <c r="R6807">
        <v>98</v>
      </c>
      <c r="S6807">
        <v>0</v>
      </c>
      <c r="T6807">
        <v>258</v>
      </c>
      <c r="U6807">
        <v>1</v>
      </c>
      <c r="V6807">
        <v>0</v>
      </c>
      <c r="W6807">
        <v>4.2896907825386288</v>
      </c>
      <c r="X6807">
        <v>176.13775029375572</v>
      </c>
      <c r="Y6807">
        <v>0</v>
      </c>
      <c r="Z6807">
        <v>42.155629465598835</v>
      </c>
      <c r="AA6807">
        <v>0</v>
      </c>
      <c r="AB6807">
        <v>127.06207189465459</v>
      </c>
      <c r="AC6807">
        <v>106.65235524852946</v>
      </c>
      <c r="AD6807">
        <v>0</v>
      </c>
      <c r="AE6807">
        <v>456.29749768507725</v>
      </c>
    </row>
    <row r="6808" spans="1:31" x14ac:dyDescent="0.3">
      <c r="A6808">
        <v>2661545</v>
      </c>
      <c r="B6808">
        <v>1</v>
      </c>
      <c r="C6808" t="s">
        <v>80</v>
      </c>
      <c r="D6808" t="s">
        <v>100</v>
      </c>
      <c r="E6808" t="s">
        <v>194</v>
      </c>
      <c r="F6808" t="s">
        <v>18720</v>
      </c>
      <c r="G6808" t="s">
        <v>1177</v>
      </c>
      <c r="H6808" t="s">
        <v>144</v>
      </c>
      <c r="I6808" t="s">
        <v>136</v>
      </c>
      <c r="J6808" t="s">
        <v>137</v>
      </c>
      <c r="K6808" t="s">
        <v>138</v>
      </c>
      <c r="L6808" t="s">
        <v>18721</v>
      </c>
      <c r="M6808" t="s">
        <v>18722</v>
      </c>
      <c r="N6808">
        <v>3.8266666659999999</v>
      </c>
      <c r="O6808">
        <v>6</v>
      </c>
      <c r="P6808">
        <v>442</v>
      </c>
      <c r="Q6808">
        <v>4</v>
      </c>
      <c r="R6808">
        <v>64</v>
      </c>
      <c r="S6808">
        <v>18</v>
      </c>
      <c r="T6808">
        <v>113</v>
      </c>
      <c r="U6808">
        <v>4</v>
      </c>
      <c r="V6808">
        <v>1</v>
      </c>
      <c r="W6808">
        <v>13.684129131452829</v>
      </c>
      <c r="X6808">
        <v>927.44863798889116</v>
      </c>
      <c r="Y6808">
        <v>12.327430930210847</v>
      </c>
      <c r="Z6808">
        <v>311.35633589291638</v>
      </c>
      <c r="AA6808">
        <v>256.20099572212541</v>
      </c>
      <c r="AB6808">
        <v>358.92307440900044</v>
      </c>
      <c r="AC6808">
        <v>657.29580778259651</v>
      </c>
      <c r="AD6808">
        <v>0.48215398728416825</v>
      </c>
      <c r="AE6808">
        <v>2537.7185658444778</v>
      </c>
    </row>
    <row r="6809" spans="1:31" x14ac:dyDescent="0.3">
      <c r="A6809">
        <v>2660881</v>
      </c>
      <c r="B6809">
        <v>1</v>
      </c>
      <c r="C6809" t="s">
        <v>80</v>
      </c>
      <c r="D6809" t="s">
        <v>90</v>
      </c>
      <c r="E6809" t="s">
        <v>165</v>
      </c>
      <c r="F6809" t="s">
        <v>18723</v>
      </c>
      <c r="G6809" t="s">
        <v>1456</v>
      </c>
      <c r="H6809" t="s">
        <v>135</v>
      </c>
      <c r="I6809" t="s">
        <v>136</v>
      </c>
      <c r="J6809" t="s">
        <v>137</v>
      </c>
      <c r="K6809" t="s">
        <v>138</v>
      </c>
      <c r="L6809" t="s">
        <v>18724</v>
      </c>
      <c r="M6809" t="s">
        <v>18725</v>
      </c>
      <c r="N6809">
        <v>0.91861111100000004</v>
      </c>
      <c r="O6809">
        <v>0</v>
      </c>
      <c r="P6809">
        <v>4</v>
      </c>
      <c r="Q6809">
        <v>0</v>
      </c>
      <c r="R6809">
        <v>0</v>
      </c>
      <c r="S6809">
        <v>0</v>
      </c>
      <c r="T6809">
        <v>68</v>
      </c>
      <c r="U6809">
        <v>0</v>
      </c>
      <c r="V6809">
        <v>0</v>
      </c>
      <c r="W6809">
        <v>0</v>
      </c>
      <c r="X6809">
        <v>0.6400172364029717</v>
      </c>
      <c r="Y6809">
        <v>0</v>
      </c>
      <c r="Z6809">
        <v>0</v>
      </c>
      <c r="AA6809">
        <v>0</v>
      </c>
      <c r="AB6809">
        <v>26.092236351629467</v>
      </c>
      <c r="AC6809">
        <v>0</v>
      </c>
      <c r="AD6809">
        <v>0</v>
      </c>
      <c r="AE6809">
        <v>26.732253588032439</v>
      </c>
    </row>
    <row r="6810" spans="1:31" x14ac:dyDescent="0.3">
      <c r="A6810">
        <v>2661528</v>
      </c>
      <c r="B6810">
        <v>1</v>
      </c>
      <c r="C6810" t="s">
        <v>81</v>
      </c>
      <c r="D6810" t="s">
        <v>127</v>
      </c>
      <c r="E6810" t="s">
        <v>147</v>
      </c>
      <c r="F6810" t="s">
        <v>18726</v>
      </c>
      <c r="G6810" t="s">
        <v>149</v>
      </c>
      <c r="H6810" t="s">
        <v>144</v>
      </c>
      <c r="I6810" t="s">
        <v>136</v>
      </c>
      <c r="J6810" t="s">
        <v>137</v>
      </c>
      <c r="K6810" t="s">
        <v>138</v>
      </c>
      <c r="L6810" t="s">
        <v>18727</v>
      </c>
      <c r="M6810" t="s">
        <v>18728</v>
      </c>
      <c r="N6810">
        <v>0.163333333</v>
      </c>
      <c r="O6810">
        <v>3</v>
      </c>
      <c r="P6810">
        <v>143</v>
      </c>
      <c r="Q6810">
        <v>42</v>
      </c>
      <c r="R6810">
        <v>25</v>
      </c>
      <c r="S6810">
        <v>5</v>
      </c>
      <c r="T6810">
        <v>16</v>
      </c>
      <c r="U6810">
        <v>1</v>
      </c>
      <c r="V6810">
        <v>0</v>
      </c>
      <c r="W6810">
        <v>0.179445388574172</v>
      </c>
      <c r="X6810">
        <v>4.9907430214468418</v>
      </c>
      <c r="Y6810">
        <v>20.810586415463153</v>
      </c>
      <c r="Z6810">
        <v>11.207488785117532</v>
      </c>
      <c r="AA6810">
        <v>0.36907248781337199</v>
      </c>
      <c r="AB6810">
        <v>2.6155056170202746</v>
      </c>
      <c r="AC6810">
        <v>0.55942485673571707</v>
      </c>
      <c r="AD6810">
        <v>0</v>
      </c>
      <c r="AE6810">
        <v>40.732266572171064</v>
      </c>
    </row>
    <row r="6811" spans="1:31" x14ac:dyDescent="0.3">
      <c r="A6811">
        <v>2660841</v>
      </c>
      <c r="B6811">
        <v>1</v>
      </c>
      <c r="C6811" t="s">
        <v>81</v>
      </c>
      <c r="D6811" t="s">
        <v>115</v>
      </c>
      <c r="E6811" t="s">
        <v>141</v>
      </c>
      <c r="F6811" t="s">
        <v>13217</v>
      </c>
      <c r="G6811" t="s">
        <v>143</v>
      </c>
      <c r="H6811" t="s">
        <v>144</v>
      </c>
      <c r="I6811" t="s">
        <v>136</v>
      </c>
      <c r="J6811" t="s">
        <v>137</v>
      </c>
      <c r="K6811" t="s">
        <v>138</v>
      </c>
      <c r="L6811" t="s">
        <v>18729</v>
      </c>
      <c r="M6811" t="s">
        <v>18730</v>
      </c>
      <c r="N6811">
        <v>3.1772222220000002</v>
      </c>
      <c r="O6811">
        <v>0</v>
      </c>
      <c r="P6811">
        <v>78</v>
      </c>
      <c r="Q6811">
        <v>0</v>
      </c>
      <c r="R6811">
        <v>0</v>
      </c>
      <c r="S6811">
        <v>0</v>
      </c>
      <c r="T6811">
        <v>9</v>
      </c>
      <c r="U6811">
        <v>0</v>
      </c>
      <c r="V6811">
        <v>0</v>
      </c>
      <c r="W6811">
        <v>0</v>
      </c>
      <c r="X6811">
        <v>23.644912617710993</v>
      </c>
      <c r="Y6811">
        <v>0</v>
      </c>
      <c r="Z6811">
        <v>0</v>
      </c>
      <c r="AA6811">
        <v>0</v>
      </c>
      <c r="AB6811">
        <v>3.641893413999826</v>
      </c>
      <c r="AC6811">
        <v>0</v>
      </c>
      <c r="AD6811">
        <v>0</v>
      </c>
      <c r="AE6811">
        <v>27.286806031710817</v>
      </c>
    </row>
    <row r="6812" spans="1:31" x14ac:dyDescent="0.3">
      <c r="A6812">
        <v>2661296</v>
      </c>
      <c r="B6812">
        <v>1</v>
      </c>
      <c r="C6812" t="s">
        <v>80</v>
      </c>
      <c r="D6812" t="s">
        <v>82</v>
      </c>
      <c r="E6812" t="s">
        <v>194</v>
      </c>
      <c r="F6812" t="s">
        <v>18731</v>
      </c>
      <c r="G6812" t="s">
        <v>149</v>
      </c>
      <c r="H6812" t="s">
        <v>144</v>
      </c>
      <c r="I6812" t="s">
        <v>136</v>
      </c>
      <c r="J6812" t="s">
        <v>137</v>
      </c>
      <c r="K6812" t="s">
        <v>138</v>
      </c>
      <c r="L6812" t="s">
        <v>18732</v>
      </c>
      <c r="M6812" t="s">
        <v>18704</v>
      </c>
      <c r="N6812">
        <v>0.66388888800000001</v>
      </c>
      <c r="O6812">
        <v>0</v>
      </c>
      <c r="P6812">
        <v>477</v>
      </c>
      <c r="Q6812">
        <v>0</v>
      </c>
      <c r="R6812">
        <v>0</v>
      </c>
      <c r="S6812">
        <v>4</v>
      </c>
      <c r="T6812">
        <v>1240</v>
      </c>
      <c r="U6812">
        <v>0</v>
      </c>
      <c r="V6812">
        <v>10</v>
      </c>
      <c r="W6812">
        <v>0</v>
      </c>
      <c r="X6812">
        <v>90.378114108532031</v>
      </c>
      <c r="Y6812">
        <v>0</v>
      </c>
      <c r="Z6812">
        <v>0</v>
      </c>
      <c r="AA6812">
        <v>781.4264001672932</v>
      </c>
      <c r="AB6812">
        <v>1114.2845339144501</v>
      </c>
      <c r="AC6812">
        <v>0</v>
      </c>
      <c r="AD6812">
        <v>71.868254037234593</v>
      </c>
      <c r="AE6812">
        <v>2057.9573022275099</v>
      </c>
    </row>
    <row r="6813" spans="1:31" x14ac:dyDescent="0.3">
      <c r="A6813">
        <v>2660824</v>
      </c>
      <c r="B6813">
        <v>1</v>
      </c>
      <c r="C6813" t="s">
        <v>80</v>
      </c>
      <c r="D6813" t="s">
        <v>93</v>
      </c>
      <c r="E6813" t="s">
        <v>147</v>
      </c>
      <c r="F6813" t="s">
        <v>18733</v>
      </c>
      <c r="G6813" t="s">
        <v>562</v>
      </c>
      <c r="H6813" t="s">
        <v>144</v>
      </c>
      <c r="I6813" t="s">
        <v>241</v>
      </c>
      <c r="J6813" t="s">
        <v>137</v>
      </c>
      <c r="K6813" t="s">
        <v>138</v>
      </c>
      <c r="L6813" t="s">
        <v>18734</v>
      </c>
      <c r="M6813" t="s">
        <v>18735</v>
      </c>
      <c r="N6813">
        <v>5.5555550000000002E-3</v>
      </c>
      <c r="O6813">
        <v>0</v>
      </c>
      <c r="P6813">
        <v>70</v>
      </c>
      <c r="Q6813">
        <v>60</v>
      </c>
      <c r="R6813">
        <v>175</v>
      </c>
      <c r="S6813">
        <v>6</v>
      </c>
      <c r="T6813">
        <v>67</v>
      </c>
      <c r="U6813">
        <v>0</v>
      </c>
      <c r="V6813">
        <v>0</v>
      </c>
      <c r="W6813">
        <v>0</v>
      </c>
      <c r="X6813">
        <v>9.8537128043238886E-2</v>
      </c>
      <c r="Y6813">
        <v>3.1660724981770985</v>
      </c>
      <c r="Z6813">
        <v>2.5159052215668298</v>
      </c>
      <c r="AA6813">
        <v>0.20392968731576</v>
      </c>
      <c r="AB6813">
        <v>0.46466952945994</v>
      </c>
      <c r="AC6813">
        <v>0</v>
      </c>
      <c r="AD6813">
        <v>0</v>
      </c>
      <c r="AE6813">
        <v>6.4491140645628668</v>
      </c>
    </row>
    <row r="6814" spans="1:31" x14ac:dyDescent="0.3">
      <c r="A6814">
        <v>2660967</v>
      </c>
      <c r="B6814">
        <v>1</v>
      </c>
      <c r="C6814" t="s">
        <v>80</v>
      </c>
      <c r="D6814" t="s">
        <v>82</v>
      </c>
      <c r="E6814" t="s">
        <v>132</v>
      </c>
      <c r="F6814" t="s">
        <v>18736</v>
      </c>
      <c r="G6814" t="s">
        <v>268</v>
      </c>
      <c r="H6814" t="s">
        <v>135</v>
      </c>
      <c r="I6814" t="s">
        <v>136</v>
      </c>
      <c r="J6814" t="s">
        <v>137</v>
      </c>
      <c r="K6814" t="s">
        <v>138</v>
      </c>
      <c r="L6814" t="s">
        <v>18737</v>
      </c>
      <c r="M6814" t="s">
        <v>18738</v>
      </c>
      <c r="N6814">
        <v>2.3986111110000001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1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222.83455739980195</v>
      </c>
      <c r="AC6814">
        <v>0</v>
      </c>
      <c r="AD6814">
        <v>0</v>
      </c>
      <c r="AE6814">
        <v>222.83455739980195</v>
      </c>
    </row>
    <row r="6815" spans="1:31" x14ac:dyDescent="0.3">
      <c r="A6815">
        <v>2661130</v>
      </c>
      <c r="B6815">
        <v>1</v>
      </c>
      <c r="C6815" t="s">
        <v>80</v>
      </c>
      <c r="D6815" t="s">
        <v>93</v>
      </c>
      <c r="E6815" t="s">
        <v>147</v>
      </c>
      <c r="F6815" t="s">
        <v>18739</v>
      </c>
      <c r="G6815" t="s">
        <v>149</v>
      </c>
      <c r="H6815" t="s">
        <v>144</v>
      </c>
      <c r="I6815" t="s">
        <v>136</v>
      </c>
      <c r="J6815" t="s">
        <v>137</v>
      </c>
      <c r="K6815" t="s">
        <v>138</v>
      </c>
      <c r="L6815" t="s">
        <v>18740</v>
      </c>
      <c r="M6815" t="s">
        <v>18741</v>
      </c>
      <c r="N6815">
        <v>0.88333333300000005</v>
      </c>
      <c r="O6815">
        <v>0</v>
      </c>
      <c r="P6815">
        <v>49</v>
      </c>
      <c r="Q6815">
        <v>18</v>
      </c>
      <c r="R6815">
        <v>69</v>
      </c>
      <c r="S6815">
        <v>1</v>
      </c>
      <c r="T6815">
        <v>24</v>
      </c>
      <c r="U6815">
        <v>0</v>
      </c>
      <c r="V6815">
        <v>0</v>
      </c>
      <c r="W6815">
        <v>0</v>
      </c>
      <c r="X6815">
        <v>30.019588217499653</v>
      </c>
      <c r="Y6815">
        <v>447.18848307740865</v>
      </c>
      <c r="Z6815">
        <v>338.21544125313852</v>
      </c>
      <c r="AA6815">
        <v>1.5648553297558112</v>
      </c>
      <c r="AB6815">
        <v>88.488517750248946</v>
      </c>
      <c r="AC6815">
        <v>0</v>
      </c>
      <c r="AD6815">
        <v>0</v>
      </c>
      <c r="AE6815">
        <v>905.4768856280516</v>
      </c>
    </row>
    <row r="6816" spans="1:31" x14ac:dyDescent="0.3">
      <c r="A6816">
        <v>2661110</v>
      </c>
      <c r="B6816">
        <v>1</v>
      </c>
      <c r="C6816" t="s">
        <v>80</v>
      </c>
      <c r="D6816" t="s">
        <v>83</v>
      </c>
      <c r="E6816" t="s">
        <v>132</v>
      </c>
      <c r="F6816" t="s">
        <v>18742</v>
      </c>
      <c r="G6816" t="s">
        <v>228</v>
      </c>
      <c r="H6816" t="s">
        <v>135</v>
      </c>
      <c r="I6816" t="s">
        <v>136</v>
      </c>
      <c r="J6816" t="s">
        <v>137</v>
      </c>
      <c r="K6816" t="s">
        <v>138</v>
      </c>
      <c r="L6816" t="s">
        <v>18743</v>
      </c>
      <c r="M6816" t="s">
        <v>18744</v>
      </c>
      <c r="N6816">
        <v>6.8624999999999998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5.0397503550873584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5.0397503550873584</v>
      </c>
    </row>
    <row r="6817" spans="1:31" x14ac:dyDescent="0.3">
      <c r="A6817">
        <v>2661010</v>
      </c>
      <c r="B6817">
        <v>1</v>
      </c>
      <c r="C6817" t="s">
        <v>80</v>
      </c>
      <c r="D6817" t="s">
        <v>109</v>
      </c>
      <c r="E6817" t="s">
        <v>152</v>
      </c>
      <c r="F6817" t="s">
        <v>18745</v>
      </c>
      <c r="G6817" t="s">
        <v>191</v>
      </c>
      <c r="H6817" t="s">
        <v>135</v>
      </c>
      <c r="I6817" t="s">
        <v>136</v>
      </c>
      <c r="J6817" t="s">
        <v>137</v>
      </c>
      <c r="K6817" t="s">
        <v>138</v>
      </c>
      <c r="L6817" t="s">
        <v>18746</v>
      </c>
      <c r="M6817" t="s">
        <v>18747</v>
      </c>
      <c r="N6817">
        <v>2.8869444440000001</v>
      </c>
      <c r="O6817">
        <v>0</v>
      </c>
      <c r="P6817">
        <v>34</v>
      </c>
      <c r="Q6817">
        <v>0</v>
      </c>
      <c r="R6817">
        <v>0</v>
      </c>
      <c r="S6817">
        <v>0</v>
      </c>
      <c r="T6817">
        <v>3</v>
      </c>
      <c r="U6817">
        <v>0</v>
      </c>
      <c r="V6817">
        <v>0</v>
      </c>
      <c r="W6817">
        <v>0</v>
      </c>
      <c r="X6817">
        <v>12.931391623085327</v>
      </c>
      <c r="Y6817">
        <v>0</v>
      </c>
      <c r="Z6817">
        <v>0</v>
      </c>
      <c r="AA6817">
        <v>0</v>
      </c>
      <c r="AB6817">
        <v>1.4988547160476615</v>
      </c>
      <c r="AC6817">
        <v>0</v>
      </c>
      <c r="AD6817">
        <v>0</v>
      </c>
      <c r="AE6817">
        <v>14.430246339132989</v>
      </c>
    </row>
    <row r="6818" spans="1:31" x14ac:dyDescent="0.3">
      <c r="A6818">
        <v>2661067</v>
      </c>
      <c r="B6818">
        <v>1</v>
      </c>
      <c r="C6818" t="s">
        <v>81</v>
      </c>
      <c r="D6818" t="s">
        <v>128</v>
      </c>
      <c r="E6818" t="s">
        <v>152</v>
      </c>
      <c r="F6818" t="s">
        <v>18748</v>
      </c>
      <c r="G6818" t="s">
        <v>191</v>
      </c>
      <c r="H6818" t="s">
        <v>135</v>
      </c>
      <c r="I6818" t="s">
        <v>136</v>
      </c>
      <c r="J6818" t="s">
        <v>137</v>
      </c>
      <c r="K6818" t="s">
        <v>138</v>
      </c>
      <c r="L6818" t="s">
        <v>18749</v>
      </c>
      <c r="M6818" t="s">
        <v>18750</v>
      </c>
      <c r="N6818">
        <v>0.83333333300000001</v>
      </c>
      <c r="O6818">
        <v>0</v>
      </c>
      <c r="P6818">
        <v>114</v>
      </c>
      <c r="Q6818">
        <v>0</v>
      </c>
      <c r="R6818">
        <v>1</v>
      </c>
      <c r="S6818">
        <v>0</v>
      </c>
      <c r="T6818">
        <v>17</v>
      </c>
      <c r="U6818">
        <v>0</v>
      </c>
      <c r="V6818">
        <v>0</v>
      </c>
      <c r="W6818">
        <v>0</v>
      </c>
      <c r="X6818">
        <v>17.289078252645101</v>
      </c>
      <c r="Y6818">
        <v>0</v>
      </c>
      <c r="Z6818">
        <v>2.509079775045</v>
      </c>
      <c r="AA6818">
        <v>0</v>
      </c>
      <c r="AB6818">
        <v>13.92741218273639</v>
      </c>
      <c r="AC6818">
        <v>0</v>
      </c>
      <c r="AD6818">
        <v>0</v>
      </c>
      <c r="AE6818">
        <v>33.72557021042649</v>
      </c>
    </row>
    <row r="6819" spans="1:31" x14ac:dyDescent="0.3">
      <c r="A6819">
        <v>2661030</v>
      </c>
      <c r="B6819">
        <v>1</v>
      </c>
      <c r="C6819" t="s">
        <v>81</v>
      </c>
      <c r="D6819" t="s">
        <v>123</v>
      </c>
      <c r="E6819" t="s">
        <v>181</v>
      </c>
      <c r="F6819" t="s">
        <v>18751</v>
      </c>
      <c r="G6819" t="s">
        <v>220</v>
      </c>
      <c r="H6819" t="s">
        <v>144</v>
      </c>
      <c r="I6819" t="s">
        <v>136</v>
      </c>
      <c r="J6819" t="s">
        <v>137</v>
      </c>
      <c r="K6819" t="s">
        <v>162</v>
      </c>
      <c r="L6819" t="s">
        <v>18752</v>
      </c>
      <c r="M6819" t="s">
        <v>18753</v>
      </c>
      <c r="N6819">
        <v>6.852777777</v>
      </c>
      <c r="O6819">
        <v>0</v>
      </c>
      <c r="P6819">
        <v>1424</v>
      </c>
      <c r="Q6819">
        <v>1</v>
      </c>
      <c r="R6819">
        <v>1</v>
      </c>
      <c r="S6819">
        <v>9</v>
      </c>
      <c r="T6819">
        <v>217</v>
      </c>
      <c r="U6819">
        <v>8</v>
      </c>
      <c r="V6819">
        <v>3</v>
      </c>
      <c r="W6819">
        <v>0</v>
      </c>
      <c r="X6819">
        <v>2649.1120281071144</v>
      </c>
      <c r="Y6819">
        <v>44.107716375388648</v>
      </c>
      <c r="Z6819">
        <v>0.94783306789603605</v>
      </c>
      <c r="AA6819">
        <v>5052.4323200293184</v>
      </c>
      <c r="AB6819">
        <v>1888.1879402934842</v>
      </c>
      <c r="AC6819">
        <v>15424.771549492341</v>
      </c>
      <c r="AD6819">
        <v>199.48400325447398</v>
      </c>
      <c r="AE6819">
        <v>25259.04339062002</v>
      </c>
    </row>
    <row r="6820" spans="1:31" x14ac:dyDescent="0.3">
      <c r="A6820">
        <v>2661508</v>
      </c>
      <c r="B6820">
        <v>1</v>
      </c>
      <c r="C6820" t="s">
        <v>80</v>
      </c>
      <c r="D6820" t="s">
        <v>105</v>
      </c>
      <c r="E6820" t="s">
        <v>165</v>
      </c>
      <c r="F6820" t="s">
        <v>18754</v>
      </c>
      <c r="G6820" t="s">
        <v>224</v>
      </c>
      <c r="H6820" t="s">
        <v>135</v>
      </c>
      <c r="I6820" t="s">
        <v>136</v>
      </c>
      <c r="J6820" t="s">
        <v>137</v>
      </c>
      <c r="K6820" t="s">
        <v>138</v>
      </c>
      <c r="L6820" t="s">
        <v>18755</v>
      </c>
      <c r="M6820" t="s">
        <v>18756</v>
      </c>
      <c r="N6820">
        <v>1.9172222219999999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12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22.72488293226888</v>
      </c>
      <c r="AC6820">
        <v>0</v>
      </c>
      <c r="AD6820">
        <v>0</v>
      </c>
      <c r="AE6820">
        <v>22.72488293226888</v>
      </c>
    </row>
    <row r="6821" spans="1:31" x14ac:dyDescent="0.3">
      <c r="A6821">
        <v>2660775</v>
      </c>
      <c r="B6821">
        <v>1</v>
      </c>
      <c r="C6821" t="s">
        <v>81</v>
      </c>
      <c r="D6821" t="s">
        <v>121</v>
      </c>
      <c r="E6821" t="s">
        <v>147</v>
      </c>
      <c r="F6821" t="s">
        <v>13235</v>
      </c>
      <c r="G6821" t="s">
        <v>149</v>
      </c>
      <c r="H6821" t="s">
        <v>144</v>
      </c>
      <c r="I6821" t="s">
        <v>136</v>
      </c>
      <c r="J6821" t="s">
        <v>137</v>
      </c>
      <c r="K6821" t="s">
        <v>138</v>
      </c>
      <c r="L6821" t="s">
        <v>18757</v>
      </c>
      <c r="M6821" t="s">
        <v>18758</v>
      </c>
      <c r="N6821">
        <v>1.261111111</v>
      </c>
      <c r="O6821">
        <v>0</v>
      </c>
      <c r="P6821">
        <v>373</v>
      </c>
      <c r="Q6821">
        <v>0</v>
      </c>
      <c r="R6821">
        <v>16</v>
      </c>
      <c r="S6821">
        <v>0</v>
      </c>
      <c r="T6821">
        <v>15</v>
      </c>
      <c r="U6821">
        <v>0</v>
      </c>
      <c r="V6821">
        <v>0</v>
      </c>
      <c r="W6821">
        <v>0</v>
      </c>
      <c r="X6821">
        <v>55.390096311869073</v>
      </c>
      <c r="Y6821">
        <v>0</v>
      </c>
      <c r="Z6821">
        <v>29.678453043516825</v>
      </c>
      <c r="AA6821">
        <v>0</v>
      </c>
      <c r="AB6821">
        <v>14.61923441912408</v>
      </c>
      <c r="AC6821">
        <v>0</v>
      </c>
      <c r="AD6821">
        <v>0</v>
      </c>
      <c r="AE6821">
        <v>99.687783774509981</v>
      </c>
    </row>
    <row r="6822" spans="1:31" x14ac:dyDescent="0.3">
      <c r="A6822">
        <v>2661949</v>
      </c>
      <c r="B6822">
        <v>1</v>
      </c>
      <c r="C6822" t="s">
        <v>81</v>
      </c>
      <c r="D6822" t="s">
        <v>116</v>
      </c>
      <c r="E6822" t="s">
        <v>152</v>
      </c>
      <c r="F6822" t="s">
        <v>18759</v>
      </c>
      <c r="G6822" t="s">
        <v>406</v>
      </c>
      <c r="H6822" t="s">
        <v>135</v>
      </c>
      <c r="I6822" t="s">
        <v>136</v>
      </c>
      <c r="J6822" t="s">
        <v>137</v>
      </c>
      <c r="K6822" t="s">
        <v>138</v>
      </c>
      <c r="L6822" t="s">
        <v>18760</v>
      </c>
      <c r="M6822" t="s">
        <v>18761</v>
      </c>
      <c r="N6822">
        <v>2.9166666659999998</v>
      </c>
      <c r="O6822">
        <v>0</v>
      </c>
      <c r="P6822">
        <v>148</v>
      </c>
      <c r="Q6822">
        <v>0</v>
      </c>
      <c r="R6822">
        <v>37</v>
      </c>
      <c r="S6822">
        <v>0</v>
      </c>
      <c r="T6822">
        <v>8</v>
      </c>
      <c r="U6822">
        <v>0</v>
      </c>
      <c r="V6822">
        <v>0</v>
      </c>
      <c r="W6822">
        <v>0</v>
      </c>
      <c r="X6822">
        <v>94.560065996766596</v>
      </c>
      <c r="Y6822">
        <v>0</v>
      </c>
      <c r="Z6822">
        <v>147.16511470493361</v>
      </c>
      <c r="AA6822">
        <v>0</v>
      </c>
      <c r="AB6822">
        <v>2.6469961291646262</v>
      </c>
      <c r="AC6822">
        <v>0</v>
      </c>
      <c r="AD6822">
        <v>0</v>
      </c>
      <c r="AE6822">
        <v>244.37217683086482</v>
      </c>
    </row>
    <row r="6823" spans="1:31" x14ac:dyDescent="0.3">
      <c r="A6823">
        <v>2661607</v>
      </c>
      <c r="B6823">
        <v>2</v>
      </c>
      <c r="C6823" t="s">
        <v>80</v>
      </c>
      <c r="D6823" t="s">
        <v>97</v>
      </c>
      <c r="E6823" t="s">
        <v>147</v>
      </c>
      <c r="F6823" t="s">
        <v>18762</v>
      </c>
      <c r="G6823" t="s">
        <v>143</v>
      </c>
      <c r="H6823" t="s">
        <v>144</v>
      </c>
      <c r="I6823" t="s">
        <v>136</v>
      </c>
      <c r="J6823" t="s">
        <v>137</v>
      </c>
      <c r="K6823" t="s">
        <v>138</v>
      </c>
      <c r="L6823" t="s">
        <v>9366</v>
      </c>
      <c r="M6823" t="s">
        <v>18763</v>
      </c>
      <c r="N6823">
        <v>0.57888888800000005</v>
      </c>
      <c r="O6823">
        <v>1</v>
      </c>
      <c r="P6823">
        <v>698</v>
      </c>
      <c r="Q6823">
        <v>2</v>
      </c>
      <c r="R6823">
        <v>196</v>
      </c>
      <c r="S6823">
        <v>2</v>
      </c>
      <c r="T6823">
        <v>131</v>
      </c>
      <c r="U6823">
        <v>0</v>
      </c>
      <c r="V6823">
        <v>0</v>
      </c>
      <c r="W6823">
        <v>0.10464025599888889</v>
      </c>
      <c r="X6823">
        <v>121.19044592339371</v>
      </c>
      <c r="Y6823">
        <v>3.4262350200221765</v>
      </c>
      <c r="Z6823">
        <v>68.805910357893211</v>
      </c>
      <c r="AA6823">
        <v>7.4348531515583858</v>
      </c>
      <c r="AB6823">
        <v>69.905628581378238</v>
      </c>
      <c r="AC6823">
        <v>0</v>
      </c>
      <c r="AD6823">
        <v>0</v>
      </c>
      <c r="AE6823">
        <v>270.86771329024464</v>
      </c>
    </row>
    <row r="6824" spans="1:31" x14ac:dyDescent="0.3">
      <c r="A6824">
        <v>2661972</v>
      </c>
      <c r="B6824">
        <v>1</v>
      </c>
      <c r="C6824" t="s">
        <v>80</v>
      </c>
      <c r="D6824" t="s">
        <v>104</v>
      </c>
      <c r="E6824" t="s">
        <v>141</v>
      </c>
      <c r="F6824" t="s">
        <v>18764</v>
      </c>
      <c r="G6824" t="s">
        <v>161</v>
      </c>
      <c r="H6824" t="s">
        <v>144</v>
      </c>
      <c r="I6824" t="s">
        <v>136</v>
      </c>
      <c r="J6824" t="s">
        <v>137</v>
      </c>
      <c r="K6824" t="s">
        <v>162</v>
      </c>
      <c r="L6824" t="s">
        <v>18765</v>
      </c>
      <c r="M6824" t="s">
        <v>18766</v>
      </c>
      <c r="N6824">
        <v>8.1174999999999997</v>
      </c>
      <c r="O6824">
        <v>0</v>
      </c>
      <c r="P6824">
        <v>451</v>
      </c>
      <c r="Q6824">
        <v>0</v>
      </c>
      <c r="R6824">
        <v>6</v>
      </c>
      <c r="S6824">
        <v>1</v>
      </c>
      <c r="T6824">
        <v>45</v>
      </c>
      <c r="U6824">
        <v>0</v>
      </c>
      <c r="V6824">
        <v>0</v>
      </c>
      <c r="W6824">
        <v>0</v>
      </c>
      <c r="X6824">
        <v>879.92260130772286</v>
      </c>
      <c r="Y6824">
        <v>0</v>
      </c>
      <c r="Z6824">
        <v>50.327377988741773</v>
      </c>
      <c r="AA6824">
        <v>18.972697913995834</v>
      </c>
      <c r="AB6824">
        <v>350.74205281276625</v>
      </c>
      <c r="AC6824">
        <v>0</v>
      </c>
      <c r="AD6824">
        <v>0</v>
      </c>
      <c r="AE6824">
        <v>1299.9647300232268</v>
      </c>
    </row>
    <row r="6825" spans="1:31" x14ac:dyDescent="0.3">
      <c r="A6825">
        <v>2662118</v>
      </c>
      <c r="B6825">
        <v>1</v>
      </c>
      <c r="C6825" t="s">
        <v>81</v>
      </c>
      <c r="D6825" t="s">
        <v>118</v>
      </c>
      <c r="E6825" t="s">
        <v>147</v>
      </c>
      <c r="F6825" t="s">
        <v>18767</v>
      </c>
      <c r="G6825" t="s">
        <v>149</v>
      </c>
      <c r="H6825" t="s">
        <v>144</v>
      </c>
      <c r="I6825" t="s">
        <v>241</v>
      </c>
      <c r="J6825" t="s">
        <v>137</v>
      </c>
      <c r="K6825" t="s">
        <v>138</v>
      </c>
      <c r="L6825" t="s">
        <v>18768</v>
      </c>
      <c r="M6825" t="s">
        <v>18769</v>
      </c>
      <c r="N6825">
        <v>2.7777769999999999E-3</v>
      </c>
      <c r="O6825">
        <v>13</v>
      </c>
      <c r="P6825">
        <v>198</v>
      </c>
      <c r="Q6825">
        <v>34</v>
      </c>
      <c r="R6825">
        <v>59</v>
      </c>
      <c r="S6825">
        <v>5</v>
      </c>
      <c r="T6825">
        <v>27</v>
      </c>
      <c r="U6825">
        <v>0</v>
      </c>
      <c r="V6825">
        <v>0</v>
      </c>
      <c r="W6825">
        <v>3.1533035541501671E-2</v>
      </c>
      <c r="X6825">
        <v>0.20828687904683563</v>
      </c>
      <c r="Y6825">
        <v>0.24097578495193783</v>
      </c>
      <c r="Z6825">
        <v>0.15574663014937143</v>
      </c>
      <c r="AA6825">
        <v>2.3007133440427499E-2</v>
      </c>
      <c r="AB6825">
        <v>7.5798828136292504E-2</v>
      </c>
      <c r="AC6825">
        <v>0</v>
      </c>
      <c r="AD6825">
        <v>0</v>
      </c>
      <c r="AE6825">
        <v>0.73534829126636647</v>
      </c>
    </row>
    <row r="6826" spans="1:31" x14ac:dyDescent="0.3">
      <c r="A6826">
        <v>2661995</v>
      </c>
      <c r="B6826">
        <v>1</v>
      </c>
      <c r="C6826" t="s">
        <v>81</v>
      </c>
      <c r="D6826" t="s">
        <v>127</v>
      </c>
      <c r="E6826" t="s">
        <v>147</v>
      </c>
      <c r="F6826" t="s">
        <v>18726</v>
      </c>
      <c r="G6826" t="s">
        <v>149</v>
      </c>
      <c r="H6826" t="s">
        <v>144</v>
      </c>
      <c r="I6826" t="s">
        <v>136</v>
      </c>
      <c r="J6826" t="s">
        <v>137</v>
      </c>
      <c r="K6826" t="s">
        <v>138</v>
      </c>
      <c r="L6826" t="s">
        <v>18770</v>
      </c>
      <c r="M6826" t="s">
        <v>18771</v>
      </c>
      <c r="N6826">
        <v>1.330833333</v>
      </c>
      <c r="O6826">
        <v>3</v>
      </c>
      <c r="P6826">
        <v>143</v>
      </c>
      <c r="Q6826">
        <v>42</v>
      </c>
      <c r="R6826">
        <v>25</v>
      </c>
      <c r="S6826">
        <v>5</v>
      </c>
      <c r="T6826">
        <v>16</v>
      </c>
      <c r="U6826">
        <v>1</v>
      </c>
      <c r="V6826">
        <v>0</v>
      </c>
      <c r="W6826">
        <v>1.2656262364217958</v>
      </c>
      <c r="X6826">
        <v>41.096443765424176</v>
      </c>
      <c r="Y6826">
        <v>174.40915818283892</v>
      </c>
      <c r="Z6826">
        <v>85.767992153449626</v>
      </c>
      <c r="AA6826">
        <v>4.1825429659724929</v>
      </c>
      <c r="AB6826">
        <v>30.481200853243521</v>
      </c>
      <c r="AC6826">
        <v>9.9761926167757924</v>
      </c>
      <c r="AD6826">
        <v>0</v>
      </c>
      <c r="AE6826">
        <v>347.1791567741264</v>
      </c>
    </row>
    <row r="6827" spans="1:31" x14ac:dyDescent="0.3">
      <c r="A6827">
        <v>2662035</v>
      </c>
      <c r="B6827">
        <v>1</v>
      </c>
      <c r="C6827" t="s">
        <v>80</v>
      </c>
      <c r="D6827" t="s">
        <v>82</v>
      </c>
      <c r="E6827" t="s">
        <v>214</v>
      </c>
      <c r="F6827" t="s">
        <v>18772</v>
      </c>
      <c r="G6827" t="s">
        <v>300</v>
      </c>
      <c r="H6827" t="s">
        <v>135</v>
      </c>
      <c r="I6827" t="s">
        <v>136</v>
      </c>
      <c r="J6827" t="s">
        <v>137</v>
      </c>
      <c r="K6827" t="s">
        <v>138</v>
      </c>
      <c r="L6827" t="s">
        <v>18773</v>
      </c>
      <c r="M6827" t="s">
        <v>18774</v>
      </c>
      <c r="N6827">
        <v>2.1305555549999999</v>
      </c>
      <c r="O6827">
        <v>0</v>
      </c>
      <c r="P6827">
        <v>183</v>
      </c>
      <c r="Q6827">
        <v>0</v>
      </c>
      <c r="R6827">
        <v>0</v>
      </c>
      <c r="S6827">
        <v>0</v>
      </c>
      <c r="T6827">
        <v>21</v>
      </c>
      <c r="U6827">
        <v>0</v>
      </c>
      <c r="V6827">
        <v>0</v>
      </c>
      <c r="W6827">
        <v>0</v>
      </c>
      <c r="X6827">
        <v>106.01114682618226</v>
      </c>
      <c r="Y6827">
        <v>0</v>
      </c>
      <c r="Z6827">
        <v>0</v>
      </c>
      <c r="AA6827">
        <v>0</v>
      </c>
      <c r="AB6827">
        <v>32.210827961942471</v>
      </c>
      <c r="AC6827">
        <v>0</v>
      </c>
      <c r="AD6827">
        <v>0</v>
      </c>
      <c r="AE6827">
        <v>138.22197478812473</v>
      </c>
    </row>
    <row r="6828" spans="1:31" x14ac:dyDescent="0.3">
      <c r="A6828">
        <v>2661886</v>
      </c>
      <c r="B6828">
        <v>1</v>
      </c>
      <c r="C6828" t="s">
        <v>80</v>
      </c>
      <c r="D6828" t="s">
        <v>104</v>
      </c>
      <c r="E6828" t="s">
        <v>194</v>
      </c>
      <c r="F6828" t="s">
        <v>18775</v>
      </c>
      <c r="G6828" t="s">
        <v>161</v>
      </c>
      <c r="H6828" t="s">
        <v>144</v>
      </c>
      <c r="I6828" t="s">
        <v>136</v>
      </c>
      <c r="J6828" t="s">
        <v>137</v>
      </c>
      <c r="K6828" t="s">
        <v>162</v>
      </c>
      <c r="L6828" t="s">
        <v>18776</v>
      </c>
      <c r="M6828" t="s">
        <v>18777</v>
      </c>
      <c r="N6828">
        <v>2.113888888</v>
      </c>
      <c r="O6828">
        <v>8</v>
      </c>
      <c r="P6828">
        <v>4</v>
      </c>
      <c r="Q6828">
        <v>36</v>
      </c>
      <c r="R6828">
        <v>14</v>
      </c>
      <c r="S6828">
        <v>38</v>
      </c>
      <c r="T6828">
        <v>19</v>
      </c>
      <c r="U6828">
        <v>10</v>
      </c>
      <c r="V6828">
        <v>0</v>
      </c>
      <c r="W6828">
        <v>24.906730205702118</v>
      </c>
      <c r="X6828">
        <v>18.757690201179923</v>
      </c>
      <c r="Y6828">
        <v>132.99293139209999</v>
      </c>
      <c r="Z6828">
        <v>40.196712792117857</v>
      </c>
      <c r="AA6828">
        <v>460.84623621001509</v>
      </c>
      <c r="AB6828">
        <v>67.07287191429235</v>
      </c>
      <c r="AC6828">
        <v>4937.5655095823458</v>
      </c>
      <c r="AD6828">
        <v>0</v>
      </c>
      <c r="AE6828">
        <v>5682.3386822977536</v>
      </c>
    </row>
    <row r="6829" spans="1:31" x14ac:dyDescent="0.3">
      <c r="A6829">
        <v>2661786</v>
      </c>
      <c r="B6829">
        <v>1</v>
      </c>
      <c r="C6829" t="s">
        <v>81</v>
      </c>
      <c r="D6829" t="s">
        <v>114</v>
      </c>
      <c r="E6829" t="s">
        <v>132</v>
      </c>
      <c r="F6829" t="s">
        <v>18778</v>
      </c>
      <c r="G6829" t="s">
        <v>4296</v>
      </c>
      <c r="H6829" t="s">
        <v>135</v>
      </c>
      <c r="I6829" t="s">
        <v>136</v>
      </c>
      <c r="J6829" t="s">
        <v>137</v>
      </c>
      <c r="K6829" t="s">
        <v>138</v>
      </c>
      <c r="L6829" t="s">
        <v>18779</v>
      </c>
      <c r="M6829" t="s">
        <v>18780</v>
      </c>
      <c r="N6829">
        <v>5.2588888880000004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1.0202004032874525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1.0202004032874525</v>
      </c>
    </row>
    <row r="6830" spans="1:31" x14ac:dyDescent="0.3">
      <c r="A6830">
        <v>2662221</v>
      </c>
      <c r="B6830">
        <v>1</v>
      </c>
      <c r="C6830" t="s">
        <v>80</v>
      </c>
      <c r="D6830" t="s">
        <v>98</v>
      </c>
      <c r="E6830" t="s">
        <v>165</v>
      </c>
      <c r="F6830" t="s">
        <v>18781</v>
      </c>
      <c r="G6830" t="s">
        <v>224</v>
      </c>
      <c r="H6830" t="s">
        <v>135</v>
      </c>
      <c r="I6830" t="s">
        <v>136</v>
      </c>
      <c r="J6830" t="s">
        <v>137</v>
      </c>
      <c r="K6830" t="s">
        <v>138</v>
      </c>
      <c r="L6830" t="s">
        <v>18782</v>
      </c>
      <c r="M6830" t="s">
        <v>18783</v>
      </c>
      <c r="N6830">
        <v>2.7427777770000001</v>
      </c>
      <c r="O6830">
        <v>0</v>
      </c>
      <c r="P6830">
        <v>0</v>
      </c>
      <c r="Q6830">
        <v>0</v>
      </c>
      <c r="R6830">
        <v>2</v>
      </c>
      <c r="S6830">
        <v>0</v>
      </c>
      <c r="T6830">
        <v>2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41.459407839963923</v>
      </c>
      <c r="AA6830">
        <v>0</v>
      </c>
      <c r="AB6830">
        <v>19.217357543410351</v>
      </c>
      <c r="AC6830">
        <v>0</v>
      </c>
      <c r="AD6830">
        <v>0</v>
      </c>
      <c r="AE6830">
        <v>60.676765383374274</v>
      </c>
    </row>
    <row r="6831" spans="1:31" x14ac:dyDescent="0.3">
      <c r="A6831">
        <v>2661889</v>
      </c>
      <c r="B6831">
        <v>1</v>
      </c>
      <c r="C6831" t="s">
        <v>81</v>
      </c>
      <c r="D6831" t="s">
        <v>126</v>
      </c>
      <c r="E6831" t="s">
        <v>132</v>
      </c>
      <c r="F6831" t="s">
        <v>18784</v>
      </c>
      <c r="G6831" t="s">
        <v>268</v>
      </c>
      <c r="H6831" t="s">
        <v>135</v>
      </c>
      <c r="I6831" t="s">
        <v>136</v>
      </c>
      <c r="J6831" t="s">
        <v>137</v>
      </c>
      <c r="K6831" t="s">
        <v>138</v>
      </c>
      <c r="L6831" t="s">
        <v>18785</v>
      </c>
      <c r="M6831" t="s">
        <v>18786</v>
      </c>
      <c r="N6831">
        <v>2.6416666659999999</v>
      </c>
      <c r="O6831">
        <v>0</v>
      </c>
      <c r="P6831">
        <v>2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0.3260676930552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0.3260676930552</v>
      </c>
    </row>
    <row r="6832" spans="1:31" x14ac:dyDescent="0.3">
      <c r="A6832">
        <v>2661846</v>
      </c>
      <c r="B6832">
        <v>1</v>
      </c>
      <c r="C6832" t="s">
        <v>81</v>
      </c>
      <c r="D6832" t="s">
        <v>113</v>
      </c>
      <c r="E6832" t="s">
        <v>147</v>
      </c>
      <c r="F6832" t="s">
        <v>18787</v>
      </c>
      <c r="G6832" t="s">
        <v>149</v>
      </c>
      <c r="H6832" t="s">
        <v>144</v>
      </c>
      <c r="I6832" t="s">
        <v>136</v>
      </c>
      <c r="J6832" t="s">
        <v>137</v>
      </c>
      <c r="K6832" t="s">
        <v>138</v>
      </c>
      <c r="L6832" t="s">
        <v>18788</v>
      </c>
      <c r="M6832" t="s">
        <v>18789</v>
      </c>
      <c r="N6832">
        <v>0.72555555500000002</v>
      </c>
      <c r="O6832">
        <v>0</v>
      </c>
      <c r="P6832">
        <v>737</v>
      </c>
      <c r="Q6832">
        <v>0</v>
      </c>
      <c r="R6832">
        <v>93</v>
      </c>
      <c r="S6832">
        <v>0</v>
      </c>
      <c r="T6832">
        <v>72</v>
      </c>
      <c r="U6832">
        <v>0</v>
      </c>
      <c r="V6832">
        <v>0</v>
      </c>
      <c r="W6832">
        <v>0</v>
      </c>
      <c r="X6832">
        <v>102.53388178733098</v>
      </c>
      <c r="Y6832">
        <v>0</v>
      </c>
      <c r="Z6832">
        <v>125.80606601293199</v>
      </c>
      <c r="AA6832">
        <v>0</v>
      </c>
      <c r="AB6832">
        <v>38.929085265114672</v>
      </c>
      <c r="AC6832">
        <v>0</v>
      </c>
      <c r="AD6832">
        <v>0</v>
      </c>
      <c r="AE6832">
        <v>267.26903306537764</v>
      </c>
    </row>
    <row r="6833" spans="1:31" x14ac:dyDescent="0.3">
      <c r="A6833">
        <v>2662344</v>
      </c>
      <c r="B6833">
        <v>1</v>
      </c>
      <c r="C6833" t="s">
        <v>80</v>
      </c>
      <c r="D6833" t="s">
        <v>110</v>
      </c>
      <c r="E6833" t="s">
        <v>132</v>
      </c>
      <c r="F6833" t="s">
        <v>18790</v>
      </c>
      <c r="G6833" t="s">
        <v>268</v>
      </c>
      <c r="H6833" t="s">
        <v>135</v>
      </c>
      <c r="I6833" t="s">
        <v>136</v>
      </c>
      <c r="J6833" t="s">
        <v>137</v>
      </c>
      <c r="K6833" t="s">
        <v>138</v>
      </c>
      <c r="L6833" t="s">
        <v>18791</v>
      </c>
      <c r="M6833" t="s">
        <v>18792</v>
      </c>
      <c r="N6833">
        <v>2.8708333330000002</v>
      </c>
      <c r="O6833">
        <v>0</v>
      </c>
      <c r="P6833">
        <v>2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1.8011180630049797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1.8011180630049797</v>
      </c>
    </row>
    <row r="6834" spans="1:31" x14ac:dyDescent="0.3">
      <c r="A6834">
        <v>2661746</v>
      </c>
      <c r="B6834">
        <v>1</v>
      </c>
      <c r="C6834" t="s">
        <v>80</v>
      </c>
      <c r="D6834" t="s">
        <v>100</v>
      </c>
      <c r="E6834" t="s">
        <v>194</v>
      </c>
      <c r="F6834" t="s">
        <v>18793</v>
      </c>
      <c r="G6834" t="s">
        <v>161</v>
      </c>
      <c r="H6834" t="s">
        <v>144</v>
      </c>
      <c r="I6834" t="s">
        <v>136</v>
      </c>
      <c r="J6834" t="s">
        <v>137</v>
      </c>
      <c r="K6834" t="s">
        <v>162</v>
      </c>
      <c r="L6834" t="s">
        <v>18794</v>
      </c>
      <c r="M6834" t="s">
        <v>18795</v>
      </c>
      <c r="N6834">
        <v>1.101111111</v>
      </c>
      <c r="O6834">
        <v>0</v>
      </c>
      <c r="P6834">
        <v>429</v>
      </c>
      <c r="Q6834">
        <v>3</v>
      </c>
      <c r="R6834">
        <v>44</v>
      </c>
      <c r="S6834">
        <v>7</v>
      </c>
      <c r="T6834">
        <v>34</v>
      </c>
      <c r="U6834">
        <v>1</v>
      </c>
      <c r="V6834">
        <v>0</v>
      </c>
      <c r="W6834">
        <v>0</v>
      </c>
      <c r="X6834">
        <v>232.18117952570537</v>
      </c>
      <c r="Y6834">
        <v>9.1303626850888815</v>
      </c>
      <c r="Z6834">
        <v>40.206801273293408</v>
      </c>
      <c r="AA6834">
        <v>138.35203435323231</v>
      </c>
      <c r="AB6834">
        <v>41.394839252937601</v>
      </c>
      <c r="AC6834">
        <v>119.95384856650519</v>
      </c>
      <c r="AD6834">
        <v>0</v>
      </c>
      <c r="AE6834">
        <v>581.21906565676272</v>
      </c>
    </row>
    <row r="6835" spans="1:31" x14ac:dyDescent="0.3">
      <c r="A6835">
        <v>2661703</v>
      </c>
      <c r="B6835">
        <v>1</v>
      </c>
      <c r="C6835" t="s">
        <v>81</v>
      </c>
      <c r="D6835" t="s">
        <v>120</v>
      </c>
      <c r="E6835" t="s">
        <v>152</v>
      </c>
      <c r="F6835" t="s">
        <v>10106</v>
      </c>
      <c r="G6835" t="s">
        <v>161</v>
      </c>
      <c r="H6835" t="s">
        <v>135</v>
      </c>
      <c r="I6835" t="s">
        <v>136</v>
      </c>
      <c r="J6835" t="s">
        <v>137</v>
      </c>
      <c r="K6835" t="s">
        <v>162</v>
      </c>
      <c r="L6835" t="s">
        <v>18796</v>
      </c>
      <c r="M6835" t="s">
        <v>18797</v>
      </c>
      <c r="N6835">
        <v>6.8683333329999998</v>
      </c>
      <c r="O6835">
        <v>0</v>
      </c>
      <c r="P6835">
        <v>186</v>
      </c>
      <c r="Q6835">
        <v>0</v>
      </c>
      <c r="R6835">
        <v>11</v>
      </c>
      <c r="S6835">
        <v>0</v>
      </c>
      <c r="T6835">
        <v>23</v>
      </c>
      <c r="U6835">
        <v>0</v>
      </c>
      <c r="V6835">
        <v>0</v>
      </c>
      <c r="W6835">
        <v>0</v>
      </c>
      <c r="X6835">
        <v>313.18822371387563</v>
      </c>
      <c r="Y6835">
        <v>0</v>
      </c>
      <c r="Z6835">
        <v>453.87753478735891</v>
      </c>
      <c r="AA6835">
        <v>0</v>
      </c>
      <c r="AB6835">
        <v>195.75907244687002</v>
      </c>
      <c r="AC6835">
        <v>0</v>
      </c>
      <c r="AD6835">
        <v>0</v>
      </c>
      <c r="AE6835">
        <v>962.82483094810459</v>
      </c>
    </row>
    <row r="6836" spans="1:31" x14ac:dyDescent="0.3">
      <c r="A6836">
        <v>2662244</v>
      </c>
      <c r="B6836">
        <v>1</v>
      </c>
      <c r="C6836" t="s">
        <v>80</v>
      </c>
      <c r="D6836" t="s">
        <v>95</v>
      </c>
      <c r="E6836" t="s">
        <v>165</v>
      </c>
      <c r="F6836" t="s">
        <v>18798</v>
      </c>
      <c r="G6836" t="s">
        <v>154</v>
      </c>
      <c r="H6836" t="s">
        <v>135</v>
      </c>
      <c r="I6836" t="s">
        <v>136</v>
      </c>
      <c r="J6836" t="s">
        <v>137</v>
      </c>
      <c r="K6836" t="s">
        <v>138</v>
      </c>
      <c r="L6836" t="s">
        <v>18799</v>
      </c>
      <c r="M6836" t="s">
        <v>18800</v>
      </c>
      <c r="N6836">
        <v>1.1147222219999999</v>
      </c>
      <c r="O6836">
        <v>0</v>
      </c>
      <c r="P6836">
        <v>32</v>
      </c>
      <c r="Q6836">
        <v>0</v>
      </c>
      <c r="R6836">
        <v>0</v>
      </c>
      <c r="S6836">
        <v>0</v>
      </c>
      <c r="T6836">
        <v>3</v>
      </c>
      <c r="U6836">
        <v>0</v>
      </c>
      <c r="V6836">
        <v>0</v>
      </c>
      <c r="W6836">
        <v>0</v>
      </c>
      <c r="X6836">
        <v>6.9846080596898901</v>
      </c>
      <c r="Y6836">
        <v>0</v>
      </c>
      <c r="Z6836">
        <v>0</v>
      </c>
      <c r="AA6836">
        <v>0</v>
      </c>
      <c r="AB6836">
        <v>4.9392247634426116</v>
      </c>
      <c r="AC6836">
        <v>0</v>
      </c>
      <c r="AD6836">
        <v>0</v>
      </c>
      <c r="AE6836">
        <v>11.923832823132502</v>
      </c>
    </row>
    <row r="6837" spans="1:31" x14ac:dyDescent="0.3">
      <c r="A6837">
        <v>2661872</v>
      </c>
      <c r="B6837">
        <v>1</v>
      </c>
      <c r="C6837" t="s">
        <v>80</v>
      </c>
      <c r="D6837" t="s">
        <v>93</v>
      </c>
      <c r="E6837" t="s">
        <v>194</v>
      </c>
      <c r="F6837" t="s">
        <v>17524</v>
      </c>
      <c r="G6837" t="s">
        <v>562</v>
      </c>
      <c r="H6837" t="s">
        <v>144</v>
      </c>
      <c r="I6837" t="s">
        <v>136</v>
      </c>
      <c r="J6837" t="s">
        <v>137</v>
      </c>
      <c r="K6837" t="s">
        <v>138</v>
      </c>
      <c r="L6837" t="s">
        <v>18801</v>
      </c>
      <c r="M6837" t="s">
        <v>18802</v>
      </c>
      <c r="N6837">
        <v>0.13555555499999999</v>
      </c>
      <c r="O6837">
        <v>0</v>
      </c>
      <c r="P6837">
        <v>253</v>
      </c>
      <c r="Q6837">
        <v>4</v>
      </c>
      <c r="R6837">
        <v>39</v>
      </c>
      <c r="S6837">
        <v>1</v>
      </c>
      <c r="T6837">
        <v>75</v>
      </c>
      <c r="U6837">
        <v>0</v>
      </c>
      <c r="V6837">
        <v>0</v>
      </c>
      <c r="W6837">
        <v>0</v>
      </c>
      <c r="X6837">
        <v>10.213815229668191</v>
      </c>
      <c r="Y6837">
        <v>12.234869799052927</v>
      </c>
      <c r="Z6837">
        <v>25.218081277229619</v>
      </c>
      <c r="AA6837">
        <v>0.54460316951824128</v>
      </c>
      <c r="AB6837">
        <v>20.935330628508559</v>
      </c>
      <c r="AC6837">
        <v>0</v>
      </c>
      <c r="AD6837">
        <v>0</v>
      </c>
      <c r="AE6837">
        <v>69.146700103977537</v>
      </c>
    </row>
    <row r="6838" spans="1:31" x14ac:dyDescent="0.3">
      <c r="A6838">
        <v>2661823</v>
      </c>
      <c r="B6838">
        <v>1</v>
      </c>
      <c r="C6838" t="s">
        <v>80</v>
      </c>
      <c r="D6838" t="s">
        <v>95</v>
      </c>
      <c r="E6838" t="s">
        <v>132</v>
      </c>
      <c r="F6838" t="s">
        <v>18803</v>
      </c>
      <c r="G6838" t="s">
        <v>268</v>
      </c>
      <c r="H6838" t="s">
        <v>135</v>
      </c>
      <c r="I6838" t="s">
        <v>136</v>
      </c>
      <c r="J6838" t="s">
        <v>137</v>
      </c>
      <c r="K6838" t="s">
        <v>138</v>
      </c>
      <c r="L6838" t="s">
        <v>18804</v>
      </c>
      <c r="M6838" t="s">
        <v>9294</v>
      </c>
      <c r="N6838">
        <v>2.7411111109999999</v>
      </c>
      <c r="O6838">
        <v>0</v>
      </c>
      <c r="P6838">
        <v>6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4.1146017604661278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4.1146017604661278</v>
      </c>
    </row>
    <row r="6839" spans="1:31" x14ac:dyDescent="0.3">
      <c r="A6839">
        <v>2662052</v>
      </c>
      <c r="B6839">
        <v>1</v>
      </c>
      <c r="C6839" t="s">
        <v>81</v>
      </c>
      <c r="D6839" t="s">
        <v>112</v>
      </c>
      <c r="E6839" t="s">
        <v>141</v>
      </c>
      <c r="F6839" t="s">
        <v>18805</v>
      </c>
      <c r="G6839" t="s">
        <v>161</v>
      </c>
      <c r="H6839" t="s">
        <v>144</v>
      </c>
      <c r="I6839" t="s">
        <v>136</v>
      </c>
      <c r="J6839" t="s">
        <v>137</v>
      </c>
      <c r="K6839" t="s">
        <v>162</v>
      </c>
      <c r="L6839" t="s">
        <v>18806</v>
      </c>
      <c r="M6839" t="s">
        <v>18807</v>
      </c>
      <c r="N6839">
        <v>5.78</v>
      </c>
      <c r="O6839">
        <v>0</v>
      </c>
      <c r="P6839">
        <v>136</v>
      </c>
      <c r="Q6839">
        <v>4</v>
      </c>
      <c r="R6839">
        <v>142</v>
      </c>
      <c r="S6839">
        <v>5</v>
      </c>
      <c r="T6839">
        <v>12</v>
      </c>
      <c r="U6839">
        <v>0</v>
      </c>
      <c r="V6839">
        <v>0</v>
      </c>
      <c r="W6839">
        <v>0</v>
      </c>
      <c r="X6839">
        <v>166.72323619448812</v>
      </c>
      <c r="Y6839">
        <v>518.80337405683315</v>
      </c>
      <c r="Z6839">
        <v>977.04556757607509</v>
      </c>
      <c r="AA6839">
        <v>87.504352663643431</v>
      </c>
      <c r="AB6839">
        <v>285.27804469207047</v>
      </c>
      <c r="AC6839">
        <v>0</v>
      </c>
      <c r="AD6839">
        <v>0</v>
      </c>
      <c r="AE6839">
        <v>2035.3545751831102</v>
      </c>
    </row>
    <row r="6840" spans="1:31" x14ac:dyDescent="0.3">
      <c r="A6840">
        <v>2661803</v>
      </c>
      <c r="B6840">
        <v>1</v>
      </c>
      <c r="C6840" t="s">
        <v>80</v>
      </c>
      <c r="D6840" t="s">
        <v>103</v>
      </c>
      <c r="E6840" t="s">
        <v>147</v>
      </c>
      <c r="F6840" t="s">
        <v>18808</v>
      </c>
      <c r="G6840" t="s">
        <v>149</v>
      </c>
      <c r="H6840" t="s">
        <v>144</v>
      </c>
      <c r="I6840" t="s">
        <v>136</v>
      </c>
      <c r="J6840" t="s">
        <v>137</v>
      </c>
      <c r="K6840" t="s">
        <v>138</v>
      </c>
      <c r="L6840" t="s">
        <v>18809</v>
      </c>
      <c r="M6840" t="s">
        <v>18810</v>
      </c>
      <c r="N6840">
        <v>0.41972222199999998</v>
      </c>
      <c r="O6840">
        <v>0</v>
      </c>
      <c r="P6840">
        <v>0</v>
      </c>
      <c r="Q6840">
        <v>0</v>
      </c>
      <c r="R6840">
        <v>0</v>
      </c>
      <c r="S6840">
        <v>2</v>
      </c>
      <c r="T6840">
        <v>0</v>
      </c>
      <c r="U6840">
        <v>2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13.540364759623042</v>
      </c>
      <c r="AB6840">
        <v>0</v>
      </c>
      <c r="AC6840">
        <v>36.569981941692532</v>
      </c>
      <c r="AD6840">
        <v>0</v>
      </c>
      <c r="AE6840">
        <v>50.110346701315578</v>
      </c>
    </row>
    <row r="6841" spans="1:31" x14ac:dyDescent="0.3">
      <c r="A6841">
        <v>2662101</v>
      </c>
      <c r="B6841">
        <v>1</v>
      </c>
      <c r="C6841" t="s">
        <v>80</v>
      </c>
      <c r="D6841" t="s">
        <v>95</v>
      </c>
      <c r="E6841" t="s">
        <v>152</v>
      </c>
      <c r="F6841" t="s">
        <v>18811</v>
      </c>
      <c r="G6841" t="s">
        <v>220</v>
      </c>
      <c r="H6841" t="s">
        <v>135</v>
      </c>
      <c r="I6841" t="s">
        <v>136</v>
      </c>
      <c r="J6841" t="s">
        <v>137</v>
      </c>
      <c r="K6841" t="s">
        <v>162</v>
      </c>
      <c r="L6841" t="s">
        <v>18812</v>
      </c>
      <c r="M6841" t="s">
        <v>18813</v>
      </c>
      <c r="N6841">
        <v>0.63666666599999999</v>
      </c>
      <c r="O6841">
        <v>0</v>
      </c>
      <c r="P6841">
        <v>138</v>
      </c>
      <c r="Q6841">
        <v>0</v>
      </c>
      <c r="R6841">
        <v>0</v>
      </c>
      <c r="S6841">
        <v>0</v>
      </c>
      <c r="T6841">
        <v>23</v>
      </c>
      <c r="U6841">
        <v>0</v>
      </c>
      <c r="V6841">
        <v>0</v>
      </c>
      <c r="W6841">
        <v>0</v>
      </c>
      <c r="X6841">
        <v>34.654746626211285</v>
      </c>
      <c r="Y6841">
        <v>0</v>
      </c>
      <c r="Z6841">
        <v>0</v>
      </c>
      <c r="AA6841">
        <v>0</v>
      </c>
      <c r="AB6841">
        <v>38.642203339937474</v>
      </c>
      <c r="AC6841">
        <v>0</v>
      </c>
      <c r="AD6841">
        <v>0</v>
      </c>
      <c r="AE6841">
        <v>73.296949966148759</v>
      </c>
    </row>
    <row r="6842" spans="1:31" x14ac:dyDescent="0.3">
      <c r="A6842">
        <v>2662350</v>
      </c>
      <c r="B6842">
        <v>1</v>
      </c>
      <c r="C6842" t="s">
        <v>81</v>
      </c>
      <c r="D6842" t="s">
        <v>118</v>
      </c>
      <c r="E6842" t="s">
        <v>152</v>
      </c>
      <c r="F6842" t="s">
        <v>18814</v>
      </c>
      <c r="G6842" t="s">
        <v>224</v>
      </c>
      <c r="H6842" t="s">
        <v>135</v>
      </c>
      <c r="I6842" t="s">
        <v>136</v>
      </c>
      <c r="J6842" t="s">
        <v>137</v>
      </c>
      <c r="K6842" t="s">
        <v>138</v>
      </c>
      <c r="L6842" t="s">
        <v>18815</v>
      </c>
      <c r="M6842" t="s">
        <v>18816</v>
      </c>
      <c r="N6842">
        <v>0.98250000000000004</v>
      </c>
      <c r="O6842">
        <v>0</v>
      </c>
      <c r="P6842">
        <v>94</v>
      </c>
      <c r="Q6842">
        <v>0</v>
      </c>
      <c r="R6842">
        <v>10</v>
      </c>
      <c r="S6842">
        <v>0</v>
      </c>
      <c r="T6842">
        <v>9</v>
      </c>
      <c r="U6842">
        <v>0</v>
      </c>
      <c r="V6842">
        <v>0</v>
      </c>
      <c r="W6842">
        <v>0</v>
      </c>
      <c r="X6842">
        <v>28.565261299866854</v>
      </c>
      <c r="Y6842">
        <v>0</v>
      </c>
      <c r="Z6842">
        <v>21.819970764479834</v>
      </c>
      <c r="AA6842">
        <v>0</v>
      </c>
      <c r="AB6842">
        <v>3.6955797266716912</v>
      </c>
      <c r="AC6842">
        <v>0</v>
      </c>
      <c r="AD6842">
        <v>0</v>
      </c>
      <c r="AE6842">
        <v>54.080811791018377</v>
      </c>
    </row>
    <row r="6843" spans="1:31" x14ac:dyDescent="0.3">
      <c r="A6843">
        <v>2661809</v>
      </c>
      <c r="B6843">
        <v>1</v>
      </c>
      <c r="C6843" t="s">
        <v>80</v>
      </c>
      <c r="D6843" t="s">
        <v>93</v>
      </c>
      <c r="E6843" t="s">
        <v>141</v>
      </c>
      <c r="F6843" t="s">
        <v>18817</v>
      </c>
      <c r="G6843" t="s">
        <v>161</v>
      </c>
      <c r="H6843" t="s">
        <v>144</v>
      </c>
      <c r="I6843" t="s">
        <v>136</v>
      </c>
      <c r="J6843" t="s">
        <v>137</v>
      </c>
      <c r="K6843" t="s">
        <v>162</v>
      </c>
      <c r="L6843" t="s">
        <v>18818</v>
      </c>
      <c r="M6843" t="s">
        <v>18819</v>
      </c>
      <c r="N6843">
        <v>7.2691666660000003</v>
      </c>
      <c r="O6843">
        <v>0</v>
      </c>
      <c r="P6843">
        <v>828</v>
      </c>
      <c r="Q6843">
        <v>0</v>
      </c>
      <c r="R6843">
        <v>0</v>
      </c>
      <c r="S6843">
        <v>0</v>
      </c>
      <c r="T6843">
        <v>26</v>
      </c>
      <c r="U6843">
        <v>0</v>
      </c>
      <c r="V6843">
        <v>0</v>
      </c>
      <c r="W6843">
        <v>0</v>
      </c>
      <c r="X6843">
        <v>1521.2192340337447</v>
      </c>
      <c r="Y6843">
        <v>0</v>
      </c>
      <c r="Z6843">
        <v>0</v>
      </c>
      <c r="AA6843">
        <v>0</v>
      </c>
      <c r="AB6843">
        <v>440.01849316960119</v>
      </c>
      <c r="AC6843">
        <v>0</v>
      </c>
      <c r="AD6843">
        <v>0</v>
      </c>
      <c r="AE6843">
        <v>1961.2377272033459</v>
      </c>
    </row>
    <row r="6844" spans="1:31" x14ac:dyDescent="0.3">
      <c r="A6844">
        <v>2661783</v>
      </c>
      <c r="B6844">
        <v>1</v>
      </c>
      <c r="C6844" t="s">
        <v>80</v>
      </c>
      <c r="D6844" t="s">
        <v>95</v>
      </c>
      <c r="E6844" t="s">
        <v>181</v>
      </c>
      <c r="F6844" t="s">
        <v>10499</v>
      </c>
      <c r="G6844" t="s">
        <v>7840</v>
      </c>
      <c r="H6844" t="s">
        <v>1793</v>
      </c>
      <c r="I6844" t="s">
        <v>136</v>
      </c>
      <c r="J6844" t="s">
        <v>137</v>
      </c>
      <c r="K6844" t="s">
        <v>162</v>
      </c>
      <c r="L6844" t="s">
        <v>18820</v>
      </c>
      <c r="M6844" t="s">
        <v>18821</v>
      </c>
      <c r="N6844">
        <v>7.2419444439999996</v>
      </c>
      <c r="O6844">
        <v>4</v>
      </c>
      <c r="P6844">
        <v>2238</v>
      </c>
      <c r="Q6844">
        <v>7</v>
      </c>
      <c r="R6844">
        <v>86</v>
      </c>
      <c r="S6844">
        <v>40</v>
      </c>
      <c r="T6844">
        <v>225</v>
      </c>
      <c r="U6844">
        <v>7</v>
      </c>
      <c r="V6844">
        <v>3</v>
      </c>
      <c r="W6844">
        <v>15.095367151814862</v>
      </c>
      <c r="X6844">
        <v>4483.8525284707457</v>
      </c>
      <c r="Y6844">
        <v>1062.2444197951249</v>
      </c>
      <c r="Z6844">
        <v>434.84778090087741</v>
      </c>
      <c r="AA6844">
        <v>5973.3117574083444</v>
      </c>
      <c r="AB6844">
        <v>2851.3527769286361</v>
      </c>
      <c r="AC6844">
        <v>788.61840444868687</v>
      </c>
      <c r="AD6844">
        <v>1455.2298139257657</v>
      </c>
      <c r="AE6844">
        <v>17064.552849029998</v>
      </c>
    </row>
    <row r="6845" spans="1:31" x14ac:dyDescent="0.3">
      <c r="A6845">
        <v>2661806</v>
      </c>
      <c r="B6845">
        <v>1</v>
      </c>
      <c r="C6845" t="s">
        <v>80</v>
      </c>
      <c r="D6845" t="s">
        <v>97</v>
      </c>
      <c r="E6845" t="s">
        <v>132</v>
      </c>
      <c r="F6845" t="s">
        <v>18822</v>
      </c>
      <c r="G6845" t="s">
        <v>228</v>
      </c>
      <c r="H6845" t="s">
        <v>135</v>
      </c>
      <c r="I6845" t="s">
        <v>136</v>
      </c>
      <c r="J6845" t="s">
        <v>137</v>
      </c>
      <c r="K6845" t="s">
        <v>138</v>
      </c>
      <c r="L6845" t="s">
        <v>18823</v>
      </c>
      <c r="M6845" t="s">
        <v>18824</v>
      </c>
      <c r="N6845">
        <v>1.2283333329999999</v>
      </c>
      <c r="O6845">
        <v>0</v>
      </c>
      <c r="P6845">
        <v>1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2.2308225136226318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2.2308225136226318</v>
      </c>
    </row>
    <row r="6846" spans="1:31" x14ac:dyDescent="0.3">
      <c r="A6846">
        <v>2662138</v>
      </c>
      <c r="B6846">
        <v>1</v>
      </c>
      <c r="C6846" t="s">
        <v>80</v>
      </c>
      <c r="D6846" t="s">
        <v>92</v>
      </c>
      <c r="E6846" t="s">
        <v>132</v>
      </c>
      <c r="F6846" t="s">
        <v>18825</v>
      </c>
      <c r="G6846" t="s">
        <v>228</v>
      </c>
      <c r="H6846" t="s">
        <v>135</v>
      </c>
      <c r="I6846" t="s">
        <v>136</v>
      </c>
      <c r="J6846" t="s">
        <v>137</v>
      </c>
      <c r="K6846" t="s">
        <v>138</v>
      </c>
      <c r="L6846" t="s">
        <v>18826</v>
      </c>
      <c r="M6846" t="s">
        <v>18827</v>
      </c>
      <c r="N6846">
        <v>5.3375000000000004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1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6.1242331687236735</v>
      </c>
      <c r="AC6846">
        <v>0</v>
      </c>
      <c r="AD6846">
        <v>0</v>
      </c>
      <c r="AE6846">
        <v>6.1242331687236735</v>
      </c>
    </row>
    <row r="6847" spans="1:31" x14ac:dyDescent="0.3">
      <c r="A6847">
        <v>2661829</v>
      </c>
      <c r="B6847">
        <v>1</v>
      </c>
      <c r="C6847" t="s">
        <v>81</v>
      </c>
      <c r="D6847" t="s">
        <v>112</v>
      </c>
      <c r="E6847" t="s">
        <v>194</v>
      </c>
      <c r="F6847" t="s">
        <v>18828</v>
      </c>
      <c r="G6847" t="s">
        <v>161</v>
      </c>
      <c r="H6847" t="s">
        <v>144</v>
      </c>
      <c r="I6847" t="s">
        <v>136</v>
      </c>
      <c r="J6847" t="s">
        <v>137</v>
      </c>
      <c r="K6847" t="s">
        <v>162</v>
      </c>
      <c r="L6847" t="s">
        <v>18829</v>
      </c>
      <c r="M6847" t="s">
        <v>18830</v>
      </c>
      <c r="N6847">
        <v>6.2213888879999999</v>
      </c>
      <c r="O6847">
        <v>1</v>
      </c>
      <c r="P6847">
        <v>101</v>
      </c>
      <c r="Q6847">
        <v>4</v>
      </c>
      <c r="R6847">
        <v>17</v>
      </c>
      <c r="S6847">
        <v>3</v>
      </c>
      <c r="T6847">
        <v>4</v>
      </c>
      <c r="U6847">
        <v>0</v>
      </c>
      <c r="V6847">
        <v>0</v>
      </c>
      <c r="W6847">
        <v>21.836876003660514</v>
      </c>
      <c r="X6847">
        <v>38.934071695689425</v>
      </c>
      <c r="Y6847">
        <v>136.35395389657344</v>
      </c>
      <c r="Z6847">
        <v>111.49118921814298</v>
      </c>
      <c r="AA6847">
        <v>168.48781988028753</v>
      </c>
      <c r="AB6847">
        <v>110.45060292263874</v>
      </c>
      <c r="AC6847">
        <v>0</v>
      </c>
      <c r="AD6847">
        <v>0</v>
      </c>
      <c r="AE6847">
        <v>587.55451361699261</v>
      </c>
    </row>
    <row r="6848" spans="1:31" x14ac:dyDescent="0.3">
      <c r="A6848">
        <v>2661620</v>
      </c>
      <c r="B6848">
        <v>1</v>
      </c>
      <c r="C6848" t="s">
        <v>81</v>
      </c>
      <c r="D6848" t="s">
        <v>119</v>
      </c>
      <c r="E6848" t="s">
        <v>194</v>
      </c>
      <c r="F6848" t="s">
        <v>9644</v>
      </c>
      <c r="G6848" t="s">
        <v>149</v>
      </c>
      <c r="H6848" t="s">
        <v>144</v>
      </c>
      <c r="I6848" t="s">
        <v>136</v>
      </c>
      <c r="J6848" t="s">
        <v>137</v>
      </c>
      <c r="K6848" t="s">
        <v>138</v>
      </c>
      <c r="L6848" t="s">
        <v>18831</v>
      </c>
      <c r="M6848" t="s">
        <v>18832</v>
      </c>
      <c r="N6848">
        <v>0.153888888</v>
      </c>
      <c r="O6848">
        <v>3</v>
      </c>
      <c r="P6848">
        <v>513</v>
      </c>
      <c r="Q6848">
        <v>59</v>
      </c>
      <c r="R6848">
        <v>125</v>
      </c>
      <c r="S6848">
        <v>3</v>
      </c>
      <c r="T6848">
        <v>20</v>
      </c>
      <c r="U6848">
        <v>0</v>
      </c>
      <c r="V6848">
        <v>0</v>
      </c>
      <c r="W6848">
        <v>8.3451106271666659E-2</v>
      </c>
      <c r="X6848">
        <v>12.243751258585611</v>
      </c>
      <c r="Y6848">
        <v>40.468296311629935</v>
      </c>
      <c r="Z6848">
        <v>117.35906274845318</v>
      </c>
      <c r="AA6848">
        <v>1.6107736538104829</v>
      </c>
      <c r="AB6848">
        <v>0.96424098309138384</v>
      </c>
      <c r="AC6848">
        <v>0</v>
      </c>
      <c r="AD6848">
        <v>0</v>
      </c>
      <c r="AE6848">
        <v>172.72957606184224</v>
      </c>
    </row>
    <row r="6849" spans="1:31" x14ac:dyDescent="0.3">
      <c r="A6849">
        <v>2662284</v>
      </c>
      <c r="B6849">
        <v>1</v>
      </c>
      <c r="C6849" t="s">
        <v>80</v>
      </c>
      <c r="D6849" t="s">
        <v>106</v>
      </c>
      <c r="E6849" t="s">
        <v>132</v>
      </c>
      <c r="F6849" t="s">
        <v>18833</v>
      </c>
      <c r="G6849" t="s">
        <v>268</v>
      </c>
      <c r="H6849" t="s">
        <v>135</v>
      </c>
      <c r="I6849" t="s">
        <v>136</v>
      </c>
      <c r="J6849" t="s">
        <v>137</v>
      </c>
      <c r="K6849" t="s">
        <v>138</v>
      </c>
      <c r="L6849" t="s">
        <v>18834</v>
      </c>
      <c r="M6849" t="s">
        <v>18835</v>
      </c>
      <c r="N6849">
        <v>2.3105555550000001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0.34828545315233395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0.34828545315233395</v>
      </c>
    </row>
    <row r="6850" spans="1:31" x14ac:dyDescent="0.3">
      <c r="A6850">
        <v>2661597</v>
      </c>
      <c r="B6850">
        <v>1</v>
      </c>
      <c r="C6850" t="s">
        <v>80</v>
      </c>
      <c r="D6850" t="s">
        <v>96</v>
      </c>
      <c r="E6850" t="s">
        <v>147</v>
      </c>
      <c r="F6850" t="s">
        <v>18836</v>
      </c>
      <c r="G6850" t="s">
        <v>149</v>
      </c>
      <c r="H6850" t="s">
        <v>144</v>
      </c>
      <c r="I6850" t="s">
        <v>136</v>
      </c>
      <c r="J6850" t="s">
        <v>137</v>
      </c>
      <c r="K6850" t="s">
        <v>138</v>
      </c>
      <c r="L6850" t="s">
        <v>18837</v>
      </c>
      <c r="M6850" t="s">
        <v>18838</v>
      </c>
      <c r="N6850">
        <v>8.8611111000000006E-2</v>
      </c>
      <c r="O6850">
        <v>2</v>
      </c>
      <c r="P6850">
        <v>129</v>
      </c>
      <c r="Q6850">
        <v>1</v>
      </c>
      <c r="R6850">
        <v>194</v>
      </c>
      <c r="S6850">
        <v>1</v>
      </c>
      <c r="T6850">
        <v>49</v>
      </c>
      <c r="U6850">
        <v>0</v>
      </c>
      <c r="V6850">
        <v>0</v>
      </c>
      <c r="W6850">
        <v>2.7406240601868928</v>
      </c>
      <c r="X6850">
        <v>4.3270476552190029</v>
      </c>
      <c r="Y6850">
        <v>9.4797282319322926E-2</v>
      </c>
      <c r="Z6850">
        <v>8.7964475008196636</v>
      </c>
      <c r="AA6850">
        <v>1.7363441947460301</v>
      </c>
      <c r="AB6850">
        <v>7.3879373607067889</v>
      </c>
      <c r="AC6850">
        <v>0</v>
      </c>
      <c r="AD6850">
        <v>0</v>
      </c>
      <c r="AE6850">
        <v>25.083198053997702</v>
      </c>
    </row>
    <row r="6851" spans="1:31" x14ac:dyDescent="0.3">
      <c r="A6851">
        <v>2662261</v>
      </c>
      <c r="B6851">
        <v>1</v>
      </c>
      <c r="C6851" t="s">
        <v>81</v>
      </c>
      <c r="D6851" t="s">
        <v>124</v>
      </c>
      <c r="E6851" t="s">
        <v>165</v>
      </c>
      <c r="F6851" t="s">
        <v>18839</v>
      </c>
      <c r="G6851" t="s">
        <v>224</v>
      </c>
      <c r="H6851" t="s">
        <v>135</v>
      </c>
      <c r="I6851" t="s">
        <v>136</v>
      </c>
      <c r="J6851" t="s">
        <v>137</v>
      </c>
      <c r="K6851" t="s">
        <v>138</v>
      </c>
      <c r="L6851" t="s">
        <v>18840</v>
      </c>
      <c r="M6851" t="s">
        <v>18841</v>
      </c>
      <c r="N6851">
        <v>1.4230555549999999</v>
      </c>
      <c r="O6851">
        <v>0</v>
      </c>
      <c r="P6851">
        <v>63</v>
      </c>
      <c r="Q6851">
        <v>0</v>
      </c>
      <c r="R6851">
        <v>0</v>
      </c>
      <c r="S6851">
        <v>0</v>
      </c>
      <c r="T6851">
        <v>4</v>
      </c>
      <c r="U6851">
        <v>0</v>
      </c>
      <c r="V6851">
        <v>0</v>
      </c>
      <c r="W6851">
        <v>0</v>
      </c>
      <c r="X6851">
        <v>21.878814402960533</v>
      </c>
      <c r="Y6851">
        <v>0</v>
      </c>
      <c r="Z6851">
        <v>0</v>
      </c>
      <c r="AA6851">
        <v>0</v>
      </c>
      <c r="AB6851">
        <v>9.5844400095728339</v>
      </c>
      <c r="AC6851">
        <v>0</v>
      </c>
      <c r="AD6851">
        <v>0</v>
      </c>
      <c r="AE6851">
        <v>31.463254412533367</v>
      </c>
    </row>
    <row r="6852" spans="1:31" x14ac:dyDescent="0.3">
      <c r="A6852">
        <v>2682035</v>
      </c>
      <c r="B6852">
        <v>1</v>
      </c>
      <c r="C6852" t="s">
        <v>80</v>
      </c>
      <c r="D6852" t="s">
        <v>103</v>
      </c>
      <c r="E6852" t="s">
        <v>152</v>
      </c>
      <c r="F6852" t="s">
        <v>18842</v>
      </c>
      <c r="G6852" t="s">
        <v>191</v>
      </c>
      <c r="H6852" t="s">
        <v>135</v>
      </c>
      <c r="I6852" t="s">
        <v>136</v>
      </c>
      <c r="J6852" t="s">
        <v>137</v>
      </c>
      <c r="K6852" t="s">
        <v>138</v>
      </c>
      <c r="L6852" t="s">
        <v>18843</v>
      </c>
      <c r="M6852" t="s">
        <v>18844</v>
      </c>
      <c r="N6852">
        <v>5.7222222000000003E-2</v>
      </c>
      <c r="O6852">
        <v>0</v>
      </c>
      <c r="P6852">
        <v>92</v>
      </c>
      <c r="Q6852">
        <v>0</v>
      </c>
      <c r="R6852">
        <v>24</v>
      </c>
      <c r="S6852">
        <v>0</v>
      </c>
      <c r="T6852">
        <v>13</v>
      </c>
      <c r="U6852">
        <v>0</v>
      </c>
      <c r="V6852">
        <v>0</v>
      </c>
      <c r="W6852">
        <v>0</v>
      </c>
      <c r="X6852">
        <v>1.6609669511588137</v>
      </c>
      <c r="Y6852">
        <v>0</v>
      </c>
      <c r="Z6852">
        <v>8.5195158473755122</v>
      </c>
      <c r="AA6852">
        <v>0</v>
      </c>
      <c r="AB6852">
        <v>0.34601850016543828</v>
      </c>
      <c r="AC6852">
        <v>0</v>
      </c>
      <c r="AD6852">
        <v>0</v>
      </c>
      <c r="AE6852">
        <v>10.526501298699765</v>
      </c>
    </row>
    <row r="6853" spans="1:31" x14ac:dyDescent="0.3">
      <c r="A6853">
        <v>2661969</v>
      </c>
      <c r="B6853">
        <v>1</v>
      </c>
      <c r="C6853" t="s">
        <v>81</v>
      </c>
      <c r="D6853" t="s">
        <v>128</v>
      </c>
      <c r="E6853" t="s">
        <v>132</v>
      </c>
      <c r="F6853" t="s">
        <v>18845</v>
      </c>
      <c r="G6853" t="s">
        <v>268</v>
      </c>
      <c r="H6853" t="s">
        <v>135</v>
      </c>
      <c r="I6853" t="s">
        <v>136</v>
      </c>
      <c r="J6853" t="s">
        <v>137</v>
      </c>
      <c r="K6853" t="s">
        <v>138</v>
      </c>
      <c r="L6853" t="s">
        <v>18846</v>
      </c>
      <c r="M6853" t="s">
        <v>18847</v>
      </c>
      <c r="N6853">
        <v>0.69777777699999999</v>
      </c>
      <c r="O6853">
        <v>0</v>
      </c>
      <c r="P6853">
        <v>7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2.2706374666216065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2.2706374666216065</v>
      </c>
    </row>
    <row r="6854" spans="1:31" x14ac:dyDescent="0.3">
      <c r="A6854">
        <v>2661743</v>
      </c>
      <c r="B6854">
        <v>1</v>
      </c>
      <c r="C6854" t="s">
        <v>80</v>
      </c>
      <c r="D6854" t="s">
        <v>96</v>
      </c>
      <c r="E6854" t="s">
        <v>214</v>
      </c>
      <c r="F6854" t="s">
        <v>5488</v>
      </c>
      <c r="G6854" t="s">
        <v>216</v>
      </c>
      <c r="H6854" t="s">
        <v>135</v>
      </c>
      <c r="I6854" t="s">
        <v>136</v>
      </c>
      <c r="J6854" t="s">
        <v>137</v>
      </c>
      <c r="K6854" t="s">
        <v>138</v>
      </c>
      <c r="L6854" t="s">
        <v>18848</v>
      </c>
      <c r="M6854" t="s">
        <v>18849</v>
      </c>
      <c r="N6854">
        <v>1.0322222219999999</v>
      </c>
      <c r="O6854">
        <v>0</v>
      </c>
      <c r="P6854">
        <v>44</v>
      </c>
      <c r="Q6854">
        <v>0</v>
      </c>
      <c r="R6854">
        <v>1</v>
      </c>
      <c r="S6854">
        <v>0</v>
      </c>
      <c r="T6854">
        <v>21</v>
      </c>
      <c r="U6854">
        <v>0</v>
      </c>
      <c r="V6854">
        <v>0</v>
      </c>
      <c r="W6854">
        <v>0</v>
      </c>
      <c r="X6854">
        <v>47.027691768936123</v>
      </c>
      <c r="Y6854">
        <v>0</v>
      </c>
      <c r="Z6854">
        <v>0</v>
      </c>
      <c r="AA6854">
        <v>0</v>
      </c>
      <c r="AB6854">
        <v>78.748833417364352</v>
      </c>
      <c r="AC6854">
        <v>0</v>
      </c>
      <c r="AD6854">
        <v>0</v>
      </c>
      <c r="AE6854">
        <v>125.77652518630047</v>
      </c>
    </row>
    <row r="6855" spans="1:31" x14ac:dyDescent="0.3">
      <c r="A6855">
        <v>2662370</v>
      </c>
      <c r="B6855">
        <v>1</v>
      </c>
      <c r="C6855" t="s">
        <v>80</v>
      </c>
      <c r="D6855" t="s">
        <v>103</v>
      </c>
      <c r="E6855" t="s">
        <v>141</v>
      </c>
      <c r="F6855" t="s">
        <v>9317</v>
      </c>
      <c r="G6855" t="s">
        <v>606</v>
      </c>
      <c r="H6855" t="s">
        <v>144</v>
      </c>
      <c r="I6855" t="s">
        <v>136</v>
      </c>
      <c r="J6855" t="s">
        <v>137</v>
      </c>
      <c r="K6855" t="s">
        <v>138</v>
      </c>
      <c r="L6855" t="s">
        <v>18850</v>
      </c>
      <c r="M6855" t="s">
        <v>18851</v>
      </c>
      <c r="N6855">
        <v>5.4469444439999997</v>
      </c>
      <c r="O6855">
        <v>0</v>
      </c>
      <c r="P6855">
        <v>73</v>
      </c>
      <c r="Q6855">
        <v>0</v>
      </c>
      <c r="R6855">
        <v>27</v>
      </c>
      <c r="S6855">
        <v>0</v>
      </c>
      <c r="T6855">
        <v>11</v>
      </c>
      <c r="U6855">
        <v>0</v>
      </c>
      <c r="V6855">
        <v>0</v>
      </c>
      <c r="W6855">
        <v>0</v>
      </c>
      <c r="X6855">
        <v>122.94675444817736</v>
      </c>
      <c r="Y6855">
        <v>0</v>
      </c>
      <c r="Z6855">
        <v>297.85101762347676</v>
      </c>
      <c r="AA6855">
        <v>0</v>
      </c>
      <c r="AB6855">
        <v>27.459655114193261</v>
      </c>
      <c r="AC6855">
        <v>0</v>
      </c>
      <c r="AD6855">
        <v>0</v>
      </c>
      <c r="AE6855">
        <v>448.25742718584735</v>
      </c>
    </row>
    <row r="6856" spans="1:31" x14ac:dyDescent="0.3">
      <c r="A6856">
        <v>2661726</v>
      </c>
      <c r="B6856">
        <v>1</v>
      </c>
      <c r="C6856" t="s">
        <v>80</v>
      </c>
      <c r="D6856" t="s">
        <v>108</v>
      </c>
      <c r="E6856" t="s">
        <v>147</v>
      </c>
      <c r="F6856" t="s">
        <v>18852</v>
      </c>
      <c r="G6856" t="s">
        <v>161</v>
      </c>
      <c r="H6856" t="s">
        <v>144</v>
      </c>
      <c r="I6856" t="s">
        <v>136</v>
      </c>
      <c r="J6856" t="s">
        <v>137</v>
      </c>
      <c r="K6856" t="s">
        <v>162</v>
      </c>
      <c r="L6856" t="s">
        <v>18853</v>
      </c>
      <c r="M6856" t="s">
        <v>18854</v>
      </c>
      <c r="N6856">
        <v>3.7430555550000002</v>
      </c>
      <c r="O6856">
        <v>0</v>
      </c>
      <c r="P6856">
        <v>184</v>
      </c>
      <c r="Q6856">
        <v>0</v>
      </c>
      <c r="R6856">
        <v>60</v>
      </c>
      <c r="S6856">
        <v>1</v>
      </c>
      <c r="T6856">
        <v>28</v>
      </c>
      <c r="U6856">
        <v>0</v>
      </c>
      <c r="V6856">
        <v>0</v>
      </c>
      <c r="W6856">
        <v>0</v>
      </c>
      <c r="X6856">
        <v>143.46265349618523</v>
      </c>
      <c r="Y6856">
        <v>0</v>
      </c>
      <c r="Z6856">
        <v>192.07310846312538</v>
      </c>
      <c r="AA6856">
        <v>40.733255602670376</v>
      </c>
      <c r="AB6856">
        <v>121.55460480096286</v>
      </c>
      <c r="AC6856">
        <v>0</v>
      </c>
      <c r="AD6856">
        <v>0</v>
      </c>
      <c r="AE6856">
        <v>497.82362236294387</v>
      </c>
    </row>
    <row r="6857" spans="1:31" x14ac:dyDescent="0.3">
      <c r="A6857">
        <v>2662241</v>
      </c>
      <c r="B6857">
        <v>1</v>
      </c>
      <c r="C6857" t="s">
        <v>80</v>
      </c>
      <c r="D6857" t="s">
        <v>98</v>
      </c>
      <c r="E6857" t="s">
        <v>194</v>
      </c>
      <c r="F6857" t="s">
        <v>2682</v>
      </c>
      <c r="G6857" t="s">
        <v>149</v>
      </c>
      <c r="H6857" t="s">
        <v>144</v>
      </c>
      <c r="I6857" t="s">
        <v>136</v>
      </c>
      <c r="J6857" t="s">
        <v>137</v>
      </c>
      <c r="K6857" t="s">
        <v>138</v>
      </c>
      <c r="L6857" t="s">
        <v>18855</v>
      </c>
      <c r="M6857" t="s">
        <v>18856</v>
      </c>
      <c r="N6857">
        <v>0.57777777699999999</v>
      </c>
      <c r="O6857">
        <v>0</v>
      </c>
      <c r="P6857">
        <v>186</v>
      </c>
      <c r="Q6857">
        <v>2</v>
      </c>
      <c r="R6857">
        <v>415</v>
      </c>
      <c r="S6857">
        <v>3</v>
      </c>
      <c r="T6857">
        <v>135</v>
      </c>
      <c r="U6857">
        <v>2</v>
      </c>
      <c r="V6857">
        <v>0</v>
      </c>
      <c r="W6857">
        <v>0</v>
      </c>
      <c r="X6857">
        <v>47.746576422635997</v>
      </c>
      <c r="Y6857">
        <v>4.4879971395601332</v>
      </c>
      <c r="Z6857">
        <v>724.46788916350613</v>
      </c>
      <c r="AA6857">
        <v>13.25514022714729</v>
      </c>
      <c r="AB6857">
        <v>224.25454560134844</v>
      </c>
      <c r="AC6857">
        <v>24.701332782175108</v>
      </c>
      <c r="AD6857">
        <v>0</v>
      </c>
      <c r="AE6857">
        <v>1038.9134813363733</v>
      </c>
    </row>
    <row r="6858" spans="1:31" x14ac:dyDescent="0.3">
      <c r="A6858">
        <v>2661763</v>
      </c>
      <c r="B6858">
        <v>1</v>
      </c>
      <c r="C6858" t="s">
        <v>80</v>
      </c>
      <c r="D6858" t="s">
        <v>95</v>
      </c>
      <c r="E6858" t="s">
        <v>152</v>
      </c>
      <c r="F6858" t="s">
        <v>18857</v>
      </c>
      <c r="G6858" t="s">
        <v>220</v>
      </c>
      <c r="H6858" t="s">
        <v>135</v>
      </c>
      <c r="I6858" t="s">
        <v>136</v>
      </c>
      <c r="J6858" t="s">
        <v>137</v>
      </c>
      <c r="K6858" t="s">
        <v>162</v>
      </c>
      <c r="L6858" t="s">
        <v>18858</v>
      </c>
      <c r="M6858" t="s">
        <v>18859</v>
      </c>
      <c r="N6858">
        <v>0.80555555499999998</v>
      </c>
      <c r="O6858">
        <v>0</v>
      </c>
      <c r="P6858">
        <v>579</v>
      </c>
      <c r="Q6858">
        <v>0</v>
      </c>
      <c r="R6858">
        <v>0</v>
      </c>
      <c r="S6858">
        <v>0</v>
      </c>
      <c r="T6858">
        <v>24</v>
      </c>
      <c r="U6858">
        <v>0</v>
      </c>
      <c r="V6858">
        <v>0</v>
      </c>
      <c r="W6858">
        <v>0</v>
      </c>
      <c r="X6858">
        <v>127.68110800229546</v>
      </c>
      <c r="Y6858">
        <v>0</v>
      </c>
      <c r="Z6858">
        <v>0</v>
      </c>
      <c r="AA6858">
        <v>0</v>
      </c>
      <c r="AB6858">
        <v>83.319468207308091</v>
      </c>
      <c r="AC6858">
        <v>0</v>
      </c>
      <c r="AD6858">
        <v>0</v>
      </c>
      <c r="AE6858">
        <v>211.00057620960354</v>
      </c>
    </row>
    <row r="6859" spans="1:31" x14ac:dyDescent="0.3">
      <c r="A6859">
        <v>2662055</v>
      </c>
      <c r="B6859">
        <v>1</v>
      </c>
      <c r="C6859" t="s">
        <v>81</v>
      </c>
      <c r="D6859" t="s">
        <v>115</v>
      </c>
      <c r="E6859" t="s">
        <v>165</v>
      </c>
      <c r="F6859" t="s">
        <v>18860</v>
      </c>
      <c r="G6859" t="s">
        <v>224</v>
      </c>
      <c r="H6859" t="s">
        <v>135</v>
      </c>
      <c r="I6859" t="s">
        <v>136</v>
      </c>
      <c r="J6859" t="s">
        <v>137</v>
      </c>
      <c r="K6859" t="s">
        <v>138</v>
      </c>
      <c r="L6859" t="s">
        <v>18861</v>
      </c>
      <c r="M6859" t="s">
        <v>18862</v>
      </c>
      <c r="N6859">
        <v>1.7124999999999999</v>
      </c>
      <c r="O6859">
        <v>0</v>
      </c>
      <c r="P6859">
        <v>16</v>
      </c>
      <c r="Q6859">
        <v>0</v>
      </c>
      <c r="R6859">
        <v>7</v>
      </c>
      <c r="S6859">
        <v>0</v>
      </c>
      <c r="T6859">
        <v>2</v>
      </c>
      <c r="U6859">
        <v>0</v>
      </c>
      <c r="V6859">
        <v>0</v>
      </c>
      <c r="W6859">
        <v>0</v>
      </c>
      <c r="X6859">
        <v>8.6182493702568284</v>
      </c>
      <c r="Y6859">
        <v>0</v>
      </c>
      <c r="Z6859">
        <v>14.879969209019235</v>
      </c>
      <c r="AA6859">
        <v>0</v>
      </c>
      <c r="AB6859">
        <v>2.9023995544436549</v>
      </c>
      <c r="AC6859">
        <v>0</v>
      </c>
      <c r="AD6859">
        <v>0</v>
      </c>
      <c r="AE6859">
        <v>26.400618133719718</v>
      </c>
    </row>
    <row r="6860" spans="1:31" x14ac:dyDescent="0.3">
      <c r="A6860">
        <v>2662204</v>
      </c>
      <c r="B6860">
        <v>1</v>
      </c>
      <c r="C6860" t="s">
        <v>80</v>
      </c>
      <c r="D6860" t="s">
        <v>83</v>
      </c>
      <c r="E6860" t="s">
        <v>132</v>
      </c>
      <c r="F6860" t="s">
        <v>18863</v>
      </c>
      <c r="G6860" t="s">
        <v>134</v>
      </c>
      <c r="H6860" t="s">
        <v>135</v>
      </c>
      <c r="I6860" t="s">
        <v>136</v>
      </c>
      <c r="J6860" t="s">
        <v>137</v>
      </c>
      <c r="K6860" t="s">
        <v>138</v>
      </c>
      <c r="L6860" t="s">
        <v>18864</v>
      </c>
      <c r="M6860" t="s">
        <v>18865</v>
      </c>
      <c r="N6860">
        <v>1.7208333330000001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4.0403135964583337</v>
      </c>
      <c r="AC6860">
        <v>0</v>
      </c>
      <c r="AD6860">
        <v>0</v>
      </c>
      <c r="AE6860">
        <v>4.0403135964583337</v>
      </c>
    </row>
    <row r="6861" spans="1:31" x14ac:dyDescent="0.3">
      <c r="A6861">
        <v>2661832</v>
      </c>
      <c r="B6861">
        <v>1</v>
      </c>
      <c r="C6861" t="s">
        <v>80</v>
      </c>
      <c r="D6861" t="s">
        <v>105</v>
      </c>
      <c r="E6861" t="s">
        <v>194</v>
      </c>
      <c r="F6861" t="s">
        <v>18866</v>
      </c>
      <c r="G6861" t="s">
        <v>149</v>
      </c>
      <c r="H6861" t="s">
        <v>144</v>
      </c>
      <c r="I6861" t="s">
        <v>136</v>
      </c>
      <c r="J6861" t="s">
        <v>137</v>
      </c>
      <c r="K6861" t="s">
        <v>138</v>
      </c>
      <c r="L6861" t="s">
        <v>18867</v>
      </c>
      <c r="M6861" t="s">
        <v>18868</v>
      </c>
      <c r="N6861">
        <v>5.8333333000000001E-2</v>
      </c>
      <c r="O6861">
        <v>1</v>
      </c>
      <c r="P6861">
        <v>5425</v>
      </c>
      <c r="Q6861">
        <v>0</v>
      </c>
      <c r="R6861">
        <v>20</v>
      </c>
      <c r="S6861">
        <v>4</v>
      </c>
      <c r="T6861">
        <v>1360</v>
      </c>
      <c r="U6861">
        <v>1</v>
      </c>
      <c r="V6861">
        <v>3</v>
      </c>
      <c r="W6861">
        <v>5.5526845810274991E-2</v>
      </c>
      <c r="X6861">
        <v>95.732690585076625</v>
      </c>
      <c r="Y6861">
        <v>0</v>
      </c>
      <c r="Z6861">
        <v>1.0132139787496124</v>
      </c>
      <c r="AA6861">
        <v>16.403673086531239</v>
      </c>
      <c r="AB6861">
        <v>134.5179240517262</v>
      </c>
      <c r="AC6861">
        <v>42.455581258851176</v>
      </c>
      <c r="AD6861">
        <v>3.3437220890501869</v>
      </c>
      <c r="AE6861">
        <v>293.52233189579533</v>
      </c>
    </row>
    <row r="6862" spans="1:31" x14ac:dyDescent="0.3">
      <c r="A6862">
        <v>2662210</v>
      </c>
      <c r="B6862">
        <v>1</v>
      </c>
      <c r="C6862" t="s">
        <v>81</v>
      </c>
      <c r="D6862" t="s">
        <v>121</v>
      </c>
      <c r="E6862" t="s">
        <v>132</v>
      </c>
      <c r="F6862" t="s">
        <v>18869</v>
      </c>
      <c r="G6862" t="s">
        <v>183</v>
      </c>
      <c r="H6862" t="s">
        <v>135</v>
      </c>
      <c r="I6862" t="s">
        <v>136</v>
      </c>
      <c r="J6862" t="s">
        <v>3</v>
      </c>
      <c r="K6862" t="s">
        <v>138</v>
      </c>
      <c r="L6862" t="s">
        <v>18870</v>
      </c>
      <c r="M6862" t="s">
        <v>18871</v>
      </c>
      <c r="N6862">
        <v>4.4286111110000004</v>
      </c>
      <c r="O6862">
        <v>0</v>
      </c>
      <c r="P6862">
        <v>4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1.7079379227251721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1.7079379227251721</v>
      </c>
    </row>
    <row r="6863" spans="1:31" x14ac:dyDescent="0.3">
      <c r="A6863">
        <v>2661978</v>
      </c>
      <c r="B6863">
        <v>1</v>
      </c>
      <c r="C6863" t="s">
        <v>81</v>
      </c>
      <c r="D6863" t="s">
        <v>127</v>
      </c>
      <c r="E6863" t="s">
        <v>147</v>
      </c>
      <c r="F6863" t="s">
        <v>3827</v>
      </c>
      <c r="G6863" t="s">
        <v>149</v>
      </c>
      <c r="H6863" t="s">
        <v>144</v>
      </c>
      <c r="I6863" t="s">
        <v>241</v>
      </c>
      <c r="J6863" t="s">
        <v>137</v>
      </c>
      <c r="K6863" t="s">
        <v>138</v>
      </c>
      <c r="L6863" t="s">
        <v>18872</v>
      </c>
      <c r="M6863" t="s">
        <v>18873</v>
      </c>
      <c r="N6863">
        <v>2.7777769999999999E-3</v>
      </c>
      <c r="O6863">
        <v>7</v>
      </c>
      <c r="P6863">
        <v>612</v>
      </c>
      <c r="Q6863">
        <v>102</v>
      </c>
      <c r="R6863">
        <v>51</v>
      </c>
      <c r="S6863">
        <v>7</v>
      </c>
      <c r="T6863">
        <v>69</v>
      </c>
      <c r="U6863">
        <v>1</v>
      </c>
      <c r="V6863">
        <v>0</v>
      </c>
      <c r="W6863">
        <v>8.5586392362522225E-3</v>
      </c>
      <c r="X6863">
        <v>0.34929932664638447</v>
      </c>
      <c r="Y6863">
        <v>0.93172752381397561</v>
      </c>
      <c r="Z6863">
        <v>0.33221080432903899</v>
      </c>
      <c r="AA6863">
        <v>1.5373536772082225E-2</v>
      </c>
      <c r="AB6863">
        <v>0.15830554623378443</v>
      </c>
      <c r="AC6863">
        <v>1.9591775097411116E-2</v>
      </c>
      <c r="AD6863">
        <v>0</v>
      </c>
      <c r="AE6863">
        <v>1.815067152128929</v>
      </c>
    </row>
    <row r="6864" spans="1:31" x14ac:dyDescent="0.3">
      <c r="A6864">
        <v>2661686</v>
      </c>
      <c r="B6864">
        <v>1</v>
      </c>
      <c r="C6864" t="s">
        <v>80</v>
      </c>
      <c r="D6864" t="s">
        <v>84</v>
      </c>
      <c r="E6864" t="s">
        <v>132</v>
      </c>
      <c r="F6864" t="s">
        <v>18874</v>
      </c>
      <c r="G6864" t="s">
        <v>268</v>
      </c>
      <c r="H6864" t="s">
        <v>135</v>
      </c>
      <c r="I6864" t="s">
        <v>136</v>
      </c>
      <c r="J6864" t="s">
        <v>137</v>
      </c>
      <c r="K6864" t="s">
        <v>138</v>
      </c>
      <c r="L6864" t="s">
        <v>18875</v>
      </c>
      <c r="M6864" t="s">
        <v>18876</v>
      </c>
      <c r="N6864">
        <v>4.5263888879999996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25.34985270051374</v>
      </c>
      <c r="AC6864">
        <v>0</v>
      </c>
      <c r="AD6864">
        <v>0</v>
      </c>
      <c r="AE6864">
        <v>25.34985270051374</v>
      </c>
    </row>
    <row r="6865" spans="1:31" x14ac:dyDescent="0.3">
      <c r="A6865">
        <v>2661692</v>
      </c>
      <c r="B6865">
        <v>1</v>
      </c>
      <c r="C6865" t="s">
        <v>81</v>
      </c>
      <c r="D6865" t="s">
        <v>112</v>
      </c>
      <c r="E6865" t="s">
        <v>141</v>
      </c>
      <c r="F6865" t="s">
        <v>18877</v>
      </c>
      <c r="G6865" t="s">
        <v>220</v>
      </c>
      <c r="H6865" t="s">
        <v>144</v>
      </c>
      <c r="I6865" t="s">
        <v>136</v>
      </c>
      <c r="J6865" t="s">
        <v>137</v>
      </c>
      <c r="K6865" t="s">
        <v>162</v>
      </c>
      <c r="L6865" t="s">
        <v>18878</v>
      </c>
      <c r="M6865" t="s">
        <v>18879</v>
      </c>
      <c r="N6865">
        <v>1.099444444</v>
      </c>
      <c r="O6865">
        <v>0</v>
      </c>
      <c r="P6865">
        <v>991</v>
      </c>
      <c r="Q6865">
        <v>0</v>
      </c>
      <c r="R6865">
        <v>1</v>
      </c>
      <c r="S6865">
        <v>0</v>
      </c>
      <c r="T6865">
        <v>69</v>
      </c>
      <c r="U6865">
        <v>0</v>
      </c>
      <c r="V6865">
        <v>0</v>
      </c>
      <c r="W6865">
        <v>0</v>
      </c>
      <c r="X6865">
        <v>213.29901651943581</v>
      </c>
      <c r="Y6865">
        <v>0</v>
      </c>
      <c r="Z6865">
        <v>0</v>
      </c>
      <c r="AA6865">
        <v>0</v>
      </c>
      <c r="AB6865">
        <v>83.850897752602108</v>
      </c>
      <c r="AC6865">
        <v>0</v>
      </c>
      <c r="AD6865">
        <v>0</v>
      </c>
      <c r="AE6865">
        <v>297.1499142720379</v>
      </c>
    </row>
    <row r="6866" spans="1:31" x14ac:dyDescent="0.3">
      <c r="A6866">
        <v>2662227</v>
      </c>
      <c r="B6866">
        <v>1</v>
      </c>
      <c r="C6866" t="s">
        <v>81</v>
      </c>
      <c r="D6866" t="s">
        <v>112</v>
      </c>
      <c r="E6866" t="s">
        <v>194</v>
      </c>
      <c r="F6866" t="s">
        <v>7848</v>
      </c>
      <c r="G6866" t="s">
        <v>149</v>
      </c>
      <c r="H6866" t="s">
        <v>144</v>
      </c>
      <c r="I6866" t="s">
        <v>136</v>
      </c>
      <c r="J6866" t="s">
        <v>137</v>
      </c>
      <c r="K6866" t="s">
        <v>138</v>
      </c>
      <c r="L6866" t="s">
        <v>18880</v>
      </c>
      <c r="M6866" t="s">
        <v>18881</v>
      </c>
      <c r="N6866">
        <v>7.6388888000000002E-2</v>
      </c>
      <c r="O6866">
        <v>4</v>
      </c>
      <c r="P6866">
        <v>897</v>
      </c>
      <c r="Q6866">
        <v>2</v>
      </c>
      <c r="R6866">
        <v>78</v>
      </c>
      <c r="S6866">
        <v>3</v>
      </c>
      <c r="T6866">
        <v>31</v>
      </c>
      <c r="U6866">
        <v>0</v>
      </c>
      <c r="V6866">
        <v>0</v>
      </c>
      <c r="W6866">
        <v>8.6534022330000016E-2</v>
      </c>
      <c r="X6866">
        <v>8.3187866062208968</v>
      </c>
      <c r="Y6866">
        <v>0.85052179605281741</v>
      </c>
      <c r="Z6866">
        <v>2.7656869500280234</v>
      </c>
      <c r="AA6866">
        <v>0.31992013691557636</v>
      </c>
      <c r="AB6866">
        <v>1.0465042229163743</v>
      </c>
      <c r="AC6866">
        <v>0</v>
      </c>
      <c r="AD6866">
        <v>0</v>
      </c>
      <c r="AE6866">
        <v>13.387953734463686</v>
      </c>
    </row>
    <row r="6867" spans="1:31" x14ac:dyDescent="0.3">
      <c r="A6867">
        <v>2662081</v>
      </c>
      <c r="B6867">
        <v>1</v>
      </c>
      <c r="C6867" t="s">
        <v>81</v>
      </c>
      <c r="D6867" t="s">
        <v>113</v>
      </c>
      <c r="E6867" t="s">
        <v>141</v>
      </c>
      <c r="F6867" t="s">
        <v>18882</v>
      </c>
      <c r="G6867" t="s">
        <v>676</v>
      </c>
      <c r="H6867" t="s">
        <v>144</v>
      </c>
      <c r="I6867" t="s">
        <v>136</v>
      </c>
      <c r="J6867" t="s">
        <v>137</v>
      </c>
      <c r="K6867" t="s">
        <v>138</v>
      </c>
      <c r="L6867" t="s">
        <v>18883</v>
      </c>
      <c r="M6867" t="s">
        <v>18884</v>
      </c>
      <c r="N6867">
        <v>0.825555555</v>
      </c>
      <c r="O6867">
        <v>0</v>
      </c>
      <c r="P6867">
        <v>113</v>
      </c>
      <c r="Q6867">
        <v>0</v>
      </c>
      <c r="R6867">
        <v>11</v>
      </c>
      <c r="S6867">
        <v>0</v>
      </c>
      <c r="T6867">
        <v>9</v>
      </c>
      <c r="U6867">
        <v>0</v>
      </c>
      <c r="V6867">
        <v>0</v>
      </c>
      <c r="W6867">
        <v>0</v>
      </c>
      <c r="X6867">
        <v>16.61839413353335</v>
      </c>
      <c r="Y6867">
        <v>0</v>
      </c>
      <c r="Z6867">
        <v>19.909774359472401</v>
      </c>
      <c r="AA6867">
        <v>0</v>
      </c>
      <c r="AB6867">
        <v>2.1962773739136408</v>
      </c>
      <c r="AC6867">
        <v>0</v>
      </c>
      <c r="AD6867">
        <v>0</v>
      </c>
      <c r="AE6867">
        <v>38.724445866919389</v>
      </c>
    </row>
    <row r="6868" spans="1:31" x14ac:dyDescent="0.3">
      <c r="A6868">
        <v>2661772</v>
      </c>
      <c r="B6868">
        <v>1</v>
      </c>
      <c r="C6868" t="s">
        <v>80</v>
      </c>
      <c r="D6868" t="s">
        <v>86</v>
      </c>
      <c r="E6868" t="s">
        <v>152</v>
      </c>
      <c r="F6868" t="s">
        <v>2728</v>
      </c>
      <c r="G6868" t="s">
        <v>161</v>
      </c>
      <c r="H6868" t="s">
        <v>135</v>
      </c>
      <c r="I6868" t="s">
        <v>136</v>
      </c>
      <c r="J6868" t="s">
        <v>137</v>
      </c>
      <c r="K6868" t="s">
        <v>162</v>
      </c>
      <c r="L6868" t="s">
        <v>18885</v>
      </c>
      <c r="M6868" t="s">
        <v>18886</v>
      </c>
      <c r="N6868">
        <v>6.0894444439999997</v>
      </c>
      <c r="O6868">
        <v>0</v>
      </c>
      <c r="P6868">
        <v>103</v>
      </c>
      <c r="Q6868">
        <v>0</v>
      </c>
      <c r="R6868">
        <v>1</v>
      </c>
      <c r="S6868">
        <v>0</v>
      </c>
      <c r="T6868">
        <v>5</v>
      </c>
      <c r="U6868">
        <v>0</v>
      </c>
      <c r="V6868">
        <v>0</v>
      </c>
      <c r="W6868">
        <v>0</v>
      </c>
      <c r="X6868">
        <v>513.57573457161288</v>
      </c>
      <c r="Y6868">
        <v>0</v>
      </c>
      <c r="Z6868">
        <v>3.0637702002603886</v>
      </c>
      <c r="AA6868">
        <v>0</v>
      </c>
      <c r="AB6868">
        <v>18.69077649730249</v>
      </c>
      <c r="AC6868">
        <v>0</v>
      </c>
      <c r="AD6868">
        <v>0</v>
      </c>
      <c r="AE6868">
        <v>535.33028126917577</v>
      </c>
    </row>
    <row r="6869" spans="1:31" x14ac:dyDescent="0.3">
      <c r="A6869">
        <v>2662270</v>
      </c>
      <c r="B6869">
        <v>1</v>
      </c>
      <c r="C6869" t="s">
        <v>81</v>
      </c>
      <c r="D6869" t="s">
        <v>128</v>
      </c>
      <c r="E6869" t="s">
        <v>147</v>
      </c>
      <c r="F6869" t="s">
        <v>9299</v>
      </c>
      <c r="G6869" t="s">
        <v>149</v>
      </c>
      <c r="H6869" t="s">
        <v>144</v>
      </c>
      <c r="I6869" t="s">
        <v>136</v>
      </c>
      <c r="J6869" t="s">
        <v>137</v>
      </c>
      <c r="K6869" t="s">
        <v>138</v>
      </c>
      <c r="L6869" t="s">
        <v>18887</v>
      </c>
      <c r="M6869" t="s">
        <v>18888</v>
      </c>
      <c r="N6869">
        <v>0.132222222</v>
      </c>
      <c r="O6869">
        <v>0</v>
      </c>
      <c r="P6869">
        <v>0</v>
      </c>
      <c r="Q6869">
        <v>1</v>
      </c>
      <c r="R6869">
        <v>0</v>
      </c>
      <c r="S6869">
        <v>32</v>
      </c>
      <c r="T6869">
        <v>0</v>
      </c>
      <c r="U6869">
        <v>31</v>
      </c>
      <c r="V6869">
        <v>0</v>
      </c>
      <c r="W6869">
        <v>0</v>
      </c>
      <c r="X6869">
        <v>0</v>
      </c>
      <c r="Y6869">
        <v>0.131394633678308</v>
      </c>
      <c r="Z6869">
        <v>0</v>
      </c>
      <c r="AA6869">
        <v>26.584486644211488</v>
      </c>
      <c r="AB6869">
        <v>0</v>
      </c>
      <c r="AC6869">
        <v>475.21064531119214</v>
      </c>
      <c r="AD6869">
        <v>0</v>
      </c>
      <c r="AE6869">
        <v>501.92652658908196</v>
      </c>
    </row>
    <row r="6870" spans="1:31" x14ac:dyDescent="0.3">
      <c r="A6870">
        <v>2661629</v>
      </c>
      <c r="B6870">
        <v>1</v>
      </c>
      <c r="C6870" t="s">
        <v>81</v>
      </c>
      <c r="D6870" t="s">
        <v>119</v>
      </c>
      <c r="E6870" t="s">
        <v>141</v>
      </c>
      <c r="F6870" t="s">
        <v>18889</v>
      </c>
      <c r="G6870" t="s">
        <v>143</v>
      </c>
      <c r="H6870" t="s">
        <v>144</v>
      </c>
      <c r="I6870" t="s">
        <v>136</v>
      </c>
      <c r="J6870" t="s">
        <v>137</v>
      </c>
      <c r="K6870" t="s">
        <v>138</v>
      </c>
      <c r="L6870" t="s">
        <v>18890</v>
      </c>
      <c r="M6870" t="s">
        <v>18891</v>
      </c>
      <c r="N6870">
        <v>1.1061111109999999</v>
      </c>
      <c r="O6870">
        <v>1</v>
      </c>
      <c r="P6870">
        <v>404</v>
      </c>
      <c r="Q6870">
        <v>8</v>
      </c>
      <c r="R6870">
        <v>33</v>
      </c>
      <c r="S6870">
        <v>0</v>
      </c>
      <c r="T6870">
        <v>18</v>
      </c>
      <c r="U6870">
        <v>0</v>
      </c>
      <c r="V6870">
        <v>0</v>
      </c>
      <c r="W6870">
        <v>0.24495611632861111</v>
      </c>
      <c r="X6870">
        <v>42.118286628328491</v>
      </c>
      <c r="Y6870">
        <v>27.030004395901891</v>
      </c>
      <c r="Z6870">
        <v>85.474373535495218</v>
      </c>
      <c r="AA6870">
        <v>0</v>
      </c>
      <c r="AB6870">
        <v>11.276333970785394</v>
      </c>
      <c r="AC6870">
        <v>0</v>
      </c>
      <c r="AD6870">
        <v>0</v>
      </c>
      <c r="AE6870">
        <v>166.14395464683963</v>
      </c>
    </row>
    <row r="6871" spans="1:31" x14ac:dyDescent="0.3">
      <c r="A6871">
        <v>2662127</v>
      </c>
      <c r="B6871">
        <v>1</v>
      </c>
      <c r="C6871" t="s">
        <v>80</v>
      </c>
      <c r="D6871" t="s">
        <v>94</v>
      </c>
      <c r="E6871" t="s">
        <v>132</v>
      </c>
      <c r="F6871" t="s">
        <v>18892</v>
      </c>
      <c r="G6871" t="s">
        <v>268</v>
      </c>
      <c r="H6871" t="s">
        <v>135</v>
      </c>
      <c r="I6871" t="s">
        <v>136</v>
      </c>
      <c r="J6871" t="s">
        <v>137</v>
      </c>
      <c r="K6871" t="s">
        <v>138</v>
      </c>
      <c r="L6871" t="s">
        <v>18893</v>
      </c>
      <c r="M6871" t="s">
        <v>18894</v>
      </c>
      <c r="N6871">
        <v>5.415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</row>
    <row r="6872" spans="1:31" x14ac:dyDescent="0.3">
      <c r="A6872">
        <v>2662150</v>
      </c>
      <c r="B6872">
        <v>1</v>
      </c>
      <c r="C6872" t="s">
        <v>80</v>
      </c>
      <c r="D6872" t="s">
        <v>83</v>
      </c>
      <c r="E6872" t="s">
        <v>165</v>
      </c>
      <c r="F6872" t="s">
        <v>18895</v>
      </c>
      <c r="G6872" t="s">
        <v>300</v>
      </c>
      <c r="H6872" t="s">
        <v>135</v>
      </c>
      <c r="I6872" t="s">
        <v>136</v>
      </c>
      <c r="J6872" t="s">
        <v>137</v>
      </c>
      <c r="K6872" t="s">
        <v>138</v>
      </c>
      <c r="L6872" t="s">
        <v>18896</v>
      </c>
      <c r="M6872" t="s">
        <v>18897</v>
      </c>
      <c r="N6872">
        <v>6.6866666659999998</v>
      </c>
      <c r="O6872">
        <v>0</v>
      </c>
      <c r="P6872">
        <v>39</v>
      </c>
      <c r="Q6872">
        <v>0</v>
      </c>
      <c r="R6872">
        <v>0</v>
      </c>
      <c r="S6872">
        <v>0</v>
      </c>
      <c r="T6872">
        <v>19</v>
      </c>
      <c r="U6872">
        <v>0</v>
      </c>
      <c r="V6872">
        <v>2</v>
      </c>
      <c r="W6872">
        <v>0</v>
      </c>
      <c r="X6872">
        <v>93.611381193137674</v>
      </c>
      <c r="Y6872">
        <v>0</v>
      </c>
      <c r="Z6872">
        <v>0</v>
      </c>
      <c r="AA6872">
        <v>0</v>
      </c>
      <c r="AB6872">
        <v>479.69241462039298</v>
      </c>
      <c r="AC6872">
        <v>0</v>
      </c>
      <c r="AD6872">
        <v>477.119076455933</v>
      </c>
      <c r="AE6872">
        <v>1050.4228722694636</v>
      </c>
    </row>
    <row r="6873" spans="1:31" x14ac:dyDescent="0.3">
      <c r="A6873">
        <v>2661603</v>
      </c>
      <c r="B6873">
        <v>1</v>
      </c>
      <c r="C6873" t="s">
        <v>81</v>
      </c>
      <c r="D6873" t="s">
        <v>121</v>
      </c>
      <c r="E6873" t="s">
        <v>141</v>
      </c>
      <c r="F6873" t="s">
        <v>18898</v>
      </c>
      <c r="G6873" t="s">
        <v>143</v>
      </c>
      <c r="H6873" t="s">
        <v>144</v>
      </c>
      <c r="I6873" t="s">
        <v>136</v>
      </c>
      <c r="J6873" t="s">
        <v>137</v>
      </c>
      <c r="K6873" t="s">
        <v>138</v>
      </c>
      <c r="L6873" t="s">
        <v>18899</v>
      </c>
      <c r="M6873" t="s">
        <v>18900</v>
      </c>
      <c r="N6873">
        <v>3.2636111109999999</v>
      </c>
      <c r="O6873">
        <v>0</v>
      </c>
      <c r="P6873">
        <v>22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8.0673067684963904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8.0673067684963904</v>
      </c>
    </row>
    <row r="6874" spans="1:31" x14ac:dyDescent="0.3">
      <c r="A6874">
        <v>2661752</v>
      </c>
      <c r="B6874">
        <v>1</v>
      </c>
      <c r="C6874" t="s">
        <v>80</v>
      </c>
      <c r="D6874" t="s">
        <v>90</v>
      </c>
      <c r="E6874" t="s">
        <v>165</v>
      </c>
      <c r="F6874" t="s">
        <v>18901</v>
      </c>
      <c r="G6874" t="s">
        <v>220</v>
      </c>
      <c r="H6874" t="s">
        <v>135</v>
      </c>
      <c r="I6874" t="s">
        <v>136</v>
      </c>
      <c r="J6874" t="s">
        <v>137</v>
      </c>
      <c r="K6874" t="s">
        <v>162</v>
      </c>
      <c r="L6874" t="s">
        <v>18902</v>
      </c>
      <c r="M6874" t="s">
        <v>18903</v>
      </c>
      <c r="N6874">
        <v>0.97250000000000003</v>
      </c>
      <c r="O6874">
        <v>0</v>
      </c>
      <c r="P6874">
        <v>92</v>
      </c>
      <c r="Q6874">
        <v>0</v>
      </c>
      <c r="R6874">
        <v>0</v>
      </c>
      <c r="S6874">
        <v>0</v>
      </c>
      <c r="T6874">
        <v>7</v>
      </c>
      <c r="U6874">
        <v>0</v>
      </c>
      <c r="V6874">
        <v>0</v>
      </c>
      <c r="W6874">
        <v>0</v>
      </c>
      <c r="X6874">
        <v>24.562855345597523</v>
      </c>
      <c r="Y6874">
        <v>0</v>
      </c>
      <c r="Z6874">
        <v>0</v>
      </c>
      <c r="AA6874">
        <v>0</v>
      </c>
      <c r="AB6874">
        <v>13.487375345199631</v>
      </c>
      <c r="AC6874">
        <v>0</v>
      </c>
      <c r="AD6874">
        <v>0</v>
      </c>
      <c r="AE6874">
        <v>38.05023069079715</v>
      </c>
    </row>
    <row r="6875" spans="1:31" x14ac:dyDescent="0.3">
      <c r="A6875">
        <v>2661623</v>
      </c>
      <c r="B6875">
        <v>1</v>
      </c>
      <c r="C6875" t="s">
        <v>81</v>
      </c>
      <c r="D6875" t="s">
        <v>127</v>
      </c>
      <c r="E6875" t="s">
        <v>147</v>
      </c>
      <c r="F6875" t="s">
        <v>18904</v>
      </c>
      <c r="G6875" t="s">
        <v>149</v>
      </c>
      <c r="H6875" t="s">
        <v>144</v>
      </c>
      <c r="I6875" t="s">
        <v>136</v>
      </c>
      <c r="J6875" t="s">
        <v>137</v>
      </c>
      <c r="K6875" t="s">
        <v>138</v>
      </c>
      <c r="L6875" t="s">
        <v>18905</v>
      </c>
      <c r="M6875" t="s">
        <v>18906</v>
      </c>
      <c r="N6875">
        <v>2.9077777770000002</v>
      </c>
      <c r="O6875">
        <v>14</v>
      </c>
      <c r="P6875">
        <v>1582</v>
      </c>
      <c r="Q6875">
        <v>300</v>
      </c>
      <c r="R6875">
        <v>177</v>
      </c>
      <c r="S6875">
        <v>22</v>
      </c>
      <c r="T6875">
        <v>178</v>
      </c>
      <c r="U6875">
        <v>1</v>
      </c>
      <c r="V6875">
        <v>0</v>
      </c>
      <c r="W6875">
        <v>22.497052699250982</v>
      </c>
      <c r="X6875">
        <v>863.5381130418582</v>
      </c>
      <c r="Y6875">
        <v>2493.5556464646002</v>
      </c>
      <c r="Z6875">
        <v>969.40477957229996</v>
      </c>
      <c r="AA6875">
        <v>178.38299163690434</v>
      </c>
      <c r="AB6875">
        <v>357.2024504877474</v>
      </c>
      <c r="AC6875">
        <v>19.053544574352223</v>
      </c>
      <c r="AD6875">
        <v>0</v>
      </c>
      <c r="AE6875">
        <v>4903.6345784770137</v>
      </c>
    </row>
    <row r="6876" spans="1:31" x14ac:dyDescent="0.3">
      <c r="A6876">
        <v>2661672</v>
      </c>
      <c r="B6876">
        <v>1</v>
      </c>
      <c r="C6876" t="s">
        <v>80</v>
      </c>
      <c r="D6876" t="s">
        <v>95</v>
      </c>
      <c r="E6876" t="s">
        <v>152</v>
      </c>
      <c r="F6876" t="s">
        <v>18907</v>
      </c>
      <c r="G6876" t="s">
        <v>220</v>
      </c>
      <c r="H6876" t="s">
        <v>135</v>
      </c>
      <c r="I6876" t="s">
        <v>136</v>
      </c>
      <c r="J6876" t="s">
        <v>137</v>
      </c>
      <c r="K6876" t="s">
        <v>162</v>
      </c>
      <c r="L6876" t="s">
        <v>18908</v>
      </c>
      <c r="M6876" t="s">
        <v>18909</v>
      </c>
      <c r="N6876">
        <v>0.50777777700000004</v>
      </c>
      <c r="O6876">
        <v>0</v>
      </c>
      <c r="P6876">
        <v>153</v>
      </c>
      <c r="Q6876">
        <v>0</v>
      </c>
      <c r="R6876">
        <v>0</v>
      </c>
      <c r="S6876">
        <v>0</v>
      </c>
      <c r="T6876">
        <v>9</v>
      </c>
      <c r="U6876">
        <v>0</v>
      </c>
      <c r="V6876">
        <v>0</v>
      </c>
      <c r="W6876">
        <v>0</v>
      </c>
      <c r="X6876">
        <v>22.672178785768644</v>
      </c>
      <c r="Y6876">
        <v>0</v>
      </c>
      <c r="Z6876">
        <v>0</v>
      </c>
      <c r="AA6876">
        <v>0</v>
      </c>
      <c r="AB6876">
        <v>12.577241947231181</v>
      </c>
      <c r="AC6876">
        <v>0</v>
      </c>
      <c r="AD6876">
        <v>0</v>
      </c>
      <c r="AE6876">
        <v>35.249420732999823</v>
      </c>
    </row>
    <row r="6877" spans="1:31" x14ac:dyDescent="0.3">
      <c r="A6877">
        <v>2662393</v>
      </c>
      <c r="B6877">
        <v>1</v>
      </c>
      <c r="C6877" t="s">
        <v>80</v>
      </c>
      <c r="D6877" t="s">
        <v>93</v>
      </c>
      <c r="E6877" t="s">
        <v>165</v>
      </c>
      <c r="F6877" t="s">
        <v>18910</v>
      </c>
      <c r="G6877" t="s">
        <v>224</v>
      </c>
      <c r="H6877" t="s">
        <v>135</v>
      </c>
      <c r="I6877" t="s">
        <v>136</v>
      </c>
      <c r="J6877" t="s">
        <v>137</v>
      </c>
      <c r="K6877" t="s">
        <v>138</v>
      </c>
      <c r="L6877" t="s">
        <v>18911</v>
      </c>
      <c r="M6877" t="s">
        <v>18912</v>
      </c>
      <c r="N6877">
        <v>1.423611111</v>
      </c>
      <c r="O6877">
        <v>0</v>
      </c>
      <c r="P6877">
        <v>58</v>
      </c>
      <c r="Q6877">
        <v>0</v>
      </c>
      <c r="R6877">
        <v>5</v>
      </c>
      <c r="S6877">
        <v>0</v>
      </c>
      <c r="T6877">
        <v>3</v>
      </c>
      <c r="U6877">
        <v>0</v>
      </c>
      <c r="V6877">
        <v>0</v>
      </c>
      <c r="W6877">
        <v>0</v>
      </c>
      <c r="X6877">
        <v>11.591981446001348</v>
      </c>
      <c r="Y6877">
        <v>0</v>
      </c>
      <c r="Z6877">
        <v>34.16232797933705</v>
      </c>
      <c r="AA6877">
        <v>0</v>
      </c>
      <c r="AB6877">
        <v>3.7853647109101813</v>
      </c>
      <c r="AC6877">
        <v>0</v>
      </c>
      <c r="AD6877">
        <v>0</v>
      </c>
      <c r="AE6877">
        <v>49.539674136248578</v>
      </c>
    </row>
    <row r="6878" spans="1:31" x14ac:dyDescent="0.3">
      <c r="A6878">
        <v>2661609</v>
      </c>
      <c r="B6878">
        <v>1</v>
      </c>
      <c r="C6878" t="s">
        <v>81</v>
      </c>
      <c r="D6878" t="s">
        <v>112</v>
      </c>
      <c r="E6878" t="s">
        <v>141</v>
      </c>
      <c r="F6878" t="s">
        <v>18913</v>
      </c>
      <c r="G6878" t="s">
        <v>149</v>
      </c>
      <c r="H6878" t="s">
        <v>144</v>
      </c>
      <c r="I6878" t="s">
        <v>241</v>
      </c>
      <c r="J6878" t="s">
        <v>137</v>
      </c>
      <c r="K6878" t="s">
        <v>138</v>
      </c>
      <c r="L6878" t="s">
        <v>18914</v>
      </c>
      <c r="M6878" t="s">
        <v>18915</v>
      </c>
      <c r="N6878">
        <v>2.7777769999999999E-3</v>
      </c>
      <c r="O6878">
        <v>0</v>
      </c>
      <c r="P6878">
        <v>0</v>
      </c>
      <c r="Q6878">
        <v>6</v>
      </c>
      <c r="R6878">
        <v>5</v>
      </c>
      <c r="S6878">
        <v>1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0.42339943319999113</v>
      </c>
      <c r="Z6878">
        <v>0.110043011573965</v>
      </c>
      <c r="AA6878">
        <v>4.1524270546447507E-2</v>
      </c>
      <c r="AB6878">
        <v>0</v>
      </c>
      <c r="AC6878">
        <v>0</v>
      </c>
      <c r="AD6878">
        <v>0</v>
      </c>
      <c r="AE6878">
        <v>0.57496671532040355</v>
      </c>
    </row>
    <row r="6879" spans="1:31" x14ac:dyDescent="0.3">
      <c r="A6879">
        <v>2662250</v>
      </c>
      <c r="B6879">
        <v>1</v>
      </c>
      <c r="C6879" t="s">
        <v>80</v>
      </c>
      <c r="D6879" t="s">
        <v>83</v>
      </c>
      <c r="E6879" t="s">
        <v>194</v>
      </c>
      <c r="F6879" t="s">
        <v>9625</v>
      </c>
      <c r="G6879" t="s">
        <v>149</v>
      </c>
      <c r="H6879" t="s">
        <v>144</v>
      </c>
      <c r="I6879" t="s">
        <v>136</v>
      </c>
      <c r="J6879" t="s">
        <v>137</v>
      </c>
      <c r="K6879" t="s">
        <v>138</v>
      </c>
      <c r="L6879" t="s">
        <v>18916</v>
      </c>
      <c r="M6879" t="s">
        <v>18917</v>
      </c>
      <c r="N6879">
        <v>0.116666666</v>
      </c>
      <c r="O6879">
        <v>2</v>
      </c>
      <c r="P6879">
        <v>287</v>
      </c>
      <c r="Q6879">
        <v>7</v>
      </c>
      <c r="R6879">
        <v>31</v>
      </c>
      <c r="S6879">
        <v>8</v>
      </c>
      <c r="T6879">
        <v>24</v>
      </c>
      <c r="U6879">
        <v>0</v>
      </c>
      <c r="V6879">
        <v>0</v>
      </c>
      <c r="W6879">
        <v>0.10960035746835001</v>
      </c>
      <c r="X6879">
        <v>7.9781779831699833</v>
      </c>
      <c r="Y6879">
        <v>1.8507283613600838</v>
      </c>
      <c r="Z6879">
        <v>1.3749213152057482</v>
      </c>
      <c r="AA6879">
        <v>1.7202696413781668</v>
      </c>
      <c r="AB6879">
        <v>3.8912349431728508</v>
      </c>
      <c r="AC6879">
        <v>0</v>
      </c>
      <c r="AD6879">
        <v>0</v>
      </c>
      <c r="AE6879">
        <v>16.924932601755181</v>
      </c>
    </row>
    <row r="6880" spans="1:31" x14ac:dyDescent="0.3">
      <c r="A6880">
        <v>2661689</v>
      </c>
      <c r="B6880">
        <v>1</v>
      </c>
      <c r="C6880" t="s">
        <v>80</v>
      </c>
      <c r="D6880" t="s">
        <v>98</v>
      </c>
      <c r="E6880" t="s">
        <v>141</v>
      </c>
      <c r="F6880" t="s">
        <v>10453</v>
      </c>
      <c r="G6880" t="s">
        <v>161</v>
      </c>
      <c r="H6880" t="s">
        <v>144</v>
      </c>
      <c r="I6880" t="s">
        <v>136</v>
      </c>
      <c r="J6880" t="s">
        <v>137</v>
      </c>
      <c r="K6880" t="s">
        <v>162</v>
      </c>
      <c r="L6880" t="s">
        <v>18918</v>
      </c>
      <c r="M6880" t="s">
        <v>18919</v>
      </c>
      <c r="N6880">
        <v>0.49027777700000003</v>
      </c>
      <c r="O6880">
        <v>0</v>
      </c>
      <c r="P6880">
        <v>95</v>
      </c>
      <c r="Q6880">
        <v>1</v>
      </c>
      <c r="R6880">
        <v>220</v>
      </c>
      <c r="S6880">
        <v>0</v>
      </c>
      <c r="T6880">
        <v>67</v>
      </c>
      <c r="U6880">
        <v>0</v>
      </c>
      <c r="V6880">
        <v>0</v>
      </c>
      <c r="W6880">
        <v>0</v>
      </c>
      <c r="X6880">
        <v>21.672405722840796</v>
      </c>
      <c r="Y6880">
        <v>2.8380972346118911</v>
      </c>
      <c r="Z6880">
        <v>329.53485198242242</v>
      </c>
      <c r="AA6880">
        <v>0</v>
      </c>
      <c r="AB6880">
        <v>105.54002931484058</v>
      </c>
      <c r="AC6880">
        <v>0</v>
      </c>
      <c r="AD6880">
        <v>0</v>
      </c>
      <c r="AE6880">
        <v>459.58538425471568</v>
      </c>
    </row>
    <row r="6881" spans="1:31" x14ac:dyDescent="0.3">
      <c r="A6881">
        <v>2662353</v>
      </c>
      <c r="B6881">
        <v>1</v>
      </c>
      <c r="C6881" t="s">
        <v>81</v>
      </c>
      <c r="D6881" t="s">
        <v>117</v>
      </c>
      <c r="E6881" t="s">
        <v>132</v>
      </c>
      <c r="F6881" t="s">
        <v>18920</v>
      </c>
      <c r="G6881" t="s">
        <v>228</v>
      </c>
      <c r="H6881" t="s">
        <v>135</v>
      </c>
      <c r="I6881" t="s">
        <v>136</v>
      </c>
      <c r="J6881" t="s">
        <v>137</v>
      </c>
      <c r="K6881" t="s">
        <v>138</v>
      </c>
      <c r="L6881" t="s">
        <v>18921</v>
      </c>
      <c r="M6881" t="s">
        <v>18922</v>
      </c>
      <c r="N6881">
        <v>2.6294444440000002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0.21092549457572862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0.21092549457572862</v>
      </c>
    </row>
    <row r="6882" spans="1:31" x14ac:dyDescent="0.3">
      <c r="A6882">
        <v>2662190</v>
      </c>
      <c r="B6882">
        <v>1</v>
      </c>
      <c r="C6882" t="s">
        <v>81</v>
      </c>
      <c r="D6882" t="s">
        <v>128</v>
      </c>
      <c r="E6882" t="s">
        <v>165</v>
      </c>
      <c r="F6882" t="s">
        <v>17746</v>
      </c>
      <c r="G6882" t="s">
        <v>224</v>
      </c>
      <c r="H6882" t="s">
        <v>135</v>
      </c>
      <c r="I6882" t="s">
        <v>136</v>
      </c>
      <c r="J6882" t="s">
        <v>137</v>
      </c>
      <c r="K6882" t="s">
        <v>138</v>
      </c>
      <c r="L6882" t="s">
        <v>18923</v>
      </c>
      <c r="M6882" t="s">
        <v>18924</v>
      </c>
      <c r="N6882">
        <v>0.59722222199999997</v>
      </c>
      <c r="O6882">
        <v>0</v>
      </c>
      <c r="P6882">
        <v>198</v>
      </c>
      <c r="Q6882">
        <v>0</v>
      </c>
      <c r="R6882">
        <v>0</v>
      </c>
      <c r="S6882">
        <v>0</v>
      </c>
      <c r="T6882">
        <v>6</v>
      </c>
      <c r="U6882">
        <v>0</v>
      </c>
      <c r="V6882">
        <v>0</v>
      </c>
      <c r="W6882">
        <v>0</v>
      </c>
      <c r="X6882">
        <v>36.373393631862577</v>
      </c>
      <c r="Y6882">
        <v>0</v>
      </c>
      <c r="Z6882">
        <v>0</v>
      </c>
      <c r="AA6882">
        <v>0</v>
      </c>
      <c r="AB6882">
        <v>5.7463500061212835</v>
      </c>
      <c r="AC6882">
        <v>0</v>
      </c>
      <c r="AD6882">
        <v>0</v>
      </c>
      <c r="AE6882">
        <v>42.119743637983859</v>
      </c>
    </row>
    <row r="6883" spans="1:31" x14ac:dyDescent="0.3">
      <c r="A6883">
        <v>2661852</v>
      </c>
      <c r="B6883">
        <v>1</v>
      </c>
      <c r="C6883" t="s">
        <v>80</v>
      </c>
      <c r="D6883" t="s">
        <v>83</v>
      </c>
      <c r="E6883" t="s">
        <v>132</v>
      </c>
      <c r="F6883" t="s">
        <v>18925</v>
      </c>
      <c r="G6883" t="s">
        <v>134</v>
      </c>
      <c r="H6883" t="s">
        <v>135</v>
      </c>
      <c r="I6883" t="s">
        <v>136</v>
      </c>
      <c r="J6883" t="s">
        <v>137</v>
      </c>
      <c r="K6883" t="s">
        <v>138</v>
      </c>
      <c r="L6883" t="s">
        <v>18926</v>
      </c>
      <c r="M6883" t="s">
        <v>18927</v>
      </c>
      <c r="N6883">
        <v>1.4111111110000001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3.496798385040278</v>
      </c>
      <c r="AC6883">
        <v>0</v>
      </c>
      <c r="AD6883">
        <v>0</v>
      </c>
      <c r="AE6883">
        <v>3.496798385040278</v>
      </c>
    </row>
    <row r="6884" spans="1:31" x14ac:dyDescent="0.3">
      <c r="A6884">
        <v>2661898</v>
      </c>
      <c r="B6884">
        <v>1</v>
      </c>
      <c r="C6884" t="s">
        <v>80</v>
      </c>
      <c r="D6884" t="s">
        <v>92</v>
      </c>
      <c r="E6884" t="s">
        <v>132</v>
      </c>
      <c r="F6884" t="s">
        <v>18928</v>
      </c>
      <c r="G6884" t="s">
        <v>4296</v>
      </c>
      <c r="H6884" t="s">
        <v>135</v>
      </c>
      <c r="I6884" t="s">
        <v>136</v>
      </c>
      <c r="J6884" t="s">
        <v>137</v>
      </c>
      <c r="K6884" t="s">
        <v>138</v>
      </c>
      <c r="L6884" t="s">
        <v>18929</v>
      </c>
      <c r="M6884" t="s">
        <v>18930</v>
      </c>
      <c r="N6884">
        <v>2.6486111110000001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0.77299212727583333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0.77299212727583333</v>
      </c>
    </row>
    <row r="6885" spans="1:31" x14ac:dyDescent="0.3">
      <c r="A6885">
        <v>2661921</v>
      </c>
      <c r="B6885">
        <v>1</v>
      </c>
      <c r="C6885" t="s">
        <v>80</v>
      </c>
      <c r="D6885" t="s">
        <v>89</v>
      </c>
      <c r="E6885" t="s">
        <v>194</v>
      </c>
      <c r="F6885" t="s">
        <v>18931</v>
      </c>
      <c r="G6885" t="s">
        <v>149</v>
      </c>
      <c r="H6885" t="s">
        <v>144</v>
      </c>
      <c r="I6885" t="s">
        <v>136</v>
      </c>
      <c r="J6885" t="s">
        <v>137</v>
      </c>
      <c r="K6885" t="s">
        <v>138</v>
      </c>
      <c r="L6885" t="s">
        <v>18932</v>
      </c>
      <c r="M6885" t="s">
        <v>18933</v>
      </c>
      <c r="N6885">
        <v>9.7222221999999997E-2</v>
      </c>
      <c r="O6885">
        <v>0</v>
      </c>
      <c r="P6885">
        <v>2652</v>
      </c>
      <c r="Q6885">
        <v>0</v>
      </c>
      <c r="R6885">
        <v>7</v>
      </c>
      <c r="S6885">
        <v>0</v>
      </c>
      <c r="T6885">
        <v>316</v>
      </c>
      <c r="U6885">
        <v>0</v>
      </c>
      <c r="V6885">
        <v>0</v>
      </c>
      <c r="W6885">
        <v>0</v>
      </c>
      <c r="X6885">
        <v>88.824228796457476</v>
      </c>
      <c r="Y6885">
        <v>0</v>
      </c>
      <c r="Z6885">
        <v>0.60988977597702787</v>
      </c>
      <c r="AA6885">
        <v>0</v>
      </c>
      <c r="AB6885">
        <v>64.513398576956334</v>
      </c>
      <c r="AC6885">
        <v>0</v>
      </c>
      <c r="AD6885">
        <v>0</v>
      </c>
      <c r="AE6885">
        <v>153.94751714939082</v>
      </c>
    </row>
    <row r="6886" spans="1:31" x14ac:dyDescent="0.3">
      <c r="A6886">
        <v>2662167</v>
      </c>
      <c r="B6886">
        <v>1</v>
      </c>
      <c r="C6886" t="s">
        <v>80</v>
      </c>
      <c r="D6886" t="s">
        <v>92</v>
      </c>
      <c r="E6886" t="s">
        <v>132</v>
      </c>
      <c r="F6886" t="s">
        <v>18934</v>
      </c>
      <c r="G6886" t="s">
        <v>228</v>
      </c>
      <c r="H6886" t="s">
        <v>135</v>
      </c>
      <c r="I6886" t="s">
        <v>136</v>
      </c>
      <c r="J6886" t="s">
        <v>137</v>
      </c>
      <c r="K6886" t="s">
        <v>138</v>
      </c>
      <c r="L6886" t="s">
        <v>18935</v>
      </c>
      <c r="M6886" t="s">
        <v>18936</v>
      </c>
      <c r="N6886">
        <v>4.2369444439999997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4.398232569955594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4.398232569955594</v>
      </c>
    </row>
    <row r="6887" spans="1:31" x14ac:dyDescent="0.3">
      <c r="A6887">
        <v>2661935</v>
      </c>
      <c r="B6887">
        <v>1</v>
      </c>
      <c r="C6887" t="s">
        <v>81</v>
      </c>
      <c r="D6887" t="s">
        <v>112</v>
      </c>
      <c r="E6887" t="s">
        <v>132</v>
      </c>
      <c r="F6887" t="s">
        <v>18937</v>
      </c>
      <c r="G6887" t="s">
        <v>183</v>
      </c>
      <c r="H6887" t="s">
        <v>135</v>
      </c>
      <c r="I6887" t="s">
        <v>136</v>
      </c>
      <c r="J6887" t="s">
        <v>137</v>
      </c>
      <c r="K6887" t="s">
        <v>138</v>
      </c>
      <c r="L6887" t="s">
        <v>18938</v>
      </c>
      <c r="M6887" t="s">
        <v>18939</v>
      </c>
      <c r="N6887">
        <v>0.65888888800000001</v>
      </c>
      <c r="O6887">
        <v>0</v>
      </c>
      <c r="P6887">
        <v>3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0.26257703539131355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0.26257703539131355</v>
      </c>
    </row>
    <row r="6888" spans="1:31" x14ac:dyDescent="0.3">
      <c r="A6888">
        <v>2662230</v>
      </c>
      <c r="B6888">
        <v>1</v>
      </c>
      <c r="C6888" t="s">
        <v>80</v>
      </c>
      <c r="D6888" t="s">
        <v>85</v>
      </c>
      <c r="E6888" t="s">
        <v>214</v>
      </c>
      <c r="F6888" t="s">
        <v>9930</v>
      </c>
      <c r="G6888" t="s">
        <v>224</v>
      </c>
      <c r="H6888" t="s">
        <v>135</v>
      </c>
      <c r="I6888" t="s">
        <v>136</v>
      </c>
      <c r="J6888" t="s">
        <v>137</v>
      </c>
      <c r="K6888" t="s">
        <v>138</v>
      </c>
      <c r="L6888" t="s">
        <v>18940</v>
      </c>
      <c r="M6888" t="s">
        <v>18941</v>
      </c>
      <c r="N6888">
        <v>1.730555555</v>
      </c>
      <c r="O6888">
        <v>0</v>
      </c>
      <c r="P6888">
        <v>123</v>
      </c>
      <c r="Q6888">
        <v>0</v>
      </c>
      <c r="R6888">
        <v>0</v>
      </c>
      <c r="S6888">
        <v>0</v>
      </c>
      <c r="T6888">
        <v>42</v>
      </c>
      <c r="U6888">
        <v>0</v>
      </c>
      <c r="V6888">
        <v>0</v>
      </c>
      <c r="W6888">
        <v>0</v>
      </c>
      <c r="X6888">
        <v>81.076423193773209</v>
      </c>
      <c r="Y6888">
        <v>0</v>
      </c>
      <c r="Z6888">
        <v>0</v>
      </c>
      <c r="AA6888">
        <v>0</v>
      </c>
      <c r="AB6888">
        <v>201.12017514592122</v>
      </c>
      <c r="AC6888">
        <v>0</v>
      </c>
      <c r="AD6888">
        <v>0</v>
      </c>
      <c r="AE6888">
        <v>282.19659833969445</v>
      </c>
    </row>
    <row r="6889" spans="1:31" x14ac:dyDescent="0.3">
      <c r="A6889">
        <v>2661835</v>
      </c>
      <c r="B6889">
        <v>1</v>
      </c>
      <c r="C6889" t="s">
        <v>80</v>
      </c>
      <c r="D6889" t="s">
        <v>102</v>
      </c>
      <c r="E6889" t="s">
        <v>141</v>
      </c>
      <c r="F6889" t="s">
        <v>17348</v>
      </c>
      <c r="G6889" t="s">
        <v>143</v>
      </c>
      <c r="H6889" t="s">
        <v>144</v>
      </c>
      <c r="I6889" t="s">
        <v>136</v>
      </c>
      <c r="J6889" t="s">
        <v>137</v>
      </c>
      <c r="K6889" t="s">
        <v>138</v>
      </c>
      <c r="L6889" t="s">
        <v>18942</v>
      </c>
      <c r="M6889" t="s">
        <v>18943</v>
      </c>
      <c r="N6889">
        <v>1.6602777769999999</v>
      </c>
      <c r="O6889">
        <v>0</v>
      </c>
      <c r="P6889">
        <v>327</v>
      </c>
      <c r="Q6889">
        <v>0</v>
      </c>
      <c r="R6889">
        <v>2</v>
      </c>
      <c r="S6889">
        <v>1</v>
      </c>
      <c r="T6889">
        <v>30</v>
      </c>
      <c r="U6889">
        <v>0</v>
      </c>
      <c r="V6889">
        <v>0</v>
      </c>
      <c r="W6889">
        <v>0</v>
      </c>
      <c r="X6889">
        <v>74.88957232266516</v>
      </c>
      <c r="Y6889">
        <v>0</v>
      </c>
      <c r="Z6889">
        <v>0.191264785056868</v>
      </c>
      <c r="AA6889">
        <v>11.776916127496776</v>
      </c>
      <c r="AB6889">
        <v>53.487131284352024</v>
      </c>
      <c r="AC6889">
        <v>0</v>
      </c>
      <c r="AD6889">
        <v>0</v>
      </c>
      <c r="AE6889">
        <v>140.34488451957083</v>
      </c>
    </row>
    <row r="6890" spans="1:31" x14ac:dyDescent="0.3">
      <c r="A6890">
        <v>2662376</v>
      </c>
      <c r="B6890">
        <v>1</v>
      </c>
      <c r="C6890" t="s">
        <v>80</v>
      </c>
      <c r="D6890" t="s">
        <v>108</v>
      </c>
      <c r="E6890" t="s">
        <v>132</v>
      </c>
      <c r="F6890" t="s">
        <v>18944</v>
      </c>
      <c r="G6890" t="s">
        <v>268</v>
      </c>
      <c r="H6890" t="s">
        <v>135</v>
      </c>
      <c r="I6890" t="s">
        <v>136</v>
      </c>
      <c r="J6890" t="s">
        <v>137</v>
      </c>
      <c r="K6890" t="s">
        <v>138</v>
      </c>
      <c r="L6890" t="s">
        <v>18945</v>
      </c>
      <c r="M6890" t="s">
        <v>18946</v>
      </c>
      <c r="N6890">
        <v>1.744444444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0.28290183871092689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0.28290183871092689</v>
      </c>
    </row>
    <row r="6891" spans="1:31" x14ac:dyDescent="0.3">
      <c r="A6891">
        <v>2661606</v>
      </c>
      <c r="B6891">
        <v>1</v>
      </c>
      <c r="C6891" t="s">
        <v>80</v>
      </c>
      <c r="D6891" t="s">
        <v>93</v>
      </c>
      <c r="E6891" t="s">
        <v>194</v>
      </c>
      <c r="F6891" t="s">
        <v>16986</v>
      </c>
      <c r="G6891" t="s">
        <v>149</v>
      </c>
      <c r="H6891" t="s">
        <v>144</v>
      </c>
      <c r="I6891" t="s">
        <v>136</v>
      </c>
      <c r="J6891" t="s">
        <v>137</v>
      </c>
      <c r="K6891" t="s">
        <v>138</v>
      </c>
      <c r="L6891" t="s">
        <v>18947</v>
      </c>
      <c r="M6891" t="s">
        <v>18948</v>
      </c>
      <c r="N6891">
        <v>5.5555555E-2</v>
      </c>
      <c r="O6891">
        <v>1</v>
      </c>
      <c r="P6891">
        <v>801</v>
      </c>
      <c r="Q6891">
        <v>13</v>
      </c>
      <c r="R6891">
        <v>16</v>
      </c>
      <c r="S6891">
        <v>2</v>
      </c>
      <c r="T6891">
        <v>139</v>
      </c>
      <c r="U6891">
        <v>1</v>
      </c>
      <c r="V6891">
        <v>0</v>
      </c>
      <c r="W6891">
        <v>0.11916618630048888</v>
      </c>
      <c r="X6891">
        <v>6.8415152211165831</v>
      </c>
      <c r="Y6891">
        <v>2.8047392735036003</v>
      </c>
      <c r="Z6891">
        <v>1.6065665813046386</v>
      </c>
      <c r="AA6891">
        <v>6.6787914709600008E-2</v>
      </c>
      <c r="AB6891">
        <v>3.5765031841813002</v>
      </c>
      <c r="AC6891">
        <v>3.2013332693994165</v>
      </c>
      <c r="AD6891">
        <v>0</v>
      </c>
      <c r="AE6891">
        <v>18.216611630515629</v>
      </c>
    </row>
    <row r="6892" spans="1:31" x14ac:dyDescent="0.3">
      <c r="A6892">
        <v>2661961</v>
      </c>
      <c r="B6892">
        <v>1</v>
      </c>
      <c r="C6892" t="s">
        <v>80</v>
      </c>
      <c r="D6892" t="s">
        <v>97</v>
      </c>
      <c r="E6892" t="s">
        <v>141</v>
      </c>
      <c r="F6892" t="s">
        <v>18949</v>
      </c>
      <c r="G6892" t="s">
        <v>613</v>
      </c>
      <c r="H6892" t="s">
        <v>144</v>
      </c>
      <c r="I6892" t="s">
        <v>136</v>
      </c>
      <c r="J6892" t="s">
        <v>137</v>
      </c>
      <c r="K6892" t="s">
        <v>138</v>
      </c>
      <c r="L6892" t="s">
        <v>18950</v>
      </c>
      <c r="M6892" t="s">
        <v>18951</v>
      </c>
      <c r="N6892">
        <v>1.64</v>
      </c>
      <c r="O6892">
        <v>0</v>
      </c>
      <c r="P6892">
        <v>7</v>
      </c>
      <c r="Q6892">
        <v>0</v>
      </c>
      <c r="R6892">
        <v>1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13.456516341174913</v>
      </c>
      <c r="Y6892">
        <v>0</v>
      </c>
      <c r="Z6892">
        <v>3.3082399726811342</v>
      </c>
      <c r="AA6892">
        <v>0</v>
      </c>
      <c r="AB6892">
        <v>0</v>
      </c>
      <c r="AC6892">
        <v>0</v>
      </c>
      <c r="AD6892">
        <v>0</v>
      </c>
      <c r="AE6892">
        <v>16.764756313856047</v>
      </c>
    </row>
    <row r="6893" spans="1:31" x14ac:dyDescent="0.3">
      <c r="A6893">
        <v>2662296</v>
      </c>
      <c r="B6893">
        <v>1</v>
      </c>
      <c r="C6893" t="s">
        <v>80</v>
      </c>
      <c r="D6893" t="s">
        <v>95</v>
      </c>
      <c r="E6893" t="s">
        <v>141</v>
      </c>
      <c r="F6893" t="s">
        <v>4037</v>
      </c>
      <c r="G6893" t="s">
        <v>143</v>
      </c>
      <c r="H6893" t="s">
        <v>144</v>
      </c>
      <c r="I6893" t="s">
        <v>136</v>
      </c>
      <c r="J6893" t="s">
        <v>137</v>
      </c>
      <c r="K6893" t="s">
        <v>138</v>
      </c>
      <c r="L6893" t="s">
        <v>18952</v>
      </c>
      <c r="M6893" t="s">
        <v>18953</v>
      </c>
      <c r="N6893">
        <v>2.6866666659999998</v>
      </c>
      <c r="O6893">
        <v>1</v>
      </c>
      <c r="P6893">
        <v>0</v>
      </c>
      <c r="Q6893">
        <v>3</v>
      </c>
      <c r="R6893">
        <v>0</v>
      </c>
      <c r="S6893">
        <v>3</v>
      </c>
      <c r="T6893">
        <v>0</v>
      </c>
      <c r="U6893">
        <v>0</v>
      </c>
      <c r="V6893">
        <v>0</v>
      </c>
      <c r="W6893">
        <v>0.86649438817555546</v>
      </c>
      <c r="X6893">
        <v>0</v>
      </c>
      <c r="Y6893">
        <v>57.030193258404516</v>
      </c>
      <c r="Z6893">
        <v>0</v>
      </c>
      <c r="AA6893">
        <v>86.768135276472862</v>
      </c>
      <c r="AB6893">
        <v>0</v>
      </c>
      <c r="AC6893">
        <v>0</v>
      </c>
      <c r="AD6893">
        <v>0</v>
      </c>
      <c r="AE6893">
        <v>144.66482292305292</v>
      </c>
    </row>
    <row r="6894" spans="1:31" x14ac:dyDescent="0.3">
      <c r="A6894">
        <v>2661775</v>
      </c>
      <c r="B6894">
        <v>1</v>
      </c>
      <c r="C6894" t="s">
        <v>80</v>
      </c>
      <c r="D6894" t="s">
        <v>88</v>
      </c>
      <c r="E6894" t="s">
        <v>132</v>
      </c>
      <c r="F6894" t="s">
        <v>18954</v>
      </c>
      <c r="G6894" t="s">
        <v>228</v>
      </c>
      <c r="H6894" t="s">
        <v>135</v>
      </c>
      <c r="I6894" t="s">
        <v>136</v>
      </c>
      <c r="J6894" t="s">
        <v>137</v>
      </c>
      <c r="K6894" t="s">
        <v>138</v>
      </c>
      <c r="L6894" t="s">
        <v>18955</v>
      </c>
      <c r="M6894" t="s">
        <v>18956</v>
      </c>
      <c r="N6894">
        <v>1.5208333329999999</v>
      </c>
      <c r="O6894">
        <v>0</v>
      </c>
      <c r="P6894">
        <v>30</v>
      </c>
      <c r="Q6894">
        <v>0</v>
      </c>
      <c r="R6894">
        <v>0</v>
      </c>
      <c r="S6894">
        <v>0</v>
      </c>
      <c r="T6894">
        <v>1</v>
      </c>
      <c r="U6894">
        <v>0</v>
      </c>
      <c r="V6894">
        <v>0</v>
      </c>
      <c r="W6894">
        <v>0</v>
      </c>
      <c r="X6894">
        <v>12.75536354642499</v>
      </c>
      <c r="Y6894">
        <v>0</v>
      </c>
      <c r="Z6894">
        <v>0</v>
      </c>
      <c r="AA6894">
        <v>0</v>
      </c>
      <c r="AB6894">
        <v>3.6864068803833336</v>
      </c>
      <c r="AC6894">
        <v>0</v>
      </c>
      <c r="AD6894">
        <v>0</v>
      </c>
      <c r="AE6894">
        <v>16.441770426808322</v>
      </c>
    </row>
    <row r="6895" spans="1:31" x14ac:dyDescent="0.3">
      <c r="A6895">
        <v>2661901</v>
      </c>
      <c r="B6895">
        <v>1</v>
      </c>
      <c r="C6895" t="s">
        <v>81</v>
      </c>
      <c r="D6895" t="s">
        <v>112</v>
      </c>
      <c r="E6895" t="s">
        <v>147</v>
      </c>
      <c r="F6895" t="s">
        <v>18957</v>
      </c>
      <c r="G6895" t="s">
        <v>149</v>
      </c>
      <c r="H6895" t="s">
        <v>144</v>
      </c>
      <c r="I6895" t="s">
        <v>136</v>
      </c>
      <c r="J6895" t="s">
        <v>137</v>
      </c>
      <c r="K6895" t="s">
        <v>138</v>
      </c>
      <c r="L6895" t="s">
        <v>18958</v>
      </c>
      <c r="M6895" t="s">
        <v>18959</v>
      </c>
      <c r="N6895">
        <v>3.0083333329999999</v>
      </c>
      <c r="O6895">
        <v>1</v>
      </c>
      <c r="P6895">
        <v>1029</v>
      </c>
      <c r="Q6895">
        <v>2</v>
      </c>
      <c r="R6895">
        <v>11</v>
      </c>
      <c r="S6895">
        <v>4</v>
      </c>
      <c r="T6895">
        <v>56</v>
      </c>
      <c r="U6895">
        <v>0</v>
      </c>
      <c r="V6895">
        <v>0</v>
      </c>
      <c r="W6895">
        <v>0.85137101614833344</v>
      </c>
      <c r="X6895">
        <v>284.65952608092073</v>
      </c>
      <c r="Y6895">
        <v>4.8805073327199668</v>
      </c>
      <c r="Z6895">
        <v>24.509231291641662</v>
      </c>
      <c r="AA6895">
        <v>438.94185111679525</v>
      </c>
      <c r="AB6895">
        <v>95.596496853971203</v>
      </c>
      <c r="AC6895">
        <v>0</v>
      </c>
      <c r="AD6895">
        <v>0</v>
      </c>
      <c r="AE6895">
        <v>849.4389836921971</v>
      </c>
    </row>
    <row r="6896" spans="1:31" x14ac:dyDescent="0.3">
      <c r="A6896">
        <v>2661924</v>
      </c>
      <c r="B6896">
        <v>1</v>
      </c>
      <c r="C6896" t="s">
        <v>81</v>
      </c>
      <c r="D6896" t="s">
        <v>127</v>
      </c>
      <c r="E6896" t="s">
        <v>152</v>
      </c>
      <c r="F6896" t="s">
        <v>2207</v>
      </c>
      <c r="G6896" t="s">
        <v>191</v>
      </c>
      <c r="H6896" t="s">
        <v>135</v>
      </c>
      <c r="I6896" t="s">
        <v>136</v>
      </c>
      <c r="J6896" t="s">
        <v>137</v>
      </c>
      <c r="K6896" t="s">
        <v>138</v>
      </c>
      <c r="L6896" t="s">
        <v>18960</v>
      </c>
      <c r="M6896" t="s">
        <v>18961</v>
      </c>
      <c r="N6896">
        <v>2.7166666660000001</v>
      </c>
      <c r="O6896">
        <v>0</v>
      </c>
      <c r="P6896">
        <v>9</v>
      </c>
      <c r="Q6896">
        <v>0</v>
      </c>
      <c r="R6896">
        <v>10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21.409399112784531</v>
      </c>
      <c r="Y6896">
        <v>0</v>
      </c>
      <c r="Z6896">
        <v>110.86642257011398</v>
      </c>
      <c r="AA6896">
        <v>0</v>
      </c>
      <c r="AB6896">
        <v>0</v>
      </c>
      <c r="AC6896">
        <v>0</v>
      </c>
      <c r="AD6896">
        <v>0</v>
      </c>
      <c r="AE6896">
        <v>132.27582168289851</v>
      </c>
    </row>
    <row r="6897" spans="1:31" x14ac:dyDescent="0.3">
      <c r="A6897">
        <v>2662262</v>
      </c>
      <c r="B6897">
        <v>1</v>
      </c>
      <c r="C6897" t="s">
        <v>80</v>
      </c>
      <c r="D6897" t="s">
        <v>82</v>
      </c>
      <c r="E6897" t="s">
        <v>214</v>
      </c>
      <c r="F6897" t="s">
        <v>18962</v>
      </c>
      <c r="G6897" t="s">
        <v>228</v>
      </c>
      <c r="H6897" t="s">
        <v>135</v>
      </c>
      <c r="I6897" t="s">
        <v>136</v>
      </c>
      <c r="J6897" t="s">
        <v>137</v>
      </c>
      <c r="K6897" t="s">
        <v>138</v>
      </c>
      <c r="L6897" t="s">
        <v>18963</v>
      </c>
      <c r="M6897" t="s">
        <v>18964</v>
      </c>
      <c r="N6897">
        <v>0.60611111100000004</v>
      </c>
      <c r="O6897">
        <v>0</v>
      </c>
      <c r="P6897">
        <v>93</v>
      </c>
      <c r="Q6897">
        <v>0</v>
      </c>
      <c r="R6897">
        <v>0</v>
      </c>
      <c r="S6897">
        <v>0</v>
      </c>
      <c r="T6897">
        <v>23</v>
      </c>
      <c r="U6897">
        <v>0</v>
      </c>
      <c r="V6897">
        <v>0</v>
      </c>
      <c r="W6897">
        <v>0</v>
      </c>
      <c r="X6897">
        <v>12.433135960666553</v>
      </c>
      <c r="Y6897">
        <v>0</v>
      </c>
      <c r="Z6897">
        <v>0</v>
      </c>
      <c r="AA6897">
        <v>0</v>
      </c>
      <c r="AB6897">
        <v>9.9639508737501856</v>
      </c>
      <c r="AC6897">
        <v>0</v>
      </c>
      <c r="AD6897">
        <v>0</v>
      </c>
      <c r="AE6897">
        <v>22.39708683441674</v>
      </c>
    </row>
    <row r="6898" spans="1:31" x14ac:dyDescent="0.3">
      <c r="A6898">
        <v>2661738</v>
      </c>
      <c r="B6898">
        <v>1</v>
      </c>
      <c r="C6898" t="s">
        <v>80</v>
      </c>
      <c r="D6898" t="s">
        <v>82</v>
      </c>
      <c r="E6898" t="s">
        <v>214</v>
      </c>
      <c r="F6898" t="s">
        <v>18965</v>
      </c>
      <c r="G6898" t="s">
        <v>224</v>
      </c>
      <c r="H6898" t="s">
        <v>135</v>
      </c>
      <c r="I6898" t="s">
        <v>136</v>
      </c>
      <c r="J6898" t="s">
        <v>137</v>
      </c>
      <c r="K6898" t="s">
        <v>138</v>
      </c>
      <c r="L6898" t="s">
        <v>18966</v>
      </c>
      <c r="M6898" t="s">
        <v>9454</v>
      </c>
      <c r="N6898">
        <v>1.2652777770000001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6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31.078161310445832</v>
      </c>
      <c r="AC6898">
        <v>0</v>
      </c>
      <c r="AD6898">
        <v>0</v>
      </c>
      <c r="AE6898">
        <v>31.078161310445832</v>
      </c>
    </row>
    <row r="6899" spans="1:31" x14ac:dyDescent="0.3">
      <c r="A6899">
        <v>2662325</v>
      </c>
      <c r="B6899">
        <v>1</v>
      </c>
      <c r="C6899" t="s">
        <v>81</v>
      </c>
      <c r="D6899" t="s">
        <v>128</v>
      </c>
      <c r="E6899" t="s">
        <v>214</v>
      </c>
      <c r="F6899" t="s">
        <v>18967</v>
      </c>
      <c r="G6899" t="s">
        <v>300</v>
      </c>
      <c r="H6899" t="s">
        <v>135</v>
      </c>
      <c r="I6899" t="s">
        <v>136</v>
      </c>
      <c r="J6899" t="s">
        <v>137</v>
      </c>
      <c r="K6899" t="s">
        <v>138</v>
      </c>
      <c r="L6899" t="s">
        <v>18968</v>
      </c>
      <c r="M6899" t="s">
        <v>18969</v>
      </c>
      <c r="N6899">
        <v>1.4483333329999999</v>
      </c>
      <c r="O6899">
        <v>0</v>
      </c>
      <c r="P6899">
        <v>19</v>
      </c>
      <c r="Q6899">
        <v>0</v>
      </c>
      <c r="R6899">
        <v>0</v>
      </c>
      <c r="S6899">
        <v>0</v>
      </c>
      <c r="T6899">
        <v>2</v>
      </c>
      <c r="U6899">
        <v>0</v>
      </c>
      <c r="V6899">
        <v>0</v>
      </c>
      <c r="W6899">
        <v>0</v>
      </c>
      <c r="X6899">
        <v>7.8544050825920104</v>
      </c>
      <c r="Y6899">
        <v>0</v>
      </c>
      <c r="Z6899">
        <v>0</v>
      </c>
      <c r="AA6899">
        <v>0</v>
      </c>
      <c r="AB6899">
        <v>3.0031368995392929</v>
      </c>
      <c r="AC6899">
        <v>0</v>
      </c>
      <c r="AD6899">
        <v>0</v>
      </c>
      <c r="AE6899">
        <v>10.857541982131304</v>
      </c>
    </row>
    <row r="6900" spans="1:31" x14ac:dyDescent="0.3">
      <c r="A6900">
        <v>2662179</v>
      </c>
      <c r="B6900">
        <v>1</v>
      </c>
      <c r="C6900" t="s">
        <v>81</v>
      </c>
      <c r="D6900" t="s">
        <v>128</v>
      </c>
      <c r="E6900" t="s">
        <v>147</v>
      </c>
      <c r="F6900" t="s">
        <v>18970</v>
      </c>
      <c r="G6900" t="s">
        <v>149</v>
      </c>
      <c r="H6900" t="s">
        <v>144</v>
      </c>
      <c r="I6900" t="s">
        <v>136</v>
      </c>
      <c r="J6900" t="s">
        <v>137</v>
      </c>
      <c r="K6900" t="s">
        <v>138</v>
      </c>
      <c r="L6900" t="s">
        <v>18971</v>
      </c>
      <c r="M6900" t="s">
        <v>18972</v>
      </c>
      <c r="N6900">
        <v>5.5916666660000001</v>
      </c>
      <c r="O6900">
        <v>0</v>
      </c>
      <c r="P6900">
        <v>0</v>
      </c>
      <c r="Q6900">
        <v>0</v>
      </c>
      <c r="R6900">
        <v>1</v>
      </c>
      <c r="S6900">
        <v>22</v>
      </c>
      <c r="T6900">
        <v>43</v>
      </c>
      <c r="U6900">
        <v>30</v>
      </c>
      <c r="V6900">
        <v>47</v>
      </c>
      <c r="W6900">
        <v>0</v>
      </c>
      <c r="X6900">
        <v>0</v>
      </c>
      <c r="Y6900">
        <v>0</v>
      </c>
      <c r="Z6900">
        <v>0</v>
      </c>
      <c r="AA6900">
        <v>1539.4182502096846</v>
      </c>
      <c r="AB6900">
        <v>2468.2823106786054</v>
      </c>
      <c r="AC6900">
        <v>21974.647563260256</v>
      </c>
      <c r="AD6900">
        <v>12044.800832692592</v>
      </c>
      <c r="AE6900">
        <v>38027.148956841134</v>
      </c>
    </row>
    <row r="6901" spans="1:31" x14ac:dyDescent="0.3">
      <c r="A6901">
        <v>2662199</v>
      </c>
      <c r="B6901">
        <v>1</v>
      </c>
      <c r="C6901" t="s">
        <v>81</v>
      </c>
      <c r="D6901" t="s">
        <v>113</v>
      </c>
      <c r="E6901" t="s">
        <v>214</v>
      </c>
      <c r="F6901" t="s">
        <v>11179</v>
      </c>
      <c r="G6901" t="s">
        <v>300</v>
      </c>
      <c r="H6901" t="s">
        <v>135</v>
      </c>
      <c r="I6901" t="s">
        <v>136</v>
      </c>
      <c r="J6901" t="s">
        <v>137</v>
      </c>
      <c r="K6901" t="s">
        <v>138</v>
      </c>
      <c r="L6901" t="s">
        <v>18973</v>
      </c>
      <c r="M6901" t="s">
        <v>18974</v>
      </c>
      <c r="N6901">
        <v>0.96027777700000005</v>
      </c>
      <c r="O6901">
        <v>0</v>
      </c>
      <c r="P6901">
        <v>53</v>
      </c>
      <c r="Q6901">
        <v>0</v>
      </c>
      <c r="R6901">
        <v>0</v>
      </c>
      <c r="S6901">
        <v>0</v>
      </c>
      <c r="T6901">
        <v>20</v>
      </c>
      <c r="U6901">
        <v>0</v>
      </c>
      <c r="V6901">
        <v>0</v>
      </c>
      <c r="W6901">
        <v>0</v>
      </c>
      <c r="X6901">
        <v>17.440686687378708</v>
      </c>
      <c r="Y6901">
        <v>0</v>
      </c>
      <c r="Z6901">
        <v>0</v>
      </c>
      <c r="AA6901">
        <v>0</v>
      </c>
      <c r="AB6901">
        <v>19.076753095446396</v>
      </c>
      <c r="AC6901">
        <v>0</v>
      </c>
      <c r="AD6901">
        <v>0</v>
      </c>
      <c r="AE6901">
        <v>36.517439782825107</v>
      </c>
    </row>
    <row r="6902" spans="1:31" x14ac:dyDescent="0.3">
      <c r="A6902">
        <v>2661678</v>
      </c>
      <c r="B6902">
        <v>1</v>
      </c>
      <c r="C6902" t="s">
        <v>80</v>
      </c>
      <c r="D6902" t="s">
        <v>104</v>
      </c>
      <c r="E6902" t="s">
        <v>152</v>
      </c>
      <c r="F6902" t="s">
        <v>18975</v>
      </c>
      <c r="G6902" t="s">
        <v>191</v>
      </c>
      <c r="H6902" t="s">
        <v>135</v>
      </c>
      <c r="I6902" t="s">
        <v>136</v>
      </c>
      <c r="J6902" t="s">
        <v>137</v>
      </c>
      <c r="K6902" t="s">
        <v>138</v>
      </c>
      <c r="L6902" t="s">
        <v>18976</v>
      </c>
      <c r="M6902" t="s">
        <v>18977</v>
      </c>
      <c r="N6902">
        <v>1.838333333</v>
      </c>
      <c r="O6902">
        <v>0</v>
      </c>
      <c r="P6902">
        <v>6</v>
      </c>
      <c r="Q6902">
        <v>0</v>
      </c>
      <c r="R6902">
        <v>1</v>
      </c>
      <c r="S6902">
        <v>0</v>
      </c>
      <c r="T6902">
        <v>1</v>
      </c>
      <c r="U6902">
        <v>0</v>
      </c>
      <c r="V6902">
        <v>0</v>
      </c>
      <c r="W6902">
        <v>0</v>
      </c>
      <c r="X6902">
        <v>1.9583949164869177</v>
      </c>
      <c r="Y6902">
        <v>0</v>
      </c>
      <c r="Z6902">
        <v>0.23292718994021888</v>
      </c>
      <c r="AA6902">
        <v>0</v>
      </c>
      <c r="AB6902">
        <v>0.1492996644580836</v>
      </c>
      <c r="AC6902">
        <v>0</v>
      </c>
      <c r="AD6902">
        <v>0</v>
      </c>
      <c r="AE6902">
        <v>2.3406217708852202</v>
      </c>
    </row>
    <row r="6903" spans="1:31" x14ac:dyDescent="0.3">
      <c r="A6903">
        <v>2661844</v>
      </c>
      <c r="B6903">
        <v>1</v>
      </c>
      <c r="C6903" t="s">
        <v>80</v>
      </c>
      <c r="D6903" t="s">
        <v>82</v>
      </c>
      <c r="E6903" t="s">
        <v>132</v>
      </c>
      <c r="F6903" t="s">
        <v>18978</v>
      </c>
      <c r="G6903" t="s">
        <v>268</v>
      </c>
      <c r="H6903" t="s">
        <v>135</v>
      </c>
      <c r="I6903" t="s">
        <v>136</v>
      </c>
      <c r="J6903" t="s">
        <v>137</v>
      </c>
      <c r="K6903" t="s">
        <v>138</v>
      </c>
      <c r="L6903" t="s">
        <v>18979</v>
      </c>
      <c r="M6903" t="s">
        <v>18980</v>
      </c>
      <c r="N6903">
        <v>3.0016666660000002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5.00942551464E-4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5.00942551464E-4</v>
      </c>
    </row>
    <row r="6904" spans="1:31" x14ac:dyDescent="0.3">
      <c r="A6904">
        <v>2661964</v>
      </c>
      <c r="B6904">
        <v>1</v>
      </c>
      <c r="C6904" t="s">
        <v>81</v>
      </c>
      <c r="D6904" t="s">
        <v>127</v>
      </c>
      <c r="E6904" t="s">
        <v>214</v>
      </c>
      <c r="F6904" t="s">
        <v>18981</v>
      </c>
      <c r="G6904" t="s">
        <v>183</v>
      </c>
      <c r="H6904" t="s">
        <v>135</v>
      </c>
      <c r="I6904" t="s">
        <v>136</v>
      </c>
      <c r="J6904" t="s">
        <v>3</v>
      </c>
      <c r="K6904" t="s">
        <v>138</v>
      </c>
      <c r="L6904" t="s">
        <v>18982</v>
      </c>
      <c r="M6904" t="s">
        <v>18983</v>
      </c>
      <c r="N6904">
        <v>7.2397222220000002</v>
      </c>
      <c r="O6904">
        <v>0</v>
      </c>
      <c r="P6904">
        <v>64</v>
      </c>
      <c r="Q6904">
        <v>0</v>
      </c>
      <c r="R6904">
        <v>0</v>
      </c>
      <c r="S6904">
        <v>0</v>
      </c>
      <c r="T6904">
        <v>8</v>
      </c>
      <c r="U6904">
        <v>0</v>
      </c>
      <c r="V6904">
        <v>0</v>
      </c>
      <c r="W6904">
        <v>0</v>
      </c>
      <c r="X6904">
        <v>126.78902949267449</v>
      </c>
      <c r="Y6904">
        <v>0</v>
      </c>
      <c r="Z6904">
        <v>0</v>
      </c>
      <c r="AA6904">
        <v>0</v>
      </c>
      <c r="AB6904">
        <v>53.42901132867847</v>
      </c>
      <c r="AC6904">
        <v>0</v>
      </c>
      <c r="AD6904">
        <v>0</v>
      </c>
      <c r="AE6904">
        <v>180.21804082135296</v>
      </c>
    </row>
    <row r="6905" spans="1:31" x14ac:dyDescent="0.3">
      <c r="A6905">
        <v>2662219</v>
      </c>
      <c r="B6905">
        <v>1</v>
      </c>
      <c r="C6905" t="s">
        <v>80</v>
      </c>
      <c r="D6905" t="s">
        <v>93</v>
      </c>
      <c r="E6905" t="s">
        <v>194</v>
      </c>
      <c r="F6905" t="s">
        <v>352</v>
      </c>
      <c r="G6905" t="s">
        <v>149</v>
      </c>
      <c r="H6905" t="s">
        <v>144</v>
      </c>
      <c r="I6905" t="s">
        <v>136</v>
      </c>
      <c r="J6905" t="s">
        <v>137</v>
      </c>
      <c r="K6905" t="s">
        <v>138</v>
      </c>
      <c r="L6905" t="s">
        <v>18984</v>
      </c>
      <c r="M6905" t="s">
        <v>18985</v>
      </c>
      <c r="N6905">
        <v>0.15333333299999999</v>
      </c>
      <c r="O6905">
        <v>0</v>
      </c>
      <c r="P6905">
        <v>586</v>
      </c>
      <c r="Q6905">
        <v>2</v>
      </c>
      <c r="R6905">
        <v>126</v>
      </c>
      <c r="S6905">
        <v>6</v>
      </c>
      <c r="T6905">
        <v>112</v>
      </c>
      <c r="U6905">
        <v>1</v>
      </c>
      <c r="V6905">
        <v>0</v>
      </c>
      <c r="W6905">
        <v>0</v>
      </c>
      <c r="X6905">
        <v>18.579201596457377</v>
      </c>
      <c r="Y6905">
        <v>4.7646752165474693</v>
      </c>
      <c r="Z6905">
        <v>35.80494532327976</v>
      </c>
      <c r="AA6905">
        <v>3.9682915876982205</v>
      </c>
      <c r="AB6905">
        <v>21.390317195325</v>
      </c>
      <c r="AC6905">
        <v>0.97156257690955505</v>
      </c>
      <c r="AD6905">
        <v>0</v>
      </c>
      <c r="AE6905">
        <v>85.47899349621737</v>
      </c>
    </row>
    <row r="6906" spans="1:31" x14ac:dyDescent="0.3">
      <c r="A6906">
        <v>2661652</v>
      </c>
      <c r="B6906">
        <v>1</v>
      </c>
      <c r="C6906" t="s">
        <v>80</v>
      </c>
      <c r="D6906" t="s">
        <v>103</v>
      </c>
      <c r="E6906" t="s">
        <v>165</v>
      </c>
      <c r="F6906" t="s">
        <v>18986</v>
      </c>
      <c r="G6906" t="s">
        <v>187</v>
      </c>
      <c r="H6906" t="s">
        <v>135</v>
      </c>
      <c r="I6906" t="s">
        <v>136</v>
      </c>
      <c r="J6906" t="s">
        <v>137</v>
      </c>
      <c r="K6906" t="s">
        <v>138</v>
      </c>
      <c r="L6906" t="s">
        <v>18987</v>
      </c>
      <c r="M6906" t="s">
        <v>9520</v>
      </c>
      <c r="N6906">
        <v>0.42472222199999998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86</v>
      </c>
      <c r="U6906">
        <v>0</v>
      </c>
      <c r="V6906">
        <v>2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36.439500300818985</v>
      </c>
      <c r="AC6906">
        <v>0</v>
      </c>
      <c r="AD6906">
        <v>21.490438723206129</v>
      </c>
      <c r="AE6906">
        <v>57.929939024025117</v>
      </c>
    </row>
    <row r="6907" spans="1:31" x14ac:dyDescent="0.3">
      <c r="A6907">
        <v>2661764</v>
      </c>
      <c r="B6907">
        <v>2</v>
      </c>
      <c r="C6907" t="s">
        <v>80</v>
      </c>
      <c r="D6907" t="s">
        <v>107</v>
      </c>
      <c r="E6907" t="s">
        <v>165</v>
      </c>
      <c r="F6907" t="s">
        <v>16549</v>
      </c>
      <c r="G6907" t="s">
        <v>268</v>
      </c>
      <c r="H6907" t="s">
        <v>135</v>
      </c>
      <c r="I6907" t="s">
        <v>136</v>
      </c>
      <c r="J6907" t="s">
        <v>137</v>
      </c>
      <c r="K6907" t="s">
        <v>138</v>
      </c>
      <c r="L6907" t="s">
        <v>18988</v>
      </c>
      <c r="M6907" t="s">
        <v>18989</v>
      </c>
      <c r="N6907">
        <v>2.360833333</v>
      </c>
      <c r="O6907">
        <v>0</v>
      </c>
      <c r="P6907">
        <v>159</v>
      </c>
      <c r="Q6907">
        <v>0</v>
      </c>
      <c r="R6907">
        <v>0</v>
      </c>
      <c r="S6907">
        <v>0</v>
      </c>
      <c r="T6907">
        <v>2</v>
      </c>
      <c r="U6907">
        <v>0</v>
      </c>
      <c r="V6907">
        <v>0</v>
      </c>
      <c r="W6907">
        <v>0</v>
      </c>
      <c r="X6907">
        <v>98.97493882337416</v>
      </c>
      <c r="Y6907">
        <v>0</v>
      </c>
      <c r="Z6907">
        <v>0</v>
      </c>
      <c r="AA6907">
        <v>0</v>
      </c>
      <c r="AB6907">
        <v>6.2687048192707309</v>
      </c>
      <c r="AC6907">
        <v>0</v>
      </c>
      <c r="AD6907">
        <v>0</v>
      </c>
      <c r="AE6907">
        <v>105.24364364264488</v>
      </c>
    </row>
    <row r="6908" spans="1:31" x14ac:dyDescent="0.3">
      <c r="A6908">
        <v>2661615</v>
      </c>
      <c r="B6908">
        <v>1</v>
      </c>
      <c r="C6908" t="s">
        <v>81</v>
      </c>
      <c r="D6908" t="s">
        <v>128</v>
      </c>
      <c r="E6908" t="s">
        <v>147</v>
      </c>
      <c r="F6908" t="s">
        <v>18990</v>
      </c>
      <c r="G6908" t="s">
        <v>149</v>
      </c>
      <c r="H6908" t="s">
        <v>144</v>
      </c>
      <c r="I6908" t="s">
        <v>136</v>
      </c>
      <c r="J6908" t="s">
        <v>137</v>
      </c>
      <c r="K6908" t="s">
        <v>138</v>
      </c>
      <c r="L6908" t="s">
        <v>18991</v>
      </c>
      <c r="M6908" t="s">
        <v>18992</v>
      </c>
      <c r="N6908">
        <v>3.8305555550000001</v>
      </c>
      <c r="O6908">
        <v>3</v>
      </c>
      <c r="P6908">
        <v>1</v>
      </c>
      <c r="Q6908">
        <v>26</v>
      </c>
      <c r="R6908">
        <v>6</v>
      </c>
      <c r="S6908">
        <v>8</v>
      </c>
      <c r="T6908">
        <v>1</v>
      </c>
      <c r="U6908">
        <v>0</v>
      </c>
      <c r="V6908">
        <v>0</v>
      </c>
      <c r="W6908">
        <v>67.177393932295701</v>
      </c>
      <c r="X6908">
        <v>0.41354912955740514</v>
      </c>
      <c r="Y6908">
        <v>475.38837343007884</v>
      </c>
      <c r="Z6908">
        <v>13.547307283724987</v>
      </c>
      <c r="AA6908">
        <v>249.01124387036435</v>
      </c>
      <c r="AB6908">
        <v>7.8778667669271732E-2</v>
      </c>
      <c r="AC6908">
        <v>0</v>
      </c>
      <c r="AD6908">
        <v>0</v>
      </c>
      <c r="AE6908">
        <v>805.61664631369069</v>
      </c>
    </row>
    <row r="6909" spans="1:31" x14ac:dyDescent="0.3">
      <c r="A6909">
        <v>2661864</v>
      </c>
      <c r="B6909">
        <v>1</v>
      </c>
      <c r="C6909" t="s">
        <v>80</v>
      </c>
      <c r="D6909" t="s">
        <v>101</v>
      </c>
      <c r="E6909" t="s">
        <v>132</v>
      </c>
      <c r="F6909" t="s">
        <v>18993</v>
      </c>
      <c r="G6909" t="s">
        <v>268</v>
      </c>
      <c r="H6909" t="s">
        <v>135</v>
      </c>
      <c r="I6909" t="s">
        <v>136</v>
      </c>
      <c r="J6909" t="s">
        <v>137</v>
      </c>
      <c r="K6909" t="s">
        <v>138</v>
      </c>
      <c r="L6909" t="s">
        <v>18994</v>
      </c>
      <c r="M6909" t="s">
        <v>18995</v>
      </c>
      <c r="N6909">
        <v>1.5333333330000001</v>
      </c>
      <c r="O6909">
        <v>0</v>
      </c>
      <c r="P6909">
        <v>2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0.63475228174286147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0.63475228174286147</v>
      </c>
    </row>
    <row r="6910" spans="1:31" x14ac:dyDescent="0.3">
      <c r="A6910">
        <v>2661758</v>
      </c>
      <c r="B6910">
        <v>1</v>
      </c>
      <c r="C6910" t="s">
        <v>80</v>
      </c>
      <c r="D6910" t="s">
        <v>85</v>
      </c>
      <c r="E6910" t="s">
        <v>214</v>
      </c>
      <c r="F6910" t="s">
        <v>18996</v>
      </c>
      <c r="G6910" t="s">
        <v>1575</v>
      </c>
      <c r="H6910" t="s">
        <v>135</v>
      </c>
      <c r="I6910" t="s">
        <v>136</v>
      </c>
      <c r="J6910" t="s">
        <v>137</v>
      </c>
      <c r="K6910" t="s">
        <v>138</v>
      </c>
      <c r="L6910" t="s">
        <v>18997</v>
      </c>
      <c r="M6910" t="s">
        <v>18998</v>
      </c>
      <c r="N6910">
        <v>3.1005555550000001</v>
      </c>
      <c r="O6910">
        <v>0</v>
      </c>
      <c r="P6910">
        <v>23</v>
      </c>
      <c r="Q6910">
        <v>0</v>
      </c>
      <c r="R6910">
        <v>0</v>
      </c>
      <c r="S6910">
        <v>0</v>
      </c>
      <c r="T6910">
        <v>24</v>
      </c>
      <c r="U6910">
        <v>0</v>
      </c>
      <c r="V6910">
        <v>0</v>
      </c>
      <c r="W6910">
        <v>0</v>
      </c>
      <c r="X6910">
        <v>15.128928470906709</v>
      </c>
      <c r="Y6910">
        <v>0</v>
      </c>
      <c r="Z6910">
        <v>0</v>
      </c>
      <c r="AA6910">
        <v>0</v>
      </c>
      <c r="AB6910">
        <v>143.32390151448985</v>
      </c>
      <c r="AC6910">
        <v>0</v>
      </c>
      <c r="AD6910">
        <v>0</v>
      </c>
      <c r="AE6910">
        <v>158.45282998539656</v>
      </c>
    </row>
    <row r="6911" spans="1:31" x14ac:dyDescent="0.3">
      <c r="A6911">
        <v>2662007</v>
      </c>
      <c r="B6911">
        <v>1</v>
      </c>
      <c r="C6911" t="s">
        <v>80</v>
      </c>
      <c r="D6911" t="s">
        <v>106</v>
      </c>
      <c r="E6911" t="s">
        <v>194</v>
      </c>
      <c r="F6911" t="s">
        <v>358</v>
      </c>
      <c r="G6911" t="s">
        <v>220</v>
      </c>
      <c r="H6911" t="s">
        <v>144</v>
      </c>
      <c r="I6911" t="s">
        <v>136</v>
      </c>
      <c r="J6911" t="s">
        <v>137</v>
      </c>
      <c r="K6911" t="s">
        <v>162</v>
      </c>
      <c r="L6911" t="s">
        <v>18999</v>
      </c>
      <c r="M6911" t="s">
        <v>19000</v>
      </c>
      <c r="N6911">
        <v>4.0358333330000002</v>
      </c>
      <c r="O6911">
        <v>0</v>
      </c>
      <c r="P6911">
        <v>5284</v>
      </c>
      <c r="Q6911">
        <v>0</v>
      </c>
      <c r="R6911">
        <v>45</v>
      </c>
      <c r="S6911">
        <v>3</v>
      </c>
      <c r="T6911">
        <v>334</v>
      </c>
      <c r="U6911">
        <v>0</v>
      </c>
      <c r="V6911">
        <v>1</v>
      </c>
      <c r="W6911">
        <v>0</v>
      </c>
      <c r="X6911">
        <v>5339.890148503865</v>
      </c>
      <c r="Y6911">
        <v>0</v>
      </c>
      <c r="Z6911">
        <v>458.55293720581949</v>
      </c>
      <c r="AA6911">
        <v>123.82045348614662</v>
      </c>
      <c r="AB6911">
        <v>3156.2229458037855</v>
      </c>
      <c r="AC6911">
        <v>0</v>
      </c>
      <c r="AD6911">
        <v>40.430197508115548</v>
      </c>
      <c r="AE6911">
        <v>9118.9166825077336</v>
      </c>
    </row>
    <row r="6912" spans="1:31" x14ac:dyDescent="0.3">
      <c r="A6912">
        <v>2661595</v>
      </c>
      <c r="B6912">
        <v>1</v>
      </c>
      <c r="C6912" t="s">
        <v>80</v>
      </c>
      <c r="D6912" t="s">
        <v>95</v>
      </c>
      <c r="E6912" t="s">
        <v>165</v>
      </c>
      <c r="F6912" t="s">
        <v>19001</v>
      </c>
      <c r="G6912" t="s">
        <v>154</v>
      </c>
      <c r="H6912" t="s">
        <v>135</v>
      </c>
      <c r="I6912" t="s">
        <v>136</v>
      </c>
      <c r="J6912" t="s">
        <v>137</v>
      </c>
      <c r="K6912" t="s">
        <v>138</v>
      </c>
      <c r="L6912" t="s">
        <v>19002</v>
      </c>
      <c r="M6912" t="s">
        <v>19003</v>
      </c>
      <c r="N6912">
        <v>1.3941666660000001</v>
      </c>
      <c r="O6912">
        <v>0</v>
      </c>
      <c r="P6912">
        <v>70</v>
      </c>
      <c r="Q6912">
        <v>0</v>
      </c>
      <c r="R6912">
        <v>0</v>
      </c>
      <c r="S6912">
        <v>0</v>
      </c>
      <c r="T6912">
        <v>7</v>
      </c>
      <c r="U6912">
        <v>0</v>
      </c>
      <c r="V6912">
        <v>1</v>
      </c>
      <c r="W6912">
        <v>0</v>
      </c>
      <c r="X6912">
        <v>22.998486406081053</v>
      </c>
      <c r="Y6912">
        <v>0</v>
      </c>
      <c r="Z6912">
        <v>0</v>
      </c>
      <c r="AA6912">
        <v>0</v>
      </c>
      <c r="AB6912">
        <v>11.157695729068232</v>
      </c>
      <c r="AC6912">
        <v>0</v>
      </c>
      <c r="AD6912">
        <v>5.4946721262660185</v>
      </c>
      <c r="AE6912">
        <v>39.650854261415304</v>
      </c>
    </row>
    <row r="6913" spans="1:31" x14ac:dyDescent="0.3">
      <c r="A6913">
        <v>2661695</v>
      </c>
      <c r="B6913">
        <v>1</v>
      </c>
      <c r="C6913" t="s">
        <v>80</v>
      </c>
      <c r="D6913" t="s">
        <v>94</v>
      </c>
      <c r="E6913" t="s">
        <v>152</v>
      </c>
      <c r="F6913" t="s">
        <v>19004</v>
      </c>
      <c r="G6913" t="s">
        <v>220</v>
      </c>
      <c r="H6913" t="s">
        <v>135</v>
      </c>
      <c r="I6913" t="s">
        <v>136</v>
      </c>
      <c r="J6913" t="s">
        <v>137</v>
      </c>
      <c r="K6913" t="s">
        <v>162</v>
      </c>
      <c r="L6913" t="s">
        <v>19005</v>
      </c>
      <c r="M6913" t="s">
        <v>19006</v>
      </c>
      <c r="N6913">
        <v>1.9102777769999999</v>
      </c>
      <c r="O6913">
        <v>0</v>
      </c>
      <c r="P6913">
        <v>250</v>
      </c>
      <c r="Q6913">
        <v>0</v>
      </c>
      <c r="R6913">
        <v>0</v>
      </c>
      <c r="S6913">
        <v>0</v>
      </c>
      <c r="T6913">
        <v>122</v>
      </c>
      <c r="U6913">
        <v>0</v>
      </c>
      <c r="V6913">
        <v>0</v>
      </c>
      <c r="W6913">
        <v>0</v>
      </c>
      <c r="X6913">
        <v>78.162140871123881</v>
      </c>
      <c r="Y6913">
        <v>0</v>
      </c>
      <c r="Z6913">
        <v>0</v>
      </c>
      <c r="AA6913">
        <v>0</v>
      </c>
      <c r="AB6913">
        <v>215.36484273358744</v>
      </c>
      <c r="AC6913">
        <v>0</v>
      </c>
      <c r="AD6913">
        <v>0</v>
      </c>
      <c r="AE6913">
        <v>293.52698360471129</v>
      </c>
    </row>
    <row r="6914" spans="1:31" x14ac:dyDescent="0.3">
      <c r="A6914">
        <v>2661635</v>
      </c>
      <c r="B6914">
        <v>1</v>
      </c>
      <c r="C6914" t="s">
        <v>81</v>
      </c>
      <c r="D6914" t="s">
        <v>117</v>
      </c>
      <c r="E6914" t="s">
        <v>132</v>
      </c>
      <c r="F6914" t="s">
        <v>19007</v>
      </c>
      <c r="G6914" t="s">
        <v>268</v>
      </c>
      <c r="H6914" t="s">
        <v>135</v>
      </c>
      <c r="I6914" t="s">
        <v>136</v>
      </c>
      <c r="J6914" t="s">
        <v>137</v>
      </c>
      <c r="K6914" t="s">
        <v>138</v>
      </c>
      <c r="L6914" t="s">
        <v>19008</v>
      </c>
      <c r="M6914" t="s">
        <v>19009</v>
      </c>
      <c r="N6914">
        <v>1.130833333</v>
      </c>
      <c r="O6914">
        <v>0</v>
      </c>
      <c r="P6914">
        <v>1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0.36566563516229666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0.36566563516229666</v>
      </c>
    </row>
    <row r="6915" spans="1:31" x14ac:dyDescent="0.3">
      <c r="A6915">
        <v>2661741</v>
      </c>
      <c r="B6915">
        <v>1</v>
      </c>
      <c r="C6915" t="s">
        <v>80</v>
      </c>
      <c r="D6915" t="s">
        <v>83</v>
      </c>
      <c r="E6915" t="s">
        <v>141</v>
      </c>
      <c r="F6915" t="s">
        <v>19010</v>
      </c>
      <c r="G6915" t="s">
        <v>161</v>
      </c>
      <c r="H6915" t="s">
        <v>144</v>
      </c>
      <c r="I6915" t="s">
        <v>136</v>
      </c>
      <c r="J6915" t="s">
        <v>137</v>
      </c>
      <c r="K6915" t="s">
        <v>162</v>
      </c>
      <c r="L6915" t="s">
        <v>19011</v>
      </c>
      <c r="M6915" t="s">
        <v>19012</v>
      </c>
      <c r="N6915">
        <v>8.2055555550000001</v>
      </c>
      <c r="O6915">
        <v>2</v>
      </c>
      <c r="P6915">
        <v>0</v>
      </c>
      <c r="Q6915">
        <v>0</v>
      </c>
      <c r="R6915">
        <v>0</v>
      </c>
      <c r="S6915">
        <v>1</v>
      </c>
      <c r="T6915">
        <v>0</v>
      </c>
      <c r="U6915">
        <v>0</v>
      </c>
      <c r="V6915">
        <v>0</v>
      </c>
      <c r="W6915">
        <v>22.783562641675672</v>
      </c>
      <c r="X6915">
        <v>0</v>
      </c>
      <c r="Y6915">
        <v>0</v>
      </c>
      <c r="Z6915">
        <v>0</v>
      </c>
      <c r="AA6915">
        <v>59.016262155652967</v>
      </c>
      <c r="AB6915">
        <v>0</v>
      </c>
      <c r="AC6915">
        <v>0</v>
      </c>
      <c r="AD6915">
        <v>0</v>
      </c>
      <c r="AE6915">
        <v>81.79982479732864</v>
      </c>
    </row>
    <row r="6916" spans="1:31" x14ac:dyDescent="0.3">
      <c r="A6916">
        <v>2662382</v>
      </c>
      <c r="B6916">
        <v>1</v>
      </c>
      <c r="C6916" t="s">
        <v>80</v>
      </c>
      <c r="D6916" t="s">
        <v>85</v>
      </c>
      <c r="E6916" t="s">
        <v>214</v>
      </c>
      <c r="F6916" t="s">
        <v>19013</v>
      </c>
      <c r="G6916" t="s">
        <v>224</v>
      </c>
      <c r="H6916" t="s">
        <v>135</v>
      </c>
      <c r="I6916" t="s">
        <v>136</v>
      </c>
      <c r="J6916" t="s">
        <v>137</v>
      </c>
      <c r="K6916" t="s">
        <v>138</v>
      </c>
      <c r="L6916" t="s">
        <v>19014</v>
      </c>
      <c r="M6916" t="s">
        <v>19015</v>
      </c>
      <c r="N6916">
        <v>0.83666666599999995</v>
      </c>
      <c r="O6916">
        <v>0</v>
      </c>
      <c r="P6916">
        <v>155</v>
      </c>
      <c r="Q6916">
        <v>0</v>
      </c>
      <c r="R6916">
        <v>0</v>
      </c>
      <c r="S6916">
        <v>0</v>
      </c>
      <c r="T6916">
        <v>38</v>
      </c>
      <c r="U6916">
        <v>0</v>
      </c>
      <c r="V6916">
        <v>0</v>
      </c>
      <c r="W6916">
        <v>0</v>
      </c>
      <c r="X6916">
        <v>36.545125034274797</v>
      </c>
      <c r="Y6916">
        <v>0</v>
      </c>
      <c r="Z6916">
        <v>0</v>
      </c>
      <c r="AA6916">
        <v>0</v>
      </c>
      <c r="AB6916">
        <v>9.2422792743815574</v>
      </c>
      <c r="AC6916">
        <v>0</v>
      </c>
      <c r="AD6916">
        <v>0</v>
      </c>
      <c r="AE6916">
        <v>45.787404308656356</v>
      </c>
    </row>
    <row r="6917" spans="1:31" x14ac:dyDescent="0.3">
      <c r="A6917">
        <v>2661781</v>
      </c>
      <c r="B6917">
        <v>1</v>
      </c>
      <c r="C6917" t="s">
        <v>81</v>
      </c>
      <c r="D6917" t="s">
        <v>118</v>
      </c>
      <c r="E6917" t="s">
        <v>147</v>
      </c>
      <c r="F6917" t="s">
        <v>19016</v>
      </c>
      <c r="G6917" t="s">
        <v>220</v>
      </c>
      <c r="H6917" t="s">
        <v>144</v>
      </c>
      <c r="I6917" t="s">
        <v>136</v>
      </c>
      <c r="J6917" t="s">
        <v>137</v>
      </c>
      <c r="K6917" t="s">
        <v>162</v>
      </c>
      <c r="L6917" t="s">
        <v>19017</v>
      </c>
      <c r="M6917" t="s">
        <v>19018</v>
      </c>
      <c r="N6917">
        <v>5.0861111110000001</v>
      </c>
      <c r="O6917">
        <v>0</v>
      </c>
      <c r="P6917">
        <v>511</v>
      </c>
      <c r="Q6917">
        <v>0</v>
      </c>
      <c r="R6917">
        <v>0</v>
      </c>
      <c r="S6917">
        <v>0</v>
      </c>
      <c r="T6917">
        <v>113</v>
      </c>
      <c r="U6917">
        <v>0</v>
      </c>
      <c r="V6917">
        <v>0</v>
      </c>
      <c r="W6917">
        <v>0</v>
      </c>
      <c r="X6917">
        <v>612.5841728898622</v>
      </c>
      <c r="Y6917">
        <v>0</v>
      </c>
      <c r="Z6917">
        <v>0</v>
      </c>
      <c r="AA6917">
        <v>0</v>
      </c>
      <c r="AB6917">
        <v>763.15930815422939</v>
      </c>
      <c r="AC6917">
        <v>0</v>
      </c>
      <c r="AD6917">
        <v>0</v>
      </c>
      <c r="AE6917">
        <v>1375.7434810440916</v>
      </c>
    </row>
    <row r="6918" spans="1:31" x14ac:dyDescent="0.3">
      <c r="A6918">
        <v>2661887</v>
      </c>
      <c r="B6918">
        <v>1</v>
      </c>
      <c r="C6918" t="s">
        <v>80</v>
      </c>
      <c r="D6918" t="s">
        <v>93</v>
      </c>
      <c r="E6918" t="s">
        <v>194</v>
      </c>
      <c r="F6918" t="s">
        <v>19019</v>
      </c>
      <c r="G6918" t="s">
        <v>161</v>
      </c>
      <c r="H6918" t="s">
        <v>144</v>
      </c>
      <c r="I6918" t="s">
        <v>136</v>
      </c>
      <c r="J6918" t="s">
        <v>137</v>
      </c>
      <c r="K6918" t="s">
        <v>162</v>
      </c>
      <c r="L6918" t="s">
        <v>18802</v>
      </c>
      <c r="M6918" t="s">
        <v>19020</v>
      </c>
      <c r="N6918">
        <v>5.3919444439999999</v>
      </c>
      <c r="O6918">
        <v>0</v>
      </c>
      <c r="P6918">
        <v>0</v>
      </c>
      <c r="Q6918">
        <v>12</v>
      </c>
      <c r="R6918">
        <v>0</v>
      </c>
      <c r="S6918">
        <v>1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1177.9250329519477</v>
      </c>
      <c r="Z6918">
        <v>0</v>
      </c>
      <c r="AA6918">
        <v>75.704463172732147</v>
      </c>
      <c r="AB6918">
        <v>0</v>
      </c>
      <c r="AC6918">
        <v>0</v>
      </c>
      <c r="AD6918">
        <v>0</v>
      </c>
      <c r="AE6918">
        <v>1253.6294961246799</v>
      </c>
    </row>
    <row r="6919" spans="1:31" x14ac:dyDescent="0.3">
      <c r="A6919">
        <v>2661589</v>
      </c>
      <c r="B6919">
        <v>1</v>
      </c>
      <c r="C6919" t="s">
        <v>80</v>
      </c>
      <c r="D6919" t="s">
        <v>100</v>
      </c>
      <c r="E6919" t="s">
        <v>141</v>
      </c>
      <c r="F6919" t="s">
        <v>19021</v>
      </c>
      <c r="G6919" t="s">
        <v>875</v>
      </c>
      <c r="H6919" t="s">
        <v>144</v>
      </c>
      <c r="I6919" t="s">
        <v>136</v>
      </c>
      <c r="J6919" t="s">
        <v>137</v>
      </c>
      <c r="K6919" t="s">
        <v>138</v>
      </c>
      <c r="L6919" t="s">
        <v>19022</v>
      </c>
      <c r="M6919" t="s">
        <v>19023</v>
      </c>
      <c r="N6919">
        <v>0.51472222199999995</v>
      </c>
      <c r="O6919">
        <v>0</v>
      </c>
      <c r="P6919">
        <v>346</v>
      </c>
      <c r="Q6919">
        <v>0</v>
      </c>
      <c r="R6919">
        <v>0</v>
      </c>
      <c r="S6919">
        <v>0</v>
      </c>
      <c r="T6919">
        <v>7</v>
      </c>
      <c r="U6919">
        <v>0</v>
      </c>
      <c r="V6919">
        <v>0</v>
      </c>
      <c r="W6919">
        <v>0</v>
      </c>
      <c r="X6919">
        <v>46.200884777789234</v>
      </c>
      <c r="Y6919">
        <v>0</v>
      </c>
      <c r="Z6919">
        <v>0</v>
      </c>
      <c r="AA6919">
        <v>0</v>
      </c>
      <c r="AB6919">
        <v>1.342323817691105</v>
      </c>
      <c r="AC6919">
        <v>0</v>
      </c>
      <c r="AD6919">
        <v>0</v>
      </c>
      <c r="AE6919">
        <v>47.543208595480337</v>
      </c>
    </row>
    <row r="6920" spans="1:31" x14ac:dyDescent="0.3">
      <c r="A6920">
        <v>2662130</v>
      </c>
      <c r="B6920">
        <v>1</v>
      </c>
      <c r="C6920" t="s">
        <v>80</v>
      </c>
      <c r="D6920" t="s">
        <v>100</v>
      </c>
      <c r="E6920" t="s">
        <v>194</v>
      </c>
      <c r="F6920" t="s">
        <v>3906</v>
      </c>
      <c r="G6920" t="s">
        <v>149</v>
      </c>
      <c r="H6920" t="s">
        <v>144</v>
      </c>
      <c r="I6920" t="s">
        <v>136</v>
      </c>
      <c r="J6920" t="s">
        <v>137</v>
      </c>
      <c r="K6920" t="s">
        <v>138</v>
      </c>
      <c r="L6920" t="s">
        <v>19024</v>
      </c>
      <c r="M6920" t="s">
        <v>19025</v>
      </c>
      <c r="N6920">
        <v>0.37138888799999997</v>
      </c>
      <c r="O6920">
        <v>11</v>
      </c>
      <c r="P6920">
        <v>37</v>
      </c>
      <c r="Q6920">
        <v>67</v>
      </c>
      <c r="R6920">
        <v>85</v>
      </c>
      <c r="S6920">
        <v>14</v>
      </c>
      <c r="T6920">
        <v>39</v>
      </c>
      <c r="U6920">
        <v>0</v>
      </c>
      <c r="V6920">
        <v>1</v>
      </c>
      <c r="W6920">
        <v>2.0013491171263196</v>
      </c>
      <c r="X6920">
        <v>4.4500664487772497</v>
      </c>
      <c r="Y6920">
        <v>90.862587539806697</v>
      </c>
      <c r="Z6920">
        <v>49.17626489511629</v>
      </c>
      <c r="AA6920">
        <v>63.249288943060279</v>
      </c>
      <c r="AB6920">
        <v>32.765151189952398</v>
      </c>
      <c r="AC6920">
        <v>0</v>
      </c>
      <c r="AD6920">
        <v>4.1018663913725586</v>
      </c>
      <c r="AE6920">
        <v>246.60657452521181</v>
      </c>
    </row>
    <row r="6921" spans="1:31" x14ac:dyDescent="0.3">
      <c r="A6921">
        <v>2661867</v>
      </c>
      <c r="B6921">
        <v>1</v>
      </c>
      <c r="C6921" t="s">
        <v>81</v>
      </c>
      <c r="D6921" t="s">
        <v>113</v>
      </c>
      <c r="E6921" t="s">
        <v>141</v>
      </c>
      <c r="F6921" t="s">
        <v>19026</v>
      </c>
      <c r="G6921" t="s">
        <v>149</v>
      </c>
      <c r="H6921" t="s">
        <v>144</v>
      </c>
      <c r="I6921" t="s">
        <v>136</v>
      </c>
      <c r="J6921" t="s">
        <v>137</v>
      </c>
      <c r="K6921" t="s">
        <v>138</v>
      </c>
      <c r="L6921" t="s">
        <v>19027</v>
      </c>
      <c r="M6921" t="s">
        <v>19028</v>
      </c>
      <c r="N6921">
        <v>0.19444444399999999</v>
      </c>
      <c r="O6921">
        <v>1</v>
      </c>
      <c r="P6921">
        <v>390</v>
      </c>
      <c r="Q6921">
        <v>2</v>
      </c>
      <c r="R6921">
        <v>32</v>
      </c>
      <c r="S6921">
        <v>0</v>
      </c>
      <c r="T6921">
        <v>9</v>
      </c>
      <c r="U6921">
        <v>0</v>
      </c>
      <c r="V6921">
        <v>0</v>
      </c>
      <c r="W6921">
        <v>5.4260550749999997E-2</v>
      </c>
      <c r="X6921">
        <v>10.491422469463078</v>
      </c>
      <c r="Y6921">
        <v>2.4330173228886003</v>
      </c>
      <c r="Z6921">
        <v>3.5995072768602494</v>
      </c>
      <c r="AA6921">
        <v>0</v>
      </c>
      <c r="AB6921">
        <v>0.88748464180833353</v>
      </c>
      <c r="AC6921">
        <v>0</v>
      </c>
      <c r="AD6921">
        <v>0</v>
      </c>
      <c r="AE6921">
        <v>17.465692261770265</v>
      </c>
    </row>
    <row r="6922" spans="1:31" x14ac:dyDescent="0.3">
      <c r="A6922">
        <v>2661655</v>
      </c>
      <c r="B6922">
        <v>1</v>
      </c>
      <c r="C6922" t="s">
        <v>80</v>
      </c>
      <c r="D6922" t="s">
        <v>105</v>
      </c>
      <c r="E6922" t="s">
        <v>152</v>
      </c>
      <c r="F6922" t="s">
        <v>19029</v>
      </c>
      <c r="G6922" t="s">
        <v>191</v>
      </c>
      <c r="H6922" t="s">
        <v>135</v>
      </c>
      <c r="I6922" t="s">
        <v>136</v>
      </c>
      <c r="J6922" t="s">
        <v>137</v>
      </c>
      <c r="K6922" t="s">
        <v>138</v>
      </c>
      <c r="L6922" t="s">
        <v>19030</v>
      </c>
      <c r="M6922" t="s">
        <v>19031</v>
      </c>
      <c r="N6922">
        <v>0.73</v>
      </c>
      <c r="O6922">
        <v>0</v>
      </c>
      <c r="P6922">
        <v>230</v>
      </c>
      <c r="Q6922">
        <v>0</v>
      </c>
      <c r="R6922">
        <v>0</v>
      </c>
      <c r="S6922">
        <v>0</v>
      </c>
      <c r="T6922">
        <v>20</v>
      </c>
      <c r="U6922">
        <v>0</v>
      </c>
      <c r="V6922">
        <v>0</v>
      </c>
      <c r="W6922">
        <v>0</v>
      </c>
      <c r="X6922">
        <v>35.664866357946707</v>
      </c>
      <c r="Y6922">
        <v>0</v>
      </c>
      <c r="Z6922">
        <v>0</v>
      </c>
      <c r="AA6922">
        <v>0</v>
      </c>
      <c r="AB6922">
        <v>14.208087241438033</v>
      </c>
      <c r="AC6922">
        <v>0</v>
      </c>
      <c r="AD6922">
        <v>0</v>
      </c>
      <c r="AE6922">
        <v>49.872953599384743</v>
      </c>
    </row>
    <row r="6923" spans="1:31" x14ac:dyDescent="0.3">
      <c r="A6923">
        <v>2661632</v>
      </c>
      <c r="B6923">
        <v>1</v>
      </c>
      <c r="C6923" t="s">
        <v>80</v>
      </c>
      <c r="D6923" t="s">
        <v>95</v>
      </c>
      <c r="E6923" t="s">
        <v>141</v>
      </c>
      <c r="F6923" t="s">
        <v>4037</v>
      </c>
      <c r="G6923" t="s">
        <v>143</v>
      </c>
      <c r="H6923" t="s">
        <v>144</v>
      </c>
      <c r="I6923" t="s">
        <v>136</v>
      </c>
      <c r="J6923" t="s">
        <v>137</v>
      </c>
      <c r="K6923" t="s">
        <v>138</v>
      </c>
      <c r="L6923" t="s">
        <v>19032</v>
      </c>
      <c r="M6923" t="s">
        <v>19033</v>
      </c>
      <c r="N6923">
        <v>1.6161111109999999</v>
      </c>
      <c r="O6923">
        <v>1</v>
      </c>
      <c r="P6923">
        <v>0</v>
      </c>
      <c r="Q6923">
        <v>3</v>
      </c>
      <c r="R6923">
        <v>0</v>
      </c>
      <c r="S6923">
        <v>3</v>
      </c>
      <c r="T6923">
        <v>0</v>
      </c>
      <c r="U6923">
        <v>0</v>
      </c>
      <c r="V6923">
        <v>0</v>
      </c>
      <c r="W6923">
        <v>0.37610245996916669</v>
      </c>
      <c r="X6923">
        <v>0</v>
      </c>
      <c r="Y6923">
        <v>31.494850478948848</v>
      </c>
      <c r="Z6923">
        <v>0</v>
      </c>
      <c r="AA6923">
        <v>59.870983649301479</v>
      </c>
      <c r="AB6923">
        <v>0</v>
      </c>
      <c r="AC6923">
        <v>0</v>
      </c>
      <c r="AD6923">
        <v>0</v>
      </c>
      <c r="AE6923">
        <v>91.741936588219488</v>
      </c>
    </row>
    <row r="6924" spans="1:31" x14ac:dyDescent="0.3">
      <c r="A6924">
        <v>2661698</v>
      </c>
      <c r="B6924">
        <v>1</v>
      </c>
      <c r="C6924" t="s">
        <v>80</v>
      </c>
      <c r="D6924" t="s">
        <v>94</v>
      </c>
      <c r="E6924" t="s">
        <v>152</v>
      </c>
      <c r="F6924" t="s">
        <v>9598</v>
      </c>
      <c r="G6924" t="s">
        <v>154</v>
      </c>
      <c r="H6924" t="s">
        <v>135</v>
      </c>
      <c r="I6924" t="s">
        <v>136</v>
      </c>
      <c r="J6924" t="s">
        <v>137</v>
      </c>
      <c r="K6924" t="s">
        <v>138</v>
      </c>
      <c r="L6924" t="s">
        <v>19034</v>
      </c>
      <c r="M6924" t="s">
        <v>19035</v>
      </c>
      <c r="N6924">
        <v>0.48666666600000003</v>
      </c>
      <c r="O6924">
        <v>0</v>
      </c>
      <c r="P6924">
        <v>281</v>
      </c>
      <c r="Q6924">
        <v>0</v>
      </c>
      <c r="R6924">
        <v>5</v>
      </c>
      <c r="S6924">
        <v>0</v>
      </c>
      <c r="T6924">
        <v>48</v>
      </c>
      <c r="U6924">
        <v>0</v>
      </c>
      <c r="V6924">
        <v>0</v>
      </c>
      <c r="W6924">
        <v>0</v>
      </c>
      <c r="X6924">
        <v>26.396250558587546</v>
      </c>
      <c r="Y6924">
        <v>0</v>
      </c>
      <c r="Z6924">
        <v>4.7031977592780452</v>
      </c>
      <c r="AA6924">
        <v>0</v>
      </c>
      <c r="AB6924">
        <v>14.150838465727569</v>
      </c>
      <c r="AC6924">
        <v>0</v>
      </c>
      <c r="AD6924">
        <v>0</v>
      </c>
      <c r="AE6924">
        <v>45.250286783593161</v>
      </c>
    </row>
    <row r="6925" spans="1:31" x14ac:dyDescent="0.3">
      <c r="A6925">
        <v>2661612</v>
      </c>
      <c r="B6925">
        <v>1</v>
      </c>
      <c r="C6925" t="s">
        <v>80</v>
      </c>
      <c r="D6925" t="s">
        <v>93</v>
      </c>
      <c r="E6925" t="s">
        <v>165</v>
      </c>
      <c r="F6925" t="s">
        <v>19036</v>
      </c>
      <c r="G6925" t="s">
        <v>224</v>
      </c>
      <c r="H6925" t="s">
        <v>135</v>
      </c>
      <c r="I6925" t="s">
        <v>136</v>
      </c>
      <c r="J6925" t="s">
        <v>137</v>
      </c>
      <c r="K6925" t="s">
        <v>138</v>
      </c>
      <c r="L6925" t="s">
        <v>19037</v>
      </c>
      <c r="M6925" t="s">
        <v>9323</v>
      </c>
      <c r="N6925">
        <v>2.2544444440000002</v>
      </c>
      <c r="O6925">
        <v>0</v>
      </c>
      <c r="P6925">
        <v>53</v>
      </c>
      <c r="Q6925">
        <v>0</v>
      </c>
      <c r="R6925">
        <v>1</v>
      </c>
      <c r="S6925">
        <v>0</v>
      </c>
      <c r="T6925">
        <v>6</v>
      </c>
      <c r="U6925">
        <v>0</v>
      </c>
      <c r="V6925">
        <v>0</v>
      </c>
      <c r="W6925">
        <v>0</v>
      </c>
      <c r="X6925">
        <v>14.802413846104333</v>
      </c>
      <c r="Y6925">
        <v>0</v>
      </c>
      <c r="Z6925">
        <v>6.8834927894549995</v>
      </c>
      <c r="AA6925">
        <v>0</v>
      </c>
      <c r="AB6925">
        <v>13.829981877595721</v>
      </c>
      <c r="AC6925">
        <v>0</v>
      </c>
      <c r="AD6925">
        <v>0</v>
      </c>
      <c r="AE6925">
        <v>35.515888513155055</v>
      </c>
    </row>
    <row r="6926" spans="1:31" x14ac:dyDescent="0.3">
      <c r="A6926">
        <v>2661967</v>
      </c>
      <c r="B6926">
        <v>1</v>
      </c>
      <c r="C6926" t="s">
        <v>81</v>
      </c>
      <c r="D6926" t="s">
        <v>113</v>
      </c>
      <c r="E6926" t="s">
        <v>132</v>
      </c>
      <c r="F6926" t="s">
        <v>9342</v>
      </c>
      <c r="G6926" t="s">
        <v>268</v>
      </c>
      <c r="H6926" t="s">
        <v>135</v>
      </c>
      <c r="I6926" t="s">
        <v>136</v>
      </c>
      <c r="J6926" t="s">
        <v>137</v>
      </c>
      <c r="K6926" t="s">
        <v>138</v>
      </c>
      <c r="L6926" t="s">
        <v>19038</v>
      </c>
      <c r="M6926" t="s">
        <v>19039</v>
      </c>
      <c r="N6926">
        <v>1.3347222219999999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9.5675861558985997E-2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9.5675861558985997E-2</v>
      </c>
    </row>
    <row r="6927" spans="1:31" x14ac:dyDescent="0.3">
      <c r="A6927">
        <v>2662408</v>
      </c>
      <c r="B6927">
        <v>1</v>
      </c>
      <c r="C6927" t="s">
        <v>80</v>
      </c>
      <c r="D6927" t="s">
        <v>96</v>
      </c>
      <c r="E6927" t="s">
        <v>214</v>
      </c>
      <c r="F6927" t="s">
        <v>19040</v>
      </c>
      <c r="G6927" t="s">
        <v>300</v>
      </c>
      <c r="H6927" t="s">
        <v>135</v>
      </c>
      <c r="I6927" t="s">
        <v>136</v>
      </c>
      <c r="J6927" t="s">
        <v>137</v>
      </c>
      <c r="K6927" t="s">
        <v>138</v>
      </c>
      <c r="L6927" t="s">
        <v>19041</v>
      </c>
      <c r="M6927" t="s">
        <v>19042</v>
      </c>
      <c r="N6927">
        <v>1.675277777</v>
      </c>
      <c r="O6927">
        <v>0</v>
      </c>
      <c r="P6927">
        <v>27</v>
      </c>
      <c r="Q6927">
        <v>0</v>
      </c>
      <c r="R6927">
        <v>0</v>
      </c>
      <c r="S6927">
        <v>0</v>
      </c>
      <c r="T6927">
        <v>34</v>
      </c>
      <c r="U6927">
        <v>0</v>
      </c>
      <c r="V6927">
        <v>0</v>
      </c>
      <c r="W6927">
        <v>0</v>
      </c>
      <c r="X6927">
        <v>9.2177199196561812</v>
      </c>
      <c r="Y6927">
        <v>0</v>
      </c>
      <c r="Z6927">
        <v>0</v>
      </c>
      <c r="AA6927">
        <v>0</v>
      </c>
      <c r="AB6927">
        <v>108.72218894084523</v>
      </c>
      <c r="AC6927">
        <v>0</v>
      </c>
      <c r="AD6927">
        <v>0</v>
      </c>
      <c r="AE6927">
        <v>117.9399088605014</v>
      </c>
    </row>
    <row r="6928" spans="1:31" x14ac:dyDescent="0.3">
      <c r="A6928">
        <v>2661718</v>
      </c>
      <c r="B6928">
        <v>1</v>
      </c>
      <c r="C6928" t="s">
        <v>80</v>
      </c>
      <c r="D6928" t="s">
        <v>96</v>
      </c>
      <c r="E6928" t="s">
        <v>147</v>
      </c>
      <c r="F6928" t="s">
        <v>19043</v>
      </c>
      <c r="G6928" t="s">
        <v>220</v>
      </c>
      <c r="H6928" t="s">
        <v>144</v>
      </c>
      <c r="I6928" t="s">
        <v>136</v>
      </c>
      <c r="J6928" t="s">
        <v>137</v>
      </c>
      <c r="K6928" t="s">
        <v>162</v>
      </c>
      <c r="L6928" t="s">
        <v>19044</v>
      </c>
      <c r="M6928" t="s">
        <v>19045</v>
      </c>
      <c r="N6928">
        <v>2.2574999999999998</v>
      </c>
      <c r="O6928">
        <v>0</v>
      </c>
      <c r="P6928">
        <v>288</v>
      </c>
      <c r="Q6928">
        <v>11</v>
      </c>
      <c r="R6928">
        <v>31</v>
      </c>
      <c r="S6928">
        <v>11</v>
      </c>
      <c r="T6928">
        <v>63</v>
      </c>
      <c r="U6928">
        <v>2</v>
      </c>
      <c r="V6928">
        <v>0</v>
      </c>
      <c r="W6928">
        <v>0</v>
      </c>
      <c r="X6928">
        <v>214.50025146075967</v>
      </c>
      <c r="Y6928">
        <v>63.765677469552898</v>
      </c>
      <c r="Z6928">
        <v>57.939896892645507</v>
      </c>
      <c r="AA6928">
        <v>184.8526336399282</v>
      </c>
      <c r="AB6928">
        <v>143.63544359758239</v>
      </c>
      <c r="AC6928">
        <v>174.05942773634916</v>
      </c>
      <c r="AD6928">
        <v>0</v>
      </c>
      <c r="AE6928">
        <v>838.75333079681786</v>
      </c>
    </row>
    <row r="6929" spans="1:31" x14ac:dyDescent="0.3">
      <c r="A6929">
        <v>2661804</v>
      </c>
      <c r="B6929">
        <v>1</v>
      </c>
      <c r="C6929" t="s">
        <v>80</v>
      </c>
      <c r="D6929" t="s">
        <v>103</v>
      </c>
      <c r="E6929" t="s">
        <v>194</v>
      </c>
      <c r="F6929" t="s">
        <v>19046</v>
      </c>
      <c r="G6929" t="s">
        <v>149</v>
      </c>
      <c r="H6929" t="s">
        <v>144</v>
      </c>
      <c r="I6929" t="s">
        <v>136</v>
      </c>
      <c r="J6929" t="s">
        <v>137</v>
      </c>
      <c r="K6929" t="s">
        <v>138</v>
      </c>
      <c r="L6929" t="s">
        <v>19047</v>
      </c>
      <c r="M6929" t="s">
        <v>19048</v>
      </c>
      <c r="N6929">
        <v>0.27666666600000001</v>
      </c>
      <c r="O6929">
        <v>0</v>
      </c>
      <c r="P6929">
        <v>673</v>
      </c>
      <c r="Q6929">
        <v>2</v>
      </c>
      <c r="R6929">
        <v>10</v>
      </c>
      <c r="S6929">
        <v>4</v>
      </c>
      <c r="T6929">
        <v>93</v>
      </c>
      <c r="U6929">
        <v>12</v>
      </c>
      <c r="V6929">
        <v>0</v>
      </c>
      <c r="W6929">
        <v>0</v>
      </c>
      <c r="X6929">
        <v>50.12615386836783</v>
      </c>
      <c r="Y6929">
        <v>11.696433802651477</v>
      </c>
      <c r="Z6929">
        <v>1.7921425349105462</v>
      </c>
      <c r="AA6929">
        <v>4.9233380702931306</v>
      </c>
      <c r="AB6929">
        <v>48.798963799216367</v>
      </c>
      <c r="AC6929">
        <v>369.44886106959467</v>
      </c>
      <c r="AD6929">
        <v>0</v>
      </c>
      <c r="AE6929">
        <v>486.78589314503404</v>
      </c>
    </row>
    <row r="6930" spans="1:31" x14ac:dyDescent="0.3">
      <c r="A6930">
        <v>2662402</v>
      </c>
      <c r="B6930">
        <v>1</v>
      </c>
      <c r="C6930" t="s">
        <v>80</v>
      </c>
      <c r="D6930" t="s">
        <v>105</v>
      </c>
      <c r="E6930" t="s">
        <v>132</v>
      </c>
      <c r="F6930" t="s">
        <v>19049</v>
      </c>
      <c r="G6930" t="s">
        <v>134</v>
      </c>
      <c r="H6930" t="s">
        <v>135</v>
      </c>
      <c r="I6930" t="s">
        <v>136</v>
      </c>
      <c r="J6930" t="s">
        <v>137</v>
      </c>
      <c r="K6930" t="s">
        <v>138</v>
      </c>
      <c r="L6930" t="s">
        <v>19050</v>
      </c>
      <c r="M6930" t="s">
        <v>19051</v>
      </c>
      <c r="N6930">
        <v>4.4169444440000003</v>
      </c>
      <c r="O6930">
        <v>0</v>
      </c>
      <c r="P6930">
        <v>18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22.573405702816483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22.573405702816483</v>
      </c>
    </row>
    <row r="6931" spans="1:31" x14ac:dyDescent="0.3">
      <c r="A6931">
        <v>2661807</v>
      </c>
      <c r="B6931">
        <v>1</v>
      </c>
      <c r="C6931" t="s">
        <v>80</v>
      </c>
      <c r="D6931" t="s">
        <v>105</v>
      </c>
      <c r="E6931" t="s">
        <v>132</v>
      </c>
      <c r="F6931" t="s">
        <v>19052</v>
      </c>
      <c r="G6931" t="s">
        <v>134</v>
      </c>
      <c r="H6931" t="s">
        <v>135</v>
      </c>
      <c r="I6931" t="s">
        <v>136</v>
      </c>
      <c r="J6931" t="s">
        <v>137</v>
      </c>
      <c r="K6931" t="s">
        <v>138</v>
      </c>
      <c r="L6931" t="s">
        <v>19053</v>
      </c>
      <c r="M6931" t="s">
        <v>19054</v>
      </c>
      <c r="N6931">
        <v>1.4813888879999999</v>
      </c>
      <c r="O6931">
        <v>0</v>
      </c>
      <c r="P6931">
        <v>13</v>
      </c>
      <c r="Q6931">
        <v>0</v>
      </c>
      <c r="R6931">
        <v>0</v>
      </c>
      <c r="S6931">
        <v>0</v>
      </c>
      <c r="T6931">
        <v>2</v>
      </c>
      <c r="U6931">
        <v>0</v>
      </c>
      <c r="V6931">
        <v>0</v>
      </c>
      <c r="W6931">
        <v>0</v>
      </c>
      <c r="X6931">
        <v>2.7754252910298627</v>
      </c>
      <c r="Y6931">
        <v>0</v>
      </c>
      <c r="Z6931">
        <v>0</v>
      </c>
      <c r="AA6931">
        <v>0</v>
      </c>
      <c r="AB6931">
        <v>4.7079550446512304</v>
      </c>
      <c r="AC6931">
        <v>0</v>
      </c>
      <c r="AD6931">
        <v>0</v>
      </c>
      <c r="AE6931">
        <v>7.4833803356810931</v>
      </c>
    </row>
    <row r="6932" spans="1:31" x14ac:dyDescent="0.3">
      <c r="A6932">
        <v>2662162</v>
      </c>
      <c r="B6932">
        <v>1</v>
      </c>
      <c r="C6932" t="s">
        <v>80</v>
      </c>
      <c r="D6932" t="s">
        <v>100</v>
      </c>
      <c r="E6932" t="s">
        <v>165</v>
      </c>
      <c r="F6932" t="s">
        <v>19055</v>
      </c>
      <c r="G6932" t="s">
        <v>187</v>
      </c>
      <c r="H6932" t="s">
        <v>135</v>
      </c>
      <c r="I6932" t="s">
        <v>136</v>
      </c>
      <c r="J6932" t="s">
        <v>137</v>
      </c>
      <c r="K6932" t="s">
        <v>138</v>
      </c>
      <c r="L6932" t="s">
        <v>19056</v>
      </c>
      <c r="M6932" t="s">
        <v>19057</v>
      </c>
      <c r="N6932">
        <v>2.1683333330000001</v>
      </c>
      <c r="O6932">
        <v>0</v>
      </c>
      <c r="P6932">
        <v>28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14.49568976522596</v>
      </c>
      <c r="Y6932">
        <v>0</v>
      </c>
      <c r="Z6932">
        <v>0</v>
      </c>
      <c r="AA6932">
        <v>0</v>
      </c>
      <c r="AB6932">
        <v>0.4911955267245986</v>
      </c>
      <c r="AC6932">
        <v>0</v>
      </c>
      <c r="AD6932">
        <v>0</v>
      </c>
      <c r="AE6932">
        <v>14.986885291950559</v>
      </c>
    </row>
    <row r="6933" spans="1:31" x14ac:dyDescent="0.3">
      <c r="A6933">
        <v>2661976</v>
      </c>
      <c r="B6933">
        <v>1</v>
      </c>
      <c r="C6933" t="s">
        <v>81</v>
      </c>
      <c r="D6933" t="s">
        <v>120</v>
      </c>
      <c r="E6933" t="s">
        <v>214</v>
      </c>
      <c r="F6933" t="s">
        <v>19058</v>
      </c>
      <c r="G6933" t="s">
        <v>300</v>
      </c>
      <c r="H6933" t="s">
        <v>135</v>
      </c>
      <c r="I6933" t="s">
        <v>136</v>
      </c>
      <c r="J6933" t="s">
        <v>137</v>
      </c>
      <c r="K6933" t="s">
        <v>138</v>
      </c>
      <c r="L6933" t="s">
        <v>19059</v>
      </c>
      <c r="M6933" t="s">
        <v>19060</v>
      </c>
      <c r="N6933">
        <v>1.76</v>
      </c>
      <c r="O6933">
        <v>0</v>
      </c>
      <c r="P6933">
        <v>256</v>
      </c>
      <c r="Q6933">
        <v>0</v>
      </c>
      <c r="R6933">
        <v>1</v>
      </c>
      <c r="S6933">
        <v>0</v>
      </c>
      <c r="T6933">
        <v>27</v>
      </c>
      <c r="U6933">
        <v>0</v>
      </c>
      <c r="V6933">
        <v>0</v>
      </c>
      <c r="W6933">
        <v>0</v>
      </c>
      <c r="X6933">
        <v>125.76616597255044</v>
      </c>
      <c r="Y6933">
        <v>0</v>
      </c>
      <c r="Z6933">
        <v>0</v>
      </c>
      <c r="AA6933">
        <v>0</v>
      </c>
      <c r="AB6933">
        <v>176.41323241580903</v>
      </c>
      <c r="AC6933">
        <v>0</v>
      </c>
      <c r="AD6933">
        <v>0</v>
      </c>
      <c r="AE6933">
        <v>302.17939838835946</v>
      </c>
    </row>
    <row r="6934" spans="1:31" x14ac:dyDescent="0.3">
      <c r="A6934">
        <v>2662285</v>
      </c>
      <c r="B6934">
        <v>1</v>
      </c>
      <c r="C6934" t="s">
        <v>81</v>
      </c>
      <c r="D6934" t="s">
        <v>120</v>
      </c>
      <c r="E6934" t="s">
        <v>194</v>
      </c>
      <c r="F6934" t="s">
        <v>1224</v>
      </c>
      <c r="G6934" t="s">
        <v>149</v>
      </c>
      <c r="H6934" t="s">
        <v>144</v>
      </c>
      <c r="I6934" t="s">
        <v>241</v>
      </c>
      <c r="J6934" t="s">
        <v>137</v>
      </c>
      <c r="K6934" t="s">
        <v>138</v>
      </c>
      <c r="L6934" t="s">
        <v>19061</v>
      </c>
      <c r="M6934" t="s">
        <v>19062</v>
      </c>
      <c r="N6934">
        <v>1.0555554999999999E-2</v>
      </c>
      <c r="O6934">
        <v>2</v>
      </c>
      <c r="P6934">
        <v>885</v>
      </c>
      <c r="Q6934">
        <v>119</v>
      </c>
      <c r="R6934">
        <v>91</v>
      </c>
      <c r="S6934">
        <v>13</v>
      </c>
      <c r="T6934">
        <v>92</v>
      </c>
      <c r="U6934">
        <v>1</v>
      </c>
      <c r="V6934">
        <v>0</v>
      </c>
      <c r="W6934">
        <v>0.15722847414073435</v>
      </c>
      <c r="X6934">
        <v>2.1505356657570025</v>
      </c>
      <c r="Y6934">
        <v>9.0433872849193584</v>
      </c>
      <c r="Z6934">
        <v>6.7150005457236084</v>
      </c>
      <c r="AA6934">
        <v>0.96235797413260793</v>
      </c>
      <c r="AB6934">
        <v>0.48445231811898276</v>
      </c>
      <c r="AC6934">
        <v>0</v>
      </c>
      <c r="AD6934">
        <v>0</v>
      </c>
      <c r="AE6934">
        <v>19.512962262792293</v>
      </c>
    </row>
    <row r="6935" spans="1:31" x14ac:dyDescent="0.3">
      <c r="A6935">
        <v>2662122</v>
      </c>
      <c r="B6935">
        <v>1</v>
      </c>
      <c r="C6935" t="s">
        <v>80</v>
      </c>
      <c r="D6935" t="s">
        <v>106</v>
      </c>
      <c r="E6935" t="s">
        <v>141</v>
      </c>
      <c r="F6935" t="s">
        <v>19063</v>
      </c>
      <c r="G6935" t="s">
        <v>154</v>
      </c>
      <c r="H6935" t="s">
        <v>144</v>
      </c>
      <c r="I6935" t="s">
        <v>241</v>
      </c>
      <c r="J6935" t="s">
        <v>137</v>
      </c>
      <c r="K6935" t="s">
        <v>138</v>
      </c>
      <c r="L6935" t="s">
        <v>19064</v>
      </c>
      <c r="M6935" t="s">
        <v>19065</v>
      </c>
      <c r="N6935">
        <v>1.6666666E-2</v>
      </c>
      <c r="O6935">
        <v>5</v>
      </c>
      <c r="P6935">
        <v>2631</v>
      </c>
      <c r="Q6935">
        <v>0</v>
      </c>
      <c r="R6935">
        <v>1</v>
      </c>
      <c r="S6935">
        <v>18</v>
      </c>
      <c r="T6935">
        <v>539</v>
      </c>
      <c r="U6935">
        <v>0</v>
      </c>
      <c r="V6935">
        <v>0</v>
      </c>
      <c r="W6935">
        <v>3.5852461275683332E-2</v>
      </c>
      <c r="X6935">
        <v>11.199881415186132</v>
      </c>
      <c r="Y6935">
        <v>0</v>
      </c>
      <c r="Z6935">
        <v>0.10618228035201499</v>
      </c>
      <c r="AA6935">
        <v>0.75074758395613517</v>
      </c>
      <c r="AB6935">
        <v>12.607985593800233</v>
      </c>
      <c r="AC6935">
        <v>0</v>
      </c>
      <c r="AD6935">
        <v>0</v>
      </c>
      <c r="AE6935">
        <v>24.700649334570201</v>
      </c>
    </row>
    <row r="6936" spans="1:31" x14ac:dyDescent="0.3">
      <c r="A6936">
        <v>2661701</v>
      </c>
      <c r="B6936">
        <v>1</v>
      </c>
      <c r="C6936" t="s">
        <v>80</v>
      </c>
      <c r="D6936" t="s">
        <v>83</v>
      </c>
      <c r="E6936" t="s">
        <v>132</v>
      </c>
      <c r="F6936" t="s">
        <v>19066</v>
      </c>
      <c r="G6936" t="s">
        <v>268</v>
      </c>
      <c r="H6936" t="s">
        <v>135</v>
      </c>
      <c r="I6936" t="s">
        <v>136</v>
      </c>
      <c r="J6936" t="s">
        <v>137</v>
      </c>
      <c r="K6936" t="s">
        <v>138</v>
      </c>
      <c r="L6936" t="s">
        <v>19067</v>
      </c>
      <c r="M6936" t="s">
        <v>19068</v>
      </c>
      <c r="N6936">
        <v>0.53055555499999996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17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5.6635147748481476</v>
      </c>
      <c r="AC6936">
        <v>0</v>
      </c>
      <c r="AD6936">
        <v>0</v>
      </c>
      <c r="AE6936">
        <v>5.6635147748481476</v>
      </c>
    </row>
    <row r="6937" spans="1:31" x14ac:dyDescent="0.3">
      <c r="A6937">
        <v>2662248</v>
      </c>
      <c r="B6937">
        <v>1</v>
      </c>
      <c r="C6937" t="s">
        <v>80</v>
      </c>
      <c r="D6937" t="s">
        <v>82</v>
      </c>
      <c r="E6937" t="s">
        <v>165</v>
      </c>
      <c r="F6937" t="s">
        <v>19069</v>
      </c>
      <c r="G6937" t="s">
        <v>224</v>
      </c>
      <c r="H6937" t="s">
        <v>135</v>
      </c>
      <c r="I6937" t="s">
        <v>136</v>
      </c>
      <c r="J6937" t="s">
        <v>137</v>
      </c>
      <c r="K6937" t="s">
        <v>138</v>
      </c>
      <c r="L6937" t="s">
        <v>19070</v>
      </c>
      <c r="M6937" t="s">
        <v>19071</v>
      </c>
      <c r="N6937">
        <v>1.696666666</v>
      </c>
      <c r="O6937">
        <v>0</v>
      </c>
      <c r="P6937">
        <v>66</v>
      </c>
      <c r="Q6937">
        <v>0</v>
      </c>
      <c r="R6937">
        <v>0</v>
      </c>
      <c r="S6937">
        <v>0</v>
      </c>
      <c r="T6937">
        <v>53</v>
      </c>
      <c r="U6937">
        <v>0</v>
      </c>
      <c r="V6937">
        <v>0</v>
      </c>
      <c r="W6937">
        <v>0</v>
      </c>
      <c r="X6937">
        <v>32.664821618185194</v>
      </c>
      <c r="Y6937">
        <v>0</v>
      </c>
      <c r="Z6937">
        <v>0</v>
      </c>
      <c r="AA6937">
        <v>0</v>
      </c>
      <c r="AB6937">
        <v>200.4119080938074</v>
      </c>
      <c r="AC6937">
        <v>0</v>
      </c>
      <c r="AD6937">
        <v>0</v>
      </c>
      <c r="AE6937">
        <v>233.07672971199258</v>
      </c>
    </row>
    <row r="6938" spans="1:31" x14ac:dyDescent="0.3">
      <c r="A6938">
        <v>2661770</v>
      </c>
      <c r="B6938">
        <v>1</v>
      </c>
      <c r="C6938" t="s">
        <v>80</v>
      </c>
      <c r="D6938" t="s">
        <v>104</v>
      </c>
      <c r="E6938" t="s">
        <v>147</v>
      </c>
      <c r="F6938" t="s">
        <v>19072</v>
      </c>
      <c r="G6938" t="s">
        <v>149</v>
      </c>
      <c r="H6938" t="s">
        <v>144</v>
      </c>
      <c r="I6938" t="s">
        <v>241</v>
      </c>
      <c r="J6938" t="s">
        <v>137</v>
      </c>
      <c r="K6938" t="s">
        <v>138</v>
      </c>
      <c r="L6938" t="s">
        <v>19073</v>
      </c>
      <c r="M6938" t="s">
        <v>19074</v>
      </c>
      <c r="N6938">
        <v>5.5555550000000002E-3</v>
      </c>
      <c r="O6938">
        <v>6</v>
      </c>
      <c r="P6938">
        <v>36</v>
      </c>
      <c r="Q6938">
        <v>23</v>
      </c>
      <c r="R6938">
        <v>42</v>
      </c>
      <c r="S6938">
        <v>10</v>
      </c>
      <c r="T6938">
        <v>24</v>
      </c>
      <c r="U6938">
        <v>0</v>
      </c>
      <c r="V6938">
        <v>0</v>
      </c>
      <c r="W6938">
        <v>1.513985115413222E-2</v>
      </c>
      <c r="X6938">
        <v>6.2275027776002245E-2</v>
      </c>
      <c r="Y6938">
        <v>0.21296766187398006</v>
      </c>
      <c r="Z6938">
        <v>0.26016497459704502</v>
      </c>
      <c r="AA6938">
        <v>3.3417921003036109E-2</v>
      </c>
      <c r="AB6938">
        <v>5.7233566730250568E-2</v>
      </c>
      <c r="AC6938">
        <v>0</v>
      </c>
      <c r="AD6938">
        <v>0</v>
      </c>
      <c r="AE6938">
        <v>0.64119900313444622</v>
      </c>
    </row>
    <row r="6939" spans="1:31" x14ac:dyDescent="0.3">
      <c r="A6939">
        <v>2662268</v>
      </c>
      <c r="B6939">
        <v>1</v>
      </c>
      <c r="C6939" t="s">
        <v>81</v>
      </c>
      <c r="D6939" t="s">
        <v>112</v>
      </c>
      <c r="E6939" t="s">
        <v>132</v>
      </c>
      <c r="F6939" t="s">
        <v>19075</v>
      </c>
      <c r="G6939" t="s">
        <v>183</v>
      </c>
      <c r="H6939" t="s">
        <v>135</v>
      </c>
      <c r="I6939" t="s">
        <v>136</v>
      </c>
      <c r="J6939" t="s">
        <v>137</v>
      </c>
      <c r="K6939" t="s">
        <v>138</v>
      </c>
      <c r="L6939" t="s">
        <v>19076</v>
      </c>
      <c r="M6939" t="s">
        <v>19077</v>
      </c>
      <c r="N6939">
        <v>2.0016666660000002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0.44995179449600009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0.44995179449600009</v>
      </c>
    </row>
    <row r="6940" spans="1:31" x14ac:dyDescent="0.3">
      <c r="A6940">
        <v>2662242</v>
      </c>
      <c r="B6940">
        <v>1</v>
      </c>
      <c r="C6940" t="s">
        <v>81</v>
      </c>
      <c r="D6940" t="s">
        <v>119</v>
      </c>
      <c r="E6940" t="s">
        <v>194</v>
      </c>
      <c r="F6940" t="s">
        <v>6231</v>
      </c>
      <c r="G6940" t="s">
        <v>149</v>
      </c>
      <c r="H6940" t="s">
        <v>144</v>
      </c>
      <c r="I6940" t="s">
        <v>136</v>
      </c>
      <c r="J6940" t="s">
        <v>137</v>
      </c>
      <c r="K6940" t="s">
        <v>138</v>
      </c>
      <c r="L6940" t="s">
        <v>19078</v>
      </c>
      <c r="M6940" t="s">
        <v>19079</v>
      </c>
      <c r="N6940">
        <v>5.1111111000000001E-2</v>
      </c>
      <c r="O6940">
        <v>0</v>
      </c>
      <c r="P6940">
        <v>7</v>
      </c>
      <c r="Q6940">
        <v>0</v>
      </c>
      <c r="R6940">
        <v>42</v>
      </c>
      <c r="S6940">
        <v>1</v>
      </c>
      <c r="T6940">
        <v>4</v>
      </c>
      <c r="U6940">
        <v>0</v>
      </c>
      <c r="V6940">
        <v>0</v>
      </c>
      <c r="W6940">
        <v>0</v>
      </c>
      <c r="X6940">
        <v>5.3212370585400001E-2</v>
      </c>
      <c r="Y6940">
        <v>0</v>
      </c>
      <c r="Z6940">
        <v>2.8412296716802059</v>
      </c>
      <c r="AA6940">
        <v>1.0495999876589646</v>
      </c>
      <c r="AB6940">
        <v>1.3976217233569934</v>
      </c>
      <c r="AC6940">
        <v>0</v>
      </c>
      <c r="AD6940">
        <v>0</v>
      </c>
      <c r="AE6940">
        <v>5.3416637532815638</v>
      </c>
    </row>
    <row r="6941" spans="1:31" x14ac:dyDescent="0.3">
      <c r="A6941">
        <v>2661750</v>
      </c>
      <c r="B6941">
        <v>1</v>
      </c>
      <c r="C6941" t="s">
        <v>80</v>
      </c>
      <c r="D6941" t="s">
        <v>90</v>
      </c>
      <c r="E6941" t="s">
        <v>132</v>
      </c>
      <c r="F6941" t="s">
        <v>19080</v>
      </c>
      <c r="G6941" t="s">
        <v>228</v>
      </c>
      <c r="H6941" t="s">
        <v>135</v>
      </c>
      <c r="I6941" t="s">
        <v>136</v>
      </c>
      <c r="J6941" t="s">
        <v>137</v>
      </c>
      <c r="K6941" t="s">
        <v>138</v>
      </c>
      <c r="L6941" t="s">
        <v>19081</v>
      </c>
      <c r="M6941" t="s">
        <v>19082</v>
      </c>
      <c r="N6941">
        <v>1.0477777770000001</v>
      </c>
      <c r="O6941">
        <v>0</v>
      </c>
      <c r="P6941">
        <v>6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1.5230581567896082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1.5230581567896082</v>
      </c>
    </row>
    <row r="6942" spans="1:31" x14ac:dyDescent="0.3">
      <c r="A6942">
        <v>2662348</v>
      </c>
      <c r="B6942">
        <v>1</v>
      </c>
      <c r="C6942" t="s">
        <v>80</v>
      </c>
      <c r="D6942" t="s">
        <v>94</v>
      </c>
      <c r="E6942" t="s">
        <v>152</v>
      </c>
      <c r="F6942" t="s">
        <v>6390</v>
      </c>
      <c r="G6942" t="s">
        <v>154</v>
      </c>
      <c r="H6942" t="s">
        <v>135</v>
      </c>
      <c r="I6942" t="s">
        <v>136</v>
      </c>
      <c r="J6942" t="s">
        <v>137</v>
      </c>
      <c r="K6942" t="s">
        <v>138</v>
      </c>
      <c r="L6942" t="s">
        <v>19083</v>
      </c>
      <c r="M6942" t="s">
        <v>19084</v>
      </c>
      <c r="N6942">
        <v>0.36444444399999998</v>
      </c>
      <c r="O6942">
        <v>0</v>
      </c>
      <c r="P6942">
        <v>214</v>
      </c>
      <c r="Q6942">
        <v>0</v>
      </c>
      <c r="R6942">
        <v>1</v>
      </c>
      <c r="S6942">
        <v>0</v>
      </c>
      <c r="T6942">
        <v>14</v>
      </c>
      <c r="U6942">
        <v>0</v>
      </c>
      <c r="V6942">
        <v>0</v>
      </c>
      <c r="W6942">
        <v>0</v>
      </c>
      <c r="X6942">
        <v>14.130430556884821</v>
      </c>
      <c r="Y6942">
        <v>0</v>
      </c>
      <c r="Z6942">
        <v>2.0843670388754161</v>
      </c>
      <c r="AA6942">
        <v>0</v>
      </c>
      <c r="AB6942">
        <v>3.4456481708211206</v>
      </c>
      <c r="AC6942">
        <v>0</v>
      </c>
      <c r="AD6942">
        <v>0</v>
      </c>
      <c r="AE6942">
        <v>19.660445766581358</v>
      </c>
    </row>
    <row r="6943" spans="1:31" x14ac:dyDescent="0.3">
      <c r="A6943">
        <v>2661850</v>
      </c>
      <c r="B6943">
        <v>1</v>
      </c>
      <c r="C6943" t="s">
        <v>81</v>
      </c>
      <c r="D6943" t="s">
        <v>114</v>
      </c>
      <c r="E6943" t="s">
        <v>152</v>
      </c>
      <c r="F6943" t="s">
        <v>19085</v>
      </c>
      <c r="G6943" t="s">
        <v>154</v>
      </c>
      <c r="H6943" t="s">
        <v>135</v>
      </c>
      <c r="I6943" t="s">
        <v>136</v>
      </c>
      <c r="J6943" t="s">
        <v>137</v>
      </c>
      <c r="K6943" t="s">
        <v>138</v>
      </c>
      <c r="L6943" t="s">
        <v>19086</v>
      </c>
      <c r="M6943" t="s">
        <v>19087</v>
      </c>
      <c r="N6943">
        <v>0.233333333</v>
      </c>
      <c r="O6943">
        <v>0</v>
      </c>
      <c r="P6943">
        <v>183</v>
      </c>
      <c r="Q6943">
        <v>0</v>
      </c>
      <c r="R6943">
        <v>1</v>
      </c>
      <c r="S6943">
        <v>0</v>
      </c>
      <c r="T6943">
        <v>2</v>
      </c>
      <c r="U6943">
        <v>0</v>
      </c>
      <c r="V6943">
        <v>0</v>
      </c>
      <c r="W6943">
        <v>0</v>
      </c>
      <c r="X6943">
        <v>3.9397560213982143</v>
      </c>
      <c r="Y6943">
        <v>0</v>
      </c>
      <c r="Z6943">
        <v>0</v>
      </c>
      <c r="AA6943">
        <v>0</v>
      </c>
      <c r="AB6943">
        <v>4.0396342246400006E-2</v>
      </c>
      <c r="AC6943">
        <v>0</v>
      </c>
      <c r="AD6943">
        <v>0</v>
      </c>
      <c r="AE6943">
        <v>3.9801523636446143</v>
      </c>
    </row>
    <row r="6944" spans="1:31" x14ac:dyDescent="0.3">
      <c r="A6944">
        <v>2662311</v>
      </c>
      <c r="B6944">
        <v>1</v>
      </c>
      <c r="C6944" t="s">
        <v>80</v>
      </c>
      <c r="D6944" t="s">
        <v>83</v>
      </c>
      <c r="E6944" t="s">
        <v>132</v>
      </c>
      <c r="F6944" t="s">
        <v>19088</v>
      </c>
      <c r="G6944" t="s">
        <v>228</v>
      </c>
      <c r="H6944" t="s">
        <v>135</v>
      </c>
      <c r="I6944" t="s">
        <v>136</v>
      </c>
      <c r="J6944" t="s">
        <v>137</v>
      </c>
      <c r="K6944" t="s">
        <v>138</v>
      </c>
      <c r="L6944" t="s">
        <v>19089</v>
      </c>
      <c r="M6944" t="s">
        <v>19090</v>
      </c>
      <c r="N6944">
        <v>1.801388888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2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8.1843291933221156</v>
      </c>
      <c r="AC6944">
        <v>0</v>
      </c>
      <c r="AD6944">
        <v>0</v>
      </c>
      <c r="AE6944">
        <v>8.1843291933221156</v>
      </c>
    </row>
    <row r="6945" spans="1:31" x14ac:dyDescent="0.3">
      <c r="A6945">
        <v>2661764</v>
      </c>
      <c r="B6945">
        <v>1</v>
      </c>
      <c r="C6945" t="s">
        <v>80</v>
      </c>
      <c r="D6945" t="s">
        <v>107</v>
      </c>
      <c r="E6945" t="s">
        <v>132</v>
      </c>
      <c r="F6945" t="s">
        <v>19091</v>
      </c>
      <c r="G6945" t="s">
        <v>268</v>
      </c>
      <c r="H6945" t="s">
        <v>135</v>
      </c>
      <c r="I6945" t="s">
        <v>136</v>
      </c>
      <c r="J6945" t="s">
        <v>137</v>
      </c>
      <c r="K6945" t="s">
        <v>138</v>
      </c>
      <c r="L6945" t="s">
        <v>19092</v>
      </c>
      <c r="M6945" t="s">
        <v>18988</v>
      </c>
      <c r="N6945">
        <v>0.56194444399999999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4.1810324420184092E-2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4.1810324420184092E-2</v>
      </c>
    </row>
    <row r="6946" spans="1:31" x14ac:dyDescent="0.3">
      <c r="A6946">
        <v>2661664</v>
      </c>
      <c r="B6946">
        <v>1</v>
      </c>
      <c r="C6946" t="s">
        <v>80</v>
      </c>
      <c r="D6946" t="s">
        <v>83</v>
      </c>
      <c r="E6946" t="s">
        <v>152</v>
      </c>
      <c r="F6946" t="s">
        <v>19093</v>
      </c>
      <c r="G6946" t="s">
        <v>161</v>
      </c>
      <c r="H6946" t="s">
        <v>135</v>
      </c>
      <c r="I6946" t="s">
        <v>136</v>
      </c>
      <c r="J6946" t="s">
        <v>137</v>
      </c>
      <c r="K6946" t="s">
        <v>162</v>
      </c>
      <c r="L6946" t="s">
        <v>19094</v>
      </c>
      <c r="M6946" t="s">
        <v>19095</v>
      </c>
      <c r="N6946">
        <v>8.1061111110000006</v>
      </c>
      <c r="O6946">
        <v>0</v>
      </c>
      <c r="P6946">
        <v>408</v>
      </c>
      <c r="Q6946">
        <v>0</v>
      </c>
      <c r="R6946">
        <v>0</v>
      </c>
      <c r="S6946">
        <v>0</v>
      </c>
      <c r="T6946">
        <v>52</v>
      </c>
      <c r="U6946">
        <v>0</v>
      </c>
      <c r="V6946">
        <v>0</v>
      </c>
      <c r="W6946">
        <v>0</v>
      </c>
      <c r="X6946">
        <v>1200.2076955207026</v>
      </c>
      <c r="Y6946">
        <v>0</v>
      </c>
      <c r="Z6946">
        <v>0</v>
      </c>
      <c r="AA6946">
        <v>0</v>
      </c>
      <c r="AB6946">
        <v>903.20465579838901</v>
      </c>
      <c r="AC6946">
        <v>0</v>
      </c>
      <c r="AD6946">
        <v>0</v>
      </c>
      <c r="AE6946">
        <v>2103.4123513190916</v>
      </c>
    </row>
    <row r="6947" spans="1:31" x14ac:dyDescent="0.3">
      <c r="A6947">
        <v>2662056</v>
      </c>
      <c r="B6947">
        <v>1</v>
      </c>
      <c r="C6947" t="s">
        <v>80</v>
      </c>
      <c r="D6947" t="s">
        <v>94</v>
      </c>
      <c r="E6947" t="s">
        <v>141</v>
      </c>
      <c r="F6947" t="s">
        <v>4981</v>
      </c>
      <c r="G6947" t="s">
        <v>143</v>
      </c>
      <c r="H6947" t="s">
        <v>144</v>
      </c>
      <c r="I6947" t="s">
        <v>136</v>
      </c>
      <c r="J6947" t="s">
        <v>137</v>
      </c>
      <c r="K6947" t="s">
        <v>138</v>
      </c>
      <c r="L6947" t="s">
        <v>19096</v>
      </c>
      <c r="M6947" t="s">
        <v>19097</v>
      </c>
      <c r="N6947">
        <v>4.1558333330000004</v>
      </c>
      <c r="O6947">
        <v>0</v>
      </c>
      <c r="P6947">
        <v>219</v>
      </c>
      <c r="Q6947">
        <v>0</v>
      </c>
      <c r="R6947">
        <v>0</v>
      </c>
      <c r="S6947">
        <v>3</v>
      </c>
      <c r="T6947">
        <v>7</v>
      </c>
      <c r="U6947">
        <v>0</v>
      </c>
      <c r="V6947">
        <v>0</v>
      </c>
      <c r="W6947">
        <v>0</v>
      </c>
      <c r="X6947">
        <v>89.784767541663982</v>
      </c>
      <c r="Y6947">
        <v>0</v>
      </c>
      <c r="Z6947">
        <v>0</v>
      </c>
      <c r="AA6947">
        <v>18.49587398041297</v>
      </c>
      <c r="AB6947">
        <v>8.2620571067538418</v>
      </c>
      <c r="AC6947">
        <v>0</v>
      </c>
      <c r="AD6947">
        <v>0</v>
      </c>
      <c r="AE6947">
        <v>116.54269862883079</v>
      </c>
    </row>
    <row r="6948" spans="1:31" x14ac:dyDescent="0.3">
      <c r="A6948">
        <v>2661618</v>
      </c>
      <c r="B6948">
        <v>1</v>
      </c>
      <c r="C6948" t="s">
        <v>80</v>
      </c>
      <c r="D6948" t="s">
        <v>105</v>
      </c>
      <c r="E6948" t="s">
        <v>194</v>
      </c>
      <c r="F6948" t="s">
        <v>9865</v>
      </c>
      <c r="G6948" t="s">
        <v>149</v>
      </c>
      <c r="H6948" t="s">
        <v>144</v>
      </c>
      <c r="I6948" t="s">
        <v>136</v>
      </c>
      <c r="J6948" t="s">
        <v>137</v>
      </c>
      <c r="K6948" t="s">
        <v>138</v>
      </c>
      <c r="L6948" t="s">
        <v>19098</v>
      </c>
      <c r="M6948" t="s">
        <v>19099</v>
      </c>
      <c r="N6948">
        <v>0.104166666</v>
      </c>
      <c r="O6948">
        <v>4</v>
      </c>
      <c r="P6948">
        <v>321</v>
      </c>
      <c r="Q6948">
        <v>6</v>
      </c>
      <c r="R6948">
        <v>4</v>
      </c>
      <c r="S6948">
        <v>42</v>
      </c>
      <c r="T6948">
        <v>175</v>
      </c>
      <c r="U6948">
        <v>24</v>
      </c>
      <c r="V6948">
        <v>36</v>
      </c>
      <c r="W6948">
        <v>0.95835728646052099</v>
      </c>
      <c r="X6948">
        <v>7.8894175768261778</v>
      </c>
      <c r="Y6948">
        <v>1.0740537957780001</v>
      </c>
      <c r="Z6948">
        <v>1.5807124569166666</v>
      </c>
      <c r="AA6948">
        <v>26.713024839349483</v>
      </c>
      <c r="AB6948">
        <v>36.961116395657093</v>
      </c>
      <c r="AC6948">
        <v>156.30771926434156</v>
      </c>
      <c r="AD6948">
        <v>84.712620463185232</v>
      </c>
      <c r="AE6948">
        <v>316.19702207851469</v>
      </c>
    </row>
    <row r="6949" spans="1:31" x14ac:dyDescent="0.3">
      <c r="A6949">
        <v>2662119</v>
      </c>
      <c r="B6949">
        <v>1</v>
      </c>
      <c r="C6949" t="s">
        <v>81</v>
      </c>
      <c r="D6949" t="s">
        <v>118</v>
      </c>
      <c r="E6949" t="s">
        <v>194</v>
      </c>
      <c r="F6949" t="s">
        <v>19100</v>
      </c>
      <c r="G6949" t="s">
        <v>149</v>
      </c>
      <c r="H6949" t="s">
        <v>144</v>
      </c>
      <c r="I6949" t="s">
        <v>241</v>
      </c>
      <c r="J6949" t="s">
        <v>137</v>
      </c>
      <c r="K6949" t="s">
        <v>138</v>
      </c>
      <c r="L6949" t="s">
        <v>18769</v>
      </c>
      <c r="M6949" t="s">
        <v>19101</v>
      </c>
      <c r="N6949">
        <v>5.5555550000000002E-3</v>
      </c>
      <c r="O6949">
        <v>14</v>
      </c>
      <c r="P6949">
        <v>271</v>
      </c>
      <c r="Q6949">
        <v>55</v>
      </c>
      <c r="R6949">
        <v>81</v>
      </c>
      <c r="S6949">
        <v>14</v>
      </c>
      <c r="T6949">
        <v>38</v>
      </c>
      <c r="U6949">
        <v>0</v>
      </c>
      <c r="V6949">
        <v>0</v>
      </c>
      <c r="W6949">
        <v>7.103749213984531E-2</v>
      </c>
      <c r="X6949">
        <v>0.53469685469745565</v>
      </c>
      <c r="Y6949">
        <v>0.65707867338182047</v>
      </c>
      <c r="Z6949">
        <v>0.5596897314263154</v>
      </c>
      <c r="AA6949">
        <v>0.24121420482711403</v>
      </c>
      <c r="AB6949">
        <v>0.27743225930733456</v>
      </c>
      <c r="AC6949">
        <v>0</v>
      </c>
      <c r="AD6949">
        <v>0</v>
      </c>
      <c r="AE6949">
        <v>2.3411492157798852</v>
      </c>
    </row>
    <row r="6950" spans="1:31" x14ac:dyDescent="0.3">
      <c r="A6950">
        <v>2682033</v>
      </c>
      <c r="B6950">
        <v>1</v>
      </c>
      <c r="C6950" t="s">
        <v>80</v>
      </c>
      <c r="D6950" t="s">
        <v>103</v>
      </c>
      <c r="E6950" t="s">
        <v>152</v>
      </c>
      <c r="F6950" t="s">
        <v>19102</v>
      </c>
      <c r="G6950" t="s">
        <v>191</v>
      </c>
      <c r="H6950" t="s">
        <v>135</v>
      </c>
      <c r="I6950" t="s">
        <v>136</v>
      </c>
      <c r="J6950" t="s">
        <v>137</v>
      </c>
      <c r="K6950" t="s">
        <v>138</v>
      </c>
      <c r="L6950" t="s">
        <v>9319</v>
      </c>
      <c r="M6950" t="s">
        <v>19103</v>
      </c>
      <c r="N6950">
        <v>8.9444443999999998E-2</v>
      </c>
      <c r="O6950">
        <v>0</v>
      </c>
      <c r="P6950">
        <v>104</v>
      </c>
      <c r="Q6950">
        <v>0</v>
      </c>
      <c r="R6950">
        <v>11</v>
      </c>
      <c r="S6950">
        <v>0</v>
      </c>
      <c r="T6950">
        <v>13</v>
      </c>
      <c r="U6950">
        <v>0</v>
      </c>
      <c r="V6950">
        <v>0</v>
      </c>
      <c r="W6950">
        <v>0</v>
      </c>
      <c r="X6950">
        <v>2.6871909524690092</v>
      </c>
      <c r="Y6950">
        <v>0</v>
      </c>
      <c r="Z6950">
        <v>0.65596609881697665</v>
      </c>
      <c r="AA6950">
        <v>0</v>
      </c>
      <c r="AB6950">
        <v>1.7954923897048944</v>
      </c>
      <c r="AC6950">
        <v>0</v>
      </c>
      <c r="AD6950">
        <v>0</v>
      </c>
      <c r="AE6950">
        <v>5.1386494409908803</v>
      </c>
    </row>
    <row r="6951" spans="1:31" x14ac:dyDescent="0.3">
      <c r="A6951">
        <v>2662182</v>
      </c>
      <c r="B6951">
        <v>1</v>
      </c>
      <c r="C6951" t="s">
        <v>81</v>
      </c>
      <c r="D6951" t="s">
        <v>120</v>
      </c>
      <c r="E6951" t="s">
        <v>194</v>
      </c>
      <c r="F6951" t="s">
        <v>396</v>
      </c>
      <c r="G6951" t="s">
        <v>149</v>
      </c>
      <c r="H6951" t="s">
        <v>144</v>
      </c>
      <c r="I6951" t="s">
        <v>136</v>
      </c>
      <c r="J6951" t="s">
        <v>137</v>
      </c>
      <c r="K6951" t="s">
        <v>138</v>
      </c>
      <c r="L6951" t="s">
        <v>9497</v>
      </c>
      <c r="M6951" t="s">
        <v>19104</v>
      </c>
      <c r="N6951">
        <v>0.46944444400000002</v>
      </c>
      <c r="O6951">
        <v>7</v>
      </c>
      <c r="P6951">
        <v>1219</v>
      </c>
      <c r="Q6951">
        <v>115</v>
      </c>
      <c r="R6951">
        <v>67</v>
      </c>
      <c r="S6951">
        <v>22</v>
      </c>
      <c r="T6951">
        <v>67</v>
      </c>
      <c r="U6951">
        <v>2</v>
      </c>
      <c r="V6951">
        <v>0</v>
      </c>
      <c r="W6951">
        <v>1.0469274351944418</v>
      </c>
      <c r="X6951">
        <v>121.18527653902198</v>
      </c>
      <c r="Y6951">
        <v>332.39667682114435</v>
      </c>
      <c r="Z6951">
        <v>106.43392419581923</v>
      </c>
      <c r="AA6951">
        <v>59.30338172802869</v>
      </c>
      <c r="AB6951">
        <v>25.101751116589263</v>
      </c>
      <c r="AC6951">
        <v>34.388289121518277</v>
      </c>
      <c r="AD6951">
        <v>0</v>
      </c>
      <c r="AE6951">
        <v>679.85622695731627</v>
      </c>
    </row>
    <row r="6952" spans="1:31" x14ac:dyDescent="0.3">
      <c r="A6952">
        <v>2629605</v>
      </c>
      <c r="B6952">
        <v>1</v>
      </c>
      <c r="C6952" t="s">
        <v>80</v>
      </c>
      <c r="D6952" t="s">
        <v>96</v>
      </c>
      <c r="E6952" t="s">
        <v>214</v>
      </c>
      <c r="F6952" t="s">
        <v>19105</v>
      </c>
      <c r="G6952" t="s">
        <v>183</v>
      </c>
      <c r="H6952" t="s">
        <v>135</v>
      </c>
      <c r="I6952" t="s">
        <v>136</v>
      </c>
      <c r="J6952" t="s">
        <v>137</v>
      </c>
      <c r="K6952" t="s">
        <v>138</v>
      </c>
      <c r="L6952" t="s">
        <v>19106</v>
      </c>
      <c r="M6952" t="s">
        <v>19107</v>
      </c>
      <c r="N6952">
        <v>6.3952777770000004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1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11.266438587616666</v>
      </c>
      <c r="AC6952">
        <v>0</v>
      </c>
      <c r="AD6952">
        <v>0</v>
      </c>
      <c r="AE6952">
        <v>11.266438587616666</v>
      </c>
    </row>
    <row r="6953" spans="1:31" x14ac:dyDescent="0.3">
      <c r="A6953">
        <v>2629536</v>
      </c>
      <c r="B6953">
        <v>1</v>
      </c>
      <c r="C6953" t="s">
        <v>80</v>
      </c>
      <c r="D6953" t="s">
        <v>104</v>
      </c>
      <c r="E6953" t="s">
        <v>194</v>
      </c>
      <c r="F6953" t="s">
        <v>1830</v>
      </c>
      <c r="G6953" t="s">
        <v>149</v>
      </c>
      <c r="H6953" t="s">
        <v>144</v>
      </c>
      <c r="I6953" t="s">
        <v>136</v>
      </c>
      <c r="J6953" t="s">
        <v>137</v>
      </c>
      <c r="K6953" t="s">
        <v>138</v>
      </c>
      <c r="L6953" t="s">
        <v>19108</v>
      </c>
      <c r="M6953" t="s">
        <v>19109</v>
      </c>
      <c r="N6953">
        <v>0.245277777</v>
      </c>
      <c r="O6953">
        <v>9</v>
      </c>
      <c r="P6953">
        <v>4</v>
      </c>
      <c r="Q6953">
        <v>36</v>
      </c>
      <c r="R6953">
        <v>14</v>
      </c>
      <c r="S6953">
        <v>38</v>
      </c>
      <c r="T6953">
        <v>19</v>
      </c>
      <c r="U6953">
        <v>9</v>
      </c>
      <c r="V6953">
        <v>0</v>
      </c>
      <c r="W6953">
        <v>2.8908452773960875</v>
      </c>
      <c r="X6953">
        <v>2.1140221752793993</v>
      </c>
      <c r="Y6953">
        <v>15.19219755697967</v>
      </c>
      <c r="Z6953">
        <v>4.5000615317605286</v>
      </c>
      <c r="AA6953">
        <v>57.827390743215304</v>
      </c>
      <c r="AB6953">
        <v>8.3135632213909805</v>
      </c>
      <c r="AC6953">
        <v>575.80695748701601</v>
      </c>
      <c r="AD6953">
        <v>0</v>
      </c>
      <c r="AE6953">
        <v>666.64503799303793</v>
      </c>
    </row>
    <row r="6954" spans="1:31" x14ac:dyDescent="0.3">
      <c r="A6954">
        <v>2629459</v>
      </c>
      <c r="B6954">
        <v>1</v>
      </c>
      <c r="C6954" t="s">
        <v>80</v>
      </c>
      <c r="D6954" t="s">
        <v>97</v>
      </c>
      <c r="E6954" t="s">
        <v>165</v>
      </c>
      <c r="F6954" t="s">
        <v>19110</v>
      </c>
      <c r="G6954" t="s">
        <v>216</v>
      </c>
      <c r="H6954" t="s">
        <v>135</v>
      </c>
      <c r="I6954" t="s">
        <v>136</v>
      </c>
      <c r="J6954" t="s">
        <v>137</v>
      </c>
      <c r="K6954" t="s">
        <v>138</v>
      </c>
      <c r="L6954" t="s">
        <v>19111</v>
      </c>
      <c r="M6954" t="s">
        <v>19112</v>
      </c>
      <c r="N6954">
        <v>4.6972222219999997</v>
      </c>
      <c r="O6954">
        <v>0</v>
      </c>
      <c r="P6954">
        <v>65</v>
      </c>
      <c r="Q6954">
        <v>0</v>
      </c>
      <c r="R6954">
        <v>0</v>
      </c>
      <c r="S6954">
        <v>0</v>
      </c>
      <c r="T6954">
        <v>3</v>
      </c>
      <c r="U6954">
        <v>0</v>
      </c>
      <c r="V6954">
        <v>0</v>
      </c>
      <c r="W6954">
        <v>0</v>
      </c>
      <c r="X6954">
        <v>85.684468130057454</v>
      </c>
      <c r="Y6954">
        <v>0</v>
      </c>
      <c r="Z6954">
        <v>0</v>
      </c>
      <c r="AA6954">
        <v>0</v>
      </c>
      <c r="AB6954">
        <v>12.428880646690818</v>
      </c>
      <c r="AC6954">
        <v>0</v>
      </c>
      <c r="AD6954">
        <v>0</v>
      </c>
      <c r="AE6954">
        <v>98.113348776748268</v>
      </c>
    </row>
    <row r="6955" spans="1:31" x14ac:dyDescent="0.3">
      <c r="A6955">
        <v>2629436</v>
      </c>
      <c r="B6955">
        <v>1</v>
      </c>
      <c r="C6955" t="s">
        <v>80</v>
      </c>
      <c r="D6955" t="s">
        <v>92</v>
      </c>
      <c r="E6955" t="s">
        <v>132</v>
      </c>
      <c r="F6955" t="s">
        <v>19113</v>
      </c>
      <c r="G6955" t="s">
        <v>268</v>
      </c>
      <c r="H6955" t="s">
        <v>135</v>
      </c>
      <c r="I6955" t="s">
        <v>136</v>
      </c>
      <c r="J6955" t="s">
        <v>137</v>
      </c>
      <c r="K6955" t="s">
        <v>138</v>
      </c>
      <c r="L6955" t="s">
        <v>19114</v>
      </c>
      <c r="M6955" t="s">
        <v>19115</v>
      </c>
      <c r="N6955">
        <v>2.1702777769999999</v>
      </c>
      <c r="O6955">
        <v>0</v>
      </c>
      <c r="P6955">
        <v>2</v>
      </c>
      <c r="Q6955">
        <v>0</v>
      </c>
      <c r="R6955">
        <v>0</v>
      </c>
      <c r="S6955">
        <v>0</v>
      </c>
      <c r="T6955">
        <v>1</v>
      </c>
      <c r="U6955">
        <v>0</v>
      </c>
      <c r="V6955">
        <v>0</v>
      </c>
      <c r="W6955">
        <v>0</v>
      </c>
      <c r="X6955">
        <v>1.2470992628516666</v>
      </c>
      <c r="Y6955">
        <v>0</v>
      </c>
      <c r="Z6955">
        <v>0</v>
      </c>
      <c r="AA6955">
        <v>0</v>
      </c>
      <c r="AB6955">
        <v>5.5800395645500007</v>
      </c>
      <c r="AC6955">
        <v>0</v>
      </c>
      <c r="AD6955">
        <v>0</v>
      </c>
      <c r="AE6955">
        <v>6.8271388274016669</v>
      </c>
    </row>
    <row r="6956" spans="1:31" x14ac:dyDescent="0.3">
      <c r="A6956">
        <v>2629313</v>
      </c>
      <c r="B6956">
        <v>1</v>
      </c>
      <c r="C6956" t="s">
        <v>80</v>
      </c>
      <c r="D6956" t="s">
        <v>104</v>
      </c>
      <c r="E6956" t="s">
        <v>165</v>
      </c>
      <c r="F6956" t="s">
        <v>19116</v>
      </c>
      <c r="G6956" t="s">
        <v>187</v>
      </c>
      <c r="H6956" t="s">
        <v>135</v>
      </c>
      <c r="I6956" t="s">
        <v>136</v>
      </c>
      <c r="J6956" t="s">
        <v>137</v>
      </c>
      <c r="K6956" t="s">
        <v>138</v>
      </c>
      <c r="L6956" t="s">
        <v>19117</v>
      </c>
      <c r="M6956" t="s">
        <v>19118</v>
      </c>
      <c r="N6956">
        <v>5.6924999999999999</v>
      </c>
      <c r="O6956">
        <v>0</v>
      </c>
      <c r="P6956">
        <v>0</v>
      </c>
      <c r="Q6956">
        <v>0</v>
      </c>
      <c r="R6956">
        <v>1</v>
      </c>
      <c r="S6956">
        <v>0</v>
      </c>
      <c r="T6956">
        <v>2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57.254397046634367</v>
      </c>
      <c r="AA6956">
        <v>0</v>
      </c>
      <c r="AB6956">
        <v>2.3534859672446964</v>
      </c>
      <c r="AC6956">
        <v>0</v>
      </c>
      <c r="AD6956">
        <v>0</v>
      </c>
      <c r="AE6956">
        <v>59.607883013879061</v>
      </c>
    </row>
    <row r="6957" spans="1:31" x14ac:dyDescent="0.3">
      <c r="A6957">
        <v>2629728</v>
      </c>
      <c r="B6957">
        <v>1</v>
      </c>
      <c r="C6957" t="s">
        <v>81</v>
      </c>
      <c r="D6957" t="s">
        <v>126</v>
      </c>
      <c r="E6957" t="s">
        <v>152</v>
      </c>
      <c r="F6957" t="s">
        <v>4168</v>
      </c>
      <c r="G6957" t="s">
        <v>191</v>
      </c>
      <c r="H6957" t="s">
        <v>135</v>
      </c>
      <c r="I6957" t="s">
        <v>136</v>
      </c>
      <c r="J6957" t="s">
        <v>137</v>
      </c>
      <c r="K6957" t="s">
        <v>138</v>
      </c>
      <c r="L6957" t="s">
        <v>19119</v>
      </c>
      <c r="M6957" t="s">
        <v>19120</v>
      </c>
      <c r="N6957">
        <v>1.1936111110000001</v>
      </c>
      <c r="O6957">
        <v>0</v>
      </c>
      <c r="P6957">
        <v>2</v>
      </c>
      <c r="Q6957">
        <v>0</v>
      </c>
      <c r="R6957">
        <v>3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0.18909269908216653</v>
      </c>
      <c r="Y6957">
        <v>0</v>
      </c>
      <c r="Z6957">
        <v>15.562309481115541</v>
      </c>
      <c r="AA6957">
        <v>0</v>
      </c>
      <c r="AB6957">
        <v>0</v>
      </c>
      <c r="AC6957">
        <v>0</v>
      </c>
      <c r="AD6957">
        <v>0</v>
      </c>
      <c r="AE6957">
        <v>15.751402180197708</v>
      </c>
    </row>
    <row r="6958" spans="1:31" x14ac:dyDescent="0.3">
      <c r="A6958">
        <v>2629476</v>
      </c>
      <c r="B6958">
        <v>1</v>
      </c>
      <c r="C6958" t="s">
        <v>80</v>
      </c>
      <c r="D6958" t="s">
        <v>101</v>
      </c>
      <c r="E6958" t="s">
        <v>165</v>
      </c>
      <c r="F6958" t="s">
        <v>3859</v>
      </c>
      <c r="G6958" t="s">
        <v>5652</v>
      </c>
      <c r="H6958" t="s">
        <v>135</v>
      </c>
      <c r="I6958" t="s">
        <v>136</v>
      </c>
      <c r="J6958" t="s">
        <v>137</v>
      </c>
      <c r="K6958" t="s">
        <v>138</v>
      </c>
      <c r="L6958" t="s">
        <v>19121</v>
      </c>
      <c r="M6958" t="s">
        <v>19122</v>
      </c>
      <c r="N6958">
        <v>5.6677777770000004</v>
      </c>
      <c r="O6958">
        <v>0</v>
      </c>
      <c r="P6958">
        <v>42</v>
      </c>
      <c r="Q6958">
        <v>0</v>
      </c>
      <c r="R6958">
        <v>0</v>
      </c>
      <c r="S6958">
        <v>0</v>
      </c>
      <c r="T6958">
        <v>7</v>
      </c>
      <c r="U6958">
        <v>0</v>
      </c>
      <c r="V6958">
        <v>0</v>
      </c>
      <c r="W6958">
        <v>0</v>
      </c>
      <c r="X6958">
        <v>141.21142782908302</v>
      </c>
      <c r="Y6958">
        <v>0</v>
      </c>
      <c r="Z6958">
        <v>0</v>
      </c>
      <c r="AA6958">
        <v>0</v>
      </c>
      <c r="AB6958">
        <v>53.327775431184953</v>
      </c>
      <c r="AC6958">
        <v>0</v>
      </c>
      <c r="AD6958">
        <v>0</v>
      </c>
      <c r="AE6958">
        <v>194.53920326026798</v>
      </c>
    </row>
    <row r="6959" spans="1:31" x14ac:dyDescent="0.3">
      <c r="A6959">
        <v>2629373</v>
      </c>
      <c r="B6959">
        <v>1</v>
      </c>
      <c r="C6959" t="s">
        <v>81</v>
      </c>
      <c r="D6959" t="s">
        <v>121</v>
      </c>
      <c r="E6959" t="s">
        <v>147</v>
      </c>
      <c r="F6959" t="s">
        <v>3524</v>
      </c>
      <c r="G6959" t="s">
        <v>149</v>
      </c>
      <c r="H6959" t="s">
        <v>144</v>
      </c>
      <c r="I6959" t="s">
        <v>136</v>
      </c>
      <c r="J6959" t="s">
        <v>137</v>
      </c>
      <c r="K6959" t="s">
        <v>138</v>
      </c>
      <c r="L6959" t="s">
        <v>19123</v>
      </c>
      <c r="M6959" t="s">
        <v>19124</v>
      </c>
      <c r="N6959">
        <v>0.40305555500000001</v>
      </c>
      <c r="O6959">
        <v>2</v>
      </c>
      <c r="P6959">
        <v>514</v>
      </c>
      <c r="Q6959">
        <v>1</v>
      </c>
      <c r="R6959">
        <v>46</v>
      </c>
      <c r="S6959">
        <v>1</v>
      </c>
      <c r="T6959">
        <v>11</v>
      </c>
      <c r="U6959">
        <v>0</v>
      </c>
      <c r="V6959">
        <v>0</v>
      </c>
      <c r="W6959">
        <v>0.21920334709111111</v>
      </c>
      <c r="X6959">
        <v>31.990375729224912</v>
      </c>
      <c r="Y6959">
        <v>1.14695957846</v>
      </c>
      <c r="Z6959">
        <v>11.567120603343437</v>
      </c>
      <c r="AA6959">
        <v>1.6482262510872372</v>
      </c>
      <c r="AB6959">
        <v>1.8970557617810697</v>
      </c>
      <c r="AC6959">
        <v>0</v>
      </c>
      <c r="AD6959">
        <v>0</v>
      </c>
      <c r="AE6959">
        <v>48.468941270987763</v>
      </c>
    </row>
    <row r="6960" spans="1:31" x14ac:dyDescent="0.3">
      <c r="A6960">
        <v>2629622</v>
      </c>
      <c r="B6960">
        <v>1</v>
      </c>
      <c r="C6960" t="s">
        <v>80</v>
      </c>
      <c r="D6960" t="s">
        <v>94</v>
      </c>
      <c r="E6960" t="s">
        <v>194</v>
      </c>
      <c r="F6960" t="s">
        <v>19125</v>
      </c>
      <c r="G6960" t="s">
        <v>149</v>
      </c>
      <c r="H6960" t="s">
        <v>144</v>
      </c>
      <c r="I6960" t="s">
        <v>136</v>
      </c>
      <c r="J6960" t="s">
        <v>137</v>
      </c>
      <c r="K6960" t="s">
        <v>138</v>
      </c>
      <c r="L6960" t="s">
        <v>19126</v>
      </c>
      <c r="M6960" t="s">
        <v>19127</v>
      </c>
      <c r="N6960">
        <v>0.41944444400000003</v>
      </c>
      <c r="O6960">
        <v>0</v>
      </c>
      <c r="P6960">
        <v>0</v>
      </c>
      <c r="Q6960">
        <v>1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10.291328210888672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10.291328210888672</v>
      </c>
    </row>
    <row r="6961" spans="1:31" x14ac:dyDescent="0.3">
      <c r="A6961">
        <v>2629210</v>
      </c>
      <c r="B6961">
        <v>1</v>
      </c>
      <c r="C6961" t="s">
        <v>80</v>
      </c>
      <c r="D6961" t="s">
        <v>106</v>
      </c>
      <c r="E6961" t="s">
        <v>147</v>
      </c>
      <c r="F6961" t="s">
        <v>19128</v>
      </c>
      <c r="G6961" t="s">
        <v>220</v>
      </c>
      <c r="H6961" t="s">
        <v>144</v>
      </c>
      <c r="I6961" t="s">
        <v>136</v>
      </c>
      <c r="J6961" t="s">
        <v>137</v>
      </c>
      <c r="K6961" t="s">
        <v>162</v>
      </c>
      <c r="L6961" t="s">
        <v>19129</v>
      </c>
      <c r="M6961" t="s">
        <v>19130</v>
      </c>
      <c r="N6961">
        <v>7.3449999999999998</v>
      </c>
      <c r="O6961">
        <v>0</v>
      </c>
      <c r="P6961">
        <v>685</v>
      </c>
      <c r="Q6961">
        <v>2</v>
      </c>
      <c r="R6961">
        <v>35</v>
      </c>
      <c r="S6961">
        <v>3</v>
      </c>
      <c r="T6961">
        <v>89</v>
      </c>
      <c r="U6961">
        <v>0</v>
      </c>
      <c r="V6961">
        <v>0</v>
      </c>
      <c r="W6961">
        <v>0</v>
      </c>
      <c r="X6961">
        <v>788.88998005015139</v>
      </c>
      <c r="Y6961">
        <v>50.351550095971746</v>
      </c>
      <c r="Z6961">
        <v>529.5634295634618</v>
      </c>
      <c r="AA6961">
        <v>192.40209801236128</v>
      </c>
      <c r="AB6961">
        <v>1033.6431090052131</v>
      </c>
      <c r="AC6961">
        <v>0</v>
      </c>
      <c r="AD6961">
        <v>0</v>
      </c>
      <c r="AE6961">
        <v>2594.8501667271594</v>
      </c>
    </row>
    <row r="6962" spans="1:31" x14ac:dyDescent="0.3">
      <c r="A6962">
        <v>2629831</v>
      </c>
      <c r="B6962">
        <v>1</v>
      </c>
      <c r="C6962" t="s">
        <v>81</v>
      </c>
      <c r="D6962" t="s">
        <v>127</v>
      </c>
      <c r="E6962" t="s">
        <v>147</v>
      </c>
      <c r="F6962" t="s">
        <v>11130</v>
      </c>
      <c r="G6962" t="s">
        <v>154</v>
      </c>
      <c r="H6962" t="s">
        <v>144</v>
      </c>
      <c r="I6962" t="s">
        <v>136</v>
      </c>
      <c r="J6962" t="s">
        <v>137</v>
      </c>
      <c r="K6962" t="s">
        <v>138</v>
      </c>
      <c r="L6962" t="s">
        <v>19131</v>
      </c>
      <c r="M6962" t="s">
        <v>19132</v>
      </c>
      <c r="N6962">
        <v>0.73333333300000003</v>
      </c>
      <c r="O6962">
        <v>10</v>
      </c>
      <c r="P6962">
        <v>529</v>
      </c>
      <c r="Q6962">
        <v>80</v>
      </c>
      <c r="R6962">
        <v>86</v>
      </c>
      <c r="S6962">
        <v>17</v>
      </c>
      <c r="T6962">
        <v>40</v>
      </c>
      <c r="U6962">
        <v>4</v>
      </c>
      <c r="V6962">
        <v>0</v>
      </c>
      <c r="W6962">
        <v>1.8514768322501551</v>
      </c>
      <c r="X6962">
        <v>86.292203025672336</v>
      </c>
      <c r="Y6962">
        <v>171.56083090851968</v>
      </c>
      <c r="Z6962">
        <v>110.22815748184669</v>
      </c>
      <c r="AA6962">
        <v>81.009786128333204</v>
      </c>
      <c r="AB6962">
        <v>8.6328237672194739</v>
      </c>
      <c r="AC6962">
        <v>125.71242606155619</v>
      </c>
      <c r="AD6962">
        <v>0</v>
      </c>
      <c r="AE6962">
        <v>585.28770420539774</v>
      </c>
    </row>
    <row r="6963" spans="1:31" x14ac:dyDescent="0.3">
      <c r="A6963">
        <v>2629167</v>
      </c>
      <c r="B6963">
        <v>1</v>
      </c>
      <c r="C6963" t="s">
        <v>81</v>
      </c>
      <c r="D6963" t="s">
        <v>120</v>
      </c>
      <c r="E6963" t="s">
        <v>165</v>
      </c>
      <c r="F6963" t="s">
        <v>19133</v>
      </c>
      <c r="G6963" t="s">
        <v>161</v>
      </c>
      <c r="H6963" t="s">
        <v>135</v>
      </c>
      <c r="I6963" t="s">
        <v>136</v>
      </c>
      <c r="J6963" t="s">
        <v>137</v>
      </c>
      <c r="K6963" t="s">
        <v>162</v>
      </c>
      <c r="L6963" t="s">
        <v>19134</v>
      </c>
      <c r="M6963" t="s">
        <v>19135</v>
      </c>
      <c r="N6963">
        <v>6.1002777769999996</v>
      </c>
      <c r="O6963">
        <v>0</v>
      </c>
      <c r="P6963">
        <v>56</v>
      </c>
      <c r="Q6963">
        <v>0</v>
      </c>
      <c r="R6963">
        <v>0</v>
      </c>
      <c r="S6963">
        <v>0</v>
      </c>
      <c r="T6963">
        <v>5</v>
      </c>
      <c r="U6963">
        <v>0</v>
      </c>
      <c r="V6963">
        <v>0</v>
      </c>
      <c r="W6963">
        <v>0</v>
      </c>
      <c r="X6963">
        <v>63.251481331431748</v>
      </c>
      <c r="Y6963">
        <v>0</v>
      </c>
      <c r="Z6963">
        <v>0</v>
      </c>
      <c r="AA6963">
        <v>0</v>
      </c>
      <c r="AB6963">
        <v>18.333343809869856</v>
      </c>
      <c r="AC6963">
        <v>0</v>
      </c>
      <c r="AD6963">
        <v>0</v>
      </c>
      <c r="AE6963">
        <v>81.584825141301607</v>
      </c>
    </row>
    <row r="6964" spans="1:31" x14ac:dyDescent="0.3">
      <c r="A6964">
        <v>2629157</v>
      </c>
      <c r="B6964">
        <v>2</v>
      </c>
      <c r="C6964" t="s">
        <v>80</v>
      </c>
      <c r="D6964" t="s">
        <v>84</v>
      </c>
      <c r="E6964" t="s">
        <v>152</v>
      </c>
      <c r="F6964" t="s">
        <v>19136</v>
      </c>
      <c r="G6964" t="s">
        <v>216</v>
      </c>
      <c r="H6964" t="s">
        <v>135</v>
      </c>
      <c r="I6964" t="s">
        <v>136</v>
      </c>
      <c r="J6964" t="s">
        <v>137</v>
      </c>
      <c r="K6964" t="s">
        <v>138</v>
      </c>
      <c r="L6964" t="s">
        <v>4285</v>
      </c>
      <c r="M6964" t="s">
        <v>19137</v>
      </c>
      <c r="N6964">
        <v>3.7666666659999999</v>
      </c>
      <c r="O6964">
        <v>0</v>
      </c>
      <c r="P6964">
        <v>5</v>
      </c>
      <c r="Q6964">
        <v>0</v>
      </c>
      <c r="R6964">
        <v>17</v>
      </c>
      <c r="S6964">
        <v>0</v>
      </c>
      <c r="T6964">
        <v>11</v>
      </c>
      <c r="U6964">
        <v>0</v>
      </c>
      <c r="V6964">
        <v>0</v>
      </c>
      <c r="W6964">
        <v>0</v>
      </c>
      <c r="X6964">
        <v>35.746791366733561</v>
      </c>
      <c r="Y6964">
        <v>0</v>
      </c>
      <c r="Z6964">
        <v>415.79295604949476</v>
      </c>
      <c r="AA6964">
        <v>0</v>
      </c>
      <c r="AB6964">
        <v>84.030982343936358</v>
      </c>
      <c r="AC6964">
        <v>0</v>
      </c>
      <c r="AD6964">
        <v>0</v>
      </c>
      <c r="AE6964">
        <v>535.57072976016468</v>
      </c>
    </row>
    <row r="6965" spans="1:31" x14ac:dyDescent="0.3">
      <c r="A6965">
        <v>2629751</v>
      </c>
      <c r="B6965">
        <v>1</v>
      </c>
      <c r="C6965" t="s">
        <v>80</v>
      </c>
      <c r="D6965" t="s">
        <v>107</v>
      </c>
      <c r="E6965" t="s">
        <v>147</v>
      </c>
      <c r="F6965" t="s">
        <v>482</v>
      </c>
      <c r="G6965" t="s">
        <v>149</v>
      </c>
      <c r="H6965" t="s">
        <v>144</v>
      </c>
      <c r="I6965" t="s">
        <v>136</v>
      </c>
      <c r="J6965" t="s">
        <v>137</v>
      </c>
      <c r="K6965" t="s">
        <v>138</v>
      </c>
      <c r="L6965" t="s">
        <v>19138</v>
      </c>
      <c r="M6965" t="s">
        <v>19139</v>
      </c>
      <c r="N6965">
        <v>1.118333333</v>
      </c>
      <c r="O6965">
        <v>1</v>
      </c>
      <c r="P6965">
        <v>114</v>
      </c>
      <c r="Q6965">
        <v>6</v>
      </c>
      <c r="R6965">
        <v>38</v>
      </c>
      <c r="S6965">
        <v>6</v>
      </c>
      <c r="T6965">
        <v>20</v>
      </c>
      <c r="U6965">
        <v>0</v>
      </c>
      <c r="V6965">
        <v>0</v>
      </c>
      <c r="W6965">
        <v>34.221619947632298</v>
      </c>
      <c r="X6965">
        <v>52.21520824995077</v>
      </c>
      <c r="Y6965">
        <v>43.702800805968423</v>
      </c>
      <c r="Z6965">
        <v>125.00492271272398</v>
      </c>
      <c r="AA6965">
        <v>271.26663982837186</v>
      </c>
      <c r="AB6965">
        <v>55.449966504939269</v>
      </c>
      <c r="AC6965">
        <v>0</v>
      </c>
      <c r="AD6965">
        <v>0</v>
      </c>
      <c r="AE6965">
        <v>581.86115804958661</v>
      </c>
    </row>
    <row r="6966" spans="1:31" x14ac:dyDescent="0.3">
      <c r="A6966">
        <v>2629354</v>
      </c>
      <c r="B6966">
        <v>2</v>
      </c>
      <c r="C6966" t="s">
        <v>80</v>
      </c>
      <c r="D6966" t="s">
        <v>105</v>
      </c>
      <c r="E6966" t="s">
        <v>152</v>
      </c>
      <c r="F6966" t="s">
        <v>19140</v>
      </c>
      <c r="G6966" t="s">
        <v>187</v>
      </c>
      <c r="H6966" t="s">
        <v>135</v>
      </c>
      <c r="I6966" t="s">
        <v>136</v>
      </c>
      <c r="J6966" t="s">
        <v>137</v>
      </c>
      <c r="K6966" t="s">
        <v>138</v>
      </c>
      <c r="L6966" t="s">
        <v>19141</v>
      </c>
      <c r="M6966" t="s">
        <v>19142</v>
      </c>
      <c r="N6966">
        <v>1.071111111</v>
      </c>
      <c r="O6966">
        <v>0</v>
      </c>
      <c r="P6966">
        <v>88</v>
      </c>
      <c r="Q6966">
        <v>0</v>
      </c>
      <c r="R6966">
        <v>1</v>
      </c>
      <c r="S6966">
        <v>0</v>
      </c>
      <c r="T6966">
        <v>8</v>
      </c>
      <c r="U6966">
        <v>0</v>
      </c>
      <c r="V6966">
        <v>0</v>
      </c>
      <c r="W6966">
        <v>0</v>
      </c>
      <c r="X6966">
        <v>10.986845508519947</v>
      </c>
      <c r="Y6966">
        <v>0</v>
      </c>
      <c r="Z6966">
        <v>3.1063658408561632</v>
      </c>
      <c r="AA6966">
        <v>0</v>
      </c>
      <c r="AB6966">
        <v>1.0893587298988661</v>
      </c>
      <c r="AC6966">
        <v>0</v>
      </c>
      <c r="AD6966">
        <v>0</v>
      </c>
      <c r="AE6966">
        <v>15.182570079274976</v>
      </c>
    </row>
    <row r="6967" spans="1:31" x14ac:dyDescent="0.3">
      <c r="A6967">
        <v>2629539</v>
      </c>
      <c r="B6967">
        <v>1</v>
      </c>
      <c r="C6967" t="s">
        <v>80</v>
      </c>
      <c r="D6967" t="s">
        <v>91</v>
      </c>
      <c r="E6967" t="s">
        <v>141</v>
      </c>
      <c r="F6967" t="s">
        <v>19143</v>
      </c>
      <c r="G6967" t="s">
        <v>143</v>
      </c>
      <c r="H6967" t="s">
        <v>144</v>
      </c>
      <c r="I6967" t="s">
        <v>136</v>
      </c>
      <c r="J6967" t="s">
        <v>137</v>
      </c>
      <c r="K6967" t="s">
        <v>138</v>
      </c>
      <c r="L6967" t="s">
        <v>19144</v>
      </c>
      <c r="M6967" t="s">
        <v>19145</v>
      </c>
      <c r="N6967">
        <v>4.6336111109999996</v>
      </c>
      <c r="O6967">
        <v>0</v>
      </c>
      <c r="P6967">
        <v>121</v>
      </c>
      <c r="Q6967">
        <v>0</v>
      </c>
      <c r="R6967">
        <v>7</v>
      </c>
      <c r="S6967">
        <v>0</v>
      </c>
      <c r="T6967">
        <v>9</v>
      </c>
      <c r="U6967">
        <v>0</v>
      </c>
      <c r="V6967">
        <v>0</v>
      </c>
      <c r="W6967">
        <v>0</v>
      </c>
      <c r="X6967">
        <v>142.97372190615911</v>
      </c>
      <c r="Y6967">
        <v>0</v>
      </c>
      <c r="Z6967">
        <v>31.089053534904767</v>
      </c>
      <c r="AA6967">
        <v>0</v>
      </c>
      <c r="AB6967">
        <v>26.183573021001315</v>
      </c>
      <c r="AC6967">
        <v>0</v>
      </c>
      <c r="AD6967">
        <v>0</v>
      </c>
      <c r="AE6967">
        <v>200.24634846206519</v>
      </c>
    </row>
    <row r="6968" spans="1:31" x14ac:dyDescent="0.3">
      <c r="A6968">
        <v>2629788</v>
      </c>
      <c r="B6968">
        <v>1</v>
      </c>
      <c r="C6968" t="s">
        <v>81</v>
      </c>
      <c r="D6968" t="s">
        <v>115</v>
      </c>
      <c r="E6968" t="s">
        <v>165</v>
      </c>
      <c r="F6968" t="s">
        <v>19146</v>
      </c>
      <c r="G6968" t="s">
        <v>224</v>
      </c>
      <c r="H6968" t="s">
        <v>135</v>
      </c>
      <c r="I6968" t="s">
        <v>136</v>
      </c>
      <c r="J6968" t="s">
        <v>137</v>
      </c>
      <c r="K6968" t="s">
        <v>138</v>
      </c>
      <c r="L6968" t="s">
        <v>19147</v>
      </c>
      <c r="M6968" t="s">
        <v>19148</v>
      </c>
      <c r="N6968">
        <v>1.0505555550000001</v>
      </c>
      <c r="O6968">
        <v>0</v>
      </c>
      <c r="P6968">
        <v>9</v>
      </c>
      <c r="Q6968">
        <v>0</v>
      </c>
      <c r="R6968">
        <v>2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3.0453264104477622</v>
      </c>
      <c r="Y6968">
        <v>0</v>
      </c>
      <c r="Z6968">
        <v>0.47254386406504439</v>
      </c>
      <c r="AA6968">
        <v>0</v>
      </c>
      <c r="AB6968">
        <v>0</v>
      </c>
      <c r="AC6968">
        <v>0</v>
      </c>
      <c r="AD6968">
        <v>0</v>
      </c>
      <c r="AE6968">
        <v>3.5178702745128065</v>
      </c>
    </row>
    <row r="6969" spans="1:31" x14ac:dyDescent="0.3">
      <c r="A6969">
        <v>2629147</v>
      </c>
      <c r="B6969">
        <v>1</v>
      </c>
      <c r="C6969" t="s">
        <v>81</v>
      </c>
      <c r="D6969" t="s">
        <v>112</v>
      </c>
      <c r="E6969" t="s">
        <v>165</v>
      </c>
      <c r="F6969" t="s">
        <v>19149</v>
      </c>
      <c r="G6969" t="s">
        <v>822</v>
      </c>
      <c r="H6969" t="s">
        <v>135</v>
      </c>
      <c r="I6969" t="s">
        <v>136</v>
      </c>
      <c r="J6969" t="s">
        <v>137</v>
      </c>
      <c r="K6969" t="s">
        <v>138</v>
      </c>
      <c r="L6969" t="s">
        <v>19150</v>
      </c>
      <c r="M6969" t="s">
        <v>19151</v>
      </c>
      <c r="N6969">
        <v>1.9638888880000001</v>
      </c>
      <c r="O6969">
        <v>0</v>
      </c>
      <c r="P6969">
        <v>1</v>
      </c>
      <c r="Q6969">
        <v>0</v>
      </c>
      <c r="R6969">
        <v>6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6.1469324017016564</v>
      </c>
      <c r="AA6969">
        <v>0</v>
      </c>
      <c r="AB6969">
        <v>0</v>
      </c>
      <c r="AC6969">
        <v>0</v>
      </c>
      <c r="AD6969">
        <v>0</v>
      </c>
      <c r="AE6969">
        <v>6.1469324017016564</v>
      </c>
    </row>
    <row r="6970" spans="1:31" x14ac:dyDescent="0.3">
      <c r="A6970">
        <v>2629104</v>
      </c>
      <c r="B6970">
        <v>1</v>
      </c>
      <c r="C6970" t="s">
        <v>80</v>
      </c>
      <c r="D6970" t="s">
        <v>103</v>
      </c>
      <c r="E6970" t="s">
        <v>181</v>
      </c>
      <c r="F6970" t="s">
        <v>19152</v>
      </c>
      <c r="G6970" t="s">
        <v>149</v>
      </c>
      <c r="H6970" t="s">
        <v>144</v>
      </c>
      <c r="I6970" t="s">
        <v>136</v>
      </c>
      <c r="J6970" t="s">
        <v>137</v>
      </c>
      <c r="K6970" t="s">
        <v>138</v>
      </c>
      <c r="L6970" t="s">
        <v>19153</v>
      </c>
      <c r="M6970" t="s">
        <v>19154</v>
      </c>
      <c r="N6970">
        <v>0.76777777700000005</v>
      </c>
      <c r="O6970">
        <v>0</v>
      </c>
      <c r="P6970">
        <v>9</v>
      </c>
      <c r="Q6970">
        <v>43</v>
      </c>
      <c r="R6970">
        <v>86</v>
      </c>
      <c r="S6970">
        <v>17</v>
      </c>
      <c r="T6970">
        <v>24</v>
      </c>
      <c r="U6970">
        <v>5</v>
      </c>
      <c r="V6970">
        <v>0</v>
      </c>
      <c r="W6970">
        <v>0</v>
      </c>
      <c r="X6970">
        <v>0.99806738693793173</v>
      </c>
      <c r="Y6970">
        <v>146.47022401650847</v>
      </c>
      <c r="Z6970">
        <v>307.7243821899695</v>
      </c>
      <c r="AA6970">
        <v>133.33346914344349</v>
      </c>
      <c r="AB6970">
        <v>40.741966578463092</v>
      </c>
      <c r="AC6970">
        <v>314.22532767523984</v>
      </c>
      <c r="AD6970">
        <v>0</v>
      </c>
      <c r="AE6970">
        <v>943.49343699056226</v>
      </c>
    </row>
    <row r="6971" spans="1:31" x14ac:dyDescent="0.3">
      <c r="A6971">
        <v>2629293</v>
      </c>
      <c r="B6971">
        <v>1</v>
      </c>
      <c r="C6971" t="s">
        <v>81</v>
      </c>
      <c r="D6971" t="s">
        <v>120</v>
      </c>
      <c r="E6971" t="s">
        <v>141</v>
      </c>
      <c r="F6971" t="s">
        <v>19155</v>
      </c>
      <c r="G6971" t="s">
        <v>606</v>
      </c>
      <c r="H6971" t="s">
        <v>144</v>
      </c>
      <c r="I6971" t="s">
        <v>136</v>
      </c>
      <c r="J6971" t="s">
        <v>137</v>
      </c>
      <c r="K6971" t="s">
        <v>138</v>
      </c>
      <c r="L6971" t="s">
        <v>19156</v>
      </c>
      <c r="M6971" t="s">
        <v>19157</v>
      </c>
      <c r="N6971">
        <v>1.5333333330000001</v>
      </c>
      <c r="O6971">
        <v>0</v>
      </c>
      <c r="P6971">
        <v>0</v>
      </c>
      <c r="Q6971">
        <v>0</v>
      </c>
      <c r="R6971">
        <v>17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189.36702793690151</v>
      </c>
      <c r="AA6971">
        <v>0</v>
      </c>
      <c r="AB6971">
        <v>0</v>
      </c>
      <c r="AC6971">
        <v>0</v>
      </c>
      <c r="AD6971">
        <v>0</v>
      </c>
      <c r="AE6971">
        <v>189.36702793690151</v>
      </c>
    </row>
    <row r="6972" spans="1:31" x14ac:dyDescent="0.3">
      <c r="A6972">
        <v>2629562</v>
      </c>
      <c r="B6972">
        <v>1</v>
      </c>
      <c r="C6972" t="s">
        <v>80</v>
      </c>
      <c r="D6972" t="s">
        <v>96</v>
      </c>
      <c r="E6972" t="s">
        <v>214</v>
      </c>
      <c r="F6972" t="s">
        <v>19158</v>
      </c>
      <c r="G6972" t="s">
        <v>300</v>
      </c>
      <c r="H6972" t="s">
        <v>135</v>
      </c>
      <c r="I6972" t="s">
        <v>136</v>
      </c>
      <c r="J6972" t="s">
        <v>137</v>
      </c>
      <c r="K6972" t="s">
        <v>138</v>
      </c>
      <c r="L6972" t="s">
        <v>19159</v>
      </c>
      <c r="M6972" t="s">
        <v>19160</v>
      </c>
      <c r="N6972">
        <v>2.0869444439999998</v>
      </c>
      <c r="O6972">
        <v>0</v>
      </c>
      <c r="P6972">
        <v>9</v>
      </c>
      <c r="Q6972">
        <v>0</v>
      </c>
      <c r="R6972">
        <v>0</v>
      </c>
      <c r="S6972">
        <v>0</v>
      </c>
      <c r="T6972">
        <v>1</v>
      </c>
      <c r="U6972">
        <v>0</v>
      </c>
      <c r="V6972">
        <v>0</v>
      </c>
      <c r="W6972">
        <v>0</v>
      </c>
      <c r="X6972">
        <v>23.585467241662343</v>
      </c>
      <c r="Y6972">
        <v>0</v>
      </c>
      <c r="Z6972">
        <v>0</v>
      </c>
      <c r="AA6972">
        <v>0</v>
      </c>
      <c r="AB6972">
        <v>30.093978823114419</v>
      </c>
      <c r="AC6972">
        <v>0</v>
      </c>
      <c r="AD6972">
        <v>0</v>
      </c>
      <c r="AE6972">
        <v>53.679446064776762</v>
      </c>
    </row>
    <row r="6973" spans="1:31" x14ac:dyDescent="0.3">
      <c r="A6973">
        <v>2629230</v>
      </c>
      <c r="B6973">
        <v>1</v>
      </c>
      <c r="C6973" t="s">
        <v>80</v>
      </c>
      <c r="D6973" t="s">
        <v>84</v>
      </c>
      <c r="E6973" t="s">
        <v>152</v>
      </c>
      <c r="F6973" t="s">
        <v>8735</v>
      </c>
      <c r="G6973" t="s">
        <v>161</v>
      </c>
      <c r="H6973" t="s">
        <v>135</v>
      </c>
      <c r="I6973" t="s">
        <v>136</v>
      </c>
      <c r="J6973" t="s">
        <v>137</v>
      </c>
      <c r="K6973" t="s">
        <v>162</v>
      </c>
      <c r="L6973" t="s">
        <v>19161</v>
      </c>
      <c r="M6973" t="s">
        <v>19162</v>
      </c>
      <c r="N6973">
        <v>5.9644444439999997</v>
      </c>
      <c r="O6973">
        <v>0</v>
      </c>
      <c r="P6973">
        <v>606</v>
      </c>
      <c r="Q6973">
        <v>0</v>
      </c>
      <c r="R6973">
        <v>0</v>
      </c>
      <c r="S6973">
        <v>0</v>
      </c>
      <c r="T6973">
        <v>17</v>
      </c>
      <c r="U6973">
        <v>0</v>
      </c>
      <c r="V6973">
        <v>0</v>
      </c>
      <c r="W6973">
        <v>0</v>
      </c>
      <c r="X6973">
        <v>1131.8380015537048</v>
      </c>
      <c r="Y6973">
        <v>0</v>
      </c>
      <c r="Z6973">
        <v>0</v>
      </c>
      <c r="AA6973">
        <v>0</v>
      </c>
      <c r="AB6973">
        <v>167.71685214726247</v>
      </c>
      <c r="AC6973">
        <v>0</v>
      </c>
      <c r="AD6973">
        <v>0</v>
      </c>
      <c r="AE6973">
        <v>1299.5548537009672</v>
      </c>
    </row>
    <row r="6974" spans="1:31" x14ac:dyDescent="0.3">
      <c r="A6974">
        <v>2629184</v>
      </c>
      <c r="B6974">
        <v>1</v>
      </c>
      <c r="C6974" t="s">
        <v>80</v>
      </c>
      <c r="D6974" t="s">
        <v>100</v>
      </c>
      <c r="E6974" t="s">
        <v>194</v>
      </c>
      <c r="F6974" t="s">
        <v>19163</v>
      </c>
      <c r="G6974" t="s">
        <v>149</v>
      </c>
      <c r="H6974" t="s">
        <v>144</v>
      </c>
      <c r="I6974" t="s">
        <v>136</v>
      </c>
      <c r="J6974" t="s">
        <v>137</v>
      </c>
      <c r="K6974" t="s">
        <v>138</v>
      </c>
      <c r="L6974" t="s">
        <v>19164</v>
      </c>
      <c r="M6974" t="s">
        <v>19165</v>
      </c>
      <c r="N6974">
        <v>0.19277777700000001</v>
      </c>
      <c r="O6974">
        <v>0</v>
      </c>
      <c r="P6974">
        <v>0</v>
      </c>
      <c r="Q6974">
        <v>0</v>
      </c>
      <c r="R6974">
        <v>1</v>
      </c>
      <c r="S6974">
        <v>3</v>
      </c>
      <c r="T6974">
        <v>78</v>
      </c>
      <c r="U6974">
        <v>5</v>
      </c>
      <c r="V6974">
        <v>23</v>
      </c>
      <c r="W6974">
        <v>0</v>
      </c>
      <c r="X6974">
        <v>0</v>
      </c>
      <c r="Y6974">
        <v>0</v>
      </c>
      <c r="Z6974">
        <v>0</v>
      </c>
      <c r="AA6974">
        <v>1.2462832307749998</v>
      </c>
      <c r="AB6974">
        <v>58.955628113045634</v>
      </c>
      <c r="AC6974">
        <v>45.88334209572794</v>
      </c>
      <c r="AD6974">
        <v>166.92067510504563</v>
      </c>
      <c r="AE6974">
        <v>273.00592854459421</v>
      </c>
    </row>
    <row r="6975" spans="1:31" x14ac:dyDescent="0.3">
      <c r="A6975">
        <v>2629725</v>
      </c>
      <c r="B6975">
        <v>1</v>
      </c>
      <c r="C6975" t="s">
        <v>80</v>
      </c>
      <c r="D6975" t="s">
        <v>103</v>
      </c>
      <c r="E6975" t="s">
        <v>152</v>
      </c>
      <c r="F6975" t="s">
        <v>11194</v>
      </c>
      <c r="G6975" t="s">
        <v>191</v>
      </c>
      <c r="H6975" t="s">
        <v>135</v>
      </c>
      <c r="I6975" t="s">
        <v>136</v>
      </c>
      <c r="J6975" t="s">
        <v>137</v>
      </c>
      <c r="K6975" t="s">
        <v>138</v>
      </c>
      <c r="L6975" t="s">
        <v>19166</v>
      </c>
      <c r="M6975" t="s">
        <v>19167</v>
      </c>
      <c r="N6975">
        <v>3.6891666660000002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26</v>
      </c>
      <c r="U6975">
        <v>0</v>
      </c>
      <c r="V6975">
        <v>3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493.59220131691944</v>
      </c>
      <c r="AC6975">
        <v>0</v>
      </c>
      <c r="AD6975">
        <v>324.54643174234729</v>
      </c>
      <c r="AE6975">
        <v>818.13863305926679</v>
      </c>
    </row>
    <row r="6976" spans="1:31" x14ac:dyDescent="0.3">
      <c r="A6976">
        <v>2629516</v>
      </c>
      <c r="B6976">
        <v>1</v>
      </c>
      <c r="C6976" t="s">
        <v>80</v>
      </c>
      <c r="D6976" t="s">
        <v>90</v>
      </c>
      <c r="E6976" t="s">
        <v>214</v>
      </c>
      <c r="F6976" t="s">
        <v>19168</v>
      </c>
      <c r="G6976" t="s">
        <v>224</v>
      </c>
      <c r="H6976" t="s">
        <v>135</v>
      </c>
      <c r="I6976" t="s">
        <v>136</v>
      </c>
      <c r="J6976" t="s">
        <v>137</v>
      </c>
      <c r="K6976" t="s">
        <v>138</v>
      </c>
      <c r="L6976" t="s">
        <v>19169</v>
      </c>
      <c r="M6976" t="s">
        <v>19170</v>
      </c>
      <c r="N6976">
        <v>2.6749999999999998</v>
      </c>
      <c r="O6976">
        <v>0</v>
      </c>
      <c r="P6976">
        <v>77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51.595104144615853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51.595104144615853</v>
      </c>
    </row>
    <row r="6977" spans="1:31" x14ac:dyDescent="0.3">
      <c r="A6977">
        <v>2629084</v>
      </c>
      <c r="B6977">
        <v>1</v>
      </c>
      <c r="C6977" t="s">
        <v>80</v>
      </c>
      <c r="D6977" t="s">
        <v>88</v>
      </c>
      <c r="E6977" t="s">
        <v>141</v>
      </c>
      <c r="F6977" t="s">
        <v>19171</v>
      </c>
      <c r="G6977" t="s">
        <v>562</v>
      </c>
      <c r="H6977" t="s">
        <v>144</v>
      </c>
      <c r="I6977" t="s">
        <v>241</v>
      </c>
      <c r="J6977" t="s">
        <v>137</v>
      </c>
      <c r="K6977" t="s">
        <v>138</v>
      </c>
      <c r="L6977" t="s">
        <v>19172</v>
      </c>
      <c r="M6977" t="s">
        <v>19173</v>
      </c>
      <c r="N6977">
        <v>3.8055554999999998E-2</v>
      </c>
      <c r="O6977">
        <v>0</v>
      </c>
      <c r="P6977">
        <v>246</v>
      </c>
      <c r="Q6977">
        <v>0</v>
      </c>
      <c r="R6977">
        <v>0</v>
      </c>
      <c r="S6977">
        <v>0</v>
      </c>
      <c r="T6977">
        <v>17</v>
      </c>
      <c r="U6977">
        <v>0</v>
      </c>
      <c r="V6977">
        <v>0</v>
      </c>
      <c r="W6977">
        <v>0</v>
      </c>
      <c r="X6977">
        <v>2.1213971735819745</v>
      </c>
      <c r="Y6977">
        <v>0</v>
      </c>
      <c r="Z6977">
        <v>0</v>
      </c>
      <c r="AA6977">
        <v>0</v>
      </c>
      <c r="AB6977">
        <v>0.26424427210222695</v>
      </c>
      <c r="AC6977">
        <v>0</v>
      </c>
      <c r="AD6977">
        <v>0</v>
      </c>
      <c r="AE6977">
        <v>2.3856414456842017</v>
      </c>
    </row>
    <row r="6978" spans="1:31" x14ac:dyDescent="0.3">
      <c r="A6978">
        <v>2629662</v>
      </c>
      <c r="B6978">
        <v>1</v>
      </c>
      <c r="C6978" t="s">
        <v>80</v>
      </c>
      <c r="D6978" t="s">
        <v>94</v>
      </c>
      <c r="E6978" t="s">
        <v>141</v>
      </c>
      <c r="F6978" t="s">
        <v>19174</v>
      </c>
      <c r="G6978" t="s">
        <v>143</v>
      </c>
      <c r="H6978" t="s">
        <v>144</v>
      </c>
      <c r="I6978" t="s">
        <v>136</v>
      </c>
      <c r="J6978" t="s">
        <v>137</v>
      </c>
      <c r="K6978" t="s">
        <v>138</v>
      </c>
      <c r="L6978" t="s">
        <v>19175</v>
      </c>
      <c r="M6978" t="s">
        <v>4509</v>
      </c>
      <c r="N6978">
        <v>3.8908333329999998</v>
      </c>
      <c r="O6978">
        <v>0</v>
      </c>
      <c r="P6978">
        <v>79</v>
      </c>
      <c r="Q6978">
        <v>0</v>
      </c>
      <c r="R6978">
        <v>12</v>
      </c>
      <c r="S6978">
        <v>2</v>
      </c>
      <c r="T6978">
        <v>8</v>
      </c>
      <c r="U6978">
        <v>0</v>
      </c>
      <c r="V6978">
        <v>0</v>
      </c>
      <c r="W6978">
        <v>0</v>
      </c>
      <c r="X6978">
        <v>98.117604080122362</v>
      </c>
      <c r="Y6978">
        <v>0</v>
      </c>
      <c r="Z6978">
        <v>23.12386681396551</v>
      </c>
      <c r="AA6978">
        <v>20.449811526259602</v>
      </c>
      <c r="AB6978">
        <v>14.260685552461116</v>
      </c>
      <c r="AC6978">
        <v>0</v>
      </c>
      <c r="AD6978">
        <v>0</v>
      </c>
      <c r="AE6978">
        <v>155.9519679728086</v>
      </c>
    </row>
    <row r="6979" spans="1:31" x14ac:dyDescent="0.3">
      <c r="A6979">
        <v>2629187</v>
      </c>
      <c r="B6979">
        <v>1</v>
      </c>
      <c r="C6979" t="s">
        <v>80</v>
      </c>
      <c r="D6979" t="s">
        <v>83</v>
      </c>
      <c r="E6979" t="s">
        <v>132</v>
      </c>
      <c r="F6979" t="s">
        <v>19176</v>
      </c>
      <c r="G6979" t="s">
        <v>228</v>
      </c>
      <c r="H6979" t="s">
        <v>135</v>
      </c>
      <c r="I6979" t="s">
        <v>136</v>
      </c>
      <c r="J6979" t="s">
        <v>137</v>
      </c>
      <c r="K6979" t="s">
        <v>138</v>
      </c>
      <c r="L6979" t="s">
        <v>19177</v>
      </c>
      <c r="M6979" t="s">
        <v>19178</v>
      </c>
      <c r="N6979">
        <v>3.7230555550000002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38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90.690016870120886</v>
      </c>
      <c r="AC6979">
        <v>0</v>
      </c>
      <c r="AD6979">
        <v>0</v>
      </c>
      <c r="AE6979">
        <v>90.690016870120886</v>
      </c>
    </row>
    <row r="6980" spans="1:31" x14ac:dyDescent="0.3">
      <c r="A6980">
        <v>2629307</v>
      </c>
      <c r="B6980">
        <v>1</v>
      </c>
      <c r="C6980" t="s">
        <v>80</v>
      </c>
      <c r="D6980" t="s">
        <v>93</v>
      </c>
      <c r="E6980" t="s">
        <v>194</v>
      </c>
      <c r="F6980" t="s">
        <v>19179</v>
      </c>
      <c r="G6980" t="s">
        <v>149</v>
      </c>
      <c r="H6980" t="s">
        <v>144</v>
      </c>
      <c r="I6980" t="s">
        <v>136</v>
      </c>
      <c r="J6980" t="s">
        <v>137</v>
      </c>
      <c r="K6980" t="s">
        <v>138</v>
      </c>
      <c r="L6980" t="s">
        <v>19180</v>
      </c>
      <c r="M6980" t="s">
        <v>19181</v>
      </c>
      <c r="N6980">
        <v>1.027222222</v>
      </c>
      <c r="O6980">
        <v>0</v>
      </c>
      <c r="P6980">
        <v>8</v>
      </c>
      <c r="Q6980">
        <v>32</v>
      </c>
      <c r="R6980">
        <v>108</v>
      </c>
      <c r="S6980">
        <v>8</v>
      </c>
      <c r="T6980">
        <v>22</v>
      </c>
      <c r="U6980">
        <v>0</v>
      </c>
      <c r="V6980">
        <v>0</v>
      </c>
      <c r="W6980">
        <v>0</v>
      </c>
      <c r="X6980">
        <v>3.9524839584799412</v>
      </c>
      <c r="Y6980">
        <v>159.80653389793127</v>
      </c>
      <c r="Z6980">
        <v>422.98514539327607</v>
      </c>
      <c r="AA6980">
        <v>371.79256018045749</v>
      </c>
      <c r="AB6980">
        <v>104.49239121257354</v>
      </c>
      <c r="AC6980">
        <v>0</v>
      </c>
      <c r="AD6980">
        <v>0</v>
      </c>
      <c r="AE6980">
        <v>1063.0291146427182</v>
      </c>
    </row>
    <row r="6981" spans="1:31" x14ac:dyDescent="0.3">
      <c r="A6981">
        <v>2629144</v>
      </c>
      <c r="B6981">
        <v>1</v>
      </c>
      <c r="C6981" t="s">
        <v>80</v>
      </c>
      <c r="D6981" t="s">
        <v>102</v>
      </c>
      <c r="E6981" t="s">
        <v>141</v>
      </c>
      <c r="F6981" t="s">
        <v>19182</v>
      </c>
      <c r="G6981" t="s">
        <v>143</v>
      </c>
      <c r="H6981" t="s">
        <v>144</v>
      </c>
      <c r="I6981" t="s">
        <v>136</v>
      </c>
      <c r="J6981" t="s">
        <v>137</v>
      </c>
      <c r="K6981" t="s">
        <v>138</v>
      </c>
      <c r="L6981" t="s">
        <v>19183</v>
      </c>
      <c r="M6981" t="s">
        <v>19184</v>
      </c>
      <c r="N6981">
        <v>1.816944444</v>
      </c>
      <c r="O6981">
        <v>0</v>
      </c>
      <c r="P6981">
        <v>178</v>
      </c>
      <c r="Q6981">
        <v>0</v>
      </c>
      <c r="R6981">
        <v>97</v>
      </c>
      <c r="S6981">
        <v>0</v>
      </c>
      <c r="T6981">
        <v>22</v>
      </c>
      <c r="U6981">
        <v>0</v>
      </c>
      <c r="V6981">
        <v>0</v>
      </c>
      <c r="W6981">
        <v>0</v>
      </c>
      <c r="X6981">
        <v>78.139558282141479</v>
      </c>
      <c r="Y6981">
        <v>0</v>
      </c>
      <c r="Z6981">
        <v>87.986216990561687</v>
      </c>
      <c r="AA6981">
        <v>0</v>
      </c>
      <c r="AB6981">
        <v>58.7152416138522</v>
      </c>
      <c r="AC6981">
        <v>0</v>
      </c>
      <c r="AD6981">
        <v>0</v>
      </c>
      <c r="AE6981">
        <v>224.84101688655534</v>
      </c>
    </row>
    <row r="6982" spans="1:31" x14ac:dyDescent="0.3">
      <c r="A6982">
        <v>2629393</v>
      </c>
      <c r="B6982">
        <v>1</v>
      </c>
      <c r="C6982" t="s">
        <v>80</v>
      </c>
      <c r="D6982" t="s">
        <v>88</v>
      </c>
      <c r="E6982" t="s">
        <v>141</v>
      </c>
      <c r="F6982" t="s">
        <v>19185</v>
      </c>
      <c r="G6982" t="s">
        <v>220</v>
      </c>
      <c r="H6982" t="s">
        <v>144</v>
      </c>
      <c r="I6982" t="s">
        <v>136</v>
      </c>
      <c r="J6982" t="s">
        <v>137</v>
      </c>
      <c r="K6982" t="s">
        <v>162</v>
      </c>
      <c r="L6982" t="s">
        <v>19186</v>
      </c>
      <c r="M6982" t="s">
        <v>19187</v>
      </c>
      <c r="N6982">
        <v>4.7874999999999996</v>
      </c>
      <c r="O6982">
        <v>0</v>
      </c>
      <c r="P6982">
        <v>3473</v>
      </c>
      <c r="Q6982">
        <v>0</v>
      </c>
      <c r="R6982">
        <v>1</v>
      </c>
      <c r="S6982">
        <v>1</v>
      </c>
      <c r="T6982">
        <v>368</v>
      </c>
      <c r="U6982">
        <v>0</v>
      </c>
      <c r="V6982">
        <v>0</v>
      </c>
      <c r="W6982">
        <v>0</v>
      </c>
      <c r="X6982">
        <v>5950.5512457110335</v>
      </c>
      <c r="Y6982">
        <v>0</v>
      </c>
      <c r="Z6982">
        <v>0</v>
      </c>
      <c r="AA6982">
        <v>98.046918727568411</v>
      </c>
      <c r="AB6982">
        <v>5693.6630872473233</v>
      </c>
      <c r="AC6982">
        <v>0</v>
      </c>
      <c r="AD6982">
        <v>0</v>
      </c>
      <c r="AE6982">
        <v>11742.261251685926</v>
      </c>
    </row>
    <row r="6983" spans="1:31" x14ac:dyDescent="0.3">
      <c r="A6983">
        <v>2629807</v>
      </c>
      <c r="B6983">
        <v>2</v>
      </c>
      <c r="C6983" t="s">
        <v>81</v>
      </c>
      <c r="D6983" t="s">
        <v>121</v>
      </c>
      <c r="E6983" t="s">
        <v>152</v>
      </c>
      <c r="F6983" t="s">
        <v>19188</v>
      </c>
      <c r="G6983" t="s">
        <v>224</v>
      </c>
      <c r="H6983" t="s">
        <v>135</v>
      </c>
      <c r="I6983" t="s">
        <v>136</v>
      </c>
      <c r="J6983" t="s">
        <v>137</v>
      </c>
      <c r="K6983" t="s">
        <v>138</v>
      </c>
      <c r="L6983" t="s">
        <v>4404</v>
      </c>
      <c r="M6983" t="s">
        <v>19189</v>
      </c>
      <c r="N6983">
        <v>0.31444444399999999</v>
      </c>
      <c r="O6983">
        <v>0</v>
      </c>
      <c r="P6983">
        <v>25</v>
      </c>
      <c r="Q6983">
        <v>0</v>
      </c>
      <c r="R6983">
        <v>3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0.99712923720729962</v>
      </c>
      <c r="Y6983">
        <v>0</v>
      </c>
      <c r="Z6983">
        <v>0.50068842496925747</v>
      </c>
      <c r="AA6983">
        <v>0</v>
      </c>
      <c r="AB6983">
        <v>1.6683100376514669E-2</v>
      </c>
      <c r="AC6983">
        <v>0</v>
      </c>
      <c r="AD6983">
        <v>0</v>
      </c>
      <c r="AE6983">
        <v>1.5145007625530718</v>
      </c>
    </row>
    <row r="6984" spans="1:31" x14ac:dyDescent="0.3">
      <c r="A6984">
        <v>2629101</v>
      </c>
      <c r="B6984">
        <v>1</v>
      </c>
      <c r="C6984" t="s">
        <v>80</v>
      </c>
      <c r="D6984" t="s">
        <v>85</v>
      </c>
      <c r="E6984" t="s">
        <v>214</v>
      </c>
      <c r="F6984" t="s">
        <v>7320</v>
      </c>
      <c r="G6984" t="s">
        <v>224</v>
      </c>
      <c r="H6984" t="s">
        <v>135</v>
      </c>
      <c r="I6984" t="s">
        <v>136</v>
      </c>
      <c r="J6984" t="s">
        <v>137</v>
      </c>
      <c r="K6984" t="s">
        <v>138</v>
      </c>
      <c r="L6984" t="s">
        <v>19190</v>
      </c>
      <c r="M6984" t="s">
        <v>19191</v>
      </c>
      <c r="N6984">
        <v>0.707777777</v>
      </c>
      <c r="O6984">
        <v>0</v>
      </c>
      <c r="P6984">
        <v>55</v>
      </c>
      <c r="Q6984">
        <v>0</v>
      </c>
      <c r="R6984">
        <v>0</v>
      </c>
      <c r="S6984">
        <v>0</v>
      </c>
      <c r="T6984">
        <v>5</v>
      </c>
      <c r="U6984">
        <v>0</v>
      </c>
      <c r="V6984">
        <v>0</v>
      </c>
      <c r="W6984">
        <v>0</v>
      </c>
      <c r="X6984">
        <v>23.636751839048976</v>
      </c>
      <c r="Y6984">
        <v>0</v>
      </c>
      <c r="Z6984">
        <v>0</v>
      </c>
      <c r="AA6984">
        <v>0</v>
      </c>
      <c r="AB6984">
        <v>4.702003666539472</v>
      </c>
      <c r="AC6984">
        <v>0</v>
      </c>
      <c r="AD6984">
        <v>0</v>
      </c>
      <c r="AE6984">
        <v>28.338755505588448</v>
      </c>
    </row>
    <row r="6985" spans="1:31" x14ac:dyDescent="0.3">
      <c r="A6985">
        <v>2629350</v>
      </c>
      <c r="B6985">
        <v>1</v>
      </c>
      <c r="C6985" t="s">
        <v>80</v>
      </c>
      <c r="D6985" t="s">
        <v>105</v>
      </c>
      <c r="E6985" t="s">
        <v>147</v>
      </c>
      <c r="F6985" t="s">
        <v>3106</v>
      </c>
      <c r="G6985" t="s">
        <v>149</v>
      </c>
      <c r="H6985" t="s">
        <v>144</v>
      </c>
      <c r="I6985" t="s">
        <v>136</v>
      </c>
      <c r="J6985" t="s">
        <v>137</v>
      </c>
      <c r="K6985" t="s">
        <v>138</v>
      </c>
      <c r="L6985" t="s">
        <v>19192</v>
      </c>
      <c r="M6985" t="s">
        <v>19193</v>
      </c>
      <c r="N6985">
        <v>0.19444444399999999</v>
      </c>
      <c r="O6985">
        <v>2</v>
      </c>
      <c r="P6985">
        <v>1526</v>
      </c>
      <c r="Q6985">
        <v>4</v>
      </c>
      <c r="R6985">
        <v>116</v>
      </c>
      <c r="S6985">
        <v>8</v>
      </c>
      <c r="T6985">
        <v>156</v>
      </c>
      <c r="U6985">
        <v>0</v>
      </c>
      <c r="V6985">
        <v>0</v>
      </c>
      <c r="W6985">
        <v>0.74681636942129326</v>
      </c>
      <c r="X6985">
        <v>79.259956775795999</v>
      </c>
      <c r="Y6985">
        <v>36.019023941241585</v>
      </c>
      <c r="Z6985">
        <v>7.8566052517346536</v>
      </c>
      <c r="AA6985">
        <v>12.746661212604296</v>
      </c>
      <c r="AB6985">
        <v>31.425040637733247</v>
      </c>
      <c r="AC6985">
        <v>0</v>
      </c>
      <c r="AD6985">
        <v>0</v>
      </c>
      <c r="AE6985">
        <v>168.05410418853108</v>
      </c>
    </row>
    <row r="6986" spans="1:31" x14ac:dyDescent="0.3">
      <c r="A6986">
        <v>2629674</v>
      </c>
      <c r="B6986">
        <v>1</v>
      </c>
      <c r="C6986" t="s">
        <v>81</v>
      </c>
      <c r="D6986" t="s">
        <v>128</v>
      </c>
      <c r="E6986" t="s">
        <v>147</v>
      </c>
      <c r="F6986" t="s">
        <v>19194</v>
      </c>
      <c r="G6986" t="s">
        <v>149</v>
      </c>
      <c r="H6986" t="s">
        <v>144</v>
      </c>
      <c r="I6986" t="s">
        <v>136</v>
      </c>
      <c r="J6986" t="s">
        <v>137</v>
      </c>
      <c r="K6986" t="s">
        <v>138</v>
      </c>
      <c r="L6986" t="s">
        <v>19195</v>
      </c>
      <c r="M6986" t="s">
        <v>19196</v>
      </c>
      <c r="N6986">
        <v>0.63388888799999998</v>
      </c>
      <c r="O6986">
        <v>0</v>
      </c>
      <c r="P6986">
        <v>84</v>
      </c>
      <c r="Q6986">
        <v>2</v>
      </c>
      <c r="R6986">
        <v>4</v>
      </c>
      <c r="S6986">
        <v>6</v>
      </c>
      <c r="T6986">
        <v>11</v>
      </c>
      <c r="U6986">
        <v>0</v>
      </c>
      <c r="V6986">
        <v>0</v>
      </c>
      <c r="W6986">
        <v>0</v>
      </c>
      <c r="X6986">
        <v>8.9393924246837262</v>
      </c>
      <c r="Y6986">
        <v>3.530951170139021</v>
      </c>
      <c r="Z6986">
        <v>0.62497805070174139</v>
      </c>
      <c r="AA6986">
        <v>13.045592041091526</v>
      </c>
      <c r="AB6986">
        <v>5.5774451071407238</v>
      </c>
      <c r="AC6986">
        <v>0</v>
      </c>
      <c r="AD6986">
        <v>0</v>
      </c>
      <c r="AE6986">
        <v>31.718358793756742</v>
      </c>
    </row>
    <row r="6987" spans="1:31" x14ac:dyDescent="0.3">
      <c r="A6987">
        <v>2629342</v>
      </c>
      <c r="B6987">
        <v>1</v>
      </c>
      <c r="C6987" t="s">
        <v>81</v>
      </c>
      <c r="D6987" t="s">
        <v>113</v>
      </c>
      <c r="E6987" t="s">
        <v>194</v>
      </c>
      <c r="F6987" t="s">
        <v>13344</v>
      </c>
      <c r="G6987" t="s">
        <v>448</v>
      </c>
      <c r="H6987" t="s">
        <v>144</v>
      </c>
      <c r="I6987" t="s">
        <v>136</v>
      </c>
      <c r="J6987" t="s">
        <v>137</v>
      </c>
      <c r="K6987" t="s">
        <v>138</v>
      </c>
      <c r="L6987" t="s">
        <v>19197</v>
      </c>
      <c r="M6987" t="s">
        <v>19198</v>
      </c>
      <c r="N6987">
        <v>1.463055555</v>
      </c>
      <c r="O6987">
        <v>1</v>
      </c>
      <c r="P6987">
        <v>245</v>
      </c>
      <c r="Q6987">
        <v>61</v>
      </c>
      <c r="R6987">
        <v>169</v>
      </c>
      <c r="S6987">
        <v>3</v>
      </c>
      <c r="T6987">
        <v>16</v>
      </c>
      <c r="U6987">
        <v>0</v>
      </c>
      <c r="V6987">
        <v>0</v>
      </c>
      <c r="W6987">
        <v>0.3985562911433333</v>
      </c>
      <c r="X6987">
        <v>165.80283381202975</v>
      </c>
      <c r="Y6987">
        <v>307.56528591802254</v>
      </c>
      <c r="Z6987">
        <v>583.07856683790328</v>
      </c>
      <c r="AA6987">
        <v>9.1271386810322461</v>
      </c>
      <c r="AB6987">
        <v>72.418979766010594</v>
      </c>
      <c r="AC6987">
        <v>0</v>
      </c>
      <c r="AD6987">
        <v>0</v>
      </c>
      <c r="AE6987">
        <v>1138.3913613061418</v>
      </c>
    </row>
    <row r="6988" spans="1:31" x14ac:dyDescent="0.3">
      <c r="A6988">
        <v>2629133</v>
      </c>
      <c r="B6988">
        <v>1</v>
      </c>
      <c r="C6988" t="s">
        <v>80</v>
      </c>
      <c r="D6988" t="s">
        <v>83</v>
      </c>
      <c r="E6988" t="s">
        <v>181</v>
      </c>
      <c r="F6988" t="s">
        <v>19199</v>
      </c>
      <c r="G6988" t="s">
        <v>149</v>
      </c>
      <c r="H6988" t="s">
        <v>144</v>
      </c>
      <c r="I6988" t="s">
        <v>136</v>
      </c>
      <c r="J6988" t="s">
        <v>137</v>
      </c>
      <c r="K6988" t="s">
        <v>138</v>
      </c>
      <c r="L6988" t="s">
        <v>19200</v>
      </c>
      <c r="M6988" t="s">
        <v>19201</v>
      </c>
      <c r="N6988">
        <v>1.565833333</v>
      </c>
      <c r="O6988">
        <v>0</v>
      </c>
      <c r="P6988">
        <v>239</v>
      </c>
      <c r="Q6988">
        <v>0</v>
      </c>
      <c r="R6988">
        <v>0</v>
      </c>
      <c r="S6988">
        <v>0</v>
      </c>
      <c r="T6988">
        <v>4</v>
      </c>
      <c r="U6988">
        <v>0</v>
      </c>
      <c r="V6988">
        <v>0</v>
      </c>
      <c r="W6988">
        <v>0</v>
      </c>
      <c r="X6988">
        <v>145.10403597383819</v>
      </c>
      <c r="Y6988">
        <v>0</v>
      </c>
      <c r="Z6988">
        <v>0</v>
      </c>
      <c r="AA6988">
        <v>0</v>
      </c>
      <c r="AB6988">
        <v>7.1770299668948567</v>
      </c>
      <c r="AC6988">
        <v>0</v>
      </c>
      <c r="AD6988">
        <v>0</v>
      </c>
      <c r="AE6988">
        <v>152.28106594073304</v>
      </c>
    </row>
    <row r="6989" spans="1:31" x14ac:dyDescent="0.3">
      <c r="A6989">
        <v>2629382</v>
      </c>
      <c r="B6989">
        <v>1</v>
      </c>
      <c r="C6989" t="s">
        <v>81</v>
      </c>
      <c r="D6989" t="s">
        <v>121</v>
      </c>
      <c r="E6989" t="s">
        <v>194</v>
      </c>
      <c r="F6989" t="s">
        <v>1923</v>
      </c>
      <c r="G6989" t="s">
        <v>149</v>
      </c>
      <c r="H6989" t="s">
        <v>144</v>
      </c>
      <c r="I6989" t="s">
        <v>136</v>
      </c>
      <c r="J6989" t="s">
        <v>137</v>
      </c>
      <c r="K6989" t="s">
        <v>138</v>
      </c>
      <c r="L6989" t="s">
        <v>19202</v>
      </c>
      <c r="M6989" t="s">
        <v>19203</v>
      </c>
      <c r="N6989">
        <v>1.6088888880000001</v>
      </c>
      <c r="O6989">
        <v>3</v>
      </c>
      <c r="P6989">
        <v>1236</v>
      </c>
      <c r="Q6989">
        <v>1</v>
      </c>
      <c r="R6989">
        <v>58</v>
      </c>
      <c r="S6989">
        <v>3</v>
      </c>
      <c r="T6989">
        <v>65</v>
      </c>
      <c r="U6989">
        <v>0</v>
      </c>
      <c r="V6989">
        <v>0</v>
      </c>
      <c r="W6989">
        <v>1.3154518060666662</v>
      </c>
      <c r="X6989">
        <v>266.36979265082772</v>
      </c>
      <c r="Y6989">
        <v>0.6634324407808001</v>
      </c>
      <c r="Z6989">
        <v>45.918310636357219</v>
      </c>
      <c r="AA6989">
        <v>13.43957645881561</v>
      </c>
      <c r="AB6989">
        <v>62.291167551782571</v>
      </c>
      <c r="AC6989">
        <v>0</v>
      </c>
      <c r="AD6989">
        <v>0</v>
      </c>
      <c r="AE6989">
        <v>389.9977315446306</v>
      </c>
    </row>
    <row r="6990" spans="1:31" x14ac:dyDescent="0.3">
      <c r="A6990">
        <v>2629528</v>
      </c>
      <c r="B6990">
        <v>1</v>
      </c>
      <c r="C6990" t="s">
        <v>81</v>
      </c>
      <c r="D6990" t="s">
        <v>112</v>
      </c>
      <c r="E6990" t="s">
        <v>152</v>
      </c>
      <c r="F6990" t="s">
        <v>19204</v>
      </c>
      <c r="G6990" t="s">
        <v>191</v>
      </c>
      <c r="H6990" t="s">
        <v>135</v>
      </c>
      <c r="I6990" t="s">
        <v>136</v>
      </c>
      <c r="J6990" t="s">
        <v>137</v>
      </c>
      <c r="K6990" t="s">
        <v>138</v>
      </c>
      <c r="L6990" t="s">
        <v>19205</v>
      </c>
      <c r="M6990" t="s">
        <v>19206</v>
      </c>
      <c r="N6990">
        <v>0.69750000000000001</v>
      </c>
      <c r="O6990">
        <v>0</v>
      </c>
      <c r="P6990">
        <v>469</v>
      </c>
      <c r="Q6990">
        <v>0</v>
      </c>
      <c r="R6990">
        <v>0</v>
      </c>
      <c r="S6990">
        <v>0</v>
      </c>
      <c r="T6990">
        <v>145</v>
      </c>
      <c r="U6990">
        <v>0</v>
      </c>
      <c r="V6990">
        <v>0</v>
      </c>
      <c r="W6990">
        <v>0</v>
      </c>
      <c r="X6990">
        <v>64.00757241627889</v>
      </c>
      <c r="Y6990">
        <v>0</v>
      </c>
      <c r="Z6990">
        <v>0</v>
      </c>
      <c r="AA6990">
        <v>0</v>
      </c>
      <c r="AB6990">
        <v>73.496867267592023</v>
      </c>
      <c r="AC6990">
        <v>0</v>
      </c>
      <c r="AD6990">
        <v>0</v>
      </c>
      <c r="AE6990">
        <v>137.50443968387091</v>
      </c>
    </row>
    <row r="6991" spans="1:31" x14ac:dyDescent="0.3">
      <c r="A6991">
        <v>2629127</v>
      </c>
      <c r="B6991">
        <v>1</v>
      </c>
      <c r="C6991" t="s">
        <v>80</v>
      </c>
      <c r="D6991" t="s">
        <v>83</v>
      </c>
      <c r="E6991" t="s">
        <v>147</v>
      </c>
      <c r="F6991" t="s">
        <v>19207</v>
      </c>
      <c r="G6991" t="s">
        <v>149</v>
      </c>
      <c r="H6991" t="s">
        <v>144</v>
      </c>
      <c r="I6991" t="s">
        <v>136</v>
      </c>
      <c r="J6991" t="s">
        <v>137</v>
      </c>
      <c r="K6991" t="s">
        <v>138</v>
      </c>
      <c r="L6991" t="s">
        <v>19208</v>
      </c>
      <c r="M6991" t="s">
        <v>19209</v>
      </c>
      <c r="N6991">
        <v>1.5666666659999999</v>
      </c>
      <c r="O6991">
        <v>8</v>
      </c>
      <c r="P6991">
        <v>304</v>
      </c>
      <c r="Q6991">
        <v>7</v>
      </c>
      <c r="R6991">
        <v>30</v>
      </c>
      <c r="S6991">
        <v>12</v>
      </c>
      <c r="T6991">
        <v>26</v>
      </c>
      <c r="U6991">
        <v>0</v>
      </c>
      <c r="V6991">
        <v>0</v>
      </c>
      <c r="W6991">
        <v>8.6733755743748535</v>
      </c>
      <c r="X6991">
        <v>84.322483010095226</v>
      </c>
      <c r="Y6991">
        <v>19.853459901364964</v>
      </c>
      <c r="Z6991">
        <v>12.119936355711094</v>
      </c>
      <c r="AA6991">
        <v>79.533120642166651</v>
      </c>
      <c r="AB6991">
        <v>30.650454815187146</v>
      </c>
      <c r="AC6991">
        <v>0</v>
      </c>
      <c r="AD6991">
        <v>0</v>
      </c>
      <c r="AE6991">
        <v>235.15283029889994</v>
      </c>
    </row>
    <row r="6992" spans="1:31" x14ac:dyDescent="0.3">
      <c r="A6992">
        <v>2629402</v>
      </c>
      <c r="B6992">
        <v>1</v>
      </c>
      <c r="C6992" t="s">
        <v>81</v>
      </c>
      <c r="D6992" t="s">
        <v>116</v>
      </c>
      <c r="E6992" t="s">
        <v>194</v>
      </c>
      <c r="F6992" t="s">
        <v>19210</v>
      </c>
      <c r="G6992" t="s">
        <v>149</v>
      </c>
      <c r="H6992" t="s">
        <v>144</v>
      </c>
      <c r="I6992" t="s">
        <v>136</v>
      </c>
      <c r="J6992" t="s">
        <v>137</v>
      </c>
      <c r="K6992" t="s">
        <v>138</v>
      </c>
      <c r="L6992" t="s">
        <v>19211</v>
      </c>
      <c r="M6992" t="s">
        <v>19212</v>
      </c>
      <c r="N6992">
        <v>6.5000000000000002E-2</v>
      </c>
      <c r="O6992">
        <v>0</v>
      </c>
      <c r="P6992">
        <v>0</v>
      </c>
      <c r="Q6992">
        <v>24</v>
      </c>
      <c r="R6992">
        <v>0</v>
      </c>
      <c r="S6992">
        <v>1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3.7845816480463688</v>
      </c>
      <c r="Z6992">
        <v>0</v>
      </c>
      <c r="AA6992">
        <v>2.5766050161412926</v>
      </c>
      <c r="AB6992">
        <v>0</v>
      </c>
      <c r="AC6992">
        <v>0</v>
      </c>
      <c r="AD6992">
        <v>0</v>
      </c>
      <c r="AE6992">
        <v>6.3611866641876613</v>
      </c>
    </row>
    <row r="6993" spans="1:31" x14ac:dyDescent="0.3">
      <c r="A6993">
        <v>2629565</v>
      </c>
      <c r="B6993">
        <v>1</v>
      </c>
      <c r="C6993" t="s">
        <v>80</v>
      </c>
      <c r="D6993" t="s">
        <v>105</v>
      </c>
      <c r="E6993" t="s">
        <v>194</v>
      </c>
      <c r="F6993" t="s">
        <v>981</v>
      </c>
      <c r="G6993" t="s">
        <v>149</v>
      </c>
      <c r="H6993" t="s">
        <v>144</v>
      </c>
      <c r="I6993" t="s">
        <v>136</v>
      </c>
      <c r="J6993" t="s">
        <v>137</v>
      </c>
      <c r="K6993" t="s">
        <v>138</v>
      </c>
      <c r="L6993" t="s">
        <v>19213</v>
      </c>
      <c r="M6993" t="s">
        <v>19214</v>
      </c>
      <c r="N6993">
        <v>1.194722222</v>
      </c>
      <c r="O6993">
        <v>2</v>
      </c>
      <c r="P6993">
        <v>311</v>
      </c>
      <c r="Q6993">
        <v>2</v>
      </c>
      <c r="R6993">
        <v>20</v>
      </c>
      <c r="S6993">
        <v>17</v>
      </c>
      <c r="T6993">
        <v>65</v>
      </c>
      <c r="U6993">
        <v>2</v>
      </c>
      <c r="V6993">
        <v>0</v>
      </c>
      <c r="W6993">
        <v>1.6437053807159452</v>
      </c>
      <c r="X6993">
        <v>107.08091777207872</v>
      </c>
      <c r="Y6993">
        <v>3.8226903783760982</v>
      </c>
      <c r="Z6993">
        <v>63.734208906292864</v>
      </c>
      <c r="AA6993">
        <v>85.820109089599882</v>
      </c>
      <c r="AB6993">
        <v>115.04446042340642</v>
      </c>
      <c r="AC6993">
        <v>114.96074681405432</v>
      </c>
      <c r="AD6993">
        <v>0</v>
      </c>
      <c r="AE6993">
        <v>492.10683876452424</v>
      </c>
    </row>
    <row r="6994" spans="1:31" x14ac:dyDescent="0.3">
      <c r="A6994">
        <v>2629253</v>
      </c>
      <c r="B6994">
        <v>1</v>
      </c>
      <c r="C6994" t="s">
        <v>80</v>
      </c>
      <c r="D6994" t="s">
        <v>100</v>
      </c>
      <c r="E6994" t="s">
        <v>152</v>
      </c>
      <c r="F6994" t="s">
        <v>3589</v>
      </c>
      <c r="G6994" t="s">
        <v>191</v>
      </c>
      <c r="H6994" t="s">
        <v>135</v>
      </c>
      <c r="I6994" t="s">
        <v>136</v>
      </c>
      <c r="J6994" t="s">
        <v>137</v>
      </c>
      <c r="K6994" t="s">
        <v>138</v>
      </c>
      <c r="L6994" t="s">
        <v>19215</v>
      </c>
      <c r="M6994" t="s">
        <v>19216</v>
      </c>
      <c r="N6994">
        <v>2.1936111110000001</v>
      </c>
      <c r="O6994">
        <v>0</v>
      </c>
      <c r="P6994">
        <v>3</v>
      </c>
      <c r="Q6994">
        <v>0</v>
      </c>
      <c r="R6994">
        <v>22</v>
      </c>
      <c r="S6994">
        <v>0</v>
      </c>
      <c r="T6994">
        <v>4</v>
      </c>
      <c r="U6994">
        <v>0</v>
      </c>
      <c r="V6994">
        <v>0</v>
      </c>
      <c r="W6994">
        <v>0</v>
      </c>
      <c r="X6994">
        <v>7.8679066648836695</v>
      </c>
      <c r="Y6994">
        <v>0</v>
      </c>
      <c r="Z6994">
        <v>196.13398700675387</v>
      </c>
      <c r="AA6994">
        <v>0</v>
      </c>
      <c r="AB6994">
        <v>41.846282590358292</v>
      </c>
      <c r="AC6994">
        <v>0</v>
      </c>
      <c r="AD6994">
        <v>0</v>
      </c>
      <c r="AE6994">
        <v>245.84817626199583</v>
      </c>
    </row>
    <row r="6995" spans="1:31" x14ac:dyDescent="0.3">
      <c r="A6995">
        <v>2629196</v>
      </c>
      <c r="B6995">
        <v>1</v>
      </c>
      <c r="C6995" t="s">
        <v>80</v>
      </c>
      <c r="D6995" t="s">
        <v>96</v>
      </c>
      <c r="E6995" t="s">
        <v>152</v>
      </c>
      <c r="F6995" t="s">
        <v>19217</v>
      </c>
      <c r="G6995" t="s">
        <v>161</v>
      </c>
      <c r="H6995" t="s">
        <v>135</v>
      </c>
      <c r="I6995" t="s">
        <v>136</v>
      </c>
      <c r="J6995" t="s">
        <v>137</v>
      </c>
      <c r="K6995" t="s">
        <v>162</v>
      </c>
      <c r="L6995" t="s">
        <v>19218</v>
      </c>
      <c r="M6995" t="s">
        <v>19219</v>
      </c>
      <c r="N6995">
        <v>3.1097222219999998</v>
      </c>
      <c r="O6995">
        <v>0</v>
      </c>
      <c r="P6995">
        <v>176</v>
      </c>
      <c r="Q6995">
        <v>0</v>
      </c>
      <c r="R6995">
        <v>0</v>
      </c>
      <c r="S6995">
        <v>0</v>
      </c>
      <c r="T6995">
        <v>15</v>
      </c>
      <c r="U6995">
        <v>0</v>
      </c>
      <c r="V6995">
        <v>0</v>
      </c>
      <c r="W6995">
        <v>0</v>
      </c>
      <c r="X6995">
        <v>322.32579751537673</v>
      </c>
      <c r="Y6995">
        <v>0</v>
      </c>
      <c r="Z6995">
        <v>0</v>
      </c>
      <c r="AA6995">
        <v>0</v>
      </c>
      <c r="AB6995">
        <v>52.919517741663284</v>
      </c>
      <c r="AC6995">
        <v>0</v>
      </c>
      <c r="AD6995">
        <v>0</v>
      </c>
      <c r="AE6995">
        <v>375.24531525704003</v>
      </c>
    </row>
    <row r="6996" spans="1:31" x14ac:dyDescent="0.3">
      <c r="A6996">
        <v>2629110</v>
      </c>
      <c r="B6996">
        <v>1</v>
      </c>
      <c r="C6996" t="s">
        <v>80</v>
      </c>
      <c r="D6996" t="s">
        <v>99</v>
      </c>
      <c r="E6996" t="s">
        <v>152</v>
      </c>
      <c r="F6996" t="s">
        <v>7972</v>
      </c>
      <c r="G6996" t="s">
        <v>161</v>
      </c>
      <c r="H6996" t="s">
        <v>135</v>
      </c>
      <c r="I6996" t="s">
        <v>136</v>
      </c>
      <c r="J6996" t="s">
        <v>137</v>
      </c>
      <c r="K6996" t="s">
        <v>162</v>
      </c>
      <c r="L6996" t="s">
        <v>19220</v>
      </c>
      <c r="M6996" t="s">
        <v>19221</v>
      </c>
      <c r="N6996">
        <v>9.3661111110000004</v>
      </c>
      <c r="O6996">
        <v>0</v>
      </c>
      <c r="P6996">
        <v>82</v>
      </c>
      <c r="Q6996">
        <v>0</v>
      </c>
      <c r="R6996">
        <v>17</v>
      </c>
      <c r="S6996">
        <v>0</v>
      </c>
      <c r="T6996">
        <v>16</v>
      </c>
      <c r="U6996">
        <v>0</v>
      </c>
      <c r="V6996">
        <v>0</v>
      </c>
      <c r="W6996">
        <v>0</v>
      </c>
      <c r="X6996">
        <v>135.4018067674528</v>
      </c>
      <c r="Y6996">
        <v>0</v>
      </c>
      <c r="Z6996">
        <v>39.23405587115181</v>
      </c>
      <c r="AA6996">
        <v>0</v>
      </c>
      <c r="AB6996">
        <v>152.89256744679625</v>
      </c>
      <c r="AC6996">
        <v>0</v>
      </c>
      <c r="AD6996">
        <v>0</v>
      </c>
      <c r="AE6996">
        <v>327.52843008540083</v>
      </c>
    </row>
    <row r="6997" spans="1:31" x14ac:dyDescent="0.3">
      <c r="A6997">
        <v>2629445</v>
      </c>
      <c r="B6997">
        <v>1</v>
      </c>
      <c r="C6997" t="s">
        <v>80</v>
      </c>
      <c r="D6997" t="s">
        <v>85</v>
      </c>
      <c r="E6997" t="s">
        <v>181</v>
      </c>
      <c r="F6997" t="s">
        <v>5326</v>
      </c>
      <c r="G6997" t="s">
        <v>1177</v>
      </c>
      <c r="H6997" t="s">
        <v>144</v>
      </c>
      <c r="I6997" t="s">
        <v>136</v>
      </c>
      <c r="J6997" t="s">
        <v>137</v>
      </c>
      <c r="K6997" t="s">
        <v>138</v>
      </c>
      <c r="L6997" t="s">
        <v>19222</v>
      </c>
      <c r="M6997" t="s">
        <v>19223</v>
      </c>
      <c r="N6997">
        <v>1.016388888</v>
      </c>
      <c r="O6997">
        <v>0</v>
      </c>
      <c r="P6997">
        <v>708</v>
      </c>
      <c r="Q6997">
        <v>0</v>
      </c>
      <c r="R6997">
        <v>0</v>
      </c>
      <c r="S6997">
        <v>1</v>
      </c>
      <c r="T6997">
        <v>78</v>
      </c>
      <c r="U6997">
        <v>0</v>
      </c>
      <c r="V6997">
        <v>0</v>
      </c>
      <c r="W6997">
        <v>0</v>
      </c>
      <c r="X6997">
        <v>268.29096282170991</v>
      </c>
      <c r="Y6997">
        <v>0</v>
      </c>
      <c r="Z6997">
        <v>0</v>
      </c>
      <c r="AA6997">
        <v>27.229499411157974</v>
      </c>
      <c r="AB6997">
        <v>164.47550927594389</v>
      </c>
      <c r="AC6997">
        <v>0</v>
      </c>
      <c r="AD6997">
        <v>0</v>
      </c>
      <c r="AE6997">
        <v>459.99597150881175</v>
      </c>
    </row>
    <row r="6998" spans="1:31" x14ac:dyDescent="0.3">
      <c r="A6998">
        <v>2629794</v>
      </c>
      <c r="B6998">
        <v>1</v>
      </c>
      <c r="C6998" t="s">
        <v>80</v>
      </c>
      <c r="D6998" t="s">
        <v>99</v>
      </c>
      <c r="E6998" t="s">
        <v>165</v>
      </c>
      <c r="F6998" t="s">
        <v>19224</v>
      </c>
      <c r="G6998" t="s">
        <v>224</v>
      </c>
      <c r="H6998" t="s">
        <v>135</v>
      </c>
      <c r="I6998" t="s">
        <v>136</v>
      </c>
      <c r="J6998" t="s">
        <v>137</v>
      </c>
      <c r="K6998" t="s">
        <v>138</v>
      </c>
      <c r="L6998" t="s">
        <v>19225</v>
      </c>
      <c r="M6998" t="s">
        <v>19226</v>
      </c>
      <c r="N6998">
        <v>1.696666666</v>
      </c>
      <c r="O6998">
        <v>0</v>
      </c>
      <c r="P6998">
        <v>7</v>
      </c>
      <c r="Q6998">
        <v>0</v>
      </c>
      <c r="R6998">
        <v>5</v>
      </c>
      <c r="S6998">
        <v>0</v>
      </c>
      <c r="T6998">
        <v>3</v>
      </c>
      <c r="U6998">
        <v>0</v>
      </c>
      <c r="V6998">
        <v>0</v>
      </c>
      <c r="W6998">
        <v>0</v>
      </c>
      <c r="X6998">
        <v>1.6430888047405088</v>
      </c>
      <c r="Y6998">
        <v>0</v>
      </c>
      <c r="Z6998">
        <v>1.531689733750796</v>
      </c>
      <c r="AA6998">
        <v>0</v>
      </c>
      <c r="AB6998">
        <v>5.9377038807548281</v>
      </c>
      <c r="AC6998">
        <v>0</v>
      </c>
      <c r="AD6998">
        <v>0</v>
      </c>
      <c r="AE6998">
        <v>9.1124824192461329</v>
      </c>
    </row>
    <row r="6999" spans="1:31" x14ac:dyDescent="0.3">
      <c r="A6999">
        <v>2629153</v>
      </c>
      <c r="B6999">
        <v>1</v>
      </c>
      <c r="C6999" t="s">
        <v>81</v>
      </c>
      <c r="D6999" t="s">
        <v>118</v>
      </c>
      <c r="E6999" t="s">
        <v>194</v>
      </c>
      <c r="F6999" t="s">
        <v>8545</v>
      </c>
      <c r="G6999" t="s">
        <v>149</v>
      </c>
      <c r="H6999" t="s">
        <v>144</v>
      </c>
      <c r="I6999" t="s">
        <v>136</v>
      </c>
      <c r="J6999" t="s">
        <v>137</v>
      </c>
      <c r="K6999" t="s">
        <v>138</v>
      </c>
      <c r="L6999" t="s">
        <v>19227</v>
      </c>
      <c r="M6999" t="s">
        <v>19228</v>
      </c>
      <c r="N6999">
        <v>0.56277777699999998</v>
      </c>
      <c r="O6999">
        <v>5</v>
      </c>
      <c r="P6999">
        <v>1622</v>
      </c>
      <c r="Q6999">
        <v>227</v>
      </c>
      <c r="R6999">
        <v>162</v>
      </c>
      <c r="S6999">
        <v>34</v>
      </c>
      <c r="T6999">
        <v>163</v>
      </c>
      <c r="U6999">
        <v>1</v>
      </c>
      <c r="V6999">
        <v>1</v>
      </c>
      <c r="W6999">
        <v>17.919282283719021</v>
      </c>
      <c r="X6999">
        <v>217.29226188038945</v>
      </c>
      <c r="Y6999">
        <v>860.87538869755383</v>
      </c>
      <c r="Z6999">
        <v>284.93566618259496</v>
      </c>
      <c r="AA6999">
        <v>129.50522181973724</v>
      </c>
      <c r="AB6999">
        <v>75.448463373660431</v>
      </c>
      <c r="AC6999">
        <v>4.8498107227983507</v>
      </c>
      <c r="AD6999">
        <v>0.18670913226575242</v>
      </c>
      <c r="AE6999">
        <v>1591.0128040927191</v>
      </c>
    </row>
    <row r="7000" spans="1:31" x14ac:dyDescent="0.3">
      <c r="A7000">
        <v>2629694</v>
      </c>
      <c r="B7000">
        <v>1</v>
      </c>
      <c r="C7000" t="s">
        <v>80</v>
      </c>
      <c r="D7000" t="s">
        <v>93</v>
      </c>
      <c r="E7000" t="s">
        <v>214</v>
      </c>
      <c r="F7000" t="s">
        <v>19229</v>
      </c>
      <c r="G7000" t="s">
        <v>134</v>
      </c>
      <c r="H7000" t="s">
        <v>135</v>
      </c>
      <c r="I7000" t="s">
        <v>136</v>
      </c>
      <c r="J7000" t="s">
        <v>137</v>
      </c>
      <c r="K7000" t="s">
        <v>138</v>
      </c>
      <c r="L7000" t="s">
        <v>19230</v>
      </c>
      <c r="M7000" t="s">
        <v>19231</v>
      </c>
      <c r="N7000">
        <v>1.0436111109999999</v>
      </c>
      <c r="O7000">
        <v>0</v>
      </c>
      <c r="P7000">
        <v>83</v>
      </c>
      <c r="Q7000">
        <v>0</v>
      </c>
      <c r="R7000">
        <v>0</v>
      </c>
      <c r="S7000">
        <v>0</v>
      </c>
      <c r="T7000">
        <v>7</v>
      </c>
      <c r="U7000">
        <v>0</v>
      </c>
      <c r="V7000">
        <v>0</v>
      </c>
      <c r="W7000">
        <v>0</v>
      </c>
      <c r="X7000">
        <v>21.347078534167466</v>
      </c>
      <c r="Y7000">
        <v>0</v>
      </c>
      <c r="Z7000">
        <v>0</v>
      </c>
      <c r="AA7000">
        <v>0</v>
      </c>
      <c r="AB7000">
        <v>7.7151226897977745</v>
      </c>
      <c r="AC7000">
        <v>0</v>
      </c>
      <c r="AD7000">
        <v>0</v>
      </c>
      <c r="AE7000">
        <v>29.062201223965239</v>
      </c>
    </row>
    <row r="7001" spans="1:31" x14ac:dyDescent="0.3">
      <c r="A7001">
        <v>2629508</v>
      </c>
      <c r="B7001">
        <v>1</v>
      </c>
      <c r="C7001" t="s">
        <v>80</v>
      </c>
      <c r="D7001" t="s">
        <v>103</v>
      </c>
      <c r="E7001" t="s">
        <v>141</v>
      </c>
      <c r="F7001" t="s">
        <v>10980</v>
      </c>
      <c r="G7001" t="s">
        <v>676</v>
      </c>
      <c r="H7001" t="s">
        <v>144</v>
      </c>
      <c r="I7001" t="s">
        <v>136</v>
      </c>
      <c r="J7001" t="s">
        <v>137</v>
      </c>
      <c r="K7001" t="s">
        <v>138</v>
      </c>
      <c r="L7001" t="s">
        <v>19232</v>
      </c>
      <c r="M7001" t="s">
        <v>4331</v>
      </c>
      <c r="N7001">
        <v>4.7791666660000001</v>
      </c>
      <c r="O7001">
        <v>0</v>
      </c>
      <c r="P7001">
        <v>106</v>
      </c>
      <c r="Q7001">
        <v>0</v>
      </c>
      <c r="R7001">
        <v>9</v>
      </c>
      <c r="S7001">
        <v>0</v>
      </c>
      <c r="T7001">
        <v>11</v>
      </c>
      <c r="U7001">
        <v>0</v>
      </c>
      <c r="V7001">
        <v>0</v>
      </c>
      <c r="W7001">
        <v>0</v>
      </c>
      <c r="X7001">
        <v>149.34281576885189</v>
      </c>
      <c r="Y7001">
        <v>0</v>
      </c>
      <c r="Z7001">
        <v>422.67531813496385</v>
      </c>
      <c r="AA7001">
        <v>0</v>
      </c>
      <c r="AB7001">
        <v>71.387805131724363</v>
      </c>
      <c r="AC7001">
        <v>0</v>
      </c>
      <c r="AD7001">
        <v>0</v>
      </c>
      <c r="AE7001">
        <v>643.40593903554009</v>
      </c>
    </row>
    <row r="7002" spans="1:31" x14ac:dyDescent="0.3">
      <c r="A7002">
        <v>2629316</v>
      </c>
      <c r="B7002">
        <v>1</v>
      </c>
      <c r="C7002" t="s">
        <v>81</v>
      </c>
      <c r="D7002" t="s">
        <v>120</v>
      </c>
      <c r="E7002" t="s">
        <v>132</v>
      </c>
      <c r="F7002" t="s">
        <v>19233</v>
      </c>
      <c r="G7002" t="s">
        <v>228</v>
      </c>
      <c r="H7002" t="s">
        <v>135</v>
      </c>
      <c r="I7002" t="s">
        <v>136</v>
      </c>
      <c r="J7002" t="s">
        <v>137</v>
      </c>
      <c r="K7002" t="s">
        <v>138</v>
      </c>
      <c r="L7002" t="s">
        <v>19234</v>
      </c>
      <c r="M7002" t="s">
        <v>19235</v>
      </c>
      <c r="N7002">
        <v>5.5650000000000004</v>
      </c>
      <c r="O7002">
        <v>0</v>
      </c>
      <c r="P7002">
        <v>6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9.469828284113337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9.469828284113337</v>
      </c>
    </row>
    <row r="7003" spans="1:31" x14ac:dyDescent="0.3">
      <c r="A7003">
        <v>2629462</v>
      </c>
      <c r="B7003">
        <v>1</v>
      </c>
      <c r="C7003" t="s">
        <v>80</v>
      </c>
      <c r="D7003" t="s">
        <v>105</v>
      </c>
      <c r="E7003" t="s">
        <v>165</v>
      </c>
      <c r="F7003" t="s">
        <v>19236</v>
      </c>
      <c r="G7003" t="s">
        <v>154</v>
      </c>
      <c r="H7003" t="s">
        <v>135</v>
      </c>
      <c r="I7003" t="s">
        <v>136</v>
      </c>
      <c r="J7003" t="s">
        <v>137</v>
      </c>
      <c r="K7003" t="s">
        <v>138</v>
      </c>
      <c r="L7003" t="s">
        <v>19237</v>
      </c>
      <c r="M7003" t="s">
        <v>19238</v>
      </c>
      <c r="N7003">
        <v>1.6655555550000001</v>
      </c>
      <c r="O7003">
        <v>0</v>
      </c>
      <c r="P7003">
        <v>99</v>
      </c>
      <c r="Q7003">
        <v>0</v>
      </c>
      <c r="R7003">
        <v>0</v>
      </c>
      <c r="S7003">
        <v>0</v>
      </c>
      <c r="T7003">
        <v>16</v>
      </c>
      <c r="U7003">
        <v>0</v>
      </c>
      <c r="V7003">
        <v>0</v>
      </c>
      <c r="W7003">
        <v>0</v>
      </c>
      <c r="X7003">
        <v>41.380211312637257</v>
      </c>
      <c r="Y7003">
        <v>0</v>
      </c>
      <c r="Z7003">
        <v>0</v>
      </c>
      <c r="AA7003">
        <v>0</v>
      </c>
      <c r="AB7003">
        <v>82.536539570034137</v>
      </c>
      <c r="AC7003">
        <v>0</v>
      </c>
      <c r="AD7003">
        <v>0</v>
      </c>
      <c r="AE7003">
        <v>123.91675088267139</v>
      </c>
    </row>
    <row r="7004" spans="1:31" x14ac:dyDescent="0.3">
      <c r="A7004">
        <v>2629362</v>
      </c>
      <c r="B7004">
        <v>1</v>
      </c>
      <c r="C7004" t="s">
        <v>80</v>
      </c>
      <c r="D7004" t="s">
        <v>93</v>
      </c>
      <c r="E7004" t="s">
        <v>152</v>
      </c>
      <c r="F7004" t="s">
        <v>4053</v>
      </c>
      <c r="G7004" t="s">
        <v>191</v>
      </c>
      <c r="H7004" t="s">
        <v>135</v>
      </c>
      <c r="I7004" t="s">
        <v>136</v>
      </c>
      <c r="J7004" t="s">
        <v>137</v>
      </c>
      <c r="K7004" t="s">
        <v>138</v>
      </c>
      <c r="L7004" t="s">
        <v>19239</v>
      </c>
      <c r="M7004" t="s">
        <v>19240</v>
      </c>
      <c r="N7004">
        <v>2.4249999999999998</v>
      </c>
      <c r="O7004">
        <v>0</v>
      </c>
      <c r="P7004">
        <v>0</v>
      </c>
      <c r="Q7004">
        <v>0</v>
      </c>
      <c r="R7004">
        <v>25</v>
      </c>
      <c r="S7004">
        <v>0</v>
      </c>
      <c r="T7004">
        <v>4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594.72149252447753</v>
      </c>
      <c r="AA7004">
        <v>0</v>
      </c>
      <c r="AB7004">
        <v>81.354548246458876</v>
      </c>
      <c r="AC7004">
        <v>0</v>
      </c>
      <c r="AD7004">
        <v>0</v>
      </c>
      <c r="AE7004">
        <v>676.0760407709364</v>
      </c>
    </row>
    <row r="7005" spans="1:31" x14ac:dyDescent="0.3">
      <c r="A7005">
        <v>2629170</v>
      </c>
      <c r="B7005">
        <v>1</v>
      </c>
      <c r="C7005" t="s">
        <v>80</v>
      </c>
      <c r="D7005" t="s">
        <v>110</v>
      </c>
      <c r="E7005" t="s">
        <v>152</v>
      </c>
      <c r="F7005" t="s">
        <v>19241</v>
      </c>
      <c r="G7005" t="s">
        <v>161</v>
      </c>
      <c r="H7005" t="s">
        <v>135</v>
      </c>
      <c r="I7005" t="s">
        <v>136</v>
      </c>
      <c r="J7005" t="s">
        <v>137</v>
      </c>
      <c r="K7005" t="s">
        <v>162</v>
      </c>
      <c r="L7005" t="s">
        <v>19242</v>
      </c>
      <c r="M7005" t="s">
        <v>19243</v>
      </c>
      <c r="N7005">
        <v>0.65555555499999996</v>
      </c>
      <c r="O7005">
        <v>0</v>
      </c>
      <c r="P7005">
        <v>151</v>
      </c>
      <c r="Q7005">
        <v>0</v>
      </c>
      <c r="R7005">
        <v>0</v>
      </c>
      <c r="S7005">
        <v>0</v>
      </c>
      <c r="T7005">
        <v>20</v>
      </c>
      <c r="U7005">
        <v>0</v>
      </c>
      <c r="V7005">
        <v>0</v>
      </c>
      <c r="W7005">
        <v>0</v>
      </c>
      <c r="X7005">
        <v>30.414018071578148</v>
      </c>
      <c r="Y7005">
        <v>0</v>
      </c>
      <c r="Z7005">
        <v>0</v>
      </c>
      <c r="AA7005">
        <v>0</v>
      </c>
      <c r="AB7005">
        <v>13.93982234636783</v>
      </c>
      <c r="AC7005">
        <v>0</v>
      </c>
      <c r="AD7005">
        <v>0</v>
      </c>
      <c r="AE7005">
        <v>44.353840417945975</v>
      </c>
    </row>
    <row r="7006" spans="1:31" x14ac:dyDescent="0.3">
      <c r="A7006">
        <v>2629717</v>
      </c>
      <c r="B7006">
        <v>1</v>
      </c>
      <c r="C7006" t="s">
        <v>81</v>
      </c>
      <c r="D7006" t="s">
        <v>116</v>
      </c>
      <c r="E7006" t="s">
        <v>194</v>
      </c>
      <c r="F7006" t="s">
        <v>13248</v>
      </c>
      <c r="G7006" t="s">
        <v>149</v>
      </c>
      <c r="H7006" t="s">
        <v>144</v>
      </c>
      <c r="I7006" t="s">
        <v>136</v>
      </c>
      <c r="J7006" t="s">
        <v>137</v>
      </c>
      <c r="K7006" t="s">
        <v>138</v>
      </c>
      <c r="L7006" t="s">
        <v>19244</v>
      </c>
      <c r="M7006" t="s">
        <v>19245</v>
      </c>
      <c r="N7006">
        <v>0.24472222199999999</v>
      </c>
      <c r="O7006">
        <v>3</v>
      </c>
      <c r="P7006">
        <v>693</v>
      </c>
      <c r="Q7006">
        <v>54</v>
      </c>
      <c r="R7006">
        <v>80</v>
      </c>
      <c r="S7006">
        <v>4</v>
      </c>
      <c r="T7006">
        <v>55</v>
      </c>
      <c r="U7006">
        <v>2</v>
      </c>
      <c r="V7006">
        <v>0</v>
      </c>
      <c r="W7006">
        <v>0.22835417730583332</v>
      </c>
      <c r="X7006">
        <v>31.128038782625456</v>
      </c>
      <c r="Y7006">
        <v>124.30451484972473</v>
      </c>
      <c r="Z7006">
        <v>47.445480676485182</v>
      </c>
      <c r="AA7006">
        <v>2.2743476361740083</v>
      </c>
      <c r="AB7006">
        <v>2.8995898442120871</v>
      </c>
      <c r="AC7006">
        <v>0.44588635765165907</v>
      </c>
      <c r="AD7006">
        <v>0</v>
      </c>
      <c r="AE7006">
        <v>208.72621232417893</v>
      </c>
    </row>
    <row r="7007" spans="1:31" x14ac:dyDescent="0.3">
      <c r="A7007">
        <v>2629130</v>
      </c>
      <c r="B7007">
        <v>1</v>
      </c>
      <c r="C7007" t="s">
        <v>81</v>
      </c>
      <c r="D7007" t="s">
        <v>123</v>
      </c>
      <c r="E7007" t="s">
        <v>141</v>
      </c>
      <c r="F7007" t="s">
        <v>1605</v>
      </c>
      <c r="G7007" t="s">
        <v>149</v>
      </c>
      <c r="H7007" t="s">
        <v>144</v>
      </c>
      <c r="I7007" t="s">
        <v>136</v>
      </c>
      <c r="J7007" t="s">
        <v>137</v>
      </c>
      <c r="K7007" t="s">
        <v>138</v>
      </c>
      <c r="L7007" t="s">
        <v>19246</v>
      </c>
      <c r="M7007" t="s">
        <v>19247</v>
      </c>
      <c r="N7007">
        <v>1.133888888</v>
      </c>
      <c r="O7007">
        <v>1</v>
      </c>
      <c r="P7007">
        <v>377</v>
      </c>
      <c r="Q7007">
        <v>8</v>
      </c>
      <c r="R7007">
        <v>13</v>
      </c>
      <c r="S7007">
        <v>5</v>
      </c>
      <c r="T7007">
        <v>17</v>
      </c>
      <c r="U7007">
        <v>1</v>
      </c>
      <c r="V7007">
        <v>0</v>
      </c>
      <c r="W7007">
        <v>1.1459034906393002E-2</v>
      </c>
      <c r="X7007">
        <v>90.701556962909379</v>
      </c>
      <c r="Y7007">
        <v>71.748510725039935</v>
      </c>
      <c r="Z7007">
        <v>16.798733469196129</v>
      </c>
      <c r="AA7007">
        <v>41.76081182931317</v>
      </c>
      <c r="AB7007">
        <v>18.821301664633143</v>
      </c>
      <c r="AC7007">
        <v>15.671733759570934</v>
      </c>
      <c r="AD7007">
        <v>0</v>
      </c>
      <c r="AE7007">
        <v>255.5141074455691</v>
      </c>
    </row>
    <row r="7008" spans="1:31" x14ac:dyDescent="0.3">
      <c r="A7008">
        <v>2629093</v>
      </c>
      <c r="B7008">
        <v>1</v>
      </c>
      <c r="C7008" t="s">
        <v>80</v>
      </c>
      <c r="D7008" t="s">
        <v>104</v>
      </c>
      <c r="E7008" t="s">
        <v>152</v>
      </c>
      <c r="F7008" t="s">
        <v>5860</v>
      </c>
      <c r="G7008" t="s">
        <v>191</v>
      </c>
      <c r="H7008" t="s">
        <v>135</v>
      </c>
      <c r="I7008" t="s">
        <v>136</v>
      </c>
      <c r="J7008" t="s">
        <v>137</v>
      </c>
      <c r="K7008" t="s">
        <v>138</v>
      </c>
      <c r="L7008" t="s">
        <v>19248</v>
      </c>
      <c r="M7008" t="s">
        <v>19249</v>
      </c>
      <c r="N7008">
        <v>0.80722222200000004</v>
      </c>
      <c r="O7008">
        <v>0</v>
      </c>
      <c r="P7008">
        <v>4</v>
      </c>
      <c r="Q7008">
        <v>0</v>
      </c>
      <c r="R7008">
        <v>12</v>
      </c>
      <c r="S7008">
        <v>0</v>
      </c>
      <c r="T7008">
        <v>19</v>
      </c>
      <c r="U7008">
        <v>0</v>
      </c>
      <c r="V7008">
        <v>0</v>
      </c>
      <c r="W7008">
        <v>0</v>
      </c>
      <c r="X7008">
        <v>5.5861354713215903</v>
      </c>
      <c r="Y7008">
        <v>0</v>
      </c>
      <c r="Z7008">
        <v>9.9808391542373887</v>
      </c>
      <c r="AA7008">
        <v>0</v>
      </c>
      <c r="AB7008">
        <v>11.620355152572145</v>
      </c>
      <c r="AC7008">
        <v>0</v>
      </c>
      <c r="AD7008">
        <v>0</v>
      </c>
      <c r="AE7008">
        <v>27.187329778131122</v>
      </c>
    </row>
    <row r="7009" spans="1:31" x14ac:dyDescent="0.3">
      <c r="A7009">
        <v>2629734</v>
      </c>
      <c r="B7009">
        <v>1</v>
      </c>
      <c r="C7009" t="s">
        <v>80</v>
      </c>
      <c r="D7009" t="s">
        <v>108</v>
      </c>
      <c r="E7009" t="s">
        <v>152</v>
      </c>
      <c r="F7009" t="s">
        <v>19250</v>
      </c>
      <c r="G7009" t="s">
        <v>191</v>
      </c>
      <c r="H7009" t="s">
        <v>135</v>
      </c>
      <c r="I7009" t="s">
        <v>136</v>
      </c>
      <c r="J7009" t="s">
        <v>137</v>
      </c>
      <c r="K7009" t="s">
        <v>138</v>
      </c>
      <c r="L7009" t="s">
        <v>19251</v>
      </c>
      <c r="M7009" t="s">
        <v>19252</v>
      </c>
      <c r="N7009">
        <v>1.420555555</v>
      </c>
      <c r="O7009">
        <v>0</v>
      </c>
      <c r="P7009">
        <v>28</v>
      </c>
      <c r="Q7009">
        <v>0</v>
      </c>
      <c r="R7009">
        <v>25</v>
      </c>
      <c r="S7009">
        <v>0</v>
      </c>
      <c r="T7009">
        <v>7</v>
      </c>
      <c r="U7009">
        <v>0</v>
      </c>
      <c r="V7009">
        <v>0</v>
      </c>
      <c r="W7009">
        <v>0</v>
      </c>
      <c r="X7009">
        <v>11.09667510146377</v>
      </c>
      <c r="Y7009">
        <v>0</v>
      </c>
      <c r="Z7009">
        <v>129.20166229717444</v>
      </c>
      <c r="AA7009">
        <v>0</v>
      </c>
      <c r="AB7009">
        <v>17.577711994924908</v>
      </c>
      <c r="AC7009">
        <v>0</v>
      </c>
      <c r="AD7009">
        <v>0</v>
      </c>
      <c r="AE7009">
        <v>157.87604939356311</v>
      </c>
    </row>
    <row r="7010" spans="1:31" x14ac:dyDescent="0.3">
      <c r="A7010">
        <v>2629172</v>
      </c>
      <c r="B7010">
        <v>2</v>
      </c>
      <c r="C7010" t="s">
        <v>80</v>
      </c>
      <c r="D7010" t="s">
        <v>96</v>
      </c>
      <c r="E7010" t="s">
        <v>152</v>
      </c>
      <c r="F7010" t="s">
        <v>19253</v>
      </c>
      <c r="G7010" t="s">
        <v>3578</v>
      </c>
      <c r="H7010" t="s">
        <v>135</v>
      </c>
      <c r="I7010" t="s">
        <v>136</v>
      </c>
      <c r="J7010" t="s">
        <v>137</v>
      </c>
      <c r="K7010" t="s">
        <v>138</v>
      </c>
      <c r="L7010" t="s">
        <v>4487</v>
      </c>
      <c r="M7010" t="s">
        <v>19254</v>
      </c>
      <c r="N7010">
        <v>0.35138888800000001</v>
      </c>
      <c r="O7010">
        <v>0</v>
      </c>
      <c r="P7010">
        <v>128</v>
      </c>
      <c r="Q7010">
        <v>0</v>
      </c>
      <c r="R7010">
        <v>0</v>
      </c>
      <c r="S7010">
        <v>0</v>
      </c>
      <c r="T7010">
        <v>27</v>
      </c>
      <c r="U7010">
        <v>0</v>
      </c>
      <c r="V7010">
        <v>0</v>
      </c>
      <c r="W7010">
        <v>0</v>
      </c>
      <c r="X7010">
        <v>25.528194516730725</v>
      </c>
      <c r="Y7010">
        <v>0</v>
      </c>
      <c r="Z7010">
        <v>0</v>
      </c>
      <c r="AA7010">
        <v>0</v>
      </c>
      <c r="AB7010">
        <v>19.353897027182491</v>
      </c>
      <c r="AC7010">
        <v>0</v>
      </c>
      <c r="AD7010">
        <v>0</v>
      </c>
      <c r="AE7010">
        <v>44.882091543913219</v>
      </c>
    </row>
    <row r="7011" spans="1:31" x14ac:dyDescent="0.3">
      <c r="A7011">
        <v>2629113</v>
      </c>
      <c r="B7011">
        <v>1</v>
      </c>
      <c r="C7011" t="s">
        <v>81</v>
      </c>
      <c r="D7011" t="s">
        <v>123</v>
      </c>
      <c r="E7011" t="s">
        <v>194</v>
      </c>
      <c r="F7011" t="s">
        <v>911</v>
      </c>
      <c r="G7011" t="s">
        <v>149</v>
      </c>
      <c r="H7011" t="s">
        <v>144</v>
      </c>
      <c r="I7011" t="s">
        <v>136</v>
      </c>
      <c r="J7011" t="s">
        <v>137</v>
      </c>
      <c r="K7011" t="s">
        <v>138</v>
      </c>
      <c r="L7011" t="s">
        <v>19255</v>
      </c>
      <c r="M7011" t="s">
        <v>19256</v>
      </c>
      <c r="N7011">
        <v>0.24916666600000001</v>
      </c>
      <c r="O7011">
        <v>13</v>
      </c>
      <c r="P7011">
        <v>1434</v>
      </c>
      <c r="Q7011">
        <v>123</v>
      </c>
      <c r="R7011">
        <v>86</v>
      </c>
      <c r="S7011">
        <v>36</v>
      </c>
      <c r="T7011">
        <v>151</v>
      </c>
      <c r="U7011">
        <v>4</v>
      </c>
      <c r="V7011">
        <v>0</v>
      </c>
      <c r="W7011">
        <v>0.96266175995900705</v>
      </c>
      <c r="X7011">
        <v>65.417612994909206</v>
      </c>
      <c r="Y7011">
        <v>41.144760485440607</v>
      </c>
      <c r="Z7011">
        <v>33.00631671147864</v>
      </c>
      <c r="AA7011">
        <v>20.043944661780831</v>
      </c>
      <c r="AB7011">
        <v>18.17878100595772</v>
      </c>
      <c r="AC7011">
        <v>43.876416097416751</v>
      </c>
      <c r="AD7011">
        <v>0</v>
      </c>
      <c r="AE7011">
        <v>222.63049371694277</v>
      </c>
    </row>
    <row r="7012" spans="1:31" x14ac:dyDescent="0.3">
      <c r="A7012">
        <v>2629213</v>
      </c>
      <c r="B7012">
        <v>1</v>
      </c>
      <c r="C7012" t="s">
        <v>80</v>
      </c>
      <c r="D7012" t="s">
        <v>106</v>
      </c>
      <c r="E7012" t="s">
        <v>152</v>
      </c>
      <c r="F7012" t="s">
        <v>19257</v>
      </c>
      <c r="G7012" t="s">
        <v>220</v>
      </c>
      <c r="H7012" t="s">
        <v>135</v>
      </c>
      <c r="I7012" t="s">
        <v>136</v>
      </c>
      <c r="J7012" t="s">
        <v>137</v>
      </c>
      <c r="K7012" t="s">
        <v>162</v>
      </c>
      <c r="L7012" t="s">
        <v>19258</v>
      </c>
      <c r="M7012" t="s">
        <v>19259</v>
      </c>
      <c r="N7012">
        <v>4.2438888879999999</v>
      </c>
      <c r="O7012">
        <v>0</v>
      </c>
      <c r="P7012">
        <v>36</v>
      </c>
      <c r="Q7012">
        <v>0</v>
      </c>
      <c r="R7012">
        <v>3</v>
      </c>
      <c r="S7012">
        <v>0</v>
      </c>
      <c r="T7012">
        <v>4</v>
      </c>
      <c r="U7012">
        <v>0</v>
      </c>
      <c r="V7012">
        <v>0</v>
      </c>
      <c r="W7012">
        <v>0</v>
      </c>
      <c r="X7012">
        <v>55.629672344305924</v>
      </c>
      <c r="Y7012">
        <v>0</v>
      </c>
      <c r="Z7012">
        <v>66.689926060900817</v>
      </c>
      <c r="AA7012">
        <v>0</v>
      </c>
      <c r="AB7012">
        <v>1.1336287559618436</v>
      </c>
      <c r="AC7012">
        <v>0</v>
      </c>
      <c r="AD7012">
        <v>0</v>
      </c>
      <c r="AE7012">
        <v>123.45322716116857</v>
      </c>
    </row>
    <row r="7013" spans="1:31" x14ac:dyDescent="0.3">
      <c r="A7013">
        <v>2629691</v>
      </c>
      <c r="B7013">
        <v>1</v>
      </c>
      <c r="C7013" t="s">
        <v>80</v>
      </c>
      <c r="D7013" t="s">
        <v>93</v>
      </c>
      <c r="E7013" t="s">
        <v>152</v>
      </c>
      <c r="F7013" t="s">
        <v>19260</v>
      </c>
      <c r="G7013" t="s">
        <v>154</v>
      </c>
      <c r="H7013" t="s">
        <v>135</v>
      </c>
      <c r="I7013" t="s">
        <v>136</v>
      </c>
      <c r="J7013" t="s">
        <v>137</v>
      </c>
      <c r="K7013" t="s">
        <v>138</v>
      </c>
      <c r="L7013" t="s">
        <v>19261</v>
      </c>
      <c r="M7013" t="s">
        <v>19262</v>
      </c>
      <c r="N7013">
        <v>0.331666666</v>
      </c>
      <c r="O7013">
        <v>0</v>
      </c>
      <c r="P7013">
        <v>12</v>
      </c>
      <c r="Q7013">
        <v>0</v>
      </c>
      <c r="R7013">
        <v>1</v>
      </c>
      <c r="S7013">
        <v>0</v>
      </c>
      <c r="T7013">
        <v>14</v>
      </c>
      <c r="U7013">
        <v>0</v>
      </c>
      <c r="V7013">
        <v>0</v>
      </c>
      <c r="W7013">
        <v>0</v>
      </c>
      <c r="X7013">
        <v>1.096983295141208</v>
      </c>
      <c r="Y7013">
        <v>0</v>
      </c>
      <c r="Z7013">
        <v>0</v>
      </c>
      <c r="AA7013">
        <v>0</v>
      </c>
      <c r="AB7013">
        <v>6.7001879161511262</v>
      </c>
      <c r="AC7013">
        <v>0</v>
      </c>
      <c r="AD7013">
        <v>0</v>
      </c>
      <c r="AE7013">
        <v>7.7971712112923344</v>
      </c>
    </row>
    <row r="7014" spans="1:31" x14ac:dyDescent="0.3">
      <c r="A7014">
        <v>2629797</v>
      </c>
      <c r="B7014">
        <v>1</v>
      </c>
      <c r="C7014" t="s">
        <v>81</v>
      </c>
      <c r="D7014" t="s">
        <v>118</v>
      </c>
      <c r="E7014" t="s">
        <v>152</v>
      </c>
      <c r="F7014" t="s">
        <v>19263</v>
      </c>
      <c r="G7014" t="s">
        <v>191</v>
      </c>
      <c r="H7014" t="s">
        <v>135</v>
      </c>
      <c r="I7014" t="s">
        <v>136</v>
      </c>
      <c r="J7014" t="s">
        <v>137</v>
      </c>
      <c r="K7014" t="s">
        <v>138</v>
      </c>
      <c r="L7014" t="s">
        <v>19264</v>
      </c>
      <c r="M7014" t="s">
        <v>19265</v>
      </c>
      <c r="N7014">
        <v>1.1133333329999999</v>
      </c>
      <c r="O7014">
        <v>0</v>
      </c>
      <c r="P7014">
        <v>36</v>
      </c>
      <c r="Q7014">
        <v>0</v>
      </c>
      <c r="R7014">
        <v>6</v>
      </c>
      <c r="S7014">
        <v>0</v>
      </c>
      <c r="T7014">
        <v>7</v>
      </c>
      <c r="U7014">
        <v>0</v>
      </c>
      <c r="V7014">
        <v>0</v>
      </c>
      <c r="W7014">
        <v>0</v>
      </c>
      <c r="X7014">
        <v>5.7468120332933905</v>
      </c>
      <c r="Y7014">
        <v>0</v>
      </c>
      <c r="Z7014">
        <v>3.1523564793244185</v>
      </c>
      <c r="AA7014">
        <v>0</v>
      </c>
      <c r="AB7014">
        <v>0.49641728997323858</v>
      </c>
      <c r="AC7014">
        <v>0</v>
      </c>
      <c r="AD7014">
        <v>0</v>
      </c>
      <c r="AE7014">
        <v>9.3955858025910484</v>
      </c>
    </row>
    <row r="7015" spans="1:31" x14ac:dyDescent="0.3">
      <c r="A7015">
        <v>2629256</v>
      </c>
      <c r="B7015">
        <v>1</v>
      </c>
      <c r="C7015" t="s">
        <v>80</v>
      </c>
      <c r="D7015" t="s">
        <v>107</v>
      </c>
      <c r="E7015" t="s">
        <v>165</v>
      </c>
      <c r="F7015" t="s">
        <v>19266</v>
      </c>
      <c r="G7015" t="s">
        <v>154</v>
      </c>
      <c r="H7015" t="s">
        <v>135</v>
      </c>
      <c r="I7015" t="s">
        <v>136</v>
      </c>
      <c r="J7015" t="s">
        <v>137</v>
      </c>
      <c r="K7015" t="s">
        <v>138</v>
      </c>
      <c r="L7015" t="s">
        <v>19267</v>
      </c>
      <c r="M7015" t="s">
        <v>19268</v>
      </c>
      <c r="N7015">
        <v>1.0763888880000001</v>
      </c>
      <c r="O7015">
        <v>0</v>
      </c>
      <c r="P7015">
        <v>3</v>
      </c>
      <c r="Q7015">
        <v>0</v>
      </c>
      <c r="R7015">
        <v>0</v>
      </c>
      <c r="S7015">
        <v>0</v>
      </c>
      <c r="T7015">
        <v>2</v>
      </c>
      <c r="U7015">
        <v>0</v>
      </c>
      <c r="V7015">
        <v>0</v>
      </c>
      <c r="W7015">
        <v>0</v>
      </c>
      <c r="X7015">
        <v>0.88145328088500008</v>
      </c>
      <c r="Y7015">
        <v>0</v>
      </c>
      <c r="Z7015">
        <v>0</v>
      </c>
      <c r="AA7015">
        <v>0</v>
      </c>
      <c r="AB7015">
        <v>2.7049557904705495</v>
      </c>
      <c r="AC7015">
        <v>0</v>
      </c>
      <c r="AD7015">
        <v>0</v>
      </c>
      <c r="AE7015">
        <v>3.5864090713555496</v>
      </c>
    </row>
    <row r="7016" spans="1:31" x14ac:dyDescent="0.3">
      <c r="A7016">
        <v>2629107</v>
      </c>
      <c r="B7016">
        <v>1</v>
      </c>
      <c r="C7016" t="s">
        <v>80</v>
      </c>
      <c r="D7016" t="s">
        <v>99</v>
      </c>
      <c r="E7016" t="s">
        <v>194</v>
      </c>
      <c r="F7016" t="s">
        <v>19269</v>
      </c>
      <c r="G7016" t="s">
        <v>161</v>
      </c>
      <c r="H7016" t="s">
        <v>144</v>
      </c>
      <c r="I7016" t="s">
        <v>136</v>
      </c>
      <c r="J7016" t="s">
        <v>137</v>
      </c>
      <c r="K7016" t="s">
        <v>162</v>
      </c>
      <c r="L7016" t="s">
        <v>19270</v>
      </c>
      <c r="M7016" t="s">
        <v>19271</v>
      </c>
      <c r="N7016">
        <v>4.1186111109999999</v>
      </c>
      <c r="O7016">
        <v>7</v>
      </c>
      <c r="P7016">
        <v>4557</v>
      </c>
      <c r="Q7016">
        <v>1</v>
      </c>
      <c r="R7016">
        <v>84</v>
      </c>
      <c r="S7016">
        <v>10</v>
      </c>
      <c r="T7016">
        <v>549</v>
      </c>
      <c r="U7016">
        <v>0</v>
      </c>
      <c r="V7016">
        <v>5</v>
      </c>
      <c r="W7016">
        <v>241.02240088224485</v>
      </c>
      <c r="X7016">
        <v>4194.0469089185772</v>
      </c>
      <c r="Y7016">
        <v>0.95986341566250899</v>
      </c>
      <c r="Z7016">
        <v>160.83341084859316</v>
      </c>
      <c r="AA7016">
        <v>525.76540151473228</v>
      </c>
      <c r="AB7016">
        <v>2129.4687220244537</v>
      </c>
      <c r="AC7016">
        <v>0</v>
      </c>
      <c r="AD7016">
        <v>565.1562447533546</v>
      </c>
      <c r="AE7016">
        <v>7817.2529523576195</v>
      </c>
    </row>
    <row r="7017" spans="1:31" x14ac:dyDescent="0.3">
      <c r="A7017">
        <v>2629150</v>
      </c>
      <c r="B7017">
        <v>1</v>
      </c>
      <c r="C7017" t="s">
        <v>80</v>
      </c>
      <c r="D7017" t="s">
        <v>92</v>
      </c>
      <c r="E7017" t="s">
        <v>141</v>
      </c>
      <c r="F7017" t="s">
        <v>19272</v>
      </c>
      <c r="G7017" t="s">
        <v>143</v>
      </c>
      <c r="H7017" t="s">
        <v>144</v>
      </c>
      <c r="I7017" t="s">
        <v>136</v>
      </c>
      <c r="J7017" t="s">
        <v>137</v>
      </c>
      <c r="K7017" t="s">
        <v>138</v>
      </c>
      <c r="L7017" t="s">
        <v>19273</v>
      </c>
      <c r="M7017" t="s">
        <v>19274</v>
      </c>
      <c r="N7017">
        <v>2.2908333330000001</v>
      </c>
      <c r="O7017">
        <v>0</v>
      </c>
      <c r="P7017">
        <v>5</v>
      </c>
      <c r="Q7017">
        <v>0</v>
      </c>
      <c r="R7017">
        <v>26</v>
      </c>
      <c r="S7017">
        <v>0</v>
      </c>
      <c r="T7017">
        <v>2</v>
      </c>
      <c r="U7017">
        <v>0</v>
      </c>
      <c r="V7017">
        <v>0</v>
      </c>
      <c r="W7017">
        <v>0</v>
      </c>
      <c r="X7017">
        <v>2.7154475795958182</v>
      </c>
      <c r="Y7017">
        <v>0</v>
      </c>
      <c r="Z7017">
        <v>58.48599880861056</v>
      </c>
      <c r="AA7017">
        <v>0</v>
      </c>
      <c r="AB7017">
        <v>5.7293883871155344</v>
      </c>
      <c r="AC7017">
        <v>0</v>
      </c>
      <c r="AD7017">
        <v>0</v>
      </c>
      <c r="AE7017">
        <v>66.930834775321912</v>
      </c>
    </row>
    <row r="7018" spans="1:31" x14ac:dyDescent="0.3">
      <c r="A7018">
        <v>2629548</v>
      </c>
      <c r="B7018">
        <v>1</v>
      </c>
      <c r="C7018" t="s">
        <v>80</v>
      </c>
      <c r="D7018" t="s">
        <v>107</v>
      </c>
      <c r="E7018" t="s">
        <v>165</v>
      </c>
      <c r="F7018" t="s">
        <v>19275</v>
      </c>
      <c r="G7018" t="s">
        <v>224</v>
      </c>
      <c r="H7018" t="s">
        <v>135</v>
      </c>
      <c r="I7018" t="s">
        <v>136</v>
      </c>
      <c r="J7018" t="s">
        <v>137</v>
      </c>
      <c r="K7018" t="s">
        <v>138</v>
      </c>
      <c r="L7018" t="s">
        <v>19109</v>
      </c>
      <c r="M7018" t="s">
        <v>19276</v>
      </c>
      <c r="N7018">
        <v>1.392222222</v>
      </c>
      <c r="O7018">
        <v>0</v>
      </c>
      <c r="P7018">
        <v>48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20.581402136843675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20.581402136843675</v>
      </c>
    </row>
    <row r="7019" spans="1:31" x14ac:dyDescent="0.3">
      <c r="A7019">
        <v>2629399</v>
      </c>
      <c r="B7019">
        <v>1</v>
      </c>
      <c r="C7019" t="s">
        <v>81</v>
      </c>
      <c r="D7019" t="s">
        <v>115</v>
      </c>
      <c r="E7019" t="s">
        <v>165</v>
      </c>
      <c r="F7019" t="s">
        <v>19277</v>
      </c>
      <c r="G7019" t="s">
        <v>224</v>
      </c>
      <c r="H7019" t="s">
        <v>135</v>
      </c>
      <c r="I7019" t="s">
        <v>136</v>
      </c>
      <c r="J7019" t="s">
        <v>137</v>
      </c>
      <c r="K7019" t="s">
        <v>138</v>
      </c>
      <c r="L7019" t="s">
        <v>19278</v>
      </c>
      <c r="M7019" t="s">
        <v>19279</v>
      </c>
      <c r="N7019">
        <v>2.474444444</v>
      </c>
      <c r="O7019">
        <v>0</v>
      </c>
      <c r="P7019">
        <v>8</v>
      </c>
      <c r="Q7019">
        <v>0</v>
      </c>
      <c r="R7019">
        <v>3</v>
      </c>
      <c r="S7019">
        <v>0</v>
      </c>
      <c r="T7019">
        <v>3</v>
      </c>
      <c r="U7019">
        <v>0</v>
      </c>
      <c r="V7019">
        <v>0</v>
      </c>
      <c r="W7019">
        <v>0</v>
      </c>
      <c r="X7019">
        <v>0.79214941184035992</v>
      </c>
      <c r="Y7019">
        <v>0</v>
      </c>
      <c r="Z7019">
        <v>2.9502702592405314</v>
      </c>
      <c r="AA7019">
        <v>0</v>
      </c>
      <c r="AB7019">
        <v>1.3230986702040801</v>
      </c>
      <c r="AC7019">
        <v>0</v>
      </c>
      <c r="AD7019">
        <v>0</v>
      </c>
      <c r="AE7019">
        <v>5.0655183412849709</v>
      </c>
    </row>
    <row r="7020" spans="1:31" x14ac:dyDescent="0.3">
      <c r="A7020">
        <v>2629697</v>
      </c>
      <c r="B7020">
        <v>1</v>
      </c>
      <c r="C7020" t="s">
        <v>80</v>
      </c>
      <c r="D7020" t="s">
        <v>101</v>
      </c>
      <c r="E7020" t="s">
        <v>165</v>
      </c>
      <c r="F7020" t="s">
        <v>8738</v>
      </c>
      <c r="G7020" t="s">
        <v>224</v>
      </c>
      <c r="H7020" t="s">
        <v>135</v>
      </c>
      <c r="I7020" t="s">
        <v>136</v>
      </c>
      <c r="J7020" t="s">
        <v>137</v>
      </c>
      <c r="K7020" t="s">
        <v>138</v>
      </c>
      <c r="L7020" t="s">
        <v>19280</v>
      </c>
      <c r="M7020" t="s">
        <v>19281</v>
      </c>
      <c r="N7020">
        <v>2.2513888880000001</v>
      </c>
      <c r="O7020">
        <v>0</v>
      </c>
      <c r="P7020">
        <v>105</v>
      </c>
      <c r="Q7020">
        <v>0</v>
      </c>
      <c r="R7020">
        <v>1</v>
      </c>
      <c r="S7020">
        <v>0</v>
      </c>
      <c r="T7020">
        <v>6</v>
      </c>
      <c r="U7020">
        <v>0</v>
      </c>
      <c r="V7020">
        <v>0</v>
      </c>
      <c r="W7020">
        <v>0</v>
      </c>
      <c r="X7020">
        <v>64.391937186374037</v>
      </c>
      <c r="Y7020">
        <v>0</v>
      </c>
      <c r="Z7020">
        <v>0.682620019167964</v>
      </c>
      <c r="AA7020">
        <v>0</v>
      </c>
      <c r="AB7020">
        <v>24.03706545395346</v>
      </c>
      <c r="AC7020">
        <v>0</v>
      </c>
      <c r="AD7020">
        <v>0</v>
      </c>
      <c r="AE7020">
        <v>89.111622659495467</v>
      </c>
    </row>
    <row r="7021" spans="1:31" x14ac:dyDescent="0.3">
      <c r="A7021">
        <v>2629534</v>
      </c>
      <c r="B7021">
        <v>1</v>
      </c>
      <c r="C7021" t="s">
        <v>81</v>
      </c>
      <c r="D7021" t="s">
        <v>128</v>
      </c>
      <c r="E7021" t="s">
        <v>165</v>
      </c>
      <c r="F7021" t="s">
        <v>19282</v>
      </c>
      <c r="G7021" t="s">
        <v>224</v>
      </c>
      <c r="H7021" t="s">
        <v>135</v>
      </c>
      <c r="I7021" t="s">
        <v>136</v>
      </c>
      <c r="J7021" t="s">
        <v>137</v>
      </c>
      <c r="K7021" t="s">
        <v>138</v>
      </c>
      <c r="L7021" t="s">
        <v>19283</v>
      </c>
      <c r="M7021" t="s">
        <v>19284</v>
      </c>
      <c r="N7021">
        <v>3.9422222219999998</v>
      </c>
      <c r="O7021">
        <v>0</v>
      </c>
      <c r="P7021">
        <v>13</v>
      </c>
      <c r="Q7021">
        <v>0</v>
      </c>
      <c r="R7021">
        <v>3</v>
      </c>
      <c r="S7021">
        <v>0</v>
      </c>
      <c r="T7021">
        <v>7</v>
      </c>
      <c r="U7021">
        <v>0</v>
      </c>
      <c r="V7021">
        <v>0</v>
      </c>
      <c r="W7021">
        <v>0</v>
      </c>
      <c r="X7021">
        <v>10.653184891641541</v>
      </c>
      <c r="Y7021">
        <v>0</v>
      </c>
      <c r="Z7021">
        <v>2.8369713107934493</v>
      </c>
      <c r="AA7021">
        <v>0</v>
      </c>
      <c r="AB7021">
        <v>25.644607679833587</v>
      </c>
      <c r="AC7021">
        <v>0</v>
      </c>
      <c r="AD7021">
        <v>0</v>
      </c>
      <c r="AE7021">
        <v>39.134763882268579</v>
      </c>
    </row>
    <row r="7022" spans="1:31" x14ac:dyDescent="0.3">
      <c r="A7022">
        <v>2629265</v>
      </c>
      <c r="B7022">
        <v>1</v>
      </c>
      <c r="C7022" t="s">
        <v>80</v>
      </c>
      <c r="D7022" t="s">
        <v>105</v>
      </c>
      <c r="E7022" t="s">
        <v>141</v>
      </c>
      <c r="F7022" t="s">
        <v>19285</v>
      </c>
      <c r="G7022" t="s">
        <v>161</v>
      </c>
      <c r="H7022" t="s">
        <v>144</v>
      </c>
      <c r="I7022" t="s">
        <v>136</v>
      </c>
      <c r="J7022" t="s">
        <v>137</v>
      </c>
      <c r="K7022" t="s">
        <v>162</v>
      </c>
      <c r="L7022" t="s">
        <v>19286</v>
      </c>
      <c r="M7022" t="s">
        <v>19287</v>
      </c>
      <c r="N7022">
        <v>12.378333333</v>
      </c>
      <c r="O7022">
        <v>0</v>
      </c>
      <c r="P7022">
        <v>617</v>
      </c>
      <c r="Q7022">
        <v>0</v>
      </c>
      <c r="R7022">
        <v>0</v>
      </c>
      <c r="S7022">
        <v>0</v>
      </c>
      <c r="T7022">
        <v>63</v>
      </c>
      <c r="U7022">
        <v>0</v>
      </c>
      <c r="V7022">
        <v>0</v>
      </c>
      <c r="W7022">
        <v>0</v>
      </c>
      <c r="X7022">
        <v>2854.4408299389588</v>
      </c>
      <c r="Y7022">
        <v>0</v>
      </c>
      <c r="Z7022">
        <v>0</v>
      </c>
      <c r="AA7022">
        <v>0</v>
      </c>
      <c r="AB7022">
        <v>1892.5236028121803</v>
      </c>
      <c r="AC7022">
        <v>0</v>
      </c>
      <c r="AD7022">
        <v>0</v>
      </c>
      <c r="AE7022">
        <v>4746.9644327511396</v>
      </c>
    </row>
    <row r="7023" spans="1:31" x14ac:dyDescent="0.3">
      <c r="A7023">
        <v>2629219</v>
      </c>
      <c r="B7023">
        <v>1</v>
      </c>
      <c r="C7023" t="s">
        <v>81</v>
      </c>
      <c r="D7023" t="s">
        <v>118</v>
      </c>
      <c r="E7023" t="s">
        <v>141</v>
      </c>
      <c r="F7023" t="s">
        <v>4381</v>
      </c>
      <c r="G7023" t="s">
        <v>143</v>
      </c>
      <c r="H7023" t="s">
        <v>144</v>
      </c>
      <c r="I7023" t="s">
        <v>136</v>
      </c>
      <c r="J7023" t="s">
        <v>137</v>
      </c>
      <c r="K7023" t="s">
        <v>138</v>
      </c>
      <c r="L7023" t="s">
        <v>19288</v>
      </c>
      <c r="M7023" t="s">
        <v>19289</v>
      </c>
      <c r="N7023">
        <v>3.2086111110000002</v>
      </c>
      <c r="O7023">
        <v>0</v>
      </c>
      <c r="P7023">
        <v>0</v>
      </c>
      <c r="Q7023">
        <v>2</v>
      </c>
      <c r="R7023">
        <v>4</v>
      </c>
      <c r="S7023">
        <v>2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37.726611429992872</v>
      </c>
      <c r="Z7023">
        <v>198.59399702612731</v>
      </c>
      <c r="AA7023">
        <v>1274.3750954828265</v>
      </c>
      <c r="AB7023">
        <v>0</v>
      </c>
      <c r="AC7023">
        <v>0</v>
      </c>
      <c r="AD7023">
        <v>0</v>
      </c>
      <c r="AE7023">
        <v>1510.6957039389467</v>
      </c>
    </row>
    <row r="7024" spans="1:31" x14ac:dyDescent="0.3">
      <c r="A7024">
        <v>2629179</v>
      </c>
      <c r="B7024">
        <v>1</v>
      </c>
      <c r="C7024" t="s">
        <v>80</v>
      </c>
      <c r="D7024" t="s">
        <v>88</v>
      </c>
      <c r="E7024" t="s">
        <v>141</v>
      </c>
      <c r="F7024" t="s">
        <v>19290</v>
      </c>
      <c r="G7024" t="s">
        <v>220</v>
      </c>
      <c r="H7024" t="s">
        <v>144</v>
      </c>
      <c r="I7024" t="s">
        <v>136</v>
      </c>
      <c r="J7024" t="s">
        <v>137</v>
      </c>
      <c r="K7024" t="s">
        <v>162</v>
      </c>
      <c r="L7024" t="s">
        <v>19291</v>
      </c>
      <c r="M7024" t="s">
        <v>19292</v>
      </c>
      <c r="N7024">
        <v>4.7152777769999998</v>
      </c>
      <c r="O7024">
        <v>0</v>
      </c>
      <c r="P7024">
        <v>246</v>
      </c>
      <c r="Q7024">
        <v>0</v>
      </c>
      <c r="R7024">
        <v>0</v>
      </c>
      <c r="S7024">
        <v>0</v>
      </c>
      <c r="T7024">
        <v>17</v>
      </c>
      <c r="U7024">
        <v>0</v>
      </c>
      <c r="V7024">
        <v>0</v>
      </c>
      <c r="W7024">
        <v>0</v>
      </c>
      <c r="X7024">
        <v>297.85331418358157</v>
      </c>
      <c r="Y7024">
        <v>0</v>
      </c>
      <c r="Z7024">
        <v>0</v>
      </c>
      <c r="AA7024">
        <v>0</v>
      </c>
      <c r="AB7024">
        <v>71.523745125906103</v>
      </c>
      <c r="AC7024">
        <v>0</v>
      </c>
      <c r="AD7024">
        <v>0</v>
      </c>
      <c r="AE7024">
        <v>369.37705930948766</v>
      </c>
    </row>
    <row r="7025" spans="1:31" x14ac:dyDescent="0.3">
      <c r="A7025">
        <v>2629517</v>
      </c>
      <c r="B7025">
        <v>1</v>
      </c>
      <c r="C7025" t="s">
        <v>81</v>
      </c>
      <c r="D7025" t="s">
        <v>122</v>
      </c>
      <c r="E7025" t="s">
        <v>141</v>
      </c>
      <c r="F7025" t="s">
        <v>5679</v>
      </c>
      <c r="G7025" t="s">
        <v>143</v>
      </c>
      <c r="H7025" t="s">
        <v>144</v>
      </c>
      <c r="I7025" t="s">
        <v>136</v>
      </c>
      <c r="J7025" t="s">
        <v>137</v>
      </c>
      <c r="K7025" t="s">
        <v>138</v>
      </c>
      <c r="L7025" t="s">
        <v>19293</v>
      </c>
      <c r="M7025" t="s">
        <v>19294</v>
      </c>
      <c r="N7025">
        <v>1.848055555</v>
      </c>
      <c r="O7025">
        <v>2</v>
      </c>
      <c r="P7025">
        <v>290</v>
      </c>
      <c r="Q7025">
        <v>1</v>
      </c>
      <c r="R7025">
        <v>0</v>
      </c>
      <c r="S7025">
        <v>0</v>
      </c>
      <c r="T7025">
        <v>7</v>
      </c>
      <c r="U7025">
        <v>0</v>
      </c>
      <c r="V7025">
        <v>0</v>
      </c>
      <c r="W7025">
        <v>1.0187581405483332</v>
      </c>
      <c r="X7025">
        <v>52.401353765859007</v>
      </c>
      <c r="Y7025">
        <v>15.63004771779554</v>
      </c>
      <c r="Z7025">
        <v>0</v>
      </c>
      <c r="AA7025">
        <v>0</v>
      </c>
      <c r="AB7025">
        <v>9.2368765383577855</v>
      </c>
      <c r="AC7025">
        <v>0</v>
      </c>
      <c r="AD7025">
        <v>0</v>
      </c>
      <c r="AE7025">
        <v>78.287036162560668</v>
      </c>
    </row>
    <row r="7026" spans="1:31" x14ac:dyDescent="0.3">
      <c r="A7026">
        <v>2629720</v>
      </c>
      <c r="B7026">
        <v>1</v>
      </c>
      <c r="C7026" t="s">
        <v>81</v>
      </c>
      <c r="D7026" t="s">
        <v>115</v>
      </c>
      <c r="E7026" t="s">
        <v>165</v>
      </c>
      <c r="F7026" t="s">
        <v>14432</v>
      </c>
      <c r="G7026" t="s">
        <v>224</v>
      </c>
      <c r="H7026" t="s">
        <v>135</v>
      </c>
      <c r="I7026" t="s">
        <v>136</v>
      </c>
      <c r="J7026" t="s">
        <v>137</v>
      </c>
      <c r="K7026" t="s">
        <v>138</v>
      </c>
      <c r="L7026" t="s">
        <v>19295</v>
      </c>
      <c r="M7026" t="s">
        <v>19296</v>
      </c>
      <c r="N7026">
        <v>0.943333333</v>
      </c>
      <c r="O7026">
        <v>0</v>
      </c>
      <c r="P7026">
        <v>5</v>
      </c>
      <c r="Q7026">
        <v>0</v>
      </c>
      <c r="R7026">
        <v>5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0.66112128064903919</v>
      </c>
      <c r="Y7026">
        <v>0</v>
      </c>
      <c r="Z7026">
        <v>8.0262323310734764</v>
      </c>
      <c r="AA7026">
        <v>0</v>
      </c>
      <c r="AB7026">
        <v>0</v>
      </c>
      <c r="AC7026">
        <v>0</v>
      </c>
      <c r="AD7026">
        <v>0</v>
      </c>
      <c r="AE7026">
        <v>8.6873536117225161</v>
      </c>
    </row>
    <row r="7027" spans="1:31" x14ac:dyDescent="0.3">
      <c r="A7027">
        <v>2629325</v>
      </c>
      <c r="B7027">
        <v>1</v>
      </c>
      <c r="C7027" t="s">
        <v>81</v>
      </c>
      <c r="D7027" t="s">
        <v>119</v>
      </c>
      <c r="E7027" t="s">
        <v>194</v>
      </c>
      <c r="F7027" t="s">
        <v>3618</v>
      </c>
      <c r="G7027" t="s">
        <v>149</v>
      </c>
      <c r="H7027" t="s">
        <v>144</v>
      </c>
      <c r="I7027" t="s">
        <v>136</v>
      </c>
      <c r="J7027" t="s">
        <v>137</v>
      </c>
      <c r="K7027" t="s">
        <v>138</v>
      </c>
      <c r="L7027" t="s">
        <v>19297</v>
      </c>
      <c r="M7027" t="s">
        <v>19298</v>
      </c>
      <c r="N7027">
        <v>0.33194444400000001</v>
      </c>
      <c r="O7027">
        <v>2</v>
      </c>
      <c r="P7027">
        <v>1023</v>
      </c>
      <c r="Q7027">
        <v>17</v>
      </c>
      <c r="R7027">
        <v>244</v>
      </c>
      <c r="S7027">
        <v>1</v>
      </c>
      <c r="T7027">
        <v>61</v>
      </c>
      <c r="U7027">
        <v>0</v>
      </c>
      <c r="V7027">
        <v>0</v>
      </c>
      <c r="W7027">
        <v>0.18151333265555558</v>
      </c>
      <c r="X7027">
        <v>71.605084526675341</v>
      </c>
      <c r="Y7027">
        <v>21.199206376919967</v>
      </c>
      <c r="Z7027">
        <v>267.85613161376949</v>
      </c>
      <c r="AA7027">
        <v>0.87929743770738167</v>
      </c>
      <c r="AB7027">
        <v>15.82214467744655</v>
      </c>
      <c r="AC7027">
        <v>0</v>
      </c>
      <c r="AD7027">
        <v>0</v>
      </c>
      <c r="AE7027">
        <v>377.54337796517433</v>
      </c>
    </row>
    <row r="7028" spans="1:31" x14ac:dyDescent="0.3">
      <c r="A7028">
        <v>2629620</v>
      </c>
      <c r="B7028">
        <v>1</v>
      </c>
      <c r="C7028" t="s">
        <v>80</v>
      </c>
      <c r="D7028" t="s">
        <v>110</v>
      </c>
      <c r="E7028" t="s">
        <v>194</v>
      </c>
      <c r="F7028" t="s">
        <v>19299</v>
      </c>
      <c r="G7028" t="s">
        <v>143</v>
      </c>
      <c r="H7028" t="s">
        <v>144</v>
      </c>
      <c r="I7028" t="s">
        <v>136</v>
      </c>
      <c r="J7028" t="s">
        <v>137</v>
      </c>
      <c r="K7028" t="s">
        <v>138</v>
      </c>
      <c r="L7028" t="s">
        <v>19300</v>
      </c>
      <c r="M7028" t="s">
        <v>19301</v>
      </c>
      <c r="N7028">
        <v>1.144722222</v>
      </c>
      <c r="O7028">
        <v>8</v>
      </c>
      <c r="P7028">
        <v>934</v>
      </c>
      <c r="Q7028">
        <v>6</v>
      </c>
      <c r="R7028">
        <v>11</v>
      </c>
      <c r="S7028">
        <v>7</v>
      </c>
      <c r="T7028">
        <v>83</v>
      </c>
      <c r="U7028">
        <v>0</v>
      </c>
      <c r="V7028">
        <v>0</v>
      </c>
      <c r="W7028">
        <v>6.9872645514734764</v>
      </c>
      <c r="X7028">
        <v>340.77720396483022</v>
      </c>
      <c r="Y7028">
        <v>4.4572492888687174</v>
      </c>
      <c r="Z7028">
        <v>3.0581563596355026</v>
      </c>
      <c r="AA7028">
        <v>144.55436854615101</v>
      </c>
      <c r="AB7028">
        <v>102.52684116207287</v>
      </c>
      <c r="AC7028">
        <v>0</v>
      </c>
      <c r="AD7028">
        <v>0</v>
      </c>
      <c r="AE7028">
        <v>602.36108387303182</v>
      </c>
    </row>
    <row r="7029" spans="1:31" x14ac:dyDescent="0.3">
      <c r="A7029">
        <v>2629614</v>
      </c>
      <c r="B7029">
        <v>1</v>
      </c>
      <c r="C7029" t="s">
        <v>80</v>
      </c>
      <c r="D7029" t="s">
        <v>100</v>
      </c>
      <c r="E7029" t="s">
        <v>132</v>
      </c>
      <c r="F7029" t="s">
        <v>4119</v>
      </c>
      <c r="G7029" t="s">
        <v>228</v>
      </c>
      <c r="H7029" t="s">
        <v>135</v>
      </c>
      <c r="I7029" t="s">
        <v>136</v>
      </c>
      <c r="J7029" t="s">
        <v>137</v>
      </c>
      <c r="K7029" t="s">
        <v>138</v>
      </c>
      <c r="L7029" t="s">
        <v>19302</v>
      </c>
      <c r="M7029" t="s">
        <v>19303</v>
      </c>
      <c r="N7029">
        <v>3.3422222220000002</v>
      </c>
      <c r="O7029">
        <v>0</v>
      </c>
      <c r="P7029">
        <v>9</v>
      </c>
      <c r="Q7029">
        <v>0</v>
      </c>
      <c r="R7029">
        <v>0</v>
      </c>
      <c r="S7029">
        <v>0</v>
      </c>
      <c r="T7029">
        <v>3</v>
      </c>
      <c r="U7029">
        <v>0</v>
      </c>
      <c r="V7029">
        <v>0</v>
      </c>
      <c r="W7029">
        <v>0</v>
      </c>
      <c r="X7029">
        <v>9.9986436855589869</v>
      </c>
      <c r="Y7029">
        <v>0</v>
      </c>
      <c r="Z7029">
        <v>0</v>
      </c>
      <c r="AA7029">
        <v>0</v>
      </c>
      <c r="AB7029">
        <v>2.9695121974225316</v>
      </c>
      <c r="AC7029">
        <v>0</v>
      </c>
      <c r="AD7029">
        <v>0</v>
      </c>
      <c r="AE7029">
        <v>12.968155882981518</v>
      </c>
    </row>
    <row r="7030" spans="1:31" x14ac:dyDescent="0.3">
      <c r="A7030">
        <v>2629239</v>
      </c>
      <c r="B7030">
        <v>1</v>
      </c>
      <c r="C7030" t="s">
        <v>80</v>
      </c>
      <c r="D7030" t="s">
        <v>106</v>
      </c>
      <c r="E7030" t="s">
        <v>152</v>
      </c>
      <c r="F7030" t="s">
        <v>19304</v>
      </c>
      <c r="G7030" t="s">
        <v>161</v>
      </c>
      <c r="H7030" t="s">
        <v>135</v>
      </c>
      <c r="I7030" t="s">
        <v>136</v>
      </c>
      <c r="J7030" t="s">
        <v>137</v>
      </c>
      <c r="K7030" t="s">
        <v>162</v>
      </c>
      <c r="L7030" t="s">
        <v>19305</v>
      </c>
      <c r="M7030" t="s">
        <v>19306</v>
      </c>
      <c r="N7030">
        <v>6.3422222220000002</v>
      </c>
      <c r="O7030">
        <v>0</v>
      </c>
      <c r="P7030">
        <v>85</v>
      </c>
      <c r="Q7030">
        <v>0</v>
      </c>
      <c r="R7030">
        <v>6</v>
      </c>
      <c r="S7030">
        <v>0</v>
      </c>
      <c r="T7030">
        <v>22</v>
      </c>
      <c r="U7030">
        <v>0</v>
      </c>
      <c r="V7030">
        <v>0</v>
      </c>
      <c r="W7030">
        <v>0</v>
      </c>
      <c r="X7030">
        <v>123.21980340483958</v>
      </c>
      <c r="Y7030">
        <v>0</v>
      </c>
      <c r="Z7030">
        <v>185.21083235992558</v>
      </c>
      <c r="AA7030">
        <v>0</v>
      </c>
      <c r="AB7030">
        <v>256.2952373270806</v>
      </c>
      <c r="AC7030">
        <v>0</v>
      </c>
      <c r="AD7030">
        <v>0</v>
      </c>
      <c r="AE7030">
        <v>564.72587309184576</v>
      </c>
    </row>
    <row r="7031" spans="1:31" x14ac:dyDescent="0.3">
      <c r="A7031">
        <v>2629829</v>
      </c>
      <c r="B7031">
        <v>1</v>
      </c>
      <c r="C7031" t="s">
        <v>81</v>
      </c>
      <c r="D7031" t="s">
        <v>113</v>
      </c>
      <c r="E7031" t="s">
        <v>165</v>
      </c>
      <c r="F7031" t="s">
        <v>19307</v>
      </c>
      <c r="G7031" t="s">
        <v>224</v>
      </c>
      <c r="H7031" t="s">
        <v>135</v>
      </c>
      <c r="I7031" t="s">
        <v>136</v>
      </c>
      <c r="J7031" t="s">
        <v>137</v>
      </c>
      <c r="K7031" t="s">
        <v>138</v>
      </c>
      <c r="L7031" t="s">
        <v>19308</v>
      </c>
      <c r="M7031" t="s">
        <v>19309</v>
      </c>
      <c r="N7031">
        <v>2.3797222219999998</v>
      </c>
      <c r="O7031">
        <v>0</v>
      </c>
      <c r="P7031">
        <v>12</v>
      </c>
      <c r="Q7031">
        <v>0</v>
      </c>
      <c r="R7031">
        <v>10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20.239080135249949</v>
      </c>
      <c r="Y7031">
        <v>0</v>
      </c>
      <c r="Z7031">
        <v>22.841122358938058</v>
      </c>
      <c r="AA7031">
        <v>0</v>
      </c>
      <c r="AB7031">
        <v>0</v>
      </c>
      <c r="AC7031">
        <v>0</v>
      </c>
      <c r="AD7031">
        <v>0</v>
      </c>
      <c r="AE7031">
        <v>43.080202494188008</v>
      </c>
    </row>
    <row r="7032" spans="1:31" x14ac:dyDescent="0.3">
      <c r="A7032">
        <v>2629288</v>
      </c>
      <c r="B7032">
        <v>1</v>
      </c>
      <c r="C7032" t="s">
        <v>81</v>
      </c>
      <c r="D7032" t="s">
        <v>115</v>
      </c>
      <c r="E7032" t="s">
        <v>165</v>
      </c>
      <c r="F7032" t="s">
        <v>19146</v>
      </c>
      <c r="G7032" t="s">
        <v>224</v>
      </c>
      <c r="H7032" t="s">
        <v>135</v>
      </c>
      <c r="I7032" t="s">
        <v>136</v>
      </c>
      <c r="J7032" t="s">
        <v>137</v>
      </c>
      <c r="K7032" t="s">
        <v>138</v>
      </c>
      <c r="L7032" t="s">
        <v>19310</v>
      </c>
      <c r="M7032" t="s">
        <v>19311</v>
      </c>
      <c r="N7032">
        <v>1.645</v>
      </c>
      <c r="O7032">
        <v>0</v>
      </c>
      <c r="P7032">
        <v>9</v>
      </c>
      <c r="Q7032">
        <v>0</v>
      </c>
      <c r="R7032">
        <v>2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4.5553049920952535</v>
      </c>
      <c r="Y7032">
        <v>0</v>
      </c>
      <c r="Z7032">
        <v>0.73167900039599065</v>
      </c>
      <c r="AA7032">
        <v>0</v>
      </c>
      <c r="AB7032">
        <v>0</v>
      </c>
      <c r="AC7032">
        <v>0</v>
      </c>
      <c r="AD7032">
        <v>0</v>
      </c>
      <c r="AE7032">
        <v>5.2869839924912441</v>
      </c>
    </row>
    <row r="7033" spans="1:31" x14ac:dyDescent="0.3">
      <c r="A7033">
        <v>2629408</v>
      </c>
      <c r="B7033">
        <v>1</v>
      </c>
      <c r="C7033" t="s">
        <v>80</v>
      </c>
      <c r="D7033" t="s">
        <v>88</v>
      </c>
      <c r="E7033" t="s">
        <v>152</v>
      </c>
      <c r="F7033" t="s">
        <v>19312</v>
      </c>
      <c r="G7033" t="s">
        <v>154</v>
      </c>
      <c r="H7033" t="s">
        <v>135</v>
      </c>
      <c r="I7033" t="s">
        <v>136</v>
      </c>
      <c r="J7033" t="s">
        <v>137</v>
      </c>
      <c r="K7033" t="s">
        <v>138</v>
      </c>
      <c r="L7033" t="s">
        <v>19313</v>
      </c>
      <c r="M7033" t="s">
        <v>19314</v>
      </c>
      <c r="N7033">
        <v>0.2</v>
      </c>
      <c r="O7033">
        <v>0</v>
      </c>
      <c r="P7033">
        <v>324</v>
      </c>
      <c r="Q7033">
        <v>0</v>
      </c>
      <c r="R7033">
        <v>0</v>
      </c>
      <c r="S7033">
        <v>0</v>
      </c>
      <c r="T7033">
        <v>9</v>
      </c>
      <c r="U7033">
        <v>0</v>
      </c>
      <c r="V7033">
        <v>0</v>
      </c>
      <c r="W7033">
        <v>0</v>
      </c>
      <c r="X7033">
        <v>24.471918120231454</v>
      </c>
      <c r="Y7033">
        <v>0</v>
      </c>
      <c r="Z7033">
        <v>0</v>
      </c>
      <c r="AA7033">
        <v>0</v>
      </c>
      <c r="AB7033">
        <v>3.7672978719586805</v>
      </c>
      <c r="AC7033">
        <v>0</v>
      </c>
      <c r="AD7033">
        <v>0</v>
      </c>
      <c r="AE7033">
        <v>28.239215992190132</v>
      </c>
    </row>
    <row r="7034" spans="1:31" x14ac:dyDescent="0.3">
      <c r="A7034">
        <v>2629786</v>
      </c>
      <c r="B7034">
        <v>1</v>
      </c>
      <c r="C7034" t="s">
        <v>80</v>
      </c>
      <c r="D7034" t="s">
        <v>101</v>
      </c>
      <c r="E7034" t="s">
        <v>165</v>
      </c>
      <c r="F7034" t="s">
        <v>19315</v>
      </c>
      <c r="G7034" t="s">
        <v>154</v>
      </c>
      <c r="H7034" t="s">
        <v>135</v>
      </c>
      <c r="I7034" t="s">
        <v>136</v>
      </c>
      <c r="J7034" t="s">
        <v>137</v>
      </c>
      <c r="K7034" t="s">
        <v>138</v>
      </c>
      <c r="L7034" t="s">
        <v>19316</v>
      </c>
      <c r="M7034" t="s">
        <v>19317</v>
      </c>
      <c r="N7034">
        <v>1.602222222</v>
      </c>
      <c r="O7034">
        <v>0</v>
      </c>
      <c r="P7034">
        <v>18</v>
      </c>
      <c r="Q7034">
        <v>0</v>
      </c>
      <c r="R7034">
        <v>1</v>
      </c>
      <c r="S7034">
        <v>0</v>
      </c>
      <c r="T7034">
        <v>2</v>
      </c>
      <c r="U7034">
        <v>0</v>
      </c>
      <c r="V7034">
        <v>0</v>
      </c>
      <c r="W7034">
        <v>0</v>
      </c>
      <c r="X7034">
        <v>3.8816059088713972</v>
      </c>
      <c r="Y7034">
        <v>0</v>
      </c>
      <c r="Z7034">
        <v>4.0109148467140008</v>
      </c>
      <c r="AA7034">
        <v>0</v>
      </c>
      <c r="AB7034">
        <v>2.1487838756338342</v>
      </c>
      <c r="AC7034">
        <v>0</v>
      </c>
      <c r="AD7034">
        <v>0</v>
      </c>
      <c r="AE7034">
        <v>10.041304631219232</v>
      </c>
    </row>
    <row r="7035" spans="1:31" x14ac:dyDescent="0.3">
      <c r="A7035">
        <v>2629159</v>
      </c>
      <c r="B7035">
        <v>1</v>
      </c>
      <c r="C7035" t="s">
        <v>80</v>
      </c>
      <c r="D7035" t="s">
        <v>83</v>
      </c>
      <c r="E7035" t="s">
        <v>165</v>
      </c>
      <c r="F7035" t="s">
        <v>19318</v>
      </c>
      <c r="G7035" t="s">
        <v>134</v>
      </c>
      <c r="H7035" t="s">
        <v>135</v>
      </c>
      <c r="I7035" t="s">
        <v>136</v>
      </c>
      <c r="J7035" t="s">
        <v>137</v>
      </c>
      <c r="K7035" t="s">
        <v>138</v>
      </c>
      <c r="L7035" t="s">
        <v>19319</v>
      </c>
      <c r="M7035" t="s">
        <v>19320</v>
      </c>
      <c r="N7035">
        <v>0.55611111099999999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35</v>
      </c>
      <c r="U7035">
        <v>0</v>
      </c>
      <c r="V7035">
        <v>4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36.822759113794646</v>
      </c>
      <c r="AC7035">
        <v>0</v>
      </c>
      <c r="AD7035">
        <v>63.982808865227476</v>
      </c>
      <c r="AE7035">
        <v>100.80556797902213</v>
      </c>
    </row>
    <row r="7036" spans="1:31" x14ac:dyDescent="0.3">
      <c r="A7036">
        <v>2629451</v>
      </c>
      <c r="B7036">
        <v>1</v>
      </c>
      <c r="C7036" t="s">
        <v>80</v>
      </c>
      <c r="D7036" t="s">
        <v>105</v>
      </c>
      <c r="E7036" t="s">
        <v>214</v>
      </c>
      <c r="F7036" t="s">
        <v>19321</v>
      </c>
      <c r="G7036" t="s">
        <v>134</v>
      </c>
      <c r="H7036" t="s">
        <v>135</v>
      </c>
      <c r="I7036" t="s">
        <v>136</v>
      </c>
      <c r="J7036" t="s">
        <v>137</v>
      </c>
      <c r="K7036" t="s">
        <v>138</v>
      </c>
      <c r="L7036" t="s">
        <v>19322</v>
      </c>
      <c r="M7036" t="s">
        <v>19323</v>
      </c>
      <c r="N7036">
        <v>2.5419444439999999</v>
      </c>
      <c r="O7036">
        <v>0</v>
      </c>
      <c r="P7036">
        <v>54</v>
      </c>
      <c r="Q7036">
        <v>0</v>
      </c>
      <c r="R7036">
        <v>0</v>
      </c>
      <c r="S7036">
        <v>0</v>
      </c>
      <c r="T7036">
        <v>1</v>
      </c>
      <c r="U7036">
        <v>0</v>
      </c>
      <c r="V7036">
        <v>0</v>
      </c>
      <c r="W7036">
        <v>0</v>
      </c>
      <c r="X7036">
        <v>33.200553417719895</v>
      </c>
      <c r="Y7036">
        <v>0</v>
      </c>
      <c r="Z7036">
        <v>0</v>
      </c>
      <c r="AA7036">
        <v>0</v>
      </c>
      <c r="AB7036">
        <v>6.4853924619000001</v>
      </c>
      <c r="AC7036">
        <v>0</v>
      </c>
      <c r="AD7036">
        <v>0</v>
      </c>
      <c r="AE7036">
        <v>39.685945879619894</v>
      </c>
    </row>
    <row r="7037" spans="1:31" x14ac:dyDescent="0.3">
      <c r="A7037">
        <v>2629302</v>
      </c>
      <c r="B7037">
        <v>1</v>
      </c>
      <c r="C7037" t="s">
        <v>80</v>
      </c>
      <c r="D7037" t="s">
        <v>106</v>
      </c>
      <c r="E7037" t="s">
        <v>152</v>
      </c>
      <c r="F7037" t="s">
        <v>19324</v>
      </c>
      <c r="G7037" t="s">
        <v>2078</v>
      </c>
      <c r="H7037" t="s">
        <v>135</v>
      </c>
      <c r="I7037" t="s">
        <v>136</v>
      </c>
      <c r="J7037" t="s">
        <v>137</v>
      </c>
      <c r="K7037" t="s">
        <v>138</v>
      </c>
      <c r="L7037" t="s">
        <v>19325</v>
      </c>
      <c r="M7037" t="s">
        <v>19326</v>
      </c>
      <c r="N7037">
        <v>0.89500000000000002</v>
      </c>
      <c r="O7037">
        <v>0</v>
      </c>
      <c r="P7037">
        <v>85</v>
      </c>
      <c r="Q7037">
        <v>0</v>
      </c>
      <c r="R7037">
        <v>0</v>
      </c>
      <c r="S7037">
        <v>0</v>
      </c>
      <c r="T7037">
        <v>18</v>
      </c>
      <c r="U7037">
        <v>0</v>
      </c>
      <c r="V7037">
        <v>0</v>
      </c>
      <c r="W7037">
        <v>0</v>
      </c>
      <c r="X7037">
        <v>17.693014750915417</v>
      </c>
      <c r="Y7037">
        <v>0</v>
      </c>
      <c r="Z7037">
        <v>0</v>
      </c>
      <c r="AA7037">
        <v>0</v>
      </c>
      <c r="AB7037">
        <v>24.964296670268471</v>
      </c>
      <c r="AC7037">
        <v>0</v>
      </c>
      <c r="AD7037">
        <v>0</v>
      </c>
      <c r="AE7037">
        <v>42.657311421183891</v>
      </c>
    </row>
    <row r="7038" spans="1:31" x14ac:dyDescent="0.3">
      <c r="A7038">
        <v>2629743</v>
      </c>
      <c r="B7038">
        <v>1</v>
      </c>
      <c r="C7038" t="s">
        <v>80</v>
      </c>
      <c r="D7038" t="s">
        <v>92</v>
      </c>
      <c r="E7038" t="s">
        <v>132</v>
      </c>
      <c r="F7038" t="s">
        <v>19327</v>
      </c>
      <c r="G7038" t="s">
        <v>228</v>
      </c>
      <c r="H7038" t="s">
        <v>135</v>
      </c>
      <c r="I7038" t="s">
        <v>136</v>
      </c>
      <c r="J7038" t="s">
        <v>137</v>
      </c>
      <c r="K7038" t="s">
        <v>138</v>
      </c>
      <c r="L7038" t="s">
        <v>19328</v>
      </c>
      <c r="M7038" t="s">
        <v>19329</v>
      </c>
      <c r="N7038">
        <v>3.2761111110000001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1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</row>
    <row r="7039" spans="1:31" x14ac:dyDescent="0.3">
      <c r="A7039">
        <v>2629531</v>
      </c>
      <c r="B7039">
        <v>1</v>
      </c>
      <c r="C7039" t="s">
        <v>80</v>
      </c>
      <c r="D7039" t="s">
        <v>105</v>
      </c>
      <c r="E7039" t="s">
        <v>141</v>
      </c>
      <c r="F7039" t="s">
        <v>19330</v>
      </c>
      <c r="G7039" t="s">
        <v>143</v>
      </c>
      <c r="H7039" t="s">
        <v>144</v>
      </c>
      <c r="I7039" t="s">
        <v>136</v>
      </c>
      <c r="J7039" t="s">
        <v>137</v>
      </c>
      <c r="K7039" t="s">
        <v>138</v>
      </c>
      <c r="L7039" t="s">
        <v>19331</v>
      </c>
      <c r="M7039" t="s">
        <v>4544</v>
      </c>
      <c r="N7039">
        <v>1.6144444440000001</v>
      </c>
      <c r="O7039">
        <v>0</v>
      </c>
      <c r="P7039">
        <v>132</v>
      </c>
      <c r="Q7039">
        <v>0</v>
      </c>
      <c r="R7039">
        <v>8</v>
      </c>
      <c r="S7039">
        <v>0</v>
      </c>
      <c r="T7039">
        <v>15</v>
      </c>
      <c r="U7039">
        <v>0</v>
      </c>
      <c r="V7039">
        <v>0</v>
      </c>
      <c r="W7039">
        <v>0</v>
      </c>
      <c r="X7039">
        <v>37.240133229819143</v>
      </c>
      <c r="Y7039">
        <v>0</v>
      </c>
      <c r="Z7039">
        <v>5.2889852110050954</v>
      </c>
      <c r="AA7039">
        <v>0</v>
      </c>
      <c r="AB7039">
        <v>38.812493920623801</v>
      </c>
      <c r="AC7039">
        <v>0</v>
      </c>
      <c r="AD7039">
        <v>0</v>
      </c>
      <c r="AE7039">
        <v>81.341612361448043</v>
      </c>
    </row>
    <row r="7040" spans="1:31" x14ac:dyDescent="0.3">
      <c r="A7040">
        <v>2629331</v>
      </c>
      <c r="B7040">
        <v>2</v>
      </c>
      <c r="C7040" t="s">
        <v>80</v>
      </c>
      <c r="D7040" t="s">
        <v>93</v>
      </c>
      <c r="E7040" t="s">
        <v>152</v>
      </c>
      <c r="F7040" t="s">
        <v>19332</v>
      </c>
      <c r="G7040" t="s">
        <v>187</v>
      </c>
      <c r="H7040" t="s">
        <v>135</v>
      </c>
      <c r="I7040" t="s">
        <v>136</v>
      </c>
      <c r="J7040" t="s">
        <v>137</v>
      </c>
      <c r="K7040" t="s">
        <v>138</v>
      </c>
      <c r="L7040" t="s">
        <v>19333</v>
      </c>
      <c r="M7040" t="s">
        <v>19334</v>
      </c>
      <c r="N7040">
        <v>0.98027777699999996</v>
      </c>
      <c r="O7040">
        <v>0</v>
      </c>
      <c r="P7040">
        <v>296</v>
      </c>
      <c r="Q7040">
        <v>0</v>
      </c>
      <c r="R7040">
        <v>1</v>
      </c>
      <c r="S7040">
        <v>0</v>
      </c>
      <c r="T7040">
        <v>11</v>
      </c>
      <c r="U7040">
        <v>0</v>
      </c>
      <c r="V7040">
        <v>0</v>
      </c>
      <c r="W7040">
        <v>0</v>
      </c>
      <c r="X7040">
        <v>88.746990326585319</v>
      </c>
      <c r="Y7040">
        <v>0</v>
      </c>
      <c r="Z7040">
        <v>2.678347345720006</v>
      </c>
      <c r="AA7040">
        <v>0</v>
      </c>
      <c r="AB7040">
        <v>21.327639993039877</v>
      </c>
      <c r="AC7040">
        <v>0</v>
      </c>
      <c r="AD7040">
        <v>0</v>
      </c>
      <c r="AE7040">
        <v>112.7529776653452</v>
      </c>
    </row>
    <row r="7041" spans="1:31" x14ac:dyDescent="0.3">
      <c r="A7041">
        <v>2629368</v>
      </c>
      <c r="B7041">
        <v>1</v>
      </c>
      <c r="C7041" t="s">
        <v>80</v>
      </c>
      <c r="D7041" t="s">
        <v>92</v>
      </c>
      <c r="E7041" t="s">
        <v>165</v>
      </c>
      <c r="F7041" t="s">
        <v>19335</v>
      </c>
      <c r="G7041" t="s">
        <v>822</v>
      </c>
      <c r="H7041" t="s">
        <v>135</v>
      </c>
      <c r="I7041" t="s">
        <v>136</v>
      </c>
      <c r="J7041" t="s">
        <v>137</v>
      </c>
      <c r="K7041" t="s">
        <v>138</v>
      </c>
      <c r="L7041" t="s">
        <v>19336</v>
      </c>
      <c r="M7041" t="s">
        <v>19337</v>
      </c>
      <c r="N7041">
        <v>2.3058333329999998</v>
      </c>
      <c r="O7041">
        <v>0</v>
      </c>
      <c r="P7041">
        <v>14</v>
      </c>
      <c r="Q7041">
        <v>0</v>
      </c>
      <c r="R7041">
        <v>14</v>
      </c>
      <c r="S7041">
        <v>0</v>
      </c>
      <c r="T7041">
        <v>2</v>
      </c>
      <c r="U7041">
        <v>0</v>
      </c>
      <c r="V7041">
        <v>0</v>
      </c>
      <c r="W7041">
        <v>0</v>
      </c>
      <c r="X7041">
        <v>11.571922989870234</v>
      </c>
      <c r="Y7041">
        <v>0</v>
      </c>
      <c r="Z7041">
        <v>33.086676195408522</v>
      </c>
      <c r="AA7041">
        <v>0</v>
      </c>
      <c r="AB7041">
        <v>13.349042036822526</v>
      </c>
      <c r="AC7041">
        <v>0</v>
      </c>
      <c r="AD7041">
        <v>0</v>
      </c>
      <c r="AE7041">
        <v>58.007641222101284</v>
      </c>
    </row>
    <row r="7042" spans="1:31" x14ac:dyDescent="0.3">
      <c r="A7042">
        <v>2629677</v>
      </c>
      <c r="B7042">
        <v>1</v>
      </c>
      <c r="C7042" t="s">
        <v>80</v>
      </c>
      <c r="D7042" t="s">
        <v>94</v>
      </c>
      <c r="E7042" t="s">
        <v>141</v>
      </c>
      <c r="F7042" t="s">
        <v>19338</v>
      </c>
      <c r="G7042" t="s">
        <v>143</v>
      </c>
      <c r="H7042" t="s">
        <v>144</v>
      </c>
      <c r="I7042" t="s">
        <v>136</v>
      </c>
      <c r="J7042" t="s">
        <v>137</v>
      </c>
      <c r="K7042" t="s">
        <v>138</v>
      </c>
      <c r="L7042" t="s">
        <v>19339</v>
      </c>
      <c r="M7042" t="s">
        <v>19340</v>
      </c>
      <c r="N7042">
        <v>1.44</v>
      </c>
      <c r="O7042">
        <v>0</v>
      </c>
      <c r="P7042">
        <v>2</v>
      </c>
      <c r="Q7042">
        <v>0</v>
      </c>
      <c r="R7042">
        <v>22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0.28649750756550829</v>
      </c>
      <c r="Y7042">
        <v>0</v>
      </c>
      <c r="Z7042">
        <v>109.48733582360632</v>
      </c>
      <c r="AA7042">
        <v>0</v>
      </c>
      <c r="AB7042">
        <v>5.2673061430217576</v>
      </c>
      <c r="AC7042">
        <v>0</v>
      </c>
      <c r="AD7042">
        <v>0</v>
      </c>
      <c r="AE7042">
        <v>115.04113947419359</v>
      </c>
    </row>
    <row r="7043" spans="1:31" x14ac:dyDescent="0.3">
      <c r="A7043">
        <v>2629431</v>
      </c>
      <c r="B7043">
        <v>1</v>
      </c>
      <c r="C7043" t="s">
        <v>81</v>
      </c>
      <c r="D7043" t="s">
        <v>123</v>
      </c>
      <c r="E7043" t="s">
        <v>165</v>
      </c>
      <c r="F7043" t="s">
        <v>19341</v>
      </c>
      <c r="G7043" t="s">
        <v>224</v>
      </c>
      <c r="H7043" t="s">
        <v>135</v>
      </c>
      <c r="I7043" t="s">
        <v>136</v>
      </c>
      <c r="J7043" t="s">
        <v>137</v>
      </c>
      <c r="K7043" t="s">
        <v>138</v>
      </c>
      <c r="L7043" t="s">
        <v>19342</v>
      </c>
      <c r="M7043" t="s">
        <v>19343</v>
      </c>
      <c r="N7043">
        <v>3.5269444440000002</v>
      </c>
      <c r="O7043">
        <v>0</v>
      </c>
      <c r="P7043">
        <v>67</v>
      </c>
      <c r="Q7043">
        <v>0</v>
      </c>
      <c r="R7043">
        <v>2</v>
      </c>
      <c r="S7043">
        <v>0</v>
      </c>
      <c r="T7043">
        <v>1</v>
      </c>
      <c r="U7043">
        <v>0</v>
      </c>
      <c r="V7043">
        <v>0</v>
      </c>
      <c r="W7043">
        <v>0</v>
      </c>
      <c r="X7043">
        <v>50.554868356170864</v>
      </c>
      <c r="Y7043">
        <v>0</v>
      </c>
      <c r="Z7043">
        <v>5.9410704389712077</v>
      </c>
      <c r="AA7043">
        <v>0</v>
      </c>
      <c r="AB7043">
        <v>2.6522862593720564</v>
      </c>
      <c r="AC7043">
        <v>0</v>
      </c>
      <c r="AD7043">
        <v>0</v>
      </c>
      <c r="AE7043">
        <v>59.148225054514128</v>
      </c>
    </row>
    <row r="7044" spans="1:31" x14ac:dyDescent="0.3">
      <c r="A7044">
        <v>2629076</v>
      </c>
      <c r="B7044">
        <v>1</v>
      </c>
      <c r="C7044" t="s">
        <v>80</v>
      </c>
      <c r="D7044" t="s">
        <v>93</v>
      </c>
      <c r="E7044" t="s">
        <v>194</v>
      </c>
      <c r="F7044" t="s">
        <v>4122</v>
      </c>
      <c r="G7044" t="s">
        <v>149</v>
      </c>
      <c r="H7044" t="s">
        <v>144</v>
      </c>
      <c r="I7044" t="s">
        <v>136</v>
      </c>
      <c r="J7044" t="s">
        <v>137</v>
      </c>
      <c r="K7044" t="s">
        <v>138</v>
      </c>
      <c r="L7044" t="s">
        <v>4350</v>
      </c>
      <c r="M7044" t="s">
        <v>19344</v>
      </c>
      <c r="N7044">
        <v>8.3333332999999996E-2</v>
      </c>
      <c r="O7044">
        <v>0</v>
      </c>
      <c r="P7044">
        <v>685</v>
      </c>
      <c r="Q7044">
        <v>16</v>
      </c>
      <c r="R7044">
        <v>199</v>
      </c>
      <c r="S7044">
        <v>8</v>
      </c>
      <c r="T7044">
        <v>195</v>
      </c>
      <c r="U7044">
        <v>0</v>
      </c>
      <c r="V7044">
        <v>0</v>
      </c>
      <c r="W7044">
        <v>0</v>
      </c>
      <c r="X7044">
        <v>21.097845303092456</v>
      </c>
      <c r="Y7044">
        <v>9.1339932270686646</v>
      </c>
      <c r="Z7044">
        <v>47.29593410215189</v>
      </c>
      <c r="AA7044">
        <v>8.0386287029008265</v>
      </c>
      <c r="AB7044">
        <v>18.778064812335376</v>
      </c>
      <c r="AC7044">
        <v>0</v>
      </c>
      <c r="AD7044">
        <v>0</v>
      </c>
      <c r="AE7044">
        <v>104.3444661475492</v>
      </c>
    </row>
    <row r="7045" spans="1:31" x14ac:dyDescent="0.3">
      <c r="A7045">
        <v>2629468</v>
      </c>
      <c r="B7045">
        <v>1</v>
      </c>
      <c r="C7045" t="s">
        <v>81</v>
      </c>
      <c r="D7045" t="s">
        <v>122</v>
      </c>
      <c r="E7045" t="s">
        <v>141</v>
      </c>
      <c r="F7045" t="s">
        <v>5679</v>
      </c>
      <c r="G7045" t="s">
        <v>149</v>
      </c>
      <c r="H7045" t="s">
        <v>144</v>
      </c>
      <c r="I7045" t="s">
        <v>241</v>
      </c>
      <c r="J7045" t="s">
        <v>137</v>
      </c>
      <c r="K7045" t="s">
        <v>138</v>
      </c>
      <c r="L7045" t="s">
        <v>19345</v>
      </c>
      <c r="M7045" t="s">
        <v>19346</v>
      </c>
      <c r="N7045">
        <v>4.5277776999999998E-2</v>
      </c>
      <c r="O7045">
        <v>2</v>
      </c>
      <c r="P7045">
        <v>290</v>
      </c>
      <c r="Q7045">
        <v>1</v>
      </c>
      <c r="R7045">
        <v>0</v>
      </c>
      <c r="S7045">
        <v>0</v>
      </c>
      <c r="T7045">
        <v>7</v>
      </c>
      <c r="U7045">
        <v>0</v>
      </c>
      <c r="V7045">
        <v>0</v>
      </c>
      <c r="W7045">
        <v>2.5133661210555557E-2</v>
      </c>
      <c r="X7045">
        <v>1.3191798150773759</v>
      </c>
      <c r="Y7045">
        <v>0.39609146342642421</v>
      </c>
      <c r="Z7045">
        <v>0</v>
      </c>
      <c r="AA7045">
        <v>0</v>
      </c>
      <c r="AB7045">
        <v>0.24005787650196297</v>
      </c>
      <c r="AC7045">
        <v>0</v>
      </c>
      <c r="AD7045">
        <v>0</v>
      </c>
      <c r="AE7045">
        <v>1.9804628162163185</v>
      </c>
    </row>
    <row r="7046" spans="1:31" x14ac:dyDescent="0.3">
      <c r="A7046">
        <v>2629136</v>
      </c>
      <c r="B7046">
        <v>1</v>
      </c>
      <c r="C7046" t="s">
        <v>81</v>
      </c>
      <c r="D7046" t="s">
        <v>124</v>
      </c>
      <c r="E7046" t="s">
        <v>194</v>
      </c>
      <c r="F7046" t="s">
        <v>19347</v>
      </c>
      <c r="G7046" t="s">
        <v>149</v>
      </c>
      <c r="H7046" t="s">
        <v>144</v>
      </c>
      <c r="I7046" t="s">
        <v>136</v>
      </c>
      <c r="J7046" t="s">
        <v>137</v>
      </c>
      <c r="K7046" t="s">
        <v>138</v>
      </c>
      <c r="L7046" t="s">
        <v>19348</v>
      </c>
      <c r="M7046" t="s">
        <v>19349</v>
      </c>
      <c r="N7046">
        <v>1.751944444</v>
      </c>
      <c r="O7046">
        <v>2</v>
      </c>
      <c r="P7046">
        <v>0</v>
      </c>
      <c r="Q7046">
        <v>40</v>
      </c>
      <c r="R7046">
        <v>0</v>
      </c>
      <c r="S7046">
        <v>3</v>
      </c>
      <c r="T7046">
        <v>0</v>
      </c>
      <c r="U7046">
        <v>0</v>
      </c>
      <c r="V7046">
        <v>0</v>
      </c>
      <c r="W7046">
        <v>5.2586119020038629</v>
      </c>
      <c r="X7046">
        <v>0</v>
      </c>
      <c r="Y7046">
        <v>401.41986993676966</v>
      </c>
      <c r="Z7046">
        <v>0</v>
      </c>
      <c r="AA7046">
        <v>7.0593586002920823</v>
      </c>
      <c r="AB7046">
        <v>0</v>
      </c>
      <c r="AC7046">
        <v>0</v>
      </c>
      <c r="AD7046">
        <v>0</v>
      </c>
      <c r="AE7046">
        <v>413.73784043906556</v>
      </c>
    </row>
    <row r="7047" spans="1:31" x14ac:dyDescent="0.3">
      <c r="A7047">
        <v>2629640</v>
      </c>
      <c r="B7047">
        <v>1</v>
      </c>
      <c r="C7047" t="s">
        <v>81</v>
      </c>
      <c r="D7047" t="s">
        <v>115</v>
      </c>
      <c r="E7047" t="s">
        <v>132</v>
      </c>
      <c r="F7047" t="s">
        <v>19350</v>
      </c>
      <c r="G7047" t="s">
        <v>268</v>
      </c>
      <c r="H7047" t="s">
        <v>135</v>
      </c>
      <c r="I7047" t="s">
        <v>136</v>
      </c>
      <c r="J7047" t="s">
        <v>137</v>
      </c>
      <c r="K7047" t="s">
        <v>138</v>
      </c>
      <c r="L7047" t="s">
        <v>19351</v>
      </c>
      <c r="M7047" t="s">
        <v>19352</v>
      </c>
      <c r="N7047">
        <v>1.9075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</row>
    <row r="7048" spans="1:31" x14ac:dyDescent="0.3">
      <c r="A7048">
        <v>2629683</v>
      </c>
      <c r="B7048">
        <v>1</v>
      </c>
      <c r="C7048" t="s">
        <v>80</v>
      </c>
      <c r="D7048" t="s">
        <v>88</v>
      </c>
      <c r="E7048" t="s">
        <v>141</v>
      </c>
      <c r="F7048" t="s">
        <v>3438</v>
      </c>
      <c r="G7048" t="s">
        <v>1651</v>
      </c>
      <c r="H7048" t="s">
        <v>144</v>
      </c>
      <c r="I7048" t="s">
        <v>136</v>
      </c>
      <c r="J7048" t="s">
        <v>137</v>
      </c>
      <c r="K7048" t="s">
        <v>138</v>
      </c>
      <c r="L7048" t="s">
        <v>19353</v>
      </c>
      <c r="M7048" t="s">
        <v>19354</v>
      </c>
      <c r="N7048">
        <v>2.5616666659999998</v>
      </c>
      <c r="O7048">
        <v>0</v>
      </c>
      <c r="P7048">
        <v>0</v>
      </c>
      <c r="Q7048">
        <v>0</v>
      </c>
      <c r="R7048">
        <v>0</v>
      </c>
      <c r="S7048">
        <v>2</v>
      </c>
      <c r="T7048">
        <v>3</v>
      </c>
      <c r="U7048">
        <v>1</v>
      </c>
      <c r="V7048">
        <v>1</v>
      </c>
      <c r="W7048">
        <v>0</v>
      </c>
      <c r="X7048">
        <v>0</v>
      </c>
      <c r="Y7048">
        <v>0</v>
      </c>
      <c r="Z7048">
        <v>0</v>
      </c>
      <c r="AA7048">
        <v>421.43318064566472</v>
      </c>
      <c r="AB7048">
        <v>9.2335916772916669</v>
      </c>
      <c r="AC7048">
        <v>202.31727785221764</v>
      </c>
      <c r="AD7048">
        <v>30.285213967180145</v>
      </c>
      <c r="AE7048">
        <v>663.26926414235425</v>
      </c>
    </row>
    <row r="7049" spans="1:31" x14ac:dyDescent="0.3">
      <c r="A7049">
        <v>2629262</v>
      </c>
      <c r="B7049">
        <v>1</v>
      </c>
      <c r="C7049" t="s">
        <v>80</v>
      </c>
      <c r="D7049" t="s">
        <v>83</v>
      </c>
      <c r="E7049" t="s">
        <v>152</v>
      </c>
      <c r="F7049" t="s">
        <v>19355</v>
      </c>
      <c r="G7049" t="s">
        <v>154</v>
      </c>
      <c r="H7049" t="s">
        <v>135</v>
      </c>
      <c r="I7049" t="s">
        <v>136</v>
      </c>
      <c r="J7049" t="s">
        <v>137</v>
      </c>
      <c r="K7049" t="s">
        <v>138</v>
      </c>
      <c r="L7049" t="s">
        <v>19356</v>
      </c>
      <c r="M7049" t="s">
        <v>19357</v>
      </c>
      <c r="N7049">
        <v>1.103888888</v>
      </c>
      <c r="O7049">
        <v>0</v>
      </c>
      <c r="P7049">
        <v>596</v>
      </c>
      <c r="Q7049">
        <v>0</v>
      </c>
      <c r="R7049">
        <v>0</v>
      </c>
      <c r="S7049">
        <v>0</v>
      </c>
      <c r="T7049">
        <v>43</v>
      </c>
      <c r="U7049">
        <v>0</v>
      </c>
      <c r="V7049">
        <v>0</v>
      </c>
      <c r="W7049">
        <v>0</v>
      </c>
      <c r="X7049">
        <v>175.36702642626943</v>
      </c>
      <c r="Y7049">
        <v>0</v>
      </c>
      <c r="Z7049">
        <v>0</v>
      </c>
      <c r="AA7049">
        <v>0</v>
      </c>
      <c r="AB7049">
        <v>84.000528267389512</v>
      </c>
      <c r="AC7049">
        <v>0</v>
      </c>
      <c r="AD7049">
        <v>0</v>
      </c>
      <c r="AE7049">
        <v>259.36755469365892</v>
      </c>
    </row>
    <row r="7050" spans="1:31" x14ac:dyDescent="0.3">
      <c r="A7050">
        <v>2629099</v>
      </c>
      <c r="B7050">
        <v>1</v>
      </c>
      <c r="C7050" t="s">
        <v>80</v>
      </c>
      <c r="D7050" t="s">
        <v>85</v>
      </c>
      <c r="E7050" t="s">
        <v>152</v>
      </c>
      <c r="F7050" t="s">
        <v>19358</v>
      </c>
      <c r="G7050" t="s">
        <v>191</v>
      </c>
      <c r="H7050" t="s">
        <v>135</v>
      </c>
      <c r="I7050" t="s">
        <v>136</v>
      </c>
      <c r="J7050" t="s">
        <v>137</v>
      </c>
      <c r="K7050" t="s">
        <v>138</v>
      </c>
      <c r="L7050" t="s">
        <v>19359</v>
      </c>
      <c r="M7050" t="s">
        <v>19360</v>
      </c>
      <c r="N7050">
        <v>0.66555555499999997</v>
      </c>
      <c r="O7050">
        <v>0</v>
      </c>
      <c r="P7050">
        <v>417</v>
      </c>
      <c r="Q7050">
        <v>0</v>
      </c>
      <c r="R7050">
        <v>0</v>
      </c>
      <c r="S7050">
        <v>0</v>
      </c>
      <c r="T7050">
        <v>39</v>
      </c>
      <c r="U7050">
        <v>0</v>
      </c>
      <c r="V7050">
        <v>0</v>
      </c>
      <c r="W7050">
        <v>0</v>
      </c>
      <c r="X7050">
        <v>71.570190792423475</v>
      </c>
      <c r="Y7050">
        <v>0</v>
      </c>
      <c r="Z7050">
        <v>0</v>
      </c>
      <c r="AA7050">
        <v>0</v>
      </c>
      <c r="AB7050">
        <v>23.392287664097775</v>
      </c>
      <c r="AC7050">
        <v>0</v>
      </c>
      <c r="AD7050">
        <v>0</v>
      </c>
      <c r="AE7050">
        <v>94.962478456521254</v>
      </c>
    </row>
    <row r="7051" spans="1:31" x14ac:dyDescent="0.3">
      <c r="A7051">
        <v>2629597</v>
      </c>
      <c r="B7051">
        <v>1</v>
      </c>
      <c r="C7051" t="s">
        <v>81</v>
      </c>
      <c r="D7051" t="s">
        <v>119</v>
      </c>
      <c r="E7051" t="s">
        <v>194</v>
      </c>
      <c r="F7051" t="s">
        <v>3618</v>
      </c>
      <c r="G7051" t="s">
        <v>149</v>
      </c>
      <c r="H7051" t="s">
        <v>144</v>
      </c>
      <c r="I7051" t="s">
        <v>136</v>
      </c>
      <c r="J7051" t="s">
        <v>137</v>
      </c>
      <c r="K7051" t="s">
        <v>138</v>
      </c>
      <c r="L7051" t="s">
        <v>19361</v>
      </c>
      <c r="M7051" t="s">
        <v>19362</v>
      </c>
      <c r="N7051">
        <v>0.19027777700000001</v>
      </c>
      <c r="O7051">
        <v>2</v>
      </c>
      <c r="P7051">
        <v>1023</v>
      </c>
      <c r="Q7051">
        <v>17</v>
      </c>
      <c r="R7051">
        <v>244</v>
      </c>
      <c r="S7051">
        <v>1</v>
      </c>
      <c r="T7051">
        <v>61</v>
      </c>
      <c r="U7051">
        <v>0</v>
      </c>
      <c r="V7051">
        <v>0</v>
      </c>
      <c r="W7051">
        <v>0.10586689955833332</v>
      </c>
      <c r="X7051">
        <v>41.766694711630535</v>
      </c>
      <c r="Y7051">
        <v>11.871373798930154</v>
      </c>
      <c r="Z7051">
        <v>155.70322827730442</v>
      </c>
      <c r="AA7051">
        <v>0.43729763063047838</v>
      </c>
      <c r="AB7051">
        <v>8.2964035684482162</v>
      </c>
      <c r="AC7051">
        <v>0</v>
      </c>
      <c r="AD7051">
        <v>0</v>
      </c>
      <c r="AE7051">
        <v>218.18086488650212</v>
      </c>
    </row>
    <row r="7052" spans="1:31" x14ac:dyDescent="0.3">
      <c r="A7052">
        <v>2629846</v>
      </c>
      <c r="B7052">
        <v>1</v>
      </c>
      <c r="C7052" t="s">
        <v>81</v>
      </c>
      <c r="D7052" t="s">
        <v>127</v>
      </c>
      <c r="E7052" t="s">
        <v>132</v>
      </c>
      <c r="F7052" t="s">
        <v>19363</v>
      </c>
      <c r="G7052" t="s">
        <v>268</v>
      </c>
      <c r="H7052" t="s">
        <v>135</v>
      </c>
      <c r="I7052" t="s">
        <v>136</v>
      </c>
      <c r="J7052" t="s">
        <v>137</v>
      </c>
      <c r="K7052" t="s">
        <v>138</v>
      </c>
      <c r="L7052" t="s">
        <v>19364</v>
      </c>
      <c r="M7052" t="s">
        <v>19365</v>
      </c>
      <c r="N7052">
        <v>1.145</v>
      </c>
      <c r="O7052">
        <v>0</v>
      </c>
      <c r="P7052">
        <v>0</v>
      </c>
      <c r="Q7052">
        <v>0</v>
      </c>
      <c r="R7052">
        <v>1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4.1345072836666095</v>
      </c>
      <c r="AA7052">
        <v>0</v>
      </c>
      <c r="AB7052">
        <v>0</v>
      </c>
      <c r="AC7052">
        <v>0</v>
      </c>
      <c r="AD7052">
        <v>0</v>
      </c>
      <c r="AE7052">
        <v>4.1345072836666095</v>
      </c>
    </row>
    <row r="7053" spans="1:31" x14ac:dyDescent="0.3">
      <c r="A7053">
        <v>2629491</v>
      </c>
      <c r="B7053">
        <v>1</v>
      </c>
      <c r="C7053" t="s">
        <v>80</v>
      </c>
      <c r="D7053" t="s">
        <v>110</v>
      </c>
      <c r="E7053" t="s">
        <v>132</v>
      </c>
      <c r="F7053" t="s">
        <v>19366</v>
      </c>
      <c r="G7053" t="s">
        <v>183</v>
      </c>
      <c r="H7053" t="s">
        <v>135</v>
      </c>
      <c r="I7053" t="s">
        <v>136</v>
      </c>
      <c r="J7053" t="s">
        <v>3</v>
      </c>
      <c r="K7053" t="s">
        <v>138</v>
      </c>
      <c r="L7053" t="s">
        <v>19367</v>
      </c>
      <c r="M7053" t="s">
        <v>19368</v>
      </c>
      <c r="N7053">
        <v>2.8819444440000002</v>
      </c>
      <c r="O7053">
        <v>0</v>
      </c>
      <c r="P7053">
        <v>2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1.8673458979513906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1.8673458979513906</v>
      </c>
    </row>
    <row r="7054" spans="1:31" x14ac:dyDescent="0.3">
      <c r="A7054">
        <v>2629580</v>
      </c>
      <c r="B7054">
        <v>1</v>
      </c>
      <c r="C7054" t="s">
        <v>80</v>
      </c>
      <c r="D7054" t="s">
        <v>106</v>
      </c>
      <c r="E7054" t="s">
        <v>214</v>
      </c>
      <c r="F7054" t="s">
        <v>19369</v>
      </c>
      <c r="G7054" t="s">
        <v>300</v>
      </c>
      <c r="H7054" t="s">
        <v>135</v>
      </c>
      <c r="I7054" t="s">
        <v>136</v>
      </c>
      <c r="J7054" t="s">
        <v>137</v>
      </c>
      <c r="K7054" t="s">
        <v>138</v>
      </c>
      <c r="L7054" t="s">
        <v>19370</v>
      </c>
      <c r="M7054" t="s">
        <v>19371</v>
      </c>
      <c r="N7054">
        <v>1.439444444</v>
      </c>
      <c r="O7054">
        <v>0</v>
      </c>
      <c r="P7054">
        <v>31</v>
      </c>
      <c r="Q7054">
        <v>0</v>
      </c>
      <c r="R7054">
        <v>0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11.490183546006065</v>
      </c>
      <c r="Y7054">
        <v>0</v>
      </c>
      <c r="Z7054">
        <v>0</v>
      </c>
      <c r="AA7054">
        <v>0</v>
      </c>
      <c r="AB7054">
        <v>0.36703152020735685</v>
      </c>
      <c r="AC7054">
        <v>0</v>
      </c>
      <c r="AD7054">
        <v>0</v>
      </c>
      <c r="AE7054">
        <v>11.857215066213422</v>
      </c>
    </row>
    <row r="7055" spans="1:31" x14ac:dyDescent="0.3">
      <c r="A7055">
        <v>2629626</v>
      </c>
      <c r="B7055">
        <v>1</v>
      </c>
      <c r="C7055" t="s">
        <v>81</v>
      </c>
      <c r="D7055" t="s">
        <v>123</v>
      </c>
      <c r="E7055" t="s">
        <v>214</v>
      </c>
      <c r="F7055" t="s">
        <v>6465</v>
      </c>
      <c r="G7055" t="s">
        <v>224</v>
      </c>
      <c r="H7055" t="s">
        <v>135</v>
      </c>
      <c r="I7055" t="s">
        <v>136</v>
      </c>
      <c r="J7055" t="s">
        <v>137</v>
      </c>
      <c r="K7055" t="s">
        <v>138</v>
      </c>
      <c r="L7055" t="s">
        <v>19372</v>
      </c>
      <c r="M7055" t="s">
        <v>19373</v>
      </c>
      <c r="N7055">
        <v>0.77666666600000001</v>
      </c>
      <c r="O7055">
        <v>0</v>
      </c>
      <c r="P7055">
        <v>73</v>
      </c>
      <c r="Q7055">
        <v>0</v>
      </c>
      <c r="R7055">
        <v>0</v>
      </c>
      <c r="S7055">
        <v>0</v>
      </c>
      <c r="T7055">
        <v>26</v>
      </c>
      <c r="U7055">
        <v>0</v>
      </c>
      <c r="V7055">
        <v>0</v>
      </c>
      <c r="W7055">
        <v>0</v>
      </c>
      <c r="X7055">
        <v>15.626898913676886</v>
      </c>
      <c r="Y7055">
        <v>0</v>
      </c>
      <c r="Z7055">
        <v>0</v>
      </c>
      <c r="AA7055">
        <v>0</v>
      </c>
      <c r="AB7055">
        <v>37.719638501503702</v>
      </c>
      <c r="AC7055">
        <v>0</v>
      </c>
      <c r="AD7055">
        <v>0</v>
      </c>
      <c r="AE7055">
        <v>53.346537415180592</v>
      </c>
    </row>
    <row r="7056" spans="1:31" x14ac:dyDescent="0.3">
      <c r="A7056">
        <v>2629294</v>
      </c>
      <c r="B7056">
        <v>1</v>
      </c>
      <c r="C7056" t="s">
        <v>80</v>
      </c>
      <c r="D7056" t="s">
        <v>87</v>
      </c>
      <c r="E7056" t="s">
        <v>165</v>
      </c>
      <c r="F7056" t="s">
        <v>19374</v>
      </c>
      <c r="G7056" t="s">
        <v>428</v>
      </c>
      <c r="H7056" t="s">
        <v>135</v>
      </c>
      <c r="I7056" t="s">
        <v>136</v>
      </c>
      <c r="J7056" t="s">
        <v>137</v>
      </c>
      <c r="K7056" t="s">
        <v>138</v>
      </c>
      <c r="L7056" t="s">
        <v>19375</v>
      </c>
      <c r="M7056" t="s">
        <v>4615</v>
      </c>
      <c r="N7056">
        <v>2.0619444439999999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3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8.212105027148894</v>
      </c>
      <c r="AC7056">
        <v>0</v>
      </c>
      <c r="AD7056">
        <v>0</v>
      </c>
      <c r="AE7056">
        <v>8.212105027148894</v>
      </c>
    </row>
    <row r="7057" spans="1:31" x14ac:dyDescent="0.3">
      <c r="A7057">
        <v>2629434</v>
      </c>
      <c r="B7057">
        <v>1</v>
      </c>
      <c r="C7057" t="s">
        <v>81</v>
      </c>
      <c r="D7057" t="s">
        <v>120</v>
      </c>
      <c r="E7057" t="s">
        <v>147</v>
      </c>
      <c r="F7057" t="s">
        <v>1212</v>
      </c>
      <c r="G7057" t="s">
        <v>149</v>
      </c>
      <c r="H7057" t="s">
        <v>144</v>
      </c>
      <c r="I7057" t="s">
        <v>136</v>
      </c>
      <c r="J7057" t="s">
        <v>137</v>
      </c>
      <c r="K7057" t="s">
        <v>138</v>
      </c>
      <c r="L7057" t="s">
        <v>19376</v>
      </c>
      <c r="M7057" t="s">
        <v>19377</v>
      </c>
      <c r="N7057">
        <v>6.2222222000000001E-2</v>
      </c>
      <c r="O7057">
        <v>0</v>
      </c>
      <c r="P7057">
        <v>0</v>
      </c>
      <c r="Q7057">
        <v>56</v>
      </c>
      <c r="R7057">
        <v>36</v>
      </c>
      <c r="S7057">
        <v>2</v>
      </c>
      <c r="T7057">
        <v>2</v>
      </c>
      <c r="U7057">
        <v>1</v>
      </c>
      <c r="V7057">
        <v>0</v>
      </c>
      <c r="W7057">
        <v>0</v>
      </c>
      <c r="X7057">
        <v>0</v>
      </c>
      <c r="Y7057">
        <v>29.799835673478022</v>
      </c>
      <c r="Z7057">
        <v>14.313222089938318</v>
      </c>
      <c r="AA7057">
        <v>0.97991828813203097</v>
      </c>
      <c r="AB7057">
        <v>0.62325518262224011</v>
      </c>
      <c r="AC7057">
        <v>1.1729128983239607</v>
      </c>
      <c r="AD7057">
        <v>0</v>
      </c>
      <c r="AE7057">
        <v>46.889144132494565</v>
      </c>
    </row>
    <row r="7058" spans="1:31" x14ac:dyDescent="0.3">
      <c r="A7058">
        <v>2629772</v>
      </c>
      <c r="B7058">
        <v>1</v>
      </c>
      <c r="C7058" t="s">
        <v>81</v>
      </c>
      <c r="D7058" t="s">
        <v>118</v>
      </c>
      <c r="E7058" t="s">
        <v>141</v>
      </c>
      <c r="F7058" t="s">
        <v>6269</v>
      </c>
      <c r="G7058" t="s">
        <v>143</v>
      </c>
      <c r="H7058" t="s">
        <v>144</v>
      </c>
      <c r="I7058" t="s">
        <v>136</v>
      </c>
      <c r="J7058" t="s">
        <v>137</v>
      </c>
      <c r="K7058" t="s">
        <v>138</v>
      </c>
      <c r="L7058" t="s">
        <v>19378</v>
      </c>
      <c r="M7058" t="s">
        <v>19379</v>
      </c>
      <c r="N7058">
        <v>0.97138888800000001</v>
      </c>
      <c r="O7058">
        <v>0</v>
      </c>
      <c r="P7058">
        <v>0</v>
      </c>
      <c r="Q7058">
        <v>0</v>
      </c>
      <c r="R7058">
        <v>3</v>
      </c>
      <c r="S7058">
        <v>1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14.806298263182907</v>
      </c>
      <c r="AA7058">
        <v>1.141429882406283</v>
      </c>
      <c r="AB7058">
        <v>0</v>
      </c>
      <c r="AC7058">
        <v>0</v>
      </c>
      <c r="AD7058">
        <v>0</v>
      </c>
      <c r="AE7058">
        <v>15.94772814558919</v>
      </c>
    </row>
    <row r="7059" spans="1:31" x14ac:dyDescent="0.3">
      <c r="A7059">
        <v>2629125</v>
      </c>
      <c r="B7059">
        <v>1</v>
      </c>
      <c r="C7059" t="s">
        <v>81</v>
      </c>
      <c r="D7059" t="s">
        <v>113</v>
      </c>
      <c r="E7059" t="s">
        <v>147</v>
      </c>
      <c r="F7059" t="s">
        <v>1889</v>
      </c>
      <c r="G7059" t="s">
        <v>149</v>
      </c>
      <c r="H7059" t="s">
        <v>144</v>
      </c>
      <c r="I7059" t="s">
        <v>136</v>
      </c>
      <c r="J7059" t="s">
        <v>137</v>
      </c>
      <c r="K7059" t="s">
        <v>138</v>
      </c>
      <c r="L7059" t="s">
        <v>19380</v>
      </c>
      <c r="M7059" t="s">
        <v>19381</v>
      </c>
      <c r="N7059">
        <v>1.115</v>
      </c>
      <c r="O7059">
        <v>0</v>
      </c>
      <c r="P7059">
        <v>4</v>
      </c>
      <c r="Q7059">
        <v>20</v>
      </c>
      <c r="R7059">
        <v>87</v>
      </c>
      <c r="S7059">
        <v>0</v>
      </c>
      <c r="T7059">
        <v>3</v>
      </c>
      <c r="U7059">
        <v>0</v>
      </c>
      <c r="V7059">
        <v>0</v>
      </c>
      <c r="W7059">
        <v>0</v>
      </c>
      <c r="X7059">
        <v>0.90899485513044898</v>
      </c>
      <c r="Y7059">
        <v>119.51644275012815</v>
      </c>
      <c r="Z7059">
        <v>422.16123689027364</v>
      </c>
      <c r="AA7059">
        <v>0</v>
      </c>
      <c r="AB7059">
        <v>4.3791480574952022</v>
      </c>
      <c r="AC7059">
        <v>0</v>
      </c>
      <c r="AD7059">
        <v>0</v>
      </c>
      <c r="AE7059">
        <v>546.96582255302735</v>
      </c>
    </row>
    <row r="7060" spans="1:31" x14ac:dyDescent="0.3">
      <c r="A7060">
        <v>2629666</v>
      </c>
      <c r="B7060">
        <v>1</v>
      </c>
      <c r="C7060" t="s">
        <v>80</v>
      </c>
      <c r="D7060" t="s">
        <v>110</v>
      </c>
      <c r="E7060" t="s">
        <v>141</v>
      </c>
      <c r="F7060" t="s">
        <v>19382</v>
      </c>
      <c r="G7060" t="s">
        <v>143</v>
      </c>
      <c r="H7060" t="s">
        <v>144</v>
      </c>
      <c r="I7060" t="s">
        <v>136</v>
      </c>
      <c r="J7060" t="s">
        <v>137</v>
      </c>
      <c r="K7060" t="s">
        <v>138</v>
      </c>
      <c r="L7060" t="s">
        <v>19383</v>
      </c>
      <c r="M7060" t="s">
        <v>19384</v>
      </c>
      <c r="N7060">
        <v>1.0166666660000001</v>
      </c>
      <c r="O7060">
        <v>0</v>
      </c>
      <c r="P7060">
        <v>808</v>
      </c>
      <c r="Q7060">
        <v>0</v>
      </c>
      <c r="R7060">
        <v>10</v>
      </c>
      <c r="S7060">
        <v>0</v>
      </c>
      <c r="T7060">
        <v>69</v>
      </c>
      <c r="U7060">
        <v>0</v>
      </c>
      <c r="V7060">
        <v>0</v>
      </c>
      <c r="W7060">
        <v>0</v>
      </c>
      <c r="X7060">
        <v>275.19399915340642</v>
      </c>
      <c r="Y7060">
        <v>0</v>
      </c>
      <c r="Z7060">
        <v>2.8261720178852197</v>
      </c>
      <c r="AA7060">
        <v>0</v>
      </c>
      <c r="AB7060">
        <v>64.96159126396968</v>
      </c>
      <c r="AC7060">
        <v>0</v>
      </c>
      <c r="AD7060">
        <v>0</v>
      </c>
      <c r="AE7060">
        <v>342.98176243526132</v>
      </c>
    </row>
    <row r="7061" spans="1:31" x14ac:dyDescent="0.3">
      <c r="A7061">
        <v>2629188</v>
      </c>
      <c r="B7061">
        <v>1</v>
      </c>
      <c r="C7061" t="s">
        <v>80</v>
      </c>
      <c r="D7061" t="s">
        <v>102</v>
      </c>
      <c r="E7061" t="s">
        <v>147</v>
      </c>
      <c r="F7061" t="s">
        <v>19385</v>
      </c>
      <c r="G7061" t="s">
        <v>149</v>
      </c>
      <c r="H7061" t="s">
        <v>144</v>
      </c>
      <c r="I7061" t="s">
        <v>136</v>
      </c>
      <c r="J7061" t="s">
        <v>137</v>
      </c>
      <c r="K7061" t="s">
        <v>138</v>
      </c>
      <c r="L7061" t="s">
        <v>19386</v>
      </c>
      <c r="M7061" t="s">
        <v>19387</v>
      </c>
      <c r="N7061">
        <v>0.28555555500000002</v>
      </c>
      <c r="O7061">
        <v>0</v>
      </c>
      <c r="P7061">
        <v>38</v>
      </c>
      <c r="Q7061">
        <v>37</v>
      </c>
      <c r="R7061">
        <v>452</v>
      </c>
      <c r="S7061">
        <v>4</v>
      </c>
      <c r="T7061">
        <v>103</v>
      </c>
      <c r="U7061">
        <v>1</v>
      </c>
      <c r="V7061">
        <v>0</v>
      </c>
      <c r="W7061">
        <v>0</v>
      </c>
      <c r="X7061">
        <v>10.739440726642378</v>
      </c>
      <c r="Y7061">
        <v>37.438397152666845</v>
      </c>
      <c r="Z7061">
        <v>311.33968794527061</v>
      </c>
      <c r="AA7061">
        <v>5.2101532520673999</v>
      </c>
      <c r="AB7061">
        <v>74.2666383371336</v>
      </c>
      <c r="AC7061">
        <v>110.09046412421296</v>
      </c>
      <c r="AD7061">
        <v>0</v>
      </c>
      <c r="AE7061">
        <v>549.08478153799376</v>
      </c>
    </row>
    <row r="7062" spans="1:31" x14ac:dyDescent="0.3">
      <c r="A7062">
        <v>2629686</v>
      </c>
      <c r="B7062">
        <v>1</v>
      </c>
      <c r="C7062" t="s">
        <v>80</v>
      </c>
      <c r="D7062" t="s">
        <v>92</v>
      </c>
      <c r="E7062" t="s">
        <v>132</v>
      </c>
      <c r="F7062" t="s">
        <v>19388</v>
      </c>
      <c r="G7062" t="s">
        <v>228</v>
      </c>
      <c r="H7062" t="s">
        <v>135</v>
      </c>
      <c r="I7062" t="s">
        <v>136</v>
      </c>
      <c r="J7062" t="s">
        <v>137</v>
      </c>
      <c r="K7062" t="s">
        <v>138</v>
      </c>
      <c r="L7062" t="s">
        <v>19389</v>
      </c>
      <c r="M7062" t="s">
        <v>19390</v>
      </c>
      <c r="N7062">
        <v>2.389444444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0.76898529134808158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0.76898529134808158</v>
      </c>
    </row>
    <row r="7063" spans="1:31" x14ac:dyDescent="0.3">
      <c r="A7063">
        <v>2629520</v>
      </c>
      <c r="B7063">
        <v>1</v>
      </c>
      <c r="C7063" t="s">
        <v>80</v>
      </c>
      <c r="D7063" t="s">
        <v>84</v>
      </c>
      <c r="E7063" t="s">
        <v>165</v>
      </c>
      <c r="F7063" t="s">
        <v>19391</v>
      </c>
      <c r="G7063" t="s">
        <v>224</v>
      </c>
      <c r="H7063" t="s">
        <v>135</v>
      </c>
      <c r="I7063" t="s">
        <v>136</v>
      </c>
      <c r="J7063" t="s">
        <v>137</v>
      </c>
      <c r="K7063" t="s">
        <v>138</v>
      </c>
      <c r="L7063" t="s">
        <v>19392</v>
      </c>
      <c r="M7063" t="s">
        <v>19393</v>
      </c>
      <c r="N7063">
        <v>2.2566666660000001</v>
      </c>
      <c r="O7063">
        <v>0</v>
      </c>
      <c r="P7063">
        <v>51</v>
      </c>
      <c r="Q7063">
        <v>0</v>
      </c>
      <c r="R7063">
        <v>0</v>
      </c>
      <c r="S7063">
        <v>0</v>
      </c>
      <c r="T7063">
        <v>8</v>
      </c>
      <c r="U7063">
        <v>0</v>
      </c>
      <c r="V7063">
        <v>0</v>
      </c>
      <c r="W7063">
        <v>0</v>
      </c>
      <c r="X7063">
        <v>28.899793003805154</v>
      </c>
      <c r="Y7063">
        <v>0</v>
      </c>
      <c r="Z7063">
        <v>0</v>
      </c>
      <c r="AA7063">
        <v>0</v>
      </c>
      <c r="AB7063">
        <v>25.614251163693826</v>
      </c>
      <c r="AC7063">
        <v>0</v>
      </c>
      <c r="AD7063">
        <v>0</v>
      </c>
      <c r="AE7063">
        <v>54.51404416749898</v>
      </c>
    </row>
    <row r="7064" spans="1:31" x14ac:dyDescent="0.3">
      <c r="A7064">
        <v>2629331</v>
      </c>
      <c r="B7064">
        <v>1</v>
      </c>
      <c r="C7064" t="s">
        <v>80</v>
      </c>
      <c r="D7064" t="s">
        <v>93</v>
      </c>
      <c r="E7064" t="s">
        <v>165</v>
      </c>
      <c r="F7064" t="s">
        <v>19394</v>
      </c>
      <c r="G7064" t="s">
        <v>187</v>
      </c>
      <c r="H7064" t="s">
        <v>135</v>
      </c>
      <c r="I7064" t="s">
        <v>136</v>
      </c>
      <c r="J7064" t="s">
        <v>137</v>
      </c>
      <c r="K7064" t="s">
        <v>138</v>
      </c>
      <c r="L7064" t="s">
        <v>19395</v>
      </c>
      <c r="M7064" t="s">
        <v>19333</v>
      </c>
      <c r="N7064">
        <v>4.8358333330000001</v>
      </c>
      <c r="O7064">
        <v>0</v>
      </c>
      <c r="P7064">
        <v>44</v>
      </c>
      <c r="Q7064">
        <v>0</v>
      </c>
      <c r="R7064">
        <v>0</v>
      </c>
      <c r="S7064">
        <v>0</v>
      </c>
      <c r="T7064">
        <v>4</v>
      </c>
      <c r="U7064">
        <v>0</v>
      </c>
      <c r="V7064">
        <v>0</v>
      </c>
      <c r="W7064">
        <v>0</v>
      </c>
      <c r="X7064">
        <v>51.031729312151413</v>
      </c>
      <c r="Y7064">
        <v>0</v>
      </c>
      <c r="Z7064">
        <v>0</v>
      </c>
      <c r="AA7064">
        <v>0</v>
      </c>
      <c r="AB7064">
        <v>62.329486159040201</v>
      </c>
      <c r="AC7064">
        <v>0</v>
      </c>
      <c r="AD7064">
        <v>0</v>
      </c>
      <c r="AE7064">
        <v>113.36121547119161</v>
      </c>
    </row>
    <row r="7065" spans="1:31" x14ac:dyDescent="0.3">
      <c r="A7065">
        <v>2629357</v>
      </c>
      <c r="B7065">
        <v>1</v>
      </c>
      <c r="C7065" t="s">
        <v>81</v>
      </c>
      <c r="D7065" t="s">
        <v>119</v>
      </c>
      <c r="E7065" t="s">
        <v>147</v>
      </c>
      <c r="F7065" t="s">
        <v>6399</v>
      </c>
      <c r="G7065" t="s">
        <v>149</v>
      </c>
      <c r="H7065" t="s">
        <v>144</v>
      </c>
      <c r="I7065" t="s">
        <v>241</v>
      </c>
      <c r="J7065" t="s">
        <v>137</v>
      </c>
      <c r="K7065" t="s">
        <v>138</v>
      </c>
      <c r="L7065" t="s">
        <v>19396</v>
      </c>
      <c r="M7065" t="s">
        <v>19397</v>
      </c>
      <c r="N7065">
        <v>1.388888E-3</v>
      </c>
      <c r="O7065">
        <v>4</v>
      </c>
      <c r="P7065">
        <v>1672</v>
      </c>
      <c r="Q7065">
        <v>128</v>
      </c>
      <c r="R7065">
        <v>405</v>
      </c>
      <c r="S7065">
        <v>6</v>
      </c>
      <c r="T7065">
        <v>79</v>
      </c>
      <c r="U7065">
        <v>0</v>
      </c>
      <c r="V7065">
        <v>0</v>
      </c>
      <c r="W7065">
        <v>1.5189400222222222E-3</v>
      </c>
      <c r="X7065">
        <v>0.38666431378970467</v>
      </c>
      <c r="Y7065">
        <v>1.5517862258574695</v>
      </c>
      <c r="Z7065">
        <v>2.6615056934401204</v>
      </c>
      <c r="AA7065">
        <v>5.5278604540995001E-2</v>
      </c>
      <c r="AB7065">
        <v>8.7751961598543357E-2</v>
      </c>
      <c r="AC7065">
        <v>0</v>
      </c>
      <c r="AD7065">
        <v>0</v>
      </c>
      <c r="AE7065">
        <v>4.7445057392490551</v>
      </c>
    </row>
    <row r="7066" spans="1:31" x14ac:dyDescent="0.3">
      <c r="A7066">
        <v>2629165</v>
      </c>
      <c r="B7066">
        <v>1</v>
      </c>
      <c r="C7066" t="s">
        <v>80</v>
      </c>
      <c r="D7066" t="s">
        <v>103</v>
      </c>
      <c r="E7066" t="s">
        <v>152</v>
      </c>
      <c r="F7066" t="s">
        <v>9006</v>
      </c>
      <c r="G7066" t="s">
        <v>161</v>
      </c>
      <c r="H7066" t="s">
        <v>135</v>
      </c>
      <c r="I7066" t="s">
        <v>136</v>
      </c>
      <c r="J7066" t="s">
        <v>137</v>
      </c>
      <c r="K7066" t="s">
        <v>162</v>
      </c>
      <c r="L7066" t="s">
        <v>19398</v>
      </c>
      <c r="M7066" t="s">
        <v>19399</v>
      </c>
      <c r="N7066">
        <v>9.5152777769999997</v>
      </c>
      <c r="O7066">
        <v>0</v>
      </c>
      <c r="P7066">
        <v>9</v>
      </c>
      <c r="Q7066">
        <v>0</v>
      </c>
      <c r="R7066">
        <v>27</v>
      </c>
      <c r="S7066">
        <v>0</v>
      </c>
      <c r="T7066">
        <v>25</v>
      </c>
      <c r="U7066">
        <v>0</v>
      </c>
      <c r="V7066">
        <v>0</v>
      </c>
      <c r="W7066">
        <v>0</v>
      </c>
      <c r="X7066">
        <v>50.56099323206147</v>
      </c>
      <c r="Y7066">
        <v>0</v>
      </c>
      <c r="Z7066">
        <v>237.12133345633339</v>
      </c>
      <c r="AA7066">
        <v>0</v>
      </c>
      <c r="AB7066">
        <v>233.80998665919668</v>
      </c>
      <c r="AC7066">
        <v>0</v>
      </c>
      <c r="AD7066">
        <v>0</v>
      </c>
      <c r="AE7066">
        <v>521.49231334759156</v>
      </c>
    </row>
    <row r="7067" spans="1:31" x14ac:dyDescent="0.3">
      <c r="A7067">
        <v>2629394</v>
      </c>
      <c r="B7067">
        <v>1</v>
      </c>
      <c r="C7067" t="s">
        <v>81</v>
      </c>
      <c r="D7067" t="s">
        <v>118</v>
      </c>
      <c r="E7067" t="s">
        <v>147</v>
      </c>
      <c r="F7067" t="s">
        <v>18254</v>
      </c>
      <c r="G7067" t="s">
        <v>149</v>
      </c>
      <c r="H7067" t="s">
        <v>144</v>
      </c>
      <c r="I7067" t="s">
        <v>241</v>
      </c>
      <c r="J7067" t="s">
        <v>137</v>
      </c>
      <c r="K7067" t="s">
        <v>138</v>
      </c>
      <c r="L7067" t="s">
        <v>19400</v>
      </c>
      <c r="M7067" t="s">
        <v>19401</v>
      </c>
      <c r="N7067">
        <v>9.7222220000000008E-3</v>
      </c>
      <c r="O7067">
        <v>1</v>
      </c>
      <c r="P7067">
        <v>0</v>
      </c>
      <c r="Q7067">
        <v>36</v>
      </c>
      <c r="R7067">
        <v>74</v>
      </c>
      <c r="S7067">
        <v>3</v>
      </c>
      <c r="T7067">
        <v>3</v>
      </c>
      <c r="U7067">
        <v>0</v>
      </c>
      <c r="V7067">
        <v>0</v>
      </c>
      <c r="W7067">
        <v>1.2814293415268333E-2</v>
      </c>
      <c r="X7067">
        <v>0</v>
      </c>
      <c r="Y7067">
        <v>3.585620560898322</v>
      </c>
      <c r="Z7067">
        <v>2.3816450268401854</v>
      </c>
      <c r="AA7067">
        <v>0.78448845128915634</v>
      </c>
      <c r="AB7067">
        <v>0.30166022381045254</v>
      </c>
      <c r="AC7067">
        <v>0</v>
      </c>
      <c r="AD7067">
        <v>0</v>
      </c>
      <c r="AE7067">
        <v>7.0662285562533853</v>
      </c>
    </row>
    <row r="7068" spans="1:31" x14ac:dyDescent="0.3">
      <c r="A7068">
        <v>2629082</v>
      </c>
      <c r="B7068">
        <v>1</v>
      </c>
      <c r="C7068" t="s">
        <v>80</v>
      </c>
      <c r="D7068" t="s">
        <v>98</v>
      </c>
      <c r="E7068" t="s">
        <v>165</v>
      </c>
      <c r="F7068" t="s">
        <v>7084</v>
      </c>
      <c r="G7068" t="s">
        <v>183</v>
      </c>
      <c r="H7068" t="s">
        <v>135</v>
      </c>
      <c r="I7068" t="s">
        <v>136</v>
      </c>
      <c r="J7068" t="s">
        <v>3</v>
      </c>
      <c r="K7068" t="s">
        <v>138</v>
      </c>
      <c r="L7068" t="s">
        <v>19402</v>
      </c>
      <c r="M7068" t="s">
        <v>19403</v>
      </c>
      <c r="N7068">
        <v>6.1719444440000002</v>
      </c>
      <c r="O7068">
        <v>0</v>
      </c>
      <c r="P7068">
        <v>9</v>
      </c>
      <c r="Q7068">
        <v>0</v>
      </c>
      <c r="R7068">
        <v>4</v>
      </c>
      <c r="S7068">
        <v>0</v>
      </c>
      <c r="T7068">
        <v>4</v>
      </c>
      <c r="U7068">
        <v>0</v>
      </c>
      <c r="V7068">
        <v>0</v>
      </c>
      <c r="W7068">
        <v>0</v>
      </c>
      <c r="X7068">
        <v>20.428593871152771</v>
      </c>
      <c r="Y7068">
        <v>0</v>
      </c>
      <c r="Z7068">
        <v>43.054652483041188</v>
      </c>
      <c r="AA7068">
        <v>0</v>
      </c>
      <c r="AB7068">
        <v>11.00852966089426</v>
      </c>
      <c r="AC7068">
        <v>0</v>
      </c>
      <c r="AD7068">
        <v>0</v>
      </c>
      <c r="AE7068">
        <v>74.49177601508822</v>
      </c>
    </row>
    <row r="7069" spans="1:31" x14ac:dyDescent="0.3">
      <c r="A7069">
        <v>2629606</v>
      </c>
      <c r="B7069">
        <v>1</v>
      </c>
      <c r="C7069" t="s">
        <v>81</v>
      </c>
      <c r="D7069" t="s">
        <v>118</v>
      </c>
      <c r="E7069" t="s">
        <v>194</v>
      </c>
      <c r="F7069" t="s">
        <v>19404</v>
      </c>
      <c r="G7069" t="s">
        <v>149</v>
      </c>
      <c r="H7069" t="s">
        <v>144</v>
      </c>
      <c r="I7069" t="s">
        <v>241</v>
      </c>
      <c r="J7069" t="s">
        <v>137</v>
      </c>
      <c r="K7069" t="s">
        <v>138</v>
      </c>
      <c r="L7069" t="s">
        <v>19405</v>
      </c>
      <c r="M7069" t="s">
        <v>19406</v>
      </c>
      <c r="N7069">
        <v>1.2500000000000001E-2</v>
      </c>
      <c r="O7069">
        <v>14</v>
      </c>
      <c r="P7069">
        <v>1</v>
      </c>
      <c r="Q7069">
        <v>54</v>
      </c>
      <c r="R7069">
        <v>5</v>
      </c>
      <c r="S7069">
        <v>34</v>
      </c>
      <c r="T7069">
        <v>0</v>
      </c>
      <c r="U7069">
        <v>1</v>
      </c>
      <c r="V7069">
        <v>0</v>
      </c>
      <c r="W7069">
        <v>0.189283705476255</v>
      </c>
      <c r="X7069">
        <v>1.5534375270699998E-3</v>
      </c>
      <c r="Y7069">
        <v>1.877955218297503</v>
      </c>
      <c r="Z7069">
        <v>7.2848331958893758E-2</v>
      </c>
      <c r="AA7069">
        <v>2.2888557070577629</v>
      </c>
      <c r="AB7069">
        <v>0</v>
      </c>
      <c r="AC7069">
        <v>1.3467399028843126</v>
      </c>
      <c r="AD7069">
        <v>0</v>
      </c>
      <c r="AE7069">
        <v>5.7772363032017973</v>
      </c>
    </row>
    <row r="7070" spans="1:31" x14ac:dyDescent="0.3">
      <c r="A7070">
        <v>2629268</v>
      </c>
      <c r="B7070">
        <v>1</v>
      </c>
      <c r="C7070" t="s">
        <v>80</v>
      </c>
      <c r="D7070" t="s">
        <v>106</v>
      </c>
      <c r="E7070" t="s">
        <v>152</v>
      </c>
      <c r="F7070" t="s">
        <v>19407</v>
      </c>
      <c r="G7070" t="s">
        <v>161</v>
      </c>
      <c r="H7070" t="s">
        <v>135</v>
      </c>
      <c r="I7070" t="s">
        <v>136</v>
      </c>
      <c r="J7070" t="s">
        <v>137</v>
      </c>
      <c r="K7070" t="s">
        <v>162</v>
      </c>
      <c r="L7070" t="s">
        <v>19408</v>
      </c>
      <c r="M7070" t="s">
        <v>19409</v>
      </c>
      <c r="N7070">
        <v>6.602777777</v>
      </c>
      <c r="O7070">
        <v>0</v>
      </c>
      <c r="P7070">
        <v>0</v>
      </c>
      <c r="Q7070">
        <v>0</v>
      </c>
      <c r="R7070">
        <v>12</v>
      </c>
      <c r="S7070">
        <v>0</v>
      </c>
      <c r="T7070">
        <v>1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367.05738844832143</v>
      </c>
      <c r="AA7070">
        <v>0</v>
      </c>
      <c r="AB7070">
        <v>147.42261645868541</v>
      </c>
      <c r="AC7070">
        <v>0</v>
      </c>
      <c r="AD7070">
        <v>0</v>
      </c>
      <c r="AE7070">
        <v>514.48000490700679</v>
      </c>
    </row>
    <row r="7071" spans="1:31" x14ac:dyDescent="0.3">
      <c r="A7071">
        <v>2629483</v>
      </c>
      <c r="B7071">
        <v>1</v>
      </c>
      <c r="C7071" t="s">
        <v>80</v>
      </c>
      <c r="D7071" t="s">
        <v>85</v>
      </c>
      <c r="E7071" t="s">
        <v>141</v>
      </c>
      <c r="F7071" t="s">
        <v>19410</v>
      </c>
      <c r="G7071" t="s">
        <v>1177</v>
      </c>
      <c r="H7071" t="s">
        <v>144</v>
      </c>
      <c r="I7071" t="s">
        <v>136</v>
      </c>
      <c r="J7071" t="s">
        <v>137</v>
      </c>
      <c r="K7071" t="s">
        <v>138</v>
      </c>
      <c r="L7071" t="s">
        <v>19411</v>
      </c>
      <c r="M7071" t="s">
        <v>19412</v>
      </c>
      <c r="N7071">
        <v>1.1575</v>
      </c>
      <c r="O7071">
        <v>0</v>
      </c>
      <c r="P7071">
        <v>698</v>
      </c>
      <c r="Q7071">
        <v>0</v>
      </c>
      <c r="R7071">
        <v>0</v>
      </c>
      <c r="S7071">
        <v>1</v>
      </c>
      <c r="T7071">
        <v>68</v>
      </c>
      <c r="U7071">
        <v>0</v>
      </c>
      <c r="V7071">
        <v>0</v>
      </c>
      <c r="W7071">
        <v>0</v>
      </c>
      <c r="X7071">
        <v>304.26973675360574</v>
      </c>
      <c r="Y7071">
        <v>0</v>
      </c>
      <c r="Z7071">
        <v>0</v>
      </c>
      <c r="AA7071">
        <v>2286.9111330794758</v>
      </c>
      <c r="AB7071">
        <v>186.54586986628667</v>
      </c>
      <c r="AC7071">
        <v>0</v>
      </c>
      <c r="AD7071">
        <v>0</v>
      </c>
      <c r="AE7071">
        <v>2777.726739699368</v>
      </c>
    </row>
    <row r="7072" spans="1:31" x14ac:dyDescent="0.3">
      <c r="A7072">
        <v>2629122</v>
      </c>
      <c r="B7072">
        <v>1</v>
      </c>
      <c r="C7072" t="s">
        <v>80</v>
      </c>
      <c r="D7072" t="s">
        <v>98</v>
      </c>
      <c r="E7072" t="s">
        <v>165</v>
      </c>
      <c r="F7072" t="s">
        <v>19413</v>
      </c>
      <c r="G7072" t="s">
        <v>224</v>
      </c>
      <c r="H7072" t="s">
        <v>135</v>
      </c>
      <c r="I7072" t="s">
        <v>136</v>
      </c>
      <c r="J7072" t="s">
        <v>137</v>
      </c>
      <c r="K7072" t="s">
        <v>138</v>
      </c>
      <c r="L7072" t="s">
        <v>19414</v>
      </c>
      <c r="M7072" t="s">
        <v>19415</v>
      </c>
      <c r="N7072">
        <v>2.8852777770000002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1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0.62572503434337223</v>
      </c>
      <c r="AC7072">
        <v>0</v>
      </c>
      <c r="AD7072">
        <v>0</v>
      </c>
      <c r="AE7072">
        <v>0.62572503434337223</v>
      </c>
    </row>
    <row r="7073" spans="1:31" x14ac:dyDescent="0.3">
      <c r="A7073">
        <v>2629523</v>
      </c>
      <c r="B7073">
        <v>1</v>
      </c>
      <c r="C7073" t="s">
        <v>80</v>
      </c>
      <c r="D7073" t="s">
        <v>101</v>
      </c>
      <c r="E7073" t="s">
        <v>132</v>
      </c>
      <c r="F7073" t="s">
        <v>19416</v>
      </c>
      <c r="G7073" t="s">
        <v>228</v>
      </c>
      <c r="H7073" t="s">
        <v>135</v>
      </c>
      <c r="I7073" t="s">
        <v>136</v>
      </c>
      <c r="J7073" t="s">
        <v>137</v>
      </c>
      <c r="K7073" t="s">
        <v>138</v>
      </c>
      <c r="L7073" t="s">
        <v>19417</v>
      </c>
      <c r="M7073" t="s">
        <v>19418</v>
      </c>
      <c r="N7073">
        <v>1.824166666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4.4158095963208339</v>
      </c>
      <c r="AC7073">
        <v>0</v>
      </c>
      <c r="AD7073">
        <v>0</v>
      </c>
      <c r="AE7073">
        <v>4.4158095963208339</v>
      </c>
    </row>
    <row r="7074" spans="1:31" x14ac:dyDescent="0.3">
      <c r="A7074">
        <v>2629523</v>
      </c>
      <c r="B7074">
        <v>2</v>
      </c>
      <c r="C7074" t="s">
        <v>80</v>
      </c>
      <c r="D7074" t="s">
        <v>101</v>
      </c>
      <c r="E7074" t="s">
        <v>214</v>
      </c>
      <c r="F7074" t="s">
        <v>19419</v>
      </c>
      <c r="G7074" t="s">
        <v>228</v>
      </c>
      <c r="H7074" t="s">
        <v>135</v>
      </c>
      <c r="I7074" t="s">
        <v>136</v>
      </c>
      <c r="J7074" t="s">
        <v>137</v>
      </c>
      <c r="K7074" t="s">
        <v>138</v>
      </c>
      <c r="L7074" t="s">
        <v>19418</v>
      </c>
      <c r="M7074" t="s">
        <v>19420</v>
      </c>
      <c r="N7074">
        <v>0.71722222199999996</v>
      </c>
      <c r="O7074">
        <v>0</v>
      </c>
      <c r="P7074">
        <v>30</v>
      </c>
      <c r="Q7074">
        <v>0</v>
      </c>
      <c r="R7074">
        <v>0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4.41527109880015</v>
      </c>
      <c r="Y7074">
        <v>0</v>
      </c>
      <c r="Z7074">
        <v>0</v>
      </c>
      <c r="AA7074">
        <v>0</v>
      </c>
      <c r="AB7074">
        <v>1.5424996752611111</v>
      </c>
      <c r="AC7074">
        <v>0</v>
      </c>
      <c r="AD7074">
        <v>0</v>
      </c>
      <c r="AE7074">
        <v>5.9577707740612613</v>
      </c>
    </row>
    <row r="7075" spans="1:31" x14ac:dyDescent="0.3">
      <c r="A7075">
        <v>2629228</v>
      </c>
      <c r="B7075">
        <v>1</v>
      </c>
      <c r="C7075" t="s">
        <v>81</v>
      </c>
      <c r="D7075" t="s">
        <v>126</v>
      </c>
      <c r="E7075" t="s">
        <v>141</v>
      </c>
      <c r="F7075" t="s">
        <v>19421</v>
      </c>
      <c r="G7075" t="s">
        <v>161</v>
      </c>
      <c r="H7075" t="s">
        <v>144</v>
      </c>
      <c r="I7075" t="s">
        <v>136</v>
      </c>
      <c r="J7075" t="s">
        <v>137</v>
      </c>
      <c r="K7075" t="s">
        <v>162</v>
      </c>
      <c r="L7075" t="s">
        <v>19422</v>
      </c>
      <c r="M7075" t="s">
        <v>19423</v>
      </c>
      <c r="N7075">
        <v>7.0183333330000002</v>
      </c>
      <c r="O7075">
        <v>0</v>
      </c>
      <c r="P7075">
        <v>43</v>
      </c>
      <c r="Q7075">
        <v>0</v>
      </c>
      <c r="R7075">
        <v>13</v>
      </c>
      <c r="S7075">
        <v>0</v>
      </c>
      <c r="T7075">
        <v>4</v>
      </c>
      <c r="U7075">
        <v>0</v>
      </c>
      <c r="V7075">
        <v>0</v>
      </c>
      <c r="W7075">
        <v>0</v>
      </c>
      <c r="X7075">
        <v>37.856769199154591</v>
      </c>
      <c r="Y7075">
        <v>0</v>
      </c>
      <c r="Z7075">
        <v>38.6045672115374</v>
      </c>
      <c r="AA7075">
        <v>0</v>
      </c>
      <c r="AB7075">
        <v>36.088977884081821</v>
      </c>
      <c r="AC7075">
        <v>0</v>
      </c>
      <c r="AD7075">
        <v>0</v>
      </c>
      <c r="AE7075">
        <v>112.55031429477381</v>
      </c>
    </row>
    <row r="7076" spans="1:31" x14ac:dyDescent="0.3">
      <c r="A7076">
        <v>2629128</v>
      </c>
      <c r="B7076">
        <v>1</v>
      </c>
      <c r="C7076" t="s">
        <v>80</v>
      </c>
      <c r="D7076" t="s">
        <v>104</v>
      </c>
      <c r="E7076" t="s">
        <v>141</v>
      </c>
      <c r="F7076" t="s">
        <v>19424</v>
      </c>
      <c r="G7076" t="s">
        <v>143</v>
      </c>
      <c r="H7076" t="s">
        <v>144</v>
      </c>
      <c r="I7076" t="s">
        <v>136</v>
      </c>
      <c r="J7076" t="s">
        <v>137</v>
      </c>
      <c r="K7076" t="s">
        <v>138</v>
      </c>
      <c r="L7076" t="s">
        <v>19425</v>
      </c>
      <c r="M7076" t="s">
        <v>19426</v>
      </c>
      <c r="N7076">
        <v>2.4155555550000001</v>
      </c>
      <c r="O7076">
        <v>0</v>
      </c>
      <c r="P7076">
        <v>185</v>
      </c>
      <c r="Q7076">
        <v>0</v>
      </c>
      <c r="R7076">
        <v>1</v>
      </c>
      <c r="S7076">
        <v>0</v>
      </c>
      <c r="T7076">
        <v>15</v>
      </c>
      <c r="U7076">
        <v>0</v>
      </c>
      <c r="V7076">
        <v>0</v>
      </c>
      <c r="W7076">
        <v>0</v>
      </c>
      <c r="X7076">
        <v>77.842647930582942</v>
      </c>
      <c r="Y7076">
        <v>0</v>
      </c>
      <c r="Z7076">
        <v>0</v>
      </c>
      <c r="AA7076">
        <v>0</v>
      </c>
      <c r="AB7076">
        <v>26.761590871258878</v>
      </c>
      <c r="AC7076">
        <v>0</v>
      </c>
      <c r="AD7076">
        <v>0</v>
      </c>
      <c r="AE7076">
        <v>104.60423880184182</v>
      </c>
    </row>
    <row r="7077" spans="1:31" x14ac:dyDescent="0.3">
      <c r="A7077">
        <v>2629354</v>
      </c>
      <c r="B7077">
        <v>1</v>
      </c>
      <c r="C7077" t="s">
        <v>80</v>
      </c>
      <c r="D7077" t="s">
        <v>105</v>
      </c>
      <c r="E7077" t="s">
        <v>165</v>
      </c>
      <c r="F7077" t="s">
        <v>19427</v>
      </c>
      <c r="G7077" t="s">
        <v>187</v>
      </c>
      <c r="H7077" t="s">
        <v>135</v>
      </c>
      <c r="I7077" t="s">
        <v>136</v>
      </c>
      <c r="J7077" t="s">
        <v>137</v>
      </c>
      <c r="K7077" t="s">
        <v>138</v>
      </c>
      <c r="L7077" t="s">
        <v>19428</v>
      </c>
      <c r="M7077" t="s">
        <v>19141</v>
      </c>
      <c r="N7077">
        <v>1.1347222219999999</v>
      </c>
      <c r="O7077">
        <v>0</v>
      </c>
      <c r="P7077">
        <v>68</v>
      </c>
      <c r="Q7077">
        <v>0</v>
      </c>
      <c r="R7077">
        <v>0</v>
      </c>
      <c r="S7077">
        <v>0</v>
      </c>
      <c r="T7077">
        <v>8</v>
      </c>
      <c r="U7077">
        <v>0</v>
      </c>
      <c r="V7077">
        <v>0</v>
      </c>
      <c r="W7077">
        <v>0</v>
      </c>
      <c r="X7077">
        <v>9.2657548873650502</v>
      </c>
      <c r="Y7077">
        <v>0</v>
      </c>
      <c r="Z7077">
        <v>0</v>
      </c>
      <c r="AA7077">
        <v>0</v>
      </c>
      <c r="AB7077">
        <v>1.1298752334429851</v>
      </c>
      <c r="AC7077">
        <v>0</v>
      </c>
      <c r="AD7077">
        <v>0</v>
      </c>
      <c r="AE7077">
        <v>10.395630120808036</v>
      </c>
    </row>
    <row r="7078" spans="1:31" x14ac:dyDescent="0.3">
      <c r="A7078">
        <v>2629709</v>
      </c>
      <c r="B7078">
        <v>1</v>
      </c>
      <c r="C7078" t="s">
        <v>81</v>
      </c>
      <c r="D7078" t="s">
        <v>122</v>
      </c>
      <c r="E7078" t="s">
        <v>194</v>
      </c>
      <c r="F7078" t="s">
        <v>5828</v>
      </c>
      <c r="G7078" t="s">
        <v>149</v>
      </c>
      <c r="H7078" t="s">
        <v>144</v>
      </c>
      <c r="I7078" t="s">
        <v>136</v>
      </c>
      <c r="J7078" t="s">
        <v>137</v>
      </c>
      <c r="K7078" t="s">
        <v>138</v>
      </c>
      <c r="L7078" t="s">
        <v>19429</v>
      </c>
      <c r="M7078" t="s">
        <v>19430</v>
      </c>
      <c r="N7078">
        <v>0.29527777700000002</v>
      </c>
      <c r="O7078">
        <v>16</v>
      </c>
      <c r="P7078">
        <v>867</v>
      </c>
      <c r="Q7078">
        <v>72</v>
      </c>
      <c r="R7078">
        <v>41</v>
      </c>
      <c r="S7078">
        <v>16</v>
      </c>
      <c r="T7078">
        <v>49</v>
      </c>
      <c r="U7078">
        <v>0</v>
      </c>
      <c r="V7078">
        <v>1</v>
      </c>
      <c r="W7078">
        <v>1.7395270675958101</v>
      </c>
      <c r="X7078">
        <v>39.294430400491862</v>
      </c>
      <c r="Y7078">
        <v>35.376769384983497</v>
      </c>
      <c r="Z7078">
        <v>13.468347880160891</v>
      </c>
      <c r="AA7078">
        <v>15.117790775760087</v>
      </c>
      <c r="AB7078">
        <v>10.008919195708707</v>
      </c>
      <c r="AC7078">
        <v>0</v>
      </c>
      <c r="AD7078">
        <v>1.169195084181198</v>
      </c>
      <c r="AE7078">
        <v>116.17497978888206</v>
      </c>
    </row>
    <row r="7079" spans="1:31" x14ac:dyDescent="0.3">
      <c r="A7079">
        <v>2629377</v>
      </c>
      <c r="B7079">
        <v>1</v>
      </c>
      <c r="C7079" t="s">
        <v>81</v>
      </c>
      <c r="D7079" t="s">
        <v>123</v>
      </c>
      <c r="E7079" t="s">
        <v>132</v>
      </c>
      <c r="F7079" t="s">
        <v>19431</v>
      </c>
      <c r="G7079" t="s">
        <v>134</v>
      </c>
      <c r="H7079" t="s">
        <v>135</v>
      </c>
      <c r="I7079" t="s">
        <v>136</v>
      </c>
      <c r="J7079" t="s">
        <v>137</v>
      </c>
      <c r="K7079" t="s">
        <v>138</v>
      </c>
      <c r="L7079" t="s">
        <v>19432</v>
      </c>
      <c r="M7079" t="s">
        <v>19433</v>
      </c>
      <c r="N7079">
        <v>0.38972222200000001</v>
      </c>
      <c r="O7079">
        <v>0</v>
      </c>
      <c r="P7079">
        <v>5</v>
      </c>
      <c r="Q7079">
        <v>0</v>
      </c>
      <c r="R7079">
        <v>0</v>
      </c>
      <c r="S7079">
        <v>0</v>
      </c>
      <c r="T7079">
        <v>2</v>
      </c>
      <c r="U7079">
        <v>0</v>
      </c>
      <c r="V7079">
        <v>0</v>
      </c>
      <c r="W7079">
        <v>0</v>
      </c>
      <c r="X7079">
        <v>1.0195587438495903</v>
      </c>
      <c r="Y7079">
        <v>0</v>
      </c>
      <c r="Z7079">
        <v>0</v>
      </c>
      <c r="AA7079">
        <v>0</v>
      </c>
      <c r="AB7079">
        <v>2.160112691655582</v>
      </c>
      <c r="AC7079">
        <v>0</v>
      </c>
      <c r="AD7079">
        <v>0</v>
      </c>
      <c r="AE7079">
        <v>3.1796714355051723</v>
      </c>
    </row>
    <row r="7080" spans="1:31" x14ac:dyDescent="0.3">
      <c r="A7080">
        <v>2629168</v>
      </c>
      <c r="B7080">
        <v>1</v>
      </c>
      <c r="C7080" t="s">
        <v>81</v>
      </c>
      <c r="D7080" t="s">
        <v>118</v>
      </c>
      <c r="E7080" t="s">
        <v>141</v>
      </c>
      <c r="F7080" t="s">
        <v>19434</v>
      </c>
      <c r="G7080" t="s">
        <v>143</v>
      </c>
      <c r="H7080" t="s">
        <v>144</v>
      </c>
      <c r="I7080" t="s">
        <v>136</v>
      </c>
      <c r="J7080" t="s">
        <v>137</v>
      </c>
      <c r="K7080" t="s">
        <v>138</v>
      </c>
      <c r="L7080" t="s">
        <v>19435</v>
      </c>
      <c r="M7080" t="s">
        <v>19436</v>
      </c>
      <c r="N7080">
        <v>2.2336111110000001</v>
      </c>
      <c r="O7080">
        <v>0</v>
      </c>
      <c r="P7080">
        <v>65</v>
      </c>
      <c r="Q7080">
        <v>0</v>
      </c>
      <c r="R7080">
        <v>1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29.248845099105282</v>
      </c>
      <c r="Y7080">
        <v>0</v>
      </c>
      <c r="Z7080">
        <v>6.0259533833466401</v>
      </c>
      <c r="AA7080">
        <v>0</v>
      </c>
      <c r="AB7080">
        <v>0</v>
      </c>
      <c r="AC7080">
        <v>0</v>
      </c>
      <c r="AD7080">
        <v>0</v>
      </c>
      <c r="AE7080">
        <v>35.274798482451921</v>
      </c>
    </row>
    <row r="7081" spans="1:31" x14ac:dyDescent="0.3">
      <c r="A7081">
        <v>2629732</v>
      </c>
      <c r="B7081">
        <v>1</v>
      </c>
      <c r="C7081" t="s">
        <v>80</v>
      </c>
      <c r="D7081" t="s">
        <v>102</v>
      </c>
      <c r="E7081" t="s">
        <v>152</v>
      </c>
      <c r="F7081" t="s">
        <v>6823</v>
      </c>
      <c r="G7081" t="s">
        <v>154</v>
      </c>
      <c r="H7081" t="s">
        <v>135</v>
      </c>
      <c r="I7081" t="s">
        <v>136</v>
      </c>
      <c r="J7081" t="s">
        <v>137</v>
      </c>
      <c r="K7081" t="s">
        <v>138</v>
      </c>
      <c r="L7081" t="s">
        <v>19437</v>
      </c>
      <c r="M7081" t="s">
        <v>19438</v>
      </c>
      <c r="N7081">
        <v>0.58555555500000001</v>
      </c>
      <c r="O7081">
        <v>0</v>
      </c>
      <c r="P7081">
        <v>40</v>
      </c>
      <c r="Q7081">
        <v>0</v>
      </c>
      <c r="R7081">
        <v>4</v>
      </c>
      <c r="S7081">
        <v>0</v>
      </c>
      <c r="T7081">
        <v>14</v>
      </c>
      <c r="U7081">
        <v>0</v>
      </c>
      <c r="V7081">
        <v>1</v>
      </c>
      <c r="W7081">
        <v>0</v>
      </c>
      <c r="X7081">
        <v>6.7427633110002576</v>
      </c>
      <c r="Y7081">
        <v>0</v>
      </c>
      <c r="Z7081">
        <v>9.3931312376089053</v>
      </c>
      <c r="AA7081">
        <v>0</v>
      </c>
      <c r="AB7081">
        <v>5.2222002475893152</v>
      </c>
      <c r="AC7081">
        <v>0</v>
      </c>
      <c r="AD7081">
        <v>5.9551945004775002E-2</v>
      </c>
      <c r="AE7081">
        <v>21.417646741203253</v>
      </c>
    </row>
    <row r="7082" spans="1:31" x14ac:dyDescent="0.3">
      <c r="A7082">
        <v>2629254</v>
      </c>
      <c r="B7082">
        <v>1</v>
      </c>
      <c r="C7082" t="s">
        <v>81</v>
      </c>
      <c r="D7082" t="s">
        <v>127</v>
      </c>
      <c r="E7082" t="s">
        <v>141</v>
      </c>
      <c r="F7082" t="s">
        <v>19439</v>
      </c>
      <c r="G7082" t="s">
        <v>143</v>
      </c>
      <c r="H7082" t="s">
        <v>144</v>
      </c>
      <c r="I7082" t="s">
        <v>136</v>
      </c>
      <c r="J7082" t="s">
        <v>137</v>
      </c>
      <c r="K7082" t="s">
        <v>138</v>
      </c>
      <c r="L7082" t="s">
        <v>19440</v>
      </c>
      <c r="M7082" t="s">
        <v>19441</v>
      </c>
      <c r="N7082">
        <v>1.7566666660000001</v>
      </c>
      <c r="O7082">
        <v>0</v>
      </c>
      <c r="P7082">
        <v>1</v>
      </c>
      <c r="Q7082">
        <v>0</v>
      </c>
      <c r="R7082">
        <v>7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8.247606207398487</v>
      </c>
      <c r="AA7082">
        <v>0</v>
      </c>
      <c r="AB7082">
        <v>9.4940919547414446E-2</v>
      </c>
      <c r="AC7082">
        <v>0</v>
      </c>
      <c r="AD7082">
        <v>0</v>
      </c>
      <c r="AE7082">
        <v>8.3425471269459006</v>
      </c>
    </row>
    <row r="7083" spans="1:31" x14ac:dyDescent="0.3">
      <c r="A7083">
        <v>2629540</v>
      </c>
      <c r="B7083">
        <v>1</v>
      </c>
      <c r="C7083" t="s">
        <v>80</v>
      </c>
      <c r="D7083" t="s">
        <v>83</v>
      </c>
      <c r="E7083" t="s">
        <v>152</v>
      </c>
      <c r="F7083" t="s">
        <v>2412</v>
      </c>
      <c r="G7083" t="s">
        <v>224</v>
      </c>
      <c r="H7083" t="s">
        <v>135</v>
      </c>
      <c r="I7083" t="s">
        <v>136</v>
      </c>
      <c r="J7083" t="s">
        <v>137</v>
      </c>
      <c r="K7083" t="s">
        <v>138</v>
      </c>
      <c r="L7083" t="s">
        <v>19442</v>
      </c>
      <c r="M7083" t="s">
        <v>19443</v>
      </c>
      <c r="N7083">
        <v>3.9166666659999998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104</v>
      </c>
      <c r="U7083">
        <v>0</v>
      </c>
      <c r="V7083">
        <v>3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416.60157340157991</v>
      </c>
      <c r="AC7083">
        <v>0</v>
      </c>
      <c r="AD7083">
        <v>176.76278227297414</v>
      </c>
      <c r="AE7083">
        <v>593.36435567455408</v>
      </c>
    </row>
    <row r="7084" spans="1:31" x14ac:dyDescent="0.3">
      <c r="A7084">
        <v>2629397</v>
      </c>
      <c r="B7084">
        <v>1</v>
      </c>
      <c r="C7084" t="s">
        <v>81</v>
      </c>
      <c r="D7084" t="s">
        <v>112</v>
      </c>
      <c r="E7084" t="s">
        <v>194</v>
      </c>
      <c r="F7084" t="s">
        <v>3512</v>
      </c>
      <c r="G7084" t="s">
        <v>149</v>
      </c>
      <c r="H7084" t="s">
        <v>144</v>
      </c>
      <c r="I7084" t="s">
        <v>136</v>
      </c>
      <c r="J7084" t="s">
        <v>137</v>
      </c>
      <c r="K7084" t="s">
        <v>138</v>
      </c>
      <c r="L7084" t="s">
        <v>19444</v>
      </c>
      <c r="M7084" t="s">
        <v>19445</v>
      </c>
      <c r="N7084">
        <v>6.6666665999999999E-2</v>
      </c>
      <c r="O7084">
        <v>3</v>
      </c>
      <c r="P7084">
        <v>1283</v>
      </c>
      <c r="Q7084">
        <v>5</v>
      </c>
      <c r="R7084">
        <v>37</v>
      </c>
      <c r="S7084">
        <v>7</v>
      </c>
      <c r="T7084">
        <v>69</v>
      </c>
      <c r="U7084">
        <v>0</v>
      </c>
      <c r="V7084">
        <v>0</v>
      </c>
      <c r="W7084">
        <v>5.4717121199999996E-2</v>
      </c>
      <c r="X7084">
        <v>7.5463445662232482</v>
      </c>
      <c r="Y7084">
        <v>2.6596668419117999</v>
      </c>
      <c r="Z7084">
        <v>0.93924109918232002</v>
      </c>
      <c r="AA7084">
        <v>1.5318750388111333</v>
      </c>
      <c r="AB7084">
        <v>2.0884799875134004</v>
      </c>
      <c r="AC7084">
        <v>0</v>
      </c>
      <c r="AD7084">
        <v>0</v>
      </c>
      <c r="AE7084">
        <v>14.820324654841903</v>
      </c>
    </row>
    <row r="7085" spans="1:31" x14ac:dyDescent="0.3">
      <c r="A7085">
        <v>2640206</v>
      </c>
      <c r="B7085">
        <v>1</v>
      </c>
      <c r="C7085" t="s">
        <v>80</v>
      </c>
      <c r="D7085" t="s">
        <v>95</v>
      </c>
      <c r="E7085" t="s">
        <v>141</v>
      </c>
      <c r="F7085" t="s">
        <v>19446</v>
      </c>
      <c r="G7085" t="s">
        <v>562</v>
      </c>
      <c r="H7085" t="s">
        <v>144</v>
      </c>
      <c r="I7085" t="s">
        <v>136</v>
      </c>
      <c r="J7085" t="s">
        <v>137</v>
      </c>
      <c r="K7085" t="s">
        <v>162</v>
      </c>
      <c r="L7085" t="s">
        <v>19447</v>
      </c>
      <c r="M7085" t="s">
        <v>19448</v>
      </c>
      <c r="N7085">
        <v>0.15111111099999999</v>
      </c>
      <c r="O7085">
        <v>1</v>
      </c>
      <c r="P7085">
        <v>0</v>
      </c>
      <c r="Q7085">
        <v>0</v>
      </c>
      <c r="R7085">
        <v>0</v>
      </c>
      <c r="S7085">
        <v>2</v>
      </c>
      <c r="T7085">
        <v>0</v>
      </c>
      <c r="U7085">
        <v>0</v>
      </c>
      <c r="V7085">
        <v>0</v>
      </c>
      <c r="W7085">
        <v>0.18725336141140447</v>
      </c>
      <c r="X7085">
        <v>0</v>
      </c>
      <c r="Y7085">
        <v>0</v>
      </c>
      <c r="Z7085">
        <v>0</v>
      </c>
      <c r="AA7085">
        <v>0.64817973191221601</v>
      </c>
      <c r="AB7085">
        <v>0</v>
      </c>
      <c r="AC7085">
        <v>0</v>
      </c>
      <c r="AD7085">
        <v>0</v>
      </c>
      <c r="AE7085">
        <v>0.83543309332362048</v>
      </c>
    </row>
    <row r="7086" spans="1:31" x14ac:dyDescent="0.3">
      <c r="A7086">
        <v>2630050</v>
      </c>
      <c r="B7086">
        <v>1</v>
      </c>
      <c r="C7086" t="s">
        <v>80</v>
      </c>
      <c r="D7086" t="s">
        <v>96</v>
      </c>
      <c r="E7086" t="s">
        <v>152</v>
      </c>
      <c r="F7086" t="s">
        <v>19449</v>
      </c>
      <c r="G7086" t="s">
        <v>161</v>
      </c>
      <c r="H7086" t="s">
        <v>135</v>
      </c>
      <c r="I7086" t="s">
        <v>136</v>
      </c>
      <c r="J7086" t="s">
        <v>137</v>
      </c>
      <c r="K7086" t="s">
        <v>162</v>
      </c>
      <c r="L7086" t="s">
        <v>19450</v>
      </c>
      <c r="M7086" t="s">
        <v>19451</v>
      </c>
      <c r="N7086">
        <v>1.5349999999999999</v>
      </c>
      <c r="O7086">
        <v>0</v>
      </c>
      <c r="P7086">
        <v>344</v>
      </c>
      <c r="Q7086">
        <v>0</v>
      </c>
      <c r="R7086">
        <v>0</v>
      </c>
      <c r="S7086">
        <v>0</v>
      </c>
      <c r="T7086">
        <v>21</v>
      </c>
      <c r="U7086">
        <v>0</v>
      </c>
      <c r="V7086">
        <v>0</v>
      </c>
      <c r="W7086">
        <v>0</v>
      </c>
      <c r="X7086">
        <v>320.86787675824201</v>
      </c>
      <c r="Y7086">
        <v>0</v>
      </c>
      <c r="Z7086">
        <v>0</v>
      </c>
      <c r="AA7086">
        <v>0</v>
      </c>
      <c r="AB7086">
        <v>115.53586590260831</v>
      </c>
      <c r="AC7086">
        <v>0</v>
      </c>
      <c r="AD7086">
        <v>0</v>
      </c>
      <c r="AE7086">
        <v>436.4037426608503</v>
      </c>
    </row>
    <row r="7087" spans="1:31" x14ac:dyDescent="0.3">
      <c r="A7087">
        <v>2640560</v>
      </c>
      <c r="B7087">
        <v>2</v>
      </c>
      <c r="C7087" t="s">
        <v>80</v>
      </c>
      <c r="D7087" t="s">
        <v>103</v>
      </c>
      <c r="E7087" t="s">
        <v>152</v>
      </c>
      <c r="F7087" t="s">
        <v>3681</v>
      </c>
      <c r="G7087" t="s">
        <v>187</v>
      </c>
      <c r="H7087" t="s">
        <v>135</v>
      </c>
      <c r="I7087" t="s">
        <v>136</v>
      </c>
      <c r="J7087" t="s">
        <v>137</v>
      </c>
      <c r="K7087" t="s">
        <v>138</v>
      </c>
      <c r="L7087" t="s">
        <v>19452</v>
      </c>
      <c r="M7087" t="s">
        <v>19453</v>
      </c>
      <c r="N7087">
        <v>0.86388888799999997</v>
      </c>
      <c r="O7087">
        <v>0</v>
      </c>
      <c r="P7087">
        <v>237</v>
      </c>
      <c r="Q7087">
        <v>0</v>
      </c>
      <c r="R7087">
        <v>7</v>
      </c>
      <c r="S7087">
        <v>0</v>
      </c>
      <c r="T7087">
        <v>12</v>
      </c>
      <c r="U7087">
        <v>0</v>
      </c>
      <c r="V7087">
        <v>0</v>
      </c>
      <c r="W7087">
        <v>0</v>
      </c>
      <c r="X7087">
        <v>56.638767489749341</v>
      </c>
      <c r="Y7087">
        <v>0</v>
      </c>
      <c r="Z7087">
        <v>4.1919066258056334</v>
      </c>
      <c r="AA7087">
        <v>0</v>
      </c>
      <c r="AB7087">
        <v>14.619986417971774</v>
      </c>
      <c r="AC7087">
        <v>0</v>
      </c>
      <c r="AD7087">
        <v>0</v>
      </c>
      <c r="AE7087">
        <v>75.450660533526758</v>
      </c>
    </row>
    <row r="7088" spans="1:31" x14ac:dyDescent="0.3">
      <c r="A7088">
        <v>2630027</v>
      </c>
      <c r="B7088">
        <v>1</v>
      </c>
      <c r="C7088" t="s">
        <v>80</v>
      </c>
      <c r="D7088" t="s">
        <v>88</v>
      </c>
      <c r="E7088" t="s">
        <v>141</v>
      </c>
      <c r="F7088" t="s">
        <v>19454</v>
      </c>
      <c r="G7088" t="s">
        <v>220</v>
      </c>
      <c r="H7088" t="s">
        <v>144</v>
      </c>
      <c r="I7088" t="s">
        <v>136</v>
      </c>
      <c r="J7088" t="s">
        <v>137</v>
      </c>
      <c r="K7088" t="s">
        <v>162</v>
      </c>
      <c r="L7088" t="s">
        <v>19455</v>
      </c>
      <c r="M7088" t="s">
        <v>19456</v>
      </c>
      <c r="N7088">
        <v>5.1786111110000004</v>
      </c>
      <c r="O7088">
        <v>0</v>
      </c>
      <c r="P7088">
        <v>669</v>
      </c>
      <c r="Q7088">
        <v>0</v>
      </c>
      <c r="R7088">
        <v>0</v>
      </c>
      <c r="S7088">
        <v>0</v>
      </c>
      <c r="T7088">
        <v>18</v>
      </c>
      <c r="U7088">
        <v>0</v>
      </c>
      <c r="V7088">
        <v>0</v>
      </c>
      <c r="W7088">
        <v>0</v>
      </c>
      <c r="X7088">
        <v>1016.700361835454</v>
      </c>
      <c r="Y7088">
        <v>0</v>
      </c>
      <c r="Z7088">
        <v>0</v>
      </c>
      <c r="AA7088">
        <v>0</v>
      </c>
      <c r="AB7088">
        <v>209.26703132303012</v>
      </c>
      <c r="AC7088">
        <v>0</v>
      </c>
      <c r="AD7088">
        <v>0</v>
      </c>
      <c r="AE7088">
        <v>1225.9673931584841</v>
      </c>
    </row>
    <row r="7089" spans="1:31" x14ac:dyDescent="0.3">
      <c r="A7089">
        <v>2640352</v>
      </c>
      <c r="B7089">
        <v>1</v>
      </c>
      <c r="C7089" t="s">
        <v>81</v>
      </c>
      <c r="D7089" t="s">
        <v>122</v>
      </c>
      <c r="E7089" t="s">
        <v>194</v>
      </c>
      <c r="F7089" t="s">
        <v>8300</v>
      </c>
      <c r="G7089" t="s">
        <v>149</v>
      </c>
      <c r="H7089" t="s">
        <v>144</v>
      </c>
      <c r="I7089" t="s">
        <v>136</v>
      </c>
      <c r="J7089" t="s">
        <v>137</v>
      </c>
      <c r="K7089" t="s">
        <v>138</v>
      </c>
      <c r="L7089" t="s">
        <v>19457</v>
      </c>
      <c r="M7089" t="s">
        <v>19458</v>
      </c>
      <c r="N7089">
        <v>0.28611111099999997</v>
      </c>
      <c r="O7089">
        <v>9</v>
      </c>
      <c r="P7089">
        <v>723</v>
      </c>
      <c r="Q7089">
        <v>200</v>
      </c>
      <c r="R7089">
        <v>63</v>
      </c>
      <c r="S7089">
        <v>18</v>
      </c>
      <c r="T7089">
        <v>92</v>
      </c>
      <c r="U7089">
        <v>0</v>
      </c>
      <c r="V7089">
        <v>0</v>
      </c>
      <c r="W7089">
        <v>0.72502756765064991</v>
      </c>
      <c r="X7089">
        <v>37.510160192595499</v>
      </c>
      <c r="Y7089">
        <v>257.1973203108397</v>
      </c>
      <c r="Z7089">
        <v>28.589937828753385</v>
      </c>
      <c r="AA7089">
        <v>106.19197389824208</v>
      </c>
      <c r="AB7089">
        <v>13.285399752528116</v>
      </c>
      <c r="AC7089">
        <v>0</v>
      </c>
      <c r="AD7089">
        <v>0</v>
      </c>
      <c r="AE7089">
        <v>443.4998195506094</v>
      </c>
    </row>
    <row r="7090" spans="1:31" x14ac:dyDescent="0.3">
      <c r="A7090">
        <v>2640538</v>
      </c>
      <c r="B7090">
        <v>1</v>
      </c>
      <c r="C7090" t="s">
        <v>81</v>
      </c>
      <c r="D7090" t="s">
        <v>113</v>
      </c>
      <c r="E7090" t="s">
        <v>165</v>
      </c>
      <c r="F7090" t="s">
        <v>19459</v>
      </c>
      <c r="G7090" t="s">
        <v>224</v>
      </c>
      <c r="H7090" t="s">
        <v>135</v>
      </c>
      <c r="I7090" t="s">
        <v>136</v>
      </c>
      <c r="J7090" t="s">
        <v>137</v>
      </c>
      <c r="K7090" t="s">
        <v>138</v>
      </c>
      <c r="L7090" t="s">
        <v>19460</v>
      </c>
      <c r="M7090" t="s">
        <v>19461</v>
      </c>
      <c r="N7090">
        <v>2.4194444439999998</v>
      </c>
      <c r="O7090">
        <v>0</v>
      </c>
      <c r="P7090">
        <v>105</v>
      </c>
      <c r="Q7090">
        <v>0</v>
      </c>
      <c r="R7090">
        <v>1</v>
      </c>
      <c r="S7090">
        <v>0</v>
      </c>
      <c r="T7090">
        <v>6</v>
      </c>
      <c r="U7090">
        <v>0</v>
      </c>
      <c r="V7090">
        <v>0</v>
      </c>
      <c r="W7090">
        <v>0</v>
      </c>
      <c r="X7090">
        <v>99.601776389081124</v>
      </c>
      <c r="Y7090">
        <v>0</v>
      </c>
      <c r="Z7090">
        <v>0</v>
      </c>
      <c r="AA7090">
        <v>0</v>
      </c>
      <c r="AB7090">
        <v>7.2744940415930719</v>
      </c>
      <c r="AC7090">
        <v>0</v>
      </c>
      <c r="AD7090">
        <v>0</v>
      </c>
      <c r="AE7090">
        <v>106.8762704306742</v>
      </c>
    </row>
    <row r="7091" spans="1:31" x14ac:dyDescent="0.3">
      <c r="A7091">
        <v>2640392</v>
      </c>
      <c r="B7091">
        <v>1</v>
      </c>
      <c r="C7091" t="s">
        <v>80</v>
      </c>
      <c r="D7091" t="s">
        <v>106</v>
      </c>
      <c r="E7091" t="s">
        <v>147</v>
      </c>
      <c r="F7091" t="s">
        <v>19462</v>
      </c>
      <c r="G7091" t="s">
        <v>149</v>
      </c>
      <c r="H7091" t="s">
        <v>144</v>
      </c>
      <c r="I7091" t="s">
        <v>136</v>
      </c>
      <c r="J7091" t="s">
        <v>137</v>
      </c>
      <c r="K7091" t="s">
        <v>138</v>
      </c>
      <c r="L7091" t="s">
        <v>19463</v>
      </c>
      <c r="M7091" t="s">
        <v>19464</v>
      </c>
      <c r="N7091">
        <v>0.98444444399999997</v>
      </c>
      <c r="O7091">
        <v>0</v>
      </c>
      <c r="P7091">
        <v>0</v>
      </c>
      <c r="Q7091">
        <v>0</v>
      </c>
      <c r="R7091">
        <v>70</v>
      </c>
      <c r="S7091">
        <v>0</v>
      </c>
      <c r="T7091">
        <v>19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441.54798350407151</v>
      </c>
      <c r="AA7091">
        <v>0</v>
      </c>
      <c r="AB7091">
        <v>46.064788868262887</v>
      </c>
      <c r="AC7091">
        <v>0</v>
      </c>
      <c r="AD7091">
        <v>0</v>
      </c>
      <c r="AE7091">
        <v>487.6127723723344</v>
      </c>
    </row>
    <row r="7092" spans="1:31" x14ac:dyDescent="0.3">
      <c r="A7092">
        <v>2630113</v>
      </c>
      <c r="B7092">
        <v>1</v>
      </c>
      <c r="C7092" t="s">
        <v>80</v>
      </c>
      <c r="D7092" t="s">
        <v>100</v>
      </c>
      <c r="E7092" t="s">
        <v>194</v>
      </c>
      <c r="F7092" t="s">
        <v>19465</v>
      </c>
      <c r="G7092" t="s">
        <v>562</v>
      </c>
      <c r="H7092" t="s">
        <v>144</v>
      </c>
      <c r="I7092" t="s">
        <v>136</v>
      </c>
      <c r="J7092" t="s">
        <v>137</v>
      </c>
      <c r="K7092" t="s">
        <v>138</v>
      </c>
      <c r="L7092" t="s">
        <v>19466</v>
      </c>
      <c r="M7092" t="s">
        <v>19467</v>
      </c>
      <c r="N7092">
        <v>0.395555555</v>
      </c>
      <c r="O7092">
        <v>0</v>
      </c>
      <c r="P7092">
        <v>1280</v>
      </c>
      <c r="Q7092">
        <v>0</v>
      </c>
      <c r="R7092">
        <v>46</v>
      </c>
      <c r="S7092">
        <v>5</v>
      </c>
      <c r="T7092">
        <v>42</v>
      </c>
      <c r="U7092">
        <v>0</v>
      </c>
      <c r="V7092">
        <v>0</v>
      </c>
      <c r="W7092">
        <v>0</v>
      </c>
      <c r="X7092">
        <v>163.48879625450706</v>
      </c>
      <c r="Y7092">
        <v>0</v>
      </c>
      <c r="Z7092">
        <v>3.478179844899163</v>
      </c>
      <c r="AA7092">
        <v>15.409571000268766</v>
      </c>
      <c r="AB7092">
        <v>29.622650083264848</v>
      </c>
      <c r="AC7092">
        <v>0</v>
      </c>
      <c r="AD7092">
        <v>0</v>
      </c>
      <c r="AE7092">
        <v>211.99919718293984</v>
      </c>
    </row>
    <row r="7093" spans="1:31" x14ac:dyDescent="0.3">
      <c r="A7093">
        <v>2630047</v>
      </c>
      <c r="B7093">
        <v>1</v>
      </c>
      <c r="C7093" t="s">
        <v>81</v>
      </c>
      <c r="D7093" t="s">
        <v>128</v>
      </c>
      <c r="E7093" t="s">
        <v>152</v>
      </c>
      <c r="F7093" t="s">
        <v>19468</v>
      </c>
      <c r="G7093" t="s">
        <v>161</v>
      </c>
      <c r="H7093" t="s">
        <v>135</v>
      </c>
      <c r="I7093" t="s">
        <v>136</v>
      </c>
      <c r="J7093" t="s">
        <v>137</v>
      </c>
      <c r="K7093" t="s">
        <v>162</v>
      </c>
      <c r="L7093" t="s">
        <v>19469</v>
      </c>
      <c r="M7093" t="s">
        <v>19470</v>
      </c>
      <c r="N7093">
        <v>6.7697222220000004</v>
      </c>
      <c r="O7093">
        <v>0</v>
      </c>
      <c r="P7093">
        <v>500</v>
      </c>
      <c r="Q7093">
        <v>0</v>
      </c>
      <c r="R7093">
        <v>2</v>
      </c>
      <c r="S7093">
        <v>0</v>
      </c>
      <c r="T7093">
        <v>11</v>
      </c>
      <c r="U7093">
        <v>0</v>
      </c>
      <c r="V7093">
        <v>0</v>
      </c>
      <c r="W7093">
        <v>0</v>
      </c>
      <c r="X7093">
        <v>936.28321784912839</v>
      </c>
      <c r="Y7093">
        <v>0</v>
      </c>
      <c r="Z7093">
        <v>4.5917090487141996</v>
      </c>
      <c r="AA7093">
        <v>0</v>
      </c>
      <c r="AB7093">
        <v>110.56974692212557</v>
      </c>
      <c r="AC7093">
        <v>0</v>
      </c>
      <c r="AD7093">
        <v>0</v>
      </c>
      <c r="AE7093">
        <v>1051.4446738199681</v>
      </c>
    </row>
    <row r="7094" spans="1:31" x14ac:dyDescent="0.3">
      <c r="A7094">
        <v>2640518</v>
      </c>
      <c r="B7094">
        <v>1</v>
      </c>
      <c r="C7094" t="s">
        <v>80</v>
      </c>
      <c r="D7094" t="s">
        <v>108</v>
      </c>
      <c r="E7094" t="s">
        <v>141</v>
      </c>
      <c r="F7094" t="s">
        <v>19471</v>
      </c>
      <c r="G7094" t="s">
        <v>448</v>
      </c>
      <c r="H7094" t="s">
        <v>144</v>
      </c>
      <c r="I7094" t="s">
        <v>136</v>
      </c>
      <c r="J7094" t="s">
        <v>137</v>
      </c>
      <c r="K7094" t="s">
        <v>138</v>
      </c>
      <c r="L7094" t="s">
        <v>19472</v>
      </c>
      <c r="M7094" t="s">
        <v>19473</v>
      </c>
      <c r="N7094">
        <v>2.4624999999999999</v>
      </c>
      <c r="O7094">
        <v>0</v>
      </c>
      <c r="P7094">
        <v>22</v>
      </c>
      <c r="Q7094">
        <v>0</v>
      </c>
      <c r="R7094">
        <v>26</v>
      </c>
      <c r="S7094">
        <v>0</v>
      </c>
      <c r="T7094">
        <v>9</v>
      </c>
      <c r="U7094">
        <v>0</v>
      </c>
      <c r="V7094">
        <v>0</v>
      </c>
      <c r="W7094">
        <v>0</v>
      </c>
      <c r="X7094">
        <v>14.825883363943076</v>
      </c>
      <c r="Y7094">
        <v>0</v>
      </c>
      <c r="Z7094">
        <v>275.9093423772394</v>
      </c>
      <c r="AA7094">
        <v>0</v>
      </c>
      <c r="AB7094">
        <v>31.599193120863564</v>
      </c>
      <c r="AC7094">
        <v>0</v>
      </c>
      <c r="AD7094">
        <v>0</v>
      </c>
      <c r="AE7094">
        <v>322.33441886204605</v>
      </c>
    </row>
    <row r="7095" spans="1:31" x14ac:dyDescent="0.3">
      <c r="A7095">
        <v>2629990</v>
      </c>
      <c r="B7095">
        <v>1</v>
      </c>
      <c r="C7095" t="s">
        <v>81</v>
      </c>
      <c r="D7095" t="s">
        <v>118</v>
      </c>
      <c r="E7095" t="s">
        <v>141</v>
      </c>
      <c r="F7095" t="s">
        <v>6269</v>
      </c>
      <c r="G7095" t="s">
        <v>143</v>
      </c>
      <c r="H7095" t="s">
        <v>144</v>
      </c>
      <c r="I7095" t="s">
        <v>136</v>
      </c>
      <c r="J7095" t="s">
        <v>137</v>
      </c>
      <c r="K7095" t="s">
        <v>138</v>
      </c>
      <c r="L7095" t="s">
        <v>19474</v>
      </c>
      <c r="M7095" t="s">
        <v>19475</v>
      </c>
      <c r="N7095">
        <v>2.3430555549999998</v>
      </c>
      <c r="O7095">
        <v>0</v>
      </c>
      <c r="P7095">
        <v>0</v>
      </c>
      <c r="Q7095">
        <v>0</v>
      </c>
      <c r="R7095">
        <v>3</v>
      </c>
      <c r="S7095">
        <v>1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33.573219609425387</v>
      </c>
      <c r="AA7095">
        <v>3.3028645103193739</v>
      </c>
      <c r="AB7095">
        <v>0</v>
      </c>
      <c r="AC7095">
        <v>0</v>
      </c>
      <c r="AD7095">
        <v>0</v>
      </c>
      <c r="AE7095">
        <v>36.87608411974476</v>
      </c>
    </row>
    <row r="7096" spans="1:31" x14ac:dyDescent="0.3">
      <c r="A7096">
        <v>2640269</v>
      </c>
      <c r="B7096">
        <v>1</v>
      </c>
      <c r="C7096" t="s">
        <v>80</v>
      </c>
      <c r="D7096" t="s">
        <v>108</v>
      </c>
      <c r="E7096" t="s">
        <v>152</v>
      </c>
      <c r="F7096" t="s">
        <v>19476</v>
      </c>
      <c r="G7096" t="s">
        <v>191</v>
      </c>
      <c r="H7096" t="s">
        <v>135</v>
      </c>
      <c r="I7096" t="s">
        <v>136</v>
      </c>
      <c r="J7096" t="s">
        <v>137</v>
      </c>
      <c r="K7096" t="s">
        <v>138</v>
      </c>
      <c r="L7096" t="s">
        <v>19477</v>
      </c>
      <c r="M7096" t="s">
        <v>19478</v>
      </c>
      <c r="N7096">
        <v>2.355277777</v>
      </c>
      <c r="O7096">
        <v>0</v>
      </c>
      <c r="P7096">
        <v>2</v>
      </c>
      <c r="Q7096">
        <v>0</v>
      </c>
      <c r="R7096">
        <v>42</v>
      </c>
      <c r="S7096">
        <v>0</v>
      </c>
      <c r="T7096">
        <v>10</v>
      </c>
      <c r="U7096">
        <v>0</v>
      </c>
      <c r="V7096">
        <v>0</v>
      </c>
      <c r="W7096">
        <v>0</v>
      </c>
      <c r="X7096">
        <v>1.9535874285007422</v>
      </c>
      <c r="Y7096">
        <v>0</v>
      </c>
      <c r="Z7096">
        <v>277.05084666390275</v>
      </c>
      <c r="AA7096">
        <v>0</v>
      </c>
      <c r="AB7096">
        <v>100.88803583669578</v>
      </c>
      <c r="AC7096">
        <v>0</v>
      </c>
      <c r="AD7096">
        <v>0</v>
      </c>
      <c r="AE7096">
        <v>379.89246992909926</v>
      </c>
    </row>
    <row r="7097" spans="1:31" x14ac:dyDescent="0.3">
      <c r="A7097">
        <v>2640581</v>
      </c>
      <c r="B7097">
        <v>1</v>
      </c>
      <c r="C7097" t="s">
        <v>80</v>
      </c>
      <c r="D7097" t="s">
        <v>105</v>
      </c>
      <c r="E7097" t="s">
        <v>141</v>
      </c>
      <c r="F7097" t="s">
        <v>19479</v>
      </c>
      <c r="G7097" t="s">
        <v>143</v>
      </c>
      <c r="H7097" t="s">
        <v>144</v>
      </c>
      <c r="I7097" t="s">
        <v>136</v>
      </c>
      <c r="J7097" t="s">
        <v>137</v>
      </c>
      <c r="K7097" t="s">
        <v>138</v>
      </c>
      <c r="L7097" t="s">
        <v>19480</v>
      </c>
      <c r="M7097" t="s">
        <v>19481</v>
      </c>
      <c r="N7097">
        <v>2.7994444440000001</v>
      </c>
      <c r="O7097">
        <v>0</v>
      </c>
      <c r="P7097">
        <v>0</v>
      </c>
      <c r="Q7097">
        <v>0</v>
      </c>
      <c r="R7097">
        <v>0</v>
      </c>
      <c r="S7097">
        <v>1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29.773070198704552</v>
      </c>
      <c r="AB7097">
        <v>0</v>
      </c>
      <c r="AC7097">
        <v>0</v>
      </c>
      <c r="AD7097">
        <v>0</v>
      </c>
      <c r="AE7097">
        <v>29.773070198704552</v>
      </c>
    </row>
    <row r="7098" spans="1:31" x14ac:dyDescent="0.3">
      <c r="A7098">
        <v>2640249</v>
      </c>
      <c r="B7098">
        <v>1</v>
      </c>
      <c r="C7098" t="s">
        <v>80</v>
      </c>
      <c r="D7098" t="s">
        <v>83</v>
      </c>
      <c r="E7098" t="s">
        <v>132</v>
      </c>
      <c r="F7098" t="s">
        <v>19482</v>
      </c>
      <c r="G7098" t="s">
        <v>134</v>
      </c>
      <c r="H7098" t="s">
        <v>135</v>
      </c>
      <c r="I7098" t="s">
        <v>136</v>
      </c>
      <c r="J7098" t="s">
        <v>137</v>
      </c>
      <c r="K7098" t="s">
        <v>138</v>
      </c>
      <c r="L7098" t="s">
        <v>19483</v>
      </c>
      <c r="M7098" t="s">
        <v>19484</v>
      </c>
      <c r="N7098">
        <v>2.446666666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103.99270208072943</v>
      </c>
      <c r="AE7098">
        <v>103.99270208072943</v>
      </c>
    </row>
    <row r="7099" spans="1:31" x14ac:dyDescent="0.3">
      <c r="A7099">
        <v>2640226</v>
      </c>
      <c r="B7099">
        <v>1</v>
      </c>
      <c r="C7099" t="s">
        <v>80</v>
      </c>
      <c r="D7099" t="s">
        <v>105</v>
      </c>
      <c r="E7099" t="s">
        <v>194</v>
      </c>
      <c r="F7099" t="s">
        <v>19485</v>
      </c>
      <c r="G7099" t="s">
        <v>149</v>
      </c>
      <c r="H7099" t="s">
        <v>144</v>
      </c>
      <c r="I7099" t="s">
        <v>136</v>
      </c>
      <c r="J7099" t="s">
        <v>137</v>
      </c>
      <c r="K7099" t="s">
        <v>138</v>
      </c>
      <c r="L7099" t="s">
        <v>19486</v>
      </c>
      <c r="M7099" t="s">
        <v>19487</v>
      </c>
      <c r="N7099">
        <v>0.97777777700000001</v>
      </c>
      <c r="O7099">
        <v>0</v>
      </c>
      <c r="P7099">
        <v>162</v>
      </c>
      <c r="Q7099">
        <v>0</v>
      </c>
      <c r="R7099">
        <v>12</v>
      </c>
      <c r="S7099">
        <v>8</v>
      </c>
      <c r="T7099">
        <v>29</v>
      </c>
      <c r="U7099">
        <v>6</v>
      </c>
      <c r="V7099">
        <v>1</v>
      </c>
      <c r="W7099">
        <v>0</v>
      </c>
      <c r="X7099">
        <v>50.487846451578342</v>
      </c>
      <c r="Y7099">
        <v>0</v>
      </c>
      <c r="Z7099">
        <v>6.038409785757394</v>
      </c>
      <c r="AA7099">
        <v>48.256178160182372</v>
      </c>
      <c r="AB7099">
        <v>60.142207447986884</v>
      </c>
      <c r="AC7099">
        <v>640.93103789905012</v>
      </c>
      <c r="AD7099">
        <v>4.6411275251054338</v>
      </c>
      <c r="AE7099">
        <v>810.49680726966051</v>
      </c>
    </row>
    <row r="7100" spans="1:31" x14ac:dyDescent="0.3">
      <c r="A7100">
        <v>2629984</v>
      </c>
      <c r="B7100">
        <v>1</v>
      </c>
      <c r="C7100" t="s">
        <v>81</v>
      </c>
      <c r="D7100" t="s">
        <v>118</v>
      </c>
      <c r="E7100" t="s">
        <v>141</v>
      </c>
      <c r="F7100" t="s">
        <v>19488</v>
      </c>
      <c r="G7100" t="s">
        <v>143</v>
      </c>
      <c r="H7100" t="s">
        <v>144</v>
      </c>
      <c r="I7100" t="s">
        <v>136</v>
      </c>
      <c r="J7100" t="s">
        <v>137</v>
      </c>
      <c r="K7100" t="s">
        <v>138</v>
      </c>
      <c r="L7100" t="s">
        <v>19489</v>
      </c>
      <c r="M7100" t="s">
        <v>19490</v>
      </c>
      <c r="N7100">
        <v>1.757777777</v>
      </c>
      <c r="O7100">
        <v>0</v>
      </c>
      <c r="P7100">
        <v>0</v>
      </c>
      <c r="Q7100">
        <v>15</v>
      </c>
      <c r="R7100">
        <v>0</v>
      </c>
      <c r="S7100">
        <v>7</v>
      </c>
      <c r="T7100">
        <v>0</v>
      </c>
      <c r="U7100">
        <v>2</v>
      </c>
      <c r="V7100">
        <v>0</v>
      </c>
      <c r="W7100">
        <v>0</v>
      </c>
      <c r="X7100">
        <v>0</v>
      </c>
      <c r="Y7100">
        <v>113.56543650278198</v>
      </c>
      <c r="Z7100">
        <v>0</v>
      </c>
      <c r="AA7100">
        <v>133.38148217523275</v>
      </c>
      <c r="AB7100">
        <v>0</v>
      </c>
      <c r="AC7100">
        <v>884.54338593930254</v>
      </c>
      <c r="AD7100">
        <v>0</v>
      </c>
      <c r="AE7100">
        <v>1131.4903046173172</v>
      </c>
    </row>
    <row r="7101" spans="1:31" x14ac:dyDescent="0.3">
      <c r="A7101">
        <v>2640186</v>
      </c>
      <c r="B7101">
        <v>1</v>
      </c>
      <c r="C7101" t="s">
        <v>81</v>
      </c>
      <c r="D7101" t="s">
        <v>120</v>
      </c>
      <c r="E7101" t="s">
        <v>147</v>
      </c>
      <c r="F7101" t="s">
        <v>1212</v>
      </c>
      <c r="G7101" t="s">
        <v>149</v>
      </c>
      <c r="H7101" t="s">
        <v>144</v>
      </c>
      <c r="I7101" t="s">
        <v>136</v>
      </c>
      <c r="J7101" t="s">
        <v>137</v>
      </c>
      <c r="K7101" t="s">
        <v>138</v>
      </c>
      <c r="L7101" t="s">
        <v>19491</v>
      </c>
      <c r="M7101" t="s">
        <v>19492</v>
      </c>
      <c r="N7101">
        <v>0.14000000000000001</v>
      </c>
      <c r="O7101">
        <v>0</v>
      </c>
      <c r="P7101">
        <v>0</v>
      </c>
      <c r="Q7101">
        <v>56</v>
      </c>
      <c r="R7101">
        <v>36</v>
      </c>
      <c r="S7101">
        <v>2</v>
      </c>
      <c r="T7101">
        <v>2</v>
      </c>
      <c r="U7101">
        <v>1</v>
      </c>
      <c r="V7101">
        <v>0</v>
      </c>
      <c r="W7101">
        <v>0</v>
      </c>
      <c r="X7101">
        <v>0</v>
      </c>
      <c r="Y7101">
        <v>67.931829439302874</v>
      </c>
      <c r="Z7101">
        <v>33.452132209399046</v>
      </c>
      <c r="AA7101">
        <v>2.226848394600522</v>
      </c>
      <c r="AB7101">
        <v>1.4291898962136602</v>
      </c>
      <c r="AC7101">
        <v>2.8283328738951998</v>
      </c>
      <c r="AD7101">
        <v>0</v>
      </c>
      <c r="AE7101">
        <v>107.86833281341131</v>
      </c>
    </row>
    <row r="7102" spans="1:31" x14ac:dyDescent="0.3">
      <c r="A7102">
        <v>2630070</v>
      </c>
      <c r="B7102">
        <v>1</v>
      </c>
      <c r="C7102" t="s">
        <v>80</v>
      </c>
      <c r="D7102" t="s">
        <v>85</v>
      </c>
      <c r="E7102" t="s">
        <v>152</v>
      </c>
      <c r="F7102" t="s">
        <v>19493</v>
      </c>
      <c r="G7102" t="s">
        <v>161</v>
      </c>
      <c r="H7102" t="s">
        <v>135</v>
      </c>
      <c r="I7102" t="s">
        <v>136</v>
      </c>
      <c r="J7102" t="s">
        <v>137</v>
      </c>
      <c r="K7102" t="s">
        <v>162</v>
      </c>
      <c r="L7102" t="s">
        <v>19494</v>
      </c>
      <c r="M7102" t="s">
        <v>19495</v>
      </c>
      <c r="N7102">
        <v>1.956111111</v>
      </c>
      <c r="O7102">
        <v>0</v>
      </c>
      <c r="P7102">
        <v>45</v>
      </c>
      <c r="Q7102">
        <v>0</v>
      </c>
      <c r="R7102">
        <v>1</v>
      </c>
      <c r="S7102">
        <v>0</v>
      </c>
      <c r="T7102">
        <v>2</v>
      </c>
      <c r="U7102">
        <v>0</v>
      </c>
      <c r="V7102">
        <v>0</v>
      </c>
      <c r="W7102">
        <v>0</v>
      </c>
      <c r="X7102">
        <v>18.299898084816238</v>
      </c>
      <c r="Y7102">
        <v>0</v>
      </c>
      <c r="Z7102">
        <v>0</v>
      </c>
      <c r="AA7102">
        <v>0</v>
      </c>
      <c r="AB7102">
        <v>2.1970298862884912</v>
      </c>
      <c r="AC7102">
        <v>0</v>
      </c>
      <c r="AD7102">
        <v>0</v>
      </c>
      <c r="AE7102">
        <v>20.496927971104729</v>
      </c>
    </row>
    <row r="7103" spans="1:31" x14ac:dyDescent="0.3">
      <c r="A7103">
        <v>2629967</v>
      </c>
      <c r="B7103">
        <v>1</v>
      </c>
      <c r="C7103" t="s">
        <v>81</v>
      </c>
      <c r="D7103" t="s">
        <v>113</v>
      </c>
      <c r="E7103" t="s">
        <v>194</v>
      </c>
      <c r="F7103" t="s">
        <v>1550</v>
      </c>
      <c r="G7103" t="s">
        <v>149</v>
      </c>
      <c r="H7103" t="s">
        <v>144</v>
      </c>
      <c r="I7103" t="s">
        <v>136</v>
      </c>
      <c r="J7103" t="s">
        <v>137</v>
      </c>
      <c r="K7103" t="s">
        <v>138</v>
      </c>
      <c r="L7103" t="s">
        <v>19496</v>
      </c>
      <c r="M7103" t="s">
        <v>19497</v>
      </c>
      <c r="N7103">
        <v>0.584166666</v>
      </c>
      <c r="O7103">
        <v>19</v>
      </c>
      <c r="P7103">
        <v>378</v>
      </c>
      <c r="Q7103">
        <v>153</v>
      </c>
      <c r="R7103">
        <v>183</v>
      </c>
      <c r="S7103">
        <v>18</v>
      </c>
      <c r="T7103">
        <v>33</v>
      </c>
      <c r="U7103">
        <v>1</v>
      </c>
      <c r="V7103">
        <v>0</v>
      </c>
      <c r="W7103">
        <v>2.2111770631702217</v>
      </c>
      <c r="X7103">
        <v>52.233289466689378</v>
      </c>
      <c r="Y7103">
        <v>259.10963768863206</v>
      </c>
      <c r="Z7103">
        <v>237.63346802330122</v>
      </c>
      <c r="AA7103">
        <v>25.838974089652321</v>
      </c>
      <c r="AB7103">
        <v>11.925266894134593</v>
      </c>
      <c r="AC7103">
        <v>54.2910794164561</v>
      </c>
      <c r="AD7103">
        <v>0</v>
      </c>
      <c r="AE7103">
        <v>643.24289264203583</v>
      </c>
    </row>
    <row r="7104" spans="1:31" x14ac:dyDescent="0.3">
      <c r="A7104">
        <v>2640289</v>
      </c>
      <c r="B7104">
        <v>1</v>
      </c>
      <c r="C7104" t="s">
        <v>81</v>
      </c>
      <c r="D7104" t="s">
        <v>128</v>
      </c>
      <c r="E7104" t="s">
        <v>214</v>
      </c>
      <c r="F7104" t="s">
        <v>19498</v>
      </c>
      <c r="G7104" t="s">
        <v>300</v>
      </c>
      <c r="H7104" t="s">
        <v>135</v>
      </c>
      <c r="I7104" t="s">
        <v>136</v>
      </c>
      <c r="J7104" t="s">
        <v>137</v>
      </c>
      <c r="K7104" t="s">
        <v>138</v>
      </c>
      <c r="L7104" t="s">
        <v>19499</v>
      </c>
      <c r="M7104" t="s">
        <v>19500</v>
      </c>
      <c r="N7104">
        <v>1.9894444440000001</v>
      </c>
      <c r="O7104">
        <v>0</v>
      </c>
      <c r="P7104">
        <v>7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4.0894851522827569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4.0894851522827569</v>
      </c>
    </row>
    <row r="7105" spans="1:31" x14ac:dyDescent="0.3">
      <c r="A7105">
        <v>2640395</v>
      </c>
      <c r="B7105">
        <v>1</v>
      </c>
      <c r="C7105" t="s">
        <v>80</v>
      </c>
      <c r="D7105" t="s">
        <v>83</v>
      </c>
      <c r="E7105" t="s">
        <v>152</v>
      </c>
      <c r="F7105" t="s">
        <v>19501</v>
      </c>
      <c r="G7105" t="s">
        <v>154</v>
      </c>
      <c r="H7105" t="s">
        <v>135</v>
      </c>
      <c r="I7105" t="s">
        <v>136</v>
      </c>
      <c r="J7105" t="s">
        <v>137</v>
      </c>
      <c r="K7105" t="s">
        <v>138</v>
      </c>
      <c r="L7105" t="s">
        <v>19502</v>
      </c>
      <c r="M7105" t="s">
        <v>19503</v>
      </c>
      <c r="N7105">
        <v>1.231666666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106</v>
      </c>
      <c r="U7105">
        <v>0</v>
      </c>
      <c r="V7105">
        <v>5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168.68611478823618</v>
      </c>
      <c r="AC7105">
        <v>0</v>
      </c>
      <c r="AD7105">
        <v>127.10430538277129</v>
      </c>
      <c r="AE7105">
        <v>295.79042017100744</v>
      </c>
    </row>
    <row r="7106" spans="1:31" x14ac:dyDescent="0.3">
      <c r="A7106">
        <v>2640243</v>
      </c>
      <c r="B7106">
        <v>1</v>
      </c>
      <c r="C7106" t="s">
        <v>81</v>
      </c>
      <c r="D7106" t="s">
        <v>127</v>
      </c>
      <c r="E7106" t="s">
        <v>165</v>
      </c>
      <c r="F7106" t="s">
        <v>19504</v>
      </c>
      <c r="G7106" t="s">
        <v>224</v>
      </c>
      <c r="H7106" t="s">
        <v>135</v>
      </c>
      <c r="I7106" t="s">
        <v>136</v>
      </c>
      <c r="J7106" t="s">
        <v>137</v>
      </c>
      <c r="K7106" t="s">
        <v>138</v>
      </c>
      <c r="L7106" t="s">
        <v>19505</v>
      </c>
      <c r="M7106" t="s">
        <v>19506</v>
      </c>
      <c r="N7106">
        <v>1.625</v>
      </c>
      <c r="O7106">
        <v>0</v>
      </c>
      <c r="P7106">
        <v>66</v>
      </c>
      <c r="Q7106">
        <v>0</v>
      </c>
      <c r="R7106">
        <v>0</v>
      </c>
      <c r="S7106">
        <v>0</v>
      </c>
      <c r="T7106">
        <v>22</v>
      </c>
      <c r="U7106">
        <v>0</v>
      </c>
      <c r="V7106">
        <v>0</v>
      </c>
      <c r="W7106">
        <v>0</v>
      </c>
      <c r="X7106">
        <v>24.458998084922644</v>
      </c>
      <c r="Y7106">
        <v>0</v>
      </c>
      <c r="Z7106">
        <v>0</v>
      </c>
      <c r="AA7106">
        <v>0</v>
      </c>
      <c r="AB7106">
        <v>88.648557693943502</v>
      </c>
      <c r="AC7106">
        <v>0</v>
      </c>
      <c r="AD7106">
        <v>0</v>
      </c>
      <c r="AE7106">
        <v>113.10755577886614</v>
      </c>
    </row>
    <row r="7107" spans="1:31" x14ac:dyDescent="0.3">
      <c r="A7107">
        <v>2640452</v>
      </c>
      <c r="B7107">
        <v>1</v>
      </c>
      <c r="C7107" t="s">
        <v>80</v>
      </c>
      <c r="D7107" t="s">
        <v>87</v>
      </c>
      <c r="E7107" t="s">
        <v>194</v>
      </c>
      <c r="F7107" t="s">
        <v>2864</v>
      </c>
      <c r="G7107" t="s">
        <v>149</v>
      </c>
      <c r="H7107" t="s">
        <v>144</v>
      </c>
      <c r="I7107" t="s">
        <v>136</v>
      </c>
      <c r="J7107" t="s">
        <v>137</v>
      </c>
      <c r="K7107" t="s">
        <v>138</v>
      </c>
      <c r="L7107" t="s">
        <v>19507</v>
      </c>
      <c r="M7107" t="s">
        <v>19508</v>
      </c>
      <c r="N7107">
        <v>0.25166666599999998</v>
      </c>
      <c r="O7107">
        <v>1</v>
      </c>
      <c r="P7107">
        <v>2129</v>
      </c>
      <c r="Q7107">
        <v>0</v>
      </c>
      <c r="R7107">
        <v>0</v>
      </c>
      <c r="S7107">
        <v>15</v>
      </c>
      <c r="T7107">
        <v>209</v>
      </c>
      <c r="U7107">
        <v>1</v>
      </c>
      <c r="V7107">
        <v>0</v>
      </c>
      <c r="W7107">
        <v>0.17271396783936901</v>
      </c>
      <c r="X7107">
        <v>163.76100512946311</v>
      </c>
      <c r="Y7107">
        <v>0</v>
      </c>
      <c r="Z7107">
        <v>0</v>
      </c>
      <c r="AA7107">
        <v>152.86004588712467</v>
      </c>
      <c r="AB7107">
        <v>131.56518605853475</v>
      </c>
      <c r="AC7107">
        <v>0</v>
      </c>
      <c r="AD7107">
        <v>0</v>
      </c>
      <c r="AE7107">
        <v>448.35895104296196</v>
      </c>
    </row>
    <row r="7108" spans="1:31" x14ac:dyDescent="0.3">
      <c r="A7108">
        <v>2640286</v>
      </c>
      <c r="B7108">
        <v>1</v>
      </c>
      <c r="C7108" t="s">
        <v>80</v>
      </c>
      <c r="D7108" t="s">
        <v>82</v>
      </c>
      <c r="E7108" t="s">
        <v>165</v>
      </c>
      <c r="F7108" t="s">
        <v>19509</v>
      </c>
      <c r="G7108" t="s">
        <v>224</v>
      </c>
      <c r="H7108" t="s">
        <v>135</v>
      </c>
      <c r="I7108" t="s">
        <v>136</v>
      </c>
      <c r="J7108" t="s">
        <v>137</v>
      </c>
      <c r="K7108" t="s">
        <v>138</v>
      </c>
      <c r="L7108" t="s">
        <v>19510</v>
      </c>
      <c r="M7108" t="s">
        <v>19511</v>
      </c>
      <c r="N7108">
        <v>1.1102777770000001</v>
      </c>
      <c r="O7108">
        <v>0</v>
      </c>
      <c r="P7108">
        <v>109</v>
      </c>
      <c r="Q7108">
        <v>0</v>
      </c>
      <c r="R7108">
        <v>0</v>
      </c>
      <c r="S7108">
        <v>0</v>
      </c>
      <c r="T7108">
        <v>11</v>
      </c>
      <c r="U7108">
        <v>0</v>
      </c>
      <c r="V7108">
        <v>0</v>
      </c>
      <c r="W7108">
        <v>0</v>
      </c>
      <c r="X7108">
        <v>37.891437444862653</v>
      </c>
      <c r="Y7108">
        <v>0</v>
      </c>
      <c r="Z7108">
        <v>0</v>
      </c>
      <c r="AA7108">
        <v>0</v>
      </c>
      <c r="AB7108">
        <v>33.896116468965864</v>
      </c>
      <c r="AC7108">
        <v>0</v>
      </c>
      <c r="AD7108">
        <v>0</v>
      </c>
      <c r="AE7108">
        <v>71.787553913828518</v>
      </c>
    </row>
    <row r="7109" spans="1:31" x14ac:dyDescent="0.3">
      <c r="A7109">
        <v>2629924</v>
      </c>
      <c r="B7109">
        <v>1</v>
      </c>
      <c r="C7109" t="s">
        <v>81</v>
      </c>
      <c r="D7109" t="s">
        <v>118</v>
      </c>
      <c r="E7109" t="s">
        <v>147</v>
      </c>
      <c r="F7109" t="s">
        <v>1559</v>
      </c>
      <c r="G7109" t="s">
        <v>149</v>
      </c>
      <c r="H7109" t="s">
        <v>144</v>
      </c>
      <c r="I7109" t="s">
        <v>136</v>
      </c>
      <c r="J7109" t="s">
        <v>137</v>
      </c>
      <c r="K7109" t="s">
        <v>138</v>
      </c>
      <c r="L7109" t="s">
        <v>19512</v>
      </c>
      <c r="M7109" t="s">
        <v>19513</v>
      </c>
      <c r="N7109">
        <v>0.55388888800000002</v>
      </c>
      <c r="O7109">
        <v>0</v>
      </c>
      <c r="P7109">
        <v>0</v>
      </c>
      <c r="Q7109">
        <v>18</v>
      </c>
      <c r="R7109">
        <v>8</v>
      </c>
      <c r="S7109">
        <v>14</v>
      </c>
      <c r="T7109">
        <v>0</v>
      </c>
      <c r="U7109">
        <v>10</v>
      </c>
      <c r="V7109">
        <v>0</v>
      </c>
      <c r="W7109">
        <v>0</v>
      </c>
      <c r="X7109">
        <v>0</v>
      </c>
      <c r="Y7109">
        <v>37.06858819832766</v>
      </c>
      <c r="Z7109">
        <v>20.443091737351406</v>
      </c>
      <c r="AA7109">
        <v>75.407057265706996</v>
      </c>
      <c r="AB7109">
        <v>0</v>
      </c>
      <c r="AC7109">
        <v>417.58276175912425</v>
      </c>
      <c r="AD7109">
        <v>0</v>
      </c>
      <c r="AE7109">
        <v>550.50149896051039</v>
      </c>
    </row>
    <row r="7110" spans="1:31" x14ac:dyDescent="0.3">
      <c r="A7110">
        <v>2640329</v>
      </c>
      <c r="B7110">
        <v>1</v>
      </c>
      <c r="C7110" t="s">
        <v>80</v>
      </c>
      <c r="D7110" t="s">
        <v>92</v>
      </c>
      <c r="E7110" t="s">
        <v>141</v>
      </c>
      <c r="F7110" t="s">
        <v>19514</v>
      </c>
      <c r="G7110" t="s">
        <v>149</v>
      </c>
      <c r="H7110" t="s">
        <v>144</v>
      </c>
      <c r="I7110" t="s">
        <v>136</v>
      </c>
      <c r="J7110" t="s">
        <v>137</v>
      </c>
      <c r="K7110" t="s">
        <v>138</v>
      </c>
      <c r="L7110" t="s">
        <v>19515</v>
      </c>
      <c r="M7110" t="s">
        <v>19516</v>
      </c>
      <c r="N7110">
        <v>0.98</v>
      </c>
      <c r="O7110">
        <v>0</v>
      </c>
      <c r="P7110">
        <v>341</v>
      </c>
      <c r="Q7110">
        <v>0</v>
      </c>
      <c r="R7110">
        <v>0</v>
      </c>
      <c r="S7110">
        <v>7</v>
      </c>
      <c r="T7110">
        <v>34</v>
      </c>
      <c r="U7110">
        <v>1</v>
      </c>
      <c r="V7110">
        <v>0</v>
      </c>
      <c r="W7110">
        <v>0</v>
      </c>
      <c r="X7110">
        <v>132.72631793683635</v>
      </c>
      <c r="Y7110">
        <v>0</v>
      </c>
      <c r="Z7110">
        <v>0</v>
      </c>
      <c r="AA7110">
        <v>405.30831329985818</v>
      </c>
      <c r="AB7110">
        <v>159.46890806175691</v>
      </c>
      <c r="AC7110">
        <v>0.74192461841547064</v>
      </c>
      <c r="AD7110">
        <v>0</v>
      </c>
      <c r="AE7110">
        <v>698.24546391686692</v>
      </c>
    </row>
    <row r="7111" spans="1:31" x14ac:dyDescent="0.3">
      <c r="A7111">
        <v>2629987</v>
      </c>
      <c r="B7111">
        <v>1</v>
      </c>
      <c r="C7111" t="s">
        <v>81</v>
      </c>
      <c r="D7111" t="s">
        <v>121</v>
      </c>
      <c r="E7111" t="s">
        <v>147</v>
      </c>
      <c r="F7111" t="s">
        <v>2394</v>
      </c>
      <c r="G7111" t="s">
        <v>149</v>
      </c>
      <c r="H7111" t="s">
        <v>144</v>
      </c>
      <c r="I7111" t="s">
        <v>136</v>
      </c>
      <c r="J7111" t="s">
        <v>137</v>
      </c>
      <c r="K7111" t="s">
        <v>138</v>
      </c>
      <c r="L7111" t="s">
        <v>19517</v>
      </c>
      <c r="M7111" t="s">
        <v>19518</v>
      </c>
      <c r="N7111">
        <v>0.36333333299999998</v>
      </c>
      <c r="O7111">
        <v>3</v>
      </c>
      <c r="P7111">
        <v>291</v>
      </c>
      <c r="Q7111">
        <v>4</v>
      </c>
      <c r="R7111">
        <v>37</v>
      </c>
      <c r="S7111">
        <v>3</v>
      </c>
      <c r="T7111">
        <v>14</v>
      </c>
      <c r="U7111">
        <v>0</v>
      </c>
      <c r="V7111">
        <v>0</v>
      </c>
      <c r="W7111">
        <v>0.23314465620000002</v>
      </c>
      <c r="X7111">
        <v>15.936906512098766</v>
      </c>
      <c r="Y7111">
        <v>2.9469044214195641</v>
      </c>
      <c r="Z7111">
        <v>14.727047738048215</v>
      </c>
      <c r="AA7111">
        <v>9.6969227214619202</v>
      </c>
      <c r="AB7111">
        <v>3.7804157994625336</v>
      </c>
      <c r="AC7111">
        <v>0</v>
      </c>
      <c r="AD7111">
        <v>0</v>
      </c>
      <c r="AE7111">
        <v>47.321341848690992</v>
      </c>
    </row>
    <row r="7112" spans="1:31" x14ac:dyDescent="0.3">
      <c r="A7112">
        <v>2640472</v>
      </c>
      <c r="B7112">
        <v>1</v>
      </c>
      <c r="C7112" t="s">
        <v>80</v>
      </c>
      <c r="D7112" t="s">
        <v>100</v>
      </c>
      <c r="E7112" t="s">
        <v>141</v>
      </c>
      <c r="F7112" t="s">
        <v>19519</v>
      </c>
      <c r="G7112" t="s">
        <v>143</v>
      </c>
      <c r="H7112" t="s">
        <v>144</v>
      </c>
      <c r="I7112" t="s">
        <v>136</v>
      </c>
      <c r="J7112" t="s">
        <v>137</v>
      </c>
      <c r="K7112" t="s">
        <v>138</v>
      </c>
      <c r="L7112" t="s">
        <v>19520</v>
      </c>
      <c r="M7112" t="s">
        <v>19521</v>
      </c>
      <c r="N7112">
        <v>0.811111111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40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107.95899564305458</v>
      </c>
      <c r="AC7112">
        <v>0</v>
      </c>
      <c r="AD7112">
        <v>0</v>
      </c>
      <c r="AE7112">
        <v>107.95899564305458</v>
      </c>
    </row>
    <row r="7113" spans="1:31" x14ac:dyDescent="0.3">
      <c r="A7113">
        <v>2630087</v>
      </c>
      <c r="B7113">
        <v>1</v>
      </c>
      <c r="C7113" t="s">
        <v>80</v>
      </c>
      <c r="D7113" t="s">
        <v>97</v>
      </c>
      <c r="E7113" t="s">
        <v>132</v>
      </c>
      <c r="F7113" t="s">
        <v>19522</v>
      </c>
      <c r="G7113" t="s">
        <v>228</v>
      </c>
      <c r="H7113" t="s">
        <v>135</v>
      </c>
      <c r="I7113" t="s">
        <v>136</v>
      </c>
      <c r="J7113" t="s">
        <v>137</v>
      </c>
      <c r="K7113" t="s">
        <v>138</v>
      </c>
      <c r="L7113" t="s">
        <v>19523</v>
      </c>
      <c r="M7113" t="s">
        <v>19524</v>
      </c>
      <c r="N7113">
        <v>0.93777777699999998</v>
      </c>
      <c r="O7113">
        <v>0</v>
      </c>
      <c r="P7113">
        <v>2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0.39584802202903469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0.39584802202903469</v>
      </c>
    </row>
    <row r="7114" spans="1:31" x14ac:dyDescent="0.3">
      <c r="A7114">
        <v>2629910</v>
      </c>
      <c r="B7114">
        <v>1</v>
      </c>
      <c r="C7114" t="s">
        <v>80</v>
      </c>
      <c r="D7114" t="s">
        <v>93</v>
      </c>
      <c r="E7114" t="s">
        <v>152</v>
      </c>
      <c r="F7114" t="s">
        <v>4053</v>
      </c>
      <c r="G7114" t="s">
        <v>191</v>
      </c>
      <c r="H7114" t="s">
        <v>135</v>
      </c>
      <c r="I7114" t="s">
        <v>136</v>
      </c>
      <c r="J7114" t="s">
        <v>137</v>
      </c>
      <c r="K7114" t="s">
        <v>138</v>
      </c>
      <c r="L7114" t="s">
        <v>19525</v>
      </c>
      <c r="M7114" t="s">
        <v>19526</v>
      </c>
      <c r="N7114">
        <v>4.3499999999999996</v>
      </c>
      <c r="O7114">
        <v>0</v>
      </c>
      <c r="P7114">
        <v>0</v>
      </c>
      <c r="Q7114">
        <v>0</v>
      </c>
      <c r="R7114">
        <v>25</v>
      </c>
      <c r="S7114">
        <v>0</v>
      </c>
      <c r="T7114">
        <v>4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782.93031509680145</v>
      </c>
      <c r="AA7114">
        <v>0</v>
      </c>
      <c r="AB7114">
        <v>63.885309173622069</v>
      </c>
      <c r="AC7114">
        <v>0</v>
      </c>
      <c r="AD7114">
        <v>0</v>
      </c>
      <c r="AE7114">
        <v>846.81562427042354</v>
      </c>
    </row>
    <row r="7115" spans="1:31" x14ac:dyDescent="0.3">
      <c r="A7115">
        <v>2630056</v>
      </c>
      <c r="B7115">
        <v>1</v>
      </c>
      <c r="C7115" t="s">
        <v>80</v>
      </c>
      <c r="D7115" t="s">
        <v>85</v>
      </c>
      <c r="E7115" t="s">
        <v>181</v>
      </c>
      <c r="F7115" t="s">
        <v>19527</v>
      </c>
      <c r="G7115" t="s">
        <v>220</v>
      </c>
      <c r="H7115" t="s">
        <v>144</v>
      </c>
      <c r="I7115" t="s">
        <v>136</v>
      </c>
      <c r="J7115" t="s">
        <v>137</v>
      </c>
      <c r="K7115" t="s">
        <v>162</v>
      </c>
      <c r="L7115" t="s">
        <v>19528</v>
      </c>
      <c r="M7115" t="s">
        <v>19529</v>
      </c>
      <c r="N7115">
        <v>5.1005555549999997</v>
      </c>
      <c r="O7115">
        <v>0</v>
      </c>
      <c r="P7115">
        <v>2860</v>
      </c>
      <c r="Q7115">
        <v>0</v>
      </c>
      <c r="R7115">
        <v>0</v>
      </c>
      <c r="S7115">
        <v>0</v>
      </c>
      <c r="T7115">
        <v>125</v>
      </c>
      <c r="U7115">
        <v>0</v>
      </c>
      <c r="V7115">
        <v>0</v>
      </c>
      <c r="W7115">
        <v>0</v>
      </c>
      <c r="X7115">
        <v>5025.6593706723797</v>
      </c>
      <c r="Y7115">
        <v>0</v>
      </c>
      <c r="Z7115">
        <v>0</v>
      </c>
      <c r="AA7115">
        <v>0</v>
      </c>
      <c r="AB7115">
        <v>2349.2093622958655</v>
      </c>
      <c r="AC7115">
        <v>0</v>
      </c>
      <c r="AD7115">
        <v>0</v>
      </c>
      <c r="AE7115">
        <v>7374.8687329682452</v>
      </c>
    </row>
    <row r="7116" spans="1:31" x14ac:dyDescent="0.3">
      <c r="A7116">
        <v>2630079</v>
      </c>
      <c r="B7116">
        <v>1</v>
      </c>
      <c r="C7116" t="s">
        <v>81</v>
      </c>
      <c r="D7116" t="s">
        <v>123</v>
      </c>
      <c r="E7116" t="s">
        <v>165</v>
      </c>
      <c r="F7116" t="s">
        <v>19530</v>
      </c>
      <c r="G7116" t="s">
        <v>224</v>
      </c>
      <c r="H7116" t="s">
        <v>135</v>
      </c>
      <c r="I7116" t="s">
        <v>136</v>
      </c>
      <c r="J7116" t="s">
        <v>137</v>
      </c>
      <c r="K7116" t="s">
        <v>138</v>
      </c>
      <c r="L7116" t="s">
        <v>19531</v>
      </c>
      <c r="M7116" t="s">
        <v>19532</v>
      </c>
      <c r="N7116">
        <v>2.6580555549999998</v>
      </c>
      <c r="O7116">
        <v>0</v>
      </c>
      <c r="P7116">
        <v>158</v>
      </c>
      <c r="Q7116">
        <v>0</v>
      </c>
      <c r="R7116">
        <v>0</v>
      </c>
      <c r="S7116">
        <v>0</v>
      </c>
      <c r="T7116">
        <v>6</v>
      </c>
      <c r="U7116">
        <v>0</v>
      </c>
      <c r="V7116">
        <v>0</v>
      </c>
      <c r="W7116">
        <v>0</v>
      </c>
      <c r="X7116">
        <v>103.66091067157244</v>
      </c>
      <c r="Y7116">
        <v>0</v>
      </c>
      <c r="Z7116">
        <v>0</v>
      </c>
      <c r="AA7116">
        <v>0</v>
      </c>
      <c r="AB7116">
        <v>20.151185522131001</v>
      </c>
      <c r="AC7116">
        <v>0</v>
      </c>
      <c r="AD7116">
        <v>0</v>
      </c>
      <c r="AE7116">
        <v>123.81209619370344</v>
      </c>
    </row>
    <row r="7117" spans="1:31" x14ac:dyDescent="0.3">
      <c r="A7117">
        <v>2630102</v>
      </c>
      <c r="B7117">
        <v>1</v>
      </c>
      <c r="C7117" t="s">
        <v>80</v>
      </c>
      <c r="D7117" t="s">
        <v>96</v>
      </c>
      <c r="E7117" t="s">
        <v>132</v>
      </c>
      <c r="F7117" t="s">
        <v>19533</v>
      </c>
      <c r="G7117" t="s">
        <v>228</v>
      </c>
      <c r="H7117" t="s">
        <v>135</v>
      </c>
      <c r="I7117" t="s">
        <v>136</v>
      </c>
      <c r="J7117" t="s">
        <v>137</v>
      </c>
      <c r="K7117" t="s">
        <v>138</v>
      </c>
      <c r="L7117" t="s">
        <v>19534</v>
      </c>
      <c r="M7117" t="s">
        <v>19535</v>
      </c>
      <c r="N7117">
        <v>3.968611111</v>
      </c>
      <c r="O7117">
        <v>0</v>
      </c>
      <c r="P7117">
        <v>1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0.59153043920569137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0.59153043920569137</v>
      </c>
    </row>
    <row r="7118" spans="1:31" x14ac:dyDescent="0.3">
      <c r="A7118">
        <v>2629870</v>
      </c>
      <c r="B7118">
        <v>1</v>
      </c>
      <c r="C7118" t="s">
        <v>80</v>
      </c>
      <c r="D7118" t="s">
        <v>82</v>
      </c>
      <c r="E7118" t="s">
        <v>214</v>
      </c>
      <c r="F7118" t="s">
        <v>616</v>
      </c>
      <c r="G7118" t="s">
        <v>216</v>
      </c>
      <c r="H7118" t="s">
        <v>135</v>
      </c>
      <c r="I7118" t="s">
        <v>136</v>
      </c>
      <c r="J7118" t="s">
        <v>137</v>
      </c>
      <c r="K7118" t="s">
        <v>138</v>
      </c>
      <c r="L7118" t="s">
        <v>19536</v>
      </c>
      <c r="M7118" t="s">
        <v>19537</v>
      </c>
      <c r="N7118">
        <v>1.1802777769999999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24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53.356683928558361</v>
      </c>
      <c r="AC7118">
        <v>0</v>
      </c>
      <c r="AD7118">
        <v>0</v>
      </c>
      <c r="AE7118">
        <v>53.356683928558361</v>
      </c>
    </row>
    <row r="7119" spans="1:31" x14ac:dyDescent="0.3">
      <c r="A7119">
        <v>2640338</v>
      </c>
      <c r="B7119">
        <v>1</v>
      </c>
      <c r="C7119" t="s">
        <v>80</v>
      </c>
      <c r="D7119" t="s">
        <v>93</v>
      </c>
      <c r="E7119" t="s">
        <v>152</v>
      </c>
      <c r="F7119" t="s">
        <v>19538</v>
      </c>
      <c r="G7119" t="s">
        <v>191</v>
      </c>
      <c r="H7119" t="s">
        <v>135</v>
      </c>
      <c r="I7119" t="s">
        <v>136</v>
      </c>
      <c r="J7119" t="s">
        <v>137</v>
      </c>
      <c r="K7119" t="s">
        <v>138</v>
      </c>
      <c r="L7119" t="s">
        <v>19539</v>
      </c>
      <c r="M7119" t="s">
        <v>19540</v>
      </c>
      <c r="N7119">
        <v>1.8191666660000001</v>
      </c>
      <c r="O7119">
        <v>0</v>
      </c>
      <c r="P7119">
        <v>2</v>
      </c>
      <c r="Q7119">
        <v>0</v>
      </c>
      <c r="R7119">
        <v>17</v>
      </c>
      <c r="S7119">
        <v>0</v>
      </c>
      <c r="T7119">
        <v>4</v>
      </c>
      <c r="U7119">
        <v>0</v>
      </c>
      <c r="V7119">
        <v>0</v>
      </c>
      <c r="W7119">
        <v>0</v>
      </c>
      <c r="X7119">
        <v>1.6883550447376803</v>
      </c>
      <c r="Y7119">
        <v>0</v>
      </c>
      <c r="Z7119">
        <v>300.55564088956288</v>
      </c>
      <c r="AA7119">
        <v>0</v>
      </c>
      <c r="AB7119">
        <v>71.974146860801781</v>
      </c>
      <c r="AC7119">
        <v>0</v>
      </c>
      <c r="AD7119">
        <v>0</v>
      </c>
      <c r="AE7119">
        <v>374.21814279510238</v>
      </c>
    </row>
    <row r="7120" spans="1:31" x14ac:dyDescent="0.3">
      <c r="A7120">
        <v>2640398</v>
      </c>
      <c r="B7120">
        <v>1</v>
      </c>
      <c r="C7120" t="s">
        <v>80</v>
      </c>
      <c r="D7120" t="s">
        <v>93</v>
      </c>
      <c r="E7120" t="s">
        <v>165</v>
      </c>
      <c r="F7120" t="s">
        <v>19541</v>
      </c>
      <c r="G7120" t="s">
        <v>224</v>
      </c>
      <c r="H7120" t="s">
        <v>135</v>
      </c>
      <c r="I7120" t="s">
        <v>136</v>
      </c>
      <c r="J7120" t="s">
        <v>137</v>
      </c>
      <c r="K7120" t="s">
        <v>138</v>
      </c>
      <c r="L7120" t="s">
        <v>19542</v>
      </c>
      <c r="M7120" t="s">
        <v>19543</v>
      </c>
      <c r="N7120">
        <v>1.583611111</v>
      </c>
      <c r="O7120">
        <v>0</v>
      </c>
      <c r="P7120">
        <v>3</v>
      </c>
      <c r="Q7120">
        <v>0</v>
      </c>
      <c r="R7120">
        <v>4</v>
      </c>
      <c r="S7120">
        <v>0</v>
      </c>
      <c r="T7120">
        <v>2</v>
      </c>
      <c r="U7120">
        <v>0</v>
      </c>
      <c r="V7120">
        <v>0</v>
      </c>
      <c r="W7120">
        <v>0</v>
      </c>
      <c r="X7120">
        <v>0.54199146868262993</v>
      </c>
      <c r="Y7120">
        <v>0</v>
      </c>
      <c r="Z7120">
        <v>8.1963344788861079</v>
      </c>
      <c r="AA7120">
        <v>0</v>
      </c>
      <c r="AB7120">
        <v>2.0224473871599629</v>
      </c>
      <c r="AC7120">
        <v>0</v>
      </c>
      <c r="AD7120">
        <v>0</v>
      </c>
      <c r="AE7120">
        <v>10.7607733347287</v>
      </c>
    </row>
    <row r="7121" spans="1:31" x14ac:dyDescent="0.3">
      <c r="A7121">
        <v>2630119</v>
      </c>
      <c r="B7121">
        <v>1</v>
      </c>
      <c r="C7121" t="s">
        <v>80</v>
      </c>
      <c r="D7121" t="s">
        <v>105</v>
      </c>
      <c r="E7121" t="s">
        <v>194</v>
      </c>
      <c r="F7121" t="s">
        <v>19544</v>
      </c>
      <c r="G7121" t="s">
        <v>161</v>
      </c>
      <c r="H7121" t="s">
        <v>144</v>
      </c>
      <c r="I7121" t="s">
        <v>136</v>
      </c>
      <c r="J7121" t="s">
        <v>137</v>
      </c>
      <c r="K7121" t="s">
        <v>162</v>
      </c>
      <c r="L7121" t="s">
        <v>19545</v>
      </c>
      <c r="M7121" t="s">
        <v>19546</v>
      </c>
      <c r="N7121">
        <v>8.1425000000000001</v>
      </c>
      <c r="O7121">
        <v>0</v>
      </c>
      <c r="P7121">
        <v>1047</v>
      </c>
      <c r="Q7121">
        <v>0</v>
      </c>
      <c r="R7121">
        <v>0</v>
      </c>
      <c r="S7121">
        <v>0</v>
      </c>
      <c r="T7121">
        <v>107</v>
      </c>
      <c r="U7121">
        <v>0</v>
      </c>
      <c r="V7121">
        <v>0</v>
      </c>
      <c r="W7121">
        <v>0</v>
      </c>
      <c r="X7121">
        <v>3504.5675957548492</v>
      </c>
      <c r="Y7121">
        <v>0</v>
      </c>
      <c r="Z7121">
        <v>0</v>
      </c>
      <c r="AA7121">
        <v>0</v>
      </c>
      <c r="AB7121">
        <v>3788.116142706072</v>
      </c>
      <c r="AC7121">
        <v>0</v>
      </c>
      <c r="AD7121">
        <v>0</v>
      </c>
      <c r="AE7121">
        <v>7292.6837384609207</v>
      </c>
    </row>
    <row r="7122" spans="1:31" x14ac:dyDescent="0.3">
      <c r="A7122">
        <v>2640444</v>
      </c>
      <c r="B7122">
        <v>1</v>
      </c>
      <c r="C7122" t="s">
        <v>80</v>
      </c>
      <c r="D7122" t="s">
        <v>82</v>
      </c>
      <c r="E7122" t="s">
        <v>132</v>
      </c>
      <c r="F7122" t="s">
        <v>19547</v>
      </c>
      <c r="G7122" t="s">
        <v>134</v>
      </c>
      <c r="H7122" t="s">
        <v>135</v>
      </c>
      <c r="I7122" t="s">
        <v>136</v>
      </c>
      <c r="J7122" t="s">
        <v>137</v>
      </c>
      <c r="K7122" t="s">
        <v>138</v>
      </c>
      <c r="L7122" t="s">
        <v>19548</v>
      </c>
      <c r="M7122" t="s">
        <v>19549</v>
      </c>
      <c r="N7122">
        <v>1.3725000000000001</v>
      </c>
      <c r="O7122">
        <v>0</v>
      </c>
      <c r="P7122">
        <v>3</v>
      </c>
      <c r="Q7122">
        <v>0</v>
      </c>
      <c r="R7122">
        <v>0</v>
      </c>
      <c r="S7122">
        <v>0</v>
      </c>
      <c r="T7122">
        <v>4</v>
      </c>
      <c r="U7122">
        <v>0</v>
      </c>
      <c r="V7122">
        <v>0</v>
      </c>
      <c r="W7122">
        <v>0</v>
      </c>
      <c r="X7122">
        <v>0.90796304315714915</v>
      </c>
      <c r="Y7122">
        <v>0</v>
      </c>
      <c r="Z7122">
        <v>0</v>
      </c>
      <c r="AA7122">
        <v>0</v>
      </c>
      <c r="AB7122">
        <v>4.9821837774703503</v>
      </c>
      <c r="AC7122">
        <v>0</v>
      </c>
      <c r="AD7122">
        <v>0</v>
      </c>
      <c r="AE7122">
        <v>5.8901468206274998</v>
      </c>
    </row>
    <row r="7123" spans="1:31" x14ac:dyDescent="0.3">
      <c r="A7123">
        <v>2640381</v>
      </c>
      <c r="B7123">
        <v>1</v>
      </c>
      <c r="C7123" t="s">
        <v>80</v>
      </c>
      <c r="D7123" t="s">
        <v>85</v>
      </c>
      <c r="E7123" t="s">
        <v>214</v>
      </c>
      <c r="F7123" t="s">
        <v>19550</v>
      </c>
      <c r="G7123" t="s">
        <v>300</v>
      </c>
      <c r="H7123" t="s">
        <v>135</v>
      </c>
      <c r="I7123" t="s">
        <v>136</v>
      </c>
      <c r="J7123" t="s">
        <v>137</v>
      </c>
      <c r="K7123" t="s">
        <v>138</v>
      </c>
      <c r="L7123" t="s">
        <v>19551</v>
      </c>
      <c r="M7123" t="s">
        <v>19552</v>
      </c>
      <c r="N7123">
        <v>4.1286111109999997</v>
      </c>
      <c r="O7123">
        <v>0</v>
      </c>
      <c r="P7123">
        <v>16</v>
      </c>
      <c r="Q7123">
        <v>0</v>
      </c>
      <c r="R7123">
        <v>0</v>
      </c>
      <c r="S7123">
        <v>0</v>
      </c>
      <c r="T7123">
        <v>2</v>
      </c>
      <c r="U7123">
        <v>0</v>
      </c>
      <c r="V7123">
        <v>0</v>
      </c>
      <c r="W7123">
        <v>0</v>
      </c>
      <c r="X7123">
        <v>22.365347236521593</v>
      </c>
      <c r="Y7123">
        <v>0</v>
      </c>
      <c r="Z7123">
        <v>0</v>
      </c>
      <c r="AA7123">
        <v>0</v>
      </c>
      <c r="AB7123">
        <v>8.1175311617700316</v>
      </c>
      <c r="AC7123">
        <v>0</v>
      </c>
      <c r="AD7123">
        <v>0</v>
      </c>
      <c r="AE7123">
        <v>30.482878398291625</v>
      </c>
    </row>
    <row r="7124" spans="1:31" x14ac:dyDescent="0.3">
      <c r="A7124">
        <v>2640189</v>
      </c>
      <c r="B7124">
        <v>1</v>
      </c>
      <c r="C7124" t="s">
        <v>80</v>
      </c>
      <c r="D7124" t="s">
        <v>105</v>
      </c>
      <c r="E7124" t="s">
        <v>147</v>
      </c>
      <c r="F7124" t="s">
        <v>14665</v>
      </c>
      <c r="G7124" t="s">
        <v>149</v>
      </c>
      <c r="H7124" t="s">
        <v>144</v>
      </c>
      <c r="I7124" t="s">
        <v>136</v>
      </c>
      <c r="J7124" t="s">
        <v>137</v>
      </c>
      <c r="K7124" t="s">
        <v>138</v>
      </c>
      <c r="L7124" t="s">
        <v>19553</v>
      </c>
      <c r="M7124" t="s">
        <v>19554</v>
      </c>
      <c r="N7124">
        <v>0.29333333299999997</v>
      </c>
      <c r="O7124">
        <v>2</v>
      </c>
      <c r="P7124">
        <v>1526</v>
      </c>
      <c r="Q7124">
        <v>4</v>
      </c>
      <c r="R7124">
        <v>116</v>
      </c>
      <c r="S7124">
        <v>8</v>
      </c>
      <c r="T7124">
        <v>156</v>
      </c>
      <c r="U7124">
        <v>0</v>
      </c>
      <c r="V7124">
        <v>0</v>
      </c>
      <c r="W7124">
        <v>1.1781135548561352</v>
      </c>
      <c r="X7124">
        <v>126.16754826602008</v>
      </c>
      <c r="Y7124">
        <v>55.905465663763572</v>
      </c>
      <c r="Z7124">
        <v>12.227866032345474</v>
      </c>
      <c r="AA7124">
        <v>19.718428581724627</v>
      </c>
      <c r="AB7124">
        <v>49.245471378540856</v>
      </c>
      <c r="AC7124">
        <v>0</v>
      </c>
      <c r="AD7124">
        <v>0</v>
      </c>
      <c r="AE7124">
        <v>264.44289347725078</v>
      </c>
    </row>
    <row r="7125" spans="1:31" x14ac:dyDescent="0.3">
      <c r="A7125">
        <v>2640355</v>
      </c>
      <c r="B7125">
        <v>1</v>
      </c>
      <c r="C7125" t="s">
        <v>80</v>
      </c>
      <c r="D7125" t="s">
        <v>97</v>
      </c>
      <c r="E7125" t="s">
        <v>214</v>
      </c>
      <c r="F7125" t="s">
        <v>19555</v>
      </c>
      <c r="G7125" t="s">
        <v>224</v>
      </c>
      <c r="H7125" t="s">
        <v>135</v>
      </c>
      <c r="I7125" t="s">
        <v>136</v>
      </c>
      <c r="J7125" t="s">
        <v>137</v>
      </c>
      <c r="K7125" t="s">
        <v>138</v>
      </c>
      <c r="L7125" t="s">
        <v>19556</v>
      </c>
      <c r="M7125" t="s">
        <v>19557</v>
      </c>
      <c r="N7125">
        <v>1.5874999999999999</v>
      </c>
      <c r="O7125">
        <v>0</v>
      </c>
      <c r="P7125">
        <v>8</v>
      </c>
      <c r="Q7125">
        <v>0</v>
      </c>
      <c r="R7125">
        <v>0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3.6999526725537684</v>
      </c>
      <c r="Y7125">
        <v>0</v>
      </c>
      <c r="Z7125">
        <v>0</v>
      </c>
      <c r="AA7125">
        <v>0</v>
      </c>
      <c r="AB7125">
        <v>3.1379369619430557</v>
      </c>
      <c r="AC7125">
        <v>0</v>
      </c>
      <c r="AD7125">
        <v>0</v>
      </c>
      <c r="AE7125">
        <v>6.8378896344968236</v>
      </c>
    </row>
    <row r="7126" spans="1:31" x14ac:dyDescent="0.3">
      <c r="A7126">
        <v>2630096</v>
      </c>
      <c r="B7126">
        <v>1</v>
      </c>
      <c r="C7126" t="s">
        <v>80</v>
      </c>
      <c r="D7126" t="s">
        <v>87</v>
      </c>
      <c r="E7126" t="s">
        <v>152</v>
      </c>
      <c r="F7126" t="s">
        <v>19558</v>
      </c>
      <c r="G7126" t="s">
        <v>220</v>
      </c>
      <c r="H7126" t="s">
        <v>135</v>
      </c>
      <c r="I7126" t="s">
        <v>136</v>
      </c>
      <c r="J7126" t="s">
        <v>137</v>
      </c>
      <c r="K7126" t="s">
        <v>162</v>
      </c>
      <c r="L7126" t="s">
        <v>19559</v>
      </c>
      <c r="M7126" t="s">
        <v>19560</v>
      </c>
      <c r="N7126">
        <v>1.6016666660000001</v>
      </c>
      <c r="O7126">
        <v>0</v>
      </c>
      <c r="P7126">
        <v>131</v>
      </c>
      <c r="Q7126">
        <v>0</v>
      </c>
      <c r="R7126">
        <v>0</v>
      </c>
      <c r="S7126">
        <v>0</v>
      </c>
      <c r="T7126">
        <v>135</v>
      </c>
      <c r="U7126">
        <v>0</v>
      </c>
      <c r="V7126">
        <v>0</v>
      </c>
      <c r="W7126">
        <v>0</v>
      </c>
      <c r="X7126">
        <v>69.186259193401753</v>
      </c>
      <c r="Y7126">
        <v>0</v>
      </c>
      <c r="Z7126">
        <v>0</v>
      </c>
      <c r="AA7126">
        <v>0</v>
      </c>
      <c r="AB7126">
        <v>493.91224859636122</v>
      </c>
      <c r="AC7126">
        <v>0</v>
      </c>
      <c r="AD7126">
        <v>0</v>
      </c>
      <c r="AE7126">
        <v>563.09850778976295</v>
      </c>
    </row>
    <row r="7127" spans="1:31" x14ac:dyDescent="0.3">
      <c r="A7127">
        <v>2640424</v>
      </c>
      <c r="B7127">
        <v>1</v>
      </c>
      <c r="C7127" t="s">
        <v>80</v>
      </c>
      <c r="D7127" t="s">
        <v>97</v>
      </c>
      <c r="E7127" t="s">
        <v>165</v>
      </c>
      <c r="F7127" t="s">
        <v>19561</v>
      </c>
      <c r="G7127" t="s">
        <v>224</v>
      </c>
      <c r="H7127" t="s">
        <v>135</v>
      </c>
      <c r="I7127" t="s">
        <v>136</v>
      </c>
      <c r="J7127" t="s">
        <v>137</v>
      </c>
      <c r="K7127" t="s">
        <v>138</v>
      </c>
      <c r="L7127" t="s">
        <v>19562</v>
      </c>
      <c r="M7127" t="s">
        <v>19563</v>
      </c>
      <c r="N7127">
        <v>2.0277777769999998</v>
      </c>
      <c r="O7127">
        <v>0</v>
      </c>
      <c r="P7127">
        <v>12</v>
      </c>
      <c r="Q7127">
        <v>0</v>
      </c>
      <c r="R7127">
        <v>12</v>
      </c>
      <c r="S7127">
        <v>0</v>
      </c>
      <c r="T7127">
        <v>14</v>
      </c>
      <c r="U7127">
        <v>0</v>
      </c>
      <c r="V7127">
        <v>0</v>
      </c>
      <c r="W7127">
        <v>0</v>
      </c>
      <c r="X7127">
        <v>8.373556628421797</v>
      </c>
      <c r="Y7127">
        <v>0</v>
      </c>
      <c r="Z7127">
        <v>24.683136375306574</v>
      </c>
      <c r="AA7127">
        <v>0</v>
      </c>
      <c r="AB7127">
        <v>3.168819666436379</v>
      </c>
      <c r="AC7127">
        <v>0</v>
      </c>
      <c r="AD7127">
        <v>0</v>
      </c>
      <c r="AE7127">
        <v>36.225512670164747</v>
      </c>
    </row>
    <row r="7128" spans="1:31" x14ac:dyDescent="0.3">
      <c r="A7128">
        <v>2640361</v>
      </c>
      <c r="B7128">
        <v>1</v>
      </c>
      <c r="C7128" t="s">
        <v>81</v>
      </c>
      <c r="D7128" t="s">
        <v>123</v>
      </c>
      <c r="E7128" t="s">
        <v>152</v>
      </c>
      <c r="F7128" t="s">
        <v>19564</v>
      </c>
      <c r="G7128" t="s">
        <v>191</v>
      </c>
      <c r="H7128" t="s">
        <v>135</v>
      </c>
      <c r="I7128" t="s">
        <v>136</v>
      </c>
      <c r="J7128" t="s">
        <v>137</v>
      </c>
      <c r="K7128" t="s">
        <v>138</v>
      </c>
      <c r="L7128" t="s">
        <v>19565</v>
      </c>
      <c r="M7128" t="s">
        <v>19566</v>
      </c>
      <c r="N7128">
        <v>0.96333333300000001</v>
      </c>
      <c r="O7128">
        <v>0</v>
      </c>
      <c r="P7128">
        <v>1</v>
      </c>
      <c r="Q7128">
        <v>0</v>
      </c>
      <c r="R7128">
        <v>9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0.27762978702583341</v>
      </c>
      <c r="Y7128">
        <v>0</v>
      </c>
      <c r="Z7128">
        <v>28.933119578170412</v>
      </c>
      <c r="AA7128">
        <v>0</v>
      </c>
      <c r="AB7128">
        <v>0</v>
      </c>
      <c r="AC7128">
        <v>0</v>
      </c>
      <c r="AD7128">
        <v>0</v>
      </c>
      <c r="AE7128">
        <v>29.210749365196246</v>
      </c>
    </row>
    <row r="7129" spans="1:31" x14ac:dyDescent="0.3">
      <c r="A7129">
        <v>2630139</v>
      </c>
      <c r="B7129">
        <v>1</v>
      </c>
      <c r="C7129" t="s">
        <v>80</v>
      </c>
      <c r="D7129" t="s">
        <v>93</v>
      </c>
      <c r="E7129" t="s">
        <v>152</v>
      </c>
      <c r="F7129" t="s">
        <v>3691</v>
      </c>
      <c r="G7129" t="s">
        <v>161</v>
      </c>
      <c r="H7129" t="s">
        <v>135</v>
      </c>
      <c r="I7129" t="s">
        <v>136</v>
      </c>
      <c r="J7129" t="s">
        <v>137</v>
      </c>
      <c r="K7129" t="s">
        <v>162</v>
      </c>
      <c r="L7129" t="s">
        <v>19567</v>
      </c>
      <c r="M7129" t="s">
        <v>19568</v>
      </c>
      <c r="N7129">
        <v>7.2555555549999999</v>
      </c>
      <c r="O7129">
        <v>0</v>
      </c>
      <c r="P7129">
        <v>147</v>
      </c>
      <c r="Q7129">
        <v>0</v>
      </c>
      <c r="R7129">
        <v>9</v>
      </c>
      <c r="S7129">
        <v>0</v>
      </c>
      <c r="T7129">
        <v>21</v>
      </c>
      <c r="U7129">
        <v>0</v>
      </c>
      <c r="V7129">
        <v>0</v>
      </c>
      <c r="W7129">
        <v>0</v>
      </c>
      <c r="X7129">
        <v>275.76965787412206</v>
      </c>
      <c r="Y7129">
        <v>0</v>
      </c>
      <c r="Z7129">
        <v>177.27232754887973</v>
      </c>
      <c r="AA7129">
        <v>0</v>
      </c>
      <c r="AB7129">
        <v>197.93958228094928</v>
      </c>
      <c r="AC7129">
        <v>0</v>
      </c>
      <c r="AD7129">
        <v>0</v>
      </c>
      <c r="AE7129">
        <v>650.9815677039511</v>
      </c>
    </row>
    <row r="7130" spans="1:31" x14ac:dyDescent="0.3">
      <c r="A7130">
        <v>2640461</v>
      </c>
      <c r="B7130">
        <v>1</v>
      </c>
      <c r="C7130" t="s">
        <v>80</v>
      </c>
      <c r="D7130" t="s">
        <v>105</v>
      </c>
      <c r="E7130" t="s">
        <v>194</v>
      </c>
      <c r="F7130" t="s">
        <v>981</v>
      </c>
      <c r="G7130" t="s">
        <v>149</v>
      </c>
      <c r="H7130" t="s">
        <v>144</v>
      </c>
      <c r="I7130" t="s">
        <v>136</v>
      </c>
      <c r="J7130" t="s">
        <v>137</v>
      </c>
      <c r="K7130" t="s">
        <v>138</v>
      </c>
      <c r="L7130" t="s">
        <v>19569</v>
      </c>
      <c r="M7130" t="s">
        <v>19570</v>
      </c>
      <c r="N7130">
        <v>0.62305555499999998</v>
      </c>
      <c r="O7130">
        <v>2</v>
      </c>
      <c r="P7130">
        <v>311</v>
      </c>
      <c r="Q7130">
        <v>2</v>
      </c>
      <c r="R7130">
        <v>20</v>
      </c>
      <c r="S7130">
        <v>17</v>
      </c>
      <c r="T7130">
        <v>65</v>
      </c>
      <c r="U7130">
        <v>2</v>
      </c>
      <c r="V7130">
        <v>0</v>
      </c>
      <c r="W7130">
        <v>1.0091143492880033</v>
      </c>
      <c r="X7130">
        <v>58.320692162392454</v>
      </c>
      <c r="Y7130">
        <v>2.0893383889836534</v>
      </c>
      <c r="Z7130">
        <v>37.259085535118331</v>
      </c>
      <c r="AA7130">
        <v>37.730316085028903</v>
      </c>
      <c r="AB7130">
        <v>47.695038328991387</v>
      </c>
      <c r="AC7130">
        <v>33.391281294653609</v>
      </c>
      <c r="AD7130">
        <v>0</v>
      </c>
      <c r="AE7130">
        <v>217.49486614445635</v>
      </c>
    </row>
    <row r="7131" spans="1:31" x14ac:dyDescent="0.3">
      <c r="A7131">
        <v>2640418</v>
      </c>
      <c r="B7131">
        <v>1</v>
      </c>
      <c r="C7131" t="s">
        <v>80</v>
      </c>
      <c r="D7131" t="s">
        <v>93</v>
      </c>
      <c r="E7131" t="s">
        <v>132</v>
      </c>
      <c r="F7131" t="s">
        <v>19571</v>
      </c>
      <c r="G7131" t="s">
        <v>134</v>
      </c>
      <c r="H7131" t="s">
        <v>135</v>
      </c>
      <c r="I7131" t="s">
        <v>136</v>
      </c>
      <c r="J7131" t="s">
        <v>137</v>
      </c>
      <c r="K7131" t="s">
        <v>138</v>
      </c>
      <c r="L7131" t="s">
        <v>19572</v>
      </c>
      <c r="M7131" t="s">
        <v>19573</v>
      </c>
      <c r="N7131">
        <v>1.737777777</v>
      </c>
      <c r="O7131">
        <v>0</v>
      </c>
      <c r="P7131">
        <v>3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1.295235054122778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1.295235054122778</v>
      </c>
    </row>
    <row r="7132" spans="1:31" x14ac:dyDescent="0.3">
      <c r="A7132">
        <v>2640318</v>
      </c>
      <c r="B7132">
        <v>1</v>
      </c>
      <c r="C7132" t="s">
        <v>80</v>
      </c>
      <c r="D7132" t="s">
        <v>102</v>
      </c>
      <c r="E7132" t="s">
        <v>194</v>
      </c>
      <c r="F7132" t="s">
        <v>19574</v>
      </c>
      <c r="G7132" t="s">
        <v>149</v>
      </c>
      <c r="H7132" t="s">
        <v>144</v>
      </c>
      <c r="I7132" t="s">
        <v>136</v>
      </c>
      <c r="J7132" t="s">
        <v>137</v>
      </c>
      <c r="K7132" t="s">
        <v>138</v>
      </c>
      <c r="L7132" t="s">
        <v>19575</v>
      </c>
      <c r="M7132" t="s">
        <v>19576</v>
      </c>
      <c r="N7132">
        <v>0.33611111100000002</v>
      </c>
      <c r="O7132">
        <v>0</v>
      </c>
      <c r="P7132">
        <v>628</v>
      </c>
      <c r="Q7132">
        <v>39</v>
      </c>
      <c r="R7132">
        <v>137</v>
      </c>
      <c r="S7132">
        <v>18</v>
      </c>
      <c r="T7132">
        <v>77</v>
      </c>
      <c r="U7132">
        <v>1</v>
      </c>
      <c r="V7132">
        <v>0</v>
      </c>
      <c r="W7132">
        <v>0</v>
      </c>
      <c r="X7132">
        <v>51.500491862288918</v>
      </c>
      <c r="Y7132">
        <v>94.851178933002075</v>
      </c>
      <c r="Z7132">
        <v>189.27075676719798</v>
      </c>
      <c r="AA7132">
        <v>55.685712548509571</v>
      </c>
      <c r="AB7132">
        <v>50.248164359829509</v>
      </c>
      <c r="AC7132">
        <v>46.654205883977362</v>
      </c>
      <c r="AD7132">
        <v>0</v>
      </c>
      <c r="AE7132">
        <v>488.21051035480536</v>
      </c>
    </row>
    <row r="7133" spans="1:31" x14ac:dyDescent="0.3">
      <c r="A7133">
        <v>2630053</v>
      </c>
      <c r="B7133">
        <v>1</v>
      </c>
      <c r="C7133" t="s">
        <v>81</v>
      </c>
      <c r="D7133" t="s">
        <v>115</v>
      </c>
      <c r="E7133" t="s">
        <v>147</v>
      </c>
      <c r="F7133" t="s">
        <v>19577</v>
      </c>
      <c r="G7133" t="s">
        <v>161</v>
      </c>
      <c r="H7133" t="s">
        <v>144</v>
      </c>
      <c r="I7133" t="s">
        <v>136</v>
      </c>
      <c r="J7133" t="s">
        <v>137</v>
      </c>
      <c r="K7133" t="s">
        <v>162</v>
      </c>
      <c r="L7133" t="s">
        <v>19578</v>
      </c>
      <c r="M7133" t="s">
        <v>19579</v>
      </c>
      <c r="N7133">
        <v>7.9316666659999999</v>
      </c>
      <c r="O7133">
        <v>0</v>
      </c>
      <c r="P7133">
        <v>323</v>
      </c>
      <c r="Q7133">
        <v>10</v>
      </c>
      <c r="R7133">
        <v>160</v>
      </c>
      <c r="S7133">
        <v>0</v>
      </c>
      <c r="T7133">
        <v>16</v>
      </c>
      <c r="U7133">
        <v>1</v>
      </c>
      <c r="V7133">
        <v>0</v>
      </c>
      <c r="W7133">
        <v>0</v>
      </c>
      <c r="X7133">
        <v>694.97862327762994</v>
      </c>
      <c r="Y7133">
        <v>649.50497783326659</v>
      </c>
      <c r="Z7133">
        <v>2079.137270543471</v>
      </c>
      <c r="AA7133">
        <v>0</v>
      </c>
      <c r="AB7133">
        <v>122.10508446019189</v>
      </c>
      <c r="AC7133">
        <v>318.6468065332848</v>
      </c>
      <c r="AD7133">
        <v>0</v>
      </c>
      <c r="AE7133">
        <v>3864.372762647844</v>
      </c>
    </row>
    <row r="7134" spans="1:31" x14ac:dyDescent="0.3">
      <c r="A7134">
        <v>2630122</v>
      </c>
      <c r="B7134">
        <v>1</v>
      </c>
      <c r="C7134" t="s">
        <v>80</v>
      </c>
      <c r="D7134" t="s">
        <v>107</v>
      </c>
      <c r="E7134" t="s">
        <v>132</v>
      </c>
      <c r="F7134" t="s">
        <v>19580</v>
      </c>
      <c r="G7134" t="s">
        <v>134</v>
      </c>
      <c r="H7134" t="s">
        <v>135</v>
      </c>
      <c r="I7134" t="s">
        <v>136</v>
      </c>
      <c r="J7134" t="s">
        <v>137</v>
      </c>
      <c r="K7134" t="s">
        <v>138</v>
      </c>
      <c r="L7134" t="s">
        <v>19581</v>
      </c>
      <c r="M7134" t="s">
        <v>19582</v>
      </c>
      <c r="N7134">
        <v>4.5149999999999997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1.9755416063812228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1.9755416063812228</v>
      </c>
    </row>
    <row r="7135" spans="1:31" x14ac:dyDescent="0.3">
      <c r="A7135">
        <v>2629953</v>
      </c>
      <c r="B7135">
        <v>1</v>
      </c>
      <c r="C7135" t="s">
        <v>80</v>
      </c>
      <c r="D7135" t="s">
        <v>83</v>
      </c>
      <c r="E7135" t="s">
        <v>132</v>
      </c>
      <c r="F7135" t="s">
        <v>19583</v>
      </c>
      <c r="G7135" t="s">
        <v>228</v>
      </c>
      <c r="H7135" t="s">
        <v>135</v>
      </c>
      <c r="I7135" t="s">
        <v>136</v>
      </c>
      <c r="J7135" t="s">
        <v>137</v>
      </c>
      <c r="K7135" t="s">
        <v>138</v>
      </c>
      <c r="L7135" t="s">
        <v>19584</v>
      </c>
      <c r="M7135" t="s">
        <v>19585</v>
      </c>
      <c r="N7135">
        <v>4.3005555549999999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8.5213218862750004</v>
      </c>
      <c r="AC7135">
        <v>0</v>
      </c>
      <c r="AD7135">
        <v>0</v>
      </c>
      <c r="AE7135">
        <v>8.5213218862750004</v>
      </c>
    </row>
    <row r="7136" spans="1:31" x14ac:dyDescent="0.3">
      <c r="A7136">
        <v>2630076</v>
      </c>
      <c r="B7136">
        <v>1</v>
      </c>
      <c r="C7136" t="s">
        <v>80</v>
      </c>
      <c r="D7136" t="s">
        <v>94</v>
      </c>
      <c r="E7136" t="s">
        <v>194</v>
      </c>
      <c r="F7136" t="s">
        <v>6541</v>
      </c>
      <c r="G7136" t="s">
        <v>220</v>
      </c>
      <c r="H7136" t="s">
        <v>144</v>
      </c>
      <c r="I7136" t="s">
        <v>136</v>
      </c>
      <c r="J7136" t="s">
        <v>137</v>
      </c>
      <c r="K7136" t="s">
        <v>162</v>
      </c>
      <c r="L7136" t="s">
        <v>19586</v>
      </c>
      <c r="M7136" t="s">
        <v>19587</v>
      </c>
      <c r="N7136">
        <v>6.0266666659999997</v>
      </c>
      <c r="O7136">
        <v>0</v>
      </c>
      <c r="P7136">
        <v>1</v>
      </c>
      <c r="Q7136">
        <v>5</v>
      </c>
      <c r="R7136">
        <v>64</v>
      </c>
      <c r="S7136">
        <v>1</v>
      </c>
      <c r="T7136">
        <v>4</v>
      </c>
      <c r="U7136">
        <v>0</v>
      </c>
      <c r="V7136">
        <v>0</v>
      </c>
      <c r="W7136">
        <v>0</v>
      </c>
      <c r="X7136">
        <v>3.2260514118459152</v>
      </c>
      <c r="Y7136">
        <v>103.97881250047917</v>
      </c>
      <c r="Z7136">
        <v>1291.2914358789283</v>
      </c>
      <c r="AA7136">
        <v>0.69658786022207597</v>
      </c>
      <c r="AB7136">
        <v>95.318475757446478</v>
      </c>
      <c r="AC7136">
        <v>0</v>
      </c>
      <c r="AD7136">
        <v>0</v>
      </c>
      <c r="AE7136">
        <v>1494.5113634089219</v>
      </c>
    </row>
    <row r="7137" spans="1:31" x14ac:dyDescent="0.3">
      <c r="A7137">
        <v>2630059</v>
      </c>
      <c r="B7137">
        <v>1</v>
      </c>
      <c r="C7137" t="s">
        <v>81</v>
      </c>
      <c r="D7137" t="s">
        <v>117</v>
      </c>
      <c r="E7137" t="s">
        <v>141</v>
      </c>
      <c r="F7137" t="s">
        <v>19588</v>
      </c>
      <c r="G7137" t="s">
        <v>143</v>
      </c>
      <c r="H7137" t="s">
        <v>144</v>
      </c>
      <c r="I7137" t="s">
        <v>136</v>
      </c>
      <c r="J7137" t="s">
        <v>137</v>
      </c>
      <c r="K7137" t="s">
        <v>138</v>
      </c>
      <c r="L7137" t="s">
        <v>19589</v>
      </c>
      <c r="M7137" t="s">
        <v>19590</v>
      </c>
      <c r="N7137">
        <v>0.44638888799999998</v>
      </c>
      <c r="O7137">
        <v>0</v>
      </c>
      <c r="P7137">
        <v>14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0.83488781024921932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0.83488781024921932</v>
      </c>
    </row>
    <row r="7138" spans="1:31" x14ac:dyDescent="0.3">
      <c r="A7138">
        <v>2630116</v>
      </c>
      <c r="B7138">
        <v>1</v>
      </c>
      <c r="C7138" t="s">
        <v>80</v>
      </c>
      <c r="D7138" t="s">
        <v>84</v>
      </c>
      <c r="E7138" t="s">
        <v>132</v>
      </c>
      <c r="F7138" t="s">
        <v>19591</v>
      </c>
      <c r="G7138" t="s">
        <v>183</v>
      </c>
      <c r="H7138" t="s">
        <v>135</v>
      </c>
      <c r="I7138" t="s">
        <v>136</v>
      </c>
      <c r="J7138" t="s">
        <v>3</v>
      </c>
      <c r="K7138" t="s">
        <v>138</v>
      </c>
      <c r="L7138" t="s">
        <v>19592</v>
      </c>
      <c r="M7138" t="s">
        <v>19593</v>
      </c>
      <c r="N7138">
        <v>9.2808333330000004</v>
      </c>
      <c r="O7138">
        <v>0</v>
      </c>
      <c r="P7138">
        <v>3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13.074835034915729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13.074835034915729</v>
      </c>
    </row>
    <row r="7139" spans="1:31" x14ac:dyDescent="0.3">
      <c r="A7139">
        <v>2640587</v>
      </c>
      <c r="B7139">
        <v>1</v>
      </c>
      <c r="C7139" t="s">
        <v>81</v>
      </c>
      <c r="D7139" t="s">
        <v>127</v>
      </c>
      <c r="E7139" t="s">
        <v>132</v>
      </c>
      <c r="F7139" t="s">
        <v>19594</v>
      </c>
      <c r="G7139" t="s">
        <v>228</v>
      </c>
      <c r="H7139" t="s">
        <v>135</v>
      </c>
      <c r="I7139" t="s">
        <v>136</v>
      </c>
      <c r="J7139" t="s">
        <v>137</v>
      </c>
      <c r="K7139" t="s">
        <v>138</v>
      </c>
      <c r="L7139" t="s">
        <v>19595</v>
      </c>
      <c r="M7139" t="s">
        <v>19596</v>
      </c>
      <c r="N7139">
        <v>1.865277777</v>
      </c>
      <c r="O7139">
        <v>0</v>
      </c>
      <c r="P7139">
        <v>8</v>
      </c>
      <c r="Q7139">
        <v>0</v>
      </c>
      <c r="R7139">
        <v>0</v>
      </c>
      <c r="S7139">
        <v>0</v>
      </c>
      <c r="T7139">
        <v>6</v>
      </c>
      <c r="U7139">
        <v>0</v>
      </c>
      <c r="V7139">
        <v>0</v>
      </c>
      <c r="W7139">
        <v>0</v>
      </c>
      <c r="X7139">
        <v>3.0961625602831955</v>
      </c>
      <c r="Y7139">
        <v>0</v>
      </c>
      <c r="Z7139">
        <v>0</v>
      </c>
      <c r="AA7139">
        <v>0</v>
      </c>
      <c r="AB7139">
        <v>5.4150156249971912</v>
      </c>
      <c r="AC7139">
        <v>0</v>
      </c>
      <c r="AD7139">
        <v>0</v>
      </c>
      <c r="AE7139">
        <v>8.5111781852803858</v>
      </c>
    </row>
    <row r="7140" spans="1:31" x14ac:dyDescent="0.3">
      <c r="A7140">
        <v>2640341</v>
      </c>
      <c r="B7140">
        <v>1</v>
      </c>
      <c r="C7140" t="s">
        <v>80</v>
      </c>
      <c r="D7140" t="s">
        <v>85</v>
      </c>
      <c r="E7140" t="s">
        <v>165</v>
      </c>
      <c r="F7140" t="s">
        <v>19597</v>
      </c>
      <c r="G7140" t="s">
        <v>224</v>
      </c>
      <c r="H7140" t="s">
        <v>135</v>
      </c>
      <c r="I7140" t="s">
        <v>136</v>
      </c>
      <c r="J7140" t="s">
        <v>137</v>
      </c>
      <c r="K7140" t="s">
        <v>138</v>
      </c>
      <c r="L7140" t="s">
        <v>19598</v>
      </c>
      <c r="M7140" t="s">
        <v>19599</v>
      </c>
      <c r="N7140">
        <v>6.2077777770000004</v>
      </c>
      <c r="O7140">
        <v>0</v>
      </c>
      <c r="P7140">
        <v>43</v>
      </c>
      <c r="Q7140">
        <v>0</v>
      </c>
      <c r="R7140">
        <v>0</v>
      </c>
      <c r="S7140">
        <v>0</v>
      </c>
      <c r="T7140">
        <v>5</v>
      </c>
      <c r="U7140">
        <v>0</v>
      </c>
      <c r="V7140">
        <v>0</v>
      </c>
      <c r="W7140">
        <v>0</v>
      </c>
      <c r="X7140">
        <v>83.699358133832888</v>
      </c>
      <c r="Y7140">
        <v>0</v>
      </c>
      <c r="Z7140">
        <v>0</v>
      </c>
      <c r="AA7140">
        <v>0</v>
      </c>
      <c r="AB7140">
        <v>34.797587000349743</v>
      </c>
      <c r="AC7140">
        <v>0</v>
      </c>
      <c r="AD7140">
        <v>0</v>
      </c>
      <c r="AE7140">
        <v>118.49694513418262</v>
      </c>
    </row>
    <row r="7141" spans="1:31" x14ac:dyDescent="0.3">
      <c r="A7141">
        <v>2640215</v>
      </c>
      <c r="B7141">
        <v>1</v>
      </c>
      <c r="C7141" t="s">
        <v>81</v>
      </c>
      <c r="D7141" t="s">
        <v>118</v>
      </c>
      <c r="E7141" t="s">
        <v>141</v>
      </c>
      <c r="F7141" t="s">
        <v>271</v>
      </c>
      <c r="G7141" t="s">
        <v>143</v>
      </c>
      <c r="H7141" t="s">
        <v>144</v>
      </c>
      <c r="I7141" t="s">
        <v>136</v>
      </c>
      <c r="J7141" t="s">
        <v>137</v>
      </c>
      <c r="K7141" t="s">
        <v>138</v>
      </c>
      <c r="L7141" t="s">
        <v>19600</v>
      </c>
      <c r="M7141" t="s">
        <v>19601</v>
      </c>
      <c r="N7141">
        <v>1.3474999999999999</v>
      </c>
      <c r="O7141">
        <v>1</v>
      </c>
      <c r="P7141">
        <v>0</v>
      </c>
      <c r="Q7141">
        <v>1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0.38133740033250002</v>
      </c>
      <c r="X7141">
        <v>0</v>
      </c>
      <c r="Y7141">
        <v>50.068489819427278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50.449827219759776</v>
      </c>
    </row>
    <row r="7142" spans="1:31" x14ac:dyDescent="0.3">
      <c r="A7142">
        <v>2640192</v>
      </c>
      <c r="B7142">
        <v>1</v>
      </c>
      <c r="C7142" t="s">
        <v>80</v>
      </c>
      <c r="D7142" t="s">
        <v>103</v>
      </c>
      <c r="E7142" t="s">
        <v>132</v>
      </c>
      <c r="F7142" t="s">
        <v>19602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19603</v>
      </c>
      <c r="M7142" t="s">
        <v>19604</v>
      </c>
      <c r="N7142">
        <v>2.9730555550000002</v>
      </c>
      <c r="O7142">
        <v>0</v>
      </c>
      <c r="P7142">
        <v>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0.86287565195648597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0.86287565195648597</v>
      </c>
    </row>
    <row r="7143" spans="1:31" x14ac:dyDescent="0.3">
      <c r="A7143">
        <v>2629873</v>
      </c>
      <c r="B7143">
        <v>1</v>
      </c>
      <c r="C7143" t="s">
        <v>80</v>
      </c>
      <c r="D7143" t="s">
        <v>90</v>
      </c>
      <c r="E7143" t="s">
        <v>141</v>
      </c>
      <c r="F7143" t="s">
        <v>19605</v>
      </c>
      <c r="G7143" t="s">
        <v>562</v>
      </c>
      <c r="H7143" t="s">
        <v>144</v>
      </c>
      <c r="I7143" t="s">
        <v>136</v>
      </c>
      <c r="J7143" t="s">
        <v>137</v>
      </c>
      <c r="K7143" t="s">
        <v>162</v>
      </c>
      <c r="L7143" t="s">
        <v>19606</v>
      </c>
      <c r="M7143" t="s">
        <v>19607</v>
      </c>
      <c r="N7143">
        <v>6.6666665999999999E-2</v>
      </c>
      <c r="O7143">
        <v>0</v>
      </c>
      <c r="P7143">
        <v>280</v>
      </c>
      <c r="Q7143">
        <v>0</v>
      </c>
      <c r="R7143">
        <v>0</v>
      </c>
      <c r="S7143">
        <v>0</v>
      </c>
      <c r="T7143">
        <v>51</v>
      </c>
      <c r="U7143">
        <v>0</v>
      </c>
      <c r="V7143">
        <v>0</v>
      </c>
      <c r="W7143">
        <v>0</v>
      </c>
      <c r="X7143">
        <v>4.8688920027158256</v>
      </c>
      <c r="Y7143">
        <v>0</v>
      </c>
      <c r="Z7143">
        <v>0</v>
      </c>
      <c r="AA7143">
        <v>0</v>
      </c>
      <c r="AB7143">
        <v>3.3032990547994681</v>
      </c>
      <c r="AC7143">
        <v>0</v>
      </c>
      <c r="AD7143">
        <v>0</v>
      </c>
      <c r="AE7143">
        <v>8.1721910575152936</v>
      </c>
    </row>
    <row r="7144" spans="1:31" x14ac:dyDescent="0.3">
      <c r="A7144">
        <v>2640570</v>
      </c>
      <c r="B7144">
        <v>1</v>
      </c>
      <c r="C7144" t="s">
        <v>80</v>
      </c>
      <c r="D7144" t="s">
        <v>87</v>
      </c>
      <c r="E7144" t="s">
        <v>132</v>
      </c>
      <c r="F7144" t="s">
        <v>19608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19609</v>
      </c>
      <c r="M7144" t="s">
        <v>19610</v>
      </c>
      <c r="N7144">
        <v>2.2619444440000001</v>
      </c>
      <c r="O7144">
        <v>0</v>
      </c>
      <c r="P7144">
        <v>7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3.800026247749241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3.800026247749241</v>
      </c>
    </row>
    <row r="7145" spans="1:31" x14ac:dyDescent="0.3">
      <c r="A7145">
        <v>2640401</v>
      </c>
      <c r="B7145">
        <v>1</v>
      </c>
      <c r="C7145" t="s">
        <v>80</v>
      </c>
      <c r="D7145" t="s">
        <v>94</v>
      </c>
      <c r="E7145" t="s">
        <v>194</v>
      </c>
      <c r="F7145" t="s">
        <v>1938</v>
      </c>
      <c r="G7145" t="s">
        <v>149</v>
      </c>
      <c r="H7145" t="s">
        <v>144</v>
      </c>
      <c r="I7145" t="s">
        <v>136</v>
      </c>
      <c r="J7145" t="s">
        <v>137</v>
      </c>
      <c r="K7145" t="s">
        <v>138</v>
      </c>
      <c r="L7145" t="s">
        <v>19611</v>
      </c>
      <c r="M7145" t="s">
        <v>19612</v>
      </c>
      <c r="N7145">
        <v>0.71944444399999996</v>
      </c>
      <c r="O7145">
        <v>0</v>
      </c>
      <c r="P7145">
        <v>208</v>
      </c>
      <c r="Q7145">
        <v>25</v>
      </c>
      <c r="R7145">
        <v>21</v>
      </c>
      <c r="S7145">
        <v>2</v>
      </c>
      <c r="T7145">
        <v>22</v>
      </c>
      <c r="U7145">
        <v>0</v>
      </c>
      <c r="V7145">
        <v>0</v>
      </c>
      <c r="W7145">
        <v>0</v>
      </c>
      <c r="X7145">
        <v>20.999434361271788</v>
      </c>
      <c r="Y7145">
        <v>145.39736167380352</v>
      </c>
      <c r="Z7145">
        <v>84.198762630690069</v>
      </c>
      <c r="AA7145">
        <v>9.2867445625595728</v>
      </c>
      <c r="AB7145">
        <v>9.1923401421200399</v>
      </c>
      <c r="AC7145">
        <v>0</v>
      </c>
      <c r="AD7145">
        <v>0</v>
      </c>
      <c r="AE7145">
        <v>269.07464337044502</v>
      </c>
    </row>
    <row r="7146" spans="1:31" x14ac:dyDescent="0.3">
      <c r="A7146">
        <v>2629950</v>
      </c>
      <c r="B7146">
        <v>1</v>
      </c>
      <c r="C7146" t="s">
        <v>81</v>
      </c>
      <c r="D7146" t="s">
        <v>128</v>
      </c>
      <c r="E7146" t="s">
        <v>147</v>
      </c>
      <c r="F7146" t="s">
        <v>3975</v>
      </c>
      <c r="G7146" t="s">
        <v>161</v>
      </c>
      <c r="H7146" t="s">
        <v>144</v>
      </c>
      <c r="I7146" t="s">
        <v>136</v>
      </c>
      <c r="J7146" t="s">
        <v>137</v>
      </c>
      <c r="K7146" t="s">
        <v>162</v>
      </c>
      <c r="L7146" t="s">
        <v>19613</v>
      </c>
      <c r="M7146" t="s">
        <v>19614</v>
      </c>
      <c r="N7146">
        <v>5.4494444440000001</v>
      </c>
      <c r="O7146">
        <v>6</v>
      </c>
      <c r="P7146">
        <v>617</v>
      </c>
      <c r="Q7146">
        <v>4</v>
      </c>
      <c r="R7146">
        <v>4</v>
      </c>
      <c r="S7146">
        <v>2</v>
      </c>
      <c r="T7146">
        <v>55</v>
      </c>
      <c r="U7146">
        <v>0</v>
      </c>
      <c r="V7146">
        <v>0</v>
      </c>
      <c r="W7146">
        <v>8.399708265311288</v>
      </c>
      <c r="X7146">
        <v>401.45844998376714</v>
      </c>
      <c r="Y7146">
        <v>157.85143701762121</v>
      </c>
      <c r="Z7146">
        <v>48.491639721540913</v>
      </c>
      <c r="AA7146">
        <v>198.30959859308931</v>
      </c>
      <c r="AB7146">
        <v>160.786420317454</v>
      </c>
      <c r="AC7146">
        <v>0</v>
      </c>
      <c r="AD7146">
        <v>0</v>
      </c>
      <c r="AE7146">
        <v>975.29725389878377</v>
      </c>
    </row>
    <row r="7147" spans="1:31" x14ac:dyDescent="0.3">
      <c r="A7147">
        <v>2640209</v>
      </c>
      <c r="B7147">
        <v>1</v>
      </c>
      <c r="C7147" t="s">
        <v>80</v>
      </c>
      <c r="D7147" t="s">
        <v>104</v>
      </c>
      <c r="E7147" t="s">
        <v>165</v>
      </c>
      <c r="F7147" t="s">
        <v>19615</v>
      </c>
      <c r="G7147" t="s">
        <v>224</v>
      </c>
      <c r="H7147" t="s">
        <v>135</v>
      </c>
      <c r="I7147" t="s">
        <v>136</v>
      </c>
      <c r="J7147" t="s">
        <v>137</v>
      </c>
      <c r="K7147" t="s">
        <v>138</v>
      </c>
      <c r="L7147" t="s">
        <v>19616</v>
      </c>
      <c r="M7147" t="s">
        <v>19617</v>
      </c>
      <c r="N7147">
        <v>1.5877777769999999</v>
      </c>
      <c r="O7147">
        <v>0</v>
      </c>
      <c r="P7147">
        <v>77</v>
      </c>
      <c r="Q7147">
        <v>0</v>
      </c>
      <c r="R7147">
        <v>0</v>
      </c>
      <c r="S7147">
        <v>0</v>
      </c>
      <c r="T7147">
        <v>10</v>
      </c>
      <c r="U7147">
        <v>0</v>
      </c>
      <c r="V7147">
        <v>0</v>
      </c>
      <c r="W7147">
        <v>0</v>
      </c>
      <c r="X7147">
        <v>24.525647910874902</v>
      </c>
      <c r="Y7147">
        <v>0</v>
      </c>
      <c r="Z7147">
        <v>0</v>
      </c>
      <c r="AA7147">
        <v>0</v>
      </c>
      <c r="AB7147">
        <v>17.667965130541813</v>
      </c>
      <c r="AC7147">
        <v>0</v>
      </c>
      <c r="AD7147">
        <v>0</v>
      </c>
      <c r="AE7147">
        <v>42.193613041416711</v>
      </c>
    </row>
    <row r="7148" spans="1:31" x14ac:dyDescent="0.3">
      <c r="A7148">
        <v>2630142</v>
      </c>
      <c r="B7148">
        <v>1</v>
      </c>
      <c r="C7148" t="s">
        <v>80</v>
      </c>
      <c r="D7148" t="s">
        <v>89</v>
      </c>
      <c r="E7148" t="s">
        <v>152</v>
      </c>
      <c r="F7148" t="s">
        <v>9214</v>
      </c>
      <c r="G7148" t="s">
        <v>220</v>
      </c>
      <c r="H7148" t="s">
        <v>135</v>
      </c>
      <c r="I7148" t="s">
        <v>136</v>
      </c>
      <c r="J7148" t="s">
        <v>137</v>
      </c>
      <c r="K7148" t="s">
        <v>162</v>
      </c>
      <c r="L7148" t="s">
        <v>19618</v>
      </c>
      <c r="M7148" t="s">
        <v>19619</v>
      </c>
      <c r="N7148">
        <v>5.636666666</v>
      </c>
      <c r="O7148">
        <v>0</v>
      </c>
      <c r="P7148">
        <v>70</v>
      </c>
      <c r="Q7148">
        <v>0</v>
      </c>
      <c r="R7148">
        <v>0</v>
      </c>
      <c r="S7148">
        <v>0</v>
      </c>
      <c r="T7148">
        <v>3</v>
      </c>
      <c r="U7148">
        <v>0</v>
      </c>
      <c r="V7148">
        <v>0</v>
      </c>
      <c r="W7148">
        <v>0</v>
      </c>
      <c r="X7148">
        <v>340.5573410931579</v>
      </c>
      <c r="Y7148">
        <v>0</v>
      </c>
      <c r="Z7148">
        <v>0</v>
      </c>
      <c r="AA7148">
        <v>0</v>
      </c>
      <c r="AB7148">
        <v>61.843987901371662</v>
      </c>
      <c r="AC7148">
        <v>0</v>
      </c>
      <c r="AD7148">
        <v>0</v>
      </c>
      <c r="AE7148">
        <v>402.40132899452954</v>
      </c>
    </row>
    <row r="7149" spans="1:31" x14ac:dyDescent="0.3">
      <c r="A7149">
        <v>2630179</v>
      </c>
      <c r="B7149">
        <v>1</v>
      </c>
      <c r="C7149" t="s">
        <v>80</v>
      </c>
      <c r="D7149" t="s">
        <v>106</v>
      </c>
      <c r="E7149" t="s">
        <v>147</v>
      </c>
      <c r="F7149" t="s">
        <v>19620</v>
      </c>
      <c r="G7149" t="s">
        <v>220</v>
      </c>
      <c r="H7149" t="s">
        <v>144</v>
      </c>
      <c r="I7149" t="s">
        <v>136</v>
      </c>
      <c r="J7149" t="s">
        <v>137</v>
      </c>
      <c r="K7149" t="s">
        <v>162</v>
      </c>
      <c r="L7149" t="s">
        <v>19621</v>
      </c>
      <c r="M7149" t="s">
        <v>19622</v>
      </c>
      <c r="N7149">
        <v>6.6783333330000003</v>
      </c>
      <c r="O7149">
        <v>0</v>
      </c>
      <c r="P7149">
        <v>672</v>
      </c>
      <c r="Q7149">
        <v>0</v>
      </c>
      <c r="R7149">
        <v>64</v>
      </c>
      <c r="S7149">
        <v>1</v>
      </c>
      <c r="T7149">
        <v>103</v>
      </c>
      <c r="U7149">
        <v>0</v>
      </c>
      <c r="V7149">
        <v>0</v>
      </c>
      <c r="W7149">
        <v>0</v>
      </c>
      <c r="X7149">
        <v>741.1237136982943</v>
      </c>
      <c r="Y7149">
        <v>0</v>
      </c>
      <c r="Z7149">
        <v>645.89688819198875</v>
      </c>
      <c r="AA7149">
        <v>15.53636890926389</v>
      </c>
      <c r="AB7149">
        <v>767.19732598251585</v>
      </c>
      <c r="AC7149">
        <v>0</v>
      </c>
      <c r="AD7149">
        <v>0</v>
      </c>
      <c r="AE7149">
        <v>2169.7542967820627</v>
      </c>
    </row>
    <row r="7150" spans="1:31" x14ac:dyDescent="0.3">
      <c r="A7150">
        <v>2630148</v>
      </c>
      <c r="B7150">
        <v>1</v>
      </c>
      <c r="C7150" t="s">
        <v>81</v>
      </c>
      <c r="D7150" t="s">
        <v>117</v>
      </c>
      <c r="E7150" t="s">
        <v>147</v>
      </c>
      <c r="F7150" t="s">
        <v>19623</v>
      </c>
      <c r="G7150" t="s">
        <v>149</v>
      </c>
      <c r="H7150" t="s">
        <v>144</v>
      </c>
      <c r="I7150" t="s">
        <v>136</v>
      </c>
      <c r="J7150" t="s">
        <v>137</v>
      </c>
      <c r="K7150" t="s">
        <v>138</v>
      </c>
      <c r="L7150" t="s">
        <v>19624</v>
      </c>
      <c r="M7150" t="s">
        <v>19625</v>
      </c>
      <c r="N7150">
        <v>2.0794444439999999</v>
      </c>
      <c r="O7150">
        <v>2</v>
      </c>
      <c r="P7150">
        <v>99</v>
      </c>
      <c r="Q7150">
        <v>39</v>
      </c>
      <c r="R7150">
        <v>32</v>
      </c>
      <c r="S7150">
        <v>3</v>
      </c>
      <c r="T7150">
        <v>11</v>
      </c>
      <c r="U7150">
        <v>0</v>
      </c>
      <c r="V7150">
        <v>0</v>
      </c>
      <c r="W7150">
        <v>1.1524486273444445</v>
      </c>
      <c r="X7150">
        <v>65.79337585951545</v>
      </c>
      <c r="Y7150">
        <v>190.90692855273659</v>
      </c>
      <c r="Z7150">
        <v>137.99814741859674</v>
      </c>
      <c r="AA7150">
        <v>61.630359723683391</v>
      </c>
      <c r="AB7150">
        <v>22.224837041750369</v>
      </c>
      <c r="AC7150">
        <v>0</v>
      </c>
      <c r="AD7150">
        <v>0</v>
      </c>
      <c r="AE7150">
        <v>479.70609722362701</v>
      </c>
    </row>
    <row r="7151" spans="1:31" x14ac:dyDescent="0.3">
      <c r="A7151">
        <v>2630171</v>
      </c>
      <c r="B7151">
        <v>1</v>
      </c>
      <c r="C7151" t="s">
        <v>80</v>
      </c>
      <c r="D7151" t="s">
        <v>89</v>
      </c>
      <c r="E7151" t="s">
        <v>132</v>
      </c>
      <c r="F7151" t="s">
        <v>19626</v>
      </c>
      <c r="G7151" t="s">
        <v>228</v>
      </c>
      <c r="H7151" t="s">
        <v>135</v>
      </c>
      <c r="I7151" t="s">
        <v>136</v>
      </c>
      <c r="J7151" t="s">
        <v>137</v>
      </c>
      <c r="K7151" t="s">
        <v>138</v>
      </c>
      <c r="L7151" t="s">
        <v>19627</v>
      </c>
      <c r="M7151" t="s">
        <v>19628</v>
      </c>
      <c r="N7151">
        <v>2.2341666660000001</v>
      </c>
      <c r="O7151">
        <v>0</v>
      </c>
      <c r="P7151">
        <v>0</v>
      </c>
      <c r="Q7151">
        <v>0</v>
      </c>
      <c r="R7151">
        <v>1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</row>
    <row r="7152" spans="1:31" x14ac:dyDescent="0.3">
      <c r="A7152">
        <v>2629979</v>
      </c>
      <c r="B7152">
        <v>1</v>
      </c>
      <c r="C7152" t="s">
        <v>81</v>
      </c>
      <c r="D7152" t="s">
        <v>127</v>
      </c>
      <c r="E7152" t="s">
        <v>147</v>
      </c>
      <c r="F7152" t="s">
        <v>19629</v>
      </c>
      <c r="G7152" t="s">
        <v>149</v>
      </c>
      <c r="H7152" t="s">
        <v>144</v>
      </c>
      <c r="I7152" t="s">
        <v>136</v>
      </c>
      <c r="J7152" t="s">
        <v>137</v>
      </c>
      <c r="K7152" t="s">
        <v>138</v>
      </c>
      <c r="L7152" t="s">
        <v>19630</v>
      </c>
      <c r="M7152" t="s">
        <v>19631</v>
      </c>
      <c r="N7152">
        <v>1.153888888</v>
      </c>
      <c r="O7152">
        <v>2</v>
      </c>
      <c r="P7152">
        <v>1212</v>
      </c>
      <c r="Q7152">
        <v>101</v>
      </c>
      <c r="R7152">
        <v>153</v>
      </c>
      <c r="S7152">
        <v>8</v>
      </c>
      <c r="T7152">
        <v>149</v>
      </c>
      <c r="U7152">
        <v>4</v>
      </c>
      <c r="V7152">
        <v>0</v>
      </c>
      <c r="W7152">
        <v>2.4233774992514183</v>
      </c>
      <c r="X7152">
        <v>307.79510999968369</v>
      </c>
      <c r="Y7152">
        <v>1216.6214155161988</v>
      </c>
      <c r="Z7152">
        <v>770.21136073611024</v>
      </c>
      <c r="AA7152">
        <v>94.451669198592697</v>
      </c>
      <c r="AB7152">
        <v>111.42779876574744</v>
      </c>
      <c r="AC7152">
        <v>615.8784088031465</v>
      </c>
      <c r="AD7152">
        <v>0</v>
      </c>
      <c r="AE7152">
        <v>3118.8091405187311</v>
      </c>
    </row>
    <row r="7153" spans="1:31" x14ac:dyDescent="0.3">
      <c r="A7153">
        <v>2630125</v>
      </c>
      <c r="B7153">
        <v>1</v>
      </c>
      <c r="C7153" t="s">
        <v>80</v>
      </c>
      <c r="D7153" t="s">
        <v>90</v>
      </c>
      <c r="E7153" t="s">
        <v>165</v>
      </c>
      <c r="F7153" t="s">
        <v>13126</v>
      </c>
      <c r="G7153" t="s">
        <v>224</v>
      </c>
      <c r="H7153" t="s">
        <v>135</v>
      </c>
      <c r="I7153" t="s">
        <v>136</v>
      </c>
      <c r="J7153" t="s">
        <v>137</v>
      </c>
      <c r="K7153" t="s">
        <v>138</v>
      </c>
      <c r="L7153" t="s">
        <v>19632</v>
      </c>
      <c r="M7153" t="s">
        <v>19633</v>
      </c>
      <c r="N7153">
        <v>2.8169444440000002</v>
      </c>
      <c r="O7153">
        <v>0</v>
      </c>
      <c r="P7153">
        <v>30</v>
      </c>
      <c r="Q7153">
        <v>0</v>
      </c>
      <c r="R7153">
        <v>0</v>
      </c>
      <c r="S7153">
        <v>0</v>
      </c>
      <c r="T7153">
        <v>61</v>
      </c>
      <c r="U7153">
        <v>0</v>
      </c>
      <c r="V7153">
        <v>0</v>
      </c>
      <c r="W7153">
        <v>0</v>
      </c>
      <c r="X7153">
        <v>21.792484030747712</v>
      </c>
      <c r="Y7153">
        <v>0</v>
      </c>
      <c r="Z7153">
        <v>0</v>
      </c>
      <c r="AA7153">
        <v>0</v>
      </c>
      <c r="AB7153">
        <v>230.72405787348751</v>
      </c>
      <c r="AC7153">
        <v>0</v>
      </c>
      <c r="AD7153">
        <v>0</v>
      </c>
      <c r="AE7153">
        <v>252.51654190423523</v>
      </c>
    </row>
    <row r="7154" spans="1:31" x14ac:dyDescent="0.3">
      <c r="A7154">
        <v>2629999</v>
      </c>
      <c r="B7154">
        <v>2</v>
      </c>
      <c r="C7154" t="s">
        <v>81</v>
      </c>
      <c r="D7154" t="s">
        <v>117</v>
      </c>
      <c r="E7154" t="s">
        <v>141</v>
      </c>
      <c r="F7154" t="s">
        <v>19634</v>
      </c>
      <c r="G7154" t="s">
        <v>143</v>
      </c>
      <c r="H7154" t="s">
        <v>144</v>
      </c>
      <c r="I7154" t="s">
        <v>136</v>
      </c>
      <c r="J7154" t="s">
        <v>137</v>
      </c>
      <c r="K7154" t="s">
        <v>138</v>
      </c>
      <c r="L7154" t="s">
        <v>19635</v>
      </c>
      <c r="M7154" t="s">
        <v>19636</v>
      </c>
      <c r="N7154">
        <v>1.1000000000000001</v>
      </c>
      <c r="O7154">
        <v>10</v>
      </c>
      <c r="P7154">
        <v>1029</v>
      </c>
      <c r="Q7154">
        <v>104</v>
      </c>
      <c r="R7154">
        <v>244</v>
      </c>
      <c r="S7154">
        <v>17</v>
      </c>
      <c r="T7154">
        <v>108</v>
      </c>
      <c r="U7154">
        <v>3</v>
      </c>
      <c r="V7154">
        <v>0</v>
      </c>
      <c r="W7154">
        <v>5.2838022421259492</v>
      </c>
      <c r="X7154">
        <v>251.45958313882687</v>
      </c>
      <c r="Y7154">
        <v>794.30333393215562</v>
      </c>
      <c r="Z7154">
        <v>922.2645374893491</v>
      </c>
      <c r="AA7154">
        <v>176.38410406408784</v>
      </c>
      <c r="AB7154">
        <v>191.99766799584603</v>
      </c>
      <c r="AC7154">
        <v>145.64655577131174</v>
      </c>
      <c r="AD7154">
        <v>0</v>
      </c>
      <c r="AE7154">
        <v>2487.339584633703</v>
      </c>
    </row>
    <row r="7155" spans="1:31" x14ac:dyDescent="0.3">
      <c r="A7155">
        <v>2630108</v>
      </c>
      <c r="B7155">
        <v>1</v>
      </c>
      <c r="C7155" t="s">
        <v>81</v>
      </c>
      <c r="D7155" t="s">
        <v>121</v>
      </c>
      <c r="E7155" t="s">
        <v>152</v>
      </c>
      <c r="F7155" t="s">
        <v>19637</v>
      </c>
      <c r="G7155" t="s">
        <v>191</v>
      </c>
      <c r="H7155" t="s">
        <v>135</v>
      </c>
      <c r="I7155" t="s">
        <v>136</v>
      </c>
      <c r="J7155" t="s">
        <v>137</v>
      </c>
      <c r="K7155" t="s">
        <v>138</v>
      </c>
      <c r="L7155" t="s">
        <v>19638</v>
      </c>
      <c r="M7155" t="s">
        <v>19639</v>
      </c>
      <c r="N7155">
        <v>0.66388888800000001</v>
      </c>
      <c r="O7155">
        <v>0</v>
      </c>
      <c r="P7155">
        <v>113</v>
      </c>
      <c r="Q7155">
        <v>0</v>
      </c>
      <c r="R7155">
        <v>3</v>
      </c>
      <c r="S7155">
        <v>0</v>
      </c>
      <c r="T7155">
        <v>4</v>
      </c>
      <c r="U7155">
        <v>0</v>
      </c>
      <c r="V7155">
        <v>0</v>
      </c>
      <c r="W7155">
        <v>0</v>
      </c>
      <c r="X7155">
        <v>11.380681134903597</v>
      </c>
      <c r="Y7155">
        <v>0</v>
      </c>
      <c r="Z7155">
        <v>1.0284905629392751</v>
      </c>
      <c r="AA7155">
        <v>0</v>
      </c>
      <c r="AB7155">
        <v>0.44116054483257994</v>
      </c>
      <c r="AC7155">
        <v>0</v>
      </c>
      <c r="AD7155">
        <v>0</v>
      </c>
      <c r="AE7155">
        <v>12.850332242675453</v>
      </c>
    </row>
    <row r="7156" spans="1:31" x14ac:dyDescent="0.3">
      <c r="A7156">
        <v>2630062</v>
      </c>
      <c r="B7156">
        <v>1</v>
      </c>
      <c r="C7156" t="s">
        <v>80</v>
      </c>
      <c r="D7156" t="s">
        <v>103</v>
      </c>
      <c r="E7156" t="s">
        <v>147</v>
      </c>
      <c r="F7156" t="s">
        <v>3914</v>
      </c>
      <c r="G7156" t="s">
        <v>149</v>
      </c>
      <c r="H7156" t="s">
        <v>144</v>
      </c>
      <c r="I7156" t="s">
        <v>136</v>
      </c>
      <c r="J7156" t="s">
        <v>137</v>
      </c>
      <c r="K7156" t="s">
        <v>138</v>
      </c>
      <c r="L7156" t="s">
        <v>19640</v>
      </c>
      <c r="M7156" t="s">
        <v>19641</v>
      </c>
      <c r="N7156">
        <v>0.89361111100000001</v>
      </c>
      <c r="O7156">
        <v>1</v>
      </c>
      <c r="P7156">
        <v>0</v>
      </c>
      <c r="Q7156">
        <v>17</v>
      </c>
      <c r="R7156">
        <v>0</v>
      </c>
      <c r="S7156">
        <v>6</v>
      </c>
      <c r="T7156">
        <v>0</v>
      </c>
      <c r="U7156">
        <v>0</v>
      </c>
      <c r="V7156">
        <v>0</v>
      </c>
      <c r="W7156">
        <v>0.62709499276163549</v>
      </c>
      <c r="X7156">
        <v>0</v>
      </c>
      <c r="Y7156">
        <v>236.25799827572652</v>
      </c>
      <c r="Z7156">
        <v>0</v>
      </c>
      <c r="AA7156">
        <v>65.493353127894366</v>
      </c>
      <c r="AB7156">
        <v>0</v>
      </c>
      <c r="AC7156">
        <v>0</v>
      </c>
      <c r="AD7156">
        <v>0</v>
      </c>
      <c r="AE7156">
        <v>302.37844639638251</v>
      </c>
    </row>
    <row r="7157" spans="1:31" x14ac:dyDescent="0.3">
      <c r="A7157">
        <v>2629916</v>
      </c>
      <c r="B7157">
        <v>1</v>
      </c>
      <c r="C7157" t="s">
        <v>81</v>
      </c>
      <c r="D7157" t="s">
        <v>119</v>
      </c>
      <c r="E7157" t="s">
        <v>194</v>
      </c>
      <c r="F7157" t="s">
        <v>3618</v>
      </c>
      <c r="G7157" t="s">
        <v>149</v>
      </c>
      <c r="H7157" t="s">
        <v>144</v>
      </c>
      <c r="I7157" t="s">
        <v>136</v>
      </c>
      <c r="J7157" t="s">
        <v>137</v>
      </c>
      <c r="K7157" t="s">
        <v>138</v>
      </c>
      <c r="L7157" t="s">
        <v>19642</v>
      </c>
      <c r="M7157" t="s">
        <v>19643</v>
      </c>
      <c r="N7157">
        <v>0.25027777699999998</v>
      </c>
      <c r="O7157">
        <v>2</v>
      </c>
      <c r="P7157">
        <v>1023</v>
      </c>
      <c r="Q7157">
        <v>17</v>
      </c>
      <c r="R7157">
        <v>244</v>
      </c>
      <c r="S7157">
        <v>1</v>
      </c>
      <c r="T7157">
        <v>61</v>
      </c>
      <c r="U7157">
        <v>0</v>
      </c>
      <c r="V7157">
        <v>0</v>
      </c>
      <c r="W7157">
        <v>9.2444513623888877E-2</v>
      </c>
      <c r="X7157">
        <v>42.20911294868263</v>
      </c>
      <c r="Y7157">
        <v>12.191090169050057</v>
      </c>
      <c r="Z7157">
        <v>133.41139564707254</v>
      </c>
      <c r="AA7157">
        <v>0.34901521800751734</v>
      </c>
      <c r="AB7157">
        <v>5.1419202802489652</v>
      </c>
      <c r="AC7157">
        <v>0</v>
      </c>
      <c r="AD7157">
        <v>0</v>
      </c>
      <c r="AE7157">
        <v>193.3949787766856</v>
      </c>
    </row>
    <row r="7158" spans="1:31" x14ac:dyDescent="0.3">
      <c r="A7158">
        <v>2640490</v>
      </c>
      <c r="B7158">
        <v>1</v>
      </c>
      <c r="C7158" t="s">
        <v>80</v>
      </c>
      <c r="D7158" t="s">
        <v>104</v>
      </c>
      <c r="E7158" t="s">
        <v>141</v>
      </c>
      <c r="F7158" t="s">
        <v>19644</v>
      </c>
      <c r="G7158" t="s">
        <v>1177</v>
      </c>
      <c r="H7158" t="s">
        <v>144</v>
      </c>
      <c r="I7158" t="s">
        <v>136</v>
      </c>
      <c r="J7158" t="s">
        <v>137</v>
      </c>
      <c r="K7158" t="s">
        <v>138</v>
      </c>
      <c r="L7158" t="s">
        <v>19645</v>
      </c>
      <c r="M7158" t="s">
        <v>19646</v>
      </c>
      <c r="N7158">
        <v>1.9097222220000001</v>
      </c>
      <c r="O7158">
        <v>0</v>
      </c>
      <c r="P7158">
        <v>199</v>
      </c>
      <c r="Q7158">
        <v>0</v>
      </c>
      <c r="R7158">
        <v>2</v>
      </c>
      <c r="S7158">
        <v>0</v>
      </c>
      <c r="T7158">
        <v>33</v>
      </c>
      <c r="U7158">
        <v>0</v>
      </c>
      <c r="V7158">
        <v>0</v>
      </c>
      <c r="W7158">
        <v>0</v>
      </c>
      <c r="X7158">
        <v>83.585414220587722</v>
      </c>
      <c r="Y7158">
        <v>0</v>
      </c>
      <c r="Z7158">
        <v>0.87605195556928506</v>
      </c>
      <c r="AA7158">
        <v>0</v>
      </c>
      <c r="AB7158">
        <v>65.95937894018445</v>
      </c>
      <c r="AC7158">
        <v>0</v>
      </c>
      <c r="AD7158">
        <v>0</v>
      </c>
      <c r="AE7158">
        <v>150.42084511634147</v>
      </c>
    </row>
    <row r="7159" spans="1:31" x14ac:dyDescent="0.3">
      <c r="A7159">
        <v>2640238</v>
      </c>
      <c r="B7159">
        <v>1</v>
      </c>
      <c r="C7159" t="s">
        <v>81</v>
      </c>
      <c r="D7159" t="s">
        <v>118</v>
      </c>
      <c r="E7159" t="s">
        <v>141</v>
      </c>
      <c r="F7159" t="s">
        <v>19647</v>
      </c>
      <c r="G7159" t="s">
        <v>143</v>
      </c>
      <c r="H7159" t="s">
        <v>144</v>
      </c>
      <c r="I7159" t="s">
        <v>136</v>
      </c>
      <c r="J7159" t="s">
        <v>137</v>
      </c>
      <c r="K7159" t="s">
        <v>138</v>
      </c>
      <c r="L7159" t="s">
        <v>19648</v>
      </c>
      <c r="M7159" t="s">
        <v>19649</v>
      </c>
      <c r="N7159">
        <v>0.93333333299999999</v>
      </c>
      <c r="O7159">
        <v>0</v>
      </c>
      <c r="P7159">
        <v>109</v>
      </c>
      <c r="Q7159">
        <v>0</v>
      </c>
      <c r="R7159">
        <v>1</v>
      </c>
      <c r="S7159">
        <v>0</v>
      </c>
      <c r="T7159">
        <v>5</v>
      </c>
      <c r="U7159">
        <v>0</v>
      </c>
      <c r="V7159">
        <v>0</v>
      </c>
      <c r="W7159">
        <v>0</v>
      </c>
      <c r="X7159">
        <v>19.664215154110728</v>
      </c>
      <c r="Y7159">
        <v>0</v>
      </c>
      <c r="Z7159">
        <v>2.7057534558</v>
      </c>
      <c r="AA7159">
        <v>0</v>
      </c>
      <c r="AB7159">
        <v>3.6621664309925608</v>
      </c>
      <c r="AC7159">
        <v>0</v>
      </c>
      <c r="AD7159">
        <v>0</v>
      </c>
      <c r="AE7159">
        <v>26.032135040903288</v>
      </c>
    </row>
    <row r="7160" spans="1:31" x14ac:dyDescent="0.3">
      <c r="A7160">
        <v>2630088</v>
      </c>
      <c r="B7160">
        <v>1</v>
      </c>
      <c r="C7160" t="s">
        <v>80</v>
      </c>
      <c r="D7160" t="s">
        <v>110</v>
      </c>
      <c r="E7160" t="s">
        <v>165</v>
      </c>
      <c r="F7160" t="s">
        <v>19650</v>
      </c>
      <c r="G7160" t="s">
        <v>540</v>
      </c>
      <c r="H7160" t="s">
        <v>135</v>
      </c>
      <c r="I7160" t="s">
        <v>136</v>
      </c>
      <c r="J7160" t="s">
        <v>137</v>
      </c>
      <c r="K7160" t="s">
        <v>162</v>
      </c>
      <c r="L7160" t="s">
        <v>19651</v>
      </c>
      <c r="M7160" t="s">
        <v>19652</v>
      </c>
      <c r="N7160">
        <v>6.7736111110000001</v>
      </c>
      <c r="O7160">
        <v>0</v>
      </c>
      <c r="P7160">
        <v>30</v>
      </c>
      <c r="Q7160">
        <v>0</v>
      </c>
      <c r="R7160">
        <v>0</v>
      </c>
      <c r="S7160">
        <v>0</v>
      </c>
      <c r="T7160">
        <v>3</v>
      </c>
      <c r="U7160">
        <v>0</v>
      </c>
      <c r="V7160">
        <v>0</v>
      </c>
      <c r="W7160">
        <v>0</v>
      </c>
      <c r="X7160">
        <v>73.668361676767233</v>
      </c>
      <c r="Y7160">
        <v>0</v>
      </c>
      <c r="Z7160">
        <v>0</v>
      </c>
      <c r="AA7160">
        <v>0</v>
      </c>
      <c r="AB7160">
        <v>72.508141429349649</v>
      </c>
      <c r="AC7160">
        <v>0</v>
      </c>
      <c r="AD7160">
        <v>0</v>
      </c>
      <c r="AE7160">
        <v>146.17650310611688</v>
      </c>
    </row>
    <row r="7161" spans="1:31" x14ac:dyDescent="0.3">
      <c r="A7161">
        <v>2640487</v>
      </c>
      <c r="B7161">
        <v>1</v>
      </c>
      <c r="C7161" t="s">
        <v>81</v>
      </c>
      <c r="D7161" t="s">
        <v>128</v>
      </c>
      <c r="E7161" t="s">
        <v>141</v>
      </c>
      <c r="F7161" t="s">
        <v>19653</v>
      </c>
      <c r="G7161" t="s">
        <v>448</v>
      </c>
      <c r="H7161" t="s">
        <v>144</v>
      </c>
      <c r="I7161" t="s">
        <v>136</v>
      </c>
      <c r="J7161" t="s">
        <v>137</v>
      </c>
      <c r="K7161" t="s">
        <v>138</v>
      </c>
      <c r="L7161" t="s">
        <v>19654</v>
      </c>
      <c r="M7161" t="s">
        <v>19655</v>
      </c>
      <c r="N7161">
        <v>2.2241666659999999</v>
      </c>
      <c r="O7161">
        <v>0</v>
      </c>
      <c r="P7161">
        <v>131</v>
      </c>
      <c r="Q7161">
        <v>0</v>
      </c>
      <c r="R7161">
        <v>0</v>
      </c>
      <c r="S7161">
        <v>0</v>
      </c>
      <c r="T7161">
        <v>10</v>
      </c>
      <c r="U7161">
        <v>0</v>
      </c>
      <c r="V7161">
        <v>0</v>
      </c>
      <c r="W7161">
        <v>0</v>
      </c>
      <c r="X7161">
        <v>45.882184349543031</v>
      </c>
      <c r="Y7161">
        <v>0</v>
      </c>
      <c r="Z7161">
        <v>0</v>
      </c>
      <c r="AA7161">
        <v>0</v>
      </c>
      <c r="AB7161">
        <v>3.4637244900262845</v>
      </c>
      <c r="AC7161">
        <v>0</v>
      </c>
      <c r="AD7161">
        <v>0</v>
      </c>
      <c r="AE7161">
        <v>49.345908839569319</v>
      </c>
    </row>
    <row r="7162" spans="1:31" x14ac:dyDescent="0.3">
      <c r="A7162">
        <v>2629936</v>
      </c>
      <c r="B7162">
        <v>1</v>
      </c>
      <c r="C7162" t="s">
        <v>80</v>
      </c>
      <c r="D7162" t="s">
        <v>88</v>
      </c>
      <c r="E7162" t="s">
        <v>141</v>
      </c>
      <c r="F7162" t="s">
        <v>688</v>
      </c>
      <c r="G7162" t="s">
        <v>149</v>
      </c>
      <c r="H7162" t="s">
        <v>144</v>
      </c>
      <c r="I7162" t="s">
        <v>136</v>
      </c>
      <c r="J7162" t="s">
        <v>137</v>
      </c>
      <c r="K7162" t="s">
        <v>138</v>
      </c>
      <c r="L7162" t="s">
        <v>19656</v>
      </c>
      <c r="M7162" t="s">
        <v>19657</v>
      </c>
      <c r="N7162">
        <v>7.6944444000000001E-2</v>
      </c>
      <c r="O7162">
        <v>1</v>
      </c>
      <c r="P7162">
        <v>531</v>
      </c>
      <c r="Q7162">
        <v>0</v>
      </c>
      <c r="R7162">
        <v>1</v>
      </c>
      <c r="S7162">
        <v>13</v>
      </c>
      <c r="T7162">
        <v>122</v>
      </c>
      <c r="U7162">
        <v>2</v>
      </c>
      <c r="V7162">
        <v>0</v>
      </c>
      <c r="W7162">
        <v>0.54291319768318458</v>
      </c>
      <c r="X7162">
        <v>10.328052612111989</v>
      </c>
      <c r="Y7162">
        <v>0</v>
      </c>
      <c r="Z7162">
        <v>0.16893677939000001</v>
      </c>
      <c r="AA7162">
        <v>7.9497290090669992</v>
      </c>
      <c r="AB7162">
        <v>9.378481476944593</v>
      </c>
      <c r="AC7162">
        <v>5.8103670694681542</v>
      </c>
      <c r="AD7162">
        <v>0</v>
      </c>
      <c r="AE7162">
        <v>34.178480144664924</v>
      </c>
    </row>
    <row r="7163" spans="1:31" x14ac:dyDescent="0.3">
      <c r="A7163">
        <v>2629959</v>
      </c>
      <c r="B7163">
        <v>1</v>
      </c>
      <c r="C7163" t="s">
        <v>81</v>
      </c>
      <c r="D7163" t="s">
        <v>117</v>
      </c>
      <c r="E7163" t="s">
        <v>141</v>
      </c>
      <c r="F7163" t="s">
        <v>19658</v>
      </c>
      <c r="G7163" t="s">
        <v>149</v>
      </c>
      <c r="H7163" t="s">
        <v>144</v>
      </c>
      <c r="I7163" t="s">
        <v>136</v>
      </c>
      <c r="J7163" t="s">
        <v>137</v>
      </c>
      <c r="K7163" t="s">
        <v>138</v>
      </c>
      <c r="L7163" t="s">
        <v>19659</v>
      </c>
      <c r="M7163" t="s">
        <v>19660</v>
      </c>
      <c r="N7163">
        <v>0.379722222</v>
      </c>
      <c r="O7163">
        <v>10</v>
      </c>
      <c r="P7163">
        <v>1029</v>
      </c>
      <c r="Q7163">
        <v>104</v>
      </c>
      <c r="R7163">
        <v>244</v>
      </c>
      <c r="S7163">
        <v>17</v>
      </c>
      <c r="T7163">
        <v>108</v>
      </c>
      <c r="U7163">
        <v>3</v>
      </c>
      <c r="V7163">
        <v>0</v>
      </c>
      <c r="W7163">
        <v>1.1881918650828349</v>
      </c>
      <c r="X7163">
        <v>65.125622892342264</v>
      </c>
      <c r="Y7163">
        <v>231.08142264836951</v>
      </c>
      <c r="Z7163">
        <v>278.78896634741739</v>
      </c>
      <c r="AA7163">
        <v>35.873591305920634</v>
      </c>
      <c r="AB7163">
        <v>35.191248620469324</v>
      </c>
      <c r="AC7163">
        <v>20.070140702604434</v>
      </c>
      <c r="AD7163">
        <v>0</v>
      </c>
      <c r="AE7163">
        <v>667.31918438220634</v>
      </c>
    </row>
    <row r="7164" spans="1:31" x14ac:dyDescent="0.3">
      <c r="A7164">
        <v>2640301</v>
      </c>
      <c r="B7164">
        <v>1</v>
      </c>
      <c r="C7164" t="s">
        <v>80</v>
      </c>
      <c r="D7164" t="s">
        <v>108</v>
      </c>
      <c r="E7164" t="s">
        <v>147</v>
      </c>
      <c r="F7164" t="s">
        <v>18014</v>
      </c>
      <c r="G7164" t="s">
        <v>149</v>
      </c>
      <c r="H7164" t="s">
        <v>144</v>
      </c>
      <c r="I7164" t="s">
        <v>136</v>
      </c>
      <c r="J7164" t="s">
        <v>137</v>
      </c>
      <c r="K7164" t="s">
        <v>138</v>
      </c>
      <c r="L7164" t="s">
        <v>19661</v>
      </c>
      <c r="M7164" t="s">
        <v>19662</v>
      </c>
      <c r="N7164">
        <v>0.25555555499999999</v>
      </c>
      <c r="O7164">
        <v>0</v>
      </c>
      <c r="P7164">
        <v>525</v>
      </c>
      <c r="Q7164">
        <v>0</v>
      </c>
      <c r="R7164">
        <v>87</v>
      </c>
      <c r="S7164">
        <v>1</v>
      </c>
      <c r="T7164">
        <v>82</v>
      </c>
      <c r="U7164">
        <v>0</v>
      </c>
      <c r="V7164">
        <v>0</v>
      </c>
      <c r="W7164">
        <v>0</v>
      </c>
      <c r="X7164">
        <v>30.057768700458453</v>
      </c>
      <c r="Y7164">
        <v>0</v>
      </c>
      <c r="Z7164">
        <v>27.364426969643102</v>
      </c>
      <c r="AA7164">
        <v>0.42746522073693327</v>
      </c>
      <c r="AB7164">
        <v>25.184853872564933</v>
      </c>
      <c r="AC7164">
        <v>0</v>
      </c>
      <c r="AD7164">
        <v>0</v>
      </c>
      <c r="AE7164">
        <v>83.034514763403422</v>
      </c>
    </row>
    <row r="7165" spans="1:31" x14ac:dyDescent="0.3">
      <c r="A7165">
        <v>2630128</v>
      </c>
      <c r="B7165">
        <v>1</v>
      </c>
      <c r="C7165" t="s">
        <v>80</v>
      </c>
      <c r="D7165" t="s">
        <v>106</v>
      </c>
      <c r="E7165" t="s">
        <v>147</v>
      </c>
      <c r="F7165" t="s">
        <v>19663</v>
      </c>
      <c r="G7165" t="s">
        <v>220</v>
      </c>
      <c r="H7165" t="s">
        <v>144</v>
      </c>
      <c r="I7165" t="s">
        <v>136</v>
      </c>
      <c r="J7165" t="s">
        <v>137</v>
      </c>
      <c r="K7165" t="s">
        <v>162</v>
      </c>
      <c r="L7165" t="s">
        <v>19664</v>
      </c>
      <c r="M7165" t="s">
        <v>19665</v>
      </c>
      <c r="N7165">
        <v>6.5483333330000004</v>
      </c>
      <c r="O7165">
        <v>0</v>
      </c>
      <c r="P7165">
        <v>0</v>
      </c>
      <c r="Q7165">
        <v>12</v>
      </c>
      <c r="R7165">
        <v>0</v>
      </c>
      <c r="S7165">
        <v>8</v>
      </c>
      <c r="T7165">
        <v>1</v>
      </c>
      <c r="U7165">
        <v>0</v>
      </c>
      <c r="V7165">
        <v>0</v>
      </c>
      <c r="W7165">
        <v>0</v>
      </c>
      <c r="X7165">
        <v>0</v>
      </c>
      <c r="Y7165">
        <v>758.45125956078482</v>
      </c>
      <c r="Z7165">
        <v>0</v>
      </c>
      <c r="AA7165">
        <v>359.0109557132842</v>
      </c>
      <c r="AB7165">
        <v>7.5645565857644995E-3</v>
      </c>
      <c r="AC7165">
        <v>0</v>
      </c>
      <c r="AD7165">
        <v>0</v>
      </c>
      <c r="AE7165">
        <v>1117.4697798306547</v>
      </c>
    </row>
    <row r="7166" spans="1:31" x14ac:dyDescent="0.3">
      <c r="A7166">
        <v>2640493</v>
      </c>
      <c r="B7166">
        <v>1</v>
      </c>
      <c r="C7166" t="s">
        <v>80</v>
      </c>
      <c r="D7166" t="s">
        <v>96</v>
      </c>
      <c r="E7166" t="s">
        <v>165</v>
      </c>
      <c r="F7166" t="s">
        <v>19666</v>
      </c>
      <c r="G7166" t="s">
        <v>224</v>
      </c>
      <c r="H7166" t="s">
        <v>135</v>
      </c>
      <c r="I7166" t="s">
        <v>136</v>
      </c>
      <c r="J7166" t="s">
        <v>137</v>
      </c>
      <c r="K7166" t="s">
        <v>138</v>
      </c>
      <c r="L7166" t="s">
        <v>19667</v>
      </c>
      <c r="M7166" t="s">
        <v>19668</v>
      </c>
      <c r="N7166">
        <v>0.92777777699999997</v>
      </c>
      <c r="O7166">
        <v>0</v>
      </c>
      <c r="P7166">
        <v>37</v>
      </c>
      <c r="Q7166">
        <v>0</v>
      </c>
      <c r="R7166">
        <v>0</v>
      </c>
      <c r="S7166">
        <v>0</v>
      </c>
      <c r="T7166">
        <v>24</v>
      </c>
      <c r="U7166">
        <v>0</v>
      </c>
      <c r="V7166">
        <v>0</v>
      </c>
      <c r="W7166">
        <v>0</v>
      </c>
      <c r="X7166">
        <v>15.227996816279431</v>
      </c>
      <c r="Y7166">
        <v>0</v>
      </c>
      <c r="Z7166">
        <v>0</v>
      </c>
      <c r="AA7166">
        <v>0</v>
      </c>
      <c r="AB7166">
        <v>33.614435082604778</v>
      </c>
      <c r="AC7166">
        <v>0</v>
      </c>
      <c r="AD7166">
        <v>0</v>
      </c>
      <c r="AE7166">
        <v>48.842431898884207</v>
      </c>
    </row>
    <row r="7167" spans="1:31" x14ac:dyDescent="0.3">
      <c r="A7167">
        <v>2630105</v>
      </c>
      <c r="B7167">
        <v>1</v>
      </c>
      <c r="C7167" t="s">
        <v>80</v>
      </c>
      <c r="D7167" t="s">
        <v>103</v>
      </c>
      <c r="E7167" t="s">
        <v>147</v>
      </c>
      <c r="F7167" t="s">
        <v>19669</v>
      </c>
      <c r="G7167" t="s">
        <v>149</v>
      </c>
      <c r="H7167" t="s">
        <v>144</v>
      </c>
      <c r="I7167" t="s">
        <v>136</v>
      </c>
      <c r="J7167" t="s">
        <v>137</v>
      </c>
      <c r="K7167" t="s">
        <v>138</v>
      </c>
      <c r="L7167" t="s">
        <v>19670</v>
      </c>
      <c r="M7167" t="s">
        <v>19671</v>
      </c>
      <c r="N7167">
        <v>0.47083333300000002</v>
      </c>
      <c r="O7167">
        <v>0</v>
      </c>
      <c r="P7167">
        <v>0</v>
      </c>
      <c r="Q7167">
        <v>0</v>
      </c>
      <c r="R7167">
        <v>0</v>
      </c>
      <c r="S7167">
        <v>35</v>
      </c>
      <c r="T7167">
        <v>0</v>
      </c>
      <c r="U7167">
        <v>32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161.78515464534092</v>
      </c>
      <c r="AB7167">
        <v>0</v>
      </c>
      <c r="AC7167">
        <v>2720.2282489494933</v>
      </c>
      <c r="AD7167">
        <v>0</v>
      </c>
      <c r="AE7167">
        <v>2882.013403594834</v>
      </c>
    </row>
    <row r="7168" spans="1:31" x14ac:dyDescent="0.3">
      <c r="A7168">
        <v>2630068</v>
      </c>
      <c r="B7168">
        <v>1</v>
      </c>
      <c r="C7168" t="s">
        <v>80</v>
      </c>
      <c r="D7168" t="s">
        <v>100</v>
      </c>
      <c r="E7168" t="s">
        <v>194</v>
      </c>
      <c r="F7168" t="s">
        <v>1327</v>
      </c>
      <c r="G7168" t="s">
        <v>220</v>
      </c>
      <c r="H7168" t="s">
        <v>144</v>
      </c>
      <c r="I7168" t="s">
        <v>136</v>
      </c>
      <c r="J7168" t="s">
        <v>137</v>
      </c>
      <c r="K7168" t="s">
        <v>162</v>
      </c>
      <c r="L7168" t="s">
        <v>19672</v>
      </c>
      <c r="M7168" t="s">
        <v>19673</v>
      </c>
      <c r="N7168">
        <v>2.9872222220000002</v>
      </c>
      <c r="O7168">
        <v>1</v>
      </c>
      <c r="P7168">
        <v>1526</v>
      </c>
      <c r="Q7168">
        <v>17</v>
      </c>
      <c r="R7168">
        <v>462</v>
      </c>
      <c r="S7168">
        <v>14</v>
      </c>
      <c r="T7168">
        <v>312</v>
      </c>
      <c r="U7168">
        <v>0</v>
      </c>
      <c r="V7168">
        <v>1</v>
      </c>
      <c r="W7168">
        <v>2.4194086425428902</v>
      </c>
      <c r="X7168">
        <v>1573.4359624068763</v>
      </c>
      <c r="Y7168">
        <v>939.85849592449324</v>
      </c>
      <c r="Z7168">
        <v>1729.5256940040997</v>
      </c>
      <c r="AA7168">
        <v>672.26411222730508</v>
      </c>
      <c r="AB7168">
        <v>1031.4407179663247</v>
      </c>
      <c r="AC7168">
        <v>0</v>
      </c>
      <c r="AD7168">
        <v>9.1016634979715842</v>
      </c>
      <c r="AE7168">
        <v>5958.046054669614</v>
      </c>
    </row>
    <row r="7169" spans="1:31" x14ac:dyDescent="0.3">
      <c r="A7169">
        <v>2640241</v>
      </c>
      <c r="B7169">
        <v>1</v>
      </c>
      <c r="C7169" t="s">
        <v>81</v>
      </c>
      <c r="D7169" t="s">
        <v>127</v>
      </c>
      <c r="E7169" t="s">
        <v>165</v>
      </c>
      <c r="F7169" t="s">
        <v>19674</v>
      </c>
      <c r="G7169" t="s">
        <v>224</v>
      </c>
      <c r="H7169" t="s">
        <v>135</v>
      </c>
      <c r="I7169" t="s">
        <v>136</v>
      </c>
      <c r="J7169" t="s">
        <v>137</v>
      </c>
      <c r="K7169" t="s">
        <v>138</v>
      </c>
      <c r="L7169" t="s">
        <v>19675</v>
      </c>
      <c r="M7169" t="s">
        <v>19676</v>
      </c>
      <c r="N7169">
        <v>0.98722222199999998</v>
      </c>
      <c r="O7169">
        <v>0</v>
      </c>
      <c r="P7169">
        <v>28</v>
      </c>
      <c r="Q7169">
        <v>0</v>
      </c>
      <c r="R7169">
        <v>0</v>
      </c>
      <c r="S7169">
        <v>0</v>
      </c>
      <c r="T7169">
        <v>6</v>
      </c>
      <c r="U7169">
        <v>0</v>
      </c>
      <c r="V7169">
        <v>0</v>
      </c>
      <c r="W7169">
        <v>0</v>
      </c>
      <c r="X7169">
        <v>4.5224481491839139</v>
      </c>
      <c r="Y7169">
        <v>0</v>
      </c>
      <c r="Z7169">
        <v>0</v>
      </c>
      <c r="AA7169">
        <v>0</v>
      </c>
      <c r="AB7169">
        <v>12.204699250112641</v>
      </c>
      <c r="AC7169">
        <v>0</v>
      </c>
      <c r="AD7169">
        <v>0</v>
      </c>
      <c r="AE7169">
        <v>16.727147399296555</v>
      </c>
    </row>
    <row r="7170" spans="1:31" x14ac:dyDescent="0.3">
      <c r="A7170">
        <v>2630065</v>
      </c>
      <c r="B7170">
        <v>1</v>
      </c>
      <c r="C7170" t="s">
        <v>80</v>
      </c>
      <c r="D7170" t="s">
        <v>97</v>
      </c>
      <c r="E7170" t="s">
        <v>165</v>
      </c>
      <c r="F7170" t="s">
        <v>19110</v>
      </c>
      <c r="G7170" t="s">
        <v>224</v>
      </c>
      <c r="H7170" t="s">
        <v>135</v>
      </c>
      <c r="I7170" t="s">
        <v>136</v>
      </c>
      <c r="J7170" t="s">
        <v>137</v>
      </c>
      <c r="K7170" t="s">
        <v>138</v>
      </c>
      <c r="L7170" t="s">
        <v>19677</v>
      </c>
      <c r="M7170" t="s">
        <v>19678</v>
      </c>
      <c r="N7170">
        <v>0.79749999999999999</v>
      </c>
      <c r="O7170">
        <v>0</v>
      </c>
      <c r="P7170">
        <v>65</v>
      </c>
      <c r="Q7170">
        <v>0</v>
      </c>
      <c r="R7170">
        <v>0</v>
      </c>
      <c r="S7170">
        <v>0</v>
      </c>
      <c r="T7170">
        <v>3</v>
      </c>
      <c r="U7170">
        <v>0</v>
      </c>
      <c r="V7170">
        <v>0</v>
      </c>
      <c r="W7170">
        <v>0</v>
      </c>
      <c r="X7170">
        <v>13.542706441015403</v>
      </c>
      <c r="Y7170">
        <v>0</v>
      </c>
      <c r="Z7170">
        <v>0</v>
      </c>
      <c r="AA7170">
        <v>0</v>
      </c>
      <c r="AB7170">
        <v>1.9865368552254714</v>
      </c>
      <c r="AC7170">
        <v>0</v>
      </c>
      <c r="AD7170">
        <v>0</v>
      </c>
      <c r="AE7170">
        <v>15.529243296240875</v>
      </c>
    </row>
    <row r="7171" spans="1:31" x14ac:dyDescent="0.3">
      <c r="A7171">
        <v>2640264</v>
      </c>
      <c r="B7171">
        <v>1</v>
      </c>
      <c r="C7171" t="s">
        <v>80</v>
      </c>
      <c r="D7171" t="s">
        <v>85</v>
      </c>
      <c r="E7171" t="s">
        <v>141</v>
      </c>
      <c r="F7171" t="s">
        <v>19679</v>
      </c>
      <c r="G7171" t="s">
        <v>220</v>
      </c>
      <c r="H7171" t="s">
        <v>144</v>
      </c>
      <c r="I7171" t="s">
        <v>136</v>
      </c>
      <c r="J7171" t="s">
        <v>137</v>
      </c>
      <c r="K7171" t="s">
        <v>162</v>
      </c>
      <c r="L7171" t="s">
        <v>19680</v>
      </c>
      <c r="M7171" t="s">
        <v>19681</v>
      </c>
      <c r="N7171">
        <v>4.431944444</v>
      </c>
      <c r="O7171">
        <v>0</v>
      </c>
      <c r="P7171">
        <v>2497</v>
      </c>
      <c r="Q7171">
        <v>0</v>
      </c>
      <c r="R7171">
        <v>0</v>
      </c>
      <c r="S7171">
        <v>0</v>
      </c>
      <c r="T7171">
        <v>99</v>
      </c>
      <c r="U7171">
        <v>0</v>
      </c>
      <c r="V7171">
        <v>0</v>
      </c>
      <c r="W7171">
        <v>0</v>
      </c>
      <c r="X7171">
        <v>3580.5920175165811</v>
      </c>
      <c r="Y7171">
        <v>0</v>
      </c>
      <c r="Z7171">
        <v>0</v>
      </c>
      <c r="AA7171">
        <v>0</v>
      </c>
      <c r="AB7171">
        <v>1911.6821352191312</v>
      </c>
      <c r="AC7171">
        <v>0</v>
      </c>
      <c r="AD7171">
        <v>0</v>
      </c>
      <c r="AE7171">
        <v>5492.2741527357121</v>
      </c>
    </row>
    <row r="7172" spans="1:31" x14ac:dyDescent="0.3">
      <c r="A7172">
        <v>2640550</v>
      </c>
      <c r="B7172">
        <v>1</v>
      </c>
      <c r="C7172" t="s">
        <v>80</v>
      </c>
      <c r="D7172" t="s">
        <v>105</v>
      </c>
      <c r="E7172" t="s">
        <v>165</v>
      </c>
      <c r="F7172" t="s">
        <v>19682</v>
      </c>
      <c r="G7172" t="s">
        <v>154</v>
      </c>
      <c r="H7172" t="s">
        <v>135</v>
      </c>
      <c r="I7172" t="s">
        <v>136</v>
      </c>
      <c r="J7172" t="s">
        <v>137</v>
      </c>
      <c r="K7172" t="s">
        <v>138</v>
      </c>
      <c r="L7172" t="s">
        <v>19683</v>
      </c>
      <c r="M7172" t="s">
        <v>19684</v>
      </c>
      <c r="N7172">
        <v>0.93527777700000003</v>
      </c>
      <c r="O7172">
        <v>0</v>
      </c>
      <c r="P7172">
        <v>72</v>
      </c>
      <c r="Q7172">
        <v>0</v>
      </c>
      <c r="R7172">
        <v>1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20.800927061045456</v>
      </c>
      <c r="Y7172">
        <v>0</v>
      </c>
      <c r="Z7172">
        <v>1.0237504025917374</v>
      </c>
      <c r="AA7172">
        <v>0</v>
      </c>
      <c r="AB7172">
        <v>5.0664484950726001</v>
      </c>
      <c r="AC7172">
        <v>0</v>
      </c>
      <c r="AD7172">
        <v>0</v>
      </c>
      <c r="AE7172">
        <v>26.891125958709793</v>
      </c>
    </row>
    <row r="7173" spans="1:31" x14ac:dyDescent="0.3">
      <c r="A7173">
        <v>2640307</v>
      </c>
      <c r="B7173">
        <v>1</v>
      </c>
      <c r="C7173" t="s">
        <v>80</v>
      </c>
      <c r="D7173" t="s">
        <v>97</v>
      </c>
      <c r="E7173" t="s">
        <v>132</v>
      </c>
      <c r="F7173" t="s">
        <v>19685</v>
      </c>
      <c r="G7173" t="s">
        <v>268</v>
      </c>
      <c r="H7173" t="s">
        <v>135</v>
      </c>
      <c r="I7173" t="s">
        <v>136</v>
      </c>
      <c r="J7173" t="s">
        <v>137</v>
      </c>
      <c r="K7173" t="s">
        <v>138</v>
      </c>
      <c r="L7173" t="s">
        <v>19686</v>
      </c>
      <c r="M7173" t="s">
        <v>19687</v>
      </c>
      <c r="N7173">
        <v>1.1188888880000001</v>
      </c>
      <c r="O7173">
        <v>0</v>
      </c>
      <c r="P7173">
        <v>1</v>
      </c>
      <c r="Q7173">
        <v>0</v>
      </c>
      <c r="R7173">
        <v>1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1.0267226579647999</v>
      </c>
      <c r="Y7173">
        <v>0</v>
      </c>
      <c r="Z7173">
        <v>6.580272801795692</v>
      </c>
      <c r="AA7173">
        <v>0</v>
      </c>
      <c r="AB7173">
        <v>0</v>
      </c>
      <c r="AC7173">
        <v>0</v>
      </c>
      <c r="AD7173">
        <v>0</v>
      </c>
      <c r="AE7173">
        <v>7.6069954597604923</v>
      </c>
    </row>
    <row r="7174" spans="1:31" x14ac:dyDescent="0.3">
      <c r="A7174">
        <v>2640407</v>
      </c>
      <c r="B7174">
        <v>1</v>
      </c>
      <c r="C7174" t="s">
        <v>80</v>
      </c>
      <c r="D7174" t="s">
        <v>98</v>
      </c>
      <c r="E7174" t="s">
        <v>132</v>
      </c>
      <c r="F7174" t="s">
        <v>19688</v>
      </c>
      <c r="G7174" t="s">
        <v>268</v>
      </c>
      <c r="H7174" t="s">
        <v>135</v>
      </c>
      <c r="I7174" t="s">
        <v>136</v>
      </c>
      <c r="J7174" t="s">
        <v>137</v>
      </c>
      <c r="K7174" t="s">
        <v>138</v>
      </c>
      <c r="L7174" t="s">
        <v>19689</v>
      </c>
      <c r="M7174" t="s">
        <v>19690</v>
      </c>
      <c r="N7174">
        <v>1.689444444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1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1.8816389037415222</v>
      </c>
      <c r="AC7174">
        <v>0</v>
      </c>
      <c r="AD7174">
        <v>0</v>
      </c>
      <c r="AE7174">
        <v>1.8816389037415222</v>
      </c>
    </row>
    <row r="7175" spans="1:31" x14ac:dyDescent="0.3">
      <c r="A7175">
        <v>2640470</v>
      </c>
      <c r="B7175">
        <v>1</v>
      </c>
      <c r="C7175" t="s">
        <v>80</v>
      </c>
      <c r="D7175" t="s">
        <v>108</v>
      </c>
      <c r="E7175" t="s">
        <v>165</v>
      </c>
      <c r="F7175" t="s">
        <v>19691</v>
      </c>
      <c r="G7175" t="s">
        <v>224</v>
      </c>
      <c r="H7175" t="s">
        <v>135</v>
      </c>
      <c r="I7175" t="s">
        <v>136</v>
      </c>
      <c r="J7175" t="s">
        <v>137</v>
      </c>
      <c r="K7175" t="s">
        <v>138</v>
      </c>
      <c r="L7175" t="s">
        <v>19692</v>
      </c>
      <c r="M7175" t="s">
        <v>19693</v>
      </c>
      <c r="N7175">
        <v>1.6913888880000001</v>
      </c>
      <c r="O7175">
        <v>0</v>
      </c>
      <c r="P7175">
        <v>13</v>
      </c>
      <c r="Q7175">
        <v>0</v>
      </c>
      <c r="R7175">
        <v>3</v>
      </c>
      <c r="S7175">
        <v>0</v>
      </c>
      <c r="T7175">
        <v>6</v>
      </c>
      <c r="U7175">
        <v>0</v>
      </c>
      <c r="V7175">
        <v>0</v>
      </c>
      <c r="W7175">
        <v>0</v>
      </c>
      <c r="X7175">
        <v>5.3525157671290096</v>
      </c>
      <c r="Y7175">
        <v>0</v>
      </c>
      <c r="Z7175">
        <v>7.6525292354361216</v>
      </c>
      <c r="AA7175">
        <v>0</v>
      </c>
      <c r="AB7175">
        <v>2.3118607744058366</v>
      </c>
      <c r="AC7175">
        <v>0</v>
      </c>
      <c r="AD7175">
        <v>0</v>
      </c>
      <c r="AE7175">
        <v>15.316905776970968</v>
      </c>
    </row>
    <row r="7176" spans="1:31" x14ac:dyDescent="0.3">
      <c r="A7176">
        <v>2629999</v>
      </c>
      <c r="B7176">
        <v>1</v>
      </c>
      <c r="C7176" t="s">
        <v>81</v>
      </c>
      <c r="D7176" t="s">
        <v>117</v>
      </c>
      <c r="E7176" t="s">
        <v>141</v>
      </c>
      <c r="F7176" t="s">
        <v>19694</v>
      </c>
      <c r="G7176" t="s">
        <v>143</v>
      </c>
      <c r="H7176" t="s">
        <v>144</v>
      </c>
      <c r="I7176" t="s">
        <v>136</v>
      </c>
      <c r="J7176" t="s">
        <v>137</v>
      </c>
      <c r="K7176" t="s">
        <v>138</v>
      </c>
      <c r="L7176" t="s">
        <v>19695</v>
      </c>
      <c r="M7176" t="s">
        <v>19635</v>
      </c>
      <c r="N7176">
        <v>2.3908333329999998</v>
      </c>
      <c r="O7176">
        <v>0</v>
      </c>
      <c r="P7176">
        <v>0</v>
      </c>
      <c r="Q7176">
        <v>3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33.191666028509417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33.191666028509417</v>
      </c>
    </row>
    <row r="7177" spans="1:31" x14ac:dyDescent="0.3">
      <c r="A7177">
        <v>2629942</v>
      </c>
      <c r="B7177">
        <v>1</v>
      </c>
      <c r="C7177" t="s">
        <v>80</v>
      </c>
      <c r="D7177" t="s">
        <v>92</v>
      </c>
      <c r="E7177" t="s">
        <v>194</v>
      </c>
      <c r="F7177" t="s">
        <v>19696</v>
      </c>
      <c r="G7177" t="s">
        <v>149</v>
      </c>
      <c r="H7177" t="s">
        <v>144</v>
      </c>
      <c r="I7177" t="s">
        <v>136</v>
      </c>
      <c r="J7177" t="s">
        <v>137</v>
      </c>
      <c r="K7177" t="s">
        <v>138</v>
      </c>
      <c r="L7177" t="s">
        <v>19697</v>
      </c>
      <c r="M7177" t="s">
        <v>19698</v>
      </c>
      <c r="N7177">
        <v>0.123333333</v>
      </c>
      <c r="O7177">
        <v>0</v>
      </c>
      <c r="P7177">
        <v>51</v>
      </c>
      <c r="Q7177">
        <v>0</v>
      </c>
      <c r="R7177">
        <v>1</v>
      </c>
      <c r="S7177">
        <v>2</v>
      </c>
      <c r="T7177">
        <v>24</v>
      </c>
      <c r="U7177">
        <v>0</v>
      </c>
      <c r="V7177">
        <v>0</v>
      </c>
      <c r="W7177">
        <v>0</v>
      </c>
      <c r="X7177">
        <v>5.4550519982907906</v>
      </c>
      <c r="Y7177">
        <v>0</v>
      </c>
      <c r="Z7177">
        <v>1.9060654565700003E-3</v>
      </c>
      <c r="AA7177">
        <v>1.4900382025548242</v>
      </c>
      <c r="AB7177">
        <v>1.2345578943545126</v>
      </c>
      <c r="AC7177">
        <v>0</v>
      </c>
      <c r="AD7177">
        <v>0</v>
      </c>
      <c r="AE7177">
        <v>8.1815541606566971</v>
      </c>
    </row>
    <row r="7178" spans="1:31" x14ac:dyDescent="0.3">
      <c r="A7178">
        <v>2640204</v>
      </c>
      <c r="B7178">
        <v>1</v>
      </c>
      <c r="C7178" t="s">
        <v>80</v>
      </c>
      <c r="D7178" t="s">
        <v>110</v>
      </c>
      <c r="E7178" t="s">
        <v>214</v>
      </c>
      <c r="F7178" t="s">
        <v>19699</v>
      </c>
      <c r="G7178" t="s">
        <v>300</v>
      </c>
      <c r="H7178" t="s">
        <v>135</v>
      </c>
      <c r="I7178" t="s">
        <v>136</v>
      </c>
      <c r="J7178" t="s">
        <v>137</v>
      </c>
      <c r="K7178" t="s">
        <v>138</v>
      </c>
      <c r="L7178" t="s">
        <v>19700</v>
      </c>
      <c r="M7178" t="s">
        <v>19701</v>
      </c>
      <c r="N7178">
        <v>1.8274999999999999</v>
      </c>
      <c r="O7178">
        <v>0</v>
      </c>
      <c r="P7178">
        <v>140</v>
      </c>
      <c r="Q7178">
        <v>0</v>
      </c>
      <c r="R7178">
        <v>0</v>
      </c>
      <c r="S7178">
        <v>0</v>
      </c>
      <c r="T7178">
        <v>10</v>
      </c>
      <c r="U7178">
        <v>0</v>
      </c>
      <c r="V7178">
        <v>0</v>
      </c>
      <c r="W7178">
        <v>0</v>
      </c>
      <c r="X7178">
        <v>84.011143405078457</v>
      </c>
      <c r="Y7178">
        <v>0</v>
      </c>
      <c r="Z7178">
        <v>0</v>
      </c>
      <c r="AA7178">
        <v>0</v>
      </c>
      <c r="AB7178">
        <v>18.65435874755196</v>
      </c>
      <c r="AC7178">
        <v>0</v>
      </c>
      <c r="AD7178">
        <v>0</v>
      </c>
      <c r="AE7178">
        <v>102.66550215263041</v>
      </c>
    </row>
    <row r="7179" spans="1:31" x14ac:dyDescent="0.3">
      <c r="A7179">
        <v>2640273</v>
      </c>
      <c r="B7179">
        <v>1</v>
      </c>
      <c r="C7179" t="s">
        <v>80</v>
      </c>
      <c r="D7179" t="s">
        <v>104</v>
      </c>
      <c r="E7179" t="s">
        <v>214</v>
      </c>
      <c r="F7179" t="s">
        <v>19702</v>
      </c>
      <c r="G7179" t="s">
        <v>300</v>
      </c>
      <c r="H7179" t="s">
        <v>135</v>
      </c>
      <c r="I7179" t="s">
        <v>136</v>
      </c>
      <c r="J7179" t="s">
        <v>137</v>
      </c>
      <c r="K7179" t="s">
        <v>138</v>
      </c>
      <c r="L7179" t="s">
        <v>19703</v>
      </c>
      <c r="M7179" t="s">
        <v>19704</v>
      </c>
      <c r="N7179">
        <v>0.97111111100000003</v>
      </c>
      <c r="O7179">
        <v>0</v>
      </c>
      <c r="P7179">
        <v>60</v>
      </c>
      <c r="Q7179">
        <v>0</v>
      </c>
      <c r="R7179">
        <v>0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13.902908920840591</v>
      </c>
      <c r="Y7179">
        <v>0</v>
      </c>
      <c r="Z7179">
        <v>0</v>
      </c>
      <c r="AA7179">
        <v>0</v>
      </c>
      <c r="AB7179">
        <v>3.2727356653364084E-2</v>
      </c>
      <c r="AC7179">
        <v>0</v>
      </c>
      <c r="AD7179">
        <v>0</v>
      </c>
      <c r="AE7179">
        <v>13.935636277493956</v>
      </c>
    </row>
    <row r="7180" spans="1:31" x14ac:dyDescent="0.3">
      <c r="A7180">
        <v>2640250</v>
      </c>
      <c r="B7180">
        <v>1</v>
      </c>
      <c r="C7180" t="s">
        <v>81</v>
      </c>
      <c r="D7180" t="s">
        <v>118</v>
      </c>
      <c r="E7180" t="s">
        <v>147</v>
      </c>
      <c r="F7180" t="s">
        <v>1892</v>
      </c>
      <c r="G7180" t="s">
        <v>149</v>
      </c>
      <c r="H7180" t="s">
        <v>144</v>
      </c>
      <c r="I7180" t="s">
        <v>241</v>
      </c>
      <c r="J7180" t="s">
        <v>137</v>
      </c>
      <c r="K7180" t="s">
        <v>138</v>
      </c>
      <c r="L7180" t="s">
        <v>19705</v>
      </c>
      <c r="M7180" t="s">
        <v>19706</v>
      </c>
      <c r="N7180">
        <v>1.1111111E-2</v>
      </c>
      <c r="O7180">
        <v>13</v>
      </c>
      <c r="P7180">
        <v>3119</v>
      </c>
      <c r="Q7180">
        <v>83</v>
      </c>
      <c r="R7180">
        <v>156</v>
      </c>
      <c r="S7180">
        <v>7</v>
      </c>
      <c r="T7180">
        <v>227</v>
      </c>
      <c r="U7180">
        <v>0</v>
      </c>
      <c r="V7180">
        <v>0</v>
      </c>
      <c r="W7180">
        <v>6.1602926855799996E-2</v>
      </c>
      <c r="X7180">
        <v>8.0477657511411795</v>
      </c>
      <c r="Y7180">
        <v>4.4248668087241665</v>
      </c>
      <c r="Z7180">
        <v>4.3617772801575354</v>
      </c>
      <c r="AA7180">
        <v>0.62488475851533343</v>
      </c>
      <c r="AB7180">
        <v>1.9605397859058808</v>
      </c>
      <c r="AC7180">
        <v>0</v>
      </c>
      <c r="AD7180">
        <v>0</v>
      </c>
      <c r="AE7180">
        <v>19.481437311299892</v>
      </c>
    </row>
    <row r="7181" spans="1:31" x14ac:dyDescent="0.3">
      <c r="A7181">
        <v>2640582</v>
      </c>
      <c r="B7181">
        <v>1</v>
      </c>
      <c r="C7181" t="s">
        <v>80</v>
      </c>
      <c r="D7181" t="s">
        <v>104</v>
      </c>
      <c r="E7181" t="s">
        <v>165</v>
      </c>
      <c r="F7181" t="s">
        <v>19707</v>
      </c>
      <c r="G7181" t="s">
        <v>224</v>
      </c>
      <c r="H7181" t="s">
        <v>135</v>
      </c>
      <c r="I7181" t="s">
        <v>136</v>
      </c>
      <c r="J7181" t="s">
        <v>137</v>
      </c>
      <c r="K7181" t="s">
        <v>138</v>
      </c>
      <c r="L7181" t="s">
        <v>19708</v>
      </c>
      <c r="M7181" t="s">
        <v>19709</v>
      </c>
      <c r="N7181">
        <v>1.6397222220000001</v>
      </c>
      <c r="O7181">
        <v>0</v>
      </c>
      <c r="P7181">
        <v>2</v>
      </c>
      <c r="Q7181">
        <v>0</v>
      </c>
      <c r="R7181">
        <v>5</v>
      </c>
      <c r="S7181">
        <v>0</v>
      </c>
      <c r="T7181">
        <v>4</v>
      </c>
      <c r="U7181">
        <v>0</v>
      </c>
      <c r="V7181">
        <v>0</v>
      </c>
      <c r="W7181">
        <v>0</v>
      </c>
      <c r="X7181">
        <v>0.83373239350463257</v>
      </c>
      <c r="Y7181">
        <v>0</v>
      </c>
      <c r="Z7181">
        <v>21.623401978920469</v>
      </c>
      <c r="AA7181">
        <v>0</v>
      </c>
      <c r="AB7181">
        <v>0.36717317650463782</v>
      </c>
      <c r="AC7181">
        <v>0</v>
      </c>
      <c r="AD7181">
        <v>0</v>
      </c>
      <c r="AE7181">
        <v>22.824307548929742</v>
      </c>
    </row>
    <row r="7182" spans="1:31" x14ac:dyDescent="0.3">
      <c r="A7182">
        <v>2630071</v>
      </c>
      <c r="B7182">
        <v>1</v>
      </c>
      <c r="C7182" t="s">
        <v>80</v>
      </c>
      <c r="D7182" t="s">
        <v>83</v>
      </c>
      <c r="E7182" t="s">
        <v>132</v>
      </c>
      <c r="F7182" t="s">
        <v>19710</v>
      </c>
      <c r="G7182" t="s">
        <v>134</v>
      </c>
      <c r="H7182" t="s">
        <v>135</v>
      </c>
      <c r="I7182" t="s">
        <v>136</v>
      </c>
      <c r="J7182" t="s">
        <v>137</v>
      </c>
      <c r="K7182" t="s">
        <v>138</v>
      </c>
      <c r="L7182" t="s">
        <v>19711</v>
      </c>
      <c r="M7182" t="s">
        <v>19712</v>
      </c>
      <c r="N7182">
        <v>2.8644444440000001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2</v>
      </c>
      <c r="U7182">
        <v>0</v>
      </c>
      <c r="V7182">
        <v>3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32.153752983547349</v>
      </c>
      <c r="AC7182">
        <v>0</v>
      </c>
      <c r="AD7182">
        <v>287.50409347803168</v>
      </c>
      <c r="AE7182">
        <v>319.65784646157903</v>
      </c>
    </row>
    <row r="7183" spans="1:31" x14ac:dyDescent="0.3">
      <c r="A7183">
        <v>2630117</v>
      </c>
      <c r="B7183">
        <v>1</v>
      </c>
      <c r="C7183" t="s">
        <v>80</v>
      </c>
      <c r="D7183" t="s">
        <v>95</v>
      </c>
      <c r="E7183" t="s">
        <v>181</v>
      </c>
      <c r="F7183" t="s">
        <v>10499</v>
      </c>
      <c r="G7183" t="s">
        <v>149</v>
      </c>
      <c r="H7183" t="s">
        <v>144</v>
      </c>
      <c r="I7183" t="s">
        <v>136</v>
      </c>
      <c r="J7183" t="s">
        <v>137</v>
      </c>
      <c r="K7183" t="s">
        <v>138</v>
      </c>
      <c r="L7183" t="s">
        <v>19713</v>
      </c>
      <c r="M7183" t="s">
        <v>19714</v>
      </c>
      <c r="N7183">
        <v>0.169444444</v>
      </c>
      <c r="O7183">
        <v>50</v>
      </c>
      <c r="P7183">
        <v>2289</v>
      </c>
      <c r="Q7183">
        <v>48</v>
      </c>
      <c r="R7183">
        <v>188</v>
      </c>
      <c r="S7183">
        <v>80</v>
      </c>
      <c r="T7183">
        <v>267</v>
      </c>
      <c r="U7183">
        <v>13</v>
      </c>
      <c r="V7183">
        <v>3</v>
      </c>
      <c r="W7183">
        <v>5.0909700154889501</v>
      </c>
      <c r="X7183">
        <v>101.8269679807967</v>
      </c>
      <c r="Y7183">
        <v>33.687326179812381</v>
      </c>
      <c r="Z7183">
        <v>30.305070236245669</v>
      </c>
      <c r="AA7183">
        <v>219.31816478837447</v>
      </c>
      <c r="AB7183">
        <v>73.014676395830861</v>
      </c>
      <c r="AC7183">
        <v>249.86942794806006</v>
      </c>
      <c r="AD7183">
        <v>34.680616183000907</v>
      </c>
      <c r="AE7183">
        <v>747.79321972760999</v>
      </c>
    </row>
    <row r="7184" spans="1:31" x14ac:dyDescent="0.3">
      <c r="A7184">
        <v>2640290</v>
      </c>
      <c r="B7184">
        <v>1</v>
      </c>
      <c r="C7184" t="s">
        <v>80</v>
      </c>
      <c r="D7184" t="s">
        <v>92</v>
      </c>
      <c r="E7184" t="s">
        <v>194</v>
      </c>
      <c r="F7184" t="s">
        <v>19715</v>
      </c>
      <c r="G7184" t="s">
        <v>149</v>
      </c>
      <c r="H7184" t="s">
        <v>144</v>
      </c>
      <c r="I7184" t="s">
        <v>136</v>
      </c>
      <c r="J7184" t="s">
        <v>137</v>
      </c>
      <c r="K7184" t="s">
        <v>138</v>
      </c>
      <c r="L7184" t="s">
        <v>19716</v>
      </c>
      <c r="M7184" t="s">
        <v>19717</v>
      </c>
      <c r="N7184">
        <v>0.61111111100000004</v>
      </c>
      <c r="O7184">
        <v>0</v>
      </c>
      <c r="P7184">
        <v>1896</v>
      </c>
      <c r="Q7184">
        <v>0</v>
      </c>
      <c r="R7184">
        <v>18</v>
      </c>
      <c r="S7184">
        <v>8</v>
      </c>
      <c r="T7184">
        <v>249</v>
      </c>
      <c r="U7184">
        <v>1</v>
      </c>
      <c r="V7184">
        <v>0</v>
      </c>
      <c r="W7184">
        <v>0</v>
      </c>
      <c r="X7184">
        <v>417.17274265015277</v>
      </c>
      <c r="Y7184">
        <v>0</v>
      </c>
      <c r="Z7184">
        <v>4.5895378346755971</v>
      </c>
      <c r="AA7184">
        <v>285.37446712100751</v>
      </c>
      <c r="AB7184">
        <v>519.04042050631983</v>
      </c>
      <c r="AC7184">
        <v>0.55358709678563256</v>
      </c>
      <c r="AD7184">
        <v>0</v>
      </c>
      <c r="AE7184">
        <v>1226.7307552089412</v>
      </c>
    </row>
    <row r="7185" spans="1:31" x14ac:dyDescent="0.3">
      <c r="A7185">
        <v>2640479</v>
      </c>
      <c r="B7185">
        <v>1</v>
      </c>
      <c r="C7185" t="s">
        <v>81</v>
      </c>
      <c r="D7185" t="s">
        <v>118</v>
      </c>
      <c r="E7185" t="s">
        <v>165</v>
      </c>
      <c r="F7185" t="s">
        <v>19718</v>
      </c>
      <c r="G7185" t="s">
        <v>224</v>
      </c>
      <c r="H7185" t="s">
        <v>135</v>
      </c>
      <c r="I7185" t="s">
        <v>136</v>
      </c>
      <c r="J7185" t="s">
        <v>137</v>
      </c>
      <c r="K7185" t="s">
        <v>138</v>
      </c>
      <c r="L7185" t="s">
        <v>19719</v>
      </c>
      <c r="M7185" t="s">
        <v>19720</v>
      </c>
      <c r="N7185">
        <v>1.39</v>
      </c>
      <c r="O7185">
        <v>0</v>
      </c>
      <c r="P7185">
        <v>32</v>
      </c>
      <c r="Q7185">
        <v>0</v>
      </c>
      <c r="R7185">
        <v>1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10.953126072991523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10.953126072991523</v>
      </c>
    </row>
    <row r="7186" spans="1:31" x14ac:dyDescent="0.3">
      <c r="A7186">
        <v>2640330</v>
      </c>
      <c r="B7186">
        <v>1</v>
      </c>
      <c r="C7186" t="s">
        <v>80</v>
      </c>
      <c r="D7186" t="s">
        <v>103</v>
      </c>
      <c r="E7186" t="s">
        <v>181</v>
      </c>
      <c r="F7186" t="s">
        <v>3972</v>
      </c>
      <c r="G7186" t="s">
        <v>149</v>
      </c>
      <c r="H7186" t="s">
        <v>144</v>
      </c>
      <c r="I7186" t="s">
        <v>241</v>
      </c>
      <c r="J7186" t="s">
        <v>137</v>
      </c>
      <c r="K7186" t="s">
        <v>138</v>
      </c>
      <c r="L7186" t="s">
        <v>19721</v>
      </c>
      <c r="M7186" t="s">
        <v>19722</v>
      </c>
      <c r="N7186">
        <v>4.0830554999999998E-2</v>
      </c>
      <c r="O7186">
        <v>2</v>
      </c>
      <c r="P7186">
        <v>472</v>
      </c>
      <c r="Q7186">
        <v>140</v>
      </c>
      <c r="R7186">
        <v>21</v>
      </c>
      <c r="S7186">
        <v>40</v>
      </c>
      <c r="T7186">
        <v>37</v>
      </c>
      <c r="U7186">
        <v>1</v>
      </c>
      <c r="V7186">
        <v>0</v>
      </c>
      <c r="W7186">
        <v>6.2213277780415507E-2</v>
      </c>
      <c r="X7186">
        <v>5.4448581512054943</v>
      </c>
      <c r="Y7186">
        <v>74.530155613747482</v>
      </c>
      <c r="Z7186">
        <v>7.3623489403456919</v>
      </c>
      <c r="AA7186">
        <v>13.970048040405443</v>
      </c>
      <c r="AB7186">
        <v>2.9653588799081696</v>
      </c>
      <c r="AC7186">
        <v>0.15313985574043568</v>
      </c>
      <c r="AD7186">
        <v>0</v>
      </c>
      <c r="AE7186">
        <v>104.48812275913313</v>
      </c>
    </row>
    <row r="7187" spans="1:31" x14ac:dyDescent="0.3">
      <c r="A7187">
        <v>2629975</v>
      </c>
      <c r="B7187">
        <v>2</v>
      </c>
      <c r="C7187" t="s">
        <v>80</v>
      </c>
      <c r="D7187" t="s">
        <v>97</v>
      </c>
      <c r="E7187" t="s">
        <v>194</v>
      </c>
      <c r="F7187" t="s">
        <v>19723</v>
      </c>
      <c r="G7187" t="s">
        <v>1177</v>
      </c>
      <c r="H7187" t="s">
        <v>144</v>
      </c>
      <c r="I7187" t="s">
        <v>136</v>
      </c>
      <c r="J7187" t="s">
        <v>137</v>
      </c>
      <c r="K7187" t="s">
        <v>138</v>
      </c>
      <c r="L7187" t="s">
        <v>19724</v>
      </c>
      <c r="M7187" t="s">
        <v>19725</v>
      </c>
      <c r="N7187">
        <v>1.1883333330000001</v>
      </c>
      <c r="O7187">
        <v>2</v>
      </c>
      <c r="P7187">
        <v>992</v>
      </c>
      <c r="Q7187">
        <v>1</v>
      </c>
      <c r="R7187">
        <v>32</v>
      </c>
      <c r="S7187">
        <v>5</v>
      </c>
      <c r="T7187">
        <v>75</v>
      </c>
      <c r="U7187">
        <v>0</v>
      </c>
      <c r="V7187">
        <v>0</v>
      </c>
      <c r="W7187">
        <v>51.836375330127993</v>
      </c>
      <c r="X7187">
        <v>381.82333785231145</v>
      </c>
      <c r="Y7187">
        <v>0.14971760871747125</v>
      </c>
      <c r="Z7187">
        <v>13.816122035825503</v>
      </c>
      <c r="AA7187">
        <v>17.322207936634662</v>
      </c>
      <c r="AB7187">
        <v>196.1674717234163</v>
      </c>
      <c r="AC7187">
        <v>0</v>
      </c>
      <c r="AD7187">
        <v>0</v>
      </c>
      <c r="AE7187">
        <v>661.11523248703338</v>
      </c>
    </row>
    <row r="7188" spans="1:31" x14ac:dyDescent="0.3">
      <c r="A7188">
        <v>2640459</v>
      </c>
      <c r="B7188">
        <v>1</v>
      </c>
      <c r="C7188" t="s">
        <v>80</v>
      </c>
      <c r="D7188" t="s">
        <v>104</v>
      </c>
      <c r="E7188" t="s">
        <v>194</v>
      </c>
      <c r="F7188" t="s">
        <v>19726</v>
      </c>
      <c r="G7188" t="s">
        <v>149</v>
      </c>
      <c r="H7188" t="s">
        <v>144</v>
      </c>
      <c r="I7188" t="s">
        <v>136</v>
      </c>
      <c r="J7188" t="s">
        <v>137</v>
      </c>
      <c r="K7188" t="s">
        <v>138</v>
      </c>
      <c r="L7188" t="s">
        <v>19727</v>
      </c>
      <c r="M7188" t="s">
        <v>19728</v>
      </c>
      <c r="N7188">
        <v>8.0277776999999995E-2</v>
      </c>
      <c r="O7188">
        <v>47</v>
      </c>
      <c r="P7188">
        <v>3202</v>
      </c>
      <c r="Q7188">
        <v>129</v>
      </c>
      <c r="R7188">
        <v>208</v>
      </c>
      <c r="S7188">
        <v>58</v>
      </c>
      <c r="T7188">
        <v>413</v>
      </c>
      <c r="U7188">
        <v>2</v>
      </c>
      <c r="V7188">
        <v>1</v>
      </c>
      <c r="W7188">
        <v>6.6405639471264228</v>
      </c>
      <c r="X7188">
        <v>70.199510948917862</v>
      </c>
      <c r="Y7188">
        <v>16.586646302132557</v>
      </c>
      <c r="Z7188">
        <v>20.749257967474151</v>
      </c>
      <c r="AA7188">
        <v>23.364213461826864</v>
      </c>
      <c r="AB7188">
        <v>29.609007698409325</v>
      </c>
      <c r="AC7188">
        <v>0.1784128306207218</v>
      </c>
      <c r="AD7188">
        <v>0.14953249755117626</v>
      </c>
      <c r="AE7188">
        <v>167.47714565405906</v>
      </c>
    </row>
    <row r="7189" spans="1:31" x14ac:dyDescent="0.3">
      <c r="A7189">
        <v>2630131</v>
      </c>
      <c r="B7189">
        <v>1</v>
      </c>
      <c r="C7189" t="s">
        <v>80</v>
      </c>
      <c r="D7189" t="s">
        <v>94</v>
      </c>
      <c r="E7189" t="s">
        <v>152</v>
      </c>
      <c r="F7189" t="s">
        <v>19729</v>
      </c>
      <c r="G7189" t="s">
        <v>406</v>
      </c>
      <c r="H7189" t="s">
        <v>135</v>
      </c>
      <c r="I7189" t="s">
        <v>136</v>
      </c>
      <c r="J7189" t="s">
        <v>137</v>
      </c>
      <c r="K7189" t="s">
        <v>138</v>
      </c>
      <c r="L7189" t="s">
        <v>19730</v>
      </c>
      <c r="M7189" t="s">
        <v>19731</v>
      </c>
      <c r="N7189">
        <v>7.2833333329999999</v>
      </c>
      <c r="O7189">
        <v>0</v>
      </c>
      <c r="P7189">
        <v>4</v>
      </c>
      <c r="Q7189">
        <v>0</v>
      </c>
      <c r="R7189">
        <v>9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7.7263902051077871</v>
      </c>
      <c r="Y7189">
        <v>0</v>
      </c>
      <c r="Z7189">
        <v>87.372202177559188</v>
      </c>
      <c r="AA7189">
        <v>0</v>
      </c>
      <c r="AB7189">
        <v>0</v>
      </c>
      <c r="AC7189">
        <v>0</v>
      </c>
      <c r="AD7189">
        <v>0</v>
      </c>
      <c r="AE7189">
        <v>95.098592382666979</v>
      </c>
    </row>
    <row r="7190" spans="1:31" x14ac:dyDescent="0.3">
      <c r="A7190">
        <v>2640267</v>
      </c>
      <c r="B7190">
        <v>1</v>
      </c>
      <c r="C7190" t="s">
        <v>80</v>
      </c>
      <c r="D7190" t="s">
        <v>105</v>
      </c>
      <c r="E7190" t="s">
        <v>132</v>
      </c>
      <c r="F7190" t="s">
        <v>19732</v>
      </c>
      <c r="G7190" t="s">
        <v>134</v>
      </c>
      <c r="H7190" t="s">
        <v>135</v>
      </c>
      <c r="I7190" t="s">
        <v>136</v>
      </c>
      <c r="J7190" t="s">
        <v>137</v>
      </c>
      <c r="K7190" t="s">
        <v>138</v>
      </c>
      <c r="L7190" t="s">
        <v>19733</v>
      </c>
      <c r="M7190" t="s">
        <v>19734</v>
      </c>
      <c r="N7190">
        <v>2.0122222220000001</v>
      </c>
      <c r="O7190">
        <v>0</v>
      </c>
      <c r="P7190">
        <v>2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0.51262482957471067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0.51262482957471067</v>
      </c>
    </row>
    <row r="7191" spans="1:31" x14ac:dyDescent="0.3">
      <c r="A7191">
        <v>2630137</v>
      </c>
      <c r="B7191">
        <v>1</v>
      </c>
      <c r="C7191" t="s">
        <v>80</v>
      </c>
      <c r="D7191" t="s">
        <v>104</v>
      </c>
      <c r="E7191" t="s">
        <v>194</v>
      </c>
      <c r="F7191" t="s">
        <v>19735</v>
      </c>
      <c r="G7191" t="s">
        <v>149</v>
      </c>
      <c r="H7191" t="s">
        <v>144</v>
      </c>
      <c r="I7191" t="s">
        <v>241</v>
      </c>
      <c r="J7191" t="s">
        <v>137</v>
      </c>
      <c r="K7191" t="s">
        <v>138</v>
      </c>
      <c r="L7191" t="s">
        <v>19736</v>
      </c>
      <c r="M7191" t="s">
        <v>19737</v>
      </c>
      <c r="N7191">
        <v>4.7222222000000001E-2</v>
      </c>
      <c r="O7191">
        <v>1</v>
      </c>
      <c r="P7191">
        <v>10</v>
      </c>
      <c r="Q7191">
        <v>25</v>
      </c>
      <c r="R7191">
        <v>53</v>
      </c>
      <c r="S7191">
        <v>16</v>
      </c>
      <c r="T7191">
        <v>11</v>
      </c>
      <c r="U7191">
        <v>18</v>
      </c>
      <c r="V7191">
        <v>0</v>
      </c>
      <c r="W7191">
        <v>1.7743422279288892E-2</v>
      </c>
      <c r="X7191">
        <v>0.20076305491053445</v>
      </c>
      <c r="Y7191">
        <v>9.6035231659361031</v>
      </c>
      <c r="Z7191">
        <v>2.2227967653308545</v>
      </c>
      <c r="AA7191">
        <v>21.900192718200987</v>
      </c>
      <c r="AB7191">
        <v>0.38353547676136746</v>
      </c>
      <c r="AC7191">
        <v>364.42536727269345</v>
      </c>
      <c r="AD7191">
        <v>0</v>
      </c>
      <c r="AE7191">
        <v>398.7539218761126</v>
      </c>
    </row>
    <row r="7192" spans="1:31" x14ac:dyDescent="0.3">
      <c r="A7192">
        <v>2640416</v>
      </c>
      <c r="B7192">
        <v>1</v>
      </c>
      <c r="C7192" t="s">
        <v>81</v>
      </c>
      <c r="D7192" t="s">
        <v>128</v>
      </c>
      <c r="E7192" t="s">
        <v>147</v>
      </c>
      <c r="F7192" t="s">
        <v>9707</v>
      </c>
      <c r="G7192" t="s">
        <v>149</v>
      </c>
      <c r="H7192" t="s">
        <v>144</v>
      </c>
      <c r="I7192" t="s">
        <v>136</v>
      </c>
      <c r="J7192" t="s">
        <v>137</v>
      </c>
      <c r="K7192" t="s">
        <v>138</v>
      </c>
      <c r="L7192" t="s">
        <v>19738</v>
      </c>
      <c r="M7192" t="s">
        <v>19739</v>
      </c>
      <c r="N7192">
        <v>0.105277777</v>
      </c>
      <c r="O7192">
        <v>18</v>
      </c>
      <c r="P7192">
        <v>1484</v>
      </c>
      <c r="Q7192">
        <v>27</v>
      </c>
      <c r="R7192">
        <v>21</v>
      </c>
      <c r="S7192">
        <v>13</v>
      </c>
      <c r="T7192">
        <v>124</v>
      </c>
      <c r="U7192">
        <v>1</v>
      </c>
      <c r="V7192">
        <v>0</v>
      </c>
      <c r="W7192">
        <v>0.77761739068112012</v>
      </c>
      <c r="X7192">
        <v>25.383416482617385</v>
      </c>
      <c r="Y7192">
        <v>42.095292795188001</v>
      </c>
      <c r="Z7192">
        <v>2.4541121235127021</v>
      </c>
      <c r="AA7192">
        <v>10.129267696182522</v>
      </c>
      <c r="AB7192">
        <v>7.0446934248771393</v>
      </c>
      <c r="AC7192">
        <v>16.918284677046181</v>
      </c>
      <c r="AD7192">
        <v>0</v>
      </c>
      <c r="AE7192">
        <v>104.80268459010506</v>
      </c>
    </row>
    <row r="7193" spans="1:31" x14ac:dyDescent="0.3">
      <c r="A7193">
        <v>2640393</v>
      </c>
      <c r="B7193">
        <v>1</v>
      </c>
      <c r="C7193" t="s">
        <v>81</v>
      </c>
      <c r="D7193" t="s">
        <v>123</v>
      </c>
      <c r="E7193" t="s">
        <v>165</v>
      </c>
      <c r="F7193" t="s">
        <v>14974</v>
      </c>
      <c r="G7193" t="s">
        <v>224</v>
      </c>
      <c r="H7193" t="s">
        <v>135</v>
      </c>
      <c r="I7193" t="s">
        <v>136</v>
      </c>
      <c r="J7193" t="s">
        <v>137</v>
      </c>
      <c r="K7193" t="s">
        <v>138</v>
      </c>
      <c r="L7193" t="s">
        <v>19740</v>
      </c>
      <c r="M7193" t="s">
        <v>19741</v>
      </c>
      <c r="N7193">
        <v>3.5413888880000002</v>
      </c>
      <c r="O7193">
        <v>0</v>
      </c>
      <c r="P7193">
        <v>49</v>
      </c>
      <c r="Q7193">
        <v>0</v>
      </c>
      <c r="R7193">
        <v>0</v>
      </c>
      <c r="S7193">
        <v>0</v>
      </c>
      <c r="T7193">
        <v>3</v>
      </c>
      <c r="U7193">
        <v>0</v>
      </c>
      <c r="V7193">
        <v>0</v>
      </c>
      <c r="W7193">
        <v>0</v>
      </c>
      <c r="X7193">
        <v>43.621549926121041</v>
      </c>
      <c r="Y7193">
        <v>0</v>
      </c>
      <c r="Z7193">
        <v>0</v>
      </c>
      <c r="AA7193">
        <v>0</v>
      </c>
      <c r="AB7193">
        <v>12.827815455838547</v>
      </c>
      <c r="AC7193">
        <v>0</v>
      </c>
      <c r="AD7193">
        <v>0</v>
      </c>
      <c r="AE7193">
        <v>56.449365381959588</v>
      </c>
    </row>
    <row r="7194" spans="1:31" x14ac:dyDescent="0.3">
      <c r="A7194">
        <v>2630097</v>
      </c>
      <c r="B7194">
        <v>1</v>
      </c>
      <c r="C7194" t="s">
        <v>80</v>
      </c>
      <c r="D7194" t="s">
        <v>85</v>
      </c>
      <c r="E7194" t="s">
        <v>214</v>
      </c>
      <c r="F7194" t="s">
        <v>19742</v>
      </c>
      <c r="G7194" t="s">
        <v>134</v>
      </c>
      <c r="H7194" t="s">
        <v>135</v>
      </c>
      <c r="I7194" t="s">
        <v>136</v>
      </c>
      <c r="J7194" t="s">
        <v>137</v>
      </c>
      <c r="K7194" t="s">
        <v>138</v>
      </c>
      <c r="L7194" t="s">
        <v>19743</v>
      </c>
      <c r="M7194" t="s">
        <v>19744</v>
      </c>
      <c r="N7194">
        <v>1.642222222</v>
      </c>
      <c r="O7194">
        <v>0</v>
      </c>
      <c r="P7194">
        <v>41</v>
      </c>
      <c r="Q7194">
        <v>0</v>
      </c>
      <c r="R7194">
        <v>0</v>
      </c>
      <c r="S7194">
        <v>0</v>
      </c>
      <c r="T7194">
        <v>2</v>
      </c>
      <c r="U7194">
        <v>0</v>
      </c>
      <c r="V7194">
        <v>0</v>
      </c>
      <c r="W7194">
        <v>0</v>
      </c>
      <c r="X7194">
        <v>22.429939958468886</v>
      </c>
      <c r="Y7194">
        <v>0</v>
      </c>
      <c r="Z7194">
        <v>0</v>
      </c>
      <c r="AA7194">
        <v>0</v>
      </c>
      <c r="AB7194">
        <v>14.332887982732917</v>
      </c>
      <c r="AC7194">
        <v>0</v>
      </c>
      <c r="AD7194">
        <v>0</v>
      </c>
      <c r="AE7194">
        <v>36.762827941201806</v>
      </c>
    </row>
    <row r="7195" spans="1:31" x14ac:dyDescent="0.3">
      <c r="A7195">
        <v>2630174</v>
      </c>
      <c r="B7195">
        <v>1</v>
      </c>
      <c r="C7195" t="s">
        <v>80</v>
      </c>
      <c r="D7195" t="s">
        <v>107</v>
      </c>
      <c r="E7195" t="s">
        <v>194</v>
      </c>
      <c r="F7195" t="s">
        <v>19745</v>
      </c>
      <c r="G7195" t="s">
        <v>220</v>
      </c>
      <c r="H7195" t="s">
        <v>144</v>
      </c>
      <c r="I7195" t="s">
        <v>136</v>
      </c>
      <c r="J7195" t="s">
        <v>137</v>
      </c>
      <c r="K7195" t="s">
        <v>162</v>
      </c>
      <c r="L7195" t="s">
        <v>19746</v>
      </c>
      <c r="M7195" t="s">
        <v>19747</v>
      </c>
      <c r="N7195">
        <v>1.158055555</v>
      </c>
      <c r="O7195">
        <v>1</v>
      </c>
      <c r="P7195">
        <v>1338</v>
      </c>
      <c r="Q7195">
        <v>28</v>
      </c>
      <c r="R7195">
        <v>87</v>
      </c>
      <c r="S7195">
        <v>5</v>
      </c>
      <c r="T7195">
        <v>51</v>
      </c>
      <c r="U7195">
        <v>0</v>
      </c>
      <c r="V7195">
        <v>3</v>
      </c>
      <c r="W7195">
        <v>2.0266502257536554</v>
      </c>
      <c r="X7195">
        <v>406.92860886453531</v>
      </c>
      <c r="Y7195">
        <v>987.25308243190364</v>
      </c>
      <c r="Z7195">
        <v>414.11249819739299</v>
      </c>
      <c r="AA7195">
        <v>30.21489723517848</v>
      </c>
      <c r="AB7195">
        <v>312.15599756406493</v>
      </c>
      <c r="AC7195">
        <v>0</v>
      </c>
      <c r="AD7195">
        <v>41.259827520149635</v>
      </c>
      <c r="AE7195">
        <v>2193.9515620389784</v>
      </c>
    </row>
    <row r="7196" spans="1:31" x14ac:dyDescent="0.3">
      <c r="A7196">
        <v>2640207</v>
      </c>
      <c r="B7196">
        <v>1</v>
      </c>
      <c r="C7196" t="s">
        <v>81</v>
      </c>
      <c r="D7196" t="s">
        <v>128</v>
      </c>
      <c r="E7196" t="s">
        <v>152</v>
      </c>
      <c r="F7196" t="s">
        <v>19748</v>
      </c>
      <c r="G7196" t="s">
        <v>161</v>
      </c>
      <c r="H7196" t="s">
        <v>135</v>
      </c>
      <c r="I7196" t="s">
        <v>136</v>
      </c>
      <c r="J7196" t="s">
        <v>137</v>
      </c>
      <c r="K7196" t="s">
        <v>162</v>
      </c>
      <c r="L7196" t="s">
        <v>19749</v>
      </c>
      <c r="M7196" t="s">
        <v>19750</v>
      </c>
      <c r="N7196">
        <v>1.8166666659999999</v>
      </c>
      <c r="O7196">
        <v>0</v>
      </c>
      <c r="P7196">
        <v>966</v>
      </c>
      <c r="Q7196">
        <v>0</v>
      </c>
      <c r="R7196">
        <v>0</v>
      </c>
      <c r="S7196">
        <v>0</v>
      </c>
      <c r="T7196">
        <v>124</v>
      </c>
      <c r="U7196">
        <v>0</v>
      </c>
      <c r="V7196">
        <v>0</v>
      </c>
      <c r="W7196">
        <v>0</v>
      </c>
      <c r="X7196">
        <v>465.35987043882602</v>
      </c>
      <c r="Y7196">
        <v>0</v>
      </c>
      <c r="Z7196">
        <v>0</v>
      </c>
      <c r="AA7196">
        <v>0</v>
      </c>
      <c r="AB7196">
        <v>390.04559769279234</v>
      </c>
      <c r="AC7196">
        <v>0</v>
      </c>
      <c r="AD7196">
        <v>0</v>
      </c>
      <c r="AE7196">
        <v>855.40546813161836</v>
      </c>
    </row>
    <row r="7197" spans="1:31" x14ac:dyDescent="0.3">
      <c r="A7197">
        <v>2640433</v>
      </c>
      <c r="B7197">
        <v>1</v>
      </c>
      <c r="C7197" t="s">
        <v>80</v>
      </c>
      <c r="D7197" t="s">
        <v>83</v>
      </c>
      <c r="E7197" t="s">
        <v>165</v>
      </c>
      <c r="F7197" t="s">
        <v>19751</v>
      </c>
      <c r="G7197" t="s">
        <v>224</v>
      </c>
      <c r="H7197" t="s">
        <v>135</v>
      </c>
      <c r="I7197" t="s">
        <v>136</v>
      </c>
      <c r="J7197" t="s">
        <v>137</v>
      </c>
      <c r="K7197" t="s">
        <v>138</v>
      </c>
      <c r="L7197" t="s">
        <v>19752</v>
      </c>
      <c r="M7197" t="s">
        <v>19753</v>
      </c>
      <c r="N7197">
        <v>2.6072222219999999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5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5.5332975105096791</v>
      </c>
      <c r="AC7197">
        <v>0</v>
      </c>
      <c r="AD7197">
        <v>0</v>
      </c>
      <c r="AE7197">
        <v>5.5332975105096791</v>
      </c>
    </row>
    <row r="7198" spans="1:31" x14ac:dyDescent="0.3">
      <c r="A7198">
        <v>2640585</v>
      </c>
      <c r="B7198">
        <v>1</v>
      </c>
      <c r="C7198" t="s">
        <v>80</v>
      </c>
      <c r="D7198" t="s">
        <v>93</v>
      </c>
      <c r="E7198" t="s">
        <v>152</v>
      </c>
      <c r="F7198" t="s">
        <v>4053</v>
      </c>
      <c r="G7198" t="s">
        <v>191</v>
      </c>
      <c r="H7198" t="s">
        <v>135</v>
      </c>
      <c r="I7198" t="s">
        <v>136</v>
      </c>
      <c r="J7198" t="s">
        <v>137</v>
      </c>
      <c r="K7198" t="s">
        <v>138</v>
      </c>
      <c r="L7198" t="s">
        <v>19754</v>
      </c>
      <c r="M7198" t="s">
        <v>19755</v>
      </c>
      <c r="N7198">
        <v>1.973333333</v>
      </c>
      <c r="O7198">
        <v>0</v>
      </c>
      <c r="P7198">
        <v>0</v>
      </c>
      <c r="Q7198">
        <v>0</v>
      </c>
      <c r="R7198">
        <v>25</v>
      </c>
      <c r="S7198">
        <v>0</v>
      </c>
      <c r="T7198">
        <v>4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391.28728191511152</v>
      </c>
      <c r="AA7198">
        <v>0</v>
      </c>
      <c r="AB7198">
        <v>30.778657380827063</v>
      </c>
      <c r="AC7198">
        <v>0</v>
      </c>
      <c r="AD7198">
        <v>0</v>
      </c>
      <c r="AE7198">
        <v>422.06593929593856</v>
      </c>
    </row>
    <row r="7199" spans="1:31" x14ac:dyDescent="0.3">
      <c r="A7199">
        <v>2630111</v>
      </c>
      <c r="B7199">
        <v>1</v>
      </c>
      <c r="C7199" t="s">
        <v>80</v>
      </c>
      <c r="D7199" t="s">
        <v>90</v>
      </c>
      <c r="E7199" t="s">
        <v>152</v>
      </c>
      <c r="F7199" t="s">
        <v>19756</v>
      </c>
      <c r="G7199" t="s">
        <v>220</v>
      </c>
      <c r="H7199" t="s">
        <v>135</v>
      </c>
      <c r="I7199" t="s">
        <v>136</v>
      </c>
      <c r="J7199" t="s">
        <v>137</v>
      </c>
      <c r="K7199" t="s">
        <v>162</v>
      </c>
      <c r="L7199" t="s">
        <v>19757</v>
      </c>
      <c r="M7199" t="s">
        <v>19758</v>
      </c>
      <c r="N7199">
        <v>6.4269444440000001</v>
      </c>
      <c r="O7199">
        <v>0</v>
      </c>
      <c r="P7199">
        <v>263</v>
      </c>
      <c r="Q7199">
        <v>0</v>
      </c>
      <c r="R7199">
        <v>0</v>
      </c>
      <c r="S7199">
        <v>0</v>
      </c>
      <c r="T7199">
        <v>6</v>
      </c>
      <c r="U7199">
        <v>0</v>
      </c>
      <c r="V7199">
        <v>0</v>
      </c>
      <c r="W7199">
        <v>0</v>
      </c>
      <c r="X7199">
        <v>423.37383065231211</v>
      </c>
      <c r="Y7199">
        <v>0</v>
      </c>
      <c r="Z7199">
        <v>0</v>
      </c>
      <c r="AA7199">
        <v>0</v>
      </c>
      <c r="AB7199">
        <v>113.57591146679466</v>
      </c>
      <c r="AC7199">
        <v>0</v>
      </c>
      <c r="AD7199">
        <v>0</v>
      </c>
      <c r="AE7199">
        <v>536.94974211910676</v>
      </c>
    </row>
    <row r="7200" spans="1:31" x14ac:dyDescent="0.3">
      <c r="A7200">
        <v>2629965</v>
      </c>
      <c r="B7200">
        <v>1</v>
      </c>
      <c r="C7200" t="s">
        <v>80</v>
      </c>
      <c r="D7200" t="s">
        <v>101</v>
      </c>
      <c r="E7200" t="s">
        <v>141</v>
      </c>
      <c r="F7200" t="s">
        <v>19759</v>
      </c>
      <c r="G7200" t="s">
        <v>143</v>
      </c>
      <c r="H7200" t="s">
        <v>144</v>
      </c>
      <c r="I7200" t="s">
        <v>136</v>
      </c>
      <c r="J7200" t="s">
        <v>137</v>
      </c>
      <c r="K7200" t="s">
        <v>138</v>
      </c>
      <c r="L7200" t="s">
        <v>19760</v>
      </c>
      <c r="M7200" t="s">
        <v>19680</v>
      </c>
      <c r="N7200">
        <v>5.5291666660000001</v>
      </c>
      <c r="O7200">
        <v>0</v>
      </c>
      <c r="P7200">
        <v>5</v>
      </c>
      <c r="Q7200">
        <v>0</v>
      </c>
      <c r="R7200">
        <v>5</v>
      </c>
      <c r="S7200">
        <v>1</v>
      </c>
      <c r="T7200">
        <v>1</v>
      </c>
      <c r="U7200">
        <v>0</v>
      </c>
      <c r="V7200">
        <v>0</v>
      </c>
      <c r="W7200">
        <v>0</v>
      </c>
      <c r="X7200">
        <v>10.668274039040099</v>
      </c>
      <c r="Y7200">
        <v>0</v>
      </c>
      <c r="Z7200">
        <v>6.2838990642359915</v>
      </c>
      <c r="AA7200">
        <v>11.618041868354165</v>
      </c>
      <c r="AB7200">
        <v>12.0333905346875</v>
      </c>
      <c r="AC7200">
        <v>0</v>
      </c>
      <c r="AD7200">
        <v>0</v>
      </c>
      <c r="AE7200">
        <v>40.603605506317756</v>
      </c>
    </row>
    <row r="7201" spans="1:31" x14ac:dyDescent="0.3">
      <c r="A7201">
        <v>2640190</v>
      </c>
      <c r="B7201">
        <v>1</v>
      </c>
      <c r="C7201" t="s">
        <v>80</v>
      </c>
      <c r="D7201" t="s">
        <v>100</v>
      </c>
      <c r="E7201" t="s">
        <v>194</v>
      </c>
      <c r="F7201" t="s">
        <v>18087</v>
      </c>
      <c r="G7201" t="s">
        <v>161</v>
      </c>
      <c r="H7201" t="s">
        <v>144</v>
      </c>
      <c r="I7201" t="s">
        <v>136</v>
      </c>
      <c r="J7201" t="s">
        <v>137</v>
      </c>
      <c r="K7201" t="s">
        <v>162</v>
      </c>
      <c r="L7201" t="s">
        <v>19598</v>
      </c>
      <c r="M7201" t="s">
        <v>19761</v>
      </c>
      <c r="N7201">
        <v>0.97638888800000001</v>
      </c>
      <c r="O7201">
        <v>4</v>
      </c>
      <c r="P7201">
        <v>1688</v>
      </c>
      <c r="Q7201">
        <v>4</v>
      </c>
      <c r="R7201">
        <v>105</v>
      </c>
      <c r="S7201">
        <v>9</v>
      </c>
      <c r="T7201">
        <v>76</v>
      </c>
      <c r="U7201">
        <v>0</v>
      </c>
      <c r="V7201">
        <v>0</v>
      </c>
      <c r="W7201">
        <v>143.11411317383516</v>
      </c>
      <c r="X7201">
        <v>568.56156189383444</v>
      </c>
      <c r="Y7201">
        <v>13.289298555254216</v>
      </c>
      <c r="Z7201">
        <v>64.144758274284115</v>
      </c>
      <c r="AA7201">
        <v>504.40042032359543</v>
      </c>
      <c r="AB7201">
        <v>103.44737813205238</v>
      </c>
      <c r="AC7201">
        <v>0</v>
      </c>
      <c r="AD7201">
        <v>0</v>
      </c>
      <c r="AE7201">
        <v>1396.9575303528557</v>
      </c>
    </row>
    <row r="7202" spans="1:31" x14ac:dyDescent="0.3">
      <c r="A7202">
        <v>2640356</v>
      </c>
      <c r="B7202">
        <v>1</v>
      </c>
      <c r="C7202" t="s">
        <v>81</v>
      </c>
      <c r="D7202" t="s">
        <v>118</v>
      </c>
      <c r="E7202" t="s">
        <v>165</v>
      </c>
      <c r="F7202" t="s">
        <v>19762</v>
      </c>
      <c r="G7202" t="s">
        <v>224</v>
      </c>
      <c r="H7202" t="s">
        <v>135</v>
      </c>
      <c r="I7202" t="s">
        <v>136</v>
      </c>
      <c r="J7202" t="s">
        <v>137</v>
      </c>
      <c r="K7202" t="s">
        <v>138</v>
      </c>
      <c r="L7202" t="s">
        <v>19763</v>
      </c>
      <c r="M7202" t="s">
        <v>19764</v>
      </c>
      <c r="N7202">
        <v>1.0752777769999999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3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2.9243137729492634</v>
      </c>
      <c r="AC7202">
        <v>0</v>
      </c>
      <c r="AD7202">
        <v>0</v>
      </c>
      <c r="AE7202">
        <v>2.9243137729492634</v>
      </c>
    </row>
    <row r="7203" spans="1:31" x14ac:dyDescent="0.3">
      <c r="A7203">
        <v>2629928</v>
      </c>
      <c r="B7203">
        <v>1</v>
      </c>
      <c r="C7203" t="s">
        <v>80</v>
      </c>
      <c r="D7203" t="s">
        <v>106</v>
      </c>
      <c r="E7203" t="s">
        <v>152</v>
      </c>
      <c r="F7203" t="s">
        <v>4538</v>
      </c>
      <c r="G7203" t="s">
        <v>191</v>
      </c>
      <c r="H7203" t="s">
        <v>135</v>
      </c>
      <c r="I7203" t="s">
        <v>136</v>
      </c>
      <c r="J7203" t="s">
        <v>137</v>
      </c>
      <c r="K7203" t="s">
        <v>138</v>
      </c>
      <c r="L7203" t="s">
        <v>19765</v>
      </c>
      <c r="M7203" t="s">
        <v>19766</v>
      </c>
      <c r="N7203">
        <v>5.5575000000000001</v>
      </c>
      <c r="O7203">
        <v>0</v>
      </c>
      <c r="P7203">
        <v>4</v>
      </c>
      <c r="Q7203">
        <v>0</v>
      </c>
      <c r="R7203">
        <v>5</v>
      </c>
      <c r="S7203">
        <v>0</v>
      </c>
      <c r="T7203">
        <v>8</v>
      </c>
      <c r="U7203">
        <v>0</v>
      </c>
      <c r="V7203">
        <v>0</v>
      </c>
      <c r="W7203">
        <v>0</v>
      </c>
      <c r="X7203">
        <v>1.2608549029934299</v>
      </c>
      <c r="Y7203">
        <v>0</v>
      </c>
      <c r="Z7203">
        <v>11.878812871942465</v>
      </c>
      <c r="AA7203">
        <v>0</v>
      </c>
      <c r="AB7203">
        <v>14.747627357450837</v>
      </c>
      <c r="AC7203">
        <v>0</v>
      </c>
      <c r="AD7203">
        <v>0</v>
      </c>
      <c r="AE7203">
        <v>27.887295132386733</v>
      </c>
    </row>
    <row r="7204" spans="1:31" x14ac:dyDescent="0.3">
      <c r="A7204">
        <v>2640376</v>
      </c>
      <c r="B7204">
        <v>1</v>
      </c>
      <c r="C7204" t="s">
        <v>80</v>
      </c>
      <c r="D7204" t="s">
        <v>82</v>
      </c>
      <c r="E7204" t="s">
        <v>214</v>
      </c>
      <c r="F7204" t="s">
        <v>8532</v>
      </c>
      <c r="G7204" t="s">
        <v>224</v>
      </c>
      <c r="H7204" t="s">
        <v>135</v>
      </c>
      <c r="I7204" t="s">
        <v>136</v>
      </c>
      <c r="J7204" t="s">
        <v>137</v>
      </c>
      <c r="K7204" t="s">
        <v>138</v>
      </c>
      <c r="L7204" t="s">
        <v>19767</v>
      </c>
      <c r="M7204" t="s">
        <v>19768</v>
      </c>
      <c r="N7204">
        <v>1.2408333330000001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49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46.185915577067775</v>
      </c>
      <c r="AC7204">
        <v>0</v>
      </c>
      <c r="AD7204">
        <v>0</v>
      </c>
      <c r="AE7204">
        <v>46.185915577067775</v>
      </c>
    </row>
    <row r="7205" spans="1:31" x14ac:dyDescent="0.3">
      <c r="A7205">
        <v>2630177</v>
      </c>
      <c r="B7205">
        <v>1</v>
      </c>
      <c r="C7205" t="s">
        <v>80</v>
      </c>
      <c r="D7205" t="s">
        <v>84</v>
      </c>
      <c r="E7205" t="s">
        <v>165</v>
      </c>
      <c r="F7205" t="s">
        <v>6683</v>
      </c>
      <c r="G7205" t="s">
        <v>183</v>
      </c>
      <c r="H7205" t="s">
        <v>135</v>
      </c>
      <c r="I7205" t="s">
        <v>136</v>
      </c>
      <c r="J7205" t="s">
        <v>3</v>
      </c>
      <c r="K7205" t="s">
        <v>138</v>
      </c>
      <c r="L7205" t="s">
        <v>19769</v>
      </c>
      <c r="M7205" t="s">
        <v>19770</v>
      </c>
      <c r="N7205">
        <v>7.5713888880000004</v>
      </c>
      <c r="O7205">
        <v>0</v>
      </c>
      <c r="P7205">
        <v>252</v>
      </c>
      <c r="Q7205">
        <v>0</v>
      </c>
      <c r="R7205">
        <v>0</v>
      </c>
      <c r="S7205">
        <v>0</v>
      </c>
      <c r="T7205">
        <v>12</v>
      </c>
      <c r="U7205">
        <v>0</v>
      </c>
      <c r="V7205">
        <v>0</v>
      </c>
      <c r="W7205">
        <v>0</v>
      </c>
      <c r="X7205">
        <v>628.1337242922566</v>
      </c>
      <c r="Y7205">
        <v>0</v>
      </c>
      <c r="Z7205">
        <v>0</v>
      </c>
      <c r="AA7205">
        <v>0</v>
      </c>
      <c r="AB7205">
        <v>150.17624507082581</v>
      </c>
      <c r="AC7205">
        <v>0</v>
      </c>
      <c r="AD7205">
        <v>0</v>
      </c>
      <c r="AE7205">
        <v>778.30996936308247</v>
      </c>
    </row>
    <row r="7206" spans="1:31" x14ac:dyDescent="0.3">
      <c r="A7206">
        <v>2630048</v>
      </c>
      <c r="B7206">
        <v>1</v>
      </c>
      <c r="C7206" t="s">
        <v>80</v>
      </c>
      <c r="D7206" t="s">
        <v>89</v>
      </c>
      <c r="E7206" t="s">
        <v>165</v>
      </c>
      <c r="F7206" t="s">
        <v>19771</v>
      </c>
      <c r="G7206" t="s">
        <v>220</v>
      </c>
      <c r="H7206" t="s">
        <v>135</v>
      </c>
      <c r="I7206" t="s">
        <v>136</v>
      </c>
      <c r="J7206" t="s">
        <v>137</v>
      </c>
      <c r="K7206" t="s">
        <v>162</v>
      </c>
      <c r="L7206" t="s">
        <v>19772</v>
      </c>
      <c r="M7206" t="s">
        <v>19773</v>
      </c>
      <c r="N7206">
        <v>5.6105555550000004</v>
      </c>
      <c r="O7206">
        <v>0</v>
      </c>
      <c r="P7206">
        <v>90</v>
      </c>
      <c r="Q7206">
        <v>0</v>
      </c>
      <c r="R7206">
        <v>0</v>
      </c>
      <c r="S7206">
        <v>0</v>
      </c>
      <c r="T7206">
        <v>11</v>
      </c>
      <c r="U7206">
        <v>0</v>
      </c>
      <c r="V7206">
        <v>0</v>
      </c>
      <c r="W7206">
        <v>0</v>
      </c>
      <c r="X7206">
        <v>243.82178698019334</v>
      </c>
      <c r="Y7206">
        <v>0</v>
      </c>
      <c r="Z7206">
        <v>0</v>
      </c>
      <c r="AA7206">
        <v>0</v>
      </c>
      <c r="AB7206">
        <v>75.046791296508971</v>
      </c>
      <c r="AC7206">
        <v>0</v>
      </c>
      <c r="AD7206">
        <v>0</v>
      </c>
      <c r="AE7206">
        <v>318.86857827670229</v>
      </c>
    </row>
    <row r="7207" spans="1:31" x14ac:dyDescent="0.3">
      <c r="A7207">
        <v>2640519</v>
      </c>
      <c r="B7207">
        <v>1</v>
      </c>
      <c r="C7207" t="s">
        <v>81</v>
      </c>
      <c r="D7207" t="s">
        <v>119</v>
      </c>
      <c r="E7207" t="s">
        <v>165</v>
      </c>
      <c r="F7207" t="s">
        <v>19774</v>
      </c>
      <c r="G7207" t="s">
        <v>6104</v>
      </c>
      <c r="H7207" t="s">
        <v>135</v>
      </c>
      <c r="I7207" t="s">
        <v>136</v>
      </c>
      <c r="J7207" t="s">
        <v>3</v>
      </c>
      <c r="K7207" t="s">
        <v>138</v>
      </c>
      <c r="L7207" t="s">
        <v>19775</v>
      </c>
      <c r="M7207" t="s">
        <v>19776</v>
      </c>
      <c r="N7207">
        <v>1.271111111</v>
      </c>
      <c r="O7207">
        <v>0</v>
      </c>
      <c r="P7207">
        <v>11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2.7648521418032055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2.7648521418032055</v>
      </c>
    </row>
    <row r="7208" spans="1:31" x14ac:dyDescent="0.3">
      <c r="A7208">
        <v>2640562</v>
      </c>
      <c r="B7208">
        <v>1</v>
      </c>
      <c r="C7208" t="s">
        <v>81</v>
      </c>
      <c r="D7208" t="s">
        <v>120</v>
      </c>
      <c r="E7208" t="s">
        <v>147</v>
      </c>
      <c r="F7208" t="s">
        <v>19777</v>
      </c>
      <c r="G7208" t="s">
        <v>149</v>
      </c>
      <c r="H7208" t="s">
        <v>144</v>
      </c>
      <c r="I7208" t="s">
        <v>136</v>
      </c>
      <c r="J7208" t="s">
        <v>137</v>
      </c>
      <c r="K7208" t="s">
        <v>138</v>
      </c>
      <c r="L7208" t="s">
        <v>19778</v>
      </c>
      <c r="M7208" t="s">
        <v>19779</v>
      </c>
      <c r="N7208">
        <v>0.37222222199999999</v>
      </c>
      <c r="O7208">
        <v>1</v>
      </c>
      <c r="P7208">
        <v>492</v>
      </c>
      <c r="Q7208">
        <v>46</v>
      </c>
      <c r="R7208">
        <v>11</v>
      </c>
      <c r="S7208">
        <v>2</v>
      </c>
      <c r="T7208">
        <v>75</v>
      </c>
      <c r="U7208">
        <v>0</v>
      </c>
      <c r="V7208">
        <v>0</v>
      </c>
      <c r="W7208">
        <v>0.11262685483333333</v>
      </c>
      <c r="X7208">
        <v>48.284257399997294</v>
      </c>
      <c r="Y7208">
        <v>87.755370852216899</v>
      </c>
      <c r="Z7208">
        <v>24.038318416727897</v>
      </c>
      <c r="AA7208">
        <v>15.035234197617076</v>
      </c>
      <c r="AB7208">
        <v>10.996828200737628</v>
      </c>
      <c r="AC7208">
        <v>0</v>
      </c>
      <c r="AD7208">
        <v>0</v>
      </c>
      <c r="AE7208">
        <v>186.22263592213014</v>
      </c>
    </row>
    <row r="7209" spans="1:31" x14ac:dyDescent="0.3">
      <c r="A7209">
        <v>2630091</v>
      </c>
      <c r="B7209">
        <v>1</v>
      </c>
      <c r="C7209" t="s">
        <v>80</v>
      </c>
      <c r="D7209" t="s">
        <v>93</v>
      </c>
      <c r="E7209" t="s">
        <v>194</v>
      </c>
      <c r="F7209" t="s">
        <v>19780</v>
      </c>
      <c r="G7209" t="s">
        <v>149</v>
      </c>
      <c r="H7209" t="s">
        <v>144</v>
      </c>
      <c r="I7209" t="s">
        <v>136</v>
      </c>
      <c r="J7209" t="s">
        <v>137</v>
      </c>
      <c r="K7209" t="s">
        <v>138</v>
      </c>
      <c r="L7209" t="s">
        <v>19781</v>
      </c>
      <c r="M7209" t="s">
        <v>19782</v>
      </c>
      <c r="N7209">
        <v>0.378611111</v>
      </c>
      <c r="O7209">
        <v>0</v>
      </c>
      <c r="P7209">
        <v>161</v>
      </c>
      <c r="Q7209">
        <v>7</v>
      </c>
      <c r="R7209">
        <v>79</v>
      </c>
      <c r="S7209">
        <v>5</v>
      </c>
      <c r="T7209">
        <v>37</v>
      </c>
      <c r="U7209">
        <v>0</v>
      </c>
      <c r="V7209">
        <v>0</v>
      </c>
      <c r="W7209">
        <v>0</v>
      </c>
      <c r="X7209">
        <v>11.717107041635836</v>
      </c>
      <c r="Y7209">
        <v>11.975948451171913</v>
      </c>
      <c r="Z7209">
        <v>137.50950866892688</v>
      </c>
      <c r="AA7209">
        <v>47.05069818766647</v>
      </c>
      <c r="AB7209">
        <v>34.638007098478425</v>
      </c>
      <c r="AC7209">
        <v>0</v>
      </c>
      <c r="AD7209">
        <v>0</v>
      </c>
      <c r="AE7209">
        <v>242.89126944787952</v>
      </c>
    </row>
    <row r="7210" spans="1:31" x14ac:dyDescent="0.3">
      <c r="A7210">
        <v>2640419</v>
      </c>
      <c r="B7210">
        <v>1</v>
      </c>
      <c r="C7210" t="s">
        <v>81</v>
      </c>
      <c r="D7210" t="s">
        <v>114</v>
      </c>
      <c r="E7210" t="s">
        <v>152</v>
      </c>
      <c r="F7210" t="s">
        <v>19783</v>
      </c>
      <c r="G7210" t="s">
        <v>154</v>
      </c>
      <c r="H7210" t="s">
        <v>135</v>
      </c>
      <c r="I7210" t="s">
        <v>136</v>
      </c>
      <c r="J7210" t="s">
        <v>137</v>
      </c>
      <c r="K7210" t="s">
        <v>138</v>
      </c>
      <c r="L7210" t="s">
        <v>19784</v>
      </c>
      <c r="M7210" t="s">
        <v>19785</v>
      </c>
      <c r="N7210">
        <v>0.213888888</v>
      </c>
      <c r="O7210">
        <v>0</v>
      </c>
      <c r="P7210">
        <v>8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0.26294486896113334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0.26294486896113334</v>
      </c>
    </row>
    <row r="7211" spans="1:31" x14ac:dyDescent="0.3">
      <c r="A7211">
        <v>2640270</v>
      </c>
      <c r="B7211">
        <v>1</v>
      </c>
      <c r="C7211" t="s">
        <v>81</v>
      </c>
      <c r="D7211" t="s">
        <v>122</v>
      </c>
      <c r="E7211" t="s">
        <v>194</v>
      </c>
      <c r="F7211" t="s">
        <v>19786</v>
      </c>
      <c r="G7211" t="s">
        <v>149</v>
      </c>
      <c r="H7211" t="s">
        <v>144</v>
      </c>
      <c r="I7211" t="s">
        <v>136</v>
      </c>
      <c r="J7211" t="s">
        <v>137</v>
      </c>
      <c r="K7211" t="s">
        <v>138</v>
      </c>
      <c r="L7211" t="s">
        <v>19787</v>
      </c>
      <c r="M7211" t="s">
        <v>19788</v>
      </c>
      <c r="N7211">
        <v>1.3416666660000001</v>
      </c>
      <c r="O7211">
        <v>1</v>
      </c>
      <c r="P7211">
        <v>177</v>
      </c>
      <c r="Q7211">
        <v>1</v>
      </c>
      <c r="R7211">
        <v>0</v>
      </c>
      <c r="S7211">
        <v>6</v>
      </c>
      <c r="T7211">
        <v>21</v>
      </c>
      <c r="U7211">
        <v>4</v>
      </c>
      <c r="V7211">
        <v>0</v>
      </c>
      <c r="W7211">
        <v>0.38802717549999999</v>
      </c>
      <c r="X7211">
        <v>32.30463660078135</v>
      </c>
      <c r="Y7211">
        <v>3.9099872815500003</v>
      </c>
      <c r="Z7211">
        <v>0</v>
      </c>
      <c r="AA7211">
        <v>90.605265178138907</v>
      </c>
      <c r="AB7211">
        <v>64.695650181419211</v>
      </c>
      <c r="AC7211">
        <v>323.49940363378124</v>
      </c>
      <c r="AD7211">
        <v>0</v>
      </c>
      <c r="AE7211">
        <v>515.40297005117077</v>
      </c>
    </row>
    <row r="7212" spans="1:31" x14ac:dyDescent="0.3">
      <c r="A7212">
        <v>2640488</v>
      </c>
      <c r="B7212">
        <v>1</v>
      </c>
      <c r="C7212" t="s">
        <v>80</v>
      </c>
      <c r="D7212" t="s">
        <v>85</v>
      </c>
      <c r="E7212" t="s">
        <v>132</v>
      </c>
      <c r="F7212" t="s">
        <v>19789</v>
      </c>
      <c r="G7212" t="s">
        <v>134</v>
      </c>
      <c r="H7212" t="s">
        <v>135</v>
      </c>
      <c r="I7212" t="s">
        <v>136</v>
      </c>
      <c r="J7212" t="s">
        <v>137</v>
      </c>
      <c r="K7212" t="s">
        <v>138</v>
      </c>
      <c r="L7212" t="s">
        <v>19790</v>
      </c>
      <c r="M7212" t="s">
        <v>19791</v>
      </c>
      <c r="N7212">
        <v>5.812777777</v>
      </c>
      <c r="O7212">
        <v>0</v>
      </c>
      <c r="P7212">
        <v>8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11.754655337898811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11.754655337898811</v>
      </c>
    </row>
    <row r="7213" spans="1:31" x14ac:dyDescent="0.3">
      <c r="A7213">
        <v>2630146</v>
      </c>
      <c r="B7213">
        <v>1</v>
      </c>
      <c r="C7213" t="s">
        <v>80</v>
      </c>
      <c r="D7213" t="s">
        <v>90</v>
      </c>
      <c r="E7213" t="s">
        <v>165</v>
      </c>
      <c r="F7213" t="s">
        <v>19792</v>
      </c>
      <c r="G7213" t="s">
        <v>161</v>
      </c>
      <c r="H7213" t="s">
        <v>135</v>
      </c>
      <c r="I7213" t="s">
        <v>136</v>
      </c>
      <c r="J7213" t="s">
        <v>137</v>
      </c>
      <c r="K7213" t="s">
        <v>162</v>
      </c>
      <c r="L7213" t="s">
        <v>19793</v>
      </c>
      <c r="M7213" t="s">
        <v>19747</v>
      </c>
      <c r="N7213">
        <v>1.5333333330000001</v>
      </c>
      <c r="O7213">
        <v>0</v>
      </c>
      <c r="P7213">
        <v>82</v>
      </c>
      <c r="Q7213">
        <v>0</v>
      </c>
      <c r="R7213">
        <v>0</v>
      </c>
      <c r="S7213">
        <v>0</v>
      </c>
      <c r="T7213">
        <v>13</v>
      </c>
      <c r="U7213">
        <v>0</v>
      </c>
      <c r="V7213">
        <v>0</v>
      </c>
      <c r="W7213">
        <v>0</v>
      </c>
      <c r="X7213">
        <v>27.960012701293181</v>
      </c>
      <c r="Y7213">
        <v>0</v>
      </c>
      <c r="Z7213">
        <v>0</v>
      </c>
      <c r="AA7213">
        <v>0</v>
      </c>
      <c r="AB7213">
        <v>16.53348928744126</v>
      </c>
      <c r="AC7213">
        <v>0</v>
      </c>
      <c r="AD7213">
        <v>0</v>
      </c>
      <c r="AE7213">
        <v>44.493501988734437</v>
      </c>
    </row>
    <row r="7214" spans="1:31" x14ac:dyDescent="0.3">
      <c r="A7214">
        <v>2629954</v>
      </c>
      <c r="B7214">
        <v>1</v>
      </c>
      <c r="C7214" t="s">
        <v>81</v>
      </c>
      <c r="D7214" t="s">
        <v>127</v>
      </c>
      <c r="E7214" t="s">
        <v>147</v>
      </c>
      <c r="F7214" t="s">
        <v>11130</v>
      </c>
      <c r="G7214" t="s">
        <v>149</v>
      </c>
      <c r="H7214" t="s">
        <v>144</v>
      </c>
      <c r="I7214" t="s">
        <v>241</v>
      </c>
      <c r="J7214" t="s">
        <v>137</v>
      </c>
      <c r="K7214" t="s">
        <v>138</v>
      </c>
      <c r="L7214" t="s">
        <v>19794</v>
      </c>
      <c r="M7214" t="s">
        <v>19795</v>
      </c>
      <c r="N7214">
        <v>1.944444E-3</v>
      </c>
      <c r="O7214">
        <v>10</v>
      </c>
      <c r="P7214">
        <v>529</v>
      </c>
      <c r="Q7214">
        <v>80</v>
      </c>
      <c r="R7214">
        <v>86</v>
      </c>
      <c r="S7214">
        <v>17</v>
      </c>
      <c r="T7214">
        <v>40</v>
      </c>
      <c r="U7214">
        <v>4</v>
      </c>
      <c r="V7214">
        <v>0</v>
      </c>
      <c r="W7214">
        <v>2.9462467162975001E-3</v>
      </c>
      <c r="X7214">
        <v>0.17133958225146095</v>
      </c>
      <c r="Y7214">
        <v>0.43367717498742003</v>
      </c>
      <c r="Z7214">
        <v>0.29143552409799045</v>
      </c>
      <c r="AA7214">
        <v>0.18378010155531654</v>
      </c>
      <c r="AB7214">
        <v>2.0595673128940003E-2</v>
      </c>
      <c r="AC7214">
        <v>0.3368588765850874</v>
      </c>
      <c r="AD7214">
        <v>0</v>
      </c>
      <c r="AE7214">
        <v>1.4406331793225129</v>
      </c>
    </row>
    <row r="7215" spans="1:31" x14ac:dyDescent="0.3">
      <c r="A7215">
        <v>2630123</v>
      </c>
      <c r="B7215">
        <v>1</v>
      </c>
      <c r="C7215" t="s">
        <v>80</v>
      </c>
      <c r="D7215" t="s">
        <v>106</v>
      </c>
      <c r="E7215" t="s">
        <v>147</v>
      </c>
      <c r="F7215" t="s">
        <v>19796</v>
      </c>
      <c r="G7215" t="s">
        <v>220</v>
      </c>
      <c r="H7215" t="s">
        <v>144</v>
      </c>
      <c r="I7215" t="s">
        <v>136</v>
      </c>
      <c r="J7215" t="s">
        <v>137</v>
      </c>
      <c r="K7215" t="s">
        <v>162</v>
      </c>
      <c r="L7215" t="s">
        <v>19797</v>
      </c>
      <c r="M7215" t="s">
        <v>19798</v>
      </c>
      <c r="N7215">
        <v>6.7341666660000001</v>
      </c>
      <c r="O7215">
        <v>0</v>
      </c>
      <c r="P7215">
        <v>6</v>
      </c>
      <c r="Q7215">
        <v>50</v>
      </c>
      <c r="R7215">
        <v>9</v>
      </c>
      <c r="S7215">
        <v>10</v>
      </c>
      <c r="T7215">
        <v>8</v>
      </c>
      <c r="U7215">
        <v>0</v>
      </c>
      <c r="V7215">
        <v>0</v>
      </c>
      <c r="W7215">
        <v>0</v>
      </c>
      <c r="X7215">
        <v>15.120771128237084</v>
      </c>
      <c r="Y7215">
        <v>2344.5078411980267</v>
      </c>
      <c r="Z7215">
        <v>168.65998487299595</v>
      </c>
      <c r="AA7215">
        <v>442.53784180936947</v>
      </c>
      <c r="AB7215">
        <v>88.28597561684181</v>
      </c>
      <c r="AC7215">
        <v>0</v>
      </c>
      <c r="AD7215">
        <v>0</v>
      </c>
      <c r="AE7215">
        <v>3059.1124146254715</v>
      </c>
    </row>
    <row r="7216" spans="1:31" x14ac:dyDescent="0.3">
      <c r="A7216">
        <v>2629977</v>
      </c>
      <c r="B7216">
        <v>1</v>
      </c>
      <c r="C7216" t="s">
        <v>81</v>
      </c>
      <c r="D7216" t="s">
        <v>114</v>
      </c>
      <c r="E7216" t="s">
        <v>147</v>
      </c>
      <c r="F7216" t="s">
        <v>19799</v>
      </c>
      <c r="G7216" t="s">
        <v>149</v>
      </c>
      <c r="H7216" t="s">
        <v>144</v>
      </c>
      <c r="I7216" t="s">
        <v>136</v>
      </c>
      <c r="J7216" t="s">
        <v>137</v>
      </c>
      <c r="K7216" t="s">
        <v>138</v>
      </c>
      <c r="L7216" t="s">
        <v>19800</v>
      </c>
      <c r="M7216" t="s">
        <v>19801</v>
      </c>
      <c r="N7216">
        <v>0.71944444399999996</v>
      </c>
      <c r="O7216">
        <v>0</v>
      </c>
      <c r="P7216">
        <v>927</v>
      </c>
      <c r="Q7216">
        <v>0</v>
      </c>
      <c r="R7216">
        <v>65</v>
      </c>
      <c r="S7216">
        <v>3</v>
      </c>
      <c r="T7216">
        <v>101</v>
      </c>
      <c r="U7216">
        <v>0</v>
      </c>
      <c r="V7216">
        <v>0</v>
      </c>
      <c r="W7216">
        <v>0</v>
      </c>
      <c r="X7216">
        <v>73.123472890673412</v>
      </c>
      <c r="Y7216">
        <v>0</v>
      </c>
      <c r="Z7216">
        <v>4.6858676958027718</v>
      </c>
      <c r="AA7216">
        <v>3.9414853702583326</v>
      </c>
      <c r="AB7216">
        <v>26.860768179240964</v>
      </c>
      <c r="AC7216">
        <v>0</v>
      </c>
      <c r="AD7216">
        <v>0</v>
      </c>
      <c r="AE7216">
        <v>108.61159413597548</v>
      </c>
    </row>
    <row r="7217" spans="1:31" x14ac:dyDescent="0.3">
      <c r="A7217">
        <v>2630100</v>
      </c>
      <c r="B7217">
        <v>1</v>
      </c>
      <c r="C7217" t="s">
        <v>80</v>
      </c>
      <c r="D7217" t="s">
        <v>92</v>
      </c>
      <c r="E7217" t="s">
        <v>141</v>
      </c>
      <c r="F7217" t="s">
        <v>19802</v>
      </c>
      <c r="G7217" t="s">
        <v>143</v>
      </c>
      <c r="H7217" t="s">
        <v>144</v>
      </c>
      <c r="I7217" t="s">
        <v>136</v>
      </c>
      <c r="J7217" t="s">
        <v>137</v>
      </c>
      <c r="K7217" t="s">
        <v>138</v>
      </c>
      <c r="L7217" t="s">
        <v>19803</v>
      </c>
      <c r="M7217" t="s">
        <v>19804</v>
      </c>
      <c r="N7217">
        <v>2.7725</v>
      </c>
      <c r="O7217">
        <v>0</v>
      </c>
      <c r="P7217">
        <v>42</v>
      </c>
      <c r="Q7217">
        <v>0</v>
      </c>
      <c r="R7217">
        <v>1</v>
      </c>
      <c r="S7217">
        <v>0</v>
      </c>
      <c r="T7217">
        <v>4</v>
      </c>
      <c r="U7217">
        <v>0</v>
      </c>
      <c r="V7217">
        <v>0</v>
      </c>
      <c r="W7217">
        <v>0</v>
      </c>
      <c r="X7217">
        <v>27.677623162682835</v>
      </c>
      <c r="Y7217">
        <v>0</v>
      </c>
      <c r="Z7217">
        <v>3.5009209603347777</v>
      </c>
      <c r="AA7217">
        <v>0</v>
      </c>
      <c r="AB7217">
        <v>21.081318997785981</v>
      </c>
      <c r="AC7217">
        <v>0</v>
      </c>
      <c r="AD7217">
        <v>0</v>
      </c>
      <c r="AE7217">
        <v>52.259863120803594</v>
      </c>
    </row>
    <row r="7218" spans="1:31" x14ac:dyDescent="0.3">
      <c r="A7218">
        <v>2640256</v>
      </c>
      <c r="B7218">
        <v>1</v>
      </c>
      <c r="C7218" t="s">
        <v>80</v>
      </c>
      <c r="D7218" t="s">
        <v>106</v>
      </c>
      <c r="E7218" t="s">
        <v>152</v>
      </c>
      <c r="F7218" t="s">
        <v>4538</v>
      </c>
      <c r="G7218" t="s">
        <v>191</v>
      </c>
      <c r="H7218" t="s">
        <v>135</v>
      </c>
      <c r="I7218" t="s">
        <v>136</v>
      </c>
      <c r="J7218" t="s">
        <v>137</v>
      </c>
      <c r="K7218" t="s">
        <v>138</v>
      </c>
      <c r="L7218" t="s">
        <v>19805</v>
      </c>
      <c r="M7218" t="s">
        <v>19806</v>
      </c>
      <c r="N7218">
        <v>3.073611111</v>
      </c>
      <c r="O7218">
        <v>0</v>
      </c>
      <c r="P7218">
        <v>4</v>
      </c>
      <c r="Q7218">
        <v>0</v>
      </c>
      <c r="R7218">
        <v>5</v>
      </c>
      <c r="S7218">
        <v>0</v>
      </c>
      <c r="T7218">
        <v>8</v>
      </c>
      <c r="U7218">
        <v>0</v>
      </c>
      <c r="V7218">
        <v>0</v>
      </c>
      <c r="W7218">
        <v>0</v>
      </c>
      <c r="X7218">
        <v>0.83572557289804927</v>
      </c>
      <c r="Y7218">
        <v>0</v>
      </c>
      <c r="Z7218">
        <v>7.6932140844592682</v>
      </c>
      <c r="AA7218">
        <v>0</v>
      </c>
      <c r="AB7218">
        <v>9.6501111612699422</v>
      </c>
      <c r="AC7218">
        <v>0</v>
      </c>
      <c r="AD7218">
        <v>0</v>
      </c>
      <c r="AE7218">
        <v>18.17905081862726</v>
      </c>
    </row>
    <row r="7219" spans="1:31" x14ac:dyDescent="0.3">
      <c r="A7219">
        <v>2630060</v>
      </c>
      <c r="B7219">
        <v>1</v>
      </c>
      <c r="C7219" t="s">
        <v>80</v>
      </c>
      <c r="D7219" t="s">
        <v>107</v>
      </c>
      <c r="E7219" t="s">
        <v>141</v>
      </c>
      <c r="F7219" t="s">
        <v>19807</v>
      </c>
      <c r="G7219" t="s">
        <v>161</v>
      </c>
      <c r="H7219" t="s">
        <v>144</v>
      </c>
      <c r="I7219" t="s">
        <v>136</v>
      </c>
      <c r="J7219" t="s">
        <v>137</v>
      </c>
      <c r="K7219" t="s">
        <v>162</v>
      </c>
      <c r="L7219" t="s">
        <v>19808</v>
      </c>
      <c r="M7219" t="s">
        <v>19809</v>
      </c>
      <c r="N7219">
        <v>7.8244444440000001</v>
      </c>
      <c r="O7219">
        <v>0</v>
      </c>
      <c r="P7219">
        <v>89</v>
      </c>
      <c r="Q7219">
        <v>0</v>
      </c>
      <c r="R7219">
        <v>1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193.63588615051168</v>
      </c>
      <c r="Y7219">
        <v>0</v>
      </c>
      <c r="Z7219">
        <v>1.7312279578066709</v>
      </c>
      <c r="AA7219">
        <v>0</v>
      </c>
      <c r="AB7219">
        <v>0</v>
      </c>
      <c r="AC7219">
        <v>0</v>
      </c>
      <c r="AD7219">
        <v>0</v>
      </c>
      <c r="AE7219">
        <v>195.36711410831836</v>
      </c>
    </row>
    <row r="7220" spans="1:31" x14ac:dyDescent="0.3">
      <c r="A7220">
        <v>2629914</v>
      </c>
      <c r="B7220">
        <v>1</v>
      </c>
      <c r="C7220" t="s">
        <v>80</v>
      </c>
      <c r="D7220" t="s">
        <v>98</v>
      </c>
      <c r="E7220" t="s">
        <v>165</v>
      </c>
      <c r="F7220" t="s">
        <v>19810</v>
      </c>
      <c r="G7220" t="s">
        <v>822</v>
      </c>
      <c r="H7220" t="s">
        <v>135</v>
      </c>
      <c r="I7220" t="s">
        <v>136</v>
      </c>
      <c r="J7220" t="s">
        <v>137</v>
      </c>
      <c r="K7220" t="s">
        <v>138</v>
      </c>
      <c r="L7220" t="s">
        <v>19811</v>
      </c>
      <c r="M7220" t="s">
        <v>19812</v>
      </c>
      <c r="N7220">
        <v>1.4508333330000001</v>
      </c>
      <c r="O7220">
        <v>0</v>
      </c>
      <c r="P7220">
        <v>41</v>
      </c>
      <c r="Q7220">
        <v>0</v>
      </c>
      <c r="R7220">
        <v>17</v>
      </c>
      <c r="S7220">
        <v>0</v>
      </c>
      <c r="T7220">
        <v>9</v>
      </c>
      <c r="U7220">
        <v>0</v>
      </c>
      <c r="V7220">
        <v>0</v>
      </c>
      <c r="W7220">
        <v>0</v>
      </c>
      <c r="X7220">
        <v>13.248587870563057</v>
      </c>
      <c r="Y7220">
        <v>0</v>
      </c>
      <c r="Z7220">
        <v>22.566204518610789</v>
      </c>
      <c r="AA7220">
        <v>0</v>
      </c>
      <c r="AB7220">
        <v>6.3651628827641522</v>
      </c>
      <c r="AC7220">
        <v>0</v>
      </c>
      <c r="AD7220">
        <v>0</v>
      </c>
      <c r="AE7220">
        <v>42.179955271937999</v>
      </c>
    </row>
    <row r="7221" spans="1:31" x14ac:dyDescent="0.3">
      <c r="A7221">
        <v>2630163</v>
      </c>
      <c r="B7221">
        <v>1</v>
      </c>
      <c r="C7221" t="s">
        <v>81</v>
      </c>
      <c r="D7221" t="s">
        <v>119</v>
      </c>
      <c r="E7221" t="s">
        <v>141</v>
      </c>
      <c r="F7221" t="s">
        <v>19813</v>
      </c>
      <c r="G7221" t="s">
        <v>154</v>
      </c>
      <c r="H7221" t="s">
        <v>144</v>
      </c>
      <c r="I7221" t="s">
        <v>136</v>
      </c>
      <c r="J7221" t="s">
        <v>137</v>
      </c>
      <c r="K7221" t="s">
        <v>138</v>
      </c>
      <c r="L7221" t="s">
        <v>19814</v>
      </c>
      <c r="M7221" t="s">
        <v>19815</v>
      </c>
      <c r="N7221">
        <v>0.17472222200000001</v>
      </c>
      <c r="O7221">
        <v>0</v>
      </c>
      <c r="P7221">
        <v>2</v>
      </c>
      <c r="Q7221">
        <v>0</v>
      </c>
      <c r="R7221">
        <v>9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3.304280693051178E-2</v>
      </c>
      <c r="Y7221">
        <v>0</v>
      </c>
      <c r="Z7221">
        <v>11.361646408537535</v>
      </c>
      <c r="AA7221">
        <v>0</v>
      </c>
      <c r="AB7221">
        <v>0</v>
      </c>
      <c r="AC7221">
        <v>0</v>
      </c>
      <c r="AD7221">
        <v>0</v>
      </c>
      <c r="AE7221">
        <v>11.394689215468047</v>
      </c>
    </row>
    <row r="7222" spans="1:31" x14ac:dyDescent="0.3">
      <c r="A7222">
        <v>2640442</v>
      </c>
      <c r="B7222">
        <v>1</v>
      </c>
      <c r="C7222" t="s">
        <v>80</v>
      </c>
      <c r="D7222" t="s">
        <v>100</v>
      </c>
      <c r="E7222" t="s">
        <v>194</v>
      </c>
      <c r="F7222" t="s">
        <v>19163</v>
      </c>
      <c r="G7222" t="s">
        <v>149</v>
      </c>
      <c r="H7222" t="s">
        <v>144</v>
      </c>
      <c r="I7222" t="s">
        <v>136</v>
      </c>
      <c r="J7222" t="s">
        <v>137</v>
      </c>
      <c r="K7222" t="s">
        <v>138</v>
      </c>
      <c r="L7222" t="s">
        <v>19816</v>
      </c>
      <c r="M7222" t="s">
        <v>19817</v>
      </c>
      <c r="N7222">
        <v>0.210277777</v>
      </c>
      <c r="O7222">
        <v>0</v>
      </c>
      <c r="P7222">
        <v>0</v>
      </c>
      <c r="Q7222">
        <v>0</v>
      </c>
      <c r="R7222">
        <v>1</v>
      </c>
      <c r="S7222">
        <v>3</v>
      </c>
      <c r="T7222">
        <v>78</v>
      </c>
      <c r="U7222">
        <v>5</v>
      </c>
      <c r="V7222">
        <v>23</v>
      </c>
      <c r="W7222">
        <v>0</v>
      </c>
      <c r="X7222">
        <v>0</v>
      </c>
      <c r="Y7222">
        <v>0</v>
      </c>
      <c r="Z7222">
        <v>0</v>
      </c>
      <c r="AA7222">
        <v>1.1024986165416668</v>
      </c>
      <c r="AB7222">
        <v>55.422261371839646</v>
      </c>
      <c r="AC7222">
        <v>26.372310061503171</v>
      </c>
      <c r="AD7222">
        <v>86.356621217034203</v>
      </c>
      <c r="AE7222">
        <v>169.25369126691868</v>
      </c>
    </row>
    <row r="7223" spans="1:31" x14ac:dyDescent="0.3">
      <c r="A7223">
        <v>2640571</v>
      </c>
      <c r="B7223">
        <v>1</v>
      </c>
      <c r="C7223" t="s">
        <v>80</v>
      </c>
      <c r="D7223" t="s">
        <v>98</v>
      </c>
      <c r="E7223" t="s">
        <v>147</v>
      </c>
      <c r="F7223" t="s">
        <v>19818</v>
      </c>
      <c r="G7223" t="s">
        <v>149</v>
      </c>
      <c r="H7223" t="s">
        <v>144</v>
      </c>
      <c r="I7223" t="s">
        <v>136</v>
      </c>
      <c r="J7223" t="s">
        <v>137</v>
      </c>
      <c r="K7223" t="s">
        <v>138</v>
      </c>
      <c r="L7223" t="s">
        <v>19819</v>
      </c>
      <c r="M7223" t="s">
        <v>19820</v>
      </c>
      <c r="N7223">
        <v>5.6666665999999997E-2</v>
      </c>
      <c r="O7223">
        <v>0</v>
      </c>
      <c r="P7223">
        <v>21</v>
      </c>
      <c r="Q7223">
        <v>12</v>
      </c>
      <c r="R7223">
        <v>127</v>
      </c>
      <c r="S7223">
        <v>3</v>
      </c>
      <c r="T7223">
        <v>34</v>
      </c>
      <c r="U7223">
        <v>2</v>
      </c>
      <c r="V7223">
        <v>0</v>
      </c>
      <c r="W7223">
        <v>0</v>
      </c>
      <c r="X7223">
        <v>0.8302202346810057</v>
      </c>
      <c r="Y7223">
        <v>10.056069301781802</v>
      </c>
      <c r="Z7223">
        <v>39.8702619066732</v>
      </c>
      <c r="AA7223">
        <v>2.1696770834379482</v>
      </c>
      <c r="AB7223">
        <v>7.2260421890784876</v>
      </c>
      <c r="AC7223">
        <v>11.279800562147738</v>
      </c>
      <c r="AD7223">
        <v>0</v>
      </c>
      <c r="AE7223">
        <v>71.432071277800176</v>
      </c>
    </row>
    <row r="7224" spans="1:31" x14ac:dyDescent="0.3">
      <c r="A7224">
        <v>2640359</v>
      </c>
      <c r="B7224">
        <v>1</v>
      </c>
      <c r="C7224" t="s">
        <v>80</v>
      </c>
      <c r="D7224" t="s">
        <v>101</v>
      </c>
      <c r="E7224" t="s">
        <v>132</v>
      </c>
      <c r="F7224" t="s">
        <v>19821</v>
      </c>
      <c r="G7224" t="s">
        <v>228</v>
      </c>
      <c r="H7224" t="s">
        <v>135</v>
      </c>
      <c r="I7224" t="s">
        <v>136</v>
      </c>
      <c r="J7224" t="s">
        <v>137</v>
      </c>
      <c r="K7224" t="s">
        <v>138</v>
      </c>
      <c r="L7224" t="s">
        <v>19822</v>
      </c>
      <c r="M7224" t="s">
        <v>19823</v>
      </c>
      <c r="N7224">
        <v>2.4141666659999999</v>
      </c>
      <c r="O7224">
        <v>0</v>
      </c>
      <c r="P7224">
        <v>3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2.0903977167324999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2.0903977167324999</v>
      </c>
    </row>
    <row r="7225" spans="1:31" x14ac:dyDescent="0.3">
      <c r="A7225">
        <v>2640402</v>
      </c>
      <c r="B7225">
        <v>1</v>
      </c>
      <c r="C7225" t="s">
        <v>80</v>
      </c>
      <c r="D7225" t="s">
        <v>105</v>
      </c>
      <c r="E7225" t="s">
        <v>152</v>
      </c>
      <c r="F7225" t="s">
        <v>19824</v>
      </c>
      <c r="G7225" t="s">
        <v>154</v>
      </c>
      <c r="H7225" t="s">
        <v>135</v>
      </c>
      <c r="I7225" t="s">
        <v>136</v>
      </c>
      <c r="J7225" t="s">
        <v>137</v>
      </c>
      <c r="K7225" t="s">
        <v>138</v>
      </c>
      <c r="L7225" t="s">
        <v>19825</v>
      </c>
      <c r="M7225" t="s">
        <v>19826</v>
      </c>
      <c r="N7225">
        <v>0.61499999999999999</v>
      </c>
      <c r="O7225">
        <v>0</v>
      </c>
      <c r="P7225">
        <v>617</v>
      </c>
      <c r="Q7225">
        <v>0</v>
      </c>
      <c r="R7225">
        <v>0</v>
      </c>
      <c r="S7225">
        <v>0</v>
      </c>
      <c r="T7225">
        <v>63</v>
      </c>
      <c r="U7225">
        <v>0</v>
      </c>
      <c r="V7225">
        <v>0</v>
      </c>
      <c r="W7225">
        <v>0</v>
      </c>
      <c r="X7225">
        <v>142.70156515469355</v>
      </c>
      <c r="Y7225">
        <v>0</v>
      </c>
      <c r="Z7225">
        <v>0</v>
      </c>
      <c r="AA7225">
        <v>0</v>
      </c>
      <c r="AB7225">
        <v>82.754143991640049</v>
      </c>
      <c r="AC7225">
        <v>0</v>
      </c>
      <c r="AD7225">
        <v>0</v>
      </c>
      <c r="AE7225">
        <v>225.45570914633362</v>
      </c>
    </row>
    <row r="7226" spans="1:31" x14ac:dyDescent="0.3">
      <c r="A7226">
        <v>2640259</v>
      </c>
      <c r="B7226">
        <v>1</v>
      </c>
      <c r="C7226" t="s">
        <v>80</v>
      </c>
      <c r="D7226" t="s">
        <v>90</v>
      </c>
      <c r="E7226" t="s">
        <v>132</v>
      </c>
      <c r="F7226" t="s">
        <v>19827</v>
      </c>
      <c r="G7226" t="s">
        <v>134</v>
      </c>
      <c r="H7226" t="s">
        <v>135</v>
      </c>
      <c r="I7226" t="s">
        <v>136</v>
      </c>
      <c r="J7226" t="s">
        <v>137</v>
      </c>
      <c r="K7226" t="s">
        <v>138</v>
      </c>
      <c r="L7226" t="s">
        <v>19828</v>
      </c>
      <c r="M7226" t="s">
        <v>19829</v>
      </c>
      <c r="N7226">
        <v>0.80777777699999997</v>
      </c>
      <c r="O7226">
        <v>0</v>
      </c>
      <c r="P7226">
        <v>12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2.4898838240723729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2.4898838240723729</v>
      </c>
    </row>
    <row r="7227" spans="1:31" x14ac:dyDescent="0.3">
      <c r="A7227">
        <v>2640528</v>
      </c>
      <c r="B7227">
        <v>1</v>
      </c>
      <c r="C7227" t="s">
        <v>81</v>
      </c>
      <c r="D7227" t="s">
        <v>121</v>
      </c>
      <c r="E7227" t="s">
        <v>132</v>
      </c>
      <c r="F7227" t="s">
        <v>19830</v>
      </c>
      <c r="G7227" t="s">
        <v>228</v>
      </c>
      <c r="H7227" t="s">
        <v>135</v>
      </c>
      <c r="I7227" t="s">
        <v>136</v>
      </c>
      <c r="J7227" t="s">
        <v>137</v>
      </c>
      <c r="K7227" t="s">
        <v>138</v>
      </c>
      <c r="L7227" t="s">
        <v>19831</v>
      </c>
      <c r="M7227" t="s">
        <v>19832</v>
      </c>
      <c r="N7227">
        <v>5.8552777770000004</v>
      </c>
      <c r="O7227">
        <v>0</v>
      </c>
      <c r="P7227">
        <v>3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2.2750480955119858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2.2750480955119858</v>
      </c>
    </row>
    <row r="7228" spans="1:31" x14ac:dyDescent="0.3">
      <c r="A7228">
        <v>2640379</v>
      </c>
      <c r="B7228">
        <v>1</v>
      </c>
      <c r="C7228" t="s">
        <v>81</v>
      </c>
      <c r="D7228" t="s">
        <v>119</v>
      </c>
      <c r="E7228" t="s">
        <v>152</v>
      </c>
      <c r="F7228" t="s">
        <v>19833</v>
      </c>
      <c r="G7228" t="s">
        <v>154</v>
      </c>
      <c r="H7228" t="s">
        <v>135</v>
      </c>
      <c r="I7228" t="s">
        <v>136</v>
      </c>
      <c r="J7228" t="s">
        <v>137</v>
      </c>
      <c r="K7228" t="s">
        <v>138</v>
      </c>
      <c r="L7228" t="s">
        <v>19834</v>
      </c>
      <c r="M7228" t="s">
        <v>19835</v>
      </c>
      <c r="N7228">
        <v>0.90916666599999996</v>
      </c>
      <c r="O7228">
        <v>0</v>
      </c>
      <c r="P7228">
        <v>59</v>
      </c>
      <c r="Q7228">
        <v>0</v>
      </c>
      <c r="R7228">
        <v>7</v>
      </c>
      <c r="S7228">
        <v>0</v>
      </c>
      <c r="T7228">
        <v>8</v>
      </c>
      <c r="U7228">
        <v>0</v>
      </c>
      <c r="V7228">
        <v>0</v>
      </c>
      <c r="W7228">
        <v>0</v>
      </c>
      <c r="X7228">
        <v>12.359660348032978</v>
      </c>
      <c r="Y7228">
        <v>0</v>
      </c>
      <c r="Z7228">
        <v>34.469029756359419</v>
      </c>
      <c r="AA7228">
        <v>0</v>
      </c>
      <c r="AB7228">
        <v>0.66983240155681845</v>
      </c>
      <c r="AC7228">
        <v>0</v>
      </c>
      <c r="AD7228">
        <v>0</v>
      </c>
      <c r="AE7228">
        <v>47.498522505949211</v>
      </c>
    </row>
    <row r="7229" spans="1:31" x14ac:dyDescent="0.3">
      <c r="A7229">
        <v>2640551</v>
      </c>
      <c r="B7229">
        <v>1</v>
      </c>
      <c r="C7229" t="s">
        <v>80</v>
      </c>
      <c r="D7229" t="s">
        <v>110</v>
      </c>
      <c r="E7229" t="s">
        <v>214</v>
      </c>
      <c r="F7229" t="s">
        <v>19836</v>
      </c>
      <c r="G7229" t="s">
        <v>300</v>
      </c>
      <c r="H7229" t="s">
        <v>135</v>
      </c>
      <c r="I7229" t="s">
        <v>136</v>
      </c>
      <c r="J7229" t="s">
        <v>137</v>
      </c>
      <c r="K7229" t="s">
        <v>138</v>
      </c>
      <c r="L7229" t="s">
        <v>19837</v>
      </c>
      <c r="M7229" t="s">
        <v>19838</v>
      </c>
      <c r="N7229">
        <v>0.78916666599999996</v>
      </c>
      <c r="O7229">
        <v>0</v>
      </c>
      <c r="P7229">
        <v>147</v>
      </c>
      <c r="Q7229">
        <v>0</v>
      </c>
      <c r="R7229">
        <v>0</v>
      </c>
      <c r="S7229">
        <v>0</v>
      </c>
      <c r="T7229">
        <v>11</v>
      </c>
      <c r="U7229">
        <v>0</v>
      </c>
      <c r="V7229">
        <v>0</v>
      </c>
      <c r="W7229">
        <v>0</v>
      </c>
      <c r="X7229">
        <v>33.032957067583773</v>
      </c>
      <c r="Y7229">
        <v>0</v>
      </c>
      <c r="Z7229">
        <v>0</v>
      </c>
      <c r="AA7229">
        <v>0</v>
      </c>
      <c r="AB7229">
        <v>4.1454927904833063</v>
      </c>
      <c r="AC7229">
        <v>0</v>
      </c>
      <c r="AD7229">
        <v>0</v>
      </c>
      <c r="AE7229">
        <v>37.178449858067083</v>
      </c>
    </row>
    <row r="7230" spans="1:31" x14ac:dyDescent="0.3">
      <c r="A7230">
        <v>2630000</v>
      </c>
      <c r="B7230">
        <v>1</v>
      </c>
      <c r="C7230" t="s">
        <v>81</v>
      </c>
      <c r="D7230" t="s">
        <v>118</v>
      </c>
      <c r="E7230" t="s">
        <v>141</v>
      </c>
      <c r="F7230" t="s">
        <v>19839</v>
      </c>
      <c r="G7230" t="s">
        <v>143</v>
      </c>
      <c r="H7230" t="s">
        <v>144</v>
      </c>
      <c r="I7230" t="s">
        <v>136</v>
      </c>
      <c r="J7230" t="s">
        <v>137</v>
      </c>
      <c r="K7230" t="s">
        <v>138</v>
      </c>
      <c r="L7230" t="s">
        <v>19840</v>
      </c>
      <c r="M7230" t="s">
        <v>19841</v>
      </c>
      <c r="N7230">
        <v>2.0024999999999999</v>
      </c>
      <c r="O7230">
        <v>0</v>
      </c>
      <c r="P7230">
        <v>0</v>
      </c>
      <c r="Q7230">
        <v>0</v>
      </c>
      <c r="R7230">
        <v>8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129.093100832293</v>
      </c>
      <c r="AA7230">
        <v>0</v>
      </c>
      <c r="AB7230">
        <v>0</v>
      </c>
      <c r="AC7230">
        <v>0</v>
      </c>
      <c r="AD7230">
        <v>0</v>
      </c>
      <c r="AE7230">
        <v>129.093100832293</v>
      </c>
    </row>
    <row r="7231" spans="1:31" x14ac:dyDescent="0.3">
      <c r="A7231">
        <v>2640316</v>
      </c>
      <c r="B7231">
        <v>1</v>
      </c>
      <c r="C7231" t="s">
        <v>80</v>
      </c>
      <c r="D7231" t="s">
        <v>95</v>
      </c>
      <c r="E7231" t="s">
        <v>147</v>
      </c>
      <c r="F7231" t="s">
        <v>19842</v>
      </c>
      <c r="G7231" t="s">
        <v>149</v>
      </c>
      <c r="H7231" t="s">
        <v>144</v>
      </c>
      <c r="I7231" t="s">
        <v>136</v>
      </c>
      <c r="J7231" t="s">
        <v>137</v>
      </c>
      <c r="K7231" t="s">
        <v>138</v>
      </c>
      <c r="L7231" t="s">
        <v>19843</v>
      </c>
      <c r="M7231" t="s">
        <v>19844</v>
      </c>
      <c r="N7231">
        <v>2.2519444439999998</v>
      </c>
      <c r="O7231">
        <v>0</v>
      </c>
      <c r="P7231">
        <v>0</v>
      </c>
      <c r="Q7231">
        <v>0</v>
      </c>
      <c r="R7231">
        <v>0</v>
      </c>
      <c r="S7231">
        <v>17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264.39784858357615</v>
      </c>
      <c r="AB7231">
        <v>0</v>
      </c>
      <c r="AC7231">
        <v>0</v>
      </c>
      <c r="AD7231">
        <v>0</v>
      </c>
      <c r="AE7231">
        <v>264.39784858357615</v>
      </c>
    </row>
    <row r="7232" spans="1:31" x14ac:dyDescent="0.3">
      <c r="A7232">
        <v>2640422</v>
      </c>
      <c r="B7232">
        <v>1</v>
      </c>
      <c r="C7232" t="s">
        <v>80</v>
      </c>
      <c r="D7232" t="s">
        <v>107</v>
      </c>
      <c r="E7232" t="s">
        <v>165</v>
      </c>
      <c r="F7232" t="s">
        <v>19845</v>
      </c>
      <c r="G7232" t="s">
        <v>224</v>
      </c>
      <c r="H7232" t="s">
        <v>135</v>
      </c>
      <c r="I7232" t="s">
        <v>136</v>
      </c>
      <c r="J7232" t="s">
        <v>137</v>
      </c>
      <c r="K7232" t="s">
        <v>138</v>
      </c>
      <c r="L7232" t="s">
        <v>19846</v>
      </c>
      <c r="M7232" t="s">
        <v>19847</v>
      </c>
      <c r="N7232">
        <v>2.008888888</v>
      </c>
      <c r="O7232">
        <v>0</v>
      </c>
      <c r="P7232">
        <v>103</v>
      </c>
      <c r="Q7232">
        <v>0</v>
      </c>
      <c r="R7232">
        <v>0</v>
      </c>
      <c r="S7232">
        <v>0</v>
      </c>
      <c r="T7232">
        <v>2</v>
      </c>
      <c r="U7232">
        <v>0</v>
      </c>
      <c r="V7232">
        <v>0</v>
      </c>
      <c r="W7232">
        <v>0</v>
      </c>
      <c r="X7232">
        <v>60.159355670486995</v>
      </c>
      <c r="Y7232">
        <v>0</v>
      </c>
      <c r="Z7232">
        <v>0</v>
      </c>
      <c r="AA7232">
        <v>0</v>
      </c>
      <c r="AB7232">
        <v>3.1384340952177712</v>
      </c>
      <c r="AC7232">
        <v>0</v>
      </c>
      <c r="AD7232">
        <v>0</v>
      </c>
      <c r="AE7232">
        <v>63.297789765704763</v>
      </c>
    </row>
    <row r="7233" spans="1:31" x14ac:dyDescent="0.3">
      <c r="A7233">
        <v>2640508</v>
      </c>
      <c r="B7233">
        <v>1</v>
      </c>
      <c r="C7233" t="s">
        <v>80</v>
      </c>
      <c r="D7233" t="s">
        <v>84</v>
      </c>
      <c r="E7233" t="s">
        <v>152</v>
      </c>
      <c r="F7233" t="s">
        <v>19848</v>
      </c>
      <c r="G7233" t="s">
        <v>154</v>
      </c>
      <c r="H7233" t="s">
        <v>135</v>
      </c>
      <c r="I7233" t="s">
        <v>136</v>
      </c>
      <c r="J7233" t="s">
        <v>137</v>
      </c>
      <c r="K7233" t="s">
        <v>138</v>
      </c>
      <c r="L7233" t="s">
        <v>19849</v>
      </c>
      <c r="M7233" t="s">
        <v>19850</v>
      </c>
      <c r="N7233">
        <v>1.2050000000000001</v>
      </c>
      <c r="O7233">
        <v>0</v>
      </c>
      <c r="P7233">
        <v>25</v>
      </c>
      <c r="Q7233">
        <v>0</v>
      </c>
      <c r="R7233">
        <v>5</v>
      </c>
      <c r="S7233">
        <v>0</v>
      </c>
      <c r="T7233">
        <v>4</v>
      </c>
      <c r="U7233">
        <v>0</v>
      </c>
      <c r="V7233">
        <v>0</v>
      </c>
      <c r="W7233">
        <v>0</v>
      </c>
      <c r="X7233">
        <v>7.6935778492399702</v>
      </c>
      <c r="Y7233">
        <v>0</v>
      </c>
      <c r="Z7233">
        <v>1.0124994351379646</v>
      </c>
      <c r="AA7233">
        <v>0</v>
      </c>
      <c r="AB7233">
        <v>2.6631497730034939</v>
      </c>
      <c r="AC7233">
        <v>0</v>
      </c>
      <c r="AD7233">
        <v>0</v>
      </c>
      <c r="AE7233">
        <v>11.36922705738143</v>
      </c>
    </row>
    <row r="7234" spans="1:31" x14ac:dyDescent="0.3">
      <c r="A7234">
        <v>2629937</v>
      </c>
      <c r="B7234">
        <v>1</v>
      </c>
      <c r="C7234" t="s">
        <v>80</v>
      </c>
      <c r="D7234" t="s">
        <v>100</v>
      </c>
      <c r="E7234" t="s">
        <v>194</v>
      </c>
      <c r="F7234" t="s">
        <v>19851</v>
      </c>
      <c r="G7234" t="s">
        <v>149</v>
      </c>
      <c r="H7234" t="s">
        <v>144</v>
      </c>
      <c r="I7234" t="s">
        <v>136</v>
      </c>
      <c r="J7234" t="s">
        <v>137</v>
      </c>
      <c r="K7234" t="s">
        <v>138</v>
      </c>
      <c r="L7234" t="s">
        <v>19852</v>
      </c>
      <c r="M7234" t="s">
        <v>19853</v>
      </c>
      <c r="N7234">
        <v>0.58722222199999996</v>
      </c>
      <c r="O7234">
        <v>6</v>
      </c>
      <c r="P7234">
        <v>11282</v>
      </c>
      <c r="Q7234">
        <v>4</v>
      </c>
      <c r="R7234">
        <v>206</v>
      </c>
      <c r="S7234">
        <v>15</v>
      </c>
      <c r="T7234">
        <v>906</v>
      </c>
      <c r="U7234">
        <v>0</v>
      </c>
      <c r="V7234">
        <v>1</v>
      </c>
      <c r="W7234">
        <v>49.893636061856476</v>
      </c>
      <c r="X7234">
        <v>1410.4578913835728</v>
      </c>
      <c r="Y7234">
        <v>46.684078144034594</v>
      </c>
      <c r="Z7234">
        <v>109.65189593799232</v>
      </c>
      <c r="AA7234">
        <v>1013.9961981231173</v>
      </c>
      <c r="AB7234">
        <v>490.89464337581865</v>
      </c>
      <c r="AC7234">
        <v>0</v>
      </c>
      <c r="AD7234">
        <v>0</v>
      </c>
      <c r="AE7234">
        <v>3121.5783430263923</v>
      </c>
    </row>
    <row r="7235" spans="1:31" x14ac:dyDescent="0.3">
      <c r="A7235">
        <v>2640465</v>
      </c>
      <c r="B7235">
        <v>1</v>
      </c>
      <c r="C7235" t="s">
        <v>80</v>
      </c>
      <c r="D7235" t="s">
        <v>104</v>
      </c>
      <c r="E7235" t="s">
        <v>194</v>
      </c>
      <c r="F7235" t="s">
        <v>1862</v>
      </c>
      <c r="G7235" t="s">
        <v>149</v>
      </c>
      <c r="H7235" t="s">
        <v>144</v>
      </c>
      <c r="I7235" t="s">
        <v>136</v>
      </c>
      <c r="J7235" t="s">
        <v>137</v>
      </c>
      <c r="K7235" t="s">
        <v>138</v>
      </c>
      <c r="L7235" t="s">
        <v>19854</v>
      </c>
      <c r="M7235" t="s">
        <v>19855</v>
      </c>
      <c r="N7235">
        <v>1.529722222</v>
      </c>
      <c r="O7235">
        <v>9</v>
      </c>
      <c r="P7235">
        <v>340</v>
      </c>
      <c r="Q7235">
        <v>11</v>
      </c>
      <c r="R7235">
        <v>26</v>
      </c>
      <c r="S7235">
        <v>17</v>
      </c>
      <c r="T7235">
        <v>71</v>
      </c>
      <c r="U7235">
        <v>0</v>
      </c>
      <c r="V7235">
        <v>0</v>
      </c>
      <c r="W7235">
        <v>36.607680504793727</v>
      </c>
      <c r="X7235">
        <v>275.7880282015696</v>
      </c>
      <c r="Y7235">
        <v>6.7846894169015322</v>
      </c>
      <c r="Z7235">
        <v>22.368865495930791</v>
      </c>
      <c r="AA7235">
        <v>150.12919991243706</v>
      </c>
      <c r="AB7235">
        <v>118.81158213983075</v>
      </c>
      <c r="AC7235">
        <v>0</v>
      </c>
      <c r="AD7235">
        <v>0</v>
      </c>
      <c r="AE7235">
        <v>610.49004567146346</v>
      </c>
    </row>
    <row r="7236" spans="1:31" x14ac:dyDescent="0.3">
      <c r="A7236">
        <v>2629911</v>
      </c>
      <c r="B7236">
        <v>1</v>
      </c>
      <c r="C7236" t="s">
        <v>80</v>
      </c>
      <c r="D7236" t="s">
        <v>89</v>
      </c>
      <c r="E7236" t="s">
        <v>194</v>
      </c>
      <c r="F7236" t="s">
        <v>19856</v>
      </c>
      <c r="G7236" t="s">
        <v>149</v>
      </c>
      <c r="H7236" t="s">
        <v>144</v>
      </c>
      <c r="I7236" t="s">
        <v>136</v>
      </c>
      <c r="J7236" t="s">
        <v>137</v>
      </c>
      <c r="K7236" t="s">
        <v>138</v>
      </c>
      <c r="L7236" t="s">
        <v>19857</v>
      </c>
      <c r="M7236" t="s">
        <v>19858</v>
      </c>
      <c r="N7236">
        <v>0.19666666599999999</v>
      </c>
      <c r="O7236">
        <v>0</v>
      </c>
      <c r="P7236">
        <v>0</v>
      </c>
      <c r="Q7236">
        <v>3</v>
      </c>
      <c r="R7236">
        <v>0</v>
      </c>
      <c r="S7236">
        <v>5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0.80271122083931989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0.80271122083931989</v>
      </c>
    </row>
    <row r="7237" spans="1:31" x14ac:dyDescent="0.3">
      <c r="A7237">
        <v>2640276</v>
      </c>
      <c r="B7237">
        <v>1</v>
      </c>
      <c r="C7237" t="s">
        <v>80</v>
      </c>
      <c r="D7237" t="s">
        <v>110</v>
      </c>
      <c r="E7237" t="s">
        <v>152</v>
      </c>
      <c r="F7237" t="s">
        <v>19859</v>
      </c>
      <c r="G7237" t="s">
        <v>154</v>
      </c>
      <c r="H7237" t="s">
        <v>135</v>
      </c>
      <c r="I7237" t="s">
        <v>136</v>
      </c>
      <c r="J7237" t="s">
        <v>137</v>
      </c>
      <c r="K7237" t="s">
        <v>138</v>
      </c>
      <c r="L7237" t="s">
        <v>19860</v>
      </c>
      <c r="M7237" t="s">
        <v>19861</v>
      </c>
      <c r="N7237">
        <v>1.114166666</v>
      </c>
      <c r="O7237">
        <v>0</v>
      </c>
      <c r="P7237">
        <v>453</v>
      </c>
      <c r="Q7237">
        <v>0</v>
      </c>
      <c r="R7237">
        <v>0</v>
      </c>
      <c r="S7237">
        <v>0</v>
      </c>
      <c r="T7237">
        <v>46</v>
      </c>
      <c r="U7237">
        <v>0</v>
      </c>
      <c r="V7237">
        <v>0</v>
      </c>
      <c r="W7237">
        <v>0</v>
      </c>
      <c r="X7237">
        <v>189.75270352225118</v>
      </c>
      <c r="Y7237">
        <v>0</v>
      </c>
      <c r="Z7237">
        <v>0</v>
      </c>
      <c r="AA7237">
        <v>0</v>
      </c>
      <c r="AB7237">
        <v>61.418889223724769</v>
      </c>
      <c r="AC7237">
        <v>0</v>
      </c>
      <c r="AD7237">
        <v>0</v>
      </c>
      <c r="AE7237">
        <v>251.17159274597594</v>
      </c>
    </row>
    <row r="7238" spans="1:31" x14ac:dyDescent="0.3">
      <c r="A7238">
        <v>2640253</v>
      </c>
      <c r="B7238">
        <v>1</v>
      </c>
      <c r="C7238" t="s">
        <v>80</v>
      </c>
      <c r="D7238" t="s">
        <v>82</v>
      </c>
      <c r="E7238" t="s">
        <v>132</v>
      </c>
      <c r="F7238" t="s">
        <v>19862</v>
      </c>
      <c r="G7238" t="s">
        <v>134</v>
      </c>
      <c r="H7238" t="s">
        <v>135</v>
      </c>
      <c r="I7238" t="s">
        <v>136</v>
      </c>
      <c r="J7238" t="s">
        <v>137</v>
      </c>
      <c r="K7238" t="s">
        <v>138</v>
      </c>
      <c r="L7238" t="s">
        <v>19863</v>
      </c>
      <c r="M7238" t="s">
        <v>19864</v>
      </c>
      <c r="N7238">
        <v>1.1402777770000001</v>
      </c>
      <c r="O7238">
        <v>0</v>
      </c>
      <c r="P7238">
        <v>5</v>
      </c>
      <c r="Q7238">
        <v>0</v>
      </c>
      <c r="R7238">
        <v>0</v>
      </c>
      <c r="S7238">
        <v>0</v>
      </c>
      <c r="T7238">
        <v>1</v>
      </c>
      <c r="U7238">
        <v>0</v>
      </c>
      <c r="V7238">
        <v>0</v>
      </c>
      <c r="W7238">
        <v>0</v>
      </c>
      <c r="X7238">
        <v>1.3222663241224384</v>
      </c>
      <c r="Y7238">
        <v>0</v>
      </c>
      <c r="Z7238">
        <v>0</v>
      </c>
      <c r="AA7238">
        <v>0</v>
      </c>
      <c r="AB7238">
        <v>0.60144111809296141</v>
      </c>
      <c r="AC7238">
        <v>0</v>
      </c>
      <c r="AD7238">
        <v>0</v>
      </c>
      <c r="AE7238">
        <v>1.9237074422153997</v>
      </c>
    </row>
    <row r="7239" spans="1:31" x14ac:dyDescent="0.3">
      <c r="A7239">
        <v>2629917</v>
      </c>
      <c r="B7239">
        <v>1</v>
      </c>
      <c r="C7239" t="s">
        <v>80</v>
      </c>
      <c r="D7239" t="s">
        <v>83</v>
      </c>
      <c r="E7239" t="s">
        <v>165</v>
      </c>
      <c r="F7239" t="s">
        <v>19865</v>
      </c>
      <c r="G7239" t="s">
        <v>187</v>
      </c>
      <c r="H7239" t="s">
        <v>135</v>
      </c>
      <c r="I7239" t="s">
        <v>136</v>
      </c>
      <c r="J7239" t="s">
        <v>137</v>
      </c>
      <c r="K7239" t="s">
        <v>138</v>
      </c>
      <c r="L7239" t="s">
        <v>19866</v>
      </c>
      <c r="M7239" t="s">
        <v>19867</v>
      </c>
      <c r="N7239">
        <v>1.9355555550000001</v>
      </c>
      <c r="O7239">
        <v>0</v>
      </c>
      <c r="P7239">
        <v>21</v>
      </c>
      <c r="Q7239">
        <v>0</v>
      </c>
      <c r="R7239">
        <v>0</v>
      </c>
      <c r="S7239">
        <v>0</v>
      </c>
      <c r="T7239">
        <v>12</v>
      </c>
      <c r="U7239">
        <v>0</v>
      </c>
      <c r="V7239">
        <v>0</v>
      </c>
      <c r="W7239">
        <v>0</v>
      </c>
      <c r="X7239">
        <v>7.7548760578267295</v>
      </c>
      <c r="Y7239">
        <v>0</v>
      </c>
      <c r="Z7239">
        <v>0</v>
      </c>
      <c r="AA7239">
        <v>0</v>
      </c>
      <c r="AB7239">
        <v>4.1083447722672233</v>
      </c>
      <c r="AC7239">
        <v>0</v>
      </c>
      <c r="AD7239">
        <v>0</v>
      </c>
      <c r="AE7239">
        <v>11.863220830093953</v>
      </c>
    </row>
    <row r="7240" spans="1:31" x14ac:dyDescent="0.3">
      <c r="A7240">
        <v>2640305</v>
      </c>
      <c r="B7240">
        <v>2</v>
      </c>
      <c r="C7240" t="s">
        <v>80</v>
      </c>
      <c r="D7240" t="s">
        <v>101</v>
      </c>
      <c r="E7240" t="s">
        <v>165</v>
      </c>
      <c r="F7240" t="s">
        <v>19868</v>
      </c>
      <c r="G7240" t="s">
        <v>228</v>
      </c>
      <c r="H7240" t="s">
        <v>135</v>
      </c>
      <c r="I7240" t="s">
        <v>136</v>
      </c>
      <c r="J7240" t="s">
        <v>137</v>
      </c>
      <c r="K7240" t="s">
        <v>138</v>
      </c>
      <c r="L7240" t="s">
        <v>19869</v>
      </c>
      <c r="M7240" t="s">
        <v>19870</v>
      </c>
      <c r="N7240">
        <v>0.79944444400000003</v>
      </c>
      <c r="O7240">
        <v>0</v>
      </c>
      <c r="P7240">
        <v>122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23.59506210268836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23.59506210268836</v>
      </c>
    </row>
    <row r="7241" spans="1:31" x14ac:dyDescent="0.3">
      <c r="A7241">
        <v>2640445</v>
      </c>
      <c r="B7241">
        <v>1</v>
      </c>
      <c r="C7241" t="s">
        <v>80</v>
      </c>
      <c r="D7241" t="s">
        <v>100</v>
      </c>
      <c r="E7241" t="s">
        <v>141</v>
      </c>
      <c r="F7241" t="s">
        <v>19871</v>
      </c>
      <c r="G7241" t="s">
        <v>149</v>
      </c>
      <c r="H7241" t="s">
        <v>144</v>
      </c>
      <c r="I7241" t="s">
        <v>136</v>
      </c>
      <c r="J7241" t="s">
        <v>137</v>
      </c>
      <c r="K7241" t="s">
        <v>138</v>
      </c>
      <c r="L7241" t="s">
        <v>19872</v>
      </c>
      <c r="M7241" t="s">
        <v>19873</v>
      </c>
      <c r="N7241">
        <v>0.205555555</v>
      </c>
      <c r="O7241">
        <v>0</v>
      </c>
      <c r="P7241">
        <v>30</v>
      </c>
      <c r="Q7241">
        <v>1</v>
      </c>
      <c r="R7241">
        <v>12</v>
      </c>
      <c r="S7241">
        <v>8</v>
      </c>
      <c r="T7241">
        <v>78</v>
      </c>
      <c r="U7241">
        <v>3</v>
      </c>
      <c r="V7241">
        <v>10</v>
      </c>
      <c r="W7241">
        <v>0</v>
      </c>
      <c r="X7241">
        <v>1.9461815728011993</v>
      </c>
      <c r="Y7241">
        <v>0.28940198040456949</v>
      </c>
      <c r="Z7241">
        <v>8.0419885609531239</v>
      </c>
      <c r="AA7241">
        <v>5.288385479914588</v>
      </c>
      <c r="AB7241">
        <v>26.127859469751574</v>
      </c>
      <c r="AC7241">
        <v>5.2264372350604802</v>
      </c>
      <c r="AD7241">
        <v>9.9466222802260997</v>
      </c>
      <c r="AE7241">
        <v>56.866876579111633</v>
      </c>
    </row>
    <row r="7242" spans="1:31" x14ac:dyDescent="0.3">
      <c r="A7242">
        <v>2629871</v>
      </c>
      <c r="B7242">
        <v>1</v>
      </c>
      <c r="C7242" t="s">
        <v>80</v>
      </c>
      <c r="D7242" t="s">
        <v>107</v>
      </c>
      <c r="E7242" t="s">
        <v>165</v>
      </c>
      <c r="F7242" t="s">
        <v>19874</v>
      </c>
      <c r="G7242" t="s">
        <v>224</v>
      </c>
      <c r="H7242" t="s">
        <v>135</v>
      </c>
      <c r="I7242" t="s">
        <v>136</v>
      </c>
      <c r="J7242" t="s">
        <v>137</v>
      </c>
      <c r="K7242" t="s">
        <v>138</v>
      </c>
      <c r="L7242" t="s">
        <v>19875</v>
      </c>
      <c r="M7242" t="s">
        <v>19876</v>
      </c>
      <c r="N7242">
        <v>0.95</v>
      </c>
      <c r="O7242">
        <v>0</v>
      </c>
      <c r="P7242">
        <v>217</v>
      </c>
      <c r="Q7242">
        <v>0</v>
      </c>
      <c r="R7242">
        <v>0</v>
      </c>
      <c r="S7242">
        <v>0</v>
      </c>
      <c r="T7242">
        <v>10</v>
      </c>
      <c r="U7242">
        <v>0</v>
      </c>
      <c r="V7242">
        <v>0</v>
      </c>
      <c r="W7242">
        <v>0</v>
      </c>
      <c r="X7242">
        <v>40.176207124881046</v>
      </c>
      <c r="Y7242">
        <v>0</v>
      </c>
      <c r="Z7242">
        <v>0</v>
      </c>
      <c r="AA7242">
        <v>0</v>
      </c>
      <c r="AB7242">
        <v>3.6792659558843934</v>
      </c>
      <c r="AC7242">
        <v>0</v>
      </c>
      <c r="AD7242">
        <v>0</v>
      </c>
      <c r="AE7242">
        <v>43.855473080765442</v>
      </c>
    </row>
    <row r="7243" spans="1:31" x14ac:dyDescent="0.3">
      <c r="A7243">
        <v>2630057</v>
      </c>
      <c r="B7243">
        <v>1</v>
      </c>
      <c r="C7243" t="s">
        <v>80</v>
      </c>
      <c r="D7243" t="s">
        <v>110</v>
      </c>
      <c r="E7243" t="s">
        <v>165</v>
      </c>
      <c r="F7243" t="s">
        <v>19877</v>
      </c>
      <c r="G7243" t="s">
        <v>540</v>
      </c>
      <c r="H7243" t="s">
        <v>135</v>
      </c>
      <c r="I7243" t="s">
        <v>136</v>
      </c>
      <c r="J7243" t="s">
        <v>137</v>
      </c>
      <c r="K7243" t="s">
        <v>162</v>
      </c>
      <c r="L7243" t="s">
        <v>19878</v>
      </c>
      <c r="M7243" t="s">
        <v>19879</v>
      </c>
      <c r="N7243">
        <v>7.4866666659999996</v>
      </c>
      <c r="O7243">
        <v>0</v>
      </c>
      <c r="P7243">
        <v>91</v>
      </c>
      <c r="Q7243">
        <v>0</v>
      </c>
      <c r="R7243">
        <v>0</v>
      </c>
      <c r="S7243">
        <v>0</v>
      </c>
      <c r="T7243">
        <v>18</v>
      </c>
      <c r="U7243">
        <v>0</v>
      </c>
      <c r="V7243">
        <v>0</v>
      </c>
      <c r="W7243">
        <v>0</v>
      </c>
      <c r="X7243">
        <v>212.46165645990138</v>
      </c>
      <c r="Y7243">
        <v>0</v>
      </c>
      <c r="Z7243">
        <v>0</v>
      </c>
      <c r="AA7243">
        <v>0</v>
      </c>
      <c r="AB7243">
        <v>231.00303799445001</v>
      </c>
      <c r="AC7243">
        <v>0</v>
      </c>
      <c r="AD7243">
        <v>0</v>
      </c>
      <c r="AE7243">
        <v>443.46469445435139</v>
      </c>
    </row>
    <row r="7244" spans="1:31" x14ac:dyDescent="0.3">
      <c r="A7244">
        <v>2640193</v>
      </c>
      <c r="B7244">
        <v>1</v>
      </c>
      <c r="C7244" t="s">
        <v>80</v>
      </c>
      <c r="D7244" t="s">
        <v>83</v>
      </c>
      <c r="E7244" t="s">
        <v>165</v>
      </c>
      <c r="F7244" t="s">
        <v>8689</v>
      </c>
      <c r="G7244" t="s">
        <v>187</v>
      </c>
      <c r="H7244" t="s">
        <v>135</v>
      </c>
      <c r="I7244" t="s">
        <v>136</v>
      </c>
      <c r="J7244" t="s">
        <v>137</v>
      </c>
      <c r="K7244" t="s">
        <v>138</v>
      </c>
      <c r="L7244" t="s">
        <v>19880</v>
      </c>
      <c r="M7244" t="s">
        <v>19881</v>
      </c>
      <c r="N7244">
        <v>2.3758333330000001</v>
      </c>
      <c r="O7244">
        <v>0</v>
      </c>
      <c r="P7244">
        <v>0</v>
      </c>
      <c r="Q7244">
        <v>0</v>
      </c>
      <c r="R7244">
        <v>1</v>
      </c>
      <c r="S7244">
        <v>0</v>
      </c>
      <c r="T7244">
        <v>34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0.90086352210275122</v>
      </c>
      <c r="AA7244">
        <v>0</v>
      </c>
      <c r="AB7244">
        <v>53.881801194310697</v>
      </c>
      <c r="AC7244">
        <v>0</v>
      </c>
      <c r="AD7244">
        <v>0</v>
      </c>
      <c r="AE7244">
        <v>54.78266471641345</v>
      </c>
    </row>
    <row r="7245" spans="1:31" x14ac:dyDescent="0.3">
      <c r="A7245">
        <v>2630063</v>
      </c>
      <c r="B7245">
        <v>1</v>
      </c>
      <c r="C7245" t="s">
        <v>80</v>
      </c>
      <c r="D7245" t="s">
        <v>110</v>
      </c>
      <c r="E7245" t="s">
        <v>165</v>
      </c>
      <c r="F7245" t="s">
        <v>19882</v>
      </c>
      <c r="G7245" t="s">
        <v>540</v>
      </c>
      <c r="H7245" t="s">
        <v>135</v>
      </c>
      <c r="I7245" t="s">
        <v>136</v>
      </c>
      <c r="J7245" t="s">
        <v>137</v>
      </c>
      <c r="K7245" t="s">
        <v>162</v>
      </c>
      <c r="L7245" t="s">
        <v>19883</v>
      </c>
      <c r="M7245" t="s">
        <v>19884</v>
      </c>
      <c r="N7245">
        <v>7.4544444439999999</v>
      </c>
      <c r="O7245">
        <v>0</v>
      </c>
      <c r="P7245">
        <v>67</v>
      </c>
      <c r="Q7245">
        <v>0</v>
      </c>
      <c r="R7245">
        <v>0</v>
      </c>
      <c r="S7245">
        <v>0</v>
      </c>
      <c r="T7245">
        <v>11</v>
      </c>
      <c r="U7245">
        <v>0</v>
      </c>
      <c r="V7245">
        <v>0</v>
      </c>
      <c r="W7245">
        <v>0</v>
      </c>
      <c r="X7245">
        <v>220.620625931348</v>
      </c>
      <c r="Y7245">
        <v>0</v>
      </c>
      <c r="Z7245">
        <v>0</v>
      </c>
      <c r="AA7245">
        <v>0</v>
      </c>
      <c r="AB7245">
        <v>76.604818366776783</v>
      </c>
      <c r="AC7245">
        <v>0</v>
      </c>
      <c r="AD7245">
        <v>0</v>
      </c>
      <c r="AE7245">
        <v>297.22544429812478</v>
      </c>
    </row>
    <row r="7246" spans="1:31" x14ac:dyDescent="0.3">
      <c r="A7246">
        <v>2640382</v>
      </c>
      <c r="B7246">
        <v>1</v>
      </c>
      <c r="C7246" t="s">
        <v>80</v>
      </c>
      <c r="D7246" t="s">
        <v>100</v>
      </c>
      <c r="E7246" t="s">
        <v>165</v>
      </c>
      <c r="F7246" t="s">
        <v>19885</v>
      </c>
      <c r="G7246" t="s">
        <v>224</v>
      </c>
      <c r="H7246" t="s">
        <v>135</v>
      </c>
      <c r="I7246" t="s">
        <v>136</v>
      </c>
      <c r="J7246" t="s">
        <v>137</v>
      </c>
      <c r="K7246" t="s">
        <v>138</v>
      </c>
      <c r="L7246" t="s">
        <v>19886</v>
      </c>
      <c r="M7246" t="s">
        <v>19887</v>
      </c>
      <c r="N7246">
        <v>1.0013888879999999</v>
      </c>
      <c r="O7246">
        <v>0</v>
      </c>
      <c r="P7246">
        <v>14</v>
      </c>
      <c r="Q7246">
        <v>0</v>
      </c>
      <c r="R7246">
        <v>8</v>
      </c>
      <c r="S7246">
        <v>0</v>
      </c>
      <c r="T7246">
        <v>11</v>
      </c>
      <c r="U7246">
        <v>0</v>
      </c>
      <c r="V7246">
        <v>0</v>
      </c>
      <c r="W7246">
        <v>0</v>
      </c>
      <c r="X7246">
        <v>4.4890268681870502</v>
      </c>
      <c r="Y7246">
        <v>0</v>
      </c>
      <c r="Z7246">
        <v>7.0409307518117927</v>
      </c>
      <c r="AA7246">
        <v>0</v>
      </c>
      <c r="AB7246">
        <v>3.6679094558841916</v>
      </c>
      <c r="AC7246">
        <v>0</v>
      </c>
      <c r="AD7246">
        <v>0</v>
      </c>
      <c r="AE7246">
        <v>15.197867075883035</v>
      </c>
    </row>
    <row r="7247" spans="1:31" x14ac:dyDescent="0.3">
      <c r="A7247">
        <v>2630020</v>
      </c>
      <c r="B7247">
        <v>1</v>
      </c>
      <c r="C7247" t="s">
        <v>80</v>
      </c>
      <c r="D7247" t="s">
        <v>105</v>
      </c>
      <c r="E7247" t="s">
        <v>147</v>
      </c>
      <c r="F7247" t="s">
        <v>14665</v>
      </c>
      <c r="G7247" t="s">
        <v>149</v>
      </c>
      <c r="H7247" t="s">
        <v>144</v>
      </c>
      <c r="I7247" t="s">
        <v>136</v>
      </c>
      <c r="J7247" t="s">
        <v>137</v>
      </c>
      <c r="K7247" t="s">
        <v>138</v>
      </c>
      <c r="L7247" t="s">
        <v>19888</v>
      </c>
      <c r="M7247" t="s">
        <v>19889</v>
      </c>
      <c r="N7247">
        <v>0.28999999999999998</v>
      </c>
      <c r="O7247">
        <v>2</v>
      </c>
      <c r="P7247">
        <v>1526</v>
      </c>
      <c r="Q7247">
        <v>4</v>
      </c>
      <c r="R7247">
        <v>116</v>
      </c>
      <c r="S7247">
        <v>8</v>
      </c>
      <c r="T7247">
        <v>156</v>
      </c>
      <c r="U7247">
        <v>0</v>
      </c>
      <c r="V7247">
        <v>0</v>
      </c>
      <c r="W7247">
        <v>0.87333729800291993</v>
      </c>
      <c r="X7247">
        <v>100.35809038859934</v>
      </c>
      <c r="Y7247">
        <v>51.43743429102976</v>
      </c>
      <c r="Z7247">
        <v>11.224899560283749</v>
      </c>
      <c r="AA7247">
        <v>14.913541146881501</v>
      </c>
      <c r="AB7247">
        <v>34.616213597820085</v>
      </c>
      <c r="AC7247">
        <v>0</v>
      </c>
      <c r="AD7247">
        <v>0</v>
      </c>
      <c r="AE7247">
        <v>213.42351628261736</v>
      </c>
    </row>
    <row r="7248" spans="1:31" x14ac:dyDescent="0.3">
      <c r="A7248">
        <v>2640319</v>
      </c>
      <c r="B7248">
        <v>1</v>
      </c>
      <c r="C7248" t="s">
        <v>80</v>
      </c>
      <c r="D7248" t="s">
        <v>103</v>
      </c>
      <c r="E7248" t="s">
        <v>181</v>
      </c>
      <c r="F7248" t="s">
        <v>19890</v>
      </c>
      <c r="G7248" t="s">
        <v>149</v>
      </c>
      <c r="H7248" t="s">
        <v>144</v>
      </c>
      <c r="I7248" t="s">
        <v>136</v>
      </c>
      <c r="J7248" t="s">
        <v>137</v>
      </c>
      <c r="K7248" t="s">
        <v>138</v>
      </c>
      <c r="L7248" t="s">
        <v>19891</v>
      </c>
      <c r="M7248" t="s">
        <v>19892</v>
      </c>
      <c r="N7248">
        <v>0.141666666</v>
      </c>
      <c r="O7248">
        <v>0</v>
      </c>
      <c r="P7248">
        <v>9</v>
      </c>
      <c r="Q7248">
        <v>43</v>
      </c>
      <c r="R7248">
        <v>86</v>
      </c>
      <c r="S7248">
        <v>17</v>
      </c>
      <c r="T7248">
        <v>24</v>
      </c>
      <c r="U7248">
        <v>5</v>
      </c>
      <c r="V7248">
        <v>0</v>
      </c>
      <c r="W7248">
        <v>0</v>
      </c>
      <c r="X7248">
        <v>0.2670640054060392</v>
      </c>
      <c r="Y7248">
        <v>35.951322639293835</v>
      </c>
      <c r="Z7248">
        <v>69.203534237062613</v>
      </c>
      <c r="AA7248">
        <v>43.205593314753266</v>
      </c>
      <c r="AB7248">
        <v>15.899523036531022</v>
      </c>
      <c r="AC7248">
        <v>156.23681277482663</v>
      </c>
      <c r="AD7248">
        <v>0</v>
      </c>
      <c r="AE7248">
        <v>320.76385000787343</v>
      </c>
    </row>
    <row r="7249" spans="1:31" x14ac:dyDescent="0.3">
      <c r="A7249">
        <v>2640468</v>
      </c>
      <c r="B7249">
        <v>1</v>
      </c>
      <c r="C7249" t="s">
        <v>80</v>
      </c>
      <c r="D7249" t="s">
        <v>96</v>
      </c>
      <c r="E7249" t="s">
        <v>214</v>
      </c>
      <c r="F7249" t="s">
        <v>1904</v>
      </c>
      <c r="G7249" t="s">
        <v>224</v>
      </c>
      <c r="H7249" t="s">
        <v>135</v>
      </c>
      <c r="I7249" t="s">
        <v>136</v>
      </c>
      <c r="J7249" t="s">
        <v>137</v>
      </c>
      <c r="K7249" t="s">
        <v>138</v>
      </c>
      <c r="L7249" t="s">
        <v>19893</v>
      </c>
      <c r="M7249" t="s">
        <v>19894</v>
      </c>
      <c r="N7249">
        <v>1.6441666660000001</v>
      </c>
      <c r="O7249">
        <v>0</v>
      </c>
      <c r="P7249">
        <v>32</v>
      </c>
      <c r="Q7249">
        <v>0</v>
      </c>
      <c r="R7249">
        <v>0</v>
      </c>
      <c r="S7249">
        <v>0</v>
      </c>
      <c r="T7249">
        <v>7</v>
      </c>
      <c r="U7249">
        <v>0</v>
      </c>
      <c r="V7249">
        <v>0</v>
      </c>
      <c r="W7249">
        <v>0</v>
      </c>
      <c r="X7249">
        <v>24.569644303342628</v>
      </c>
      <c r="Y7249">
        <v>0</v>
      </c>
      <c r="Z7249">
        <v>0</v>
      </c>
      <c r="AA7249">
        <v>0</v>
      </c>
      <c r="AB7249">
        <v>30.751145421888847</v>
      </c>
      <c r="AC7249">
        <v>0</v>
      </c>
      <c r="AD7249">
        <v>0</v>
      </c>
      <c r="AE7249">
        <v>55.320789725231478</v>
      </c>
    </row>
    <row r="7250" spans="1:31" x14ac:dyDescent="0.3">
      <c r="A7250">
        <v>2640462</v>
      </c>
      <c r="B7250">
        <v>1</v>
      </c>
      <c r="C7250" t="s">
        <v>81</v>
      </c>
      <c r="D7250" t="s">
        <v>112</v>
      </c>
      <c r="E7250" t="s">
        <v>165</v>
      </c>
      <c r="F7250" t="s">
        <v>8099</v>
      </c>
      <c r="G7250" t="s">
        <v>224</v>
      </c>
      <c r="H7250" t="s">
        <v>135</v>
      </c>
      <c r="I7250" t="s">
        <v>136</v>
      </c>
      <c r="J7250" t="s">
        <v>137</v>
      </c>
      <c r="K7250" t="s">
        <v>138</v>
      </c>
      <c r="L7250" t="s">
        <v>19895</v>
      </c>
      <c r="M7250" t="s">
        <v>19896</v>
      </c>
      <c r="N7250">
        <v>2.1613888879999998</v>
      </c>
      <c r="O7250">
        <v>0</v>
      </c>
      <c r="P7250">
        <v>17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7.6348770276348574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7.6348770276348574</v>
      </c>
    </row>
    <row r="7251" spans="1:31" x14ac:dyDescent="0.3">
      <c r="A7251">
        <v>2640202</v>
      </c>
      <c r="B7251">
        <v>1</v>
      </c>
      <c r="C7251" t="s">
        <v>80</v>
      </c>
      <c r="D7251" t="s">
        <v>83</v>
      </c>
      <c r="E7251" t="s">
        <v>147</v>
      </c>
      <c r="F7251" t="s">
        <v>19897</v>
      </c>
      <c r="G7251" t="s">
        <v>143</v>
      </c>
      <c r="H7251" t="s">
        <v>144</v>
      </c>
      <c r="I7251" t="s">
        <v>136</v>
      </c>
      <c r="J7251" t="s">
        <v>137</v>
      </c>
      <c r="K7251" t="s">
        <v>138</v>
      </c>
      <c r="L7251" t="s">
        <v>19898</v>
      </c>
      <c r="M7251" t="s">
        <v>19899</v>
      </c>
      <c r="N7251">
        <v>1.6930555549999999</v>
      </c>
      <c r="O7251">
        <v>0</v>
      </c>
      <c r="P7251">
        <v>0</v>
      </c>
      <c r="Q7251">
        <v>1</v>
      </c>
      <c r="R7251">
        <v>0</v>
      </c>
      <c r="S7251">
        <v>3</v>
      </c>
      <c r="T7251">
        <v>17</v>
      </c>
      <c r="U7251">
        <v>6</v>
      </c>
      <c r="V7251">
        <v>4</v>
      </c>
      <c r="W7251">
        <v>0</v>
      </c>
      <c r="X7251">
        <v>0</v>
      </c>
      <c r="Y7251">
        <v>0.21549812456341305</v>
      </c>
      <c r="Z7251">
        <v>0</v>
      </c>
      <c r="AA7251">
        <v>141.39500378908286</v>
      </c>
      <c r="AB7251">
        <v>445.17101855207602</v>
      </c>
      <c r="AC7251">
        <v>3763.1623968706217</v>
      </c>
      <c r="AD7251">
        <v>208.13385058672506</v>
      </c>
      <c r="AE7251">
        <v>4558.0777679230696</v>
      </c>
    </row>
    <row r="7252" spans="1:31" x14ac:dyDescent="0.3">
      <c r="A7252">
        <v>2640534</v>
      </c>
      <c r="B7252">
        <v>1</v>
      </c>
      <c r="C7252" t="s">
        <v>80</v>
      </c>
      <c r="D7252" t="s">
        <v>93</v>
      </c>
      <c r="E7252" t="s">
        <v>165</v>
      </c>
      <c r="F7252" t="s">
        <v>19900</v>
      </c>
      <c r="G7252" t="s">
        <v>224</v>
      </c>
      <c r="H7252" t="s">
        <v>135</v>
      </c>
      <c r="I7252" t="s">
        <v>136</v>
      </c>
      <c r="J7252" t="s">
        <v>137</v>
      </c>
      <c r="K7252" t="s">
        <v>138</v>
      </c>
      <c r="L7252" t="s">
        <v>19901</v>
      </c>
      <c r="M7252" t="s">
        <v>19902</v>
      </c>
      <c r="N7252">
        <v>2.040277777</v>
      </c>
      <c r="O7252">
        <v>0</v>
      </c>
      <c r="P7252">
        <v>1</v>
      </c>
      <c r="Q7252">
        <v>0</v>
      </c>
      <c r="R7252">
        <v>0</v>
      </c>
      <c r="S7252">
        <v>0</v>
      </c>
      <c r="T7252">
        <v>4</v>
      </c>
      <c r="U7252">
        <v>0</v>
      </c>
      <c r="V7252">
        <v>0</v>
      </c>
      <c r="W7252">
        <v>0</v>
      </c>
      <c r="X7252">
        <v>4.7323120306470665E-2</v>
      </c>
      <c r="Y7252">
        <v>0</v>
      </c>
      <c r="Z7252">
        <v>0</v>
      </c>
      <c r="AA7252">
        <v>0</v>
      </c>
      <c r="AB7252">
        <v>3.4703302940486762</v>
      </c>
      <c r="AC7252">
        <v>0</v>
      </c>
      <c r="AD7252">
        <v>0</v>
      </c>
      <c r="AE7252">
        <v>3.5176534143551468</v>
      </c>
    </row>
    <row r="7253" spans="1:31" x14ac:dyDescent="0.3">
      <c r="A7253">
        <v>2640557</v>
      </c>
      <c r="B7253">
        <v>1</v>
      </c>
      <c r="C7253" t="s">
        <v>80</v>
      </c>
      <c r="D7253" t="s">
        <v>104</v>
      </c>
      <c r="E7253" t="s">
        <v>194</v>
      </c>
      <c r="F7253" t="s">
        <v>4842</v>
      </c>
      <c r="G7253" t="s">
        <v>149</v>
      </c>
      <c r="H7253" t="s">
        <v>144</v>
      </c>
      <c r="I7253" t="s">
        <v>136</v>
      </c>
      <c r="J7253" t="s">
        <v>137</v>
      </c>
      <c r="K7253" t="s">
        <v>138</v>
      </c>
      <c r="L7253" t="s">
        <v>19903</v>
      </c>
      <c r="M7253" t="s">
        <v>19904</v>
      </c>
      <c r="N7253">
        <v>1.381388888</v>
      </c>
      <c r="O7253">
        <v>1</v>
      </c>
      <c r="P7253">
        <v>10</v>
      </c>
      <c r="Q7253">
        <v>21</v>
      </c>
      <c r="R7253">
        <v>49</v>
      </c>
      <c r="S7253">
        <v>12</v>
      </c>
      <c r="T7253">
        <v>9</v>
      </c>
      <c r="U7253">
        <v>7</v>
      </c>
      <c r="V7253">
        <v>0</v>
      </c>
      <c r="W7253">
        <v>0.5517525767275373</v>
      </c>
      <c r="X7253">
        <v>5.9777210283639688</v>
      </c>
      <c r="Y7253">
        <v>222.7510426608375</v>
      </c>
      <c r="Z7253">
        <v>42.140953157146022</v>
      </c>
      <c r="AA7253">
        <v>114.24208100869183</v>
      </c>
      <c r="AB7253">
        <v>6.3333669704578952</v>
      </c>
      <c r="AC7253">
        <v>2042.9125214728886</v>
      </c>
      <c r="AD7253">
        <v>0</v>
      </c>
      <c r="AE7253">
        <v>2434.9094388751132</v>
      </c>
    </row>
    <row r="7254" spans="1:31" x14ac:dyDescent="0.3">
      <c r="A7254">
        <v>2640265</v>
      </c>
      <c r="B7254">
        <v>2</v>
      </c>
      <c r="C7254" t="s">
        <v>81</v>
      </c>
      <c r="D7254" t="s">
        <v>118</v>
      </c>
      <c r="E7254" t="s">
        <v>152</v>
      </c>
      <c r="F7254" t="s">
        <v>19905</v>
      </c>
      <c r="G7254" t="s">
        <v>154</v>
      </c>
      <c r="H7254" t="s">
        <v>135</v>
      </c>
      <c r="I7254" t="s">
        <v>241</v>
      </c>
      <c r="J7254" t="s">
        <v>137</v>
      </c>
      <c r="K7254" t="s">
        <v>138</v>
      </c>
      <c r="L7254" t="s">
        <v>19906</v>
      </c>
      <c r="M7254" t="s">
        <v>19907</v>
      </c>
      <c r="N7254">
        <v>3.5555555000000003E-2</v>
      </c>
      <c r="O7254">
        <v>0</v>
      </c>
      <c r="P7254">
        <v>168</v>
      </c>
      <c r="Q7254">
        <v>0</v>
      </c>
      <c r="R7254">
        <v>0</v>
      </c>
      <c r="S7254">
        <v>0</v>
      </c>
      <c r="T7254">
        <v>26</v>
      </c>
      <c r="U7254">
        <v>0</v>
      </c>
      <c r="V7254">
        <v>0</v>
      </c>
      <c r="W7254">
        <v>0</v>
      </c>
      <c r="X7254">
        <v>1.4879912519326366</v>
      </c>
      <c r="Y7254">
        <v>0</v>
      </c>
      <c r="Z7254">
        <v>0</v>
      </c>
      <c r="AA7254">
        <v>0</v>
      </c>
      <c r="AB7254">
        <v>0.75355822992731014</v>
      </c>
      <c r="AC7254">
        <v>0</v>
      </c>
      <c r="AD7254">
        <v>0</v>
      </c>
      <c r="AE7254">
        <v>2.2415494818599466</v>
      </c>
    </row>
    <row r="7255" spans="1:31" x14ac:dyDescent="0.3">
      <c r="A7255">
        <v>2640580</v>
      </c>
      <c r="B7255">
        <v>1</v>
      </c>
      <c r="C7255" t="s">
        <v>80</v>
      </c>
      <c r="D7255" t="s">
        <v>98</v>
      </c>
      <c r="E7255" t="s">
        <v>152</v>
      </c>
      <c r="F7255" t="s">
        <v>19908</v>
      </c>
      <c r="G7255" t="s">
        <v>191</v>
      </c>
      <c r="H7255" t="s">
        <v>135</v>
      </c>
      <c r="I7255" t="s">
        <v>136</v>
      </c>
      <c r="J7255" t="s">
        <v>137</v>
      </c>
      <c r="K7255" t="s">
        <v>138</v>
      </c>
      <c r="L7255" t="s">
        <v>19909</v>
      </c>
      <c r="M7255" t="s">
        <v>19910</v>
      </c>
      <c r="N7255">
        <v>3.6352777770000002</v>
      </c>
      <c r="O7255">
        <v>0</v>
      </c>
      <c r="P7255">
        <v>0</v>
      </c>
      <c r="Q7255">
        <v>0</v>
      </c>
      <c r="R7255">
        <v>5</v>
      </c>
      <c r="S7255">
        <v>0</v>
      </c>
      <c r="T7255">
        <v>2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96.628043545993918</v>
      </c>
      <c r="AA7255">
        <v>0</v>
      </c>
      <c r="AB7255">
        <v>41.833360810908722</v>
      </c>
      <c r="AC7255">
        <v>0</v>
      </c>
      <c r="AD7255">
        <v>0</v>
      </c>
      <c r="AE7255">
        <v>138.46140435690265</v>
      </c>
    </row>
    <row r="7256" spans="1:31" x14ac:dyDescent="0.3">
      <c r="A7256">
        <v>2630023</v>
      </c>
      <c r="B7256">
        <v>1</v>
      </c>
      <c r="C7256" t="s">
        <v>81</v>
      </c>
      <c r="D7256" t="s">
        <v>120</v>
      </c>
      <c r="E7256" t="s">
        <v>194</v>
      </c>
      <c r="F7256" t="s">
        <v>396</v>
      </c>
      <c r="G7256" t="s">
        <v>149</v>
      </c>
      <c r="H7256" t="s">
        <v>144</v>
      </c>
      <c r="I7256" t="s">
        <v>136</v>
      </c>
      <c r="J7256" t="s">
        <v>137</v>
      </c>
      <c r="K7256" t="s">
        <v>138</v>
      </c>
      <c r="L7256" t="s">
        <v>19911</v>
      </c>
      <c r="M7256" t="s">
        <v>19912</v>
      </c>
      <c r="N7256">
        <v>0.32027777699999999</v>
      </c>
      <c r="O7256">
        <v>7</v>
      </c>
      <c r="P7256">
        <v>1048</v>
      </c>
      <c r="Q7256">
        <v>114</v>
      </c>
      <c r="R7256">
        <v>62</v>
      </c>
      <c r="S7256">
        <v>23</v>
      </c>
      <c r="T7256">
        <v>60</v>
      </c>
      <c r="U7256">
        <v>2</v>
      </c>
      <c r="V7256">
        <v>0</v>
      </c>
      <c r="W7256">
        <v>0.5369186580132751</v>
      </c>
      <c r="X7256">
        <v>53.266585323797131</v>
      </c>
      <c r="Y7256">
        <v>205.60121132177315</v>
      </c>
      <c r="Z7256">
        <v>65.81716353021703</v>
      </c>
      <c r="AA7256">
        <v>32.089365231366507</v>
      </c>
      <c r="AB7256">
        <v>11.806140669514491</v>
      </c>
      <c r="AC7256">
        <v>19.306365767200575</v>
      </c>
      <c r="AD7256">
        <v>0</v>
      </c>
      <c r="AE7256">
        <v>388.42375050188218</v>
      </c>
    </row>
    <row r="7257" spans="1:31" x14ac:dyDescent="0.3">
      <c r="A7257">
        <v>2630069</v>
      </c>
      <c r="B7257">
        <v>1</v>
      </c>
      <c r="C7257" t="s">
        <v>80</v>
      </c>
      <c r="D7257" t="s">
        <v>108</v>
      </c>
      <c r="E7257" t="s">
        <v>152</v>
      </c>
      <c r="F7257" t="s">
        <v>825</v>
      </c>
      <c r="G7257" t="s">
        <v>161</v>
      </c>
      <c r="H7257" t="s">
        <v>135</v>
      </c>
      <c r="I7257" t="s">
        <v>136</v>
      </c>
      <c r="J7257" t="s">
        <v>137</v>
      </c>
      <c r="K7257" t="s">
        <v>162</v>
      </c>
      <c r="L7257" t="s">
        <v>19913</v>
      </c>
      <c r="M7257" t="s">
        <v>19914</v>
      </c>
      <c r="N7257">
        <v>8.8555555550000005</v>
      </c>
      <c r="O7257">
        <v>0</v>
      </c>
      <c r="P7257">
        <v>39</v>
      </c>
      <c r="Q7257">
        <v>0</v>
      </c>
      <c r="R7257">
        <v>3</v>
      </c>
      <c r="S7257">
        <v>0</v>
      </c>
      <c r="T7257">
        <v>6</v>
      </c>
      <c r="U7257">
        <v>0</v>
      </c>
      <c r="V7257">
        <v>0</v>
      </c>
      <c r="W7257">
        <v>0</v>
      </c>
      <c r="X7257">
        <v>44.80156929866628</v>
      </c>
      <c r="Y7257">
        <v>0</v>
      </c>
      <c r="Z7257">
        <v>49.040824415179728</v>
      </c>
      <c r="AA7257">
        <v>0</v>
      </c>
      <c r="AB7257">
        <v>31.830196011623698</v>
      </c>
      <c r="AC7257">
        <v>0</v>
      </c>
      <c r="AD7257">
        <v>0</v>
      </c>
      <c r="AE7257">
        <v>125.67258972546971</v>
      </c>
    </row>
    <row r="7258" spans="1:31" x14ac:dyDescent="0.3">
      <c r="A7258">
        <v>2640242</v>
      </c>
      <c r="B7258">
        <v>1</v>
      </c>
      <c r="C7258" t="s">
        <v>80</v>
      </c>
      <c r="D7258" t="s">
        <v>85</v>
      </c>
      <c r="E7258" t="s">
        <v>132</v>
      </c>
      <c r="F7258" t="s">
        <v>4451</v>
      </c>
      <c r="G7258" t="s">
        <v>134</v>
      </c>
      <c r="H7258" t="s">
        <v>135</v>
      </c>
      <c r="I7258" t="s">
        <v>136</v>
      </c>
      <c r="J7258" t="s">
        <v>137</v>
      </c>
      <c r="K7258" t="s">
        <v>138</v>
      </c>
      <c r="L7258" t="s">
        <v>19915</v>
      </c>
      <c r="M7258" t="s">
        <v>19916</v>
      </c>
      <c r="N7258">
        <v>4.1038888880000002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1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5.0114031876372245</v>
      </c>
      <c r="AC7258">
        <v>0</v>
      </c>
      <c r="AD7258">
        <v>0</v>
      </c>
      <c r="AE7258">
        <v>5.0114031876372245</v>
      </c>
    </row>
    <row r="7259" spans="1:31" x14ac:dyDescent="0.3">
      <c r="A7259">
        <v>2630043</v>
      </c>
      <c r="B7259">
        <v>1</v>
      </c>
      <c r="C7259" t="s">
        <v>81</v>
      </c>
      <c r="D7259" t="s">
        <v>112</v>
      </c>
      <c r="E7259" t="s">
        <v>165</v>
      </c>
      <c r="F7259" t="s">
        <v>19917</v>
      </c>
      <c r="G7259" t="s">
        <v>161</v>
      </c>
      <c r="H7259" t="s">
        <v>135</v>
      </c>
      <c r="I7259" t="s">
        <v>136</v>
      </c>
      <c r="J7259" t="s">
        <v>137</v>
      </c>
      <c r="K7259" t="s">
        <v>162</v>
      </c>
      <c r="L7259" t="s">
        <v>19918</v>
      </c>
      <c r="M7259" t="s">
        <v>19919</v>
      </c>
      <c r="N7259">
        <v>4.642222222</v>
      </c>
      <c r="O7259">
        <v>0</v>
      </c>
      <c r="P7259">
        <v>77</v>
      </c>
      <c r="Q7259">
        <v>0</v>
      </c>
      <c r="R7259">
        <v>7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58.691047368227835</v>
      </c>
      <c r="Y7259">
        <v>0</v>
      </c>
      <c r="Z7259">
        <v>14.779282406685102</v>
      </c>
      <c r="AA7259">
        <v>0</v>
      </c>
      <c r="AB7259">
        <v>0</v>
      </c>
      <c r="AC7259">
        <v>0</v>
      </c>
      <c r="AD7259">
        <v>0</v>
      </c>
      <c r="AE7259">
        <v>73.47032977491294</v>
      </c>
    </row>
    <row r="7260" spans="1:31" x14ac:dyDescent="0.3">
      <c r="A7260">
        <v>2640408</v>
      </c>
      <c r="B7260">
        <v>1</v>
      </c>
      <c r="C7260" t="s">
        <v>80</v>
      </c>
      <c r="D7260" t="s">
        <v>109</v>
      </c>
      <c r="E7260" t="s">
        <v>194</v>
      </c>
      <c r="F7260" t="s">
        <v>4463</v>
      </c>
      <c r="G7260" t="s">
        <v>149</v>
      </c>
      <c r="H7260" t="s">
        <v>144</v>
      </c>
      <c r="I7260" t="s">
        <v>136</v>
      </c>
      <c r="J7260" t="s">
        <v>137</v>
      </c>
      <c r="K7260" t="s">
        <v>138</v>
      </c>
      <c r="L7260" t="s">
        <v>19920</v>
      </c>
      <c r="M7260" t="s">
        <v>19921</v>
      </c>
      <c r="N7260">
        <v>7.3888888E-2</v>
      </c>
      <c r="O7260">
        <v>0</v>
      </c>
      <c r="P7260">
        <v>118</v>
      </c>
      <c r="Q7260">
        <v>4</v>
      </c>
      <c r="R7260">
        <v>86</v>
      </c>
      <c r="S7260">
        <v>2</v>
      </c>
      <c r="T7260">
        <v>64</v>
      </c>
      <c r="U7260">
        <v>2</v>
      </c>
      <c r="V7260">
        <v>0</v>
      </c>
      <c r="W7260">
        <v>0</v>
      </c>
      <c r="X7260">
        <v>3.8474064931092089</v>
      </c>
      <c r="Y7260">
        <v>3.5404113755855593</v>
      </c>
      <c r="Z7260">
        <v>20.085067191466301</v>
      </c>
      <c r="AA7260">
        <v>0.39672710277153361</v>
      </c>
      <c r="AB7260">
        <v>7.3062687081605286</v>
      </c>
      <c r="AC7260">
        <v>16.514178521887828</v>
      </c>
      <c r="AD7260">
        <v>0</v>
      </c>
      <c r="AE7260">
        <v>51.690059392980956</v>
      </c>
    </row>
    <row r="7261" spans="1:31" x14ac:dyDescent="0.3">
      <c r="A7261">
        <v>2640451</v>
      </c>
      <c r="B7261">
        <v>1</v>
      </c>
      <c r="C7261" t="s">
        <v>81</v>
      </c>
      <c r="D7261" t="s">
        <v>115</v>
      </c>
      <c r="E7261" t="s">
        <v>165</v>
      </c>
      <c r="F7261" t="s">
        <v>12232</v>
      </c>
      <c r="G7261" t="s">
        <v>224</v>
      </c>
      <c r="H7261" t="s">
        <v>135</v>
      </c>
      <c r="I7261" t="s">
        <v>136</v>
      </c>
      <c r="J7261" t="s">
        <v>137</v>
      </c>
      <c r="K7261" t="s">
        <v>138</v>
      </c>
      <c r="L7261" t="s">
        <v>19922</v>
      </c>
      <c r="M7261" t="s">
        <v>19923</v>
      </c>
      <c r="N7261">
        <v>1.1405555549999999</v>
      </c>
      <c r="O7261">
        <v>0</v>
      </c>
      <c r="P7261">
        <v>2</v>
      </c>
      <c r="Q7261">
        <v>0</v>
      </c>
      <c r="R7261">
        <v>4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1.3762927564858412</v>
      </c>
      <c r="Y7261">
        <v>0</v>
      </c>
      <c r="Z7261">
        <v>12.250052230772322</v>
      </c>
      <c r="AA7261">
        <v>0</v>
      </c>
      <c r="AB7261">
        <v>0</v>
      </c>
      <c r="AC7261">
        <v>0</v>
      </c>
      <c r="AD7261">
        <v>0</v>
      </c>
      <c r="AE7261">
        <v>13.626344987258163</v>
      </c>
    </row>
    <row r="7262" spans="1:31" x14ac:dyDescent="0.3">
      <c r="A7262">
        <v>2630129</v>
      </c>
      <c r="B7262">
        <v>1</v>
      </c>
      <c r="C7262" t="s">
        <v>80</v>
      </c>
      <c r="D7262" t="s">
        <v>84</v>
      </c>
      <c r="E7262" t="s">
        <v>181</v>
      </c>
      <c r="F7262" t="s">
        <v>19924</v>
      </c>
      <c r="G7262" t="s">
        <v>149</v>
      </c>
      <c r="H7262" t="s">
        <v>144</v>
      </c>
      <c r="I7262" t="s">
        <v>136</v>
      </c>
      <c r="J7262" t="s">
        <v>137</v>
      </c>
      <c r="K7262" t="s">
        <v>138</v>
      </c>
      <c r="L7262" t="s">
        <v>19925</v>
      </c>
      <c r="M7262" t="s">
        <v>19926</v>
      </c>
      <c r="N7262">
        <v>6.3055554999999999E-2</v>
      </c>
      <c r="O7262">
        <v>0</v>
      </c>
      <c r="P7262">
        <v>3492</v>
      </c>
      <c r="Q7262">
        <v>0</v>
      </c>
      <c r="R7262">
        <v>0</v>
      </c>
      <c r="S7262">
        <v>0</v>
      </c>
      <c r="T7262">
        <v>310</v>
      </c>
      <c r="U7262">
        <v>0</v>
      </c>
      <c r="V7262">
        <v>0</v>
      </c>
      <c r="W7262">
        <v>0</v>
      </c>
      <c r="X7262">
        <v>62.24682372855478</v>
      </c>
      <c r="Y7262">
        <v>0</v>
      </c>
      <c r="Z7262">
        <v>0</v>
      </c>
      <c r="AA7262">
        <v>0</v>
      </c>
      <c r="AB7262">
        <v>33.73215934847871</v>
      </c>
      <c r="AC7262">
        <v>0</v>
      </c>
      <c r="AD7262">
        <v>0</v>
      </c>
      <c r="AE7262">
        <v>95.97898307703349</v>
      </c>
    </row>
    <row r="7263" spans="1:31" x14ac:dyDescent="0.3">
      <c r="A7263">
        <v>2640265</v>
      </c>
      <c r="B7263">
        <v>1</v>
      </c>
      <c r="C7263" t="s">
        <v>81</v>
      </c>
      <c r="D7263" t="s">
        <v>118</v>
      </c>
      <c r="E7263" t="s">
        <v>165</v>
      </c>
      <c r="F7263" t="s">
        <v>19927</v>
      </c>
      <c r="G7263" t="s">
        <v>154</v>
      </c>
      <c r="H7263" t="s">
        <v>135</v>
      </c>
      <c r="I7263" t="s">
        <v>136</v>
      </c>
      <c r="J7263" t="s">
        <v>137</v>
      </c>
      <c r="K7263" t="s">
        <v>138</v>
      </c>
      <c r="L7263" t="s">
        <v>19928</v>
      </c>
      <c r="M7263" t="s">
        <v>19906</v>
      </c>
      <c r="N7263">
        <v>0.95583333299999995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0.14430937549980502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0.14430937549980502</v>
      </c>
    </row>
    <row r="7264" spans="1:31" x14ac:dyDescent="0.3">
      <c r="A7264">
        <v>2629986</v>
      </c>
      <c r="B7264">
        <v>1</v>
      </c>
      <c r="C7264" t="s">
        <v>80</v>
      </c>
      <c r="D7264" t="s">
        <v>103</v>
      </c>
      <c r="E7264" t="s">
        <v>147</v>
      </c>
      <c r="F7264" t="s">
        <v>2952</v>
      </c>
      <c r="G7264" t="s">
        <v>149</v>
      </c>
      <c r="H7264" t="s">
        <v>144</v>
      </c>
      <c r="I7264" t="s">
        <v>241</v>
      </c>
      <c r="J7264" t="s">
        <v>137</v>
      </c>
      <c r="K7264" t="s">
        <v>138</v>
      </c>
      <c r="L7264" t="s">
        <v>19929</v>
      </c>
      <c r="M7264" t="s">
        <v>19930</v>
      </c>
      <c r="N7264">
        <v>3.8888888000000003E-2</v>
      </c>
      <c r="O7264">
        <v>22</v>
      </c>
      <c r="P7264">
        <v>2687</v>
      </c>
      <c r="Q7264">
        <v>35</v>
      </c>
      <c r="R7264">
        <v>208</v>
      </c>
      <c r="S7264">
        <v>64</v>
      </c>
      <c r="T7264">
        <v>810</v>
      </c>
      <c r="U7264">
        <v>6</v>
      </c>
      <c r="V7264">
        <v>1</v>
      </c>
      <c r="W7264">
        <v>0.57239935763430017</v>
      </c>
      <c r="X7264">
        <v>17.871982003809617</v>
      </c>
      <c r="Y7264">
        <v>6.2507206560416337</v>
      </c>
      <c r="Z7264">
        <v>4.9222360416692181</v>
      </c>
      <c r="AA7264">
        <v>10.674939491680565</v>
      </c>
      <c r="AB7264">
        <v>17.550791390887643</v>
      </c>
      <c r="AC7264">
        <v>16.161391330092119</v>
      </c>
      <c r="AD7264">
        <v>1.3436717738178856</v>
      </c>
      <c r="AE7264">
        <v>75.34813204563298</v>
      </c>
    </row>
    <row r="7265" spans="1:31" x14ac:dyDescent="0.3">
      <c r="A7265">
        <v>2640345</v>
      </c>
      <c r="B7265">
        <v>1</v>
      </c>
      <c r="C7265" t="s">
        <v>80</v>
      </c>
      <c r="D7265" t="s">
        <v>84</v>
      </c>
      <c r="E7265" t="s">
        <v>165</v>
      </c>
      <c r="F7265" t="s">
        <v>19931</v>
      </c>
      <c r="G7265" t="s">
        <v>183</v>
      </c>
      <c r="H7265" t="s">
        <v>135</v>
      </c>
      <c r="I7265" t="s">
        <v>136</v>
      </c>
      <c r="J7265" t="s">
        <v>3</v>
      </c>
      <c r="K7265" t="s">
        <v>138</v>
      </c>
      <c r="L7265" t="s">
        <v>19932</v>
      </c>
      <c r="M7265" t="s">
        <v>19933</v>
      </c>
      <c r="N7265">
        <v>4.9627777770000003</v>
      </c>
      <c r="O7265">
        <v>0</v>
      </c>
      <c r="P7265">
        <v>208</v>
      </c>
      <c r="Q7265">
        <v>0</v>
      </c>
      <c r="R7265">
        <v>0</v>
      </c>
      <c r="S7265">
        <v>0</v>
      </c>
      <c r="T7265">
        <v>26</v>
      </c>
      <c r="U7265">
        <v>0</v>
      </c>
      <c r="V7265">
        <v>0</v>
      </c>
      <c r="W7265">
        <v>0</v>
      </c>
      <c r="X7265">
        <v>265.77207899161726</v>
      </c>
      <c r="Y7265">
        <v>0</v>
      </c>
      <c r="Z7265">
        <v>0</v>
      </c>
      <c r="AA7265">
        <v>0</v>
      </c>
      <c r="AB7265">
        <v>497.46177968479549</v>
      </c>
      <c r="AC7265">
        <v>0</v>
      </c>
      <c r="AD7265">
        <v>0</v>
      </c>
      <c r="AE7265">
        <v>763.23385867641275</v>
      </c>
    </row>
    <row r="7266" spans="1:31" x14ac:dyDescent="0.3">
      <c r="A7266">
        <v>2640205</v>
      </c>
      <c r="B7266">
        <v>1</v>
      </c>
      <c r="C7266" t="s">
        <v>81</v>
      </c>
      <c r="D7266" t="s">
        <v>118</v>
      </c>
      <c r="E7266" t="s">
        <v>141</v>
      </c>
      <c r="F7266" t="s">
        <v>19934</v>
      </c>
      <c r="G7266" t="s">
        <v>220</v>
      </c>
      <c r="H7266" t="s">
        <v>144</v>
      </c>
      <c r="I7266" t="s">
        <v>136</v>
      </c>
      <c r="J7266" t="s">
        <v>137</v>
      </c>
      <c r="K7266" t="s">
        <v>162</v>
      </c>
      <c r="L7266" t="s">
        <v>19935</v>
      </c>
      <c r="M7266" t="s">
        <v>19936</v>
      </c>
      <c r="N7266">
        <v>0.95</v>
      </c>
      <c r="O7266">
        <v>1</v>
      </c>
      <c r="P7266">
        <v>0</v>
      </c>
      <c r="Q7266">
        <v>14</v>
      </c>
      <c r="R7266">
        <v>3</v>
      </c>
      <c r="S7266">
        <v>7</v>
      </c>
      <c r="T7266">
        <v>26</v>
      </c>
      <c r="U7266">
        <v>1</v>
      </c>
      <c r="V7266">
        <v>0</v>
      </c>
      <c r="W7266">
        <v>1.8358564954012582</v>
      </c>
      <c r="X7266">
        <v>0</v>
      </c>
      <c r="Y7266">
        <v>51.255175325075811</v>
      </c>
      <c r="Z7266">
        <v>15.817132738891489</v>
      </c>
      <c r="AA7266">
        <v>88.087472250911361</v>
      </c>
      <c r="AB7266">
        <v>22.069457354134016</v>
      </c>
      <c r="AC7266">
        <v>18.395347977737504</v>
      </c>
      <c r="AD7266">
        <v>0</v>
      </c>
      <c r="AE7266">
        <v>197.46044214215144</v>
      </c>
    </row>
    <row r="7267" spans="1:31" x14ac:dyDescent="0.3">
      <c r="A7267">
        <v>2630049</v>
      </c>
      <c r="B7267">
        <v>1</v>
      </c>
      <c r="C7267" t="s">
        <v>80</v>
      </c>
      <c r="D7267" t="s">
        <v>82</v>
      </c>
      <c r="E7267" t="s">
        <v>152</v>
      </c>
      <c r="F7267" t="s">
        <v>19937</v>
      </c>
      <c r="G7267" t="s">
        <v>220</v>
      </c>
      <c r="H7267" t="s">
        <v>135</v>
      </c>
      <c r="I7267" t="s">
        <v>136</v>
      </c>
      <c r="J7267" t="s">
        <v>137</v>
      </c>
      <c r="K7267" t="s">
        <v>162</v>
      </c>
      <c r="L7267" t="s">
        <v>19938</v>
      </c>
      <c r="M7267" t="s">
        <v>19939</v>
      </c>
      <c r="N7267">
        <v>0.61416666600000003</v>
      </c>
      <c r="O7267">
        <v>0</v>
      </c>
      <c r="P7267">
        <v>514</v>
      </c>
      <c r="Q7267">
        <v>0</v>
      </c>
      <c r="R7267">
        <v>0</v>
      </c>
      <c r="S7267">
        <v>0</v>
      </c>
      <c r="T7267">
        <v>11</v>
      </c>
      <c r="U7267">
        <v>0</v>
      </c>
      <c r="V7267">
        <v>0</v>
      </c>
      <c r="W7267">
        <v>0</v>
      </c>
      <c r="X7267">
        <v>62.187455102852923</v>
      </c>
      <c r="Y7267">
        <v>0</v>
      </c>
      <c r="Z7267">
        <v>0</v>
      </c>
      <c r="AA7267">
        <v>0</v>
      </c>
      <c r="AB7267">
        <v>3.1615753119298335</v>
      </c>
      <c r="AC7267">
        <v>0</v>
      </c>
      <c r="AD7267">
        <v>0</v>
      </c>
      <c r="AE7267">
        <v>65.34903041478276</v>
      </c>
    </row>
    <row r="7268" spans="1:31" x14ac:dyDescent="0.3">
      <c r="A7268">
        <v>2630126</v>
      </c>
      <c r="B7268">
        <v>1</v>
      </c>
      <c r="C7268" t="s">
        <v>80</v>
      </c>
      <c r="D7268" t="s">
        <v>103</v>
      </c>
      <c r="E7268" t="s">
        <v>152</v>
      </c>
      <c r="F7268" t="s">
        <v>1987</v>
      </c>
      <c r="G7268" t="s">
        <v>191</v>
      </c>
      <c r="H7268" t="s">
        <v>135</v>
      </c>
      <c r="I7268" t="s">
        <v>136</v>
      </c>
      <c r="J7268" t="s">
        <v>137</v>
      </c>
      <c r="K7268" t="s">
        <v>138</v>
      </c>
      <c r="L7268" t="s">
        <v>19940</v>
      </c>
      <c r="M7268" t="s">
        <v>19941</v>
      </c>
      <c r="N7268">
        <v>0.61972222200000004</v>
      </c>
      <c r="O7268">
        <v>0</v>
      </c>
      <c r="P7268">
        <v>207</v>
      </c>
      <c r="Q7268">
        <v>0</v>
      </c>
      <c r="R7268">
        <v>4</v>
      </c>
      <c r="S7268">
        <v>0</v>
      </c>
      <c r="T7268">
        <v>2</v>
      </c>
      <c r="U7268">
        <v>0</v>
      </c>
      <c r="V7268">
        <v>0</v>
      </c>
      <c r="W7268">
        <v>0</v>
      </c>
      <c r="X7268">
        <v>42.724046974592127</v>
      </c>
      <c r="Y7268">
        <v>0</v>
      </c>
      <c r="Z7268">
        <v>2.713497561436518</v>
      </c>
      <c r="AA7268">
        <v>0</v>
      </c>
      <c r="AB7268">
        <v>4.8432316951913021</v>
      </c>
      <c r="AC7268">
        <v>0</v>
      </c>
      <c r="AD7268">
        <v>0</v>
      </c>
      <c r="AE7268">
        <v>50.280776231219946</v>
      </c>
    </row>
    <row r="7269" spans="1:31" x14ac:dyDescent="0.3">
      <c r="A7269">
        <v>2640182</v>
      </c>
      <c r="B7269">
        <v>1</v>
      </c>
      <c r="C7269" t="s">
        <v>81</v>
      </c>
      <c r="D7269" t="s">
        <v>128</v>
      </c>
      <c r="E7269" t="s">
        <v>194</v>
      </c>
      <c r="F7269" t="s">
        <v>19942</v>
      </c>
      <c r="G7269" t="s">
        <v>220</v>
      </c>
      <c r="H7269" t="s">
        <v>144</v>
      </c>
      <c r="I7269" t="s">
        <v>136</v>
      </c>
      <c r="J7269" t="s">
        <v>137</v>
      </c>
      <c r="K7269" t="s">
        <v>162</v>
      </c>
      <c r="L7269" t="s">
        <v>19943</v>
      </c>
      <c r="M7269" t="s">
        <v>19944</v>
      </c>
      <c r="N7269">
        <v>3.8833333329999999</v>
      </c>
      <c r="O7269">
        <v>18</v>
      </c>
      <c r="P7269">
        <v>1775</v>
      </c>
      <c r="Q7269">
        <v>71</v>
      </c>
      <c r="R7269">
        <v>104</v>
      </c>
      <c r="S7269">
        <v>13</v>
      </c>
      <c r="T7269">
        <v>149</v>
      </c>
      <c r="U7269">
        <v>2</v>
      </c>
      <c r="V7269">
        <v>0</v>
      </c>
      <c r="W7269">
        <v>24.914014787088185</v>
      </c>
      <c r="X7269">
        <v>1370.6775107962815</v>
      </c>
      <c r="Y7269">
        <v>933.08577192005532</v>
      </c>
      <c r="Z7269">
        <v>634.76295175854113</v>
      </c>
      <c r="AA7269">
        <v>1379.0140891473256</v>
      </c>
      <c r="AB7269">
        <v>525.00721572819884</v>
      </c>
      <c r="AC7269">
        <v>28.051148720540784</v>
      </c>
      <c r="AD7269">
        <v>0</v>
      </c>
      <c r="AE7269">
        <v>4895.5127028580318</v>
      </c>
    </row>
    <row r="7270" spans="1:31" x14ac:dyDescent="0.3">
      <c r="A7270">
        <v>2630149</v>
      </c>
      <c r="B7270">
        <v>1</v>
      </c>
      <c r="C7270" t="s">
        <v>80</v>
      </c>
      <c r="D7270" t="s">
        <v>107</v>
      </c>
      <c r="E7270" t="s">
        <v>147</v>
      </c>
      <c r="F7270" t="s">
        <v>4435</v>
      </c>
      <c r="G7270" t="s">
        <v>149</v>
      </c>
      <c r="H7270" t="s">
        <v>144</v>
      </c>
      <c r="I7270" t="s">
        <v>136</v>
      </c>
      <c r="J7270" t="s">
        <v>137</v>
      </c>
      <c r="K7270" t="s">
        <v>138</v>
      </c>
      <c r="L7270" t="s">
        <v>19945</v>
      </c>
      <c r="M7270" t="s">
        <v>19946</v>
      </c>
      <c r="N7270">
        <v>2.162222222</v>
      </c>
      <c r="O7270">
        <v>1</v>
      </c>
      <c r="P7270">
        <v>1337</v>
      </c>
      <c r="Q7270">
        <v>27</v>
      </c>
      <c r="R7270">
        <v>82</v>
      </c>
      <c r="S7270">
        <v>5</v>
      </c>
      <c r="T7270">
        <v>48</v>
      </c>
      <c r="U7270">
        <v>0</v>
      </c>
      <c r="V7270">
        <v>3</v>
      </c>
      <c r="W7270">
        <v>3.7915109227724688</v>
      </c>
      <c r="X7270">
        <v>763.59344990256295</v>
      </c>
      <c r="Y7270">
        <v>1784.1684622664491</v>
      </c>
      <c r="Z7270">
        <v>743.82796331356224</v>
      </c>
      <c r="AA7270">
        <v>55.745205553997955</v>
      </c>
      <c r="AB7270">
        <v>567.76773883033059</v>
      </c>
      <c r="AC7270">
        <v>0</v>
      </c>
      <c r="AD7270">
        <v>73.678417731790944</v>
      </c>
      <c r="AE7270">
        <v>3992.5727485214661</v>
      </c>
    </row>
    <row r="7271" spans="1:31" x14ac:dyDescent="0.3">
      <c r="A7271">
        <v>2640351</v>
      </c>
      <c r="B7271">
        <v>1</v>
      </c>
      <c r="C7271" t="s">
        <v>80</v>
      </c>
      <c r="D7271" t="s">
        <v>93</v>
      </c>
      <c r="E7271" t="s">
        <v>165</v>
      </c>
      <c r="F7271" t="s">
        <v>19947</v>
      </c>
      <c r="G7271" t="s">
        <v>224</v>
      </c>
      <c r="H7271" t="s">
        <v>135</v>
      </c>
      <c r="I7271" t="s">
        <v>136</v>
      </c>
      <c r="J7271" t="s">
        <v>137</v>
      </c>
      <c r="K7271" t="s">
        <v>138</v>
      </c>
      <c r="L7271" t="s">
        <v>19948</v>
      </c>
      <c r="M7271" t="s">
        <v>19949</v>
      </c>
      <c r="N7271">
        <v>3.6891666660000002</v>
      </c>
      <c r="O7271">
        <v>0</v>
      </c>
      <c r="P7271">
        <v>15</v>
      </c>
      <c r="Q7271">
        <v>0</v>
      </c>
      <c r="R7271">
        <v>1</v>
      </c>
      <c r="S7271">
        <v>0</v>
      </c>
      <c r="T7271">
        <v>2</v>
      </c>
      <c r="U7271">
        <v>0</v>
      </c>
      <c r="V7271">
        <v>0</v>
      </c>
      <c r="W7271">
        <v>0</v>
      </c>
      <c r="X7271">
        <v>16.799618899371286</v>
      </c>
      <c r="Y7271">
        <v>0</v>
      </c>
      <c r="Z7271">
        <v>9.5566062986627553</v>
      </c>
      <c r="AA7271">
        <v>0</v>
      </c>
      <c r="AB7271">
        <v>6.9175368220750002</v>
      </c>
      <c r="AC7271">
        <v>0</v>
      </c>
      <c r="AD7271">
        <v>0</v>
      </c>
      <c r="AE7271">
        <v>33.273762020109039</v>
      </c>
    </row>
    <row r="7272" spans="1:31" x14ac:dyDescent="0.3">
      <c r="A7272">
        <v>2640537</v>
      </c>
      <c r="B7272">
        <v>1</v>
      </c>
      <c r="C7272" t="s">
        <v>80</v>
      </c>
      <c r="D7272" t="s">
        <v>93</v>
      </c>
      <c r="E7272" t="s">
        <v>165</v>
      </c>
      <c r="F7272" t="s">
        <v>19950</v>
      </c>
      <c r="G7272" t="s">
        <v>224</v>
      </c>
      <c r="H7272" t="s">
        <v>135</v>
      </c>
      <c r="I7272" t="s">
        <v>136</v>
      </c>
      <c r="J7272" t="s">
        <v>137</v>
      </c>
      <c r="K7272" t="s">
        <v>138</v>
      </c>
      <c r="L7272" t="s">
        <v>19951</v>
      </c>
      <c r="M7272" t="s">
        <v>19952</v>
      </c>
      <c r="N7272">
        <v>1.383611111</v>
      </c>
      <c r="O7272">
        <v>0</v>
      </c>
      <c r="P7272">
        <v>0</v>
      </c>
      <c r="Q7272">
        <v>0</v>
      </c>
      <c r="R7272">
        <v>10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103.62364070686901</v>
      </c>
      <c r="AA7272">
        <v>0</v>
      </c>
      <c r="AB7272">
        <v>0</v>
      </c>
      <c r="AC7272">
        <v>0</v>
      </c>
      <c r="AD7272">
        <v>0</v>
      </c>
      <c r="AE7272">
        <v>103.62364070686901</v>
      </c>
    </row>
    <row r="7273" spans="1:31" x14ac:dyDescent="0.3">
      <c r="A7273">
        <v>2640391</v>
      </c>
      <c r="B7273">
        <v>1</v>
      </c>
      <c r="C7273" t="s">
        <v>80</v>
      </c>
      <c r="D7273" t="s">
        <v>95</v>
      </c>
      <c r="E7273" t="s">
        <v>165</v>
      </c>
      <c r="F7273" t="s">
        <v>18798</v>
      </c>
      <c r="G7273" t="s">
        <v>154</v>
      </c>
      <c r="H7273" t="s">
        <v>135</v>
      </c>
      <c r="I7273" t="s">
        <v>136</v>
      </c>
      <c r="J7273" t="s">
        <v>137</v>
      </c>
      <c r="K7273" t="s">
        <v>138</v>
      </c>
      <c r="L7273" t="s">
        <v>19953</v>
      </c>
      <c r="M7273" t="s">
        <v>19954</v>
      </c>
      <c r="N7273">
        <v>0.60222222199999997</v>
      </c>
      <c r="O7273">
        <v>0</v>
      </c>
      <c r="P7273">
        <v>33</v>
      </c>
      <c r="Q7273">
        <v>0</v>
      </c>
      <c r="R7273">
        <v>0</v>
      </c>
      <c r="S7273">
        <v>0</v>
      </c>
      <c r="T7273">
        <v>3</v>
      </c>
      <c r="U7273">
        <v>0</v>
      </c>
      <c r="V7273">
        <v>0</v>
      </c>
      <c r="W7273">
        <v>0</v>
      </c>
      <c r="X7273">
        <v>3.7515759364759442</v>
      </c>
      <c r="Y7273">
        <v>0</v>
      </c>
      <c r="Z7273">
        <v>0</v>
      </c>
      <c r="AA7273">
        <v>0</v>
      </c>
      <c r="AB7273">
        <v>2.3771980542358038</v>
      </c>
      <c r="AC7273">
        <v>0</v>
      </c>
      <c r="AD7273">
        <v>0</v>
      </c>
      <c r="AE7273">
        <v>6.128773990711748</v>
      </c>
    </row>
    <row r="7274" spans="1:31" x14ac:dyDescent="0.3">
      <c r="A7274">
        <v>2640288</v>
      </c>
      <c r="B7274">
        <v>1</v>
      </c>
      <c r="C7274" t="s">
        <v>81</v>
      </c>
      <c r="D7274" t="s">
        <v>121</v>
      </c>
      <c r="E7274" t="s">
        <v>165</v>
      </c>
      <c r="F7274" t="s">
        <v>19955</v>
      </c>
      <c r="G7274" t="s">
        <v>224</v>
      </c>
      <c r="H7274" t="s">
        <v>135</v>
      </c>
      <c r="I7274" t="s">
        <v>136</v>
      </c>
      <c r="J7274" t="s">
        <v>137</v>
      </c>
      <c r="K7274" t="s">
        <v>138</v>
      </c>
      <c r="L7274" t="s">
        <v>19956</v>
      </c>
      <c r="M7274" t="s">
        <v>19957</v>
      </c>
      <c r="N7274">
        <v>1.365555555</v>
      </c>
      <c r="O7274">
        <v>0</v>
      </c>
      <c r="P7274">
        <v>33</v>
      </c>
      <c r="Q7274">
        <v>0</v>
      </c>
      <c r="R7274">
        <v>2</v>
      </c>
      <c r="S7274">
        <v>0</v>
      </c>
      <c r="T7274">
        <v>1</v>
      </c>
      <c r="U7274">
        <v>0</v>
      </c>
      <c r="V7274">
        <v>0</v>
      </c>
      <c r="W7274">
        <v>0</v>
      </c>
      <c r="X7274">
        <v>7.1336822126234027</v>
      </c>
      <c r="Y7274">
        <v>0</v>
      </c>
      <c r="Z7274">
        <v>2.1110217254549122</v>
      </c>
      <c r="AA7274">
        <v>0</v>
      </c>
      <c r="AB7274">
        <v>3.8032610518647328E-2</v>
      </c>
      <c r="AC7274">
        <v>0</v>
      </c>
      <c r="AD7274">
        <v>0</v>
      </c>
      <c r="AE7274">
        <v>9.2827365485969615</v>
      </c>
    </row>
    <row r="7275" spans="1:31" x14ac:dyDescent="0.3">
      <c r="A7275">
        <v>2629946</v>
      </c>
      <c r="B7275">
        <v>1</v>
      </c>
      <c r="C7275" t="s">
        <v>81</v>
      </c>
      <c r="D7275" t="s">
        <v>123</v>
      </c>
      <c r="E7275" t="s">
        <v>194</v>
      </c>
      <c r="F7275" t="s">
        <v>911</v>
      </c>
      <c r="G7275" t="s">
        <v>149</v>
      </c>
      <c r="H7275" t="s">
        <v>144</v>
      </c>
      <c r="I7275" t="s">
        <v>136</v>
      </c>
      <c r="J7275" t="s">
        <v>137</v>
      </c>
      <c r="K7275" t="s">
        <v>138</v>
      </c>
      <c r="L7275" t="s">
        <v>19958</v>
      </c>
      <c r="M7275" t="s">
        <v>19959</v>
      </c>
      <c r="N7275">
        <v>0.265555555</v>
      </c>
      <c r="O7275">
        <v>13</v>
      </c>
      <c r="P7275">
        <v>1434</v>
      </c>
      <c r="Q7275">
        <v>123</v>
      </c>
      <c r="R7275">
        <v>86</v>
      </c>
      <c r="S7275">
        <v>36</v>
      </c>
      <c r="T7275">
        <v>151</v>
      </c>
      <c r="U7275">
        <v>4</v>
      </c>
      <c r="V7275">
        <v>0</v>
      </c>
      <c r="W7275">
        <v>1.0219207982229999</v>
      </c>
      <c r="X7275">
        <v>69.877202766025491</v>
      </c>
      <c r="Y7275">
        <v>47.564954554603617</v>
      </c>
      <c r="Z7275">
        <v>35.243300352166322</v>
      </c>
      <c r="AA7275">
        <v>22.967803800597672</v>
      </c>
      <c r="AB7275">
        <v>21.33610869624528</v>
      </c>
      <c r="AC7275">
        <v>53.257877984713851</v>
      </c>
      <c r="AD7275">
        <v>0</v>
      </c>
      <c r="AE7275">
        <v>251.2691689525752</v>
      </c>
    </row>
    <row r="7276" spans="1:31" x14ac:dyDescent="0.3">
      <c r="A7276">
        <v>2640497</v>
      </c>
      <c r="B7276">
        <v>1</v>
      </c>
      <c r="C7276" t="s">
        <v>81</v>
      </c>
      <c r="D7276" t="s">
        <v>113</v>
      </c>
      <c r="E7276" t="s">
        <v>141</v>
      </c>
      <c r="F7276" t="s">
        <v>1833</v>
      </c>
      <c r="G7276" t="s">
        <v>143</v>
      </c>
      <c r="H7276" t="s">
        <v>144</v>
      </c>
      <c r="I7276" t="s">
        <v>136</v>
      </c>
      <c r="J7276" t="s">
        <v>137</v>
      </c>
      <c r="K7276" t="s">
        <v>138</v>
      </c>
      <c r="L7276" t="s">
        <v>19960</v>
      </c>
      <c r="M7276" t="s">
        <v>19961</v>
      </c>
      <c r="N7276">
        <v>2.9127777770000001</v>
      </c>
      <c r="O7276">
        <v>0</v>
      </c>
      <c r="P7276">
        <v>46</v>
      </c>
      <c r="Q7276">
        <v>0</v>
      </c>
      <c r="R7276">
        <v>6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23.801692486022709</v>
      </c>
      <c r="Y7276">
        <v>0</v>
      </c>
      <c r="Z7276">
        <v>18.272841559765403</v>
      </c>
      <c r="AA7276">
        <v>0</v>
      </c>
      <c r="AB7276">
        <v>0</v>
      </c>
      <c r="AC7276">
        <v>0</v>
      </c>
      <c r="AD7276">
        <v>0</v>
      </c>
      <c r="AE7276">
        <v>42.074534045788113</v>
      </c>
    </row>
    <row r="7277" spans="1:31" x14ac:dyDescent="0.3">
      <c r="A7277">
        <v>2640474</v>
      </c>
      <c r="B7277">
        <v>1</v>
      </c>
      <c r="C7277" t="s">
        <v>81</v>
      </c>
      <c r="D7277" t="s">
        <v>126</v>
      </c>
      <c r="E7277" t="s">
        <v>152</v>
      </c>
      <c r="F7277" t="s">
        <v>8320</v>
      </c>
      <c r="G7277" t="s">
        <v>191</v>
      </c>
      <c r="H7277" t="s">
        <v>135</v>
      </c>
      <c r="I7277" t="s">
        <v>136</v>
      </c>
      <c r="J7277" t="s">
        <v>137</v>
      </c>
      <c r="K7277" t="s">
        <v>138</v>
      </c>
      <c r="L7277" t="s">
        <v>19962</v>
      </c>
      <c r="M7277" t="s">
        <v>19963</v>
      </c>
      <c r="N7277">
        <v>2.239166666</v>
      </c>
      <c r="O7277">
        <v>0</v>
      </c>
      <c r="P7277">
        <v>53</v>
      </c>
      <c r="Q7277">
        <v>0</v>
      </c>
      <c r="R7277">
        <v>14</v>
      </c>
      <c r="S7277">
        <v>0</v>
      </c>
      <c r="T7277">
        <v>2</v>
      </c>
      <c r="U7277">
        <v>0</v>
      </c>
      <c r="V7277">
        <v>0</v>
      </c>
      <c r="W7277">
        <v>0</v>
      </c>
      <c r="X7277">
        <v>11.675474785318642</v>
      </c>
      <c r="Y7277">
        <v>0</v>
      </c>
      <c r="Z7277">
        <v>49.818197607695637</v>
      </c>
      <c r="AA7277">
        <v>0</v>
      </c>
      <c r="AB7277">
        <v>3.7500416343499996</v>
      </c>
      <c r="AC7277">
        <v>0</v>
      </c>
      <c r="AD7277">
        <v>0</v>
      </c>
      <c r="AE7277">
        <v>65.243714027364277</v>
      </c>
    </row>
    <row r="7278" spans="1:31" x14ac:dyDescent="0.3">
      <c r="A7278">
        <v>2640454</v>
      </c>
      <c r="B7278">
        <v>1</v>
      </c>
      <c r="C7278" t="s">
        <v>80</v>
      </c>
      <c r="D7278" t="s">
        <v>105</v>
      </c>
      <c r="E7278" t="s">
        <v>152</v>
      </c>
      <c r="F7278" t="s">
        <v>19964</v>
      </c>
      <c r="G7278" t="s">
        <v>191</v>
      </c>
      <c r="H7278" t="s">
        <v>135</v>
      </c>
      <c r="I7278" t="s">
        <v>136</v>
      </c>
      <c r="J7278" t="s">
        <v>137</v>
      </c>
      <c r="K7278" t="s">
        <v>138</v>
      </c>
      <c r="L7278" t="s">
        <v>19965</v>
      </c>
      <c r="M7278" t="s">
        <v>19966</v>
      </c>
      <c r="N7278">
        <v>0.79027777700000001</v>
      </c>
      <c r="O7278">
        <v>0</v>
      </c>
      <c r="P7278">
        <v>575</v>
      </c>
      <c r="Q7278">
        <v>0</v>
      </c>
      <c r="R7278">
        <v>0</v>
      </c>
      <c r="S7278">
        <v>0</v>
      </c>
      <c r="T7278">
        <v>75</v>
      </c>
      <c r="U7278">
        <v>0</v>
      </c>
      <c r="V7278">
        <v>0</v>
      </c>
      <c r="W7278">
        <v>0</v>
      </c>
      <c r="X7278">
        <v>148.59337286738432</v>
      </c>
      <c r="Y7278">
        <v>0</v>
      </c>
      <c r="Z7278">
        <v>0</v>
      </c>
      <c r="AA7278">
        <v>0</v>
      </c>
      <c r="AB7278">
        <v>72.942178885240054</v>
      </c>
      <c r="AC7278">
        <v>0</v>
      </c>
      <c r="AD7278">
        <v>0</v>
      </c>
      <c r="AE7278">
        <v>221.53555175262437</v>
      </c>
    </row>
    <row r="7279" spans="1:31" x14ac:dyDescent="0.3">
      <c r="A7279">
        <v>2640305</v>
      </c>
      <c r="B7279">
        <v>1</v>
      </c>
      <c r="C7279" t="s">
        <v>80</v>
      </c>
      <c r="D7279" t="s">
        <v>101</v>
      </c>
      <c r="E7279" t="s">
        <v>132</v>
      </c>
      <c r="F7279" t="s">
        <v>19967</v>
      </c>
      <c r="G7279" t="s">
        <v>228</v>
      </c>
      <c r="H7279" t="s">
        <v>135</v>
      </c>
      <c r="I7279" t="s">
        <v>136</v>
      </c>
      <c r="J7279" t="s">
        <v>137</v>
      </c>
      <c r="K7279" t="s">
        <v>138</v>
      </c>
      <c r="L7279" t="s">
        <v>19968</v>
      </c>
      <c r="M7279" t="s">
        <v>19869</v>
      </c>
      <c r="N7279">
        <v>0.46750000000000003</v>
      </c>
      <c r="O7279">
        <v>0</v>
      </c>
      <c r="P7279">
        <v>1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0.1370525949925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0.1370525949925</v>
      </c>
    </row>
    <row r="7280" spans="1:31" x14ac:dyDescent="0.3">
      <c r="A7280">
        <v>2640554</v>
      </c>
      <c r="B7280">
        <v>1</v>
      </c>
      <c r="C7280" t="s">
        <v>81</v>
      </c>
      <c r="D7280" t="s">
        <v>128</v>
      </c>
      <c r="E7280" t="s">
        <v>147</v>
      </c>
      <c r="F7280" t="s">
        <v>9707</v>
      </c>
      <c r="G7280" t="s">
        <v>149</v>
      </c>
      <c r="H7280" t="s">
        <v>144</v>
      </c>
      <c r="I7280" t="s">
        <v>136</v>
      </c>
      <c r="J7280" t="s">
        <v>137</v>
      </c>
      <c r="K7280" t="s">
        <v>138</v>
      </c>
      <c r="L7280" t="s">
        <v>19969</v>
      </c>
      <c r="M7280" t="s">
        <v>19970</v>
      </c>
      <c r="N7280">
        <v>0.12527777700000001</v>
      </c>
      <c r="O7280">
        <v>18</v>
      </c>
      <c r="P7280">
        <v>1484</v>
      </c>
      <c r="Q7280">
        <v>27</v>
      </c>
      <c r="R7280">
        <v>21</v>
      </c>
      <c r="S7280">
        <v>13</v>
      </c>
      <c r="T7280">
        <v>124</v>
      </c>
      <c r="U7280">
        <v>1</v>
      </c>
      <c r="V7280">
        <v>0</v>
      </c>
      <c r="W7280">
        <v>0.87576037729840017</v>
      </c>
      <c r="X7280">
        <v>30.276896862906398</v>
      </c>
      <c r="Y7280">
        <v>44.811174761536606</v>
      </c>
      <c r="Z7280">
        <v>2.3937817444631166</v>
      </c>
      <c r="AA7280">
        <v>11.134657953691956</v>
      </c>
      <c r="AB7280">
        <v>6.2597857566178288</v>
      </c>
      <c r="AC7280">
        <v>15.780676906155904</v>
      </c>
      <c r="AD7280">
        <v>0</v>
      </c>
      <c r="AE7280">
        <v>111.5327343626702</v>
      </c>
    </row>
    <row r="7281" spans="1:31" x14ac:dyDescent="0.3">
      <c r="A7281">
        <v>2630046</v>
      </c>
      <c r="B7281">
        <v>1</v>
      </c>
      <c r="C7281" t="s">
        <v>81</v>
      </c>
      <c r="D7281" t="s">
        <v>116</v>
      </c>
      <c r="E7281" t="s">
        <v>194</v>
      </c>
      <c r="F7281" t="s">
        <v>5191</v>
      </c>
      <c r="G7281" t="s">
        <v>149</v>
      </c>
      <c r="H7281" t="s">
        <v>144</v>
      </c>
      <c r="I7281" t="s">
        <v>136</v>
      </c>
      <c r="J7281" t="s">
        <v>137</v>
      </c>
      <c r="K7281" t="s">
        <v>138</v>
      </c>
      <c r="L7281" t="s">
        <v>19971</v>
      </c>
      <c r="M7281" t="s">
        <v>19972</v>
      </c>
      <c r="N7281">
        <v>6.4444444000000004E-2</v>
      </c>
      <c r="O7281">
        <v>0</v>
      </c>
      <c r="P7281">
        <v>3497</v>
      </c>
      <c r="Q7281">
        <v>0</v>
      </c>
      <c r="R7281">
        <v>48</v>
      </c>
      <c r="S7281">
        <v>2</v>
      </c>
      <c r="T7281">
        <v>198</v>
      </c>
      <c r="U7281">
        <v>0</v>
      </c>
      <c r="V7281">
        <v>0</v>
      </c>
      <c r="W7281">
        <v>0</v>
      </c>
      <c r="X7281">
        <v>40.155562571683738</v>
      </c>
      <c r="Y7281">
        <v>0</v>
      </c>
      <c r="Z7281">
        <v>5.6553983110098338</v>
      </c>
      <c r="AA7281">
        <v>4.5712093803731859</v>
      </c>
      <c r="AB7281">
        <v>11.575357067292092</v>
      </c>
      <c r="AC7281">
        <v>0</v>
      </c>
      <c r="AD7281">
        <v>0</v>
      </c>
      <c r="AE7281">
        <v>61.957527330358843</v>
      </c>
    </row>
    <row r="7282" spans="1:31" x14ac:dyDescent="0.3">
      <c r="A7282">
        <v>2640268</v>
      </c>
      <c r="B7282">
        <v>1</v>
      </c>
      <c r="C7282" t="s">
        <v>80</v>
      </c>
      <c r="D7282" t="s">
        <v>110</v>
      </c>
      <c r="E7282" t="s">
        <v>165</v>
      </c>
      <c r="F7282" t="s">
        <v>19973</v>
      </c>
      <c r="G7282" t="s">
        <v>224</v>
      </c>
      <c r="H7282" t="s">
        <v>135</v>
      </c>
      <c r="I7282" t="s">
        <v>136</v>
      </c>
      <c r="J7282" t="s">
        <v>137</v>
      </c>
      <c r="K7282" t="s">
        <v>138</v>
      </c>
      <c r="L7282" t="s">
        <v>19974</v>
      </c>
      <c r="M7282" t="s">
        <v>19975</v>
      </c>
      <c r="N7282">
        <v>2.2000000000000002</v>
      </c>
      <c r="O7282">
        <v>0</v>
      </c>
      <c r="P7282">
        <v>105</v>
      </c>
      <c r="Q7282">
        <v>0</v>
      </c>
      <c r="R7282">
        <v>0</v>
      </c>
      <c r="S7282">
        <v>0</v>
      </c>
      <c r="T7282">
        <v>1</v>
      </c>
      <c r="U7282">
        <v>0</v>
      </c>
      <c r="V7282">
        <v>0</v>
      </c>
      <c r="W7282">
        <v>0</v>
      </c>
      <c r="X7282">
        <v>99.805007123035907</v>
      </c>
      <c r="Y7282">
        <v>0</v>
      </c>
      <c r="Z7282">
        <v>0</v>
      </c>
      <c r="AA7282">
        <v>0</v>
      </c>
      <c r="AB7282">
        <v>2.5768766780838162</v>
      </c>
      <c r="AC7282">
        <v>0</v>
      </c>
      <c r="AD7282">
        <v>0</v>
      </c>
      <c r="AE7282">
        <v>102.38188380111973</v>
      </c>
    </row>
    <row r="7283" spans="1:31" x14ac:dyDescent="0.3">
      <c r="A7283">
        <v>2671366</v>
      </c>
      <c r="B7283">
        <v>1</v>
      </c>
      <c r="C7283" t="s">
        <v>81</v>
      </c>
      <c r="D7283" t="s">
        <v>115</v>
      </c>
      <c r="E7283" t="s">
        <v>141</v>
      </c>
      <c r="F7283" t="s">
        <v>19976</v>
      </c>
      <c r="G7283" t="s">
        <v>161</v>
      </c>
      <c r="H7283" t="s">
        <v>144</v>
      </c>
      <c r="I7283" t="s">
        <v>136</v>
      </c>
      <c r="J7283" t="s">
        <v>137</v>
      </c>
      <c r="K7283" t="s">
        <v>162</v>
      </c>
      <c r="L7283" t="s">
        <v>19977</v>
      </c>
      <c r="M7283" t="s">
        <v>19978</v>
      </c>
      <c r="N7283">
        <v>12.25</v>
      </c>
      <c r="O7283">
        <v>0</v>
      </c>
      <c r="P7283">
        <v>13</v>
      </c>
      <c r="Q7283">
        <v>0</v>
      </c>
      <c r="R7283">
        <v>1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20.391567683403441</v>
      </c>
      <c r="Y7283">
        <v>0</v>
      </c>
      <c r="Z7283">
        <v>8.6036032122180544</v>
      </c>
      <c r="AA7283">
        <v>0</v>
      </c>
      <c r="AB7283">
        <v>0</v>
      </c>
      <c r="AC7283">
        <v>0</v>
      </c>
      <c r="AD7283">
        <v>0</v>
      </c>
      <c r="AE7283">
        <v>28.995170895621495</v>
      </c>
    </row>
    <row r="7284" spans="1:31" x14ac:dyDescent="0.3">
      <c r="A7284">
        <v>2630098</v>
      </c>
      <c r="B7284">
        <v>1</v>
      </c>
      <c r="C7284" t="s">
        <v>80</v>
      </c>
      <c r="D7284" t="s">
        <v>106</v>
      </c>
      <c r="E7284" t="s">
        <v>152</v>
      </c>
      <c r="F7284" t="s">
        <v>19979</v>
      </c>
      <c r="G7284" t="s">
        <v>220</v>
      </c>
      <c r="H7284" t="s">
        <v>135</v>
      </c>
      <c r="I7284" t="s">
        <v>136</v>
      </c>
      <c r="J7284" t="s">
        <v>137</v>
      </c>
      <c r="K7284" t="s">
        <v>162</v>
      </c>
      <c r="L7284" t="s">
        <v>19980</v>
      </c>
      <c r="M7284" t="s">
        <v>19981</v>
      </c>
      <c r="N7284">
        <v>6.5658333329999996</v>
      </c>
      <c r="O7284">
        <v>0</v>
      </c>
      <c r="P7284">
        <v>102</v>
      </c>
      <c r="Q7284">
        <v>0</v>
      </c>
      <c r="R7284">
        <v>8</v>
      </c>
      <c r="S7284">
        <v>0</v>
      </c>
      <c r="T7284">
        <v>20</v>
      </c>
      <c r="U7284">
        <v>0</v>
      </c>
      <c r="V7284">
        <v>0</v>
      </c>
      <c r="W7284">
        <v>0</v>
      </c>
      <c r="X7284">
        <v>183.82860217308297</v>
      </c>
      <c r="Y7284">
        <v>0</v>
      </c>
      <c r="Z7284">
        <v>373.50041492788193</v>
      </c>
      <c r="AA7284">
        <v>0</v>
      </c>
      <c r="AB7284">
        <v>140.58592041913789</v>
      </c>
      <c r="AC7284">
        <v>0</v>
      </c>
      <c r="AD7284">
        <v>0</v>
      </c>
      <c r="AE7284">
        <v>697.91493752010274</v>
      </c>
    </row>
    <row r="7285" spans="1:31" x14ac:dyDescent="0.3">
      <c r="A7285">
        <v>2640254</v>
      </c>
      <c r="B7285">
        <v>1</v>
      </c>
      <c r="C7285" t="s">
        <v>80</v>
      </c>
      <c r="D7285" t="s">
        <v>83</v>
      </c>
      <c r="E7285" t="s">
        <v>152</v>
      </c>
      <c r="F7285" t="s">
        <v>19982</v>
      </c>
      <c r="G7285" t="s">
        <v>191</v>
      </c>
      <c r="H7285" t="s">
        <v>135</v>
      </c>
      <c r="I7285" t="s">
        <v>136</v>
      </c>
      <c r="J7285" t="s">
        <v>137</v>
      </c>
      <c r="K7285" t="s">
        <v>138</v>
      </c>
      <c r="L7285" t="s">
        <v>19983</v>
      </c>
      <c r="M7285" t="s">
        <v>19984</v>
      </c>
      <c r="N7285">
        <v>1.2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153</v>
      </c>
      <c r="U7285">
        <v>0</v>
      </c>
      <c r="V7285">
        <v>7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368.77348090084377</v>
      </c>
      <c r="AC7285">
        <v>0</v>
      </c>
      <c r="AD7285">
        <v>271.34321725608618</v>
      </c>
      <c r="AE7285">
        <v>640.11669815692994</v>
      </c>
    </row>
    <row r="7286" spans="1:31" x14ac:dyDescent="0.3">
      <c r="A7286">
        <v>2640208</v>
      </c>
      <c r="B7286">
        <v>1</v>
      </c>
      <c r="C7286" t="s">
        <v>80</v>
      </c>
      <c r="D7286" t="s">
        <v>100</v>
      </c>
      <c r="E7286" t="s">
        <v>152</v>
      </c>
      <c r="F7286" t="s">
        <v>3589</v>
      </c>
      <c r="G7286" t="s">
        <v>220</v>
      </c>
      <c r="H7286" t="s">
        <v>135</v>
      </c>
      <c r="I7286" t="s">
        <v>136</v>
      </c>
      <c r="J7286" t="s">
        <v>137</v>
      </c>
      <c r="K7286" t="s">
        <v>162</v>
      </c>
      <c r="L7286" t="s">
        <v>19985</v>
      </c>
      <c r="M7286" t="s">
        <v>19773</v>
      </c>
      <c r="N7286">
        <v>5.75</v>
      </c>
      <c r="O7286">
        <v>0</v>
      </c>
      <c r="P7286">
        <v>3</v>
      </c>
      <c r="Q7286">
        <v>0</v>
      </c>
      <c r="R7286">
        <v>22</v>
      </c>
      <c r="S7286">
        <v>0</v>
      </c>
      <c r="T7286">
        <v>4</v>
      </c>
      <c r="U7286">
        <v>0</v>
      </c>
      <c r="V7286">
        <v>0</v>
      </c>
      <c r="W7286">
        <v>0</v>
      </c>
      <c r="X7286">
        <v>20.960650267825276</v>
      </c>
      <c r="Y7286">
        <v>0</v>
      </c>
      <c r="Z7286">
        <v>530.91519146644555</v>
      </c>
      <c r="AA7286">
        <v>0</v>
      </c>
      <c r="AB7286">
        <v>108.72075984699192</v>
      </c>
      <c r="AC7286">
        <v>0</v>
      </c>
      <c r="AD7286">
        <v>0</v>
      </c>
      <c r="AE7286">
        <v>660.59660158126269</v>
      </c>
    </row>
    <row r="7287" spans="1:31" x14ac:dyDescent="0.3">
      <c r="A7287">
        <v>2640400</v>
      </c>
      <c r="B7287">
        <v>1</v>
      </c>
      <c r="C7287" t="s">
        <v>80</v>
      </c>
      <c r="D7287" t="s">
        <v>83</v>
      </c>
      <c r="E7287" t="s">
        <v>132</v>
      </c>
      <c r="F7287" t="s">
        <v>19986</v>
      </c>
      <c r="G7287" t="s">
        <v>228</v>
      </c>
      <c r="H7287" t="s">
        <v>135</v>
      </c>
      <c r="I7287" t="s">
        <v>136</v>
      </c>
      <c r="J7287" t="s">
        <v>137</v>
      </c>
      <c r="K7287" t="s">
        <v>138</v>
      </c>
      <c r="L7287" t="s">
        <v>19987</v>
      </c>
      <c r="M7287" t="s">
        <v>19988</v>
      </c>
      <c r="N7287">
        <v>4.2597222219999997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1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</row>
    <row r="7288" spans="1:31" x14ac:dyDescent="0.3">
      <c r="A7288">
        <v>2630058</v>
      </c>
      <c r="B7288">
        <v>1</v>
      </c>
      <c r="C7288" t="s">
        <v>81</v>
      </c>
      <c r="D7288" t="s">
        <v>120</v>
      </c>
      <c r="E7288" t="s">
        <v>147</v>
      </c>
      <c r="F7288" t="s">
        <v>3288</v>
      </c>
      <c r="G7288" t="s">
        <v>161</v>
      </c>
      <c r="H7288" t="s">
        <v>144</v>
      </c>
      <c r="I7288" t="s">
        <v>136</v>
      </c>
      <c r="J7288" t="s">
        <v>137</v>
      </c>
      <c r="K7288" t="s">
        <v>162</v>
      </c>
      <c r="L7288" t="s">
        <v>19989</v>
      </c>
      <c r="M7288" t="s">
        <v>19990</v>
      </c>
      <c r="N7288">
        <v>6.5605555549999997</v>
      </c>
      <c r="O7288">
        <v>0</v>
      </c>
      <c r="P7288">
        <v>305</v>
      </c>
      <c r="Q7288">
        <v>20</v>
      </c>
      <c r="R7288">
        <v>20</v>
      </c>
      <c r="S7288">
        <v>4</v>
      </c>
      <c r="T7288">
        <v>35</v>
      </c>
      <c r="U7288">
        <v>0</v>
      </c>
      <c r="V7288">
        <v>0</v>
      </c>
      <c r="W7288">
        <v>0</v>
      </c>
      <c r="X7288">
        <v>668.32373640362778</v>
      </c>
      <c r="Y7288">
        <v>1471.5496482796798</v>
      </c>
      <c r="Z7288">
        <v>771.2442949146656</v>
      </c>
      <c r="AA7288">
        <v>131.73913450151633</v>
      </c>
      <c r="AB7288">
        <v>236.62722598632953</v>
      </c>
      <c r="AC7288">
        <v>0</v>
      </c>
      <c r="AD7288">
        <v>0</v>
      </c>
      <c r="AE7288">
        <v>3279.4840400858188</v>
      </c>
    </row>
    <row r="7289" spans="1:31" x14ac:dyDescent="0.3">
      <c r="A7289">
        <v>2640500</v>
      </c>
      <c r="B7289">
        <v>1</v>
      </c>
      <c r="C7289" t="s">
        <v>80</v>
      </c>
      <c r="D7289" t="s">
        <v>106</v>
      </c>
      <c r="E7289" t="s">
        <v>152</v>
      </c>
      <c r="F7289" t="s">
        <v>19991</v>
      </c>
      <c r="G7289" t="s">
        <v>191</v>
      </c>
      <c r="H7289" t="s">
        <v>135</v>
      </c>
      <c r="I7289" t="s">
        <v>136</v>
      </c>
      <c r="J7289" t="s">
        <v>137</v>
      </c>
      <c r="K7289" t="s">
        <v>138</v>
      </c>
      <c r="L7289" t="s">
        <v>19992</v>
      </c>
      <c r="M7289" t="s">
        <v>19993</v>
      </c>
      <c r="N7289">
        <v>1.9724999999999999</v>
      </c>
      <c r="O7289">
        <v>0</v>
      </c>
      <c r="P7289">
        <v>44</v>
      </c>
      <c r="Q7289">
        <v>0</v>
      </c>
      <c r="R7289">
        <v>1</v>
      </c>
      <c r="S7289">
        <v>0</v>
      </c>
      <c r="T7289">
        <v>3</v>
      </c>
      <c r="U7289">
        <v>0</v>
      </c>
      <c r="V7289">
        <v>0</v>
      </c>
      <c r="W7289">
        <v>0</v>
      </c>
      <c r="X7289">
        <v>13.265237301168368</v>
      </c>
      <c r="Y7289">
        <v>0</v>
      </c>
      <c r="Z7289">
        <v>0.61174859649746149</v>
      </c>
      <c r="AA7289">
        <v>0</v>
      </c>
      <c r="AB7289">
        <v>4.3195892921566399</v>
      </c>
      <c r="AC7289">
        <v>0</v>
      </c>
      <c r="AD7289">
        <v>0</v>
      </c>
      <c r="AE7289">
        <v>18.196575189822468</v>
      </c>
    </row>
    <row r="7290" spans="1:31" x14ac:dyDescent="0.3">
      <c r="A7290">
        <v>2629949</v>
      </c>
      <c r="B7290">
        <v>1</v>
      </c>
      <c r="C7290" t="s">
        <v>80</v>
      </c>
      <c r="D7290" t="s">
        <v>95</v>
      </c>
      <c r="E7290" t="s">
        <v>141</v>
      </c>
      <c r="F7290" t="s">
        <v>19994</v>
      </c>
      <c r="G7290" t="s">
        <v>143</v>
      </c>
      <c r="H7290" t="s">
        <v>144</v>
      </c>
      <c r="I7290" t="s">
        <v>136</v>
      </c>
      <c r="J7290" t="s">
        <v>137</v>
      </c>
      <c r="K7290" t="s">
        <v>138</v>
      </c>
      <c r="L7290" t="s">
        <v>19995</v>
      </c>
      <c r="M7290" t="s">
        <v>19996</v>
      </c>
      <c r="N7290">
        <v>0.91583333300000003</v>
      </c>
      <c r="O7290">
        <v>5</v>
      </c>
      <c r="P7290">
        <v>735</v>
      </c>
      <c r="Q7290">
        <v>25</v>
      </c>
      <c r="R7290">
        <v>12</v>
      </c>
      <c r="S7290">
        <v>33</v>
      </c>
      <c r="T7290">
        <v>52</v>
      </c>
      <c r="U7290">
        <v>0</v>
      </c>
      <c r="V7290">
        <v>0</v>
      </c>
      <c r="W7290">
        <v>2.9371099299226433</v>
      </c>
      <c r="X7290">
        <v>122.57403767977307</v>
      </c>
      <c r="Y7290">
        <v>64.739390878192921</v>
      </c>
      <c r="Z7290">
        <v>11.520718316423309</v>
      </c>
      <c r="AA7290">
        <v>398.05532873942116</v>
      </c>
      <c r="AB7290">
        <v>34.688162350369851</v>
      </c>
      <c r="AC7290">
        <v>0</v>
      </c>
      <c r="AD7290">
        <v>0</v>
      </c>
      <c r="AE7290">
        <v>634.51474789410304</v>
      </c>
    </row>
    <row r="7291" spans="1:31" x14ac:dyDescent="0.3">
      <c r="A7291">
        <v>2630141</v>
      </c>
      <c r="B7291">
        <v>1</v>
      </c>
      <c r="C7291" t="s">
        <v>81</v>
      </c>
      <c r="D7291" t="s">
        <v>126</v>
      </c>
      <c r="E7291" t="s">
        <v>152</v>
      </c>
      <c r="F7291" t="s">
        <v>4168</v>
      </c>
      <c r="G7291" t="s">
        <v>406</v>
      </c>
      <c r="H7291" t="s">
        <v>135</v>
      </c>
      <c r="I7291" t="s">
        <v>136</v>
      </c>
      <c r="J7291" t="s">
        <v>137</v>
      </c>
      <c r="K7291" t="s">
        <v>138</v>
      </c>
      <c r="L7291" t="s">
        <v>19997</v>
      </c>
      <c r="M7291" t="s">
        <v>19998</v>
      </c>
      <c r="N7291">
        <v>2.6777777770000002</v>
      </c>
      <c r="O7291">
        <v>0</v>
      </c>
      <c r="P7291">
        <v>2</v>
      </c>
      <c r="Q7291">
        <v>0</v>
      </c>
      <c r="R7291">
        <v>3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0.42473132082675003</v>
      </c>
      <c r="Y7291">
        <v>0</v>
      </c>
      <c r="Z7291">
        <v>33.606739926493482</v>
      </c>
      <c r="AA7291">
        <v>0</v>
      </c>
      <c r="AB7291">
        <v>0</v>
      </c>
      <c r="AC7291">
        <v>0</v>
      </c>
      <c r="AD7291">
        <v>0</v>
      </c>
      <c r="AE7291">
        <v>34.031471247320233</v>
      </c>
    </row>
    <row r="7292" spans="1:31" x14ac:dyDescent="0.3">
      <c r="A7292">
        <v>2640457</v>
      </c>
      <c r="B7292">
        <v>1</v>
      </c>
      <c r="C7292" t="s">
        <v>80</v>
      </c>
      <c r="D7292" t="s">
        <v>82</v>
      </c>
      <c r="E7292" t="s">
        <v>165</v>
      </c>
      <c r="F7292" t="s">
        <v>19999</v>
      </c>
      <c r="G7292" t="s">
        <v>187</v>
      </c>
      <c r="H7292" t="s">
        <v>135</v>
      </c>
      <c r="I7292" t="s">
        <v>136</v>
      </c>
      <c r="J7292" t="s">
        <v>137</v>
      </c>
      <c r="K7292" t="s">
        <v>138</v>
      </c>
      <c r="L7292" t="s">
        <v>20000</v>
      </c>
      <c r="M7292" t="s">
        <v>20001</v>
      </c>
      <c r="N7292">
        <v>0.76555555500000005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2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14.038521009779098</v>
      </c>
      <c r="AC7292">
        <v>0</v>
      </c>
      <c r="AD7292">
        <v>0</v>
      </c>
      <c r="AE7292">
        <v>14.038521009779098</v>
      </c>
    </row>
    <row r="7293" spans="1:31" x14ac:dyDescent="0.3">
      <c r="A7293">
        <v>2640463</v>
      </c>
      <c r="B7293">
        <v>1</v>
      </c>
      <c r="C7293" t="s">
        <v>81</v>
      </c>
      <c r="D7293" t="s">
        <v>123</v>
      </c>
      <c r="E7293" t="s">
        <v>152</v>
      </c>
      <c r="F7293" t="s">
        <v>19564</v>
      </c>
      <c r="G7293" t="s">
        <v>191</v>
      </c>
      <c r="H7293" t="s">
        <v>135</v>
      </c>
      <c r="I7293" t="s">
        <v>136</v>
      </c>
      <c r="J7293" t="s">
        <v>137</v>
      </c>
      <c r="K7293" t="s">
        <v>138</v>
      </c>
      <c r="L7293" t="s">
        <v>20002</v>
      </c>
      <c r="M7293" t="s">
        <v>20003</v>
      </c>
      <c r="N7293">
        <v>1.8525</v>
      </c>
      <c r="O7293">
        <v>0</v>
      </c>
      <c r="P7293">
        <v>1</v>
      </c>
      <c r="Q7293">
        <v>0</v>
      </c>
      <c r="R7293">
        <v>9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0.54728757727555555</v>
      </c>
      <c r="Y7293">
        <v>0</v>
      </c>
      <c r="Z7293">
        <v>54.540995309681961</v>
      </c>
      <c r="AA7293">
        <v>0</v>
      </c>
      <c r="AB7293">
        <v>0</v>
      </c>
      <c r="AC7293">
        <v>0</v>
      </c>
      <c r="AD7293">
        <v>0</v>
      </c>
      <c r="AE7293">
        <v>55.088282886957515</v>
      </c>
    </row>
    <row r="7294" spans="1:31" x14ac:dyDescent="0.3">
      <c r="A7294">
        <v>2640563</v>
      </c>
      <c r="B7294">
        <v>1</v>
      </c>
      <c r="C7294" t="s">
        <v>81</v>
      </c>
      <c r="D7294" t="s">
        <v>119</v>
      </c>
      <c r="E7294" t="s">
        <v>152</v>
      </c>
      <c r="F7294" t="s">
        <v>669</v>
      </c>
      <c r="G7294" t="s">
        <v>191</v>
      </c>
      <c r="H7294" t="s">
        <v>135</v>
      </c>
      <c r="I7294" t="s">
        <v>136</v>
      </c>
      <c r="J7294" t="s">
        <v>137</v>
      </c>
      <c r="K7294" t="s">
        <v>138</v>
      </c>
      <c r="L7294" t="s">
        <v>20004</v>
      </c>
      <c r="M7294" t="s">
        <v>20005</v>
      </c>
      <c r="N7294">
        <v>3.5252777769999999</v>
      </c>
      <c r="O7294">
        <v>0</v>
      </c>
      <c r="P7294">
        <v>8</v>
      </c>
      <c r="Q7294">
        <v>0</v>
      </c>
      <c r="R7294">
        <v>13</v>
      </c>
      <c r="S7294">
        <v>0</v>
      </c>
      <c r="T7294">
        <v>1</v>
      </c>
      <c r="U7294">
        <v>0</v>
      </c>
      <c r="V7294">
        <v>0</v>
      </c>
      <c r="W7294">
        <v>0</v>
      </c>
      <c r="X7294">
        <v>6.02756514211511</v>
      </c>
      <c r="Y7294">
        <v>0</v>
      </c>
      <c r="Z7294">
        <v>153.14315854989951</v>
      </c>
      <c r="AA7294">
        <v>0</v>
      </c>
      <c r="AB7294">
        <v>0.50062628252307428</v>
      </c>
      <c r="AC7294">
        <v>0</v>
      </c>
      <c r="AD7294">
        <v>0</v>
      </c>
      <c r="AE7294">
        <v>159.67134997453772</v>
      </c>
    </row>
    <row r="7295" spans="1:31" x14ac:dyDescent="0.3">
      <c r="A7295">
        <v>2640560</v>
      </c>
      <c r="B7295">
        <v>1</v>
      </c>
      <c r="C7295" t="s">
        <v>80</v>
      </c>
      <c r="D7295" t="s">
        <v>103</v>
      </c>
      <c r="E7295" t="s">
        <v>165</v>
      </c>
      <c r="F7295" t="s">
        <v>20006</v>
      </c>
      <c r="G7295" t="s">
        <v>187</v>
      </c>
      <c r="H7295" t="s">
        <v>135</v>
      </c>
      <c r="I7295" t="s">
        <v>136</v>
      </c>
      <c r="J7295" t="s">
        <v>137</v>
      </c>
      <c r="K7295" t="s">
        <v>138</v>
      </c>
      <c r="L7295" t="s">
        <v>20007</v>
      </c>
      <c r="M7295" t="s">
        <v>19452</v>
      </c>
      <c r="N7295">
        <v>0.65583333300000002</v>
      </c>
      <c r="O7295">
        <v>0</v>
      </c>
      <c r="P7295">
        <v>18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3.9907350417168352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3.9907350417168352</v>
      </c>
    </row>
    <row r="7296" spans="1:31" x14ac:dyDescent="0.3">
      <c r="A7296">
        <v>2630078</v>
      </c>
      <c r="B7296">
        <v>1</v>
      </c>
      <c r="C7296" t="s">
        <v>80</v>
      </c>
      <c r="D7296" t="s">
        <v>93</v>
      </c>
      <c r="E7296" t="s">
        <v>152</v>
      </c>
      <c r="F7296" t="s">
        <v>1529</v>
      </c>
      <c r="G7296" t="s">
        <v>161</v>
      </c>
      <c r="H7296" t="s">
        <v>135</v>
      </c>
      <c r="I7296" t="s">
        <v>136</v>
      </c>
      <c r="J7296" t="s">
        <v>137</v>
      </c>
      <c r="K7296" t="s">
        <v>162</v>
      </c>
      <c r="L7296" t="s">
        <v>20008</v>
      </c>
      <c r="M7296" t="s">
        <v>20009</v>
      </c>
      <c r="N7296">
        <v>7.6044444440000003</v>
      </c>
      <c r="O7296">
        <v>0</v>
      </c>
      <c r="P7296">
        <v>609</v>
      </c>
      <c r="Q7296">
        <v>0</v>
      </c>
      <c r="R7296">
        <v>0</v>
      </c>
      <c r="S7296">
        <v>0</v>
      </c>
      <c r="T7296">
        <v>34</v>
      </c>
      <c r="U7296">
        <v>0</v>
      </c>
      <c r="V7296">
        <v>0</v>
      </c>
      <c r="W7296">
        <v>0</v>
      </c>
      <c r="X7296">
        <v>1198.6896839964979</v>
      </c>
      <c r="Y7296">
        <v>0</v>
      </c>
      <c r="Z7296">
        <v>0</v>
      </c>
      <c r="AA7296">
        <v>0</v>
      </c>
      <c r="AB7296">
        <v>456.66057119230027</v>
      </c>
      <c r="AC7296">
        <v>0</v>
      </c>
      <c r="AD7296">
        <v>0</v>
      </c>
      <c r="AE7296">
        <v>1655.3502551887982</v>
      </c>
    </row>
    <row r="7297" spans="1:31" x14ac:dyDescent="0.3">
      <c r="A7297">
        <v>2629886</v>
      </c>
      <c r="B7297">
        <v>1</v>
      </c>
      <c r="C7297" t="s">
        <v>80</v>
      </c>
      <c r="D7297" t="s">
        <v>88</v>
      </c>
      <c r="E7297" t="s">
        <v>181</v>
      </c>
      <c r="F7297" t="s">
        <v>7757</v>
      </c>
      <c r="G7297" t="s">
        <v>149</v>
      </c>
      <c r="H7297" t="s">
        <v>144</v>
      </c>
      <c r="I7297" t="s">
        <v>136</v>
      </c>
      <c r="J7297" t="s">
        <v>137</v>
      </c>
      <c r="K7297" t="s">
        <v>138</v>
      </c>
      <c r="L7297" t="s">
        <v>20010</v>
      </c>
      <c r="M7297" t="s">
        <v>20011</v>
      </c>
      <c r="N7297">
        <v>1.6016666660000001</v>
      </c>
      <c r="O7297">
        <v>0</v>
      </c>
      <c r="P7297">
        <v>6668</v>
      </c>
      <c r="Q7297">
        <v>0</v>
      </c>
      <c r="R7297">
        <v>0</v>
      </c>
      <c r="S7297">
        <v>0</v>
      </c>
      <c r="T7297">
        <v>364</v>
      </c>
      <c r="U7297">
        <v>0</v>
      </c>
      <c r="V7297">
        <v>1</v>
      </c>
      <c r="W7297">
        <v>0</v>
      </c>
      <c r="X7297">
        <v>2453.2112869822604</v>
      </c>
      <c r="Y7297">
        <v>0</v>
      </c>
      <c r="Z7297">
        <v>0</v>
      </c>
      <c r="AA7297">
        <v>0</v>
      </c>
      <c r="AB7297">
        <v>267.49115539475605</v>
      </c>
      <c r="AC7297">
        <v>0</v>
      </c>
      <c r="AD7297">
        <v>3.4925002893927299</v>
      </c>
      <c r="AE7297">
        <v>2724.1949426664091</v>
      </c>
    </row>
    <row r="7298" spans="1:31" x14ac:dyDescent="0.3">
      <c r="A7298">
        <v>2630072</v>
      </c>
      <c r="B7298">
        <v>1</v>
      </c>
      <c r="C7298" t="s">
        <v>80</v>
      </c>
      <c r="D7298" t="s">
        <v>106</v>
      </c>
      <c r="E7298" t="s">
        <v>147</v>
      </c>
      <c r="F7298" t="s">
        <v>20012</v>
      </c>
      <c r="G7298" t="s">
        <v>220</v>
      </c>
      <c r="H7298" t="s">
        <v>144</v>
      </c>
      <c r="I7298" t="s">
        <v>136</v>
      </c>
      <c r="J7298" t="s">
        <v>137</v>
      </c>
      <c r="K7298" t="s">
        <v>162</v>
      </c>
      <c r="L7298" t="s">
        <v>20013</v>
      </c>
      <c r="M7298" t="s">
        <v>20014</v>
      </c>
      <c r="N7298">
        <v>6.22</v>
      </c>
      <c r="O7298">
        <v>1</v>
      </c>
      <c r="P7298">
        <v>2</v>
      </c>
      <c r="Q7298">
        <v>14</v>
      </c>
      <c r="R7298">
        <v>17</v>
      </c>
      <c r="S7298">
        <v>0</v>
      </c>
      <c r="T7298">
        <v>1</v>
      </c>
      <c r="U7298">
        <v>0</v>
      </c>
      <c r="V7298">
        <v>0</v>
      </c>
      <c r="W7298">
        <v>2.4763691397109469</v>
      </c>
      <c r="X7298">
        <v>6.8615486433446486</v>
      </c>
      <c r="Y7298">
        <v>805.4002902300532</v>
      </c>
      <c r="Z7298">
        <v>770.79565517685774</v>
      </c>
      <c r="AA7298">
        <v>0</v>
      </c>
      <c r="AB7298">
        <v>1.1472784843732482</v>
      </c>
      <c r="AC7298">
        <v>0</v>
      </c>
      <c r="AD7298">
        <v>0</v>
      </c>
      <c r="AE7298">
        <v>1586.6811416743396</v>
      </c>
    </row>
    <row r="7299" spans="1:31" x14ac:dyDescent="0.3">
      <c r="A7299">
        <v>2640397</v>
      </c>
      <c r="B7299">
        <v>1</v>
      </c>
      <c r="C7299" t="s">
        <v>81</v>
      </c>
      <c r="D7299" t="s">
        <v>116</v>
      </c>
      <c r="E7299" t="s">
        <v>147</v>
      </c>
      <c r="F7299" t="s">
        <v>20015</v>
      </c>
      <c r="G7299" t="s">
        <v>149</v>
      </c>
      <c r="H7299" t="s">
        <v>144</v>
      </c>
      <c r="I7299" t="s">
        <v>136</v>
      </c>
      <c r="J7299" t="s">
        <v>137</v>
      </c>
      <c r="K7299" t="s">
        <v>138</v>
      </c>
      <c r="L7299" t="s">
        <v>20016</v>
      </c>
      <c r="M7299" t="s">
        <v>20017</v>
      </c>
      <c r="N7299">
        <v>0.57527777700000005</v>
      </c>
      <c r="O7299">
        <v>6</v>
      </c>
      <c r="P7299">
        <v>200</v>
      </c>
      <c r="Q7299">
        <v>116</v>
      </c>
      <c r="R7299">
        <v>151</v>
      </c>
      <c r="S7299">
        <v>6</v>
      </c>
      <c r="T7299">
        <v>20</v>
      </c>
      <c r="U7299">
        <v>0</v>
      </c>
      <c r="V7299">
        <v>0</v>
      </c>
      <c r="W7299">
        <v>0.35943553339666667</v>
      </c>
      <c r="X7299">
        <v>37.04111674296275</v>
      </c>
      <c r="Y7299">
        <v>377.44194651438062</v>
      </c>
      <c r="Z7299">
        <v>125.20035759775617</v>
      </c>
      <c r="AA7299">
        <v>12.482593221902475</v>
      </c>
      <c r="AB7299">
        <v>8.7414877775027815</v>
      </c>
      <c r="AC7299">
        <v>0</v>
      </c>
      <c r="AD7299">
        <v>0</v>
      </c>
      <c r="AE7299">
        <v>561.26693738790141</v>
      </c>
    </row>
    <row r="7300" spans="1:31" x14ac:dyDescent="0.3">
      <c r="A7300">
        <v>2640337</v>
      </c>
      <c r="B7300">
        <v>1</v>
      </c>
      <c r="C7300" t="s">
        <v>80</v>
      </c>
      <c r="D7300" t="s">
        <v>94</v>
      </c>
      <c r="E7300" t="s">
        <v>165</v>
      </c>
      <c r="F7300" t="s">
        <v>20018</v>
      </c>
      <c r="G7300" t="s">
        <v>224</v>
      </c>
      <c r="H7300" t="s">
        <v>135</v>
      </c>
      <c r="I7300" t="s">
        <v>136</v>
      </c>
      <c r="J7300" t="s">
        <v>137</v>
      </c>
      <c r="K7300" t="s">
        <v>138</v>
      </c>
      <c r="L7300" t="s">
        <v>20019</v>
      </c>
      <c r="M7300" t="s">
        <v>20020</v>
      </c>
      <c r="N7300">
        <v>1.4836111110000001</v>
      </c>
      <c r="O7300">
        <v>0</v>
      </c>
      <c r="P7300">
        <v>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0.37048782344748421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0.37048782344748421</v>
      </c>
    </row>
    <row r="7301" spans="1:31" x14ac:dyDescent="0.3">
      <c r="A7301">
        <v>2629969</v>
      </c>
      <c r="B7301">
        <v>1</v>
      </c>
      <c r="C7301" t="s">
        <v>81</v>
      </c>
      <c r="D7301" t="s">
        <v>123</v>
      </c>
      <c r="E7301" t="s">
        <v>181</v>
      </c>
      <c r="F7301" t="s">
        <v>20021</v>
      </c>
      <c r="G7301" t="s">
        <v>149</v>
      </c>
      <c r="H7301" t="s">
        <v>144</v>
      </c>
      <c r="I7301" t="s">
        <v>136</v>
      </c>
      <c r="J7301" t="s">
        <v>137</v>
      </c>
      <c r="K7301" t="s">
        <v>138</v>
      </c>
      <c r="L7301" t="s">
        <v>20022</v>
      </c>
      <c r="M7301" t="s">
        <v>20023</v>
      </c>
      <c r="N7301">
        <v>0.29083333300000003</v>
      </c>
      <c r="O7301">
        <v>14</v>
      </c>
      <c r="P7301">
        <v>33</v>
      </c>
      <c r="Q7301">
        <v>210</v>
      </c>
      <c r="R7301">
        <v>309</v>
      </c>
      <c r="S7301">
        <v>42</v>
      </c>
      <c r="T7301">
        <v>49</v>
      </c>
      <c r="U7301">
        <v>1</v>
      </c>
      <c r="V7301">
        <v>0</v>
      </c>
      <c r="W7301">
        <v>1.5912871130583126</v>
      </c>
      <c r="X7301">
        <v>4.5972528769641583</v>
      </c>
      <c r="Y7301">
        <v>112.2769432080356</v>
      </c>
      <c r="Z7301">
        <v>148.39074473939201</v>
      </c>
      <c r="AA7301">
        <v>27.319165288742045</v>
      </c>
      <c r="AB7301">
        <v>16.691580773086315</v>
      </c>
      <c r="AC7301">
        <v>128.76546737433537</v>
      </c>
      <c r="AD7301">
        <v>0</v>
      </c>
      <c r="AE7301">
        <v>439.6324413736138</v>
      </c>
    </row>
    <row r="7302" spans="1:31" x14ac:dyDescent="0.3">
      <c r="A7302">
        <v>2640546</v>
      </c>
      <c r="B7302">
        <v>1</v>
      </c>
      <c r="C7302" t="s">
        <v>80</v>
      </c>
      <c r="D7302" t="s">
        <v>96</v>
      </c>
      <c r="E7302" t="s">
        <v>214</v>
      </c>
      <c r="F7302" t="s">
        <v>20024</v>
      </c>
      <c r="G7302" t="s">
        <v>224</v>
      </c>
      <c r="H7302" t="s">
        <v>135</v>
      </c>
      <c r="I7302" t="s">
        <v>136</v>
      </c>
      <c r="J7302" t="s">
        <v>137</v>
      </c>
      <c r="K7302" t="s">
        <v>138</v>
      </c>
      <c r="L7302" t="s">
        <v>20025</v>
      </c>
      <c r="M7302" t="s">
        <v>20026</v>
      </c>
      <c r="N7302">
        <v>7.8969444439999998</v>
      </c>
      <c r="O7302">
        <v>0</v>
      </c>
      <c r="P7302">
        <v>5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57.614589857268832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57.614589857268832</v>
      </c>
    </row>
    <row r="7303" spans="1:31" x14ac:dyDescent="0.3">
      <c r="A7303">
        <v>2640331</v>
      </c>
      <c r="B7303">
        <v>1</v>
      </c>
      <c r="C7303" t="s">
        <v>80</v>
      </c>
      <c r="D7303" t="s">
        <v>104</v>
      </c>
      <c r="E7303" t="s">
        <v>194</v>
      </c>
      <c r="F7303" t="s">
        <v>20027</v>
      </c>
      <c r="G7303" t="s">
        <v>149</v>
      </c>
      <c r="H7303" t="s">
        <v>144</v>
      </c>
      <c r="I7303" t="s">
        <v>136</v>
      </c>
      <c r="J7303" t="s">
        <v>137</v>
      </c>
      <c r="K7303" t="s">
        <v>138</v>
      </c>
      <c r="L7303" t="s">
        <v>20028</v>
      </c>
      <c r="M7303" t="s">
        <v>20029</v>
      </c>
      <c r="N7303">
        <v>1.6969444440000001</v>
      </c>
      <c r="O7303">
        <v>0</v>
      </c>
      <c r="P7303">
        <v>3575</v>
      </c>
      <c r="Q7303">
        <v>0</v>
      </c>
      <c r="R7303">
        <v>42</v>
      </c>
      <c r="S7303">
        <v>0</v>
      </c>
      <c r="T7303">
        <v>360</v>
      </c>
      <c r="U7303">
        <v>0</v>
      </c>
      <c r="V7303">
        <v>1</v>
      </c>
      <c r="W7303">
        <v>0</v>
      </c>
      <c r="X7303">
        <v>1379.2413167771983</v>
      </c>
      <c r="Y7303">
        <v>0</v>
      </c>
      <c r="Z7303">
        <v>50.636807286840273</v>
      </c>
      <c r="AA7303">
        <v>0</v>
      </c>
      <c r="AB7303">
        <v>523.80806874083521</v>
      </c>
      <c r="AC7303">
        <v>0</v>
      </c>
      <c r="AD7303">
        <v>2.4731621772971413</v>
      </c>
      <c r="AE7303">
        <v>1956.159354982171</v>
      </c>
    </row>
    <row r="7304" spans="1:31" x14ac:dyDescent="0.3">
      <c r="A7304">
        <v>2640380</v>
      </c>
      <c r="B7304">
        <v>1</v>
      </c>
      <c r="C7304" t="s">
        <v>81</v>
      </c>
      <c r="D7304" t="s">
        <v>113</v>
      </c>
      <c r="E7304" t="s">
        <v>152</v>
      </c>
      <c r="F7304" t="s">
        <v>20030</v>
      </c>
      <c r="G7304" t="s">
        <v>4720</v>
      </c>
      <c r="H7304" t="s">
        <v>135</v>
      </c>
      <c r="I7304" t="s">
        <v>136</v>
      </c>
      <c r="J7304" t="s">
        <v>137</v>
      </c>
      <c r="K7304" t="s">
        <v>138</v>
      </c>
      <c r="L7304" t="s">
        <v>20031</v>
      </c>
      <c r="M7304" t="s">
        <v>20032</v>
      </c>
      <c r="N7304">
        <v>1.9225000000000001</v>
      </c>
      <c r="O7304">
        <v>0</v>
      </c>
      <c r="P7304">
        <v>16</v>
      </c>
      <c r="Q7304">
        <v>0</v>
      </c>
      <c r="R7304">
        <v>15</v>
      </c>
      <c r="S7304">
        <v>0</v>
      </c>
      <c r="T7304">
        <v>2</v>
      </c>
      <c r="U7304">
        <v>0</v>
      </c>
      <c r="V7304">
        <v>0</v>
      </c>
      <c r="W7304">
        <v>0</v>
      </c>
      <c r="X7304">
        <v>10.638580906010629</v>
      </c>
      <c r="Y7304">
        <v>0</v>
      </c>
      <c r="Z7304">
        <v>59.313054011188591</v>
      </c>
      <c r="AA7304">
        <v>0</v>
      </c>
      <c r="AB7304">
        <v>3.6677815053000002</v>
      </c>
      <c r="AC7304">
        <v>0</v>
      </c>
      <c r="AD7304">
        <v>0</v>
      </c>
      <c r="AE7304">
        <v>73.619416422499214</v>
      </c>
    </row>
    <row r="7305" spans="1:31" x14ac:dyDescent="0.3">
      <c r="A7305">
        <v>2629952</v>
      </c>
      <c r="B7305">
        <v>1</v>
      </c>
      <c r="C7305" t="s">
        <v>81</v>
      </c>
      <c r="D7305" t="s">
        <v>122</v>
      </c>
      <c r="E7305" t="s">
        <v>141</v>
      </c>
      <c r="F7305" t="s">
        <v>20033</v>
      </c>
      <c r="G7305" t="s">
        <v>161</v>
      </c>
      <c r="H7305" t="s">
        <v>144</v>
      </c>
      <c r="I7305" t="s">
        <v>136</v>
      </c>
      <c r="J7305" t="s">
        <v>137</v>
      </c>
      <c r="K7305" t="s">
        <v>162</v>
      </c>
      <c r="L7305" t="s">
        <v>20034</v>
      </c>
      <c r="M7305" t="s">
        <v>20035</v>
      </c>
      <c r="N7305">
        <v>9.5122222220000001</v>
      </c>
      <c r="O7305">
        <v>0</v>
      </c>
      <c r="P7305">
        <v>1084</v>
      </c>
      <c r="Q7305">
        <v>0</v>
      </c>
      <c r="R7305">
        <v>0</v>
      </c>
      <c r="S7305">
        <v>0</v>
      </c>
      <c r="T7305">
        <v>120</v>
      </c>
      <c r="U7305">
        <v>0</v>
      </c>
      <c r="V7305">
        <v>0</v>
      </c>
      <c r="W7305">
        <v>0</v>
      </c>
      <c r="X7305">
        <v>2129.922456157145</v>
      </c>
      <c r="Y7305">
        <v>0</v>
      </c>
      <c r="Z7305">
        <v>0</v>
      </c>
      <c r="AA7305">
        <v>0</v>
      </c>
      <c r="AB7305">
        <v>1004.8594300189043</v>
      </c>
      <c r="AC7305">
        <v>0</v>
      </c>
      <c r="AD7305">
        <v>0</v>
      </c>
      <c r="AE7305">
        <v>3134.7818861760493</v>
      </c>
    </row>
    <row r="7306" spans="1:31" x14ac:dyDescent="0.3">
      <c r="A7306">
        <v>2630095</v>
      </c>
      <c r="B7306">
        <v>1</v>
      </c>
      <c r="C7306" t="s">
        <v>80</v>
      </c>
      <c r="D7306" t="s">
        <v>95</v>
      </c>
      <c r="E7306" t="s">
        <v>181</v>
      </c>
      <c r="F7306" t="s">
        <v>675</v>
      </c>
      <c r="G7306" t="s">
        <v>220</v>
      </c>
      <c r="H7306" t="s">
        <v>144</v>
      </c>
      <c r="I7306" t="s">
        <v>136</v>
      </c>
      <c r="J7306" t="s">
        <v>137</v>
      </c>
      <c r="K7306" t="s">
        <v>162</v>
      </c>
      <c r="L7306" t="s">
        <v>20036</v>
      </c>
      <c r="M7306" t="s">
        <v>20037</v>
      </c>
      <c r="N7306">
        <v>0.85833333300000003</v>
      </c>
      <c r="O7306">
        <v>11</v>
      </c>
      <c r="P7306">
        <v>766</v>
      </c>
      <c r="Q7306">
        <v>23</v>
      </c>
      <c r="R7306">
        <v>58</v>
      </c>
      <c r="S7306">
        <v>18</v>
      </c>
      <c r="T7306">
        <v>114</v>
      </c>
      <c r="U7306">
        <v>1</v>
      </c>
      <c r="V7306">
        <v>1</v>
      </c>
      <c r="W7306">
        <v>15.142905668214338</v>
      </c>
      <c r="X7306">
        <v>156.73871582989773</v>
      </c>
      <c r="Y7306">
        <v>420.42427165663179</v>
      </c>
      <c r="Z7306">
        <v>55.882893590218742</v>
      </c>
      <c r="AA7306">
        <v>109.02973660989034</v>
      </c>
      <c r="AB7306">
        <v>125.31192015418071</v>
      </c>
      <c r="AC7306">
        <v>3.3349077674209551</v>
      </c>
      <c r="AD7306">
        <v>0.48451363921428559</v>
      </c>
      <c r="AE7306">
        <v>886.34986491566895</v>
      </c>
    </row>
    <row r="7307" spans="1:31" x14ac:dyDescent="0.3">
      <c r="A7307">
        <v>2640566</v>
      </c>
      <c r="B7307">
        <v>1</v>
      </c>
      <c r="C7307" t="s">
        <v>80</v>
      </c>
      <c r="D7307" t="s">
        <v>90</v>
      </c>
      <c r="E7307" t="s">
        <v>165</v>
      </c>
      <c r="F7307" t="s">
        <v>20038</v>
      </c>
      <c r="G7307" t="s">
        <v>224</v>
      </c>
      <c r="H7307" t="s">
        <v>135</v>
      </c>
      <c r="I7307" t="s">
        <v>136</v>
      </c>
      <c r="J7307" t="s">
        <v>137</v>
      </c>
      <c r="K7307" t="s">
        <v>138</v>
      </c>
      <c r="L7307" t="s">
        <v>20039</v>
      </c>
      <c r="M7307" t="s">
        <v>20040</v>
      </c>
      <c r="N7307">
        <v>2.5505555549999999</v>
      </c>
      <c r="O7307">
        <v>0</v>
      </c>
      <c r="P7307">
        <v>197</v>
      </c>
      <c r="Q7307">
        <v>0</v>
      </c>
      <c r="R7307">
        <v>0</v>
      </c>
      <c r="S7307">
        <v>0</v>
      </c>
      <c r="T7307">
        <v>34</v>
      </c>
      <c r="U7307">
        <v>0</v>
      </c>
      <c r="V7307">
        <v>0</v>
      </c>
      <c r="W7307">
        <v>0</v>
      </c>
      <c r="X7307">
        <v>136.78969838386089</v>
      </c>
      <c r="Y7307">
        <v>0</v>
      </c>
      <c r="Z7307">
        <v>0</v>
      </c>
      <c r="AA7307">
        <v>0</v>
      </c>
      <c r="AB7307">
        <v>44.523371567851804</v>
      </c>
      <c r="AC7307">
        <v>0</v>
      </c>
      <c r="AD7307">
        <v>0</v>
      </c>
      <c r="AE7307">
        <v>181.31306995171269</v>
      </c>
    </row>
    <row r="7308" spans="1:31" x14ac:dyDescent="0.3">
      <c r="A7308">
        <v>2630138</v>
      </c>
      <c r="B7308">
        <v>1</v>
      </c>
      <c r="C7308" t="s">
        <v>80</v>
      </c>
      <c r="D7308" t="s">
        <v>90</v>
      </c>
      <c r="E7308" t="s">
        <v>152</v>
      </c>
      <c r="F7308" t="s">
        <v>20041</v>
      </c>
      <c r="G7308" t="s">
        <v>154</v>
      </c>
      <c r="H7308" t="s">
        <v>135</v>
      </c>
      <c r="I7308" t="s">
        <v>241</v>
      </c>
      <c r="J7308" t="s">
        <v>137</v>
      </c>
      <c r="K7308" t="s">
        <v>138</v>
      </c>
      <c r="L7308" t="s">
        <v>20042</v>
      </c>
      <c r="M7308" t="s">
        <v>20043</v>
      </c>
      <c r="N7308">
        <v>2.9166666000000001E-2</v>
      </c>
      <c r="O7308">
        <v>0</v>
      </c>
      <c r="P7308">
        <v>540</v>
      </c>
      <c r="Q7308">
        <v>0</v>
      </c>
      <c r="R7308">
        <v>0</v>
      </c>
      <c r="S7308">
        <v>0</v>
      </c>
      <c r="T7308">
        <v>64</v>
      </c>
      <c r="U7308">
        <v>0</v>
      </c>
      <c r="V7308">
        <v>0</v>
      </c>
      <c r="W7308">
        <v>0</v>
      </c>
      <c r="X7308">
        <v>3.6190093274409456</v>
      </c>
      <c r="Y7308">
        <v>0</v>
      </c>
      <c r="Z7308">
        <v>0</v>
      </c>
      <c r="AA7308">
        <v>0</v>
      </c>
      <c r="AB7308">
        <v>3.0044411641498017</v>
      </c>
      <c r="AC7308">
        <v>0</v>
      </c>
      <c r="AD7308">
        <v>0</v>
      </c>
      <c r="AE7308">
        <v>6.6234504915907468</v>
      </c>
    </row>
    <row r="7309" spans="1:31" x14ac:dyDescent="0.3">
      <c r="A7309">
        <v>2640317</v>
      </c>
      <c r="B7309">
        <v>1</v>
      </c>
      <c r="C7309" t="s">
        <v>80</v>
      </c>
      <c r="D7309" t="s">
        <v>93</v>
      </c>
      <c r="E7309" t="s">
        <v>165</v>
      </c>
      <c r="F7309" t="s">
        <v>20044</v>
      </c>
      <c r="G7309" t="s">
        <v>224</v>
      </c>
      <c r="H7309" t="s">
        <v>135</v>
      </c>
      <c r="I7309" t="s">
        <v>136</v>
      </c>
      <c r="J7309" t="s">
        <v>137</v>
      </c>
      <c r="K7309" t="s">
        <v>138</v>
      </c>
      <c r="L7309" t="s">
        <v>20045</v>
      </c>
      <c r="M7309" t="s">
        <v>20046</v>
      </c>
      <c r="N7309">
        <v>1.3588888880000001</v>
      </c>
      <c r="O7309">
        <v>0</v>
      </c>
      <c r="P7309">
        <v>17</v>
      </c>
      <c r="Q7309">
        <v>0</v>
      </c>
      <c r="R7309">
        <v>0</v>
      </c>
      <c r="S7309">
        <v>0</v>
      </c>
      <c r="T7309">
        <v>1</v>
      </c>
      <c r="U7309">
        <v>0</v>
      </c>
      <c r="V7309">
        <v>0</v>
      </c>
      <c r="W7309">
        <v>0</v>
      </c>
      <c r="X7309">
        <v>4.2474528648644689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4.2474528648644689</v>
      </c>
    </row>
    <row r="7310" spans="1:31" x14ac:dyDescent="0.3">
      <c r="A7310">
        <v>2640300</v>
      </c>
      <c r="B7310">
        <v>1</v>
      </c>
      <c r="C7310" t="s">
        <v>80</v>
      </c>
      <c r="D7310" t="s">
        <v>97</v>
      </c>
      <c r="E7310" t="s">
        <v>132</v>
      </c>
      <c r="F7310" t="s">
        <v>20047</v>
      </c>
      <c r="G7310" t="s">
        <v>268</v>
      </c>
      <c r="H7310" t="s">
        <v>135</v>
      </c>
      <c r="I7310" t="s">
        <v>136</v>
      </c>
      <c r="J7310" t="s">
        <v>137</v>
      </c>
      <c r="K7310" t="s">
        <v>138</v>
      </c>
      <c r="L7310" t="s">
        <v>20048</v>
      </c>
      <c r="M7310" t="s">
        <v>20049</v>
      </c>
      <c r="N7310">
        <v>2.6833333330000002</v>
      </c>
      <c r="O7310">
        <v>0</v>
      </c>
      <c r="P7310">
        <v>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0.93623243084004559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0.93623243084004559</v>
      </c>
    </row>
    <row r="7311" spans="1:31" x14ac:dyDescent="0.3">
      <c r="A7311">
        <v>2640323</v>
      </c>
      <c r="B7311">
        <v>1</v>
      </c>
      <c r="C7311" t="s">
        <v>81</v>
      </c>
      <c r="D7311" t="s">
        <v>128</v>
      </c>
      <c r="E7311" t="s">
        <v>147</v>
      </c>
      <c r="F7311" t="s">
        <v>1544</v>
      </c>
      <c r="G7311" t="s">
        <v>149</v>
      </c>
      <c r="H7311" t="s">
        <v>144</v>
      </c>
      <c r="I7311" t="s">
        <v>136</v>
      </c>
      <c r="J7311" t="s">
        <v>137</v>
      </c>
      <c r="K7311" t="s">
        <v>138</v>
      </c>
      <c r="L7311" t="s">
        <v>20050</v>
      </c>
      <c r="M7311" t="s">
        <v>20051</v>
      </c>
      <c r="N7311">
        <v>1.4524999999999999</v>
      </c>
      <c r="O7311">
        <v>3</v>
      </c>
      <c r="P7311">
        <v>219</v>
      </c>
      <c r="Q7311">
        <v>1</v>
      </c>
      <c r="R7311">
        <v>3</v>
      </c>
      <c r="S7311">
        <v>3</v>
      </c>
      <c r="T7311">
        <v>21</v>
      </c>
      <c r="U7311">
        <v>2</v>
      </c>
      <c r="V7311">
        <v>0</v>
      </c>
      <c r="W7311">
        <v>1.3106308975058332</v>
      </c>
      <c r="X7311">
        <v>83.479522187853817</v>
      </c>
      <c r="Y7311">
        <v>0.18649448274219999</v>
      </c>
      <c r="Z7311">
        <v>7.1250995536597914</v>
      </c>
      <c r="AA7311">
        <v>74.397129143691799</v>
      </c>
      <c r="AB7311">
        <v>17.524751540683209</v>
      </c>
      <c r="AC7311">
        <v>47.80544807903145</v>
      </c>
      <c r="AD7311">
        <v>0</v>
      </c>
      <c r="AE7311">
        <v>231.82907588516809</v>
      </c>
    </row>
    <row r="7312" spans="1:31" x14ac:dyDescent="0.3">
      <c r="A7312">
        <v>2630104</v>
      </c>
      <c r="B7312">
        <v>1</v>
      </c>
      <c r="C7312" t="s">
        <v>81</v>
      </c>
      <c r="D7312" t="s">
        <v>128</v>
      </c>
      <c r="E7312" t="s">
        <v>141</v>
      </c>
      <c r="F7312" t="s">
        <v>3553</v>
      </c>
      <c r="G7312" t="s">
        <v>149</v>
      </c>
      <c r="H7312" t="s">
        <v>144</v>
      </c>
      <c r="I7312" t="s">
        <v>136</v>
      </c>
      <c r="J7312" t="s">
        <v>137</v>
      </c>
      <c r="K7312" t="s">
        <v>138</v>
      </c>
      <c r="L7312" t="s">
        <v>20052</v>
      </c>
      <c r="M7312" t="s">
        <v>20053</v>
      </c>
      <c r="N7312">
        <v>0.35388888800000001</v>
      </c>
      <c r="O7312">
        <v>1</v>
      </c>
      <c r="P7312">
        <v>526</v>
      </c>
      <c r="Q7312">
        <v>1</v>
      </c>
      <c r="R7312">
        <v>16</v>
      </c>
      <c r="S7312">
        <v>0</v>
      </c>
      <c r="T7312">
        <v>46</v>
      </c>
      <c r="U7312">
        <v>0</v>
      </c>
      <c r="V7312">
        <v>0</v>
      </c>
      <c r="W7312">
        <v>9.6014188977777776E-2</v>
      </c>
      <c r="X7312">
        <v>33.49564843534246</v>
      </c>
      <c r="Y7312">
        <v>0.24344467140008164</v>
      </c>
      <c r="Z7312">
        <v>5.026265577835062</v>
      </c>
      <c r="AA7312">
        <v>0</v>
      </c>
      <c r="AB7312">
        <v>12.538673371642039</v>
      </c>
      <c r="AC7312">
        <v>0</v>
      </c>
      <c r="AD7312">
        <v>0</v>
      </c>
      <c r="AE7312">
        <v>51.400046245197423</v>
      </c>
    </row>
    <row r="7313" spans="1:31" x14ac:dyDescent="0.3">
      <c r="A7313">
        <v>2640277</v>
      </c>
      <c r="B7313">
        <v>1</v>
      </c>
      <c r="C7313" t="s">
        <v>81</v>
      </c>
      <c r="D7313" t="s">
        <v>120</v>
      </c>
      <c r="E7313" t="s">
        <v>194</v>
      </c>
      <c r="F7313" t="s">
        <v>20054</v>
      </c>
      <c r="G7313" t="s">
        <v>149</v>
      </c>
      <c r="H7313" t="s">
        <v>144</v>
      </c>
      <c r="I7313" t="s">
        <v>136</v>
      </c>
      <c r="J7313" t="s">
        <v>137</v>
      </c>
      <c r="K7313" t="s">
        <v>138</v>
      </c>
      <c r="L7313" t="s">
        <v>20055</v>
      </c>
      <c r="M7313" t="s">
        <v>20056</v>
      </c>
      <c r="N7313">
        <v>1.815555555</v>
      </c>
      <c r="O7313">
        <v>0</v>
      </c>
      <c r="P7313">
        <v>350</v>
      </c>
      <c r="Q7313">
        <v>114</v>
      </c>
      <c r="R7313">
        <v>48</v>
      </c>
      <c r="S7313">
        <v>10</v>
      </c>
      <c r="T7313">
        <v>49</v>
      </c>
      <c r="U7313">
        <v>3</v>
      </c>
      <c r="V7313">
        <v>0</v>
      </c>
      <c r="W7313">
        <v>0</v>
      </c>
      <c r="X7313">
        <v>134.51729241223765</v>
      </c>
      <c r="Y7313">
        <v>2232.9385562840584</v>
      </c>
      <c r="Z7313">
        <v>762.84523864313746</v>
      </c>
      <c r="AA7313">
        <v>70.509768199793072</v>
      </c>
      <c r="AB7313">
        <v>65.845920067414397</v>
      </c>
      <c r="AC7313">
        <v>273.13829504731331</v>
      </c>
      <c r="AD7313">
        <v>0</v>
      </c>
      <c r="AE7313">
        <v>3539.7950706539541</v>
      </c>
    </row>
    <row r="7314" spans="1:31" x14ac:dyDescent="0.3">
      <c r="A7314">
        <v>2640340</v>
      </c>
      <c r="B7314">
        <v>1</v>
      </c>
      <c r="C7314" t="s">
        <v>80</v>
      </c>
      <c r="D7314" t="s">
        <v>93</v>
      </c>
      <c r="E7314" t="s">
        <v>165</v>
      </c>
      <c r="F7314" t="s">
        <v>20057</v>
      </c>
      <c r="G7314" t="s">
        <v>224</v>
      </c>
      <c r="H7314" t="s">
        <v>135</v>
      </c>
      <c r="I7314" t="s">
        <v>136</v>
      </c>
      <c r="J7314" t="s">
        <v>137</v>
      </c>
      <c r="K7314" t="s">
        <v>138</v>
      </c>
      <c r="L7314" t="s">
        <v>20058</v>
      </c>
      <c r="M7314" t="s">
        <v>20059</v>
      </c>
      <c r="N7314">
        <v>4.0227777769999999</v>
      </c>
      <c r="O7314">
        <v>0</v>
      </c>
      <c r="P7314">
        <v>4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2.1997388000153855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2.1997388000153855</v>
      </c>
    </row>
    <row r="7315" spans="1:31" x14ac:dyDescent="0.3">
      <c r="A7315">
        <v>2629918</v>
      </c>
      <c r="B7315">
        <v>1</v>
      </c>
      <c r="C7315" t="s">
        <v>80</v>
      </c>
      <c r="D7315" t="s">
        <v>84</v>
      </c>
      <c r="E7315" t="s">
        <v>165</v>
      </c>
      <c r="F7315" t="s">
        <v>16254</v>
      </c>
      <c r="G7315" t="s">
        <v>224</v>
      </c>
      <c r="H7315" t="s">
        <v>135</v>
      </c>
      <c r="I7315" t="s">
        <v>136</v>
      </c>
      <c r="J7315" t="s">
        <v>137</v>
      </c>
      <c r="K7315" t="s">
        <v>138</v>
      </c>
      <c r="L7315" t="s">
        <v>20060</v>
      </c>
      <c r="M7315" t="s">
        <v>20061</v>
      </c>
      <c r="N7315">
        <v>5.4977777769999996</v>
      </c>
      <c r="O7315">
        <v>0</v>
      </c>
      <c r="P7315">
        <v>335</v>
      </c>
      <c r="Q7315">
        <v>0</v>
      </c>
      <c r="R7315">
        <v>0</v>
      </c>
      <c r="S7315">
        <v>0</v>
      </c>
      <c r="T7315">
        <v>2</v>
      </c>
      <c r="U7315">
        <v>0</v>
      </c>
      <c r="V7315">
        <v>0</v>
      </c>
      <c r="W7315">
        <v>0</v>
      </c>
      <c r="X7315">
        <v>443.5743397819171</v>
      </c>
      <c r="Y7315">
        <v>0</v>
      </c>
      <c r="Z7315">
        <v>0</v>
      </c>
      <c r="AA7315">
        <v>0</v>
      </c>
      <c r="AB7315">
        <v>2.6796003750403994</v>
      </c>
      <c r="AC7315">
        <v>0</v>
      </c>
      <c r="AD7315">
        <v>0</v>
      </c>
      <c r="AE7315">
        <v>446.25394015695753</v>
      </c>
    </row>
    <row r="7316" spans="1:31" x14ac:dyDescent="0.3">
      <c r="A7316">
        <v>2640386</v>
      </c>
      <c r="B7316">
        <v>1</v>
      </c>
      <c r="C7316" t="s">
        <v>80</v>
      </c>
      <c r="D7316" t="s">
        <v>104</v>
      </c>
      <c r="E7316" t="s">
        <v>141</v>
      </c>
      <c r="F7316" t="s">
        <v>20062</v>
      </c>
      <c r="G7316" t="s">
        <v>149</v>
      </c>
      <c r="H7316" t="s">
        <v>144</v>
      </c>
      <c r="I7316" t="s">
        <v>136</v>
      </c>
      <c r="J7316" t="s">
        <v>137</v>
      </c>
      <c r="K7316" t="s">
        <v>138</v>
      </c>
      <c r="L7316" t="s">
        <v>20063</v>
      </c>
      <c r="M7316" t="s">
        <v>20064</v>
      </c>
      <c r="N7316">
        <v>1.535555555</v>
      </c>
      <c r="O7316">
        <v>0</v>
      </c>
      <c r="P7316">
        <v>625</v>
      </c>
      <c r="Q7316">
        <v>0</v>
      </c>
      <c r="R7316">
        <v>21</v>
      </c>
      <c r="S7316">
        <v>0</v>
      </c>
      <c r="T7316">
        <v>51</v>
      </c>
      <c r="U7316">
        <v>0</v>
      </c>
      <c r="V7316">
        <v>0</v>
      </c>
      <c r="W7316">
        <v>0</v>
      </c>
      <c r="X7316">
        <v>217.79798643682133</v>
      </c>
      <c r="Y7316">
        <v>0</v>
      </c>
      <c r="Z7316">
        <v>13.431279231992162</v>
      </c>
      <c r="AA7316">
        <v>0</v>
      </c>
      <c r="AB7316">
        <v>24.602350912782661</v>
      </c>
      <c r="AC7316">
        <v>0</v>
      </c>
      <c r="AD7316">
        <v>0</v>
      </c>
      <c r="AE7316">
        <v>255.83161658159617</v>
      </c>
    </row>
    <row r="7317" spans="1:31" x14ac:dyDescent="0.3">
      <c r="A7317">
        <v>2640194</v>
      </c>
      <c r="B7317">
        <v>1</v>
      </c>
      <c r="C7317" t="s">
        <v>81</v>
      </c>
      <c r="D7317" t="s">
        <v>114</v>
      </c>
      <c r="E7317" t="s">
        <v>214</v>
      </c>
      <c r="F7317" t="s">
        <v>20065</v>
      </c>
      <c r="G7317" t="s">
        <v>134</v>
      </c>
      <c r="H7317" t="s">
        <v>135</v>
      </c>
      <c r="I7317" t="s">
        <v>136</v>
      </c>
      <c r="J7317" t="s">
        <v>137</v>
      </c>
      <c r="K7317" t="s">
        <v>138</v>
      </c>
      <c r="L7317" t="s">
        <v>20066</v>
      </c>
      <c r="M7317" t="s">
        <v>20067</v>
      </c>
      <c r="N7317">
        <v>2.1616666659999999</v>
      </c>
      <c r="O7317">
        <v>0</v>
      </c>
      <c r="P7317">
        <v>11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4.6948274053515515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4.6948274053515515</v>
      </c>
    </row>
    <row r="7318" spans="1:31" x14ac:dyDescent="0.3">
      <c r="A7318">
        <v>2630041</v>
      </c>
      <c r="B7318">
        <v>1</v>
      </c>
      <c r="C7318" t="s">
        <v>80</v>
      </c>
      <c r="D7318" t="s">
        <v>100</v>
      </c>
      <c r="E7318" t="s">
        <v>194</v>
      </c>
      <c r="F7318" t="s">
        <v>18087</v>
      </c>
      <c r="G7318" t="s">
        <v>161</v>
      </c>
      <c r="H7318" t="s">
        <v>144</v>
      </c>
      <c r="I7318" t="s">
        <v>136</v>
      </c>
      <c r="J7318" t="s">
        <v>137</v>
      </c>
      <c r="K7318" t="s">
        <v>162</v>
      </c>
      <c r="L7318" t="s">
        <v>20068</v>
      </c>
      <c r="M7318" t="s">
        <v>20069</v>
      </c>
      <c r="N7318">
        <v>0.89388888799999999</v>
      </c>
      <c r="O7318">
        <v>4</v>
      </c>
      <c r="P7318">
        <v>1688</v>
      </c>
      <c r="Q7318">
        <v>4</v>
      </c>
      <c r="R7318">
        <v>105</v>
      </c>
      <c r="S7318">
        <v>9</v>
      </c>
      <c r="T7318">
        <v>76</v>
      </c>
      <c r="U7318">
        <v>0</v>
      </c>
      <c r="V7318">
        <v>0</v>
      </c>
      <c r="W7318">
        <v>114.05997007296487</v>
      </c>
      <c r="X7318">
        <v>460.47285964987765</v>
      </c>
      <c r="Y7318">
        <v>11.664838640345966</v>
      </c>
      <c r="Z7318">
        <v>55.165434159357588</v>
      </c>
      <c r="AA7318">
        <v>417.98820521218693</v>
      </c>
      <c r="AB7318">
        <v>81.669101431158992</v>
      </c>
      <c r="AC7318">
        <v>0</v>
      </c>
      <c r="AD7318">
        <v>0</v>
      </c>
      <c r="AE7318">
        <v>1141.020409165892</v>
      </c>
    </row>
    <row r="7319" spans="1:31" x14ac:dyDescent="0.3">
      <c r="A7319">
        <v>2629898</v>
      </c>
      <c r="B7319">
        <v>1</v>
      </c>
      <c r="C7319" t="s">
        <v>80</v>
      </c>
      <c r="D7319" t="s">
        <v>97</v>
      </c>
      <c r="E7319" t="s">
        <v>194</v>
      </c>
      <c r="F7319" t="s">
        <v>20070</v>
      </c>
      <c r="G7319" t="s">
        <v>149</v>
      </c>
      <c r="H7319" t="s">
        <v>144</v>
      </c>
      <c r="I7319" t="s">
        <v>136</v>
      </c>
      <c r="J7319" t="s">
        <v>137</v>
      </c>
      <c r="K7319" t="s">
        <v>138</v>
      </c>
      <c r="L7319" t="s">
        <v>20071</v>
      </c>
      <c r="M7319" t="s">
        <v>20072</v>
      </c>
      <c r="N7319">
        <v>1.9738888880000001</v>
      </c>
      <c r="O7319">
        <v>2</v>
      </c>
      <c r="P7319">
        <v>992</v>
      </c>
      <c r="Q7319">
        <v>1</v>
      </c>
      <c r="R7319">
        <v>32</v>
      </c>
      <c r="S7319">
        <v>5</v>
      </c>
      <c r="T7319">
        <v>75</v>
      </c>
      <c r="U7319">
        <v>0</v>
      </c>
      <c r="V7319">
        <v>0</v>
      </c>
      <c r="W7319">
        <v>61.227321330848198</v>
      </c>
      <c r="X7319">
        <v>496.35807058793529</v>
      </c>
      <c r="Y7319">
        <v>0.19252392053659251</v>
      </c>
      <c r="Z7319">
        <v>17.972480690146799</v>
      </c>
      <c r="AA7319">
        <v>15.707372155568121</v>
      </c>
      <c r="AB7319">
        <v>147.70758298260603</v>
      </c>
      <c r="AC7319">
        <v>0</v>
      </c>
      <c r="AD7319">
        <v>0</v>
      </c>
      <c r="AE7319">
        <v>739.16535166764095</v>
      </c>
    </row>
    <row r="7320" spans="1:31" x14ac:dyDescent="0.3">
      <c r="A7320">
        <v>2629998</v>
      </c>
      <c r="B7320">
        <v>1</v>
      </c>
      <c r="C7320" t="s">
        <v>80</v>
      </c>
      <c r="D7320" t="s">
        <v>83</v>
      </c>
      <c r="E7320" t="s">
        <v>165</v>
      </c>
      <c r="F7320" t="s">
        <v>20073</v>
      </c>
      <c r="G7320" t="s">
        <v>224</v>
      </c>
      <c r="H7320" t="s">
        <v>135</v>
      </c>
      <c r="I7320" t="s">
        <v>136</v>
      </c>
      <c r="J7320" t="s">
        <v>137</v>
      </c>
      <c r="K7320" t="s">
        <v>138</v>
      </c>
      <c r="L7320" t="s">
        <v>20074</v>
      </c>
      <c r="M7320" t="s">
        <v>20075</v>
      </c>
      <c r="N7320">
        <v>4.2813888880000004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28</v>
      </c>
      <c r="U7320">
        <v>0</v>
      </c>
      <c r="V7320">
        <v>1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129.68145941442259</v>
      </c>
      <c r="AC7320">
        <v>0</v>
      </c>
      <c r="AD7320">
        <v>22.712140985393447</v>
      </c>
      <c r="AE7320">
        <v>152.39360039981602</v>
      </c>
    </row>
    <row r="7321" spans="1:31" x14ac:dyDescent="0.3">
      <c r="A7321">
        <v>2640575</v>
      </c>
      <c r="B7321">
        <v>1</v>
      </c>
      <c r="C7321" t="s">
        <v>80</v>
      </c>
      <c r="D7321" t="s">
        <v>93</v>
      </c>
      <c r="E7321" t="s">
        <v>194</v>
      </c>
      <c r="F7321" t="s">
        <v>2588</v>
      </c>
      <c r="G7321" t="s">
        <v>154</v>
      </c>
      <c r="H7321" t="s">
        <v>144</v>
      </c>
      <c r="I7321" t="s">
        <v>136</v>
      </c>
      <c r="J7321" t="s">
        <v>137</v>
      </c>
      <c r="K7321" t="s">
        <v>138</v>
      </c>
      <c r="L7321" t="s">
        <v>20076</v>
      </c>
      <c r="M7321" t="s">
        <v>20077</v>
      </c>
      <c r="N7321">
        <v>0.14000000000000001</v>
      </c>
      <c r="O7321">
        <v>0</v>
      </c>
      <c r="P7321">
        <v>691</v>
      </c>
      <c r="Q7321">
        <v>10</v>
      </c>
      <c r="R7321">
        <v>220</v>
      </c>
      <c r="S7321">
        <v>21</v>
      </c>
      <c r="T7321">
        <v>146</v>
      </c>
      <c r="U7321">
        <v>0</v>
      </c>
      <c r="V7321">
        <v>0</v>
      </c>
      <c r="W7321">
        <v>0</v>
      </c>
      <c r="X7321">
        <v>21.854258833811553</v>
      </c>
      <c r="Y7321">
        <v>8.6385514352047554</v>
      </c>
      <c r="Z7321">
        <v>106.04556238014041</v>
      </c>
      <c r="AA7321">
        <v>10.018448726981998</v>
      </c>
      <c r="AB7321">
        <v>25.211359144944506</v>
      </c>
      <c r="AC7321">
        <v>0</v>
      </c>
      <c r="AD7321">
        <v>0</v>
      </c>
      <c r="AE7321">
        <v>171.76818052108322</v>
      </c>
    </row>
    <row r="7322" spans="1:31" x14ac:dyDescent="0.3">
      <c r="A7322">
        <v>2640506</v>
      </c>
      <c r="B7322">
        <v>1</v>
      </c>
      <c r="C7322" t="s">
        <v>81</v>
      </c>
      <c r="D7322" t="s">
        <v>113</v>
      </c>
      <c r="E7322" t="s">
        <v>165</v>
      </c>
      <c r="F7322" t="s">
        <v>20078</v>
      </c>
      <c r="G7322" t="s">
        <v>224</v>
      </c>
      <c r="H7322" t="s">
        <v>135</v>
      </c>
      <c r="I7322" t="s">
        <v>136</v>
      </c>
      <c r="J7322" t="s">
        <v>137</v>
      </c>
      <c r="K7322" t="s">
        <v>138</v>
      </c>
      <c r="L7322" t="s">
        <v>20079</v>
      </c>
      <c r="M7322" t="s">
        <v>20080</v>
      </c>
      <c r="N7322">
        <v>1.2308333330000001</v>
      </c>
      <c r="O7322">
        <v>0</v>
      </c>
      <c r="P7322">
        <v>12</v>
      </c>
      <c r="Q7322">
        <v>0</v>
      </c>
      <c r="R7322">
        <v>7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9.3548053297961768</v>
      </c>
      <c r="Y7322">
        <v>0</v>
      </c>
      <c r="Z7322">
        <v>25.366102371286352</v>
      </c>
      <c r="AA7322">
        <v>0</v>
      </c>
      <c r="AB7322">
        <v>0</v>
      </c>
      <c r="AC7322">
        <v>0</v>
      </c>
      <c r="AD7322">
        <v>0</v>
      </c>
      <c r="AE7322">
        <v>34.720907701082531</v>
      </c>
    </row>
    <row r="7323" spans="1:31" x14ac:dyDescent="0.3">
      <c r="A7323">
        <v>2640363</v>
      </c>
      <c r="B7323">
        <v>1</v>
      </c>
      <c r="C7323" t="s">
        <v>81</v>
      </c>
      <c r="D7323" t="s">
        <v>126</v>
      </c>
      <c r="E7323" t="s">
        <v>147</v>
      </c>
      <c r="F7323" t="s">
        <v>609</v>
      </c>
      <c r="G7323" t="s">
        <v>149</v>
      </c>
      <c r="H7323" t="s">
        <v>144</v>
      </c>
      <c r="I7323" t="s">
        <v>136</v>
      </c>
      <c r="J7323" t="s">
        <v>137</v>
      </c>
      <c r="K7323" t="s">
        <v>138</v>
      </c>
      <c r="L7323" t="s">
        <v>20081</v>
      </c>
      <c r="M7323" t="s">
        <v>20082</v>
      </c>
      <c r="N7323">
        <v>0.94166666600000004</v>
      </c>
      <c r="O7323">
        <v>7</v>
      </c>
      <c r="P7323">
        <v>305</v>
      </c>
      <c r="Q7323">
        <v>36</v>
      </c>
      <c r="R7323">
        <v>133</v>
      </c>
      <c r="S7323">
        <v>7</v>
      </c>
      <c r="T7323">
        <v>20</v>
      </c>
      <c r="U7323">
        <v>1</v>
      </c>
      <c r="V7323">
        <v>0</v>
      </c>
      <c r="W7323">
        <v>1.5993653744552081</v>
      </c>
      <c r="X7323">
        <v>46.223669942439599</v>
      </c>
      <c r="Y7323">
        <v>444.04495698159809</v>
      </c>
      <c r="Z7323">
        <v>213.77695701252051</v>
      </c>
      <c r="AA7323">
        <v>74.801110947784963</v>
      </c>
      <c r="AB7323">
        <v>25.116446169628794</v>
      </c>
      <c r="AC7323">
        <v>100.10333865083612</v>
      </c>
      <c r="AD7323">
        <v>0</v>
      </c>
      <c r="AE7323">
        <v>905.66584507926336</v>
      </c>
    </row>
    <row r="7324" spans="1:31" x14ac:dyDescent="0.3">
      <c r="A7324">
        <v>2640469</v>
      </c>
      <c r="B7324">
        <v>1</v>
      </c>
      <c r="C7324" t="s">
        <v>80</v>
      </c>
      <c r="D7324" t="s">
        <v>93</v>
      </c>
      <c r="E7324" t="s">
        <v>152</v>
      </c>
      <c r="F7324" t="s">
        <v>12104</v>
      </c>
      <c r="G7324" t="s">
        <v>191</v>
      </c>
      <c r="H7324" t="s">
        <v>135</v>
      </c>
      <c r="I7324" t="s">
        <v>136</v>
      </c>
      <c r="J7324" t="s">
        <v>137</v>
      </c>
      <c r="K7324" t="s">
        <v>138</v>
      </c>
      <c r="L7324" t="s">
        <v>20083</v>
      </c>
      <c r="M7324" t="s">
        <v>20084</v>
      </c>
      <c r="N7324">
        <v>1.106666666</v>
      </c>
      <c r="O7324">
        <v>0</v>
      </c>
      <c r="P7324">
        <v>22</v>
      </c>
      <c r="Q7324">
        <v>0</v>
      </c>
      <c r="R7324">
        <v>24</v>
      </c>
      <c r="S7324">
        <v>0</v>
      </c>
      <c r="T7324">
        <v>7</v>
      </c>
      <c r="U7324">
        <v>0</v>
      </c>
      <c r="V7324">
        <v>0</v>
      </c>
      <c r="W7324">
        <v>0</v>
      </c>
      <c r="X7324">
        <v>7.8633040090978046</v>
      </c>
      <c r="Y7324">
        <v>0</v>
      </c>
      <c r="Z7324">
        <v>175.61092333165365</v>
      </c>
      <c r="AA7324">
        <v>0</v>
      </c>
      <c r="AB7324">
        <v>9.863315329426122</v>
      </c>
      <c r="AC7324">
        <v>0</v>
      </c>
      <c r="AD7324">
        <v>0</v>
      </c>
      <c r="AE7324">
        <v>193.33754267017758</v>
      </c>
    </row>
    <row r="7325" spans="1:31" x14ac:dyDescent="0.3">
      <c r="A7325">
        <v>2640320</v>
      </c>
      <c r="B7325">
        <v>1</v>
      </c>
      <c r="C7325" t="s">
        <v>80</v>
      </c>
      <c r="D7325" t="s">
        <v>107</v>
      </c>
      <c r="E7325" t="s">
        <v>147</v>
      </c>
      <c r="F7325" t="s">
        <v>13406</v>
      </c>
      <c r="G7325" t="s">
        <v>149</v>
      </c>
      <c r="H7325" t="s">
        <v>144</v>
      </c>
      <c r="I7325" t="s">
        <v>136</v>
      </c>
      <c r="J7325" t="s">
        <v>137</v>
      </c>
      <c r="K7325" t="s">
        <v>138</v>
      </c>
      <c r="L7325" t="s">
        <v>20085</v>
      </c>
      <c r="M7325" t="s">
        <v>20086</v>
      </c>
      <c r="N7325">
        <v>0.394166666</v>
      </c>
      <c r="O7325">
        <v>9</v>
      </c>
      <c r="P7325">
        <v>1301</v>
      </c>
      <c r="Q7325">
        <v>24</v>
      </c>
      <c r="R7325">
        <v>79</v>
      </c>
      <c r="S7325">
        <v>9</v>
      </c>
      <c r="T7325">
        <v>122</v>
      </c>
      <c r="U7325">
        <v>1</v>
      </c>
      <c r="V7325">
        <v>1</v>
      </c>
      <c r="W7325">
        <v>4.0537203103657617</v>
      </c>
      <c r="X7325">
        <v>120.68004851372145</v>
      </c>
      <c r="Y7325">
        <v>35.185057789032136</v>
      </c>
      <c r="Z7325">
        <v>20.925540444513711</v>
      </c>
      <c r="AA7325">
        <v>31.119931655369637</v>
      </c>
      <c r="AB7325">
        <v>79.010448980637392</v>
      </c>
      <c r="AC7325">
        <v>49.97061997461612</v>
      </c>
      <c r="AD7325">
        <v>0.71303853866776368</v>
      </c>
      <c r="AE7325">
        <v>341.65840620692398</v>
      </c>
    </row>
    <row r="7326" spans="1:31" x14ac:dyDescent="0.3">
      <c r="A7326">
        <v>2640512</v>
      </c>
      <c r="B7326">
        <v>1</v>
      </c>
      <c r="C7326" t="s">
        <v>80</v>
      </c>
      <c r="D7326" t="s">
        <v>104</v>
      </c>
      <c r="E7326" t="s">
        <v>194</v>
      </c>
      <c r="F7326" t="s">
        <v>19726</v>
      </c>
      <c r="G7326" t="s">
        <v>562</v>
      </c>
      <c r="H7326" t="s">
        <v>144</v>
      </c>
      <c r="I7326" t="s">
        <v>136</v>
      </c>
      <c r="J7326" t="s">
        <v>137</v>
      </c>
      <c r="K7326" t="s">
        <v>138</v>
      </c>
      <c r="L7326" t="s">
        <v>20087</v>
      </c>
      <c r="M7326" t="s">
        <v>20088</v>
      </c>
      <c r="N7326">
        <v>0.144166666</v>
      </c>
      <c r="O7326">
        <v>47</v>
      </c>
      <c r="P7326">
        <v>3202</v>
      </c>
      <c r="Q7326">
        <v>129</v>
      </c>
      <c r="R7326">
        <v>208</v>
      </c>
      <c r="S7326">
        <v>58</v>
      </c>
      <c r="T7326">
        <v>413</v>
      </c>
      <c r="U7326">
        <v>2</v>
      </c>
      <c r="V7326">
        <v>1</v>
      </c>
      <c r="W7326">
        <v>12.231249523452679</v>
      </c>
      <c r="X7326">
        <v>131.70681646448642</v>
      </c>
      <c r="Y7326">
        <v>29.239674858197933</v>
      </c>
      <c r="Z7326">
        <v>36.450061032469989</v>
      </c>
      <c r="AA7326">
        <v>42.472373398725601</v>
      </c>
      <c r="AB7326">
        <v>50.852557876559516</v>
      </c>
      <c r="AC7326">
        <v>0.29552284497028652</v>
      </c>
      <c r="AD7326">
        <v>0.24158579664906343</v>
      </c>
      <c r="AE7326">
        <v>303.4898417955115</v>
      </c>
    </row>
    <row r="7327" spans="1:31" x14ac:dyDescent="0.3">
      <c r="A7327">
        <v>2629918</v>
      </c>
      <c r="B7327">
        <v>2</v>
      </c>
      <c r="C7327" t="s">
        <v>80</v>
      </c>
      <c r="D7327" t="s">
        <v>84</v>
      </c>
      <c r="E7327" t="s">
        <v>152</v>
      </c>
      <c r="F7327" t="s">
        <v>20089</v>
      </c>
      <c r="G7327" t="s">
        <v>224</v>
      </c>
      <c r="H7327" t="s">
        <v>135</v>
      </c>
      <c r="I7327" t="s">
        <v>136</v>
      </c>
      <c r="J7327" t="s">
        <v>137</v>
      </c>
      <c r="K7327" t="s">
        <v>138</v>
      </c>
      <c r="L7327" t="s">
        <v>20061</v>
      </c>
      <c r="M7327" t="s">
        <v>20090</v>
      </c>
      <c r="N7327">
        <v>8.2222221999999998E-2</v>
      </c>
      <c r="O7327">
        <v>0</v>
      </c>
      <c r="P7327">
        <v>1147</v>
      </c>
      <c r="Q7327">
        <v>0</v>
      </c>
      <c r="R7327">
        <v>0</v>
      </c>
      <c r="S7327">
        <v>0</v>
      </c>
      <c r="T7327">
        <v>116</v>
      </c>
      <c r="U7327">
        <v>0</v>
      </c>
      <c r="V7327">
        <v>0</v>
      </c>
      <c r="W7327">
        <v>0</v>
      </c>
      <c r="X7327">
        <v>27.401312199067135</v>
      </c>
      <c r="Y7327">
        <v>0</v>
      </c>
      <c r="Z7327">
        <v>0</v>
      </c>
      <c r="AA7327">
        <v>0</v>
      </c>
      <c r="AB7327">
        <v>14.175187355060496</v>
      </c>
      <c r="AC7327">
        <v>0</v>
      </c>
      <c r="AD7327">
        <v>0</v>
      </c>
      <c r="AE7327">
        <v>41.576499554127629</v>
      </c>
    </row>
    <row r="7328" spans="1:31" x14ac:dyDescent="0.3">
      <c r="A7328">
        <v>2629978</v>
      </c>
      <c r="B7328">
        <v>1</v>
      </c>
      <c r="C7328" t="s">
        <v>80</v>
      </c>
      <c r="D7328" t="s">
        <v>93</v>
      </c>
      <c r="E7328" t="s">
        <v>165</v>
      </c>
      <c r="F7328" t="s">
        <v>3251</v>
      </c>
      <c r="G7328" t="s">
        <v>224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20091</v>
      </c>
      <c r="M7328" t="s">
        <v>20092</v>
      </c>
      <c r="N7328">
        <v>1.2547222220000001</v>
      </c>
      <c r="O7328">
        <v>0</v>
      </c>
      <c r="P7328">
        <v>4</v>
      </c>
      <c r="Q7328">
        <v>0</v>
      </c>
      <c r="R7328">
        <v>2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1.6446500217920268</v>
      </c>
      <c r="Y7328">
        <v>0</v>
      </c>
      <c r="Z7328">
        <v>3.7210775642132097</v>
      </c>
      <c r="AA7328">
        <v>0</v>
      </c>
      <c r="AB7328">
        <v>1.3420272123899637</v>
      </c>
      <c r="AC7328">
        <v>0</v>
      </c>
      <c r="AD7328">
        <v>0</v>
      </c>
      <c r="AE7328">
        <v>6.7077547983952002</v>
      </c>
    </row>
    <row r="7329" spans="1:31" x14ac:dyDescent="0.3">
      <c r="A7329">
        <v>2630107</v>
      </c>
      <c r="B7329">
        <v>1</v>
      </c>
      <c r="C7329" t="s">
        <v>80</v>
      </c>
      <c r="D7329" t="s">
        <v>94</v>
      </c>
      <c r="E7329" t="s">
        <v>132</v>
      </c>
      <c r="F7329" t="s">
        <v>20093</v>
      </c>
      <c r="G7329" t="s">
        <v>268</v>
      </c>
      <c r="H7329" t="s">
        <v>135</v>
      </c>
      <c r="I7329" t="s">
        <v>136</v>
      </c>
      <c r="J7329" t="s">
        <v>137</v>
      </c>
      <c r="K7329" t="s">
        <v>138</v>
      </c>
      <c r="L7329" t="s">
        <v>20094</v>
      </c>
      <c r="M7329" t="s">
        <v>20095</v>
      </c>
      <c r="N7329">
        <v>3.6274999999999999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0.8538620213342476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0.8538620213342476</v>
      </c>
    </row>
    <row r="7330" spans="1:31" x14ac:dyDescent="0.3">
      <c r="A7330">
        <v>2640529</v>
      </c>
      <c r="B7330">
        <v>1</v>
      </c>
      <c r="C7330" t="s">
        <v>80</v>
      </c>
      <c r="D7330" t="s">
        <v>94</v>
      </c>
      <c r="E7330" t="s">
        <v>141</v>
      </c>
      <c r="F7330" t="s">
        <v>20096</v>
      </c>
      <c r="G7330" t="s">
        <v>143</v>
      </c>
      <c r="H7330" t="s">
        <v>144</v>
      </c>
      <c r="I7330" t="s">
        <v>136</v>
      </c>
      <c r="J7330" t="s">
        <v>137</v>
      </c>
      <c r="K7330" t="s">
        <v>138</v>
      </c>
      <c r="L7330" t="s">
        <v>20097</v>
      </c>
      <c r="M7330" t="s">
        <v>20098</v>
      </c>
      <c r="N7330">
        <v>2.8619444440000001</v>
      </c>
      <c r="O7330">
        <v>0</v>
      </c>
      <c r="P7330">
        <v>14</v>
      </c>
      <c r="Q7330">
        <v>0</v>
      </c>
      <c r="R7330">
        <v>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10.583527650864145</v>
      </c>
      <c r="Y7330">
        <v>0</v>
      </c>
      <c r="Z7330">
        <v>15.630253686810924</v>
      </c>
      <c r="AA7330">
        <v>0</v>
      </c>
      <c r="AB7330">
        <v>0</v>
      </c>
      <c r="AC7330">
        <v>0</v>
      </c>
      <c r="AD7330">
        <v>0</v>
      </c>
      <c r="AE7330">
        <v>26.213781337675069</v>
      </c>
    </row>
    <row r="7331" spans="1:31" x14ac:dyDescent="0.3">
      <c r="A7331">
        <v>2629961</v>
      </c>
      <c r="B7331">
        <v>1</v>
      </c>
      <c r="C7331" t="s">
        <v>80</v>
      </c>
      <c r="D7331" t="s">
        <v>98</v>
      </c>
      <c r="E7331" t="s">
        <v>141</v>
      </c>
      <c r="F7331" t="s">
        <v>20099</v>
      </c>
      <c r="G7331" t="s">
        <v>199</v>
      </c>
      <c r="H7331" t="s">
        <v>144</v>
      </c>
      <c r="I7331" t="s">
        <v>136</v>
      </c>
      <c r="J7331" t="s">
        <v>3</v>
      </c>
      <c r="K7331" t="s">
        <v>138</v>
      </c>
      <c r="L7331" t="s">
        <v>20100</v>
      </c>
      <c r="M7331" t="s">
        <v>20101</v>
      </c>
      <c r="N7331">
        <v>8.323611111</v>
      </c>
      <c r="O7331">
        <v>0</v>
      </c>
      <c r="P7331">
        <v>10</v>
      </c>
      <c r="Q7331">
        <v>0</v>
      </c>
      <c r="R7331">
        <v>36</v>
      </c>
      <c r="S7331">
        <v>0</v>
      </c>
      <c r="T7331">
        <v>22</v>
      </c>
      <c r="U7331">
        <v>0</v>
      </c>
      <c r="V7331">
        <v>0</v>
      </c>
      <c r="W7331">
        <v>0</v>
      </c>
      <c r="X7331">
        <v>24.278559276415731</v>
      </c>
      <c r="Y7331">
        <v>0</v>
      </c>
      <c r="Z7331">
        <v>641.32022958779419</v>
      </c>
      <c r="AA7331">
        <v>0</v>
      </c>
      <c r="AB7331">
        <v>253.74874841512192</v>
      </c>
      <c r="AC7331">
        <v>0</v>
      </c>
      <c r="AD7331">
        <v>0</v>
      </c>
      <c r="AE7331">
        <v>919.34753727933185</v>
      </c>
    </row>
    <row r="7332" spans="1:31" x14ac:dyDescent="0.3">
      <c r="A7332">
        <v>2630061</v>
      </c>
      <c r="B7332">
        <v>1</v>
      </c>
      <c r="C7332" t="s">
        <v>80</v>
      </c>
      <c r="D7332" t="s">
        <v>105</v>
      </c>
      <c r="E7332" t="s">
        <v>141</v>
      </c>
      <c r="F7332" t="s">
        <v>20102</v>
      </c>
      <c r="G7332" t="s">
        <v>143</v>
      </c>
      <c r="H7332" t="s">
        <v>144</v>
      </c>
      <c r="I7332" t="s">
        <v>136</v>
      </c>
      <c r="J7332" t="s">
        <v>137</v>
      </c>
      <c r="K7332" t="s">
        <v>138</v>
      </c>
      <c r="L7332" t="s">
        <v>20103</v>
      </c>
      <c r="M7332" t="s">
        <v>20104</v>
      </c>
      <c r="N7332">
        <v>2.6811111109999999</v>
      </c>
      <c r="O7332">
        <v>2</v>
      </c>
      <c r="P7332">
        <v>0</v>
      </c>
      <c r="Q7332">
        <v>2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15.165029694718106</v>
      </c>
      <c r="X7332">
        <v>0</v>
      </c>
      <c r="Y7332">
        <v>5.3433577740105314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20.508387468728635</v>
      </c>
    </row>
    <row r="7333" spans="1:31" x14ac:dyDescent="0.3">
      <c r="A7333">
        <v>2630018</v>
      </c>
      <c r="B7333">
        <v>1</v>
      </c>
      <c r="C7333" t="s">
        <v>81</v>
      </c>
      <c r="D7333" t="s">
        <v>127</v>
      </c>
      <c r="E7333" t="s">
        <v>147</v>
      </c>
      <c r="F7333" t="s">
        <v>3186</v>
      </c>
      <c r="G7333" t="s">
        <v>149</v>
      </c>
      <c r="H7333" t="s">
        <v>144</v>
      </c>
      <c r="I7333" t="s">
        <v>136</v>
      </c>
      <c r="J7333" t="s">
        <v>137</v>
      </c>
      <c r="K7333" t="s">
        <v>138</v>
      </c>
      <c r="L7333" t="s">
        <v>20105</v>
      </c>
      <c r="M7333" t="s">
        <v>20106</v>
      </c>
      <c r="N7333">
        <v>1.259166666</v>
      </c>
      <c r="O7333">
        <v>2</v>
      </c>
      <c r="P7333">
        <v>3</v>
      </c>
      <c r="Q7333">
        <v>59</v>
      </c>
      <c r="R7333">
        <v>37</v>
      </c>
      <c r="S7333">
        <v>6</v>
      </c>
      <c r="T7333">
        <v>0</v>
      </c>
      <c r="U7333">
        <v>0</v>
      </c>
      <c r="V7333">
        <v>0</v>
      </c>
      <c r="W7333">
        <v>2.2229481725459248</v>
      </c>
      <c r="X7333">
        <v>2.2692381650693703</v>
      </c>
      <c r="Y7333">
        <v>467.44840656081641</v>
      </c>
      <c r="Z7333">
        <v>593.92286473877095</v>
      </c>
      <c r="AA7333">
        <v>54.420935219325514</v>
      </c>
      <c r="AB7333">
        <v>0</v>
      </c>
      <c r="AC7333">
        <v>0</v>
      </c>
      <c r="AD7333">
        <v>0</v>
      </c>
      <c r="AE7333">
        <v>1120.284392856528</v>
      </c>
    </row>
    <row r="7334" spans="1:31" x14ac:dyDescent="0.3">
      <c r="A7334">
        <v>2640552</v>
      </c>
      <c r="B7334">
        <v>1</v>
      </c>
      <c r="C7334" t="s">
        <v>81</v>
      </c>
      <c r="D7334" t="s">
        <v>119</v>
      </c>
      <c r="E7334" t="s">
        <v>141</v>
      </c>
      <c r="F7334" t="s">
        <v>20107</v>
      </c>
      <c r="G7334" t="s">
        <v>143</v>
      </c>
      <c r="H7334" t="s">
        <v>144</v>
      </c>
      <c r="I7334" t="s">
        <v>136</v>
      </c>
      <c r="J7334" t="s">
        <v>137</v>
      </c>
      <c r="K7334" t="s">
        <v>138</v>
      </c>
      <c r="L7334" t="s">
        <v>20108</v>
      </c>
      <c r="M7334" t="s">
        <v>20109</v>
      </c>
      <c r="N7334">
        <v>1.0677777770000001</v>
      </c>
      <c r="O7334">
        <v>0</v>
      </c>
      <c r="P7334">
        <v>44</v>
      </c>
      <c r="Q7334">
        <v>0</v>
      </c>
      <c r="R7334">
        <v>8</v>
      </c>
      <c r="S7334">
        <v>0</v>
      </c>
      <c r="T7334">
        <v>1</v>
      </c>
      <c r="U7334">
        <v>0</v>
      </c>
      <c r="V7334">
        <v>0</v>
      </c>
      <c r="W7334">
        <v>0</v>
      </c>
      <c r="X7334">
        <v>13.12146983352709</v>
      </c>
      <c r="Y7334">
        <v>0</v>
      </c>
      <c r="Z7334">
        <v>26.041442045956487</v>
      </c>
      <c r="AA7334">
        <v>0</v>
      </c>
      <c r="AB7334">
        <v>0</v>
      </c>
      <c r="AC7334">
        <v>0</v>
      </c>
      <c r="AD7334">
        <v>0</v>
      </c>
      <c r="AE7334">
        <v>39.162911879483573</v>
      </c>
    </row>
    <row r="7335" spans="1:31" x14ac:dyDescent="0.3">
      <c r="A7335">
        <v>2629975</v>
      </c>
      <c r="B7335">
        <v>1</v>
      </c>
      <c r="C7335" t="s">
        <v>80</v>
      </c>
      <c r="D7335" t="s">
        <v>97</v>
      </c>
      <c r="E7335" t="s">
        <v>141</v>
      </c>
      <c r="F7335" t="s">
        <v>20110</v>
      </c>
      <c r="G7335" t="s">
        <v>1177</v>
      </c>
      <c r="H7335" t="s">
        <v>144</v>
      </c>
      <c r="I7335" t="s">
        <v>136</v>
      </c>
      <c r="J7335" t="s">
        <v>137</v>
      </c>
      <c r="K7335" t="s">
        <v>138</v>
      </c>
      <c r="L7335" t="s">
        <v>20111</v>
      </c>
      <c r="M7335" t="s">
        <v>19724</v>
      </c>
      <c r="N7335">
        <v>8.0083333329999995</v>
      </c>
      <c r="O7335">
        <v>0</v>
      </c>
      <c r="P7335">
        <v>42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84.390491406788627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84.390491406788627</v>
      </c>
    </row>
    <row r="7336" spans="1:31" x14ac:dyDescent="0.3">
      <c r="A7336">
        <v>2630144</v>
      </c>
      <c r="B7336">
        <v>1</v>
      </c>
      <c r="C7336" t="s">
        <v>80</v>
      </c>
      <c r="D7336" t="s">
        <v>102</v>
      </c>
      <c r="E7336" t="s">
        <v>141</v>
      </c>
      <c r="F7336" t="s">
        <v>17348</v>
      </c>
      <c r="G7336" t="s">
        <v>143</v>
      </c>
      <c r="H7336" t="s">
        <v>144</v>
      </c>
      <c r="I7336" t="s">
        <v>136</v>
      </c>
      <c r="J7336" t="s">
        <v>137</v>
      </c>
      <c r="K7336" t="s">
        <v>138</v>
      </c>
      <c r="L7336" t="s">
        <v>20112</v>
      </c>
      <c r="M7336" t="s">
        <v>20113</v>
      </c>
      <c r="N7336">
        <v>0.80333333299999998</v>
      </c>
      <c r="O7336">
        <v>0</v>
      </c>
      <c r="P7336">
        <v>327</v>
      </c>
      <c r="Q7336">
        <v>0</v>
      </c>
      <c r="R7336">
        <v>2</v>
      </c>
      <c r="S7336">
        <v>1</v>
      </c>
      <c r="T7336">
        <v>29</v>
      </c>
      <c r="U7336">
        <v>0</v>
      </c>
      <c r="V7336">
        <v>0</v>
      </c>
      <c r="W7336">
        <v>0</v>
      </c>
      <c r="X7336">
        <v>35.919799687355997</v>
      </c>
      <c r="Y7336">
        <v>0</v>
      </c>
      <c r="Z7336">
        <v>9.4026482439311998E-2</v>
      </c>
      <c r="AA7336">
        <v>5.5673325421916635</v>
      </c>
      <c r="AB7336">
        <v>23.311804629708341</v>
      </c>
      <c r="AC7336">
        <v>0</v>
      </c>
      <c r="AD7336">
        <v>0</v>
      </c>
      <c r="AE7336">
        <v>64.892963341695321</v>
      </c>
    </row>
    <row r="7337" spans="1:31" x14ac:dyDescent="0.3">
      <c r="A7337">
        <v>2630081</v>
      </c>
      <c r="B7337">
        <v>1</v>
      </c>
      <c r="C7337" t="s">
        <v>80</v>
      </c>
      <c r="D7337" t="s">
        <v>106</v>
      </c>
      <c r="E7337" t="s">
        <v>152</v>
      </c>
      <c r="F7337" t="s">
        <v>4996</v>
      </c>
      <c r="G7337" t="s">
        <v>220</v>
      </c>
      <c r="H7337" t="s">
        <v>135</v>
      </c>
      <c r="I7337" t="s">
        <v>136</v>
      </c>
      <c r="J7337" t="s">
        <v>137</v>
      </c>
      <c r="K7337" t="s">
        <v>162</v>
      </c>
      <c r="L7337" t="s">
        <v>20114</v>
      </c>
      <c r="M7337" t="s">
        <v>20115</v>
      </c>
      <c r="N7337">
        <v>8.750555555</v>
      </c>
      <c r="O7337">
        <v>0</v>
      </c>
      <c r="P7337">
        <v>70</v>
      </c>
      <c r="Q7337">
        <v>0</v>
      </c>
      <c r="R7337">
        <v>2</v>
      </c>
      <c r="S7337">
        <v>0</v>
      </c>
      <c r="T7337">
        <v>2</v>
      </c>
      <c r="U7337">
        <v>0</v>
      </c>
      <c r="V7337">
        <v>0</v>
      </c>
      <c r="W7337">
        <v>0</v>
      </c>
      <c r="X7337">
        <v>208.18308504377293</v>
      </c>
      <c r="Y7337">
        <v>0</v>
      </c>
      <c r="Z7337">
        <v>77.045303730641393</v>
      </c>
      <c r="AA7337">
        <v>0</v>
      </c>
      <c r="AB7337">
        <v>0.52001749783328888</v>
      </c>
      <c r="AC7337">
        <v>0</v>
      </c>
      <c r="AD7337">
        <v>0</v>
      </c>
      <c r="AE7337">
        <v>285.74840627224762</v>
      </c>
    </row>
    <row r="7338" spans="1:31" x14ac:dyDescent="0.3">
      <c r="A7338">
        <v>2629938</v>
      </c>
      <c r="B7338">
        <v>1</v>
      </c>
      <c r="C7338" t="s">
        <v>80</v>
      </c>
      <c r="D7338" t="s">
        <v>100</v>
      </c>
      <c r="E7338" t="s">
        <v>194</v>
      </c>
      <c r="F7338" t="s">
        <v>12246</v>
      </c>
      <c r="G7338" t="s">
        <v>149</v>
      </c>
      <c r="H7338" t="s">
        <v>144</v>
      </c>
      <c r="I7338" t="s">
        <v>136</v>
      </c>
      <c r="J7338" t="s">
        <v>137</v>
      </c>
      <c r="K7338" t="s">
        <v>138</v>
      </c>
      <c r="L7338" t="s">
        <v>20116</v>
      </c>
      <c r="M7338" t="s">
        <v>20117</v>
      </c>
      <c r="N7338">
        <v>0.57055555499999999</v>
      </c>
      <c r="O7338">
        <v>0</v>
      </c>
      <c r="P7338">
        <v>1771</v>
      </c>
      <c r="Q7338">
        <v>0</v>
      </c>
      <c r="R7338">
        <v>12</v>
      </c>
      <c r="S7338">
        <v>1</v>
      </c>
      <c r="T7338">
        <v>108</v>
      </c>
      <c r="U7338">
        <v>0</v>
      </c>
      <c r="V7338">
        <v>0</v>
      </c>
      <c r="W7338">
        <v>0</v>
      </c>
      <c r="X7338">
        <v>208.04224717817732</v>
      </c>
      <c r="Y7338">
        <v>0</v>
      </c>
      <c r="Z7338">
        <v>13.492598885401971</v>
      </c>
      <c r="AA7338">
        <v>2.7133447145055092</v>
      </c>
      <c r="AB7338">
        <v>59.022214771972699</v>
      </c>
      <c r="AC7338">
        <v>0</v>
      </c>
      <c r="AD7338">
        <v>0</v>
      </c>
      <c r="AE7338">
        <v>283.27040555005749</v>
      </c>
    </row>
    <row r="7339" spans="1:31" x14ac:dyDescent="0.3">
      <c r="A7339">
        <v>2640217</v>
      </c>
      <c r="B7339">
        <v>1</v>
      </c>
      <c r="C7339" t="s">
        <v>80</v>
      </c>
      <c r="D7339" t="s">
        <v>82</v>
      </c>
      <c r="E7339" t="s">
        <v>214</v>
      </c>
      <c r="F7339" t="s">
        <v>926</v>
      </c>
      <c r="G7339" t="s">
        <v>224</v>
      </c>
      <c r="H7339" t="s">
        <v>135</v>
      </c>
      <c r="I7339" t="s">
        <v>136</v>
      </c>
      <c r="J7339" t="s">
        <v>137</v>
      </c>
      <c r="K7339" t="s">
        <v>138</v>
      </c>
      <c r="L7339" t="s">
        <v>20118</v>
      </c>
      <c r="M7339" t="s">
        <v>20119</v>
      </c>
      <c r="N7339">
        <v>1.2947222220000001</v>
      </c>
      <c r="O7339">
        <v>0</v>
      </c>
      <c r="P7339">
        <v>66</v>
      </c>
      <c r="Q7339">
        <v>0</v>
      </c>
      <c r="R7339">
        <v>0</v>
      </c>
      <c r="S7339">
        <v>0</v>
      </c>
      <c r="T7339">
        <v>23</v>
      </c>
      <c r="U7339">
        <v>0</v>
      </c>
      <c r="V7339">
        <v>0</v>
      </c>
      <c r="W7339">
        <v>0</v>
      </c>
      <c r="X7339">
        <v>40.473969627695631</v>
      </c>
      <c r="Y7339">
        <v>0</v>
      </c>
      <c r="Z7339">
        <v>0</v>
      </c>
      <c r="AA7339">
        <v>0</v>
      </c>
      <c r="AB7339">
        <v>86.219863701689334</v>
      </c>
      <c r="AC7339">
        <v>0</v>
      </c>
      <c r="AD7339">
        <v>0</v>
      </c>
      <c r="AE7339">
        <v>126.69383332938497</v>
      </c>
    </row>
    <row r="7340" spans="1:31" x14ac:dyDescent="0.3">
      <c r="A7340">
        <v>2640366</v>
      </c>
      <c r="B7340">
        <v>1</v>
      </c>
      <c r="C7340" t="s">
        <v>81</v>
      </c>
      <c r="D7340" t="s">
        <v>121</v>
      </c>
      <c r="E7340" t="s">
        <v>132</v>
      </c>
      <c r="F7340" t="s">
        <v>20120</v>
      </c>
      <c r="G7340" t="s">
        <v>183</v>
      </c>
      <c r="H7340" t="s">
        <v>135</v>
      </c>
      <c r="I7340" t="s">
        <v>136</v>
      </c>
      <c r="J7340" t="s">
        <v>3</v>
      </c>
      <c r="K7340" t="s">
        <v>138</v>
      </c>
      <c r="L7340" t="s">
        <v>20121</v>
      </c>
      <c r="M7340" t="s">
        <v>20122</v>
      </c>
      <c r="N7340">
        <v>1.5027777769999999</v>
      </c>
      <c r="O7340">
        <v>0</v>
      </c>
      <c r="P7340">
        <v>2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0.50993758900226616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0.50993758900226616</v>
      </c>
    </row>
    <row r="7341" spans="1:31" x14ac:dyDescent="0.3">
      <c r="A7341">
        <v>2640747</v>
      </c>
      <c r="B7341">
        <v>1</v>
      </c>
      <c r="C7341" t="s">
        <v>80</v>
      </c>
      <c r="D7341" t="s">
        <v>103</v>
      </c>
      <c r="E7341" t="s">
        <v>165</v>
      </c>
      <c r="F7341" t="s">
        <v>20123</v>
      </c>
      <c r="G7341" t="s">
        <v>161</v>
      </c>
      <c r="H7341" t="s">
        <v>135</v>
      </c>
      <c r="I7341" t="s">
        <v>136</v>
      </c>
      <c r="J7341" t="s">
        <v>137</v>
      </c>
      <c r="K7341" t="s">
        <v>162</v>
      </c>
      <c r="L7341" t="s">
        <v>20124</v>
      </c>
      <c r="M7341" t="s">
        <v>20125</v>
      </c>
      <c r="N7341">
        <v>8.1449999999999996</v>
      </c>
      <c r="O7341">
        <v>0</v>
      </c>
      <c r="P7341">
        <v>85</v>
      </c>
      <c r="Q7341">
        <v>0</v>
      </c>
      <c r="R7341">
        <v>1</v>
      </c>
      <c r="S7341">
        <v>0</v>
      </c>
      <c r="T7341">
        <v>4</v>
      </c>
      <c r="U7341">
        <v>0</v>
      </c>
      <c r="V7341">
        <v>0</v>
      </c>
      <c r="W7341">
        <v>0</v>
      </c>
      <c r="X7341">
        <v>191.5264131402632</v>
      </c>
      <c r="Y7341">
        <v>0</v>
      </c>
      <c r="Z7341">
        <v>22.316006397304996</v>
      </c>
      <c r="AA7341">
        <v>0</v>
      </c>
      <c r="AB7341">
        <v>111.55399085475234</v>
      </c>
      <c r="AC7341">
        <v>0</v>
      </c>
      <c r="AD7341">
        <v>0</v>
      </c>
      <c r="AE7341">
        <v>325.39641039232055</v>
      </c>
    </row>
    <row r="7342" spans="1:31" x14ac:dyDescent="0.3">
      <c r="A7342">
        <v>2640847</v>
      </c>
      <c r="B7342">
        <v>1</v>
      </c>
      <c r="C7342" t="s">
        <v>80</v>
      </c>
      <c r="D7342" t="s">
        <v>97</v>
      </c>
      <c r="E7342" t="s">
        <v>147</v>
      </c>
      <c r="F7342" t="s">
        <v>16623</v>
      </c>
      <c r="G7342" t="s">
        <v>540</v>
      </c>
      <c r="H7342" t="s">
        <v>144</v>
      </c>
      <c r="I7342" t="s">
        <v>136</v>
      </c>
      <c r="J7342" t="s">
        <v>137</v>
      </c>
      <c r="K7342" t="s">
        <v>162</v>
      </c>
      <c r="L7342" t="s">
        <v>20126</v>
      </c>
      <c r="M7342" t="s">
        <v>20127</v>
      </c>
      <c r="N7342">
        <v>1.0958333330000001</v>
      </c>
      <c r="O7342">
        <v>4</v>
      </c>
      <c r="P7342">
        <v>384</v>
      </c>
      <c r="Q7342">
        <v>5</v>
      </c>
      <c r="R7342">
        <v>67</v>
      </c>
      <c r="S7342">
        <v>10</v>
      </c>
      <c r="T7342">
        <v>47</v>
      </c>
      <c r="U7342">
        <v>1</v>
      </c>
      <c r="V7342">
        <v>0</v>
      </c>
      <c r="W7342">
        <v>307.24368644181686</v>
      </c>
      <c r="X7342">
        <v>205.25092945494788</v>
      </c>
      <c r="Y7342">
        <v>258.43281665928487</v>
      </c>
      <c r="Z7342">
        <v>33.949854702692832</v>
      </c>
      <c r="AA7342">
        <v>53.914253166093019</v>
      </c>
      <c r="AB7342">
        <v>107.08237979050577</v>
      </c>
      <c r="AC7342">
        <v>353.30874963517186</v>
      </c>
      <c r="AD7342">
        <v>0</v>
      </c>
      <c r="AE7342">
        <v>1319.1826698505131</v>
      </c>
    </row>
    <row r="7343" spans="1:31" x14ac:dyDescent="0.3">
      <c r="A7343">
        <v>2641388</v>
      </c>
      <c r="B7343">
        <v>1</v>
      </c>
      <c r="C7343" t="s">
        <v>80</v>
      </c>
      <c r="D7343" t="s">
        <v>102</v>
      </c>
      <c r="E7343" t="s">
        <v>194</v>
      </c>
      <c r="F7343" t="s">
        <v>20128</v>
      </c>
      <c r="G7343" t="s">
        <v>149</v>
      </c>
      <c r="H7343" t="s">
        <v>144</v>
      </c>
      <c r="I7343" t="s">
        <v>136</v>
      </c>
      <c r="J7343" t="s">
        <v>137</v>
      </c>
      <c r="K7343" t="s">
        <v>138</v>
      </c>
      <c r="L7343" t="s">
        <v>20129</v>
      </c>
      <c r="M7343" t="s">
        <v>20130</v>
      </c>
      <c r="N7343">
        <v>0.12111111099999999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1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1.0643738507158012</v>
      </c>
      <c r="AD7343">
        <v>0</v>
      </c>
      <c r="AE7343">
        <v>1.0643738507158012</v>
      </c>
    </row>
    <row r="7344" spans="1:31" x14ac:dyDescent="0.3">
      <c r="A7344">
        <v>2641039</v>
      </c>
      <c r="B7344">
        <v>1</v>
      </c>
      <c r="C7344" t="s">
        <v>80</v>
      </c>
      <c r="D7344" t="s">
        <v>103</v>
      </c>
      <c r="E7344" t="s">
        <v>165</v>
      </c>
      <c r="F7344" t="s">
        <v>20131</v>
      </c>
      <c r="G7344" t="s">
        <v>224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20132</v>
      </c>
      <c r="M7344" t="s">
        <v>20133</v>
      </c>
      <c r="N7344">
        <v>0.73833333300000004</v>
      </c>
      <c r="O7344">
        <v>0</v>
      </c>
      <c r="P7344">
        <v>105</v>
      </c>
      <c r="Q7344">
        <v>0</v>
      </c>
      <c r="R7344">
        <v>0</v>
      </c>
      <c r="S7344">
        <v>0</v>
      </c>
      <c r="T7344">
        <v>35</v>
      </c>
      <c r="U7344">
        <v>0</v>
      </c>
      <c r="V7344">
        <v>0</v>
      </c>
      <c r="W7344">
        <v>0</v>
      </c>
      <c r="X7344">
        <v>26.986607484579231</v>
      </c>
      <c r="Y7344">
        <v>0</v>
      </c>
      <c r="Z7344">
        <v>0</v>
      </c>
      <c r="AA7344">
        <v>0</v>
      </c>
      <c r="AB7344">
        <v>47.550988039779796</v>
      </c>
      <c r="AC7344">
        <v>0</v>
      </c>
      <c r="AD7344">
        <v>0</v>
      </c>
      <c r="AE7344">
        <v>74.537595524359034</v>
      </c>
    </row>
    <row r="7345" spans="1:31" x14ac:dyDescent="0.3">
      <c r="A7345">
        <v>2640684</v>
      </c>
      <c r="B7345">
        <v>1</v>
      </c>
      <c r="C7345" t="s">
        <v>81</v>
      </c>
      <c r="D7345" t="s">
        <v>113</v>
      </c>
      <c r="E7345" t="s">
        <v>141</v>
      </c>
      <c r="F7345" t="s">
        <v>20134</v>
      </c>
      <c r="G7345" t="s">
        <v>149</v>
      </c>
      <c r="H7345" t="s">
        <v>144</v>
      </c>
      <c r="I7345" t="s">
        <v>136</v>
      </c>
      <c r="J7345" t="s">
        <v>137</v>
      </c>
      <c r="K7345" t="s">
        <v>138</v>
      </c>
      <c r="L7345" t="s">
        <v>20135</v>
      </c>
      <c r="M7345" t="s">
        <v>20136</v>
      </c>
      <c r="N7345">
        <v>0.9</v>
      </c>
      <c r="O7345">
        <v>0</v>
      </c>
      <c r="P7345">
        <v>7</v>
      </c>
      <c r="Q7345">
        <v>0</v>
      </c>
      <c r="R7345">
        <v>7</v>
      </c>
      <c r="S7345">
        <v>5</v>
      </c>
      <c r="T7345">
        <v>7</v>
      </c>
      <c r="U7345">
        <v>0</v>
      </c>
      <c r="V7345">
        <v>0</v>
      </c>
      <c r="W7345">
        <v>0</v>
      </c>
      <c r="X7345">
        <v>1.3946588210553563</v>
      </c>
      <c r="Y7345">
        <v>0</v>
      </c>
      <c r="Z7345">
        <v>1.2588532475975867</v>
      </c>
      <c r="AA7345">
        <v>272.38775811826457</v>
      </c>
      <c r="AB7345">
        <v>7.2780721016004151</v>
      </c>
      <c r="AC7345">
        <v>0</v>
      </c>
      <c r="AD7345">
        <v>0</v>
      </c>
      <c r="AE7345">
        <v>282.31934228851793</v>
      </c>
    </row>
    <row r="7346" spans="1:31" x14ac:dyDescent="0.3">
      <c r="A7346">
        <v>2640787</v>
      </c>
      <c r="B7346">
        <v>1</v>
      </c>
      <c r="C7346" t="s">
        <v>81</v>
      </c>
      <c r="D7346" t="s">
        <v>128</v>
      </c>
      <c r="E7346" t="s">
        <v>141</v>
      </c>
      <c r="F7346" t="s">
        <v>20137</v>
      </c>
      <c r="G7346" t="s">
        <v>220</v>
      </c>
      <c r="H7346" t="s">
        <v>144</v>
      </c>
      <c r="I7346" t="s">
        <v>136</v>
      </c>
      <c r="J7346" t="s">
        <v>137</v>
      </c>
      <c r="K7346" t="s">
        <v>162</v>
      </c>
      <c r="L7346" t="s">
        <v>20138</v>
      </c>
      <c r="M7346" t="s">
        <v>20139</v>
      </c>
      <c r="N7346">
        <v>0.41083333300000002</v>
      </c>
      <c r="O7346">
        <v>0</v>
      </c>
      <c r="P7346">
        <v>1018</v>
      </c>
      <c r="Q7346">
        <v>0</v>
      </c>
      <c r="R7346">
        <v>12</v>
      </c>
      <c r="S7346">
        <v>0</v>
      </c>
      <c r="T7346">
        <v>24</v>
      </c>
      <c r="U7346">
        <v>0</v>
      </c>
      <c r="V7346">
        <v>0</v>
      </c>
      <c r="W7346">
        <v>0</v>
      </c>
      <c r="X7346">
        <v>105.4000835419547</v>
      </c>
      <c r="Y7346">
        <v>0</v>
      </c>
      <c r="Z7346">
        <v>2.2949120578493334</v>
      </c>
      <c r="AA7346">
        <v>0</v>
      </c>
      <c r="AB7346">
        <v>6.3232166062691562</v>
      </c>
      <c r="AC7346">
        <v>0</v>
      </c>
      <c r="AD7346">
        <v>0</v>
      </c>
      <c r="AE7346">
        <v>114.01821220607319</v>
      </c>
    </row>
    <row r="7347" spans="1:31" x14ac:dyDescent="0.3">
      <c r="A7347">
        <v>2641225</v>
      </c>
      <c r="B7347">
        <v>1</v>
      </c>
      <c r="C7347" t="s">
        <v>81</v>
      </c>
      <c r="D7347" t="s">
        <v>115</v>
      </c>
      <c r="E7347" t="s">
        <v>147</v>
      </c>
      <c r="F7347" t="s">
        <v>10327</v>
      </c>
      <c r="G7347" t="s">
        <v>149</v>
      </c>
      <c r="H7347" t="s">
        <v>144</v>
      </c>
      <c r="I7347" t="s">
        <v>136</v>
      </c>
      <c r="J7347" t="s">
        <v>137</v>
      </c>
      <c r="K7347" t="s">
        <v>138</v>
      </c>
      <c r="L7347" t="s">
        <v>20140</v>
      </c>
      <c r="M7347" t="s">
        <v>20141</v>
      </c>
      <c r="N7347">
        <v>0.111666666</v>
      </c>
      <c r="O7347">
        <v>4</v>
      </c>
      <c r="P7347">
        <v>1195</v>
      </c>
      <c r="Q7347">
        <v>3</v>
      </c>
      <c r="R7347">
        <v>143</v>
      </c>
      <c r="S7347">
        <v>3</v>
      </c>
      <c r="T7347">
        <v>76</v>
      </c>
      <c r="U7347">
        <v>0</v>
      </c>
      <c r="V7347">
        <v>0</v>
      </c>
      <c r="W7347">
        <v>0.12948689608</v>
      </c>
      <c r="X7347">
        <v>16.922737104687002</v>
      </c>
      <c r="Y7347">
        <v>1.0415509913684571</v>
      </c>
      <c r="Z7347">
        <v>11.098656769906379</v>
      </c>
      <c r="AA7347">
        <v>0.86117047620904019</v>
      </c>
      <c r="AB7347">
        <v>3.0119005471841143</v>
      </c>
      <c r="AC7347">
        <v>0</v>
      </c>
      <c r="AD7347">
        <v>0</v>
      </c>
      <c r="AE7347">
        <v>33.065502785434987</v>
      </c>
    </row>
    <row r="7348" spans="1:31" x14ac:dyDescent="0.3">
      <c r="A7348">
        <v>2641325</v>
      </c>
      <c r="B7348">
        <v>1</v>
      </c>
      <c r="C7348" t="s">
        <v>81</v>
      </c>
      <c r="D7348" t="s">
        <v>113</v>
      </c>
      <c r="E7348" t="s">
        <v>152</v>
      </c>
      <c r="F7348" t="s">
        <v>20142</v>
      </c>
      <c r="G7348" t="s">
        <v>191</v>
      </c>
      <c r="H7348" t="s">
        <v>135</v>
      </c>
      <c r="I7348" t="s">
        <v>136</v>
      </c>
      <c r="J7348" t="s">
        <v>137</v>
      </c>
      <c r="K7348" t="s">
        <v>138</v>
      </c>
      <c r="L7348" t="s">
        <v>20143</v>
      </c>
      <c r="M7348" t="s">
        <v>20144</v>
      </c>
      <c r="N7348">
        <v>0.36249999999999999</v>
      </c>
      <c r="O7348">
        <v>0</v>
      </c>
      <c r="P7348">
        <v>1</v>
      </c>
      <c r="Q7348">
        <v>0</v>
      </c>
      <c r="R7348">
        <v>3</v>
      </c>
      <c r="S7348">
        <v>0</v>
      </c>
      <c r="T7348">
        <v>99</v>
      </c>
      <c r="U7348">
        <v>0</v>
      </c>
      <c r="V7348">
        <v>3</v>
      </c>
      <c r="W7348">
        <v>0</v>
      </c>
      <c r="X7348">
        <v>0.1022059591686111</v>
      </c>
      <c r="Y7348">
        <v>0</v>
      </c>
      <c r="Z7348">
        <v>3.9058153126857467</v>
      </c>
      <c r="AA7348">
        <v>0</v>
      </c>
      <c r="AB7348">
        <v>22.857442258876244</v>
      </c>
      <c r="AC7348">
        <v>0</v>
      </c>
      <c r="AD7348">
        <v>2.3481620951247772</v>
      </c>
      <c r="AE7348">
        <v>29.213625625855379</v>
      </c>
    </row>
    <row r="7349" spans="1:31" x14ac:dyDescent="0.3">
      <c r="A7349">
        <v>2640638</v>
      </c>
      <c r="B7349">
        <v>1</v>
      </c>
      <c r="C7349" t="s">
        <v>80</v>
      </c>
      <c r="D7349" t="s">
        <v>95</v>
      </c>
      <c r="E7349" t="s">
        <v>147</v>
      </c>
      <c r="F7349" t="s">
        <v>6118</v>
      </c>
      <c r="G7349" t="s">
        <v>149</v>
      </c>
      <c r="H7349" t="s">
        <v>144</v>
      </c>
      <c r="I7349" t="s">
        <v>136</v>
      </c>
      <c r="J7349" t="s">
        <v>137</v>
      </c>
      <c r="K7349" t="s">
        <v>138</v>
      </c>
      <c r="L7349" t="s">
        <v>20145</v>
      </c>
      <c r="M7349" t="s">
        <v>20146</v>
      </c>
      <c r="N7349">
        <v>0.63194444400000005</v>
      </c>
      <c r="O7349">
        <v>5</v>
      </c>
      <c r="P7349">
        <v>284</v>
      </c>
      <c r="Q7349">
        <v>8</v>
      </c>
      <c r="R7349">
        <v>1</v>
      </c>
      <c r="S7349">
        <v>26</v>
      </c>
      <c r="T7349">
        <v>12</v>
      </c>
      <c r="U7349">
        <v>2</v>
      </c>
      <c r="V7349">
        <v>0</v>
      </c>
      <c r="W7349">
        <v>1.2109712107239068</v>
      </c>
      <c r="X7349">
        <v>37.792206029909721</v>
      </c>
      <c r="Y7349">
        <v>99.064225978209393</v>
      </c>
      <c r="Z7349">
        <v>3.0077169678560773</v>
      </c>
      <c r="AA7349">
        <v>153.73642918558011</v>
      </c>
      <c r="AB7349">
        <v>4.5681484109014354</v>
      </c>
      <c r="AC7349">
        <v>82.456493210376493</v>
      </c>
      <c r="AD7349">
        <v>0</v>
      </c>
      <c r="AE7349">
        <v>381.83619099355712</v>
      </c>
    </row>
    <row r="7350" spans="1:31" x14ac:dyDescent="0.3">
      <c r="A7350">
        <v>2641179</v>
      </c>
      <c r="B7350">
        <v>1</v>
      </c>
      <c r="C7350" t="s">
        <v>81</v>
      </c>
      <c r="D7350" t="s">
        <v>118</v>
      </c>
      <c r="E7350" t="s">
        <v>132</v>
      </c>
      <c r="F7350" t="s">
        <v>20147</v>
      </c>
      <c r="G7350" t="s">
        <v>183</v>
      </c>
      <c r="H7350" t="s">
        <v>135</v>
      </c>
      <c r="I7350" t="s">
        <v>136</v>
      </c>
      <c r="J7350" t="s">
        <v>3</v>
      </c>
      <c r="K7350" t="s">
        <v>138</v>
      </c>
      <c r="L7350" t="s">
        <v>20148</v>
      </c>
      <c r="M7350" t="s">
        <v>20149</v>
      </c>
      <c r="N7350">
        <v>3.446388888</v>
      </c>
      <c r="O7350">
        <v>0</v>
      </c>
      <c r="P7350">
        <v>26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25.388870095102206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25.388870095102206</v>
      </c>
    </row>
    <row r="7351" spans="1:31" x14ac:dyDescent="0.3">
      <c r="A7351">
        <v>2640641</v>
      </c>
      <c r="B7351">
        <v>1</v>
      </c>
      <c r="C7351" t="s">
        <v>81</v>
      </c>
      <c r="D7351" t="s">
        <v>115</v>
      </c>
      <c r="E7351" t="s">
        <v>147</v>
      </c>
      <c r="F7351" t="s">
        <v>20150</v>
      </c>
      <c r="G7351" t="s">
        <v>149</v>
      </c>
      <c r="H7351" t="s">
        <v>144</v>
      </c>
      <c r="I7351" t="s">
        <v>136</v>
      </c>
      <c r="J7351" t="s">
        <v>137</v>
      </c>
      <c r="K7351" t="s">
        <v>138</v>
      </c>
      <c r="L7351" t="s">
        <v>20151</v>
      </c>
      <c r="M7351" t="s">
        <v>20152</v>
      </c>
      <c r="N7351">
        <v>0.92111111099999998</v>
      </c>
      <c r="O7351">
        <v>1</v>
      </c>
      <c r="P7351">
        <v>125</v>
      </c>
      <c r="Q7351">
        <v>0</v>
      </c>
      <c r="R7351">
        <v>4</v>
      </c>
      <c r="S7351">
        <v>0</v>
      </c>
      <c r="T7351">
        <v>4</v>
      </c>
      <c r="U7351">
        <v>0</v>
      </c>
      <c r="V7351">
        <v>0</v>
      </c>
      <c r="W7351">
        <v>0.17147449024805553</v>
      </c>
      <c r="X7351">
        <v>14.029980206907181</v>
      </c>
      <c r="Y7351">
        <v>0</v>
      </c>
      <c r="Z7351">
        <v>0.92067143215158598</v>
      </c>
      <c r="AA7351">
        <v>0</v>
      </c>
      <c r="AB7351">
        <v>0.61860949664907605</v>
      </c>
      <c r="AC7351">
        <v>0</v>
      </c>
      <c r="AD7351">
        <v>0</v>
      </c>
      <c r="AE7351">
        <v>15.740735625955899</v>
      </c>
    </row>
    <row r="7352" spans="1:31" x14ac:dyDescent="0.3">
      <c r="A7352">
        <v>2640830</v>
      </c>
      <c r="B7352">
        <v>1</v>
      </c>
      <c r="C7352" t="s">
        <v>81</v>
      </c>
      <c r="D7352" t="s">
        <v>123</v>
      </c>
      <c r="E7352" t="s">
        <v>147</v>
      </c>
      <c r="F7352" t="s">
        <v>20153</v>
      </c>
      <c r="G7352" t="s">
        <v>149</v>
      </c>
      <c r="H7352" t="s">
        <v>144</v>
      </c>
      <c r="I7352" t="s">
        <v>136</v>
      </c>
      <c r="J7352" t="s">
        <v>137</v>
      </c>
      <c r="K7352" t="s">
        <v>138</v>
      </c>
      <c r="L7352" t="s">
        <v>20154</v>
      </c>
      <c r="M7352" t="s">
        <v>20155</v>
      </c>
      <c r="N7352">
        <v>0.66361111100000003</v>
      </c>
      <c r="O7352">
        <v>2</v>
      </c>
      <c r="P7352">
        <v>0</v>
      </c>
      <c r="Q7352">
        <v>60</v>
      </c>
      <c r="R7352">
        <v>0</v>
      </c>
      <c r="S7352">
        <v>9</v>
      </c>
      <c r="T7352">
        <v>0</v>
      </c>
      <c r="U7352">
        <v>0</v>
      </c>
      <c r="V7352">
        <v>0</v>
      </c>
      <c r="W7352">
        <v>0.70366155669660568</v>
      </c>
      <c r="X7352">
        <v>0</v>
      </c>
      <c r="Y7352">
        <v>97.090213311072375</v>
      </c>
      <c r="Z7352">
        <v>0</v>
      </c>
      <c r="AA7352">
        <v>2.2093476685547997</v>
      </c>
      <c r="AB7352">
        <v>0</v>
      </c>
      <c r="AC7352">
        <v>0</v>
      </c>
      <c r="AD7352">
        <v>0</v>
      </c>
      <c r="AE7352">
        <v>100.00322253632378</v>
      </c>
    </row>
    <row r="7353" spans="1:31" x14ac:dyDescent="0.3">
      <c r="A7353">
        <v>2641096</v>
      </c>
      <c r="B7353">
        <v>1</v>
      </c>
      <c r="C7353" t="s">
        <v>80</v>
      </c>
      <c r="D7353" t="s">
        <v>97</v>
      </c>
      <c r="E7353" t="s">
        <v>165</v>
      </c>
      <c r="F7353" t="s">
        <v>20156</v>
      </c>
      <c r="G7353" t="s">
        <v>154</v>
      </c>
      <c r="H7353" t="s">
        <v>135</v>
      </c>
      <c r="I7353" t="s">
        <v>136</v>
      </c>
      <c r="J7353" t="s">
        <v>137</v>
      </c>
      <c r="K7353" t="s">
        <v>138</v>
      </c>
      <c r="L7353" t="s">
        <v>20157</v>
      </c>
      <c r="M7353" t="s">
        <v>20158</v>
      </c>
      <c r="N7353">
        <v>1.385</v>
      </c>
      <c r="O7353">
        <v>0</v>
      </c>
      <c r="P7353">
        <v>40</v>
      </c>
      <c r="Q7353">
        <v>0</v>
      </c>
      <c r="R7353">
        <v>14</v>
      </c>
      <c r="S7353">
        <v>0</v>
      </c>
      <c r="T7353">
        <v>19</v>
      </c>
      <c r="U7353">
        <v>0</v>
      </c>
      <c r="V7353">
        <v>0</v>
      </c>
      <c r="W7353">
        <v>0</v>
      </c>
      <c r="X7353">
        <v>28.179843562492771</v>
      </c>
      <c r="Y7353">
        <v>0</v>
      </c>
      <c r="Z7353">
        <v>14.351232224912284</v>
      </c>
      <c r="AA7353">
        <v>0</v>
      </c>
      <c r="AB7353">
        <v>54.136331194952916</v>
      </c>
      <c r="AC7353">
        <v>0</v>
      </c>
      <c r="AD7353">
        <v>0</v>
      </c>
      <c r="AE7353">
        <v>96.667406982357974</v>
      </c>
    </row>
    <row r="7354" spans="1:31" x14ac:dyDescent="0.3">
      <c r="A7354">
        <v>2640996</v>
      </c>
      <c r="B7354">
        <v>1</v>
      </c>
      <c r="C7354" t="s">
        <v>80</v>
      </c>
      <c r="D7354" t="s">
        <v>85</v>
      </c>
      <c r="E7354" t="s">
        <v>214</v>
      </c>
      <c r="F7354" t="s">
        <v>20159</v>
      </c>
      <c r="G7354" t="s">
        <v>428</v>
      </c>
      <c r="H7354" t="s">
        <v>135</v>
      </c>
      <c r="I7354" t="s">
        <v>136</v>
      </c>
      <c r="J7354" t="s">
        <v>137</v>
      </c>
      <c r="K7354" t="s">
        <v>138</v>
      </c>
      <c r="L7354" t="s">
        <v>20160</v>
      </c>
      <c r="M7354" t="s">
        <v>20161</v>
      </c>
      <c r="N7354">
        <v>1.910555555</v>
      </c>
      <c r="O7354">
        <v>0</v>
      </c>
      <c r="P7354">
        <v>17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9.083385579098799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9.083385579098799</v>
      </c>
    </row>
    <row r="7355" spans="1:31" x14ac:dyDescent="0.3">
      <c r="A7355">
        <v>2641159</v>
      </c>
      <c r="B7355">
        <v>1</v>
      </c>
      <c r="C7355" t="s">
        <v>80</v>
      </c>
      <c r="D7355" t="s">
        <v>108</v>
      </c>
      <c r="E7355" t="s">
        <v>165</v>
      </c>
      <c r="F7355" t="s">
        <v>20162</v>
      </c>
      <c r="G7355" t="s">
        <v>224</v>
      </c>
      <c r="H7355" t="s">
        <v>135</v>
      </c>
      <c r="I7355" t="s">
        <v>136</v>
      </c>
      <c r="J7355" t="s">
        <v>137</v>
      </c>
      <c r="K7355" t="s">
        <v>138</v>
      </c>
      <c r="L7355" t="s">
        <v>20163</v>
      </c>
      <c r="M7355" t="s">
        <v>20164</v>
      </c>
      <c r="N7355">
        <v>4.1702777769999999</v>
      </c>
      <c r="O7355">
        <v>0</v>
      </c>
      <c r="P7355">
        <v>54</v>
      </c>
      <c r="Q7355">
        <v>0</v>
      </c>
      <c r="R7355">
        <v>3</v>
      </c>
      <c r="S7355">
        <v>0</v>
      </c>
      <c r="T7355">
        <v>4</v>
      </c>
      <c r="U7355">
        <v>0</v>
      </c>
      <c r="V7355">
        <v>0</v>
      </c>
      <c r="W7355">
        <v>0</v>
      </c>
      <c r="X7355">
        <v>49.246855507564469</v>
      </c>
      <c r="Y7355">
        <v>0</v>
      </c>
      <c r="Z7355">
        <v>16.608508122503011</v>
      </c>
      <c r="AA7355">
        <v>0</v>
      </c>
      <c r="AB7355">
        <v>13.807488365304572</v>
      </c>
      <c r="AC7355">
        <v>0</v>
      </c>
      <c r="AD7355">
        <v>0</v>
      </c>
      <c r="AE7355">
        <v>79.662851995372051</v>
      </c>
    </row>
    <row r="7356" spans="1:31" x14ac:dyDescent="0.3">
      <c r="A7356">
        <v>2640767</v>
      </c>
      <c r="B7356">
        <v>1</v>
      </c>
      <c r="C7356" t="s">
        <v>80</v>
      </c>
      <c r="D7356" t="s">
        <v>106</v>
      </c>
      <c r="E7356" t="s">
        <v>147</v>
      </c>
      <c r="F7356" t="s">
        <v>19462</v>
      </c>
      <c r="G7356" t="s">
        <v>220</v>
      </c>
      <c r="H7356" t="s">
        <v>144</v>
      </c>
      <c r="I7356" t="s">
        <v>136</v>
      </c>
      <c r="J7356" t="s">
        <v>137</v>
      </c>
      <c r="K7356" t="s">
        <v>162</v>
      </c>
      <c r="L7356" t="s">
        <v>20165</v>
      </c>
      <c r="M7356" t="s">
        <v>20166</v>
      </c>
      <c r="N7356">
        <v>7.869444444</v>
      </c>
      <c r="O7356">
        <v>0</v>
      </c>
      <c r="P7356">
        <v>0</v>
      </c>
      <c r="Q7356">
        <v>0</v>
      </c>
      <c r="R7356">
        <v>70</v>
      </c>
      <c r="S7356">
        <v>0</v>
      </c>
      <c r="T7356">
        <v>19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3042.5785678879383</v>
      </c>
      <c r="AA7356">
        <v>0</v>
      </c>
      <c r="AB7356">
        <v>460.84300420262394</v>
      </c>
      <c r="AC7356">
        <v>0</v>
      </c>
      <c r="AD7356">
        <v>0</v>
      </c>
      <c r="AE7356">
        <v>3503.4215720905622</v>
      </c>
    </row>
    <row r="7357" spans="1:31" x14ac:dyDescent="0.3">
      <c r="A7357">
        <v>2640771</v>
      </c>
      <c r="B7357">
        <v>2</v>
      </c>
      <c r="C7357" t="s">
        <v>80</v>
      </c>
      <c r="D7357" t="s">
        <v>93</v>
      </c>
      <c r="E7357" t="s">
        <v>152</v>
      </c>
      <c r="F7357" t="s">
        <v>20167</v>
      </c>
      <c r="G7357" t="s">
        <v>224</v>
      </c>
      <c r="H7357" t="s">
        <v>135</v>
      </c>
      <c r="I7357" t="s">
        <v>136</v>
      </c>
      <c r="J7357" t="s">
        <v>137</v>
      </c>
      <c r="K7357" t="s">
        <v>138</v>
      </c>
      <c r="L7357" t="s">
        <v>20168</v>
      </c>
      <c r="M7357" t="s">
        <v>20169</v>
      </c>
      <c r="N7357">
        <v>0.37666666599999998</v>
      </c>
      <c r="O7357">
        <v>0</v>
      </c>
      <c r="P7357">
        <v>46</v>
      </c>
      <c r="Q7357">
        <v>0</v>
      </c>
      <c r="R7357">
        <v>8</v>
      </c>
      <c r="S7357">
        <v>0</v>
      </c>
      <c r="T7357">
        <v>13</v>
      </c>
      <c r="U7357">
        <v>0</v>
      </c>
      <c r="V7357">
        <v>0</v>
      </c>
      <c r="W7357">
        <v>0</v>
      </c>
      <c r="X7357">
        <v>2.1753733550902332</v>
      </c>
      <c r="Y7357">
        <v>0</v>
      </c>
      <c r="Z7357">
        <v>2.3362934391109111</v>
      </c>
      <c r="AA7357">
        <v>0</v>
      </c>
      <c r="AB7357">
        <v>2.8365819911525252</v>
      </c>
      <c r="AC7357">
        <v>0</v>
      </c>
      <c r="AD7357">
        <v>0</v>
      </c>
      <c r="AE7357">
        <v>7.3482487853536691</v>
      </c>
    </row>
    <row r="7358" spans="1:31" x14ac:dyDescent="0.3">
      <c r="A7358">
        <v>2641059</v>
      </c>
      <c r="B7358">
        <v>1</v>
      </c>
      <c r="C7358" t="s">
        <v>80</v>
      </c>
      <c r="D7358" t="s">
        <v>91</v>
      </c>
      <c r="E7358" t="s">
        <v>214</v>
      </c>
      <c r="F7358" t="s">
        <v>20170</v>
      </c>
      <c r="G7358" t="s">
        <v>300</v>
      </c>
      <c r="H7358" t="s">
        <v>135</v>
      </c>
      <c r="I7358" t="s">
        <v>136</v>
      </c>
      <c r="J7358" t="s">
        <v>137</v>
      </c>
      <c r="K7358" t="s">
        <v>138</v>
      </c>
      <c r="L7358" t="s">
        <v>20171</v>
      </c>
      <c r="M7358" t="s">
        <v>20172</v>
      </c>
      <c r="N7358">
        <v>2.963055555</v>
      </c>
      <c r="O7358">
        <v>0</v>
      </c>
      <c r="P7358">
        <v>0</v>
      </c>
      <c r="Q7358">
        <v>0</v>
      </c>
      <c r="R7358">
        <v>1</v>
      </c>
      <c r="S7358">
        <v>0</v>
      </c>
      <c r="T7358">
        <v>1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0.59704324108247397</v>
      </c>
      <c r="AA7358">
        <v>0</v>
      </c>
      <c r="AB7358">
        <v>17.351237960651691</v>
      </c>
      <c r="AC7358">
        <v>0</v>
      </c>
      <c r="AD7358">
        <v>0</v>
      </c>
      <c r="AE7358">
        <v>17.948281201734165</v>
      </c>
    </row>
    <row r="7359" spans="1:31" x14ac:dyDescent="0.3">
      <c r="A7359">
        <v>2640810</v>
      </c>
      <c r="B7359">
        <v>1</v>
      </c>
      <c r="C7359" t="s">
        <v>80</v>
      </c>
      <c r="D7359" t="s">
        <v>110</v>
      </c>
      <c r="E7359" t="s">
        <v>165</v>
      </c>
      <c r="F7359" t="s">
        <v>7284</v>
      </c>
      <c r="G7359" t="s">
        <v>161</v>
      </c>
      <c r="H7359" t="s">
        <v>135</v>
      </c>
      <c r="I7359" t="s">
        <v>136</v>
      </c>
      <c r="J7359" t="s">
        <v>137</v>
      </c>
      <c r="K7359" t="s">
        <v>162</v>
      </c>
      <c r="L7359" t="s">
        <v>20173</v>
      </c>
      <c r="M7359" t="s">
        <v>20174</v>
      </c>
      <c r="N7359">
        <v>7.2319444439999998</v>
      </c>
      <c r="O7359">
        <v>0</v>
      </c>
      <c r="P7359">
        <v>388</v>
      </c>
      <c r="Q7359">
        <v>0</v>
      </c>
      <c r="R7359">
        <v>0</v>
      </c>
      <c r="S7359">
        <v>0</v>
      </c>
      <c r="T7359">
        <v>43</v>
      </c>
      <c r="U7359">
        <v>0</v>
      </c>
      <c r="V7359">
        <v>1</v>
      </c>
      <c r="W7359">
        <v>0</v>
      </c>
      <c r="X7359">
        <v>1042.4313392968259</v>
      </c>
      <c r="Y7359">
        <v>0</v>
      </c>
      <c r="Z7359">
        <v>0</v>
      </c>
      <c r="AA7359">
        <v>0</v>
      </c>
      <c r="AB7359">
        <v>680.99131755467579</v>
      </c>
      <c r="AC7359">
        <v>0</v>
      </c>
      <c r="AD7359">
        <v>140.97673586332596</v>
      </c>
      <c r="AE7359">
        <v>1864.3993927148276</v>
      </c>
    </row>
    <row r="7360" spans="1:31" x14ac:dyDescent="0.3">
      <c r="A7360">
        <v>2640913</v>
      </c>
      <c r="B7360">
        <v>1</v>
      </c>
      <c r="C7360" t="s">
        <v>80</v>
      </c>
      <c r="D7360" t="s">
        <v>100</v>
      </c>
      <c r="E7360" t="s">
        <v>132</v>
      </c>
      <c r="F7360" t="s">
        <v>20175</v>
      </c>
      <c r="G7360" t="s">
        <v>134</v>
      </c>
      <c r="H7360" t="s">
        <v>135</v>
      </c>
      <c r="I7360" t="s">
        <v>136</v>
      </c>
      <c r="J7360" t="s">
        <v>137</v>
      </c>
      <c r="K7360" t="s">
        <v>138</v>
      </c>
      <c r="L7360" t="s">
        <v>20176</v>
      </c>
      <c r="M7360" t="s">
        <v>20177</v>
      </c>
      <c r="N7360">
        <v>1.873611111</v>
      </c>
      <c r="O7360">
        <v>0</v>
      </c>
      <c r="P7360">
        <v>0</v>
      </c>
      <c r="Q7360">
        <v>0</v>
      </c>
      <c r="R7360">
        <v>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</row>
    <row r="7361" spans="1:31" x14ac:dyDescent="0.3">
      <c r="A7361">
        <v>2641222</v>
      </c>
      <c r="B7361">
        <v>1</v>
      </c>
      <c r="C7361" t="s">
        <v>81</v>
      </c>
      <c r="D7361" t="s">
        <v>119</v>
      </c>
      <c r="E7361" t="s">
        <v>194</v>
      </c>
      <c r="F7361" t="s">
        <v>9644</v>
      </c>
      <c r="G7361" t="s">
        <v>149</v>
      </c>
      <c r="H7361" t="s">
        <v>144</v>
      </c>
      <c r="I7361" t="s">
        <v>136</v>
      </c>
      <c r="J7361" t="s">
        <v>137</v>
      </c>
      <c r="K7361" t="s">
        <v>138</v>
      </c>
      <c r="L7361" t="s">
        <v>20178</v>
      </c>
      <c r="M7361" t="s">
        <v>20179</v>
      </c>
      <c r="N7361">
        <v>7.1388887999999998E-2</v>
      </c>
      <c r="O7361">
        <v>3</v>
      </c>
      <c r="P7361">
        <v>513</v>
      </c>
      <c r="Q7361">
        <v>58</v>
      </c>
      <c r="R7361">
        <v>125</v>
      </c>
      <c r="S7361">
        <v>4</v>
      </c>
      <c r="T7361">
        <v>20</v>
      </c>
      <c r="U7361">
        <v>0</v>
      </c>
      <c r="V7361">
        <v>0</v>
      </c>
      <c r="W7361">
        <v>6.2086067709999998E-2</v>
      </c>
      <c r="X7361">
        <v>7.7979018451626745</v>
      </c>
      <c r="Y7361">
        <v>23.089319007262901</v>
      </c>
      <c r="Z7361">
        <v>47.199559378849635</v>
      </c>
      <c r="AA7361">
        <v>1.4166739264662602</v>
      </c>
      <c r="AB7361">
        <v>0.8739552749565912</v>
      </c>
      <c r="AC7361">
        <v>0</v>
      </c>
      <c r="AD7361">
        <v>0</v>
      </c>
      <c r="AE7361">
        <v>80.439495500408057</v>
      </c>
    </row>
    <row r="7362" spans="1:31" x14ac:dyDescent="0.3">
      <c r="A7362">
        <v>2640704</v>
      </c>
      <c r="B7362">
        <v>1</v>
      </c>
      <c r="C7362" t="s">
        <v>81</v>
      </c>
      <c r="D7362" t="s">
        <v>122</v>
      </c>
      <c r="E7362" t="s">
        <v>152</v>
      </c>
      <c r="F7362" t="s">
        <v>20180</v>
      </c>
      <c r="G7362" t="s">
        <v>161</v>
      </c>
      <c r="H7362" t="s">
        <v>135</v>
      </c>
      <c r="I7362" t="s">
        <v>136</v>
      </c>
      <c r="J7362" t="s">
        <v>137</v>
      </c>
      <c r="K7362" t="s">
        <v>162</v>
      </c>
      <c r="L7362" t="s">
        <v>20181</v>
      </c>
      <c r="M7362" t="s">
        <v>20182</v>
      </c>
      <c r="N7362">
        <v>3.9602777769999999</v>
      </c>
      <c r="O7362">
        <v>0</v>
      </c>
      <c r="P7362">
        <v>513</v>
      </c>
      <c r="Q7362">
        <v>0</v>
      </c>
      <c r="R7362">
        <v>3</v>
      </c>
      <c r="S7362">
        <v>0</v>
      </c>
      <c r="T7362">
        <v>32</v>
      </c>
      <c r="U7362">
        <v>0</v>
      </c>
      <c r="V7362">
        <v>0</v>
      </c>
      <c r="W7362">
        <v>0</v>
      </c>
      <c r="X7362">
        <v>394.61200975524741</v>
      </c>
      <c r="Y7362">
        <v>0</v>
      </c>
      <c r="Z7362">
        <v>2.2557642281916426</v>
      </c>
      <c r="AA7362">
        <v>0</v>
      </c>
      <c r="AB7362">
        <v>142.19234506121848</v>
      </c>
      <c r="AC7362">
        <v>0</v>
      </c>
      <c r="AD7362">
        <v>0</v>
      </c>
      <c r="AE7362">
        <v>539.06011904465754</v>
      </c>
    </row>
    <row r="7363" spans="1:31" x14ac:dyDescent="0.3">
      <c r="A7363">
        <v>2674664</v>
      </c>
      <c r="B7363">
        <v>1</v>
      </c>
      <c r="C7363" t="s">
        <v>80</v>
      </c>
      <c r="D7363" t="s">
        <v>85</v>
      </c>
      <c r="E7363" t="s">
        <v>181</v>
      </c>
      <c r="F7363" t="s">
        <v>20183</v>
      </c>
      <c r="G7363" t="s">
        <v>149</v>
      </c>
      <c r="H7363" t="s">
        <v>144</v>
      </c>
      <c r="I7363" t="s">
        <v>136</v>
      </c>
      <c r="J7363" t="s">
        <v>137</v>
      </c>
      <c r="K7363" t="s">
        <v>138</v>
      </c>
      <c r="L7363" t="s">
        <v>20184</v>
      </c>
      <c r="M7363" t="s">
        <v>20185</v>
      </c>
      <c r="N7363">
        <v>2.0405555550000001</v>
      </c>
      <c r="O7363">
        <v>0</v>
      </c>
      <c r="P7363">
        <v>11177</v>
      </c>
      <c r="Q7363">
        <v>0</v>
      </c>
      <c r="R7363">
        <v>1</v>
      </c>
      <c r="S7363">
        <v>1</v>
      </c>
      <c r="T7363">
        <v>839</v>
      </c>
      <c r="U7363">
        <v>0</v>
      </c>
      <c r="V7363">
        <v>3</v>
      </c>
      <c r="W7363">
        <v>0</v>
      </c>
      <c r="X7363">
        <v>8163.8962856990065</v>
      </c>
      <c r="Y7363">
        <v>0</v>
      </c>
      <c r="Z7363">
        <v>3.1376071817884883</v>
      </c>
      <c r="AA7363">
        <v>27.173321444148264</v>
      </c>
      <c r="AB7363">
        <v>2982.8667861931108</v>
      </c>
      <c r="AC7363">
        <v>0</v>
      </c>
      <c r="AD7363">
        <v>265.46590226329494</v>
      </c>
      <c r="AE7363">
        <v>11442.539902781347</v>
      </c>
    </row>
    <row r="7364" spans="1:31" x14ac:dyDescent="0.3">
      <c r="A7364">
        <v>2640721</v>
      </c>
      <c r="B7364">
        <v>1</v>
      </c>
      <c r="C7364" t="s">
        <v>81</v>
      </c>
      <c r="D7364" t="s">
        <v>120</v>
      </c>
      <c r="E7364" t="s">
        <v>147</v>
      </c>
      <c r="F7364" t="s">
        <v>3288</v>
      </c>
      <c r="G7364" t="s">
        <v>161</v>
      </c>
      <c r="H7364" t="s">
        <v>144</v>
      </c>
      <c r="I7364" t="s">
        <v>136</v>
      </c>
      <c r="J7364" t="s">
        <v>137</v>
      </c>
      <c r="K7364" t="s">
        <v>162</v>
      </c>
      <c r="L7364" t="s">
        <v>20186</v>
      </c>
      <c r="M7364" t="s">
        <v>20187</v>
      </c>
      <c r="N7364">
        <v>6.5227777769999999</v>
      </c>
      <c r="O7364">
        <v>0</v>
      </c>
      <c r="P7364">
        <v>305</v>
      </c>
      <c r="Q7364">
        <v>20</v>
      </c>
      <c r="R7364">
        <v>20</v>
      </c>
      <c r="S7364">
        <v>4</v>
      </c>
      <c r="T7364">
        <v>35</v>
      </c>
      <c r="U7364">
        <v>0</v>
      </c>
      <c r="V7364">
        <v>0</v>
      </c>
      <c r="W7364">
        <v>0</v>
      </c>
      <c r="X7364">
        <v>656.5727367535261</v>
      </c>
      <c r="Y7364">
        <v>1473.3768758613455</v>
      </c>
      <c r="Z7364">
        <v>727.97951317504533</v>
      </c>
      <c r="AA7364">
        <v>129.22221137545341</v>
      </c>
      <c r="AB7364">
        <v>232.26208892691844</v>
      </c>
      <c r="AC7364">
        <v>0</v>
      </c>
      <c r="AD7364">
        <v>0</v>
      </c>
      <c r="AE7364">
        <v>3219.4134260922883</v>
      </c>
    </row>
    <row r="7365" spans="1:31" x14ac:dyDescent="0.3">
      <c r="A7365">
        <v>2640873</v>
      </c>
      <c r="B7365">
        <v>1</v>
      </c>
      <c r="C7365" t="s">
        <v>81</v>
      </c>
      <c r="D7365" t="s">
        <v>118</v>
      </c>
      <c r="E7365" t="s">
        <v>147</v>
      </c>
      <c r="F7365" t="s">
        <v>20188</v>
      </c>
      <c r="G7365" t="s">
        <v>149</v>
      </c>
      <c r="H7365" t="s">
        <v>144</v>
      </c>
      <c r="I7365" t="s">
        <v>136</v>
      </c>
      <c r="J7365" t="s">
        <v>137</v>
      </c>
      <c r="K7365" t="s">
        <v>138</v>
      </c>
      <c r="L7365" t="s">
        <v>20189</v>
      </c>
      <c r="M7365" t="s">
        <v>20190</v>
      </c>
      <c r="N7365">
        <v>0.92611111099999999</v>
      </c>
      <c r="O7365">
        <v>0</v>
      </c>
      <c r="P7365">
        <v>0</v>
      </c>
      <c r="Q7365">
        <v>29</v>
      </c>
      <c r="R7365">
        <v>0</v>
      </c>
      <c r="S7365">
        <v>2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97.870625384406026</v>
      </c>
      <c r="Z7365">
        <v>0</v>
      </c>
      <c r="AA7365">
        <v>2.1469046247305554</v>
      </c>
      <c r="AB7365">
        <v>0</v>
      </c>
      <c r="AC7365">
        <v>0</v>
      </c>
      <c r="AD7365">
        <v>0</v>
      </c>
      <c r="AE7365">
        <v>100.01753000913658</v>
      </c>
    </row>
    <row r="7366" spans="1:31" x14ac:dyDescent="0.3">
      <c r="A7366">
        <v>2641514</v>
      </c>
      <c r="B7366">
        <v>1</v>
      </c>
      <c r="C7366" t="s">
        <v>80</v>
      </c>
      <c r="D7366" t="s">
        <v>99</v>
      </c>
      <c r="E7366" t="s">
        <v>194</v>
      </c>
      <c r="F7366" t="s">
        <v>20191</v>
      </c>
      <c r="G7366" t="s">
        <v>149</v>
      </c>
      <c r="H7366" t="s">
        <v>144</v>
      </c>
      <c r="I7366" t="s">
        <v>136</v>
      </c>
      <c r="J7366" t="s">
        <v>137</v>
      </c>
      <c r="K7366" t="s">
        <v>138</v>
      </c>
      <c r="L7366" t="s">
        <v>20192</v>
      </c>
      <c r="M7366" t="s">
        <v>20193</v>
      </c>
      <c r="N7366">
        <v>2.1069444439999998</v>
      </c>
      <c r="O7366">
        <v>4</v>
      </c>
      <c r="P7366">
        <v>927</v>
      </c>
      <c r="Q7366">
        <v>14</v>
      </c>
      <c r="R7366">
        <v>133</v>
      </c>
      <c r="S7366">
        <v>20</v>
      </c>
      <c r="T7366">
        <v>80</v>
      </c>
      <c r="U7366">
        <v>0</v>
      </c>
      <c r="V7366">
        <v>4</v>
      </c>
      <c r="W7366">
        <v>22.213862890383382</v>
      </c>
      <c r="X7366">
        <v>377.02454635932503</v>
      </c>
      <c r="Y7366">
        <v>132.87937362761755</v>
      </c>
      <c r="Z7366">
        <v>181.18072452157355</v>
      </c>
      <c r="AA7366">
        <v>193.79067455597576</v>
      </c>
      <c r="AB7366">
        <v>87.237940059589164</v>
      </c>
      <c r="AC7366">
        <v>0</v>
      </c>
      <c r="AD7366">
        <v>22.35381943300073</v>
      </c>
      <c r="AE7366">
        <v>1016.6809414474651</v>
      </c>
    </row>
    <row r="7367" spans="1:31" x14ac:dyDescent="0.3">
      <c r="A7367">
        <v>2640744</v>
      </c>
      <c r="B7367">
        <v>1</v>
      </c>
      <c r="C7367" t="s">
        <v>80</v>
      </c>
      <c r="D7367" t="s">
        <v>98</v>
      </c>
      <c r="E7367" t="s">
        <v>147</v>
      </c>
      <c r="F7367" t="s">
        <v>1879</v>
      </c>
      <c r="G7367" t="s">
        <v>562</v>
      </c>
      <c r="H7367" t="s">
        <v>144</v>
      </c>
      <c r="I7367" t="s">
        <v>136</v>
      </c>
      <c r="J7367" t="s">
        <v>137</v>
      </c>
      <c r="K7367" t="s">
        <v>162</v>
      </c>
      <c r="L7367" t="s">
        <v>20194</v>
      </c>
      <c r="M7367" t="s">
        <v>20195</v>
      </c>
      <c r="N7367">
        <v>0.16527777699999999</v>
      </c>
      <c r="O7367">
        <v>0</v>
      </c>
      <c r="P7367">
        <v>414</v>
      </c>
      <c r="Q7367">
        <v>15</v>
      </c>
      <c r="R7367">
        <v>98</v>
      </c>
      <c r="S7367">
        <v>15</v>
      </c>
      <c r="T7367">
        <v>98</v>
      </c>
      <c r="U7367">
        <v>0</v>
      </c>
      <c r="V7367">
        <v>0</v>
      </c>
      <c r="W7367">
        <v>0</v>
      </c>
      <c r="X7367">
        <v>10.205253355197518</v>
      </c>
      <c r="Y7367">
        <v>9.7481112618890542</v>
      </c>
      <c r="Z7367">
        <v>15.989625513391605</v>
      </c>
      <c r="AA7367">
        <v>6.7282384620432669</v>
      </c>
      <c r="AB7367">
        <v>13.763046518639191</v>
      </c>
      <c r="AC7367">
        <v>0</v>
      </c>
      <c r="AD7367">
        <v>0</v>
      </c>
      <c r="AE7367">
        <v>56.434275111160638</v>
      </c>
    </row>
    <row r="7368" spans="1:31" x14ac:dyDescent="0.3">
      <c r="A7368">
        <v>2640827</v>
      </c>
      <c r="B7368">
        <v>1</v>
      </c>
      <c r="C7368" t="s">
        <v>80</v>
      </c>
      <c r="D7368" t="s">
        <v>83</v>
      </c>
      <c r="E7368" t="s">
        <v>165</v>
      </c>
      <c r="F7368" t="s">
        <v>20196</v>
      </c>
      <c r="G7368" t="s">
        <v>161</v>
      </c>
      <c r="H7368" t="s">
        <v>135</v>
      </c>
      <c r="I7368" t="s">
        <v>136</v>
      </c>
      <c r="J7368" t="s">
        <v>137</v>
      </c>
      <c r="K7368" t="s">
        <v>162</v>
      </c>
      <c r="L7368" t="s">
        <v>20197</v>
      </c>
      <c r="M7368" t="s">
        <v>20198</v>
      </c>
      <c r="N7368">
        <v>0.90638888799999995</v>
      </c>
      <c r="O7368">
        <v>0</v>
      </c>
      <c r="P7368">
        <v>53</v>
      </c>
      <c r="Q7368">
        <v>0</v>
      </c>
      <c r="R7368">
        <v>0</v>
      </c>
      <c r="S7368">
        <v>0</v>
      </c>
      <c r="T7368">
        <v>8</v>
      </c>
      <c r="U7368">
        <v>0</v>
      </c>
      <c r="V7368">
        <v>0</v>
      </c>
      <c r="W7368">
        <v>0</v>
      </c>
      <c r="X7368">
        <v>17.412034872518987</v>
      </c>
      <c r="Y7368">
        <v>0</v>
      </c>
      <c r="Z7368">
        <v>0</v>
      </c>
      <c r="AA7368">
        <v>0</v>
      </c>
      <c r="AB7368">
        <v>13.775391175610395</v>
      </c>
      <c r="AC7368">
        <v>0</v>
      </c>
      <c r="AD7368">
        <v>0</v>
      </c>
      <c r="AE7368">
        <v>31.187426048129382</v>
      </c>
    </row>
    <row r="7369" spans="1:31" x14ac:dyDescent="0.3">
      <c r="A7369">
        <v>2641076</v>
      </c>
      <c r="B7369">
        <v>1</v>
      </c>
      <c r="C7369" t="s">
        <v>80</v>
      </c>
      <c r="D7369" t="s">
        <v>93</v>
      </c>
      <c r="E7369" t="s">
        <v>165</v>
      </c>
      <c r="F7369" t="s">
        <v>19394</v>
      </c>
      <c r="G7369" t="s">
        <v>224</v>
      </c>
      <c r="H7369" t="s">
        <v>135</v>
      </c>
      <c r="I7369" t="s">
        <v>136</v>
      </c>
      <c r="J7369" t="s">
        <v>137</v>
      </c>
      <c r="K7369" t="s">
        <v>138</v>
      </c>
      <c r="L7369" t="s">
        <v>20199</v>
      </c>
      <c r="M7369" t="s">
        <v>20200</v>
      </c>
      <c r="N7369">
        <v>0.99694444400000004</v>
      </c>
      <c r="O7369">
        <v>0</v>
      </c>
      <c r="P7369">
        <v>44</v>
      </c>
      <c r="Q7369">
        <v>0</v>
      </c>
      <c r="R7369">
        <v>0</v>
      </c>
      <c r="S7369">
        <v>0</v>
      </c>
      <c r="T7369">
        <v>4</v>
      </c>
      <c r="U7369">
        <v>0</v>
      </c>
      <c r="V7369">
        <v>0</v>
      </c>
      <c r="W7369">
        <v>0</v>
      </c>
      <c r="X7369">
        <v>10.778023019601427</v>
      </c>
      <c r="Y7369">
        <v>0</v>
      </c>
      <c r="Z7369">
        <v>0</v>
      </c>
      <c r="AA7369">
        <v>0</v>
      </c>
      <c r="AB7369">
        <v>12.961384752545001</v>
      </c>
      <c r="AC7369">
        <v>0</v>
      </c>
      <c r="AD7369">
        <v>0</v>
      </c>
      <c r="AE7369">
        <v>23.739407772146428</v>
      </c>
    </row>
    <row r="7370" spans="1:31" x14ac:dyDescent="0.3">
      <c r="A7370">
        <v>2641036</v>
      </c>
      <c r="B7370">
        <v>1</v>
      </c>
      <c r="C7370" t="s">
        <v>81</v>
      </c>
      <c r="D7370" t="s">
        <v>128</v>
      </c>
      <c r="E7370" t="s">
        <v>152</v>
      </c>
      <c r="F7370" t="s">
        <v>20201</v>
      </c>
      <c r="G7370" t="s">
        <v>191</v>
      </c>
      <c r="H7370" t="s">
        <v>135</v>
      </c>
      <c r="I7370" t="s">
        <v>136</v>
      </c>
      <c r="J7370" t="s">
        <v>137</v>
      </c>
      <c r="K7370" t="s">
        <v>138</v>
      </c>
      <c r="L7370" t="s">
        <v>20202</v>
      </c>
      <c r="M7370" t="s">
        <v>20203</v>
      </c>
      <c r="N7370">
        <v>5.6527777769999998</v>
      </c>
      <c r="O7370">
        <v>0</v>
      </c>
      <c r="P7370">
        <v>27</v>
      </c>
      <c r="Q7370">
        <v>0</v>
      </c>
      <c r="R7370">
        <v>34</v>
      </c>
      <c r="S7370">
        <v>0</v>
      </c>
      <c r="T7370">
        <v>2</v>
      </c>
      <c r="U7370">
        <v>0</v>
      </c>
      <c r="V7370">
        <v>0</v>
      </c>
      <c r="W7370">
        <v>0</v>
      </c>
      <c r="X7370">
        <v>36.803250047112414</v>
      </c>
      <c r="Y7370">
        <v>0</v>
      </c>
      <c r="Z7370">
        <v>228.29597782691872</v>
      </c>
      <c r="AA7370">
        <v>0</v>
      </c>
      <c r="AB7370">
        <v>8.9378592965935955</v>
      </c>
      <c r="AC7370">
        <v>0</v>
      </c>
      <c r="AD7370">
        <v>0</v>
      </c>
      <c r="AE7370">
        <v>274.03708717062477</v>
      </c>
    </row>
    <row r="7371" spans="1:31" x14ac:dyDescent="0.3">
      <c r="A7371">
        <v>2641228</v>
      </c>
      <c r="B7371">
        <v>1</v>
      </c>
      <c r="C7371" t="s">
        <v>81</v>
      </c>
      <c r="D7371" t="s">
        <v>118</v>
      </c>
      <c r="E7371" t="s">
        <v>141</v>
      </c>
      <c r="F7371" t="s">
        <v>19647</v>
      </c>
      <c r="G7371" t="s">
        <v>143</v>
      </c>
      <c r="H7371" t="s">
        <v>144</v>
      </c>
      <c r="I7371" t="s">
        <v>136</v>
      </c>
      <c r="J7371" t="s">
        <v>137</v>
      </c>
      <c r="K7371" t="s">
        <v>138</v>
      </c>
      <c r="L7371" t="s">
        <v>20204</v>
      </c>
      <c r="M7371" t="s">
        <v>20205</v>
      </c>
      <c r="N7371">
        <v>2.1219444439999999</v>
      </c>
      <c r="O7371">
        <v>0</v>
      </c>
      <c r="P7371">
        <v>109</v>
      </c>
      <c r="Q7371">
        <v>0</v>
      </c>
      <c r="R7371">
        <v>1</v>
      </c>
      <c r="S7371">
        <v>0</v>
      </c>
      <c r="T7371">
        <v>5</v>
      </c>
      <c r="U7371">
        <v>0</v>
      </c>
      <c r="V7371">
        <v>0</v>
      </c>
      <c r="W7371">
        <v>0</v>
      </c>
      <c r="X7371">
        <v>41.922889262174621</v>
      </c>
      <c r="Y7371">
        <v>0</v>
      </c>
      <c r="Z7371">
        <v>6.1230740745900007</v>
      </c>
      <c r="AA7371">
        <v>0</v>
      </c>
      <c r="AB7371">
        <v>7.1508366501043445</v>
      </c>
      <c r="AC7371">
        <v>0</v>
      </c>
      <c r="AD7371">
        <v>0</v>
      </c>
      <c r="AE7371">
        <v>55.196799986868967</v>
      </c>
    </row>
    <row r="7372" spans="1:31" x14ac:dyDescent="0.3">
      <c r="A7372">
        <v>2640687</v>
      </c>
      <c r="B7372">
        <v>1</v>
      </c>
      <c r="C7372" t="s">
        <v>80</v>
      </c>
      <c r="D7372" t="s">
        <v>109</v>
      </c>
      <c r="E7372" t="s">
        <v>194</v>
      </c>
      <c r="F7372" t="s">
        <v>20206</v>
      </c>
      <c r="G7372" t="s">
        <v>149</v>
      </c>
      <c r="H7372" t="s">
        <v>144</v>
      </c>
      <c r="I7372" t="s">
        <v>136</v>
      </c>
      <c r="J7372" t="s">
        <v>137</v>
      </c>
      <c r="K7372" t="s">
        <v>138</v>
      </c>
      <c r="L7372" t="s">
        <v>20207</v>
      </c>
      <c r="M7372" t="s">
        <v>20208</v>
      </c>
      <c r="N7372">
        <v>0.18333333299999999</v>
      </c>
      <c r="O7372">
        <v>0</v>
      </c>
      <c r="P7372">
        <v>137</v>
      </c>
      <c r="Q7372">
        <v>0</v>
      </c>
      <c r="R7372">
        <v>57</v>
      </c>
      <c r="S7372">
        <v>4</v>
      </c>
      <c r="T7372">
        <v>66</v>
      </c>
      <c r="U7372">
        <v>2</v>
      </c>
      <c r="V7372">
        <v>0</v>
      </c>
      <c r="W7372">
        <v>0</v>
      </c>
      <c r="X7372">
        <v>6.6235888508148681</v>
      </c>
      <c r="Y7372">
        <v>0</v>
      </c>
      <c r="Z7372">
        <v>29.06553062831501</v>
      </c>
      <c r="AA7372">
        <v>22.007759072493002</v>
      </c>
      <c r="AB7372">
        <v>15.647099709001203</v>
      </c>
      <c r="AC7372">
        <v>26.549353421037331</v>
      </c>
      <c r="AD7372">
        <v>0</v>
      </c>
      <c r="AE7372">
        <v>99.893331681661408</v>
      </c>
    </row>
    <row r="7373" spans="1:31" x14ac:dyDescent="0.3">
      <c r="A7373">
        <v>2640784</v>
      </c>
      <c r="B7373">
        <v>1</v>
      </c>
      <c r="C7373" t="s">
        <v>80</v>
      </c>
      <c r="D7373" t="s">
        <v>96</v>
      </c>
      <c r="E7373" t="s">
        <v>214</v>
      </c>
      <c r="F7373" t="s">
        <v>20209</v>
      </c>
      <c r="G7373" t="s">
        <v>191</v>
      </c>
      <c r="H7373" t="s">
        <v>135</v>
      </c>
      <c r="I7373" t="s">
        <v>136</v>
      </c>
      <c r="J7373" t="s">
        <v>137</v>
      </c>
      <c r="K7373" t="s">
        <v>138</v>
      </c>
      <c r="L7373" t="s">
        <v>20210</v>
      </c>
      <c r="M7373" t="s">
        <v>20211</v>
      </c>
      <c r="N7373">
        <v>2.4855555549999999</v>
      </c>
      <c r="O7373">
        <v>0</v>
      </c>
      <c r="P7373">
        <v>11</v>
      </c>
      <c r="Q7373">
        <v>0</v>
      </c>
      <c r="R7373">
        <v>0</v>
      </c>
      <c r="S7373">
        <v>0</v>
      </c>
      <c r="T7373">
        <v>15</v>
      </c>
      <c r="U7373">
        <v>0</v>
      </c>
      <c r="V7373">
        <v>0</v>
      </c>
      <c r="W7373">
        <v>0</v>
      </c>
      <c r="X7373">
        <v>38.249433471518977</v>
      </c>
      <c r="Y7373">
        <v>0</v>
      </c>
      <c r="Z7373">
        <v>0</v>
      </c>
      <c r="AA7373">
        <v>0</v>
      </c>
      <c r="AB7373">
        <v>247.22255088276677</v>
      </c>
      <c r="AC7373">
        <v>0</v>
      </c>
      <c r="AD7373">
        <v>0</v>
      </c>
      <c r="AE7373">
        <v>285.47198435428572</v>
      </c>
    </row>
    <row r="7374" spans="1:31" x14ac:dyDescent="0.3">
      <c r="A7374">
        <v>2641305</v>
      </c>
      <c r="B7374">
        <v>1</v>
      </c>
      <c r="C7374" t="s">
        <v>80</v>
      </c>
      <c r="D7374" t="s">
        <v>92</v>
      </c>
      <c r="E7374" t="s">
        <v>194</v>
      </c>
      <c r="F7374" t="s">
        <v>20212</v>
      </c>
      <c r="G7374" t="s">
        <v>149</v>
      </c>
      <c r="H7374" t="s">
        <v>144</v>
      </c>
      <c r="I7374" t="s">
        <v>241</v>
      </c>
      <c r="J7374" t="s">
        <v>137</v>
      </c>
      <c r="K7374" t="s">
        <v>138</v>
      </c>
      <c r="L7374" t="s">
        <v>20213</v>
      </c>
      <c r="M7374" t="s">
        <v>20214</v>
      </c>
      <c r="N7374">
        <v>3.8888888000000003E-2</v>
      </c>
      <c r="O7374">
        <v>1</v>
      </c>
      <c r="P7374">
        <v>3104</v>
      </c>
      <c r="Q7374">
        <v>1</v>
      </c>
      <c r="R7374">
        <v>130</v>
      </c>
      <c r="S7374">
        <v>7</v>
      </c>
      <c r="T7374">
        <v>514</v>
      </c>
      <c r="U7374">
        <v>0</v>
      </c>
      <c r="V7374">
        <v>0</v>
      </c>
      <c r="W7374">
        <v>1.1378587344444444E-2</v>
      </c>
      <c r="X7374">
        <v>33.56015866254284</v>
      </c>
      <c r="Y7374">
        <v>6.7387278699194988E-2</v>
      </c>
      <c r="Z7374">
        <v>2.188751970803549</v>
      </c>
      <c r="AA7374">
        <v>8.7817305450581795</v>
      </c>
      <c r="AB7374">
        <v>31.325500660806529</v>
      </c>
      <c r="AC7374">
        <v>0</v>
      </c>
      <c r="AD7374">
        <v>0</v>
      </c>
      <c r="AE7374">
        <v>75.934907705254744</v>
      </c>
    </row>
    <row r="7375" spans="1:31" x14ac:dyDescent="0.3">
      <c r="A7375">
        <v>2641162</v>
      </c>
      <c r="B7375">
        <v>1</v>
      </c>
      <c r="C7375" t="s">
        <v>81</v>
      </c>
      <c r="D7375" t="s">
        <v>118</v>
      </c>
      <c r="E7375" t="s">
        <v>165</v>
      </c>
      <c r="F7375" t="s">
        <v>20215</v>
      </c>
      <c r="G7375" t="s">
        <v>224</v>
      </c>
      <c r="H7375" t="s">
        <v>135</v>
      </c>
      <c r="I7375" t="s">
        <v>136</v>
      </c>
      <c r="J7375" t="s">
        <v>137</v>
      </c>
      <c r="K7375" t="s">
        <v>138</v>
      </c>
      <c r="L7375" t="s">
        <v>20216</v>
      </c>
      <c r="M7375" t="s">
        <v>20217</v>
      </c>
      <c r="N7375">
        <v>1.194722222</v>
      </c>
      <c r="O7375">
        <v>0</v>
      </c>
      <c r="P7375">
        <v>60</v>
      </c>
      <c r="Q7375">
        <v>0</v>
      </c>
      <c r="R7375">
        <v>2</v>
      </c>
      <c r="S7375">
        <v>0</v>
      </c>
      <c r="T7375">
        <v>11</v>
      </c>
      <c r="U7375">
        <v>0</v>
      </c>
      <c r="V7375">
        <v>0</v>
      </c>
      <c r="W7375">
        <v>0</v>
      </c>
      <c r="X7375">
        <v>28.633164166873989</v>
      </c>
      <c r="Y7375">
        <v>0</v>
      </c>
      <c r="Z7375">
        <v>6.3758024599500001</v>
      </c>
      <c r="AA7375">
        <v>0</v>
      </c>
      <c r="AB7375">
        <v>9.4435974610320166</v>
      </c>
      <c r="AC7375">
        <v>0</v>
      </c>
      <c r="AD7375">
        <v>0</v>
      </c>
      <c r="AE7375">
        <v>44.452564087856004</v>
      </c>
    </row>
    <row r="7376" spans="1:31" x14ac:dyDescent="0.3">
      <c r="A7376">
        <v>2640976</v>
      </c>
      <c r="B7376">
        <v>1</v>
      </c>
      <c r="C7376" t="s">
        <v>80</v>
      </c>
      <c r="D7376" t="s">
        <v>106</v>
      </c>
      <c r="E7376" t="s">
        <v>147</v>
      </c>
      <c r="F7376" t="s">
        <v>20218</v>
      </c>
      <c r="G7376" t="s">
        <v>220</v>
      </c>
      <c r="H7376" t="s">
        <v>144</v>
      </c>
      <c r="I7376" t="s">
        <v>136</v>
      </c>
      <c r="J7376" t="s">
        <v>137</v>
      </c>
      <c r="K7376" t="s">
        <v>162</v>
      </c>
      <c r="L7376" t="s">
        <v>20219</v>
      </c>
      <c r="M7376" t="s">
        <v>20220</v>
      </c>
      <c r="N7376">
        <v>7.7491666659999998</v>
      </c>
      <c r="O7376">
        <v>0</v>
      </c>
      <c r="P7376">
        <v>0</v>
      </c>
      <c r="Q7376">
        <v>2</v>
      </c>
      <c r="R7376">
        <v>37</v>
      </c>
      <c r="S7376">
        <v>0</v>
      </c>
      <c r="T7376">
        <v>5</v>
      </c>
      <c r="U7376">
        <v>0</v>
      </c>
      <c r="V7376">
        <v>0</v>
      </c>
      <c r="W7376">
        <v>0</v>
      </c>
      <c r="X7376">
        <v>0</v>
      </c>
      <c r="Y7376">
        <v>230.56869919420879</v>
      </c>
      <c r="Z7376">
        <v>1956.8322583015536</v>
      </c>
      <c r="AA7376">
        <v>0</v>
      </c>
      <c r="AB7376">
        <v>476.52700065767726</v>
      </c>
      <c r="AC7376">
        <v>0</v>
      </c>
      <c r="AD7376">
        <v>0</v>
      </c>
      <c r="AE7376">
        <v>2663.9279581534392</v>
      </c>
    </row>
    <row r="7377" spans="1:31" x14ac:dyDescent="0.3">
      <c r="A7377">
        <v>2640644</v>
      </c>
      <c r="B7377">
        <v>1</v>
      </c>
      <c r="C7377" t="s">
        <v>80</v>
      </c>
      <c r="D7377" t="s">
        <v>93</v>
      </c>
      <c r="E7377" t="s">
        <v>194</v>
      </c>
      <c r="F7377" t="s">
        <v>20221</v>
      </c>
      <c r="G7377" t="s">
        <v>149</v>
      </c>
      <c r="H7377" t="s">
        <v>144</v>
      </c>
      <c r="I7377" t="s">
        <v>136</v>
      </c>
      <c r="J7377" t="s">
        <v>137</v>
      </c>
      <c r="K7377" t="s">
        <v>138</v>
      </c>
      <c r="L7377" t="s">
        <v>20222</v>
      </c>
      <c r="M7377" t="s">
        <v>20223</v>
      </c>
      <c r="N7377">
        <v>0.47388888800000001</v>
      </c>
      <c r="O7377">
        <v>4</v>
      </c>
      <c r="P7377">
        <v>3565</v>
      </c>
      <c r="Q7377">
        <v>107</v>
      </c>
      <c r="R7377">
        <v>637</v>
      </c>
      <c r="S7377">
        <v>37</v>
      </c>
      <c r="T7377">
        <v>793</v>
      </c>
      <c r="U7377">
        <v>4</v>
      </c>
      <c r="V7377">
        <v>3</v>
      </c>
      <c r="W7377">
        <v>9.1786825171031818</v>
      </c>
      <c r="X7377">
        <v>348.66154784398896</v>
      </c>
      <c r="Y7377">
        <v>458.06218070172389</v>
      </c>
      <c r="Z7377">
        <v>950.83665661233158</v>
      </c>
      <c r="AA7377">
        <v>90.290523910068828</v>
      </c>
      <c r="AB7377">
        <v>321.66170627021995</v>
      </c>
      <c r="AC7377">
        <v>73.747132200221799</v>
      </c>
      <c r="AD7377">
        <v>3.0846614616819017</v>
      </c>
      <c r="AE7377">
        <v>2255.5230915173402</v>
      </c>
    </row>
    <row r="7378" spans="1:31" x14ac:dyDescent="0.3">
      <c r="A7378">
        <v>2641640</v>
      </c>
      <c r="B7378">
        <v>1</v>
      </c>
      <c r="C7378" t="s">
        <v>80</v>
      </c>
      <c r="D7378" t="s">
        <v>105</v>
      </c>
      <c r="E7378" t="s">
        <v>165</v>
      </c>
      <c r="F7378" t="s">
        <v>20224</v>
      </c>
      <c r="G7378" t="s">
        <v>224</v>
      </c>
      <c r="H7378" t="s">
        <v>135</v>
      </c>
      <c r="I7378" t="s">
        <v>136</v>
      </c>
      <c r="J7378" t="s">
        <v>137</v>
      </c>
      <c r="K7378" t="s">
        <v>138</v>
      </c>
      <c r="L7378" t="s">
        <v>20225</v>
      </c>
      <c r="M7378" t="s">
        <v>20226</v>
      </c>
      <c r="N7378">
        <v>0.75249999999999995</v>
      </c>
      <c r="O7378">
        <v>0</v>
      </c>
      <c r="P7378">
        <v>63</v>
      </c>
      <c r="Q7378">
        <v>0</v>
      </c>
      <c r="R7378">
        <v>0</v>
      </c>
      <c r="S7378">
        <v>0</v>
      </c>
      <c r="T7378">
        <v>5</v>
      </c>
      <c r="U7378">
        <v>0</v>
      </c>
      <c r="V7378">
        <v>0</v>
      </c>
      <c r="W7378">
        <v>0</v>
      </c>
      <c r="X7378">
        <v>15.833143390465908</v>
      </c>
      <c r="Y7378">
        <v>0</v>
      </c>
      <c r="Z7378">
        <v>0</v>
      </c>
      <c r="AA7378">
        <v>0</v>
      </c>
      <c r="AB7378">
        <v>1.1341180610750252</v>
      </c>
      <c r="AC7378">
        <v>0</v>
      </c>
      <c r="AD7378">
        <v>0</v>
      </c>
      <c r="AE7378">
        <v>16.967261451540935</v>
      </c>
    </row>
    <row r="7379" spans="1:31" x14ac:dyDescent="0.3">
      <c r="A7379">
        <v>2641540</v>
      </c>
      <c r="B7379">
        <v>1</v>
      </c>
      <c r="C7379" t="s">
        <v>81</v>
      </c>
      <c r="D7379" t="s">
        <v>112</v>
      </c>
      <c r="E7379" t="s">
        <v>165</v>
      </c>
      <c r="F7379" t="s">
        <v>20227</v>
      </c>
      <c r="G7379" t="s">
        <v>224</v>
      </c>
      <c r="H7379" t="s">
        <v>135</v>
      </c>
      <c r="I7379" t="s">
        <v>136</v>
      </c>
      <c r="J7379" t="s">
        <v>137</v>
      </c>
      <c r="K7379" t="s">
        <v>138</v>
      </c>
      <c r="L7379" t="s">
        <v>20228</v>
      </c>
      <c r="M7379" t="s">
        <v>20229</v>
      </c>
      <c r="N7379">
        <v>1.0838888879999999</v>
      </c>
      <c r="O7379">
        <v>0</v>
      </c>
      <c r="P7379">
        <v>209</v>
      </c>
      <c r="Q7379">
        <v>0</v>
      </c>
      <c r="R7379">
        <v>11</v>
      </c>
      <c r="S7379">
        <v>0</v>
      </c>
      <c r="T7379">
        <v>7</v>
      </c>
      <c r="U7379">
        <v>0</v>
      </c>
      <c r="V7379">
        <v>0</v>
      </c>
      <c r="W7379">
        <v>0</v>
      </c>
      <c r="X7379">
        <v>50.679710067427536</v>
      </c>
      <c r="Y7379">
        <v>0</v>
      </c>
      <c r="Z7379">
        <v>0.15257249390111557</v>
      </c>
      <c r="AA7379">
        <v>0</v>
      </c>
      <c r="AB7379">
        <v>6.5868584420662097</v>
      </c>
      <c r="AC7379">
        <v>0</v>
      </c>
      <c r="AD7379">
        <v>0</v>
      </c>
      <c r="AE7379">
        <v>57.419141003394863</v>
      </c>
    </row>
    <row r="7380" spans="1:31" x14ac:dyDescent="0.3">
      <c r="A7380">
        <v>2641119</v>
      </c>
      <c r="B7380">
        <v>1</v>
      </c>
      <c r="C7380" t="s">
        <v>80</v>
      </c>
      <c r="D7380" t="s">
        <v>85</v>
      </c>
      <c r="E7380" t="s">
        <v>214</v>
      </c>
      <c r="F7380" t="s">
        <v>20230</v>
      </c>
      <c r="G7380" t="s">
        <v>224</v>
      </c>
      <c r="H7380" t="s">
        <v>135</v>
      </c>
      <c r="I7380" t="s">
        <v>136</v>
      </c>
      <c r="J7380" t="s">
        <v>137</v>
      </c>
      <c r="K7380" t="s">
        <v>138</v>
      </c>
      <c r="L7380" t="s">
        <v>20231</v>
      </c>
      <c r="M7380" t="s">
        <v>20232</v>
      </c>
      <c r="N7380">
        <v>4.6261111110000002</v>
      </c>
      <c r="O7380">
        <v>0</v>
      </c>
      <c r="P7380">
        <v>40</v>
      </c>
      <c r="Q7380">
        <v>0</v>
      </c>
      <c r="R7380">
        <v>0</v>
      </c>
      <c r="S7380">
        <v>0</v>
      </c>
      <c r="T7380">
        <v>37</v>
      </c>
      <c r="U7380">
        <v>0</v>
      </c>
      <c r="V7380">
        <v>0</v>
      </c>
      <c r="W7380">
        <v>0</v>
      </c>
      <c r="X7380">
        <v>35.96344608710465</v>
      </c>
      <c r="Y7380">
        <v>0</v>
      </c>
      <c r="Z7380">
        <v>0</v>
      </c>
      <c r="AA7380">
        <v>0</v>
      </c>
      <c r="AB7380">
        <v>161.16421593643423</v>
      </c>
      <c r="AC7380">
        <v>0</v>
      </c>
      <c r="AD7380">
        <v>0</v>
      </c>
      <c r="AE7380">
        <v>197.12766202353887</v>
      </c>
    </row>
    <row r="7381" spans="1:31" x14ac:dyDescent="0.3">
      <c r="A7381">
        <v>2640993</v>
      </c>
      <c r="B7381">
        <v>1</v>
      </c>
      <c r="C7381" t="s">
        <v>80</v>
      </c>
      <c r="D7381" t="s">
        <v>102</v>
      </c>
      <c r="E7381" t="s">
        <v>132</v>
      </c>
      <c r="F7381" t="s">
        <v>20233</v>
      </c>
      <c r="G7381" t="s">
        <v>134</v>
      </c>
      <c r="H7381" t="s">
        <v>135</v>
      </c>
      <c r="I7381" t="s">
        <v>136</v>
      </c>
      <c r="J7381" t="s">
        <v>137</v>
      </c>
      <c r="K7381" t="s">
        <v>138</v>
      </c>
      <c r="L7381" t="s">
        <v>20234</v>
      </c>
      <c r="M7381" t="s">
        <v>20235</v>
      </c>
      <c r="N7381">
        <v>1.4850000000000001</v>
      </c>
      <c r="O7381">
        <v>0</v>
      </c>
      <c r="P7381">
        <v>0</v>
      </c>
      <c r="Q7381">
        <v>0</v>
      </c>
      <c r="R7381">
        <v>1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1.2401062796310194</v>
      </c>
      <c r="AA7381">
        <v>0</v>
      </c>
      <c r="AB7381">
        <v>0</v>
      </c>
      <c r="AC7381">
        <v>0</v>
      </c>
      <c r="AD7381">
        <v>0</v>
      </c>
      <c r="AE7381">
        <v>1.2401062796310194</v>
      </c>
    </row>
    <row r="7382" spans="1:31" x14ac:dyDescent="0.3">
      <c r="A7382">
        <v>2641142</v>
      </c>
      <c r="B7382">
        <v>1</v>
      </c>
      <c r="C7382" t="s">
        <v>80</v>
      </c>
      <c r="D7382" t="s">
        <v>98</v>
      </c>
      <c r="E7382" t="s">
        <v>147</v>
      </c>
      <c r="F7382" t="s">
        <v>19818</v>
      </c>
      <c r="G7382" t="s">
        <v>149</v>
      </c>
      <c r="H7382" t="s">
        <v>144</v>
      </c>
      <c r="I7382" t="s">
        <v>136</v>
      </c>
      <c r="J7382" t="s">
        <v>137</v>
      </c>
      <c r="K7382" t="s">
        <v>138</v>
      </c>
      <c r="L7382" t="s">
        <v>20236</v>
      </c>
      <c r="M7382" t="s">
        <v>20237</v>
      </c>
      <c r="N7382">
        <v>0.58861111099999996</v>
      </c>
      <c r="O7382">
        <v>0</v>
      </c>
      <c r="P7382">
        <v>21</v>
      </c>
      <c r="Q7382">
        <v>12</v>
      </c>
      <c r="R7382">
        <v>127</v>
      </c>
      <c r="S7382">
        <v>3</v>
      </c>
      <c r="T7382">
        <v>34</v>
      </c>
      <c r="U7382">
        <v>2</v>
      </c>
      <c r="V7382">
        <v>0</v>
      </c>
      <c r="W7382">
        <v>0</v>
      </c>
      <c r="X7382">
        <v>8.9144447753109421</v>
      </c>
      <c r="Y7382">
        <v>115.55042222061054</v>
      </c>
      <c r="Z7382">
        <v>417.53456483547495</v>
      </c>
      <c r="AA7382">
        <v>33.19734919327194</v>
      </c>
      <c r="AB7382">
        <v>135.29483021531846</v>
      </c>
      <c r="AC7382">
        <v>284.72288771798742</v>
      </c>
      <c r="AD7382">
        <v>0</v>
      </c>
      <c r="AE7382">
        <v>995.21449895797434</v>
      </c>
    </row>
    <row r="7383" spans="1:31" x14ac:dyDescent="0.3">
      <c r="A7383">
        <v>2641683</v>
      </c>
      <c r="B7383">
        <v>1</v>
      </c>
      <c r="C7383" t="s">
        <v>81</v>
      </c>
      <c r="D7383" t="s">
        <v>122</v>
      </c>
      <c r="E7383" t="s">
        <v>147</v>
      </c>
      <c r="F7383" t="s">
        <v>11428</v>
      </c>
      <c r="G7383" t="s">
        <v>149</v>
      </c>
      <c r="H7383" t="s">
        <v>144</v>
      </c>
      <c r="I7383" t="s">
        <v>136</v>
      </c>
      <c r="J7383" t="s">
        <v>137</v>
      </c>
      <c r="K7383" t="s">
        <v>138</v>
      </c>
      <c r="L7383" t="s">
        <v>20238</v>
      </c>
      <c r="M7383" t="s">
        <v>20239</v>
      </c>
      <c r="N7383">
        <v>2.0750000000000002</v>
      </c>
      <c r="O7383">
        <v>0</v>
      </c>
      <c r="P7383">
        <v>119</v>
      </c>
      <c r="Q7383">
        <v>0</v>
      </c>
      <c r="R7383">
        <v>0</v>
      </c>
      <c r="S7383">
        <v>0</v>
      </c>
      <c r="T7383">
        <v>13</v>
      </c>
      <c r="U7383">
        <v>0</v>
      </c>
      <c r="V7383">
        <v>0</v>
      </c>
      <c r="W7383">
        <v>0</v>
      </c>
      <c r="X7383">
        <v>28.792088859438739</v>
      </c>
      <c r="Y7383">
        <v>0</v>
      </c>
      <c r="Z7383">
        <v>0</v>
      </c>
      <c r="AA7383">
        <v>0</v>
      </c>
      <c r="AB7383">
        <v>9.4977568310153142</v>
      </c>
      <c r="AC7383">
        <v>0</v>
      </c>
      <c r="AD7383">
        <v>0</v>
      </c>
      <c r="AE7383">
        <v>38.289845690454051</v>
      </c>
    </row>
    <row r="7384" spans="1:31" x14ac:dyDescent="0.3">
      <c r="A7384">
        <v>2640707</v>
      </c>
      <c r="B7384">
        <v>1</v>
      </c>
      <c r="C7384" t="s">
        <v>80</v>
      </c>
      <c r="D7384" t="s">
        <v>105</v>
      </c>
      <c r="E7384" t="s">
        <v>141</v>
      </c>
      <c r="F7384" t="s">
        <v>20240</v>
      </c>
      <c r="G7384" t="s">
        <v>220</v>
      </c>
      <c r="H7384" t="s">
        <v>144</v>
      </c>
      <c r="I7384" t="s">
        <v>136</v>
      </c>
      <c r="J7384" t="s">
        <v>137</v>
      </c>
      <c r="K7384" t="s">
        <v>162</v>
      </c>
      <c r="L7384" t="s">
        <v>20241</v>
      </c>
      <c r="M7384" t="s">
        <v>20242</v>
      </c>
      <c r="N7384">
        <v>1.736111111</v>
      </c>
      <c r="O7384">
        <v>0</v>
      </c>
      <c r="P7384">
        <v>411</v>
      </c>
      <c r="Q7384">
        <v>0</v>
      </c>
      <c r="R7384">
        <v>0</v>
      </c>
      <c r="S7384">
        <v>0</v>
      </c>
      <c r="T7384">
        <v>21</v>
      </c>
      <c r="U7384">
        <v>0</v>
      </c>
      <c r="V7384">
        <v>1</v>
      </c>
      <c r="W7384">
        <v>0</v>
      </c>
      <c r="X7384">
        <v>214.37692792022278</v>
      </c>
      <c r="Y7384">
        <v>0</v>
      </c>
      <c r="Z7384">
        <v>0</v>
      </c>
      <c r="AA7384">
        <v>0</v>
      </c>
      <c r="AB7384">
        <v>68.141923402302794</v>
      </c>
      <c r="AC7384">
        <v>0</v>
      </c>
      <c r="AD7384">
        <v>14.596890624645905</v>
      </c>
      <c r="AE7384">
        <v>297.11574194717144</v>
      </c>
    </row>
    <row r="7385" spans="1:31" x14ac:dyDescent="0.3">
      <c r="A7385">
        <v>2640956</v>
      </c>
      <c r="B7385">
        <v>1</v>
      </c>
      <c r="C7385" t="s">
        <v>80</v>
      </c>
      <c r="D7385" t="s">
        <v>105</v>
      </c>
      <c r="E7385" t="s">
        <v>141</v>
      </c>
      <c r="F7385" t="s">
        <v>20243</v>
      </c>
      <c r="G7385" t="s">
        <v>149</v>
      </c>
      <c r="H7385" t="s">
        <v>144</v>
      </c>
      <c r="I7385" t="s">
        <v>136</v>
      </c>
      <c r="J7385" t="s">
        <v>137</v>
      </c>
      <c r="K7385" t="s">
        <v>138</v>
      </c>
      <c r="L7385" t="s">
        <v>20244</v>
      </c>
      <c r="M7385" t="s">
        <v>20245</v>
      </c>
      <c r="N7385">
        <v>0.96083333299999996</v>
      </c>
      <c r="O7385">
        <v>5</v>
      </c>
      <c r="P7385">
        <v>4600</v>
      </c>
      <c r="Q7385">
        <v>9</v>
      </c>
      <c r="R7385">
        <v>466</v>
      </c>
      <c r="S7385">
        <v>50</v>
      </c>
      <c r="T7385">
        <v>558</v>
      </c>
      <c r="U7385">
        <v>7</v>
      </c>
      <c r="V7385">
        <v>2</v>
      </c>
      <c r="W7385">
        <v>5.362995889448138</v>
      </c>
      <c r="X7385">
        <v>1214.3471557193234</v>
      </c>
      <c r="Y7385">
        <v>246.44190451361337</v>
      </c>
      <c r="Z7385">
        <v>210.94429281919705</v>
      </c>
      <c r="AA7385">
        <v>388.25854626379521</v>
      </c>
      <c r="AB7385">
        <v>670.03969489240819</v>
      </c>
      <c r="AC7385">
        <v>598.72861281120174</v>
      </c>
      <c r="AD7385">
        <v>4.8141744760189553</v>
      </c>
      <c r="AE7385">
        <v>3338.9373773850061</v>
      </c>
    </row>
    <row r="7386" spans="1:31" x14ac:dyDescent="0.3">
      <c r="A7386">
        <v>2641311</v>
      </c>
      <c r="B7386">
        <v>1</v>
      </c>
      <c r="C7386" t="s">
        <v>80</v>
      </c>
      <c r="D7386" t="s">
        <v>107</v>
      </c>
      <c r="E7386" t="s">
        <v>147</v>
      </c>
      <c r="F7386" t="s">
        <v>4811</v>
      </c>
      <c r="G7386" t="s">
        <v>149</v>
      </c>
      <c r="H7386" t="s">
        <v>144</v>
      </c>
      <c r="I7386" t="s">
        <v>136</v>
      </c>
      <c r="J7386" t="s">
        <v>137</v>
      </c>
      <c r="K7386" t="s">
        <v>138</v>
      </c>
      <c r="L7386" t="s">
        <v>20246</v>
      </c>
      <c r="M7386" t="s">
        <v>20247</v>
      </c>
      <c r="N7386">
        <v>1.065555555</v>
      </c>
      <c r="O7386">
        <v>1</v>
      </c>
      <c r="P7386">
        <v>114</v>
      </c>
      <c r="Q7386">
        <v>6</v>
      </c>
      <c r="R7386">
        <v>31</v>
      </c>
      <c r="S7386">
        <v>6</v>
      </c>
      <c r="T7386">
        <v>18</v>
      </c>
      <c r="U7386">
        <v>0</v>
      </c>
      <c r="V7386">
        <v>0</v>
      </c>
      <c r="W7386">
        <v>30.515499157718335</v>
      </c>
      <c r="X7386">
        <v>47.094329172305244</v>
      </c>
      <c r="Y7386">
        <v>44.054246690195718</v>
      </c>
      <c r="Z7386">
        <v>86.023524444770842</v>
      </c>
      <c r="AA7386">
        <v>276.0993518301276</v>
      </c>
      <c r="AB7386">
        <v>36.784791639752719</v>
      </c>
      <c r="AC7386">
        <v>0</v>
      </c>
      <c r="AD7386">
        <v>0</v>
      </c>
      <c r="AE7386">
        <v>520.57174293487049</v>
      </c>
    </row>
    <row r="7387" spans="1:31" x14ac:dyDescent="0.3">
      <c r="A7387">
        <v>2640764</v>
      </c>
      <c r="B7387">
        <v>1</v>
      </c>
      <c r="C7387" t="s">
        <v>80</v>
      </c>
      <c r="D7387" t="s">
        <v>106</v>
      </c>
      <c r="E7387" t="s">
        <v>165</v>
      </c>
      <c r="F7387" t="s">
        <v>1002</v>
      </c>
      <c r="G7387" t="s">
        <v>220</v>
      </c>
      <c r="H7387" t="s">
        <v>135</v>
      </c>
      <c r="I7387" t="s">
        <v>136</v>
      </c>
      <c r="J7387" t="s">
        <v>137</v>
      </c>
      <c r="K7387" t="s">
        <v>162</v>
      </c>
      <c r="L7387" t="s">
        <v>20248</v>
      </c>
      <c r="M7387" t="s">
        <v>20249</v>
      </c>
      <c r="N7387">
        <v>6.2127777770000003</v>
      </c>
      <c r="O7387">
        <v>0</v>
      </c>
      <c r="P7387">
        <v>13</v>
      </c>
      <c r="Q7387">
        <v>0</v>
      </c>
      <c r="R7387">
        <v>1</v>
      </c>
      <c r="S7387">
        <v>0</v>
      </c>
      <c r="T7387">
        <v>3</v>
      </c>
      <c r="U7387">
        <v>0</v>
      </c>
      <c r="V7387">
        <v>0</v>
      </c>
      <c r="W7387">
        <v>0</v>
      </c>
      <c r="X7387">
        <v>18.664780732874483</v>
      </c>
      <c r="Y7387">
        <v>0</v>
      </c>
      <c r="Z7387">
        <v>17.048835899770001</v>
      </c>
      <c r="AA7387">
        <v>0</v>
      </c>
      <c r="AB7387">
        <v>2.3979433998041704</v>
      </c>
      <c r="AC7387">
        <v>0</v>
      </c>
      <c r="AD7387">
        <v>0</v>
      </c>
      <c r="AE7387">
        <v>38.111560032448658</v>
      </c>
    </row>
    <row r="7388" spans="1:31" x14ac:dyDescent="0.3">
      <c r="A7388">
        <v>2640653</v>
      </c>
      <c r="B7388">
        <v>1</v>
      </c>
      <c r="C7388" t="s">
        <v>81</v>
      </c>
      <c r="D7388" t="s">
        <v>114</v>
      </c>
      <c r="E7388" t="s">
        <v>141</v>
      </c>
      <c r="F7388" t="s">
        <v>20250</v>
      </c>
      <c r="G7388" t="s">
        <v>149</v>
      </c>
      <c r="H7388" t="s">
        <v>144</v>
      </c>
      <c r="I7388" t="s">
        <v>136</v>
      </c>
      <c r="J7388" t="s">
        <v>137</v>
      </c>
      <c r="K7388" t="s">
        <v>138</v>
      </c>
      <c r="L7388" t="s">
        <v>20251</v>
      </c>
      <c r="M7388" t="s">
        <v>20252</v>
      </c>
      <c r="N7388">
        <v>0.48638888800000002</v>
      </c>
      <c r="O7388">
        <v>0</v>
      </c>
      <c r="P7388">
        <v>348</v>
      </c>
      <c r="Q7388">
        <v>0</v>
      </c>
      <c r="R7388">
        <v>0</v>
      </c>
      <c r="S7388">
        <v>0</v>
      </c>
      <c r="T7388">
        <v>12</v>
      </c>
      <c r="U7388">
        <v>0</v>
      </c>
      <c r="V7388">
        <v>0</v>
      </c>
      <c r="W7388">
        <v>0</v>
      </c>
      <c r="X7388">
        <v>17.474794112353013</v>
      </c>
      <c r="Y7388">
        <v>0</v>
      </c>
      <c r="Z7388">
        <v>0</v>
      </c>
      <c r="AA7388">
        <v>0</v>
      </c>
      <c r="AB7388">
        <v>7.0173396264818055E-2</v>
      </c>
      <c r="AC7388">
        <v>0</v>
      </c>
      <c r="AD7388">
        <v>0</v>
      </c>
      <c r="AE7388">
        <v>17.54496750861783</v>
      </c>
    </row>
    <row r="7389" spans="1:31" x14ac:dyDescent="0.3">
      <c r="A7389">
        <v>2640607</v>
      </c>
      <c r="B7389">
        <v>1</v>
      </c>
      <c r="C7389" t="s">
        <v>80</v>
      </c>
      <c r="D7389" t="s">
        <v>88</v>
      </c>
      <c r="E7389" t="s">
        <v>181</v>
      </c>
      <c r="F7389" t="s">
        <v>7757</v>
      </c>
      <c r="G7389" t="s">
        <v>562</v>
      </c>
      <c r="H7389" t="s">
        <v>144</v>
      </c>
      <c r="I7389" t="s">
        <v>136</v>
      </c>
      <c r="J7389" t="s">
        <v>137</v>
      </c>
      <c r="K7389" t="s">
        <v>138</v>
      </c>
      <c r="L7389" t="s">
        <v>20253</v>
      </c>
      <c r="M7389" t="s">
        <v>20254</v>
      </c>
      <c r="N7389">
        <v>0.31527777699999998</v>
      </c>
      <c r="O7389">
        <v>0</v>
      </c>
      <c r="P7389">
        <v>1298</v>
      </c>
      <c r="Q7389">
        <v>0</v>
      </c>
      <c r="R7389">
        <v>0</v>
      </c>
      <c r="S7389">
        <v>0</v>
      </c>
      <c r="T7389">
        <v>53</v>
      </c>
      <c r="U7389">
        <v>0</v>
      </c>
      <c r="V7389">
        <v>0</v>
      </c>
      <c r="W7389">
        <v>0</v>
      </c>
      <c r="X7389">
        <v>97.862241003550366</v>
      </c>
      <c r="Y7389">
        <v>0</v>
      </c>
      <c r="Z7389">
        <v>0</v>
      </c>
      <c r="AA7389">
        <v>0</v>
      </c>
      <c r="AB7389">
        <v>10.521711782078439</v>
      </c>
      <c r="AC7389">
        <v>0</v>
      </c>
      <c r="AD7389">
        <v>0</v>
      </c>
      <c r="AE7389">
        <v>108.38395278562881</v>
      </c>
    </row>
    <row r="7390" spans="1:31" x14ac:dyDescent="0.3">
      <c r="A7390">
        <v>2641603</v>
      </c>
      <c r="B7390">
        <v>1</v>
      </c>
      <c r="C7390" t="s">
        <v>80</v>
      </c>
      <c r="D7390" t="s">
        <v>107</v>
      </c>
      <c r="E7390" t="s">
        <v>132</v>
      </c>
      <c r="F7390" t="s">
        <v>20255</v>
      </c>
      <c r="G7390" t="s">
        <v>134</v>
      </c>
      <c r="H7390" t="s">
        <v>135</v>
      </c>
      <c r="I7390" t="s">
        <v>136</v>
      </c>
      <c r="J7390" t="s">
        <v>137</v>
      </c>
      <c r="K7390" t="s">
        <v>138</v>
      </c>
      <c r="L7390" t="s">
        <v>20256</v>
      </c>
      <c r="M7390" t="s">
        <v>20257</v>
      </c>
      <c r="N7390">
        <v>7.37</v>
      </c>
      <c r="O7390">
        <v>0</v>
      </c>
      <c r="P7390">
        <v>1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1.0331143717994882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1.0331143717994882</v>
      </c>
    </row>
    <row r="7391" spans="1:31" x14ac:dyDescent="0.3">
      <c r="A7391">
        <v>2640793</v>
      </c>
      <c r="B7391">
        <v>1</v>
      </c>
      <c r="C7391" t="s">
        <v>80</v>
      </c>
      <c r="D7391" t="s">
        <v>90</v>
      </c>
      <c r="E7391" t="s">
        <v>152</v>
      </c>
      <c r="F7391" t="s">
        <v>20258</v>
      </c>
      <c r="G7391" t="s">
        <v>161</v>
      </c>
      <c r="H7391" t="s">
        <v>135</v>
      </c>
      <c r="I7391" t="s">
        <v>136</v>
      </c>
      <c r="J7391" t="s">
        <v>137</v>
      </c>
      <c r="K7391" t="s">
        <v>162</v>
      </c>
      <c r="L7391" t="s">
        <v>20259</v>
      </c>
      <c r="M7391" t="s">
        <v>20260</v>
      </c>
      <c r="N7391">
        <v>5.9194444439999998</v>
      </c>
      <c r="O7391">
        <v>0</v>
      </c>
      <c r="P7391">
        <v>1233</v>
      </c>
      <c r="Q7391">
        <v>0</v>
      </c>
      <c r="R7391">
        <v>0</v>
      </c>
      <c r="S7391">
        <v>0</v>
      </c>
      <c r="T7391">
        <v>63</v>
      </c>
      <c r="U7391">
        <v>0</v>
      </c>
      <c r="V7391">
        <v>0</v>
      </c>
      <c r="W7391">
        <v>0</v>
      </c>
      <c r="X7391">
        <v>2176.2005541701701</v>
      </c>
      <c r="Y7391">
        <v>0</v>
      </c>
      <c r="Z7391">
        <v>0</v>
      </c>
      <c r="AA7391">
        <v>0</v>
      </c>
      <c r="AB7391">
        <v>318.29779022265211</v>
      </c>
      <c r="AC7391">
        <v>0</v>
      </c>
      <c r="AD7391">
        <v>0</v>
      </c>
      <c r="AE7391">
        <v>2494.4983443928222</v>
      </c>
    </row>
    <row r="7392" spans="1:31" x14ac:dyDescent="0.3">
      <c r="A7392">
        <v>2641463</v>
      </c>
      <c r="B7392">
        <v>1</v>
      </c>
      <c r="C7392" t="s">
        <v>80</v>
      </c>
      <c r="D7392" t="s">
        <v>98</v>
      </c>
      <c r="E7392" t="s">
        <v>165</v>
      </c>
      <c r="F7392" t="s">
        <v>20261</v>
      </c>
      <c r="G7392" t="s">
        <v>224</v>
      </c>
      <c r="H7392" t="s">
        <v>135</v>
      </c>
      <c r="I7392" t="s">
        <v>136</v>
      </c>
      <c r="J7392" t="s">
        <v>137</v>
      </c>
      <c r="K7392" t="s">
        <v>138</v>
      </c>
      <c r="L7392" t="s">
        <v>20262</v>
      </c>
      <c r="M7392" t="s">
        <v>20263</v>
      </c>
      <c r="N7392">
        <v>2.488611111</v>
      </c>
      <c r="O7392">
        <v>0</v>
      </c>
      <c r="P7392">
        <v>0</v>
      </c>
      <c r="Q7392">
        <v>0</v>
      </c>
      <c r="R7392">
        <v>6</v>
      </c>
      <c r="S7392">
        <v>0</v>
      </c>
      <c r="T7392">
        <v>1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77.88492943722207</v>
      </c>
      <c r="AA7392">
        <v>0</v>
      </c>
      <c r="AB7392">
        <v>9.587092808594015</v>
      </c>
      <c r="AC7392">
        <v>0</v>
      </c>
      <c r="AD7392">
        <v>0</v>
      </c>
      <c r="AE7392">
        <v>87.472022245816078</v>
      </c>
    </row>
    <row r="7393" spans="1:31" x14ac:dyDescent="0.3">
      <c r="A7393">
        <v>2640799</v>
      </c>
      <c r="B7393">
        <v>1</v>
      </c>
      <c r="C7393" t="s">
        <v>81</v>
      </c>
      <c r="D7393" t="s">
        <v>128</v>
      </c>
      <c r="E7393" t="s">
        <v>141</v>
      </c>
      <c r="F7393" t="s">
        <v>20264</v>
      </c>
      <c r="G7393" t="s">
        <v>143</v>
      </c>
      <c r="H7393" t="s">
        <v>144</v>
      </c>
      <c r="I7393" t="s">
        <v>136</v>
      </c>
      <c r="J7393" t="s">
        <v>137</v>
      </c>
      <c r="K7393" t="s">
        <v>138</v>
      </c>
      <c r="L7393" t="s">
        <v>20265</v>
      </c>
      <c r="M7393" t="s">
        <v>20266</v>
      </c>
      <c r="N7393">
        <v>8.2030555550000006</v>
      </c>
      <c r="O7393">
        <v>0</v>
      </c>
      <c r="P7393">
        <v>69</v>
      </c>
      <c r="Q7393">
        <v>0</v>
      </c>
      <c r="R7393">
        <v>3</v>
      </c>
      <c r="S7393">
        <v>0</v>
      </c>
      <c r="T7393">
        <v>5</v>
      </c>
      <c r="U7393">
        <v>0</v>
      </c>
      <c r="V7393">
        <v>0</v>
      </c>
      <c r="W7393">
        <v>0</v>
      </c>
      <c r="X7393">
        <v>107.22163962911181</v>
      </c>
      <c r="Y7393">
        <v>0</v>
      </c>
      <c r="Z7393">
        <v>48.127580891232455</v>
      </c>
      <c r="AA7393">
        <v>0</v>
      </c>
      <c r="AB7393">
        <v>22.561629649390493</v>
      </c>
      <c r="AC7393">
        <v>0</v>
      </c>
      <c r="AD7393">
        <v>0</v>
      </c>
      <c r="AE7393">
        <v>177.91085016973474</v>
      </c>
    </row>
    <row r="7394" spans="1:31" x14ac:dyDescent="0.3">
      <c r="A7394">
        <v>2640776</v>
      </c>
      <c r="B7394">
        <v>1</v>
      </c>
      <c r="C7394" t="s">
        <v>80</v>
      </c>
      <c r="D7394" t="s">
        <v>86</v>
      </c>
      <c r="E7394" t="s">
        <v>165</v>
      </c>
      <c r="F7394" t="s">
        <v>966</v>
      </c>
      <c r="G7394" t="s">
        <v>161</v>
      </c>
      <c r="H7394" t="s">
        <v>135</v>
      </c>
      <c r="I7394" t="s">
        <v>136</v>
      </c>
      <c r="J7394" t="s">
        <v>137</v>
      </c>
      <c r="K7394" t="s">
        <v>162</v>
      </c>
      <c r="L7394" t="s">
        <v>20267</v>
      </c>
      <c r="M7394" t="s">
        <v>20268</v>
      </c>
      <c r="N7394">
        <v>6.3316666660000003</v>
      </c>
      <c r="O7394">
        <v>0</v>
      </c>
      <c r="P7394">
        <v>27</v>
      </c>
      <c r="Q7394">
        <v>0</v>
      </c>
      <c r="R7394">
        <v>0</v>
      </c>
      <c r="S7394">
        <v>0</v>
      </c>
      <c r="T7394">
        <v>2</v>
      </c>
      <c r="U7394">
        <v>0</v>
      </c>
      <c r="V7394">
        <v>0</v>
      </c>
      <c r="W7394">
        <v>0</v>
      </c>
      <c r="X7394">
        <v>70.718493562682795</v>
      </c>
      <c r="Y7394">
        <v>0</v>
      </c>
      <c r="Z7394">
        <v>0</v>
      </c>
      <c r="AA7394">
        <v>0</v>
      </c>
      <c r="AB7394">
        <v>31.137965048666668</v>
      </c>
      <c r="AC7394">
        <v>0</v>
      </c>
      <c r="AD7394">
        <v>0</v>
      </c>
      <c r="AE7394">
        <v>101.85645861134947</v>
      </c>
    </row>
    <row r="7395" spans="1:31" x14ac:dyDescent="0.3">
      <c r="A7395">
        <v>2641440</v>
      </c>
      <c r="B7395">
        <v>1</v>
      </c>
      <c r="C7395" t="s">
        <v>81</v>
      </c>
      <c r="D7395" t="s">
        <v>128</v>
      </c>
      <c r="E7395" t="s">
        <v>141</v>
      </c>
      <c r="F7395" t="s">
        <v>10984</v>
      </c>
      <c r="G7395" t="s">
        <v>143</v>
      </c>
      <c r="H7395" t="s">
        <v>144</v>
      </c>
      <c r="I7395" t="s">
        <v>136</v>
      </c>
      <c r="J7395" t="s">
        <v>137</v>
      </c>
      <c r="K7395" t="s">
        <v>138</v>
      </c>
      <c r="L7395" t="s">
        <v>20269</v>
      </c>
      <c r="M7395" t="s">
        <v>20270</v>
      </c>
      <c r="N7395">
        <v>6.875</v>
      </c>
      <c r="O7395">
        <v>0</v>
      </c>
      <c r="P7395">
        <v>48</v>
      </c>
      <c r="Q7395">
        <v>0</v>
      </c>
      <c r="R7395">
        <v>0</v>
      </c>
      <c r="S7395">
        <v>0</v>
      </c>
      <c r="T7395">
        <v>1</v>
      </c>
      <c r="U7395">
        <v>0</v>
      </c>
      <c r="V7395">
        <v>0</v>
      </c>
      <c r="W7395">
        <v>0</v>
      </c>
      <c r="X7395">
        <v>39.780213557146574</v>
      </c>
      <c r="Y7395">
        <v>0</v>
      </c>
      <c r="Z7395">
        <v>0</v>
      </c>
      <c r="AA7395">
        <v>0</v>
      </c>
      <c r="AB7395">
        <v>0.6981889134041368</v>
      </c>
      <c r="AC7395">
        <v>0</v>
      </c>
      <c r="AD7395">
        <v>0</v>
      </c>
      <c r="AE7395">
        <v>40.478402470550712</v>
      </c>
    </row>
    <row r="7396" spans="1:31" x14ac:dyDescent="0.3">
      <c r="A7396">
        <v>2640647</v>
      </c>
      <c r="B7396">
        <v>1</v>
      </c>
      <c r="C7396" t="s">
        <v>80</v>
      </c>
      <c r="D7396" t="s">
        <v>105</v>
      </c>
      <c r="E7396" t="s">
        <v>141</v>
      </c>
      <c r="F7396" t="s">
        <v>4973</v>
      </c>
      <c r="G7396" t="s">
        <v>143</v>
      </c>
      <c r="H7396" t="s">
        <v>144</v>
      </c>
      <c r="I7396" t="s">
        <v>136</v>
      </c>
      <c r="J7396" t="s">
        <v>137</v>
      </c>
      <c r="K7396" t="s">
        <v>138</v>
      </c>
      <c r="L7396" t="s">
        <v>20271</v>
      </c>
      <c r="M7396" t="s">
        <v>20272</v>
      </c>
      <c r="N7396">
        <v>1.6625000000000001</v>
      </c>
      <c r="O7396">
        <v>1</v>
      </c>
      <c r="P7396">
        <v>196</v>
      </c>
      <c r="Q7396">
        <v>0</v>
      </c>
      <c r="R7396">
        <v>7</v>
      </c>
      <c r="S7396">
        <v>0</v>
      </c>
      <c r="T7396">
        <v>31</v>
      </c>
      <c r="U7396">
        <v>0</v>
      </c>
      <c r="V7396">
        <v>0</v>
      </c>
      <c r="W7396">
        <v>0</v>
      </c>
      <c r="X7396">
        <v>80.701753447409203</v>
      </c>
      <c r="Y7396">
        <v>0</v>
      </c>
      <c r="Z7396">
        <v>76.018209556365349</v>
      </c>
      <c r="AA7396">
        <v>0</v>
      </c>
      <c r="AB7396">
        <v>51.014802897011087</v>
      </c>
      <c r="AC7396">
        <v>0</v>
      </c>
      <c r="AD7396">
        <v>0</v>
      </c>
      <c r="AE7396">
        <v>207.73476590078565</v>
      </c>
    </row>
    <row r="7397" spans="1:31" x14ac:dyDescent="0.3">
      <c r="A7397">
        <v>2641526</v>
      </c>
      <c r="B7397">
        <v>1</v>
      </c>
      <c r="C7397" t="s">
        <v>81</v>
      </c>
      <c r="D7397" t="s">
        <v>112</v>
      </c>
      <c r="E7397" t="s">
        <v>194</v>
      </c>
      <c r="F7397" t="s">
        <v>1424</v>
      </c>
      <c r="G7397" t="s">
        <v>149</v>
      </c>
      <c r="H7397" t="s">
        <v>144</v>
      </c>
      <c r="I7397" t="s">
        <v>136</v>
      </c>
      <c r="J7397" t="s">
        <v>137</v>
      </c>
      <c r="K7397" t="s">
        <v>138</v>
      </c>
      <c r="L7397" t="s">
        <v>20273</v>
      </c>
      <c r="M7397" t="s">
        <v>20274</v>
      </c>
      <c r="N7397">
        <v>8.0555555000000001E-2</v>
      </c>
      <c r="O7397">
        <v>1</v>
      </c>
      <c r="P7397">
        <v>3</v>
      </c>
      <c r="Q7397">
        <v>13</v>
      </c>
      <c r="R7397">
        <v>71</v>
      </c>
      <c r="S7397">
        <v>4</v>
      </c>
      <c r="T7397">
        <v>6</v>
      </c>
      <c r="U7397">
        <v>1</v>
      </c>
      <c r="V7397">
        <v>0</v>
      </c>
      <c r="W7397">
        <v>2.6169271011111109E-2</v>
      </c>
      <c r="X7397">
        <v>0.22933881606198003</v>
      </c>
      <c r="Y7397">
        <v>91.387729902439844</v>
      </c>
      <c r="Z7397">
        <v>54.315263142550045</v>
      </c>
      <c r="AA7397">
        <v>0.68326443533586989</v>
      </c>
      <c r="AB7397">
        <v>4.2690983528922652</v>
      </c>
      <c r="AC7397">
        <v>0.12914022683809584</v>
      </c>
      <c r="AD7397">
        <v>0</v>
      </c>
      <c r="AE7397">
        <v>151.04000414712922</v>
      </c>
    </row>
    <row r="7398" spans="1:31" x14ac:dyDescent="0.3">
      <c r="A7398">
        <v>2641085</v>
      </c>
      <c r="B7398">
        <v>1</v>
      </c>
      <c r="C7398" t="s">
        <v>81</v>
      </c>
      <c r="D7398" t="s">
        <v>112</v>
      </c>
      <c r="E7398" t="s">
        <v>165</v>
      </c>
      <c r="F7398" t="s">
        <v>8506</v>
      </c>
      <c r="G7398" t="s">
        <v>224</v>
      </c>
      <c r="H7398" t="s">
        <v>135</v>
      </c>
      <c r="I7398" t="s">
        <v>136</v>
      </c>
      <c r="J7398" t="s">
        <v>137</v>
      </c>
      <c r="K7398" t="s">
        <v>138</v>
      </c>
      <c r="L7398" t="s">
        <v>20275</v>
      </c>
      <c r="M7398" t="s">
        <v>20276</v>
      </c>
      <c r="N7398">
        <v>4.7455555550000001</v>
      </c>
      <c r="O7398">
        <v>0</v>
      </c>
      <c r="P7398">
        <v>32</v>
      </c>
      <c r="Q7398">
        <v>0</v>
      </c>
      <c r="R7398">
        <v>0</v>
      </c>
      <c r="S7398">
        <v>0</v>
      </c>
      <c r="T7398">
        <v>2</v>
      </c>
      <c r="U7398">
        <v>0</v>
      </c>
      <c r="V7398">
        <v>0</v>
      </c>
      <c r="W7398">
        <v>0</v>
      </c>
      <c r="X7398">
        <v>16.491848532282443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16.491848532282443</v>
      </c>
    </row>
    <row r="7399" spans="1:31" x14ac:dyDescent="0.3">
      <c r="A7399">
        <v>2641417</v>
      </c>
      <c r="B7399">
        <v>1</v>
      </c>
      <c r="C7399" t="s">
        <v>80</v>
      </c>
      <c r="D7399" t="s">
        <v>104</v>
      </c>
      <c r="E7399" t="s">
        <v>194</v>
      </c>
      <c r="F7399" t="s">
        <v>1862</v>
      </c>
      <c r="G7399" t="s">
        <v>149</v>
      </c>
      <c r="H7399" t="s">
        <v>144</v>
      </c>
      <c r="I7399" t="s">
        <v>136</v>
      </c>
      <c r="J7399" t="s">
        <v>137</v>
      </c>
      <c r="K7399" t="s">
        <v>138</v>
      </c>
      <c r="L7399" t="s">
        <v>20277</v>
      </c>
      <c r="M7399" t="s">
        <v>20278</v>
      </c>
      <c r="N7399">
        <v>1.3972222219999999</v>
      </c>
      <c r="O7399">
        <v>9</v>
      </c>
      <c r="P7399">
        <v>340</v>
      </c>
      <c r="Q7399">
        <v>11</v>
      </c>
      <c r="R7399">
        <v>26</v>
      </c>
      <c r="S7399">
        <v>17</v>
      </c>
      <c r="T7399">
        <v>71</v>
      </c>
      <c r="U7399">
        <v>0</v>
      </c>
      <c r="V7399">
        <v>0</v>
      </c>
      <c r="W7399">
        <v>33.241829673123377</v>
      </c>
      <c r="X7399">
        <v>235.35028145058592</v>
      </c>
      <c r="Y7399">
        <v>6.3482303918705103</v>
      </c>
      <c r="Z7399">
        <v>20.075594886764581</v>
      </c>
      <c r="AA7399">
        <v>134.11660719878094</v>
      </c>
      <c r="AB7399">
        <v>115.18712075900663</v>
      </c>
      <c r="AC7399">
        <v>0</v>
      </c>
      <c r="AD7399">
        <v>0</v>
      </c>
      <c r="AE7399">
        <v>544.31966436013204</v>
      </c>
    </row>
    <row r="7400" spans="1:31" x14ac:dyDescent="0.3">
      <c r="A7400">
        <v>2641025</v>
      </c>
      <c r="B7400">
        <v>1</v>
      </c>
      <c r="C7400" t="s">
        <v>80</v>
      </c>
      <c r="D7400" t="s">
        <v>106</v>
      </c>
      <c r="E7400" t="s">
        <v>152</v>
      </c>
      <c r="F7400" t="s">
        <v>20279</v>
      </c>
      <c r="G7400" t="s">
        <v>183</v>
      </c>
      <c r="H7400" t="s">
        <v>135</v>
      </c>
      <c r="I7400" t="s">
        <v>136</v>
      </c>
      <c r="J7400" t="s">
        <v>3</v>
      </c>
      <c r="K7400" t="s">
        <v>138</v>
      </c>
      <c r="L7400" t="s">
        <v>20280</v>
      </c>
      <c r="M7400" t="s">
        <v>20281</v>
      </c>
      <c r="N7400">
        <v>1.9055555550000001</v>
      </c>
      <c r="O7400">
        <v>0</v>
      </c>
      <c r="P7400">
        <v>2</v>
      </c>
      <c r="Q7400">
        <v>0</v>
      </c>
      <c r="R7400">
        <v>11</v>
      </c>
      <c r="S7400">
        <v>0</v>
      </c>
      <c r="T7400">
        <v>3</v>
      </c>
      <c r="U7400">
        <v>0</v>
      </c>
      <c r="V7400">
        <v>0</v>
      </c>
      <c r="W7400">
        <v>0</v>
      </c>
      <c r="X7400">
        <v>5.2951457017987753</v>
      </c>
      <c r="Y7400">
        <v>0</v>
      </c>
      <c r="Z7400">
        <v>198.96251512291937</v>
      </c>
      <c r="AA7400">
        <v>0</v>
      </c>
      <c r="AB7400">
        <v>26.397458061647264</v>
      </c>
      <c r="AC7400">
        <v>0</v>
      </c>
      <c r="AD7400">
        <v>0</v>
      </c>
      <c r="AE7400">
        <v>230.65511888636541</v>
      </c>
    </row>
    <row r="7401" spans="1:31" x14ac:dyDescent="0.3">
      <c r="A7401">
        <v>2641380</v>
      </c>
      <c r="B7401">
        <v>1</v>
      </c>
      <c r="C7401" t="s">
        <v>80</v>
      </c>
      <c r="D7401" t="s">
        <v>108</v>
      </c>
      <c r="E7401" t="s">
        <v>165</v>
      </c>
      <c r="F7401" t="s">
        <v>20282</v>
      </c>
      <c r="G7401" t="s">
        <v>224</v>
      </c>
      <c r="H7401" t="s">
        <v>135</v>
      </c>
      <c r="I7401" t="s">
        <v>136</v>
      </c>
      <c r="J7401" t="s">
        <v>137</v>
      </c>
      <c r="K7401" t="s">
        <v>138</v>
      </c>
      <c r="L7401" t="s">
        <v>20283</v>
      </c>
      <c r="M7401" t="s">
        <v>20284</v>
      </c>
      <c r="N7401">
        <v>1.793055555</v>
      </c>
      <c r="O7401">
        <v>0</v>
      </c>
      <c r="P7401">
        <v>16</v>
      </c>
      <c r="Q7401">
        <v>0</v>
      </c>
      <c r="R7401">
        <v>9</v>
      </c>
      <c r="S7401">
        <v>0</v>
      </c>
      <c r="T7401">
        <v>5</v>
      </c>
      <c r="U7401">
        <v>0</v>
      </c>
      <c r="V7401">
        <v>0</v>
      </c>
      <c r="W7401">
        <v>0</v>
      </c>
      <c r="X7401">
        <v>8.1812569823227452</v>
      </c>
      <c r="Y7401">
        <v>0</v>
      </c>
      <c r="Z7401">
        <v>49.637582340946459</v>
      </c>
      <c r="AA7401">
        <v>0</v>
      </c>
      <c r="AB7401">
        <v>23.128207678035572</v>
      </c>
      <c r="AC7401">
        <v>0</v>
      </c>
      <c r="AD7401">
        <v>0</v>
      </c>
      <c r="AE7401">
        <v>80.947047001304782</v>
      </c>
    </row>
    <row r="7402" spans="1:31" x14ac:dyDescent="0.3">
      <c r="A7402">
        <v>2641604</v>
      </c>
      <c r="B7402">
        <v>2</v>
      </c>
      <c r="C7402" t="s">
        <v>81</v>
      </c>
      <c r="D7402" t="s">
        <v>116</v>
      </c>
      <c r="E7402" t="s">
        <v>147</v>
      </c>
      <c r="F7402" t="s">
        <v>20285</v>
      </c>
      <c r="G7402" t="s">
        <v>448</v>
      </c>
      <c r="H7402" t="s">
        <v>144</v>
      </c>
      <c r="I7402" t="s">
        <v>136</v>
      </c>
      <c r="J7402" t="s">
        <v>137</v>
      </c>
      <c r="K7402" t="s">
        <v>138</v>
      </c>
      <c r="L7402" t="s">
        <v>20286</v>
      </c>
      <c r="M7402" t="s">
        <v>20287</v>
      </c>
      <c r="N7402">
        <v>1.014444444</v>
      </c>
      <c r="O7402">
        <v>6</v>
      </c>
      <c r="P7402">
        <v>200</v>
      </c>
      <c r="Q7402">
        <v>116</v>
      </c>
      <c r="R7402">
        <v>151</v>
      </c>
      <c r="S7402">
        <v>6</v>
      </c>
      <c r="T7402">
        <v>20</v>
      </c>
      <c r="U7402">
        <v>0</v>
      </c>
      <c r="V7402">
        <v>0</v>
      </c>
      <c r="W7402">
        <v>0.60089409927555548</v>
      </c>
      <c r="X7402">
        <v>60.405070694868968</v>
      </c>
      <c r="Y7402">
        <v>587.88568163921229</v>
      </c>
      <c r="Z7402">
        <v>168.36708173893075</v>
      </c>
      <c r="AA7402">
        <v>18.889508106083998</v>
      </c>
      <c r="AB7402">
        <v>10.541031651118116</v>
      </c>
      <c r="AC7402">
        <v>0</v>
      </c>
      <c r="AD7402">
        <v>0</v>
      </c>
      <c r="AE7402">
        <v>846.6892679294898</v>
      </c>
    </row>
    <row r="7403" spans="1:31" x14ac:dyDescent="0.3">
      <c r="A7403">
        <v>2640590</v>
      </c>
      <c r="B7403">
        <v>1</v>
      </c>
      <c r="C7403" t="s">
        <v>81</v>
      </c>
      <c r="D7403" t="s">
        <v>113</v>
      </c>
      <c r="E7403" t="s">
        <v>152</v>
      </c>
      <c r="F7403" t="s">
        <v>20288</v>
      </c>
      <c r="G7403" t="s">
        <v>187</v>
      </c>
      <c r="H7403" t="s">
        <v>135</v>
      </c>
      <c r="I7403" t="s">
        <v>136</v>
      </c>
      <c r="J7403" t="s">
        <v>137</v>
      </c>
      <c r="K7403" t="s">
        <v>138</v>
      </c>
      <c r="L7403" t="s">
        <v>20289</v>
      </c>
      <c r="M7403" t="s">
        <v>20290</v>
      </c>
      <c r="N7403">
        <v>1.02</v>
      </c>
      <c r="O7403">
        <v>0</v>
      </c>
      <c r="P7403">
        <v>58</v>
      </c>
      <c r="Q7403">
        <v>0</v>
      </c>
      <c r="R7403">
        <v>29</v>
      </c>
      <c r="S7403">
        <v>0</v>
      </c>
      <c r="T7403">
        <v>2</v>
      </c>
      <c r="U7403">
        <v>0</v>
      </c>
      <c r="V7403">
        <v>0</v>
      </c>
      <c r="W7403">
        <v>0</v>
      </c>
      <c r="X7403">
        <v>14.092976450432136</v>
      </c>
      <c r="Y7403">
        <v>0</v>
      </c>
      <c r="Z7403">
        <v>29.82860141910658</v>
      </c>
      <c r="AA7403">
        <v>0</v>
      </c>
      <c r="AB7403">
        <v>0.3711396311819497</v>
      </c>
      <c r="AC7403">
        <v>0</v>
      </c>
      <c r="AD7403">
        <v>0</v>
      </c>
      <c r="AE7403">
        <v>44.292717500720663</v>
      </c>
    </row>
    <row r="7404" spans="1:31" x14ac:dyDescent="0.3">
      <c r="A7404">
        <v>2641277</v>
      </c>
      <c r="B7404">
        <v>1</v>
      </c>
      <c r="C7404" t="s">
        <v>80</v>
      </c>
      <c r="D7404" t="s">
        <v>100</v>
      </c>
      <c r="E7404" t="s">
        <v>132</v>
      </c>
      <c r="F7404" t="s">
        <v>20291</v>
      </c>
      <c r="G7404" t="s">
        <v>134</v>
      </c>
      <c r="H7404" t="s">
        <v>135</v>
      </c>
      <c r="I7404" t="s">
        <v>136</v>
      </c>
      <c r="J7404" t="s">
        <v>137</v>
      </c>
      <c r="K7404" t="s">
        <v>138</v>
      </c>
      <c r="L7404" t="s">
        <v>20292</v>
      </c>
      <c r="M7404" t="s">
        <v>20293</v>
      </c>
      <c r="N7404">
        <v>1.1511111110000001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0.41383658940985113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0.41383658940985113</v>
      </c>
    </row>
    <row r="7405" spans="1:31" x14ac:dyDescent="0.3">
      <c r="A7405">
        <v>2640879</v>
      </c>
      <c r="B7405">
        <v>1</v>
      </c>
      <c r="C7405" t="s">
        <v>80</v>
      </c>
      <c r="D7405" t="s">
        <v>82</v>
      </c>
      <c r="E7405" t="s">
        <v>132</v>
      </c>
      <c r="F7405" t="s">
        <v>20294</v>
      </c>
      <c r="G7405" t="s">
        <v>134</v>
      </c>
      <c r="H7405" t="s">
        <v>135</v>
      </c>
      <c r="I7405" t="s">
        <v>136</v>
      </c>
      <c r="J7405" t="s">
        <v>137</v>
      </c>
      <c r="K7405" t="s">
        <v>138</v>
      </c>
      <c r="L7405" t="s">
        <v>20295</v>
      </c>
      <c r="M7405" t="s">
        <v>20296</v>
      </c>
      <c r="N7405">
        <v>4.47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1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11.085800630345833</v>
      </c>
      <c r="AC7405">
        <v>0</v>
      </c>
      <c r="AD7405">
        <v>0</v>
      </c>
      <c r="AE7405">
        <v>11.085800630345833</v>
      </c>
    </row>
    <row r="7406" spans="1:31" x14ac:dyDescent="0.3">
      <c r="A7406">
        <v>2640981</v>
      </c>
      <c r="B7406">
        <v>2</v>
      </c>
      <c r="C7406" t="s">
        <v>80</v>
      </c>
      <c r="D7406" t="s">
        <v>95</v>
      </c>
      <c r="E7406" t="s">
        <v>194</v>
      </c>
      <c r="F7406" t="s">
        <v>1359</v>
      </c>
      <c r="G7406" t="s">
        <v>676</v>
      </c>
      <c r="H7406" t="s">
        <v>144</v>
      </c>
      <c r="I7406" t="s">
        <v>136</v>
      </c>
      <c r="J7406" t="s">
        <v>137</v>
      </c>
      <c r="K7406" t="s">
        <v>138</v>
      </c>
      <c r="L7406" t="s">
        <v>20297</v>
      </c>
      <c r="M7406" t="s">
        <v>20298</v>
      </c>
      <c r="N7406">
        <v>0.79083333300000003</v>
      </c>
      <c r="O7406">
        <v>0</v>
      </c>
      <c r="P7406">
        <v>99</v>
      </c>
      <c r="Q7406">
        <v>0</v>
      </c>
      <c r="R7406">
        <v>0</v>
      </c>
      <c r="S7406">
        <v>8</v>
      </c>
      <c r="T7406">
        <v>9</v>
      </c>
      <c r="U7406">
        <v>2</v>
      </c>
      <c r="V7406">
        <v>0</v>
      </c>
      <c r="W7406">
        <v>0</v>
      </c>
      <c r="X7406">
        <v>24.763278878321007</v>
      </c>
      <c r="Y7406">
        <v>0</v>
      </c>
      <c r="Z7406">
        <v>0</v>
      </c>
      <c r="AA7406">
        <v>157.16930697535147</v>
      </c>
      <c r="AB7406">
        <v>9.2462279783929873</v>
      </c>
      <c r="AC7406">
        <v>238.61828896328387</v>
      </c>
      <c r="AD7406">
        <v>0</v>
      </c>
      <c r="AE7406">
        <v>429.79710279534936</v>
      </c>
    </row>
    <row r="7407" spans="1:31" x14ac:dyDescent="0.3">
      <c r="A7407">
        <v>2641520</v>
      </c>
      <c r="B7407">
        <v>1</v>
      </c>
      <c r="C7407" t="s">
        <v>80</v>
      </c>
      <c r="D7407" t="s">
        <v>96</v>
      </c>
      <c r="E7407" t="s">
        <v>165</v>
      </c>
      <c r="F7407" t="s">
        <v>20299</v>
      </c>
      <c r="G7407" t="s">
        <v>187</v>
      </c>
      <c r="H7407" t="s">
        <v>135</v>
      </c>
      <c r="I7407" t="s">
        <v>136</v>
      </c>
      <c r="J7407" t="s">
        <v>137</v>
      </c>
      <c r="K7407" t="s">
        <v>138</v>
      </c>
      <c r="L7407" t="s">
        <v>20300</v>
      </c>
      <c r="M7407" t="s">
        <v>20301</v>
      </c>
      <c r="N7407">
        <v>1.828333333</v>
      </c>
      <c r="O7407">
        <v>0</v>
      </c>
      <c r="P7407">
        <v>71</v>
      </c>
      <c r="Q7407">
        <v>0</v>
      </c>
      <c r="R7407">
        <v>1</v>
      </c>
      <c r="S7407">
        <v>0</v>
      </c>
      <c r="T7407">
        <v>3</v>
      </c>
      <c r="U7407">
        <v>0</v>
      </c>
      <c r="V7407">
        <v>0</v>
      </c>
      <c r="W7407">
        <v>0</v>
      </c>
      <c r="X7407">
        <v>34.57607222149629</v>
      </c>
      <c r="Y7407">
        <v>0</v>
      </c>
      <c r="Z7407">
        <v>0.83063233009769222</v>
      </c>
      <c r="AA7407">
        <v>0</v>
      </c>
      <c r="AB7407">
        <v>3.0359554556698107</v>
      </c>
      <c r="AC7407">
        <v>0</v>
      </c>
      <c r="AD7407">
        <v>0</v>
      </c>
      <c r="AE7407">
        <v>38.442660007263797</v>
      </c>
    </row>
    <row r="7408" spans="1:31" x14ac:dyDescent="0.3">
      <c r="A7408">
        <v>2640667</v>
      </c>
      <c r="B7408">
        <v>1</v>
      </c>
      <c r="C7408" t="s">
        <v>80</v>
      </c>
      <c r="D7408" t="s">
        <v>88</v>
      </c>
      <c r="E7408" t="s">
        <v>132</v>
      </c>
      <c r="F7408" t="s">
        <v>20302</v>
      </c>
      <c r="G7408" t="s">
        <v>134</v>
      </c>
      <c r="H7408" t="s">
        <v>135</v>
      </c>
      <c r="I7408" t="s">
        <v>136</v>
      </c>
      <c r="J7408" t="s">
        <v>137</v>
      </c>
      <c r="K7408" t="s">
        <v>138</v>
      </c>
      <c r="L7408" t="s">
        <v>20303</v>
      </c>
      <c r="M7408" t="s">
        <v>20304</v>
      </c>
      <c r="N7408">
        <v>1.491944444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8.7925297075491198</v>
      </c>
      <c r="AC7408">
        <v>0</v>
      </c>
      <c r="AD7408">
        <v>0</v>
      </c>
      <c r="AE7408">
        <v>8.7925297075491198</v>
      </c>
    </row>
    <row r="7409" spans="1:31" x14ac:dyDescent="0.3">
      <c r="A7409">
        <v>2641065</v>
      </c>
      <c r="B7409">
        <v>1</v>
      </c>
      <c r="C7409" t="s">
        <v>80</v>
      </c>
      <c r="D7409" t="s">
        <v>100</v>
      </c>
      <c r="E7409" t="s">
        <v>152</v>
      </c>
      <c r="F7409" t="s">
        <v>20305</v>
      </c>
      <c r="G7409" t="s">
        <v>161</v>
      </c>
      <c r="H7409" t="s">
        <v>135</v>
      </c>
      <c r="I7409" t="s">
        <v>136</v>
      </c>
      <c r="J7409" t="s">
        <v>137</v>
      </c>
      <c r="K7409" t="s">
        <v>162</v>
      </c>
      <c r="L7409" t="s">
        <v>20306</v>
      </c>
      <c r="M7409" t="s">
        <v>20307</v>
      </c>
      <c r="N7409">
        <v>2.960555555</v>
      </c>
      <c r="O7409">
        <v>0</v>
      </c>
      <c r="P7409">
        <v>28</v>
      </c>
      <c r="Q7409">
        <v>0</v>
      </c>
      <c r="R7409">
        <v>2</v>
      </c>
      <c r="S7409">
        <v>0</v>
      </c>
      <c r="T7409">
        <v>4</v>
      </c>
      <c r="U7409">
        <v>0</v>
      </c>
      <c r="V7409">
        <v>0</v>
      </c>
      <c r="W7409">
        <v>0</v>
      </c>
      <c r="X7409">
        <v>22.251926170256421</v>
      </c>
      <c r="Y7409">
        <v>0</v>
      </c>
      <c r="Z7409">
        <v>10.828697437700033</v>
      </c>
      <c r="AA7409">
        <v>0</v>
      </c>
      <c r="AB7409">
        <v>21.304887267787148</v>
      </c>
      <c r="AC7409">
        <v>0</v>
      </c>
      <c r="AD7409">
        <v>0</v>
      </c>
      <c r="AE7409">
        <v>54.385510875743606</v>
      </c>
    </row>
    <row r="7410" spans="1:31" x14ac:dyDescent="0.3">
      <c r="A7410">
        <v>2640816</v>
      </c>
      <c r="B7410">
        <v>1</v>
      </c>
      <c r="C7410" t="s">
        <v>80</v>
      </c>
      <c r="D7410" t="s">
        <v>103</v>
      </c>
      <c r="E7410" t="s">
        <v>165</v>
      </c>
      <c r="F7410" t="s">
        <v>20308</v>
      </c>
      <c r="G7410" t="s">
        <v>3645</v>
      </c>
      <c r="H7410" t="s">
        <v>135</v>
      </c>
      <c r="I7410" t="s">
        <v>136</v>
      </c>
      <c r="J7410" t="s">
        <v>137</v>
      </c>
      <c r="K7410" t="s">
        <v>138</v>
      </c>
      <c r="L7410" t="s">
        <v>20309</v>
      </c>
      <c r="M7410" t="s">
        <v>20310</v>
      </c>
      <c r="N7410">
        <v>2.1475</v>
      </c>
      <c r="O7410">
        <v>0</v>
      </c>
      <c r="P7410">
        <v>28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11.582232936057409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11.582232936057409</v>
      </c>
    </row>
    <row r="7411" spans="1:31" x14ac:dyDescent="0.3">
      <c r="A7411">
        <v>2641208</v>
      </c>
      <c r="B7411">
        <v>1</v>
      </c>
      <c r="C7411" t="s">
        <v>81</v>
      </c>
      <c r="D7411" t="s">
        <v>118</v>
      </c>
      <c r="E7411" t="s">
        <v>132</v>
      </c>
      <c r="F7411" t="s">
        <v>15839</v>
      </c>
      <c r="G7411" t="s">
        <v>2949</v>
      </c>
      <c r="H7411" t="s">
        <v>135</v>
      </c>
      <c r="I7411" t="s">
        <v>136</v>
      </c>
      <c r="J7411" t="s">
        <v>137</v>
      </c>
      <c r="K7411" t="s">
        <v>138</v>
      </c>
      <c r="L7411" t="s">
        <v>20311</v>
      </c>
      <c r="M7411" t="s">
        <v>20312</v>
      </c>
      <c r="N7411">
        <v>1.7469444439999999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1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5.3151009004103802</v>
      </c>
      <c r="AC7411">
        <v>0</v>
      </c>
      <c r="AD7411">
        <v>0</v>
      </c>
      <c r="AE7411">
        <v>5.3151009004103802</v>
      </c>
    </row>
    <row r="7412" spans="1:31" x14ac:dyDescent="0.3">
      <c r="A7412">
        <v>2640610</v>
      </c>
      <c r="B7412">
        <v>1</v>
      </c>
      <c r="C7412" t="s">
        <v>80</v>
      </c>
      <c r="D7412" t="s">
        <v>84</v>
      </c>
      <c r="E7412" t="s">
        <v>194</v>
      </c>
      <c r="F7412" t="s">
        <v>20313</v>
      </c>
      <c r="G7412" t="s">
        <v>562</v>
      </c>
      <c r="H7412" t="s">
        <v>144</v>
      </c>
      <c r="I7412" t="s">
        <v>136</v>
      </c>
      <c r="J7412" t="s">
        <v>137</v>
      </c>
      <c r="K7412" t="s">
        <v>162</v>
      </c>
      <c r="L7412" t="s">
        <v>20314</v>
      </c>
      <c r="M7412" t="s">
        <v>20315</v>
      </c>
      <c r="N7412">
        <v>6.8055555000000004E-2</v>
      </c>
      <c r="O7412">
        <v>0</v>
      </c>
      <c r="P7412">
        <v>17804</v>
      </c>
      <c r="Q7412">
        <v>0</v>
      </c>
      <c r="R7412">
        <v>0</v>
      </c>
      <c r="S7412">
        <v>1</v>
      </c>
      <c r="T7412">
        <v>1639</v>
      </c>
      <c r="U7412">
        <v>0</v>
      </c>
      <c r="V7412">
        <v>1</v>
      </c>
      <c r="W7412">
        <v>0</v>
      </c>
      <c r="X7412">
        <v>282.37612212492422</v>
      </c>
      <c r="Y7412">
        <v>0</v>
      </c>
      <c r="Z7412">
        <v>0</v>
      </c>
      <c r="AA7412">
        <v>0.32505808748617265</v>
      </c>
      <c r="AB7412">
        <v>67.831960603674204</v>
      </c>
      <c r="AC7412">
        <v>0</v>
      </c>
      <c r="AD7412">
        <v>0.66689629551226881</v>
      </c>
      <c r="AE7412">
        <v>351.20003711159688</v>
      </c>
    </row>
    <row r="7413" spans="1:31" x14ac:dyDescent="0.3">
      <c r="A7413">
        <v>2641076</v>
      </c>
      <c r="B7413">
        <v>2</v>
      </c>
      <c r="C7413" t="s">
        <v>80</v>
      </c>
      <c r="D7413" t="s">
        <v>93</v>
      </c>
      <c r="E7413" t="s">
        <v>152</v>
      </c>
      <c r="F7413" t="s">
        <v>19332</v>
      </c>
      <c r="G7413" t="s">
        <v>224</v>
      </c>
      <c r="H7413" t="s">
        <v>135</v>
      </c>
      <c r="I7413" t="s">
        <v>136</v>
      </c>
      <c r="J7413" t="s">
        <v>137</v>
      </c>
      <c r="K7413" t="s">
        <v>138</v>
      </c>
      <c r="L7413" t="s">
        <v>20316</v>
      </c>
      <c r="M7413" t="s">
        <v>20317</v>
      </c>
      <c r="N7413">
        <v>2.9305555550000002</v>
      </c>
      <c r="O7413">
        <v>0</v>
      </c>
      <c r="P7413">
        <v>296</v>
      </c>
      <c r="Q7413">
        <v>0</v>
      </c>
      <c r="R7413">
        <v>1</v>
      </c>
      <c r="S7413">
        <v>0</v>
      </c>
      <c r="T7413">
        <v>11</v>
      </c>
      <c r="U7413">
        <v>0</v>
      </c>
      <c r="V7413">
        <v>0</v>
      </c>
      <c r="W7413">
        <v>0</v>
      </c>
      <c r="X7413">
        <v>273.28224638740227</v>
      </c>
      <c r="Y7413">
        <v>0</v>
      </c>
      <c r="Z7413">
        <v>7.8425086119969629</v>
      </c>
      <c r="AA7413">
        <v>0</v>
      </c>
      <c r="AB7413">
        <v>64.218384110398887</v>
      </c>
      <c r="AC7413">
        <v>0</v>
      </c>
      <c r="AD7413">
        <v>0</v>
      </c>
      <c r="AE7413">
        <v>345.34313910979813</v>
      </c>
    </row>
    <row r="7414" spans="1:31" x14ac:dyDescent="0.3">
      <c r="A7414">
        <v>2640819</v>
      </c>
      <c r="B7414">
        <v>1</v>
      </c>
      <c r="C7414" t="s">
        <v>81</v>
      </c>
      <c r="D7414" t="s">
        <v>117</v>
      </c>
      <c r="E7414" t="s">
        <v>141</v>
      </c>
      <c r="F7414" t="s">
        <v>20318</v>
      </c>
      <c r="G7414" t="s">
        <v>143</v>
      </c>
      <c r="H7414" t="s">
        <v>144</v>
      </c>
      <c r="I7414" t="s">
        <v>136</v>
      </c>
      <c r="J7414" t="s">
        <v>137</v>
      </c>
      <c r="K7414" t="s">
        <v>138</v>
      </c>
      <c r="L7414" t="s">
        <v>20319</v>
      </c>
      <c r="M7414" t="s">
        <v>20320</v>
      </c>
      <c r="N7414">
        <v>0.70611111100000001</v>
      </c>
      <c r="O7414">
        <v>0</v>
      </c>
      <c r="P7414">
        <v>0</v>
      </c>
      <c r="Q7414">
        <v>0</v>
      </c>
      <c r="R7414">
        <v>0</v>
      </c>
      <c r="S7414">
        <v>1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6.5410759708424235</v>
      </c>
      <c r="AB7414">
        <v>0</v>
      </c>
      <c r="AC7414">
        <v>0</v>
      </c>
      <c r="AD7414">
        <v>0</v>
      </c>
      <c r="AE7414">
        <v>6.5410759708424235</v>
      </c>
    </row>
    <row r="7415" spans="1:31" x14ac:dyDescent="0.3">
      <c r="A7415">
        <v>2641652</v>
      </c>
      <c r="B7415">
        <v>1</v>
      </c>
      <c r="C7415" t="s">
        <v>80</v>
      </c>
      <c r="D7415" t="s">
        <v>84</v>
      </c>
      <c r="E7415" t="s">
        <v>165</v>
      </c>
      <c r="F7415" t="s">
        <v>20321</v>
      </c>
      <c r="G7415" t="s">
        <v>224</v>
      </c>
      <c r="H7415" t="s">
        <v>135</v>
      </c>
      <c r="I7415" t="s">
        <v>136</v>
      </c>
      <c r="J7415" t="s">
        <v>137</v>
      </c>
      <c r="K7415" t="s">
        <v>138</v>
      </c>
      <c r="L7415" t="s">
        <v>20322</v>
      </c>
      <c r="M7415" t="s">
        <v>20323</v>
      </c>
      <c r="N7415">
        <v>3.0647222219999999</v>
      </c>
      <c r="O7415">
        <v>0</v>
      </c>
      <c r="P7415">
        <v>393</v>
      </c>
      <c r="Q7415">
        <v>0</v>
      </c>
      <c r="R7415">
        <v>0</v>
      </c>
      <c r="S7415">
        <v>0</v>
      </c>
      <c r="T7415">
        <v>6</v>
      </c>
      <c r="U7415">
        <v>0</v>
      </c>
      <c r="V7415">
        <v>0</v>
      </c>
      <c r="W7415">
        <v>0</v>
      </c>
      <c r="X7415">
        <v>323.21210389674138</v>
      </c>
      <c r="Y7415">
        <v>0</v>
      </c>
      <c r="Z7415">
        <v>0</v>
      </c>
      <c r="AA7415">
        <v>0</v>
      </c>
      <c r="AB7415">
        <v>22.97858846187469</v>
      </c>
      <c r="AC7415">
        <v>0</v>
      </c>
      <c r="AD7415">
        <v>0</v>
      </c>
      <c r="AE7415">
        <v>346.19069235861605</v>
      </c>
    </row>
    <row r="7416" spans="1:31" x14ac:dyDescent="0.3">
      <c r="A7416">
        <v>2641629</v>
      </c>
      <c r="B7416">
        <v>1</v>
      </c>
      <c r="C7416" t="s">
        <v>81</v>
      </c>
      <c r="D7416" t="s">
        <v>116</v>
      </c>
      <c r="E7416" t="s">
        <v>147</v>
      </c>
      <c r="F7416" t="s">
        <v>20324</v>
      </c>
      <c r="G7416" t="s">
        <v>149</v>
      </c>
      <c r="H7416" t="s">
        <v>144</v>
      </c>
      <c r="I7416" t="s">
        <v>136</v>
      </c>
      <c r="J7416" t="s">
        <v>137</v>
      </c>
      <c r="K7416" t="s">
        <v>138</v>
      </c>
      <c r="L7416" t="s">
        <v>20325</v>
      </c>
      <c r="M7416" t="s">
        <v>20326</v>
      </c>
      <c r="N7416">
        <v>0.42944444399999998</v>
      </c>
      <c r="O7416">
        <v>0</v>
      </c>
      <c r="P7416">
        <v>723</v>
      </c>
      <c r="Q7416">
        <v>2</v>
      </c>
      <c r="R7416">
        <v>70</v>
      </c>
      <c r="S7416">
        <v>2</v>
      </c>
      <c r="T7416">
        <v>94</v>
      </c>
      <c r="U7416">
        <v>0</v>
      </c>
      <c r="V7416">
        <v>0</v>
      </c>
      <c r="W7416">
        <v>0</v>
      </c>
      <c r="X7416">
        <v>56.198975023124568</v>
      </c>
      <c r="Y7416">
        <v>3.294839434027022</v>
      </c>
      <c r="Z7416">
        <v>20.144959150637789</v>
      </c>
      <c r="AA7416">
        <v>1.4166002858519724</v>
      </c>
      <c r="AB7416">
        <v>12.523462246726167</v>
      </c>
      <c r="AC7416">
        <v>0</v>
      </c>
      <c r="AD7416">
        <v>0</v>
      </c>
      <c r="AE7416">
        <v>93.578836140367514</v>
      </c>
    </row>
    <row r="7417" spans="1:31" x14ac:dyDescent="0.3">
      <c r="A7417">
        <v>2640712</v>
      </c>
      <c r="B7417">
        <v>2</v>
      </c>
      <c r="C7417" t="s">
        <v>80</v>
      </c>
      <c r="D7417" t="s">
        <v>82</v>
      </c>
      <c r="E7417" t="s">
        <v>152</v>
      </c>
      <c r="F7417" t="s">
        <v>20327</v>
      </c>
      <c r="G7417" t="s">
        <v>199</v>
      </c>
      <c r="H7417" t="s">
        <v>135</v>
      </c>
      <c r="I7417" t="s">
        <v>136</v>
      </c>
      <c r="J7417" t="s">
        <v>3</v>
      </c>
      <c r="K7417" t="s">
        <v>138</v>
      </c>
      <c r="L7417" t="s">
        <v>20328</v>
      </c>
      <c r="M7417" t="s">
        <v>20329</v>
      </c>
      <c r="N7417">
        <v>1.545833333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75</v>
      </c>
      <c r="U7417">
        <v>0</v>
      </c>
      <c r="V7417">
        <v>1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390.17725366099518</v>
      </c>
      <c r="AC7417">
        <v>0</v>
      </c>
      <c r="AD7417">
        <v>5.0494239435641655</v>
      </c>
      <c r="AE7417">
        <v>395.22667760455937</v>
      </c>
    </row>
    <row r="7418" spans="1:31" x14ac:dyDescent="0.3">
      <c r="A7418">
        <v>2641337</v>
      </c>
      <c r="B7418">
        <v>1</v>
      </c>
      <c r="C7418" t="s">
        <v>80</v>
      </c>
      <c r="D7418" t="s">
        <v>83</v>
      </c>
      <c r="E7418" t="s">
        <v>165</v>
      </c>
      <c r="F7418" t="s">
        <v>20330</v>
      </c>
      <c r="G7418" t="s">
        <v>161</v>
      </c>
      <c r="H7418" t="s">
        <v>135</v>
      </c>
      <c r="I7418" t="s">
        <v>136</v>
      </c>
      <c r="J7418" t="s">
        <v>137</v>
      </c>
      <c r="K7418" t="s">
        <v>162</v>
      </c>
      <c r="L7418" t="s">
        <v>20331</v>
      </c>
      <c r="M7418" t="s">
        <v>20332</v>
      </c>
      <c r="N7418">
        <v>5.2494444439999999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82</v>
      </c>
      <c r="U7418">
        <v>0</v>
      </c>
      <c r="V7418">
        <v>1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243.96792179083914</v>
      </c>
      <c r="AC7418">
        <v>0</v>
      </c>
      <c r="AD7418">
        <v>3.0188994097894213</v>
      </c>
      <c r="AE7418">
        <v>246.98682120062855</v>
      </c>
    </row>
    <row r="7419" spans="1:31" x14ac:dyDescent="0.3">
      <c r="A7419">
        <v>2640750</v>
      </c>
      <c r="B7419">
        <v>1</v>
      </c>
      <c r="C7419" t="s">
        <v>81</v>
      </c>
      <c r="D7419" t="s">
        <v>115</v>
      </c>
      <c r="E7419" t="s">
        <v>147</v>
      </c>
      <c r="F7419" t="s">
        <v>20333</v>
      </c>
      <c r="G7419" t="s">
        <v>161</v>
      </c>
      <c r="H7419" t="s">
        <v>144</v>
      </c>
      <c r="I7419" t="s">
        <v>136</v>
      </c>
      <c r="J7419" t="s">
        <v>137</v>
      </c>
      <c r="K7419" t="s">
        <v>162</v>
      </c>
      <c r="L7419" t="s">
        <v>20334</v>
      </c>
      <c r="M7419" t="s">
        <v>20335</v>
      </c>
      <c r="N7419">
        <v>4.7086111109999997</v>
      </c>
      <c r="O7419">
        <v>0</v>
      </c>
      <c r="P7419">
        <v>0</v>
      </c>
      <c r="Q7419">
        <v>0</v>
      </c>
      <c r="R7419">
        <v>0</v>
      </c>
      <c r="S7419">
        <v>2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161.37504392214649</v>
      </c>
      <c r="AB7419">
        <v>0</v>
      </c>
      <c r="AC7419">
        <v>0</v>
      </c>
      <c r="AD7419">
        <v>0</v>
      </c>
      <c r="AE7419">
        <v>161.37504392214649</v>
      </c>
    </row>
    <row r="7420" spans="1:31" x14ac:dyDescent="0.3">
      <c r="A7420">
        <v>2640650</v>
      </c>
      <c r="B7420">
        <v>1</v>
      </c>
      <c r="C7420" t="s">
        <v>80</v>
      </c>
      <c r="D7420" t="s">
        <v>87</v>
      </c>
      <c r="E7420" t="s">
        <v>214</v>
      </c>
      <c r="F7420" t="s">
        <v>20336</v>
      </c>
      <c r="G7420" t="s">
        <v>300</v>
      </c>
      <c r="H7420" t="s">
        <v>135</v>
      </c>
      <c r="I7420" t="s">
        <v>136</v>
      </c>
      <c r="J7420" t="s">
        <v>137</v>
      </c>
      <c r="K7420" t="s">
        <v>138</v>
      </c>
      <c r="L7420" t="s">
        <v>20337</v>
      </c>
      <c r="M7420" t="s">
        <v>20338</v>
      </c>
      <c r="N7420">
        <v>1.9941666659999999</v>
      </c>
      <c r="O7420">
        <v>0</v>
      </c>
      <c r="P7420">
        <v>55</v>
      </c>
      <c r="Q7420">
        <v>0</v>
      </c>
      <c r="R7420">
        <v>0</v>
      </c>
      <c r="S7420">
        <v>0</v>
      </c>
      <c r="T7420">
        <v>9</v>
      </c>
      <c r="U7420">
        <v>0</v>
      </c>
      <c r="V7420">
        <v>0</v>
      </c>
      <c r="W7420">
        <v>0</v>
      </c>
      <c r="X7420">
        <v>33.584816393888019</v>
      </c>
      <c r="Y7420">
        <v>0</v>
      </c>
      <c r="Z7420">
        <v>0</v>
      </c>
      <c r="AA7420">
        <v>0</v>
      </c>
      <c r="AB7420">
        <v>21.53118558903715</v>
      </c>
      <c r="AC7420">
        <v>0</v>
      </c>
      <c r="AD7420">
        <v>0</v>
      </c>
      <c r="AE7420">
        <v>55.11600198292517</v>
      </c>
    </row>
    <row r="7421" spans="1:31" x14ac:dyDescent="0.3">
      <c r="A7421">
        <v>2641314</v>
      </c>
      <c r="B7421">
        <v>1</v>
      </c>
      <c r="C7421" t="s">
        <v>81</v>
      </c>
      <c r="D7421" t="s">
        <v>120</v>
      </c>
      <c r="E7421" t="s">
        <v>152</v>
      </c>
      <c r="F7421" t="s">
        <v>6204</v>
      </c>
      <c r="G7421" t="s">
        <v>154</v>
      </c>
      <c r="H7421" t="s">
        <v>135</v>
      </c>
      <c r="I7421" t="s">
        <v>136</v>
      </c>
      <c r="J7421" t="s">
        <v>137</v>
      </c>
      <c r="K7421" t="s">
        <v>138</v>
      </c>
      <c r="L7421" t="s">
        <v>20339</v>
      </c>
      <c r="M7421" t="s">
        <v>20340</v>
      </c>
      <c r="N7421">
        <v>0.26416666599999999</v>
      </c>
      <c r="O7421">
        <v>0</v>
      </c>
      <c r="P7421">
        <v>409</v>
      </c>
      <c r="Q7421">
        <v>0</v>
      </c>
      <c r="R7421">
        <v>2</v>
      </c>
      <c r="S7421">
        <v>0</v>
      </c>
      <c r="T7421">
        <v>17</v>
      </c>
      <c r="U7421">
        <v>0</v>
      </c>
      <c r="V7421">
        <v>0</v>
      </c>
      <c r="W7421">
        <v>0</v>
      </c>
      <c r="X7421">
        <v>38.51937577398207</v>
      </c>
      <c r="Y7421">
        <v>0</v>
      </c>
      <c r="Z7421">
        <v>3.3601414149198154</v>
      </c>
      <c r="AA7421">
        <v>0</v>
      </c>
      <c r="AB7421">
        <v>3.351827138513026</v>
      </c>
      <c r="AC7421">
        <v>0</v>
      </c>
      <c r="AD7421">
        <v>0</v>
      </c>
      <c r="AE7421">
        <v>45.231344327414909</v>
      </c>
    </row>
    <row r="7422" spans="1:31" x14ac:dyDescent="0.3">
      <c r="A7422">
        <v>2641374</v>
      </c>
      <c r="B7422">
        <v>1</v>
      </c>
      <c r="C7422" t="s">
        <v>80</v>
      </c>
      <c r="D7422" t="s">
        <v>84</v>
      </c>
      <c r="E7422" t="s">
        <v>141</v>
      </c>
      <c r="F7422" t="s">
        <v>20341</v>
      </c>
      <c r="G7422" t="s">
        <v>143</v>
      </c>
      <c r="H7422" t="s">
        <v>144</v>
      </c>
      <c r="I7422" t="s">
        <v>136</v>
      </c>
      <c r="J7422" t="s">
        <v>137</v>
      </c>
      <c r="K7422" t="s">
        <v>138</v>
      </c>
      <c r="L7422" t="s">
        <v>20342</v>
      </c>
      <c r="M7422" t="s">
        <v>20343</v>
      </c>
      <c r="N7422">
        <v>4.0647222220000003</v>
      </c>
      <c r="O7422">
        <v>0</v>
      </c>
      <c r="P7422">
        <v>288</v>
      </c>
      <c r="Q7422">
        <v>0</v>
      </c>
      <c r="R7422">
        <v>8</v>
      </c>
      <c r="S7422">
        <v>0</v>
      </c>
      <c r="T7422">
        <v>27</v>
      </c>
      <c r="U7422">
        <v>0</v>
      </c>
      <c r="V7422">
        <v>0</v>
      </c>
      <c r="W7422">
        <v>0</v>
      </c>
      <c r="X7422">
        <v>263.36980398756072</v>
      </c>
      <c r="Y7422">
        <v>0</v>
      </c>
      <c r="Z7422">
        <v>9.8392706143879138</v>
      </c>
      <c r="AA7422">
        <v>0</v>
      </c>
      <c r="AB7422">
        <v>104.37471985974086</v>
      </c>
      <c r="AC7422">
        <v>0</v>
      </c>
      <c r="AD7422">
        <v>0</v>
      </c>
      <c r="AE7422">
        <v>377.58379446168948</v>
      </c>
    </row>
    <row r="7423" spans="1:31" x14ac:dyDescent="0.3">
      <c r="A7423">
        <v>2640882</v>
      </c>
      <c r="B7423">
        <v>1</v>
      </c>
      <c r="C7423" t="s">
        <v>80</v>
      </c>
      <c r="D7423" t="s">
        <v>99</v>
      </c>
      <c r="E7423" t="s">
        <v>132</v>
      </c>
      <c r="F7423" t="s">
        <v>5258</v>
      </c>
      <c r="G7423" t="s">
        <v>228</v>
      </c>
      <c r="H7423" t="s">
        <v>135</v>
      </c>
      <c r="I7423" t="s">
        <v>136</v>
      </c>
      <c r="J7423" t="s">
        <v>137</v>
      </c>
      <c r="K7423" t="s">
        <v>138</v>
      </c>
      <c r="L7423" t="s">
        <v>20344</v>
      </c>
      <c r="M7423" t="s">
        <v>20345</v>
      </c>
      <c r="N7423">
        <v>4.301388888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1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1.2658058662370313</v>
      </c>
      <c r="AC7423">
        <v>0</v>
      </c>
      <c r="AD7423">
        <v>0</v>
      </c>
      <c r="AE7423">
        <v>1.2658058662370313</v>
      </c>
    </row>
    <row r="7424" spans="1:31" x14ac:dyDescent="0.3">
      <c r="A7424">
        <v>2641669</v>
      </c>
      <c r="B7424">
        <v>1</v>
      </c>
      <c r="C7424" t="s">
        <v>81</v>
      </c>
      <c r="D7424" t="s">
        <v>127</v>
      </c>
      <c r="E7424" t="s">
        <v>152</v>
      </c>
      <c r="F7424" t="s">
        <v>20346</v>
      </c>
      <c r="G7424" t="s">
        <v>191</v>
      </c>
      <c r="H7424" t="s">
        <v>135</v>
      </c>
      <c r="I7424" t="s">
        <v>136</v>
      </c>
      <c r="J7424" t="s">
        <v>137</v>
      </c>
      <c r="K7424" t="s">
        <v>138</v>
      </c>
      <c r="L7424" t="s">
        <v>20347</v>
      </c>
      <c r="M7424" t="s">
        <v>20348</v>
      </c>
      <c r="N7424">
        <v>1.1475</v>
      </c>
      <c r="O7424">
        <v>0</v>
      </c>
      <c r="P7424">
        <v>92</v>
      </c>
      <c r="Q7424">
        <v>0</v>
      </c>
      <c r="R7424">
        <v>7</v>
      </c>
      <c r="S7424">
        <v>0</v>
      </c>
      <c r="T7424">
        <v>3</v>
      </c>
      <c r="U7424">
        <v>0</v>
      </c>
      <c r="V7424">
        <v>0</v>
      </c>
      <c r="W7424">
        <v>0</v>
      </c>
      <c r="X7424">
        <v>29.146805067522685</v>
      </c>
      <c r="Y7424">
        <v>0</v>
      </c>
      <c r="Z7424">
        <v>17.716416254967271</v>
      </c>
      <c r="AA7424">
        <v>0</v>
      </c>
      <c r="AB7424">
        <v>0.38225794243692301</v>
      </c>
      <c r="AC7424">
        <v>0</v>
      </c>
      <c r="AD7424">
        <v>0</v>
      </c>
      <c r="AE7424">
        <v>47.245479264926878</v>
      </c>
    </row>
    <row r="7425" spans="1:31" x14ac:dyDescent="0.3">
      <c r="A7425">
        <v>2641377</v>
      </c>
      <c r="B7425">
        <v>1</v>
      </c>
      <c r="C7425" t="s">
        <v>81</v>
      </c>
      <c r="D7425" t="s">
        <v>118</v>
      </c>
      <c r="E7425" t="s">
        <v>147</v>
      </c>
      <c r="F7425" t="s">
        <v>578</v>
      </c>
      <c r="G7425" t="s">
        <v>149</v>
      </c>
      <c r="H7425" t="s">
        <v>144</v>
      </c>
      <c r="I7425" t="s">
        <v>136</v>
      </c>
      <c r="J7425" t="s">
        <v>137</v>
      </c>
      <c r="K7425" t="s">
        <v>138</v>
      </c>
      <c r="L7425" t="s">
        <v>20349</v>
      </c>
      <c r="M7425" t="s">
        <v>20350</v>
      </c>
      <c r="N7425">
        <v>0.27111111100000002</v>
      </c>
      <c r="O7425">
        <v>13</v>
      </c>
      <c r="P7425">
        <v>3119</v>
      </c>
      <c r="Q7425">
        <v>83</v>
      </c>
      <c r="R7425">
        <v>156</v>
      </c>
      <c r="S7425">
        <v>7</v>
      </c>
      <c r="T7425">
        <v>227</v>
      </c>
      <c r="U7425">
        <v>0</v>
      </c>
      <c r="V7425">
        <v>0</v>
      </c>
      <c r="W7425">
        <v>1.6354494294501078</v>
      </c>
      <c r="X7425">
        <v>181.81988883972693</v>
      </c>
      <c r="Y7425">
        <v>108.68703713967459</v>
      </c>
      <c r="Z7425">
        <v>108.87968125462275</v>
      </c>
      <c r="AA7425">
        <v>11.672279150379616</v>
      </c>
      <c r="AB7425">
        <v>38.391818203075353</v>
      </c>
      <c r="AC7425">
        <v>0</v>
      </c>
      <c r="AD7425">
        <v>0</v>
      </c>
      <c r="AE7425">
        <v>451.08615401692936</v>
      </c>
    </row>
    <row r="7426" spans="1:31" x14ac:dyDescent="0.3">
      <c r="A7426">
        <v>2640713</v>
      </c>
      <c r="B7426">
        <v>1</v>
      </c>
      <c r="C7426" t="s">
        <v>81</v>
      </c>
      <c r="D7426" t="s">
        <v>118</v>
      </c>
      <c r="E7426" t="s">
        <v>214</v>
      </c>
      <c r="F7426" t="s">
        <v>20351</v>
      </c>
      <c r="G7426" t="s">
        <v>134</v>
      </c>
      <c r="H7426" t="s">
        <v>135</v>
      </c>
      <c r="I7426" t="s">
        <v>136</v>
      </c>
      <c r="J7426" t="s">
        <v>137</v>
      </c>
      <c r="K7426" t="s">
        <v>138</v>
      </c>
      <c r="L7426" t="s">
        <v>20352</v>
      </c>
      <c r="M7426" t="s">
        <v>20353</v>
      </c>
      <c r="N7426">
        <v>0.95277777699999999</v>
      </c>
      <c r="O7426">
        <v>0</v>
      </c>
      <c r="P7426">
        <v>123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23.615806741474728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23.615806741474728</v>
      </c>
    </row>
    <row r="7427" spans="1:31" x14ac:dyDescent="0.3">
      <c r="A7427">
        <v>2641211</v>
      </c>
      <c r="B7427">
        <v>1</v>
      </c>
      <c r="C7427" t="s">
        <v>80</v>
      </c>
      <c r="D7427" t="s">
        <v>105</v>
      </c>
      <c r="E7427" t="s">
        <v>132</v>
      </c>
      <c r="F7427" t="s">
        <v>20354</v>
      </c>
      <c r="G7427" t="s">
        <v>134</v>
      </c>
      <c r="H7427" t="s">
        <v>135</v>
      </c>
      <c r="I7427" t="s">
        <v>136</v>
      </c>
      <c r="J7427" t="s">
        <v>137</v>
      </c>
      <c r="K7427" t="s">
        <v>138</v>
      </c>
      <c r="L7427" t="s">
        <v>20355</v>
      </c>
      <c r="M7427" t="s">
        <v>20356</v>
      </c>
      <c r="N7427">
        <v>0.89333333299999995</v>
      </c>
      <c r="O7427">
        <v>0</v>
      </c>
      <c r="P7427">
        <v>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0.52165076989000003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0.52165076989000003</v>
      </c>
    </row>
    <row r="7428" spans="1:31" x14ac:dyDescent="0.3">
      <c r="A7428">
        <v>2640856</v>
      </c>
      <c r="B7428">
        <v>1</v>
      </c>
      <c r="C7428" t="s">
        <v>80</v>
      </c>
      <c r="D7428" t="s">
        <v>93</v>
      </c>
      <c r="E7428" t="s">
        <v>152</v>
      </c>
      <c r="F7428" t="s">
        <v>3691</v>
      </c>
      <c r="G7428" t="s">
        <v>161</v>
      </c>
      <c r="H7428" t="s">
        <v>135</v>
      </c>
      <c r="I7428" t="s">
        <v>136</v>
      </c>
      <c r="J7428" t="s">
        <v>137</v>
      </c>
      <c r="K7428" t="s">
        <v>162</v>
      </c>
      <c r="L7428" t="s">
        <v>20357</v>
      </c>
      <c r="M7428" t="s">
        <v>20358</v>
      </c>
      <c r="N7428">
        <v>6.6461111109999997</v>
      </c>
      <c r="O7428">
        <v>0</v>
      </c>
      <c r="P7428">
        <v>147</v>
      </c>
      <c r="Q7428">
        <v>0</v>
      </c>
      <c r="R7428">
        <v>9</v>
      </c>
      <c r="S7428">
        <v>0</v>
      </c>
      <c r="T7428">
        <v>21</v>
      </c>
      <c r="U7428">
        <v>0</v>
      </c>
      <c r="V7428">
        <v>0</v>
      </c>
      <c r="W7428">
        <v>0</v>
      </c>
      <c r="X7428">
        <v>248.66742106724044</v>
      </c>
      <c r="Y7428">
        <v>0</v>
      </c>
      <c r="Z7428">
        <v>152.73133609961866</v>
      </c>
      <c r="AA7428">
        <v>0</v>
      </c>
      <c r="AB7428">
        <v>180.38279154827418</v>
      </c>
      <c r="AC7428">
        <v>0</v>
      </c>
      <c r="AD7428">
        <v>0</v>
      </c>
      <c r="AE7428">
        <v>581.78154871513334</v>
      </c>
    </row>
    <row r="7429" spans="1:31" x14ac:dyDescent="0.3">
      <c r="A7429">
        <v>2641589</v>
      </c>
      <c r="B7429">
        <v>1</v>
      </c>
      <c r="C7429" t="s">
        <v>81</v>
      </c>
      <c r="D7429" t="s">
        <v>117</v>
      </c>
      <c r="E7429" t="s">
        <v>141</v>
      </c>
      <c r="F7429" t="s">
        <v>20359</v>
      </c>
      <c r="G7429" t="s">
        <v>143</v>
      </c>
      <c r="H7429" t="s">
        <v>144</v>
      </c>
      <c r="I7429" t="s">
        <v>136</v>
      </c>
      <c r="J7429" t="s">
        <v>137</v>
      </c>
      <c r="K7429" t="s">
        <v>138</v>
      </c>
      <c r="L7429" t="s">
        <v>20360</v>
      </c>
      <c r="M7429" t="s">
        <v>20361</v>
      </c>
      <c r="N7429">
        <v>0.85388888799999996</v>
      </c>
      <c r="O7429">
        <v>0</v>
      </c>
      <c r="P7429">
        <v>16</v>
      </c>
      <c r="Q7429">
        <v>0</v>
      </c>
      <c r="R7429">
        <v>11</v>
      </c>
      <c r="S7429">
        <v>0</v>
      </c>
      <c r="T7429">
        <v>1</v>
      </c>
      <c r="U7429">
        <v>0</v>
      </c>
      <c r="V7429">
        <v>0</v>
      </c>
      <c r="W7429">
        <v>0</v>
      </c>
      <c r="X7429">
        <v>3.4137290459459058</v>
      </c>
      <c r="Y7429">
        <v>0</v>
      </c>
      <c r="Z7429">
        <v>33.679239042927222</v>
      </c>
      <c r="AA7429">
        <v>0</v>
      </c>
      <c r="AB7429">
        <v>1.4561799721638888</v>
      </c>
      <c r="AC7429">
        <v>0</v>
      </c>
      <c r="AD7429">
        <v>0</v>
      </c>
      <c r="AE7429">
        <v>38.549148061037016</v>
      </c>
    </row>
    <row r="7430" spans="1:31" x14ac:dyDescent="0.3">
      <c r="A7430">
        <v>2641234</v>
      </c>
      <c r="B7430">
        <v>1</v>
      </c>
      <c r="C7430" t="s">
        <v>81</v>
      </c>
      <c r="D7430" t="s">
        <v>114</v>
      </c>
      <c r="E7430" t="s">
        <v>141</v>
      </c>
      <c r="F7430" t="s">
        <v>20362</v>
      </c>
      <c r="G7430" t="s">
        <v>143</v>
      </c>
      <c r="H7430" t="s">
        <v>144</v>
      </c>
      <c r="I7430" t="s">
        <v>136</v>
      </c>
      <c r="J7430" t="s">
        <v>137</v>
      </c>
      <c r="K7430" t="s">
        <v>138</v>
      </c>
      <c r="L7430" t="s">
        <v>20363</v>
      </c>
      <c r="M7430" t="s">
        <v>20364</v>
      </c>
      <c r="N7430">
        <v>4.1041666660000002</v>
      </c>
      <c r="O7430">
        <v>0</v>
      </c>
      <c r="P7430">
        <v>30</v>
      </c>
      <c r="Q7430">
        <v>0</v>
      </c>
      <c r="R7430">
        <v>0</v>
      </c>
      <c r="S7430">
        <v>0</v>
      </c>
      <c r="T7430">
        <v>1</v>
      </c>
      <c r="U7430">
        <v>0</v>
      </c>
      <c r="V7430">
        <v>0</v>
      </c>
      <c r="W7430">
        <v>0</v>
      </c>
      <c r="X7430">
        <v>21.907083746833692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21.907083746833692</v>
      </c>
    </row>
    <row r="7431" spans="1:31" x14ac:dyDescent="0.3">
      <c r="A7431">
        <v>2640654</v>
      </c>
      <c r="B7431">
        <v>2</v>
      </c>
      <c r="C7431" t="s">
        <v>80</v>
      </c>
      <c r="D7431" t="s">
        <v>93</v>
      </c>
      <c r="E7431" t="s">
        <v>152</v>
      </c>
      <c r="F7431" t="s">
        <v>2644</v>
      </c>
      <c r="G7431" t="s">
        <v>224</v>
      </c>
      <c r="H7431" t="s">
        <v>135</v>
      </c>
      <c r="I7431" t="s">
        <v>136</v>
      </c>
      <c r="J7431" t="s">
        <v>137</v>
      </c>
      <c r="K7431" t="s">
        <v>138</v>
      </c>
      <c r="L7431" t="s">
        <v>20365</v>
      </c>
      <c r="M7431" t="s">
        <v>20366</v>
      </c>
      <c r="N7431">
        <v>0.383333333</v>
      </c>
      <c r="O7431">
        <v>0</v>
      </c>
      <c r="P7431">
        <v>156</v>
      </c>
      <c r="Q7431">
        <v>0</v>
      </c>
      <c r="R7431">
        <v>6</v>
      </c>
      <c r="S7431">
        <v>0</v>
      </c>
      <c r="T7431">
        <v>24</v>
      </c>
      <c r="U7431">
        <v>0</v>
      </c>
      <c r="V7431">
        <v>0</v>
      </c>
      <c r="W7431">
        <v>0</v>
      </c>
      <c r="X7431">
        <v>7.30515854931748</v>
      </c>
      <c r="Y7431">
        <v>0</v>
      </c>
      <c r="Z7431">
        <v>5.6964373458579747</v>
      </c>
      <c r="AA7431">
        <v>0</v>
      </c>
      <c r="AB7431">
        <v>7.5455060968110734</v>
      </c>
      <c r="AC7431">
        <v>0</v>
      </c>
      <c r="AD7431">
        <v>0</v>
      </c>
      <c r="AE7431">
        <v>20.54710199198653</v>
      </c>
    </row>
    <row r="7432" spans="1:31" x14ac:dyDescent="0.3">
      <c r="A7432">
        <v>2641200</v>
      </c>
      <c r="B7432">
        <v>1</v>
      </c>
      <c r="C7432" t="s">
        <v>80</v>
      </c>
      <c r="D7432" t="s">
        <v>93</v>
      </c>
      <c r="E7432" t="s">
        <v>141</v>
      </c>
      <c r="F7432" t="s">
        <v>20367</v>
      </c>
      <c r="G7432" t="s">
        <v>149</v>
      </c>
      <c r="H7432" t="s">
        <v>144</v>
      </c>
      <c r="I7432" t="s">
        <v>241</v>
      </c>
      <c r="J7432" t="s">
        <v>137</v>
      </c>
      <c r="K7432" t="s">
        <v>138</v>
      </c>
      <c r="L7432" t="s">
        <v>20368</v>
      </c>
      <c r="M7432" t="s">
        <v>20369</v>
      </c>
      <c r="N7432">
        <v>9.7222220000000008E-3</v>
      </c>
      <c r="O7432">
        <v>0</v>
      </c>
      <c r="P7432">
        <v>871</v>
      </c>
      <c r="Q7432">
        <v>0</v>
      </c>
      <c r="R7432">
        <v>0</v>
      </c>
      <c r="S7432">
        <v>0</v>
      </c>
      <c r="T7432">
        <v>27</v>
      </c>
      <c r="U7432">
        <v>0</v>
      </c>
      <c r="V7432">
        <v>0</v>
      </c>
      <c r="W7432">
        <v>0</v>
      </c>
      <c r="X7432">
        <v>2.180639464443713</v>
      </c>
      <c r="Y7432">
        <v>0</v>
      </c>
      <c r="Z7432">
        <v>0</v>
      </c>
      <c r="AA7432">
        <v>0</v>
      </c>
      <c r="AB7432">
        <v>0.4606437228809121</v>
      </c>
      <c r="AC7432">
        <v>0</v>
      </c>
      <c r="AD7432">
        <v>0</v>
      </c>
      <c r="AE7432">
        <v>2.6412831873246252</v>
      </c>
    </row>
    <row r="7433" spans="1:31" x14ac:dyDescent="0.3">
      <c r="A7433">
        <v>2640868</v>
      </c>
      <c r="B7433">
        <v>1</v>
      </c>
      <c r="C7433" t="s">
        <v>80</v>
      </c>
      <c r="D7433" t="s">
        <v>111</v>
      </c>
      <c r="E7433" t="s">
        <v>152</v>
      </c>
      <c r="F7433" t="s">
        <v>20370</v>
      </c>
      <c r="G7433" t="s">
        <v>220</v>
      </c>
      <c r="H7433" t="s">
        <v>135</v>
      </c>
      <c r="I7433" t="s">
        <v>136</v>
      </c>
      <c r="J7433" t="s">
        <v>137</v>
      </c>
      <c r="K7433" t="s">
        <v>162</v>
      </c>
      <c r="L7433" t="s">
        <v>20371</v>
      </c>
      <c r="M7433" t="s">
        <v>20372</v>
      </c>
      <c r="N7433">
        <v>4.3586111110000001</v>
      </c>
      <c r="O7433">
        <v>0</v>
      </c>
      <c r="P7433">
        <v>294</v>
      </c>
      <c r="Q7433">
        <v>0</v>
      </c>
      <c r="R7433">
        <v>0</v>
      </c>
      <c r="S7433">
        <v>0</v>
      </c>
      <c r="T7433">
        <v>53</v>
      </c>
      <c r="U7433">
        <v>0</v>
      </c>
      <c r="V7433">
        <v>0</v>
      </c>
      <c r="W7433">
        <v>0</v>
      </c>
      <c r="X7433">
        <v>305.66344168375599</v>
      </c>
      <c r="Y7433">
        <v>0</v>
      </c>
      <c r="Z7433">
        <v>0</v>
      </c>
      <c r="AA7433">
        <v>0</v>
      </c>
      <c r="AB7433">
        <v>147.01091170157335</v>
      </c>
      <c r="AC7433">
        <v>0</v>
      </c>
      <c r="AD7433">
        <v>0</v>
      </c>
      <c r="AE7433">
        <v>452.67435338532937</v>
      </c>
    </row>
    <row r="7434" spans="1:31" x14ac:dyDescent="0.3">
      <c r="A7434">
        <v>2641386</v>
      </c>
      <c r="B7434">
        <v>1</v>
      </c>
      <c r="C7434" t="s">
        <v>80</v>
      </c>
      <c r="D7434" t="s">
        <v>102</v>
      </c>
      <c r="E7434" t="s">
        <v>194</v>
      </c>
      <c r="F7434" t="s">
        <v>20373</v>
      </c>
      <c r="G7434" t="s">
        <v>562</v>
      </c>
      <c r="H7434" t="s">
        <v>144</v>
      </c>
      <c r="I7434" t="s">
        <v>136</v>
      </c>
      <c r="J7434" t="s">
        <v>137</v>
      </c>
      <c r="K7434" t="s">
        <v>138</v>
      </c>
      <c r="L7434" t="s">
        <v>20374</v>
      </c>
      <c r="M7434" t="s">
        <v>20375</v>
      </c>
      <c r="N7434">
        <v>0.12111111099999999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1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1189.2450088377666</v>
      </c>
      <c r="AD7434">
        <v>0</v>
      </c>
      <c r="AE7434">
        <v>1189.2450088377666</v>
      </c>
    </row>
    <row r="7435" spans="1:31" x14ac:dyDescent="0.3">
      <c r="A7435">
        <v>2640722</v>
      </c>
      <c r="B7435">
        <v>1</v>
      </c>
      <c r="C7435" t="s">
        <v>80</v>
      </c>
      <c r="D7435" t="s">
        <v>105</v>
      </c>
      <c r="E7435" t="s">
        <v>132</v>
      </c>
      <c r="F7435" t="s">
        <v>20376</v>
      </c>
      <c r="G7435" t="s">
        <v>183</v>
      </c>
      <c r="H7435" t="s">
        <v>135</v>
      </c>
      <c r="I7435" t="s">
        <v>136</v>
      </c>
      <c r="J7435" t="s">
        <v>3</v>
      </c>
      <c r="K7435" t="s">
        <v>138</v>
      </c>
      <c r="L7435" t="s">
        <v>20377</v>
      </c>
      <c r="M7435" t="s">
        <v>20378</v>
      </c>
      <c r="N7435">
        <v>1.7136111110000001</v>
      </c>
      <c r="O7435">
        <v>0</v>
      </c>
      <c r="P7435">
        <v>44</v>
      </c>
      <c r="Q7435">
        <v>0</v>
      </c>
      <c r="R7435">
        <v>0</v>
      </c>
      <c r="S7435">
        <v>0</v>
      </c>
      <c r="T7435">
        <v>12</v>
      </c>
      <c r="U7435">
        <v>0</v>
      </c>
      <c r="V7435">
        <v>0</v>
      </c>
      <c r="W7435">
        <v>0</v>
      </c>
      <c r="X7435">
        <v>24.160611519427619</v>
      </c>
      <c r="Y7435">
        <v>0</v>
      </c>
      <c r="Z7435">
        <v>0</v>
      </c>
      <c r="AA7435">
        <v>0</v>
      </c>
      <c r="AB7435">
        <v>18.395426825254738</v>
      </c>
      <c r="AC7435">
        <v>0</v>
      </c>
      <c r="AD7435">
        <v>0</v>
      </c>
      <c r="AE7435">
        <v>42.556038344682356</v>
      </c>
    </row>
    <row r="7436" spans="1:31" x14ac:dyDescent="0.3">
      <c r="A7436">
        <v>2640845</v>
      </c>
      <c r="B7436">
        <v>1</v>
      </c>
      <c r="C7436" t="s">
        <v>80</v>
      </c>
      <c r="D7436" t="s">
        <v>107</v>
      </c>
      <c r="E7436" t="s">
        <v>132</v>
      </c>
      <c r="F7436" t="s">
        <v>20379</v>
      </c>
      <c r="G7436" t="s">
        <v>228</v>
      </c>
      <c r="H7436" t="s">
        <v>135</v>
      </c>
      <c r="I7436" t="s">
        <v>136</v>
      </c>
      <c r="J7436" t="s">
        <v>137</v>
      </c>
      <c r="K7436" t="s">
        <v>138</v>
      </c>
      <c r="L7436" t="s">
        <v>20380</v>
      </c>
      <c r="M7436" t="s">
        <v>20381</v>
      </c>
      <c r="N7436">
        <v>4.9966666660000003</v>
      </c>
      <c r="O7436">
        <v>0</v>
      </c>
      <c r="P7436">
        <v>2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2.8328961529155556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2.8328961529155556</v>
      </c>
    </row>
    <row r="7437" spans="1:31" x14ac:dyDescent="0.3">
      <c r="A7437">
        <v>2640699</v>
      </c>
      <c r="B7437">
        <v>1</v>
      </c>
      <c r="C7437" t="s">
        <v>80</v>
      </c>
      <c r="D7437" t="s">
        <v>82</v>
      </c>
      <c r="E7437" t="s">
        <v>152</v>
      </c>
      <c r="F7437" t="s">
        <v>20382</v>
      </c>
      <c r="G7437" t="s">
        <v>220</v>
      </c>
      <c r="H7437" t="s">
        <v>135</v>
      </c>
      <c r="I7437" t="s">
        <v>136</v>
      </c>
      <c r="J7437" t="s">
        <v>137</v>
      </c>
      <c r="K7437" t="s">
        <v>162</v>
      </c>
      <c r="L7437" t="s">
        <v>20383</v>
      </c>
      <c r="M7437" t="s">
        <v>20384</v>
      </c>
      <c r="N7437">
        <v>3.858055555</v>
      </c>
      <c r="O7437">
        <v>0</v>
      </c>
      <c r="P7437">
        <v>407</v>
      </c>
      <c r="Q7437">
        <v>0</v>
      </c>
      <c r="R7437">
        <v>0</v>
      </c>
      <c r="S7437">
        <v>0</v>
      </c>
      <c r="T7437">
        <v>108</v>
      </c>
      <c r="U7437">
        <v>0</v>
      </c>
      <c r="V7437">
        <v>0</v>
      </c>
      <c r="W7437">
        <v>0</v>
      </c>
      <c r="X7437">
        <v>565.07019136962219</v>
      </c>
      <c r="Y7437">
        <v>0</v>
      </c>
      <c r="Z7437">
        <v>0</v>
      </c>
      <c r="AA7437">
        <v>0</v>
      </c>
      <c r="AB7437">
        <v>634.57672550499365</v>
      </c>
      <c r="AC7437">
        <v>0</v>
      </c>
      <c r="AD7437">
        <v>0</v>
      </c>
      <c r="AE7437">
        <v>1199.6469168746157</v>
      </c>
    </row>
    <row r="7438" spans="1:31" x14ac:dyDescent="0.3">
      <c r="A7438">
        <v>2640636</v>
      </c>
      <c r="B7438">
        <v>1</v>
      </c>
      <c r="C7438" t="s">
        <v>81</v>
      </c>
      <c r="D7438" t="s">
        <v>127</v>
      </c>
      <c r="E7438" t="s">
        <v>147</v>
      </c>
      <c r="F7438" t="s">
        <v>11130</v>
      </c>
      <c r="G7438" t="s">
        <v>149</v>
      </c>
      <c r="H7438" t="s">
        <v>144</v>
      </c>
      <c r="I7438" t="s">
        <v>241</v>
      </c>
      <c r="J7438" t="s">
        <v>137</v>
      </c>
      <c r="K7438" t="s">
        <v>138</v>
      </c>
      <c r="L7438" t="s">
        <v>20385</v>
      </c>
      <c r="M7438" t="s">
        <v>20386</v>
      </c>
      <c r="N7438">
        <v>2.7777769999999999E-3</v>
      </c>
      <c r="O7438">
        <v>10</v>
      </c>
      <c r="P7438">
        <v>529</v>
      </c>
      <c r="Q7438">
        <v>80</v>
      </c>
      <c r="R7438">
        <v>86</v>
      </c>
      <c r="S7438">
        <v>17</v>
      </c>
      <c r="T7438">
        <v>40</v>
      </c>
      <c r="U7438">
        <v>4</v>
      </c>
      <c r="V7438">
        <v>0</v>
      </c>
      <c r="W7438">
        <v>4.0718285186999992E-3</v>
      </c>
      <c r="X7438">
        <v>0.24208951931632339</v>
      </c>
      <c r="Y7438">
        <v>0.5851064516980804</v>
      </c>
      <c r="Z7438">
        <v>0.41319661497077753</v>
      </c>
      <c r="AA7438">
        <v>0.2300518458245967</v>
      </c>
      <c r="AB7438">
        <v>2.4399611273955551E-2</v>
      </c>
      <c r="AC7438">
        <v>0.38764906315551251</v>
      </c>
      <c r="AD7438">
        <v>0</v>
      </c>
      <c r="AE7438">
        <v>1.8865649347579458</v>
      </c>
    </row>
    <row r="7439" spans="1:31" x14ac:dyDescent="0.3">
      <c r="A7439">
        <v>2640885</v>
      </c>
      <c r="B7439">
        <v>1</v>
      </c>
      <c r="C7439" t="s">
        <v>80</v>
      </c>
      <c r="D7439" t="s">
        <v>105</v>
      </c>
      <c r="E7439" t="s">
        <v>132</v>
      </c>
      <c r="F7439" t="s">
        <v>20387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20388</v>
      </c>
      <c r="M7439" t="s">
        <v>20389</v>
      </c>
      <c r="N7439">
        <v>2.8286111109999998</v>
      </c>
      <c r="O7439">
        <v>0</v>
      </c>
      <c r="P7439">
        <v>9</v>
      </c>
      <c r="Q7439">
        <v>0</v>
      </c>
      <c r="R7439">
        <v>0</v>
      </c>
      <c r="S7439">
        <v>0</v>
      </c>
      <c r="T7439">
        <v>2</v>
      </c>
      <c r="U7439">
        <v>0</v>
      </c>
      <c r="V7439">
        <v>0</v>
      </c>
      <c r="W7439">
        <v>0</v>
      </c>
      <c r="X7439">
        <v>8.13227806283723</v>
      </c>
      <c r="Y7439">
        <v>0</v>
      </c>
      <c r="Z7439">
        <v>0</v>
      </c>
      <c r="AA7439">
        <v>0</v>
      </c>
      <c r="AB7439">
        <v>6.4901555459380784</v>
      </c>
      <c r="AC7439">
        <v>0</v>
      </c>
      <c r="AD7439">
        <v>0</v>
      </c>
      <c r="AE7439">
        <v>14.622433608775308</v>
      </c>
    </row>
    <row r="7440" spans="1:31" x14ac:dyDescent="0.3">
      <c r="A7440">
        <v>2641217</v>
      </c>
      <c r="B7440">
        <v>1</v>
      </c>
      <c r="C7440" t="s">
        <v>80</v>
      </c>
      <c r="D7440" t="s">
        <v>88</v>
      </c>
      <c r="E7440" t="s">
        <v>181</v>
      </c>
      <c r="F7440" t="s">
        <v>20390</v>
      </c>
      <c r="G7440" t="s">
        <v>1177</v>
      </c>
      <c r="H7440" t="s">
        <v>144</v>
      </c>
      <c r="I7440" t="s">
        <v>136</v>
      </c>
      <c r="J7440" t="s">
        <v>137</v>
      </c>
      <c r="K7440" t="s">
        <v>138</v>
      </c>
      <c r="L7440" t="s">
        <v>20391</v>
      </c>
      <c r="M7440" t="s">
        <v>20392</v>
      </c>
      <c r="N7440">
        <v>1.9331638879999999</v>
      </c>
      <c r="O7440">
        <v>0</v>
      </c>
      <c r="P7440">
        <v>544</v>
      </c>
      <c r="Q7440">
        <v>0</v>
      </c>
      <c r="R7440">
        <v>0</v>
      </c>
      <c r="S7440">
        <v>0</v>
      </c>
      <c r="T7440">
        <v>76</v>
      </c>
      <c r="U7440">
        <v>0</v>
      </c>
      <c r="V7440">
        <v>0</v>
      </c>
      <c r="W7440">
        <v>0</v>
      </c>
      <c r="X7440">
        <v>442.26672526499482</v>
      </c>
      <c r="Y7440">
        <v>0</v>
      </c>
      <c r="Z7440">
        <v>0</v>
      </c>
      <c r="AA7440">
        <v>0</v>
      </c>
      <c r="AB7440">
        <v>285.18141416728423</v>
      </c>
      <c r="AC7440">
        <v>0</v>
      </c>
      <c r="AD7440">
        <v>0</v>
      </c>
      <c r="AE7440">
        <v>727.44813943227905</v>
      </c>
    </row>
    <row r="7441" spans="1:31" x14ac:dyDescent="0.3">
      <c r="A7441">
        <v>2641678</v>
      </c>
      <c r="B7441">
        <v>1</v>
      </c>
      <c r="C7441" t="s">
        <v>80</v>
      </c>
      <c r="D7441" t="s">
        <v>85</v>
      </c>
      <c r="E7441" t="s">
        <v>165</v>
      </c>
      <c r="F7441" t="s">
        <v>20393</v>
      </c>
      <c r="G7441" t="s">
        <v>224</v>
      </c>
      <c r="H7441" t="s">
        <v>135</v>
      </c>
      <c r="I7441" t="s">
        <v>136</v>
      </c>
      <c r="J7441" t="s">
        <v>137</v>
      </c>
      <c r="K7441" t="s">
        <v>138</v>
      </c>
      <c r="L7441" t="s">
        <v>20394</v>
      </c>
      <c r="M7441" t="s">
        <v>20395</v>
      </c>
      <c r="N7441">
        <v>1.528888888</v>
      </c>
      <c r="O7441">
        <v>0</v>
      </c>
      <c r="P7441">
        <v>59</v>
      </c>
      <c r="Q7441">
        <v>0</v>
      </c>
      <c r="R7441">
        <v>0</v>
      </c>
      <c r="S7441">
        <v>0</v>
      </c>
      <c r="T7441">
        <v>8</v>
      </c>
      <c r="U7441">
        <v>0</v>
      </c>
      <c r="V7441">
        <v>0</v>
      </c>
      <c r="W7441">
        <v>0</v>
      </c>
      <c r="X7441">
        <v>31.59612839512333</v>
      </c>
      <c r="Y7441">
        <v>0</v>
      </c>
      <c r="Z7441">
        <v>0</v>
      </c>
      <c r="AA7441">
        <v>0</v>
      </c>
      <c r="AB7441">
        <v>18.057977582142499</v>
      </c>
      <c r="AC7441">
        <v>0</v>
      </c>
      <c r="AD7441">
        <v>0</v>
      </c>
      <c r="AE7441">
        <v>49.654105977265829</v>
      </c>
    </row>
    <row r="7442" spans="1:31" x14ac:dyDescent="0.3">
      <c r="A7442">
        <v>2641469</v>
      </c>
      <c r="B7442">
        <v>1</v>
      </c>
      <c r="C7442" t="s">
        <v>81</v>
      </c>
      <c r="D7442" t="s">
        <v>114</v>
      </c>
      <c r="E7442" t="s">
        <v>141</v>
      </c>
      <c r="F7442" t="s">
        <v>7097</v>
      </c>
      <c r="G7442" t="s">
        <v>154</v>
      </c>
      <c r="H7442" t="s">
        <v>144</v>
      </c>
      <c r="I7442" t="s">
        <v>136</v>
      </c>
      <c r="J7442" t="s">
        <v>137</v>
      </c>
      <c r="K7442" t="s">
        <v>138</v>
      </c>
      <c r="L7442" t="s">
        <v>20396</v>
      </c>
      <c r="M7442" t="s">
        <v>20397</v>
      </c>
      <c r="N7442">
        <v>0.30972222199999999</v>
      </c>
      <c r="O7442">
        <v>0</v>
      </c>
      <c r="P7442">
        <v>240</v>
      </c>
      <c r="Q7442">
        <v>0</v>
      </c>
      <c r="R7442">
        <v>0</v>
      </c>
      <c r="S7442">
        <v>1</v>
      </c>
      <c r="T7442">
        <v>17</v>
      </c>
      <c r="U7442">
        <v>0</v>
      </c>
      <c r="V7442">
        <v>0</v>
      </c>
      <c r="W7442">
        <v>0</v>
      </c>
      <c r="X7442">
        <v>10.852583321306062</v>
      </c>
      <c r="Y7442">
        <v>0</v>
      </c>
      <c r="Z7442">
        <v>0</v>
      </c>
      <c r="AA7442">
        <v>0.52756975921527782</v>
      </c>
      <c r="AB7442">
        <v>1.5863119129905641</v>
      </c>
      <c r="AC7442">
        <v>0</v>
      </c>
      <c r="AD7442">
        <v>0</v>
      </c>
      <c r="AE7442">
        <v>12.966464993511902</v>
      </c>
    </row>
    <row r="7443" spans="1:31" x14ac:dyDescent="0.3">
      <c r="A7443">
        <v>2640739</v>
      </c>
      <c r="B7443">
        <v>1</v>
      </c>
      <c r="C7443" t="s">
        <v>80</v>
      </c>
      <c r="D7443" t="s">
        <v>110</v>
      </c>
      <c r="E7443" t="s">
        <v>181</v>
      </c>
      <c r="F7443" t="s">
        <v>20398</v>
      </c>
      <c r="G7443" t="s">
        <v>220</v>
      </c>
      <c r="H7443" t="s">
        <v>144</v>
      </c>
      <c r="I7443" t="s">
        <v>136</v>
      </c>
      <c r="J7443" t="s">
        <v>137</v>
      </c>
      <c r="K7443" t="s">
        <v>162</v>
      </c>
      <c r="L7443" t="s">
        <v>20399</v>
      </c>
      <c r="M7443" t="s">
        <v>20400</v>
      </c>
      <c r="N7443">
        <v>5.8852777769999998</v>
      </c>
      <c r="O7443">
        <v>0</v>
      </c>
      <c r="P7443">
        <v>3844</v>
      </c>
      <c r="Q7443">
        <v>0</v>
      </c>
      <c r="R7443">
        <v>0</v>
      </c>
      <c r="S7443">
        <v>3</v>
      </c>
      <c r="T7443">
        <v>363</v>
      </c>
      <c r="U7443">
        <v>0</v>
      </c>
      <c r="V7443">
        <v>4</v>
      </c>
      <c r="W7443">
        <v>0</v>
      </c>
      <c r="X7443">
        <v>7174.5794819533021</v>
      </c>
      <c r="Y7443">
        <v>0</v>
      </c>
      <c r="Z7443">
        <v>0</v>
      </c>
      <c r="AA7443">
        <v>50.663470661163124</v>
      </c>
      <c r="AB7443">
        <v>4149.6673278412363</v>
      </c>
      <c r="AC7443">
        <v>0</v>
      </c>
      <c r="AD7443">
        <v>3068.3280404202519</v>
      </c>
      <c r="AE7443">
        <v>14443.238320875953</v>
      </c>
    </row>
    <row r="7444" spans="1:31" x14ac:dyDescent="0.3">
      <c r="A7444">
        <v>2641077</v>
      </c>
      <c r="B7444">
        <v>1</v>
      </c>
      <c r="C7444" t="s">
        <v>80</v>
      </c>
      <c r="D7444" t="s">
        <v>86</v>
      </c>
      <c r="E7444" t="s">
        <v>152</v>
      </c>
      <c r="F7444" t="s">
        <v>20401</v>
      </c>
      <c r="G7444" t="s">
        <v>220</v>
      </c>
      <c r="H7444" t="s">
        <v>135</v>
      </c>
      <c r="I7444" t="s">
        <v>136</v>
      </c>
      <c r="J7444" t="s">
        <v>137</v>
      </c>
      <c r="K7444" t="s">
        <v>162</v>
      </c>
      <c r="L7444" t="s">
        <v>20402</v>
      </c>
      <c r="M7444" t="s">
        <v>20403</v>
      </c>
      <c r="N7444">
        <v>5.2855555550000002</v>
      </c>
      <c r="O7444">
        <v>0</v>
      </c>
      <c r="P7444">
        <v>197</v>
      </c>
      <c r="Q7444">
        <v>0</v>
      </c>
      <c r="R7444">
        <v>0</v>
      </c>
      <c r="S7444">
        <v>0</v>
      </c>
      <c r="T7444">
        <v>24</v>
      </c>
      <c r="U7444">
        <v>0</v>
      </c>
      <c r="V7444">
        <v>0</v>
      </c>
      <c r="W7444">
        <v>0</v>
      </c>
      <c r="X7444">
        <v>432.41856250831523</v>
      </c>
      <c r="Y7444">
        <v>0</v>
      </c>
      <c r="Z7444">
        <v>0</v>
      </c>
      <c r="AA7444">
        <v>0</v>
      </c>
      <c r="AB7444">
        <v>248.65482989328902</v>
      </c>
      <c r="AC7444">
        <v>0</v>
      </c>
      <c r="AD7444">
        <v>0</v>
      </c>
      <c r="AE7444">
        <v>681.07339240160422</v>
      </c>
    </row>
    <row r="7445" spans="1:31" x14ac:dyDescent="0.3">
      <c r="A7445">
        <v>2641618</v>
      </c>
      <c r="B7445">
        <v>1</v>
      </c>
      <c r="C7445" t="s">
        <v>80</v>
      </c>
      <c r="D7445" t="s">
        <v>107</v>
      </c>
      <c r="E7445" t="s">
        <v>165</v>
      </c>
      <c r="F7445" t="s">
        <v>20404</v>
      </c>
      <c r="G7445" t="s">
        <v>154</v>
      </c>
      <c r="H7445" t="s">
        <v>135</v>
      </c>
      <c r="I7445" t="s">
        <v>136</v>
      </c>
      <c r="J7445" t="s">
        <v>137</v>
      </c>
      <c r="K7445" t="s">
        <v>138</v>
      </c>
      <c r="L7445" t="s">
        <v>20405</v>
      </c>
      <c r="M7445" t="s">
        <v>20406</v>
      </c>
      <c r="N7445">
        <v>1.4852777770000001</v>
      </c>
      <c r="O7445">
        <v>0</v>
      </c>
      <c r="P7445">
        <v>47</v>
      </c>
      <c r="Q7445">
        <v>0</v>
      </c>
      <c r="R7445">
        <v>0</v>
      </c>
      <c r="S7445">
        <v>0</v>
      </c>
      <c r="T7445">
        <v>12</v>
      </c>
      <c r="U7445">
        <v>0</v>
      </c>
      <c r="V7445">
        <v>0</v>
      </c>
      <c r="W7445">
        <v>0</v>
      </c>
      <c r="X7445">
        <v>18.134941017157104</v>
      </c>
      <c r="Y7445">
        <v>0</v>
      </c>
      <c r="Z7445">
        <v>0</v>
      </c>
      <c r="AA7445">
        <v>0</v>
      </c>
      <c r="AB7445">
        <v>14.82807089597031</v>
      </c>
      <c r="AC7445">
        <v>0</v>
      </c>
      <c r="AD7445">
        <v>0</v>
      </c>
      <c r="AE7445">
        <v>32.963011913127417</v>
      </c>
    </row>
    <row r="7446" spans="1:31" x14ac:dyDescent="0.3">
      <c r="A7446">
        <v>2640931</v>
      </c>
      <c r="B7446">
        <v>1</v>
      </c>
      <c r="C7446" t="s">
        <v>80</v>
      </c>
      <c r="D7446" t="s">
        <v>96</v>
      </c>
      <c r="E7446" t="s">
        <v>165</v>
      </c>
      <c r="F7446" t="s">
        <v>20407</v>
      </c>
      <c r="G7446" t="s">
        <v>224</v>
      </c>
      <c r="H7446" t="s">
        <v>135</v>
      </c>
      <c r="I7446" t="s">
        <v>136</v>
      </c>
      <c r="J7446" t="s">
        <v>137</v>
      </c>
      <c r="K7446" t="s">
        <v>138</v>
      </c>
      <c r="L7446" t="s">
        <v>20408</v>
      </c>
      <c r="M7446" t="s">
        <v>20409</v>
      </c>
      <c r="N7446">
        <v>2.0808333330000002</v>
      </c>
      <c r="O7446">
        <v>0</v>
      </c>
      <c r="P7446">
        <v>8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10.598831645121662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10.598831645121662</v>
      </c>
    </row>
    <row r="7447" spans="1:31" x14ac:dyDescent="0.3">
      <c r="A7447">
        <v>2640785</v>
      </c>
      <c r="B7447">
        <v>1</v>
      </c>
      <c r="C7447" t="s">
        <v>80</v>
      </c>
      <c r="D7447" t="s">
        <v>93</v>
      </c>
      <c r="E7447" t="s">
        <v>152</v>
      </c>
      <c r="F7447" t="s">
        <v>485</v>
      </c>
      <c r="G7447" t="s">
        <v>161</v>
      </c>
      <c r="H7447" t="s">
        <v>135</v>
      </c>
      <c r="I7447" t="s">
        <v>136</v>
      </c>
      <c r="J7447" t="s">
        <v>137</v>
      </c>
      <c r="K7447" t="s">
        <v>162</v>
      </c>
      <c r="L7447" t="s">
        <v>20410</v>
      </c>
      <c r="M7447" t="s">
        <v>20411</v>
      </c>
      <c r="N7447">
        <v>7.5813888880000002</v>
      </c>
      <c r="O7447">
        <v>0</v>
      </c>
      <c r="P7447">
        <v>252</v>
      </c>
      <c r="Q7447">
        <v>0</v>
      </c>
      <c r="R7447">
        <v>2</v>
      </c>
      <c r="S7447">
        <v>0</v>
      </c>
      <c r="T7447">
        <v>33</v>
      </c>
      <c r="U7447">
        <v>0</v>
      </c>
      <c r="V7447">
        <v>0</v>
      </c>
      <c r="W7447">
        <v>0</v>
      </c>
      <c r="X7447">
        <v>346.01346254712115</v>
      </c>
      <c r="Y7447">
        <v>0</v>
      </c>
      <c r="Z7447">
        <v>56.598943789719968</v>
      </c>
      <c r="AA7447">
        <v>0</v>
      </c>
      <c r="AB7447">
        <v>181.10859873287154</v>
      </c>
      <c r="AC7447">
        <v>0</v>
      </c>
      <c r="AD7447">
        <v>0</v>
      </c>
      <c r="AE7447">
        <v>583.72100506971265</v>
      </c>
    </row>
    <row r="7448" spans="1:31" x14ac:dyDescent="0.3">
      <c r="A7448">
        <v>2640951</v>
      </c>
      <c r="B7448">
        <v>1</v>
      </c>
      <c r="C7448" t="s">
        <v>80</v>
      </c>
      <c r="D7448" t="s">
        <v>104</v>
      </c>
      <c r="E7448" t="s">
        <v>165</v>
      </c>
      <c r="F7448" t="s">
        <v>6003</v>
      </c>
      <c r="G7448" t="s">
        <v>224</v>
      </c>
      <c r="H7448" t="s">
        <v>135</v>
      </c>
      <c r="I7448" t="s">
        <v>136</v>
      </c>
      <c r="J7448" t="s">
        <v>137</v>
      </c>
      <c r="K7448" t="s">
        <v>138</v>
      </c>
      <c r="L7448" t="s">
        <v>20412</v>
      </c>
      <c r="M7448" t="s">
        <v>20413</v>
      </c>
      <c r="N7448">
        <v>2.14</v>
      </c>
      <c r="O7448">
        <v>0</v>
      </c>
      <c r="P7448">
        <v>0</v>
      </c>
      <c r="Q7448">
        <v>0</v>
      </c>
      <c r="R7448">
        <v>13</v>
      </c>
      <c r="S7448">
        <v>0</v>
      </c>
      <c r="T7448">
        <v>2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50.270021715461304</v>
      </c>
      <c r="AA7448">
        <v>0</v>
      </c>
      <c r="AB7448">
        <v>9.3720338282775781</v>
      </c>
      <c r="AC7448">
        <v>0</v>
      </c>
      <c r="AD7448">
        <v>0</v>
      </c>
      <c r="AE7448">
        <v>59.642055543738884</v>
      </c>
    </row>
    <row r="7449" spans="1:31" x14ac:dyDescent="0.3">
      <c r="A7449">
        <v>2641612</v>
      </c>
      <c r="B7449">
        <v>1</v>
      </c>
      <c r="C7449" t="s">
        <v>80</v>
      </c>
      <c r="D7449" t="s">
        <v>85</v>
      </c>
      <c r="E7449" t="s">
        <v>165</v>
      </c>
      <c r="F7449" t="s">
        <v>20414</v>
      </c>
      <c r="G7449" t="s">
        <v>224</v>
      </c>
      <c r="H7449" t="s">
        <v>135</v>
      </c>
      <c r="I7449" t="s">
        <v>136</v>
      </c>
      <c r="J7449" t="s">
        <v>137</v>
      </c>
      <c r="K7449" t="s">
        <v>138</v>
      </c>
      <c r="L7449" t="s">
        <v>20415</v>
      </c>
      <c r="M7449" t="s">
        <v>20416</v>
      </c>
      <c r="N7449">
        <v>3.0016666660000002</v>
      </c>
      <c r="O7449">
        <v>0</v>
      </c>
      <c r="P7449">
        <v>151</v>
      </c>
      <c r="Q7449">
        <v>0</v>
      </c>
      <c r="R7449">
        <v>0</v>
      </c>
      <c r="S7449">
        <v>0</v>
      </c>
      <c r="T7449">
        <v>10</v>
      </c>
      <c r="U7449">
        <v>0</v>
      </c>
      <c r="V7449">
        <v>0</v>
      </c>
      <c r="W7449">
        <v>0</v>
      </c>
      <c r="X7449">
        <v>150.10202556505976</v>
      </c>
      <c r="Y7449">
        <v>0</v>
      </c>
      <c r="Z7449">
        <v>0</v>
      </c>
      <c r="AA7449">
        <v>0</v>
      </c>
      <c r="AB7449">
        <v>15.341374836924381</v>
      </c>
      <c r="AC7449">
        <v>0</v>
      </c>
      <c r="AD7449">
        <v>0</v>
      </c>
      <c r="AE7449">
        <v>165.44340040198415</v>
      </c>
    </row>
    <row r="7450" spans="1:31" x14ac:dyDescent="0.3">
      <c r="A7450">
        <v>2641071</v>
      </c>
      <c r="B7450">
        <v>1</v>
      </c>
      <c r="C7450" t="s">
        <v>80</v>
      </c>
      <c r="D7450" t="s">
        <v>100</v>
      </c>
      <c r="E7450" t="s">
        <v>194</v>
      </c>
      <c r="F7450" t="s">
        <v>20417</v>
      </c>
      <c r="G7450" t="s">
        <v>161</v>
      </c>
      <c r="H7450" t="s">
        <v>144</v>
      </c>
      <c r="I7450" t="s">
        <v>136</v>
      </c>
      <c r="J7450" t="s">
        <v>137</v>
      </c>
      <c r="K7450" t="s">
        <v>162</v>
      </c>
      <c r="L7450" t="s">
        <v>20418</v>
      </c>
      <c r="M7450" t="s">
        <v>20419</v>
      </c>
      <c r="N7450">
        <v>5.1166666660000004</v>
      </c>
      <c r="O7450">
        <v>0</v>
      </c>
      <c r="P7450">
        <v>665</v>
      </c>
      <c r="Q7450">
        <v>0</v>
      </c>
      <c r="R7450">
        <v>1</v>
      </c>
      <c r="S7450">
        <v>0</v>
      </c>
      <c r="T7450">
        <v>56</v>
      </c>
      <c r="U7450">
        <v>0</v>
      </c>
      <c r="V7450">
        <v>0</v>
      </c>
      <c r="W7450">
        <v>0</v>
      </c>
      <c r="X7450">
        <v>1064.809811893437</v>
      </c>
      <c r="Y7450">
        <v>0</v>
      </c>
      <c r="Z7450">
        <v>1.575862160507115</v>
      </c>
      <c r="AA7450">
        <v>0</v>
      </c>
      <c r="AB7450">
        <v>426.21826132696839</v>
      </c>
      <c r="AC7450">
        <v>0</v>
      </c>
      <c r="AD7450">
        <v>0</v>
      </c>
      <c r="AE7450">
        <v>1492.6039353809124</v>
      </c>
    </row>
    <row r="7451" spans="1:31" x14ac:dyDescent="0.3">
      <c r="A7451">
        <v>2641114</v>
      </c>
      <c r="B7451">
        <v>1</v>
      </c>
      <c r="C7451" t="s">
        <v>80</v>
      </c>
      <c r="D7451" t="s">
        <v>88</v>
      </c>
      <c r="E7451" t="s">
        <v>141</v>
      </c>
      <c r="F7451" t="s">
        <v>20420</v>
      </c>
      <c r="G7451" t="s">
        <v>183</v>
      </c>
      <c r="H7451" t="s">
        <v>144</v>
      </c>
      <c r="I7451" t="s">
        <v>136</v>
      </c>
      <c r="J7451" t="s">
        <v>3</v>
      </c>
      <c r="K7451" t="s">
        <v>138</v>
      </c>
      <c r="L7451" t="s">
        <v>20421</v>
      </c>
      <c r="M7451" t="s">
        <v>20422</v>
      </c>
      <c r="N7451">
        <v>0.59055555500000001</v>
      </c>
      <c r="O7451">
        <v>0</v>
      </c>
      <c r="P7451">
        <v>624</v>
      </c>
      <c r="Q7451">
        <v>0</v>
      </c>
      <c r="R7451">
        <v>0</v>
      </c>
      <c r="S7451">
        <v>0</v>
      </c>
      <c r="T7451">
        <v>70</v>
      </c>
      <c r="U7451">
        <v>0</v>
      </c>
      <c r="V7451">
        <v>0</v>
      </c>
      <c r="W7451">
        <v>0</v>
      </c>
      <c r="X7451">
        <v>97.97496990388197</v>
      </c>
      <c r="Y7451">
        <v>0</v>
      </c>
      <c r="Z7451">
        <v>0</v>
      </c>
      <c r="AA7451">
        <v>0</v>
      </c>
      <c r="AB7451">
        <v>104.91275239770063</v>
      </c>
      <c r="AC7451">
        <v>0</v>
      </c>
      <c r="AD7451">
        <v>0</v>
      </c>
      <c r="AE7451">
        <v>202.88772230158258</v>
      </c>
    </row>
    <row r="7452" spans="1:31" x14ac:dyDescent="0.3">
      <c r="A7452">
        <v>2641237</v>
      </c>
      <c r="B7452">
        <v>1</v>
      </c>
      <c r="C7452" t="s">
        <v>81</v>
      </c>
      <c r="D7452" t="s">
        <v>117</v>
      </c>
      <c r="E7452" t="s">
        <v>147</v>
      </c>
      <c r="F7452" t="s">
        <v>837</v>
      </c>
      <c r="G7452" t="s">
        <v>149</v>
      </c>
      <c r="H7452" t="s">
        <v>144</v>
      </c>
      <c r="I7452" t="s">
        <v>136</v>
      </c>
      <c r="J7452" t="s">
        <v>137</v>
      </c>
      <c r="K7452" t="s">
        <v>138</v>
      </c>
      <c r="L7452" t="s">
        <v>20423</v>
      </c>
      <c r="M7452" t="s">
        <v>20424</v>
      </c>
      <c r="N7452">
        <v>0.24444444400000001</v>
      </c>
      <c r="O7452">
        <v>1</v>
      </c>
      <c r="P7452">
        <v>1049</v>
      </c>
      <c r="Q7452">
        <v>9</v>
      </c>
      <c r="R7452">
        <v>54</v>
      </c>
      <c r="S7452">
        <v>7</v>
      </c>
      <c r="T7452">
        <v>125</v>
      </c>
      <c r="U7452">
        <v>0</v>
      </c>
      <c r="V7452">
        <v>0</v>
      </c>
      <c r="W7452">
        <v>7.0863475466666673E-2</v>
      </c>
      <c r="X7452">
        <v>39.475731944410938</v>
      </c>
      <c r="Y7452">
        <v>28.366079300868513</v>
      </c>
      <c r="Z7452">
        <v>4.1446143519941838</v>
      </c>
      <c r="AA7452">
        <v>47.014883255938052</v>
      </c>
      <c r="AB7452">
        <v>26.551347331194066</v>
      </c>
      <c r="AC7452">
        <v>0</v>
      </c>
      <c r="AD7452">
        <v>0</v>
      </c>
      <c r="AE7452">
        <v>145.62351965987239</v>
      </c>
    </row>
    <row r="7453" spans="1:31" x14ac:dyDescent="0.3">
      <c r="A7453">
        <v>2641263</v>
      </c>
      <c r="B7453">
        <v>1</v>
      </c>
      <c r="C7453" t="s">
        <v>80</v>
      </c>
      <c r="D7453" t="s">
        <v>105</v>
      </c>
      <c r="E7453" t="s">
        <v>194</v>
      </c>
      <c r="F7453" t="s">
        <v>20425</v>
      </c>
      <c r="G7453" t="s">
        <v>149</v>
      </c>
      <c r="H7453" t="s">
        <v>144</v>
      </c>
      <c r="I7453" t="s">
        <v>136</v>
      </c>
      <c r="J7453" t="s">
        <v>137</v>
      </c>
      <c r="K7453" t="s">
        <v>138</v>
      </c>
      <c r="L7453" t="s">
        <v>20426</v>
      </c>
      <c r="M7453" t="s">
        <v>20427</v>
      </c>
      <c r="N7453">
        <v>0.140833333</v>
      </c>
      <c r="O7453">
        <v>0</v>
      </c>
      <c r="P7453">
        <v>3095</v>
      </c>
      <c r="Q7453">
        <v>0</v>
      </c>
      <c r="R7453">
        <v>0</v>
      </c>
      <c r="S7453">
        <v>0</v>
      </c>
      <c r="T7453">
        <v>160</v>
      </c>
      <c r="U7453">
        <v>0</v>
      </c>
      <c r="V7453">
        <v>0</v>
      </c>
      <c r="W7453">
        <v>0</v>
      </c>
      <c r="X7453">
        <v>122.06675083317644</v>
      </c>
      <c r="Y7453">
        <v>0</v>
      </c>
      <c r="Z7453">
        <v>0</v>
      </c>
      <c r="AA7453">
        <v>0</v>
      </c>
      <c r="AB7453">
        <v>44.067803353156471</v>
      </c>
      <c r="AC7453">
        <v>0</v>
      </c>
      <c r="AD7453">
        <v>0</v>
      </c>
      <c r="AE7453">
        <v>166.13455418633291</v>
      </c>
    </row>
    <row r="7454" spans="1:31" x14ac:dyDescent="0.3">
      <c r="A7454">
        <v>2641094</v>
      </c>
      <c r="B7454">
        <v>1</v>
      </c>
      <c r="C7454" t="s">
        <v>81</v>
      </c>
      <c r="D7454" t="s">
        <v>128</v>
      </c>
      <c r="E7454" t="s">
        <v>152</v>
      </c>
      <c r="F7454" t="s">
        <v>20428</v>
      </c>
      <c r="G7454" t="s">
        <v>191</v>
      </c>
      <c r="H7454" t="s">
        <v>135</v>
      </c>
      <c r="I7454" t="s">
        <v>136</v>
      </c>
      <c r="J7454" t="s">
        <v>137</v>
      </c>
      <c r="K7454" t="s">
        <v>138</v>
      </c>
      <c r="L7454" t="s">
        <v>20429</v>
      </c>
      <c r="M7454" t="s">
        <v>20430</v>
      </c>
      <c r="N7454">
        <v>5.6997222220000001</v>
      </c>
      <c r="O7454">
        <v>0</v>
      </c>
      <c r="P7454">
        <v>11</v>
      </c>
      <c r="Q7454">
        <v>0</v>
      </c>
      <c r="R7454">
        <v>13</v>
      </c>
      <c r="S7454">
        <v>0</v>
      </c>
      <c r="T7454">
        <v>5</v>
      </c>
      <c r="U7454">
        <v>0</v>
      </c>
      <c r="V7454">
        <v>0</v>
      </c>
      <c r="W7454">
        <v>0</v>
      </c>
      <c r="X7454">
        <v>24.366117985951007</v>
      </c>
      <c r="Y7454">
        <v>0</v>
      </c>
      <c r="Z7454">
        <v>59.395393731942519</v>
      </c>
      <c r="AA7454">
        <v>0</v>
      </c>
      <c r="AB7454">
        <v>83.974419325766959</v>
      </c>
      <c r="AC7454">
        <v>0</v>
      </c>
      <c r="AD7454">
        <v>0</v>
      </c>
      <c r="AE7454">
        <v>167.73593104366049</v>
      </c>
    </row>
    <row r="7455" spans="1:31" x14ac:dyDescent="0.3">
      <c r="A7455">
        <v>2641300</v>
      </c>
      <c r="B7455">
        <v>1</v>
      </c>
      <c r="C7455" t="s">
        <v>81</v>
      </c>
      <c r="D7455" t="s">
        <v>118</v>
      </c>
      <c r="E7455" t="s">
        <v>165</v>
      </c>
      <c r="F7455" t="s">
        <v>7636</v>
      </c>
      <c r="G7455" t="s">
        <v>224</v>
      </c>
      <c r="H7455" t="s">
        <v>135</v>
      </c>
      <c r="I7455" t="s">
        <v>136</v>
      </c>
      <c r="J7455" t="s">
        <v>137</v>
      </c>
      <c r="K7455" t="s">
        <v>138</v>
      </c>
      <c r="L7455" t="s">
        <v>20431</v>
      </c>
      <c r="M7455" t="s">
        <v>20432</v>
      </c>
      <c r="N7455">
        <v>0.55722222200000004</v>
      </c>
      <c r="O7455">
        <v>0</v>
      </c>
      <c r="P7455">
        <v>184</v>
      </c>
      <c r="Q7455">
        <v>0</v>
      </c>
      <c r="R7455">
        <v>0</v>
      </c>
      <c r="S7455">
        <v>0</v>
      </c>
      <c r="T7455">
        <v>11</v>
      </c>
      <c r="U7455">
        <v>0</v>
      </c>
      <c r="V7455">
        <v>0</v>
      </c>
      <c r="W7455">
        <v>0</v>
      </c>
      <c r="X7455">
        <v>21.535581854542354</v>
      </c>
      <c r="Y7455">
        <v>0</v>
      </c>
      <c r="Z7455">
        <v>0</v>
      </c>
      <c r="AA7455">
        <v>0</v>
      </c>
      <c r="AB7455">
        <v>4.5456785993670259</v>
      </c>
      <c r="AC7455">
        <v>0</v>
      </c>
      <c r="AD7455">
        <v>0</v>
      </c>
      <c r="AE7455">
        <v>26.08126045390938</v>
      </c>
    </row>
    <row r="7456" spans="1:31" x14ac:dyDescent="0.3">
      <c r="A7456">
        <v>2641051</v>
      </c>
      <c r="B7456">
        <v>1</v>
      </c>
      <c r="C7456" t="s">
        <v>80</v>
      </c>
      <c r="D7456" t="s">
        <v>88</v>
      </c>
      <c r="E7456" t="s">
        <v>181</v>
      </c>
      <c r="F7456" t="s">
        <v>20433</v>
      </c>
      <c r="G7456" t="s">
        <v>183</v>
      </c>
      <c r="H7456" t="s">
        <v>144</v>
      </c>
      <c r="I7456" t="s">
        <v>136</v>
      </c>
      <c r="J7456" t="s">
        <v>3</v>
      </c>
      <c r="K7456" t="s">
        <v>138</v>
      </c>
      <c r="L7456" t="s">
        <v>20434</v>
      </c>
      <c r="M7456" t="s">
        <v>20435</v>
      </c>
      <c r="N7456">
        <v>0.87916666600000004</v>
      </c>
      <c r="O7456">
        <v>0</v>
      </c>
      <c r="P7456">
        <v>2406</v>
      </c>
      <c r="Q7456">
        <v>0</v>
      </c>
      <c r="R7456">
        <v>0</v>
      </c>
      <c r="S7456">
        <v>0</v>
      </c>
      <c r="T7456">
        <v>243</v>
      </c>
      <c r="U7456">
        <v>0</v>
      </c>
      <c r="V7456">
        <v>0</v>
      </c>
      <c r="W7456">
        <v>0</v>
      </c>
      <c r="X7456">
        <v>632.87383666972664</v>
      </c>
      <c r="Y7456">
        <v>0</v>
      </c>
      <c r="Z7456">
        <v>0</v>
      </c>
      <c r="AA7456">
        <v>0</v>
      </c>
      <c r="AB7456">
        <v>358.83856482039477</v>
      </c>
      <c r="AC7456">
        <v>0</v>
      </c>
      <c r="AD7456">
        <v>0</v>
      </c>
      <c r="AE7456">
        <v>991.71240149012147</v>
      </c>
    </row>
    <row r="7457" spans="1:31" x14ac:dyDescent="0.3">
      <c r="A7457">
        <v>2640802</v>
      </c>
      <c r="B7457">
        <v>1</v>
      </c>
      <c r="C7457" t="s">
        <v>80</v>
      </c>
      <c r="D7457" t="s">
        <v>84</v>
      </c>
      <c r="E7457" t="s">
        <v>132</v>
      </c>
      <c r="F7457" t="s">
        <v>20436</v>
      </c>
      <c r="G7457" t="s">
        <v>228</v>
      </c>
      <c r="H7457" t="s">
        <v>135</v>
      </c>
      <c r="I7457" t="s">
        <v>136</v>
      </c>
      <c r="J7457" t="s">
        <v>137</v>
      </c>
      <c r="K7457" t="s">
        <v>138</v>
      </c>
      <c r="L7457" t="s">
        <v>20437</v>
      </c>
      <c r="M7457" t="s">
        <v>20438</v>
      </c>
      <c r="N7457">
        <v>5.7966666660000001</v>
      </c>
      <c r="O7457">
        <v>0</v>
      </c>
      <c r="P7457">
        <v>5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8.1253165515787096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8.1253165515787096</v>
      </c>
    </row>
    <row r="7458" spans="1:31" x14ac:dyDescent="0.3">
      <c r="A7458">
        <v>2640659</v>
      </c>
      <c r="B7458">
        <v>1</v>
      </c>
      <c r="C7458" t="s">
        <v>80</v>
      </c>
      <c r="D7458" t="s">
        <v>105</v>
      </c>
      <c r="E7458" t="s">
        <v>141</v>
      </c>
      <c r="F7458" t="s">
        <v>20439</v>
      </c>
      <c r="G7458" t="s">
        <v>143</v>
      </c>
      <c r="H7458" t="s">
        <v>144</v>
      </c>
      <c r="I7458" t="s">
        <v>136</v>
      </c>
      <c r="J7458" t="s">
        <v>137</v>
      </c>
      <c r="K7458" t="s">
        <v>138</v>
      </c>
      <c r="L7458" t="s">
        <v>20440</v>
      </c>
      <c r="M7458" t="s">
        <v>20441</v>
      </c>
      <c r="N7458">
        <v>1.6261111109999999</v>
      </c>
      <c r="O7458">
        <v>1</v>
      </c>
      <c r="P7458">
        <v>0</v>
      </c>
      <c r="Q7458">
        <v>7</v>
      </c>
      <c r="R7458">
        <v>0</v>
      </c>
      <c r="S7458">
        <v>5</v>
      </c>
      <c r="T7458">
        <v>0</v>
      </c>
      <c r="U7458">
        <v>1</v>
      </c>
      <c r="V7458">
        <v>0</v>
      </c>
      <c r="W7458">
        <v>0.73904309071959207</v>
      </c>
      <c r="X7458">
        <v>0</v>
      </c>
      <c r="Y7458">
        <v>49.56414024103205</v>
      </c>
      <c r="Z7458">
        <v>0</v>
      </c>
      <c r="AA7458">
        <v>64.899030970164759</v>
      </c>
      <c r="AB7458">
        <v>0</v>
      </c>
      <c r="AC7458">
        <v>111.10586334619714</v>
      </c>
      <c r="AD7458">
        <v>0</v>
      </c>
      <c r="AE7458">
        <v>226.30807764811354</v>
      </c>
    </row>
    <row r="7459" spans="1:31" x14ac:dyDescent="0.3">
      <c r="A7459">
        <v>2641157</v>
      </c>
      <c r="B7459">
        <v>1</v>
      </c>
      <c r="C7459" t="s">
        <v>81</v>
      </c>
      <c r="D7459" t="s">
        <v>113</v>
      </c>
      <c r="E7459" t="s">
        <v>141</v>
      </c>
      <c r="F7459" t="s">
        <v>20442</v>
      </c>
      <c r="G7459" t="s">
        <v>154</v>
      </c>
      <c r="H7459" t="s">
        <v>144</v>
      </c>
      <c r="I7459" t="s">
        <v>136</v>
      </c>
      <c r="J7459" t="s">
        <v>137</v>
      </c>
      <c r="K7459" t="s">
        <v>138</v>
      </c>
      <c r="L7459" t="s">
        <v>20443</v>
      </c>
      <c r="M7459" t="s">
        <v>20444</v>
      </c>
      <c r="N7459">
        <v>0.221111111</v>
      </c>
      <c r="O7459">
        <v>0</v>
      </c>
      <c r="P7459">
        <v>1</v>
      </c>
      <c r="Q7459">
        <v>0</v>
      </c>
      <c r="R7459">
        <v>34</v>
      </c>
      <c r="S7459">
        <v>0</v>
      </c>
      <c r="T7459">
        <v>3</v>
      </c>
      <c r="U7459">
        <v>0</v>
      </c>
      <c r="V7459">
        <v>0</v>
      </c>
      <c r="W7459">
        <v>0</v>
      </c>
      <c r="X7459">
        <v>6.5414375655555565E-2</v>
      </c>
      <c r="Y7459">
        <v>0</v>
      </c>
      <c r="Z7459">
        <v>36.77998539645008</v>
      </c>
      <c r="AA7459">
        <v>0</v>
      </c>
      <c r="AB7459">
        <v>1.338175875619863</v>
      </c>
      <c r="AC7459">
        <v>0</v>
      </c>
      <c r="AD7459">
        <v>0</v>
      </c>
      <c r="AE7459">
        <v>38.183575647725498</v>
      </c>
    </row>
    <row r="7460" spans="1:31" x14ac:dyDescent="0.3">
      <c r="A7460">
        <v>2640765</v>
      </c>
      <c r="B7460">
        <v>1</v>
      </c>
      <c r="C7460" t="s">
        <v>81</v>
      </c>
      <c r="D7460" t="s">
        <v>112</v>
      </c>
      <c r="E7460" t="s">
        <v>194</v>
      </c>
      <c r="F7460" t="s">
        <v>20445</v>
      </c>
      <c r="G7460" t="s">
        <v>161</v>
      </c>
      <c r="H7460" t="s">
        <v>144</v>
      </c>
      <c r="I7460" t="s">
        <v>136</v>
      </c>
      <c r="J7460" t="s">
        <v>137</v>
      </c>
      <c r="K7460" t="s">
        <v>162</v>
      </c>
      <c r="L7460" t="s">
        <v>20446</v>
      </c>
      <c r="M7460" t="s">
        <v>20447</v>
      </c>
      <c r="N7460">
        <v>7.625555555</v>
      </c>
      <c r="O7460">
        <v>3</v>
      </c>
      <c r="P7460">
        <v>257</v>
      </c>
      <c r="Q7460">
        <v>124</v>
      </c>
      <c r="R7460">
        <v>355</v>
      </c>
      <c r="S7460">
        <v>9</v>
      </c>
      <c r="T7460">
        <v>38</v>
      </c>
      <c r="U7460">
        <v>5</v>
      </c>
      <c r="V7460">
        <v>1</v>
      </c>
      <c r="W7460">
        <v>2.4543778939088772</v>
      </c>
      <c r="X7460">
        <v>488.03660982797481</v>
      </c>
      <c r="Y7460">
        <v>1785.7820434241585</v>
      </c>
      <c r="Z7460">
        <v>1813.6555813408795</v>
      </c>
      <c r="AA7460">
        <v>311.06016507338006</v>
      </c>
      <c r="AB7460">
        <v>482.81343729063309</v>
      </c>
      <c r="AC7460">
        <v>4491.4892395916304</v>
      </c>
      <c r="AD7460">
        <v>40.295897169056126</v>
      </c>
      <c r="AE7460">
        <v>9415.5873516116226</v>
      </c>
    </row>
    <row r="7461" spans="1:31" x14ac:dyDescent="0.3">
      <c r="A7461">
        <v>2641014</v>
      </c>
      <c r="B7461">
        <v>1</v>
      </c>
      <c r="C7461" t="s">
        <v>81</v>
      </c>
      <c r="D7461" t="s">
        <v>128</v>
      </c>
      <c r="E7461" t="s">
        <v>152</v>
      </c>
      <c r="F7461" t="s">
        <v>6228</v>
      </c>
      <c r="G7461" t="s">
        <v>191</v>
      </c>
      <c r="H7461" t="s">
        <v>135</v>
      </c>
      <c r="I7461" t="s">
        <v>136</v>
      </c>
      <c r="J7461" t="s">
        <v>137</v>
      </c>
      <c r="K7461" t="s">
        <v>138</v>
      </c>
      <c r="L7461" t="s">
        <v>20448</v>
      </c>
      <c r="M7461" t="s">
        <v>20449</v>
      </c>
      <c r="N7461">
        <v>6.2472222220000004</v>
      </c>
      <c r="O7461">
        <v>0</v>
      </c>
      <c r="P7461">
        <v>146</v>
      </c>
      <c r="Q7461">
        <v>0</v>
      </c>
      <c r="R7461">
        <v>2</v>
      </c>
      <c r="S7461">
        <v>0</v>
      </c>
      <c r="T7461">
        <v>17</v>
      </c>
      <c r="U7461">
        <v>0</v>
      </c>
      <c r="V7461">
        <v>0</v>
      </c>
      <c r="W7461">
        <v>0</v>
      </c>
      <c r="X7461">
        <v>251.18278340150945</v>
      </c>
      <c r="Y7461">
        <v>0</v>
      </c>
      <c r="Z7461">
        <v>18.498217247796976</v>
      </c>
      <c r="AA7461">
        <v>0</v>
      </c>
      <c r="AB7461">
        <v>85.757912162866191</v>
      </c>
      <c r="AC7461">
        <v>0</v>
      </c>
      <c r="AD7461">
        <v>0</v>
      </c>
      <c r="AE7461">
        <v>355.43891281217265</v>
      </c>
    </row>
    <row r="7462" spans="1:31" x14ac:dyDescent="0.3">
      <c r="A7462">
        <v>2640716</v>
      </c>
      <c r="B7462">
        <v>1</v>
      </c>
      <c r="C7462" t="s">
        <v>81</v>
      </c>
      <c r="D7462" t="s">
        <v>115</v>
      </c>
      <c r="E7462" t="s">
        <v>152</v>
      </c>
      <c r="F7462" t="s">
        <v>20450</v>
      </c>
      <c r="G7462" t="s">
        <v>220</v>
      </c>
      <c r="H7462" t="s">
        <v>135</v>
      </c>
      <c r="I7462" t="s">
        <v>136</v>
      </c>
      <c r="J7462" t="s">
        <v>137</v>
      </c>
      <c r="K7462" t="s">
        <v>162</v>
      </c>
      <c r="L7462" t="s">
        <v>20451</v>
      </c>
      <c r="M7462" t="s">
        <v>20452</v>
      </c>
      <c r="N7462">
        <v>5.0866666660000002</v>
      </c>
      <c r="O7462">
        <v>0</v>
      </c>
      <c r="P7462">
        <v>275</v>
      </c>
      <c r="Q7462">
        <v>0</v>
      </c>
      <c r="R7462">
        <v>3</v>
      </c>
      <c r="S7462">
        <v>0</v>
      </c>
      <c r="T7462">
        <v>5</v>
      </c>
      <c r="U7462">
        <v>0</v>
      </c>
      <c r="V7462">
        <v>0</v>
      </c>
      <c r="W7462">
        <v>0</v>
      </c>
      <c r="X7462">
        <v>153.8616603534569</v>
      </c>
      <c r="Y7462">
        <v>0</v>
      </c>
      <c r="Z7462">
        <v>4.5873015783097344</v>
      </c>
      <c r="AA7462">
        <v>0</v>
      </c>
      <c r="AB7462">
        <v>1.5070294661489572</v>
      </c>
      <c r="AC7462">
        <v>0</v>
      </c>
      <c r="AD7462">
        <v>0</v>
      </c>
      <c r="AE7462">
        <v>159.9559913979156</v>
      </c>
    </row>
    <row r="7463" spans="1:31" x14ac:dyDescent="0.3">
      <c r="A7463">
        <v>2641008</v>
      </c>
      <c r="B7463">
        <v>1</v>
      </c>
      <c r="C7463" t="s">
        <v>81</v>
      </c>
      <c r="D7463" t="s">
        <v>120</v>
      </c>
      <c r="E7463" t="s">
        <v>194</v>
      </c>
      <c r="F7463" t="s">
        <v>9595</v>
      </c>
      <c r="G7463" t="s">
        <v>149</v>
      </c>
      <c r="H7463" t="s">
        <v>144</v>
      </c>
      <c r="I7463" t="s">
        <v>136</v>
      </c>
      <c r="J7463" t="s">
        <v>137</v>
      </c>
      <c r="K7463" t="s">
        <v>138</v>
      </c>
      <c r="L7463" t="s">
        <v>20453</v>
      </c>
      <c r="M7463" t="s">
        <v>20454</v>
      </c>
      <c r="N7463">
        <v>1.6302777770000001</v>
      </c>
      <c r="O7463">
        <v>2</v>
      </c>
      <c r="P7463">
        <v>319</v>
      </c>
      <c r="Q7463">
        <v>97</v>
      </c>
      <c r="R7463">
        <v>4</v>
      </c>
      <c r="S7463">
        <v>15</v>
      </c>
      <c r="T7463">
        <v>43</v>
      </c>
      <c r="U7463">
        <v>3</v>
      </c>
      <c r="V7463">
        <v>0</v>
      </c>
      <c r="W7463">
        <v>46.434985838542396</v>
      </c>
      <c r="X7463">
        <v>150.5289087036312</v>
      </c>
      <c r="Y7463">
        <v>1220.8360130241667</v>
      </c>
      <c r="Z7463">
        <v>17.525608232097909</v>
      </c>
      <c r="AA7463">
        <v>114.67513899836148</v>
      </c>
      <c r="AB7463">
        <v>38.869323013805229</v>
      </c>
      <c r="AC7463">
        <v>64.910707202716438</v>
      </c>
      <c r="AD7463">
        <v>0</v>
      </c>
      <c r="AE7463">
        <v>1653.7806850133215</v>
      </c>
    </row>
    <row r="7464" spans="1:31" x14ac:dyDescent="0.3">
      <c r="A7464">
        <v>2641389</v>
      </c>
      <c r="B7464">
        <v>1</v>
      </c>
      <c r="C7464" t="s">
        <v>80</v>
      </c>
      <c r="D7464" t="s">
        <v>95</v>
      </c>
      <c r="E7464" t="s">
        <v>214</v>
      </c>
      <c r="F7464" t="s">
        <v>20455</v>
      </c>
      <c r="G7464" t="s">
        <v>224</v>
      </c>
      <c r="H7464" t="s">
        <v>135</v>
      </c>
      <c r="I7464" t="s">
        <v>136</v>
      </c>
      <c r="J7464" t="s">
        <v>137</v>
      </c>
      <c r="K7464" t="s">
        <v>138</v>
      </c>
      <c r="L7464" t="s">
        <v>20456</v>
      </c>
      <c r="M7464" t="s">
        <v>20457</v>
      </c>
      <c r="N7464">
        <v>1.45</v>
      </c>
      <c r="O7464">
        <v>0</v>
      </c>
      <c r="P7464">
        <v>72</v>
      </c>
      <c r="Q7464">
        <v>0</v>
      </c>
      <c r="R7464">
        <v>0</v>
      </c>
      <c r="S7464">
        <v>0</v>
      </c>
      <c r="T7464">
        <v>21</v>
      </c>
      <c r="U7464">
        <v>0</v>
      </c>
      <c r="V7464">
        <v>0</v>
      </c>
      <c r="W7464">
        <v>0</v>
      </c>
      <c r="X7464">
        <v>39.504251722010025</v>
      </c>
      <c r="Y7464">
        <v>0</v>
      </c>
      <c r="Z7464">
        <v>0</v>
      </c>
      <c r="AA7464">
        <v>0</v>
      </c>
      <c r="AB7464">
        <v>191.82265387849378</v>
      </c>
      <c r="AC7464">
        <v>0</v>
      </c>
      <c r="AD7464">
        <v>0</v>
      </c>
      <c r="AE7464">
        <v>231.32690560050381</v>
      </c>
    </row>
    <row r="7465" spans="1:31" x14ac:dyDescent="0.3">
      <c r="A7465">
        <v>2640702</v>
      </c>
      <c r="B7465">
        <v>1</v>
      </c>
      <c r="C7465" t="s">
        <v>81</v>
      </c>
      <c r="D7465" t="s">
        <v>117</v>
      </c>
      <c r="E7465" t="s">
        <v>141</v>
      </c>
      <c r="F7465" t="s">
        <v>20458</v>
      </c>
      <c r="G7465" t="s">
        <v>149</v>
      </c>
      <c r="H7465" t="s">
        <v>144</v>
      </c>
      <c r="I7465" t="s">
        <v>136</v>
      </c>
      <c r="J7465" t="s">
        <v>137</v>
      </c>
      <c r="K7465" t="s">
        <v>138</v>
      </c>
      <c r="L7465" t="s">
        <v>20459</v>
      </c>
      <c r="M7465" t="s">
        <v>20460</v>
      </c>
      <c r="N7465">
        <v>0.1875</v>
      </c>
      <c r="O7465">
        <v>12</v>
      </c>
      <c r="P7465">
        <v>1874</v>
      </c>
      <c r="Q7465">
        <v>106</v>
      </c>
      <c r="R7465">
        <v>376</v>
      </c>
      <c r="S7465">
        <v>20</v>
      </c>
      <c r="T7465">
        <v>502</v>
      </c>
      <c r="U7465">
        <v>7</v>
      </c>
      <c r="V7465">
        <v>4</v>
      </c>
      <c r="W7465">
        <v>0.78130666554779993</v>
      </c>
      <c r="X7465">
        <v>63.972560580923066</v>
      </c>
      <c r="Y7465">
        <v>130.50275433763872</v>
      </c>
      <c r="Z7465">
        <v>175.2906603039585</v>
      </c>
      <c r="AA7465">
        <v>26.372822686274109</v>
      </c>
      <c r="AB7465">
        <v>69.482352384928348</v>
      </c>
      <c r="AC7465">
        <v>70.597665693871377</v>
      </c>
      <c r="AD7465">
        <v>8.2017209222313756</v>
      </c>
      <c r="AE7465">
        <v>545.20184357537335</v>
      </c>
    </row>
    <row r="7466" spans="1:31" x14ac:dyDescent="0.3">
      <c r="A7466">
        <v>2641366</v>
      </c>
      <c r="B7466">
        <v>1</v>
      </c>
      <c r="C7466" t="s">
        <v>81</v>
      </c>
      <c r="D7466" t="s">
        <v>128</v>
      </c>
      <c r="E7466" t="s">
        <v>141</v>
      </c>
      <c r="F7466" t="s">
        <v>3553</v>
      </c>
      <c r="G7466" t="s">
        <v>154</v>
      </c>
      <c r="H7466" t="s">
        <v>144</v>
      </c>
      <c r="I7466" t="s">
        <v>136</v>
      </c>
      <c r="J7466" t="s">
        <v>137</v>
      </c>
      <c r="K7466" t="s">
        <v>138</v>
      </c>
      <c r="L7466" t="s">
        <v>20461</v>
      </c>
      <c r="M7466" t="s">
        <v>20462</v>
      </c>
      <c r="N7466">
        <v>0.78111111099999997</v>
      </c>
      <c r="O7466">
        <v>1</v>
      </c>
      <c r="P7466">
        <v>526</v>
      </c>
      <c r="Q7466">
        <v>1</v>
      </c>
      <c r="R7466">
        <v>16</v>
      </c>
      <c r="S7466">
        <v>0</v>
      </c>
      <c r="T7466">
        <v>46</v>
      </c>
      <c r="U7466">
        <v>0</v>
      </c>
      <c r="V7466">
        <v>0</v>
      </c>
      <c r="W7466">
        <v>0.23914192597666664</v>
      </c>
      <c r="X7466">
        <v>74.960327595294459</v>
      </c>
      <c r="Y7466">
        <v>0.55725721581929388</v>
      </c>
      <c r="Z7466">
        <v>12.087745025817163</v>
      </c>
      <c r="AA7466">
        <v>0</v>
      </c>
      <c r="AB7466">
        <v>21.809139582013138</v>
      </c>
      <c r="AC7466">
        <v>0</v>
      </c>
      <c r="AD7466">
        <v>0</v>
      </c>
      <c r="AE7466">
        <v>109.65361134492071</v>
      </c>
    </row>
    <row r="7467" spans="1:31" x14ac:dyDescent="0.3">
      <c r="A7467">
        <v>2640842</v>
      </c>
      <c r="B7467">
        <v>1</v>
      </c>
      <c r="C7467" t="s">
        <v>80</v>
      </c>
      <c r="D7467" t="s">
        <v>105</v>
      </c>
      <c r="E7467" t="s">
        <v>214</v>
      </c>
      <c r="F7467" t="s">
        <v>20463</v>
      </c>
      <c r="G7467" t="s">
        <v>154</v>
      </c>
      <c r="H7467" t="s">
        <v>135</v>
      </c>
      <c r="I7467" t="s">
        <v>136</v>
      </c>
      <c r="J7467" t="s">
        <v>137</v>
      </c>
      <c r="K7467" t="s">
        <v>138</v>
      </c>
      <c r="L7467" t="s">
        <v>20464</v>
      </c>
      <c r="M7467" t="s">
        <v>20465</v>
      </c>
      <c r="N7467">
        <v>0.343888888</v>
      </c>
      <c r="O7467">
        <v>0</v>
      </c>
      <c r="P7467">
        <v>87</v>
      </c>
      <c r="Q7467">
        <v>0</v>
      </c>
      <c r="R7467">
        <v>0</v>
      </c>
      <c r="S7467">
        <v>0</v>
      </c>
      <c r="T7467">
        <v>1</v>
      </c>
      <c r="U7467">
        <v>0</v>
      </c>
      <c r="V7467">
        <v>0</v>
      </c>
      <c r="W7467">
        <v>0</v>
      </c>
      <c r="X7467">
        <v>7.6334354009423739</v>
      </c>
      <c r="Y7467">
        <v>0</v>
      </c>
      <c r="Z7467">
        <v>0</v>
      </c>
      <c r="AA7467">
        <v>0</v>
      </c>
      <c r="AB7467">
        <v>0.81073138296944447</v>
      </c>
      <c r="AC7467">
        <v>0</v>
      </c>
      <c r="AD7467">
        <v>0</v>
      </c>
      <c r="AE7467">
        <v>8.4441667839118182</v>
      </c>
    </row>
    <row r="7468" spans="1:31" x14ac:dyDescent="0.3">
      <c r="A7468">
        <v>2641174</v>
      </c>
      <c r="B7468">
        <v>1</v>
      </c>
      <c r="C7468" t="s">
        <v>81</v>
      </c>
      <c r="D7468" t="s">
        <v>123</v>
      </c>
      <c r="E7468" t="s">
        <v>147</v>
      </c>
      <c r="F7468" t="s">
        <v>14135</v>
      </c>
      <c r="G7468" t="s">
        <v>149</v>
      </c>
      <c r="H7468" t="s">
        <v>144</v>
      </c>
      <c r="I7468" t="s">
        <v>136</v>
      </c>
      <c r="J7468" t="s">
        <v>137</v>
      </c>
      <c r="K7468" t="s">
        <v>138</v>
      </c>
      <c r="L7468" t="s">
        <v>20466</v>
      </c>
      <c r="M7468" t="s">
        <v>20467</v>
      </c>
      <c r="N7468">
        <v>2.2511111110000002</v>
      </c>
      <c r="O7468">
        <v>4</v>
      </c>
      <c r="P7468">
        <v>62</v>
      </c>
      <c r="Q7468">
        <v>130</v>
      </c>
      <c r="R7468">
        <v>329</v>
      </c>
      <c r="S7468">
        <v>17</v>
      </c>
      <c r="T7468">
        <v>80</v>
      </c>
      <c r="U7468">
        <v>0</v>
      </c>
      <c r="V7468">
        <v>0</v>
      </c>
      <c r="W7468">
        <v>11.262566693895492</v>
      </c>
      <c r="X7468">
        <v>57.527128032481464</v>
      </c>
      <c r="Y7468">
        <v>503.51076856851387</v>
      </c>
      <c r="Z7468">
        <v>610.74741593187935</v>
      </c>
      <c r="AA7468">
        <v>53.985454375311868</v>
      </c>
      <c r="AB7468">
        <v>179.41134367713542</v>
      </c>
      <c r="AC7468">
        <v>0</v>
      </c>
      <c r="AD7468">
        <v>0</v>
      </c>
      <c r="AE7468">
        <v>1416.4446772792176</v>
      </c>
    </row>
    <row r="7469" spans="1:31" x14ac:dyDescent="0.3">
      <c r="A7469">
        <v>2640656</v>
      </c>
      <c r="B7469">
        <v>1</v>
      </c>
      <c r="C7469" t="s">
        <v>80</v>
      </c>
      <c r="D7469" t="s">
        <v>108</v>
      </c>
      <c r="E7469" t="s">
        <v>147</v>
      </c>
      <c r="F7469" t="s">
        <v>20468</v>
      </c>
      <c r="G7469" t="s">
        <v>149</v>
      </c>
      <c r="H7469" t="s">
        <v>144</v>
      </c>
      <c r="I7469" t="s">
        <v>136</v>
      </c>
      <c r="J7469" t="s">
        <v>137</v>
      </c>
      <c r="K7469" t="s">
        <v>138</v>
      </c>
      <c r="L7469" t="s">
        <v>20469</v>
      </c>
      <c r="M7469" t="s">
        <v>20470</v>
      </c>
      <c r="N7469">
        <v>0.44027777699999998</v>
      </c>
      <c r="O7469">
        <v>0</v>
      </c>
      <c r="P7469">
        <v>352</v>
      </c>
      <c r="Q7469">
        <v>0</v>
      </c>
      <c r="R7469">
        <v>65</v>
      </c>
      <c r="S7469">
        <v>1</v>
      </c>
      <c r="T7469">
        <v>58</v>
      </c>
      <c r="U7469">
        <v>0</v>
      </c>
      <c r="V7469">
        <v>0</v>
      </c>
      <c r="W7469">
        <v>0</v>
      </c>
      <c r="X7469">
        <v>25.995372475470354</v>
      </c>
      <c r="Y7469">
        <v>0</v>
      </c>
      <c r="Z7469">
        <v>48.278441472345385</v>
      </c>
      <c r="AA7469">
        <v>4.845378882927843</v>
      </c>
      <c r="AB7469">
        <v>20.238065046123914</v>
      </c>
      <c r="AC7469">
        <v>0</v>
      </c>
      <c r="AD7469">
        <v>0</v>
      </c>
      <c r="AE7469">
        <v>99.357257876867493</v>
      </c>
    </row>
    <row r="7470" spans="1:31" x14ac:dyDescent="0.3">
      <c r="A7470">
        <v>2641197</v>
      </c>
      <c r="B7470">
        <v>1</v>
      </c>
      <c r="C7470" t="s">
        <v>80</v>
      </c>
      <c r="D7470" t="s">
        <v>105</v>
      </c>
      <c r="E7470" t="s">
        <v>141</v>
      </c>
      <c r="F7470" t="s">
        <v>20471</v>
      </c>
      <c r="G7470" t="s">
        <v>220</v>
      </c>
      <c r="H7470" t="s">
        <v>144</v>
      </c>
      <c r="I7470" t="s">
        <v>136</v>
      </c>
      <c r="J7470" t="s">
        <v>137</v>
      </c>
      <c r="K7470" t="s">
        <v>162</v>
      </c>
      <c r="L7470" t="s">
        <v>20472</v>
      </c>
      <c r="M7470" t="s">
        <v>20473</v>
      </c>
      <c r="N7470">
        <v>0.9425</v>
      </c>
      <c r="O7470">
        <v>0</v>
      </c>
      <c r="P7470">
        <v>253</v>
      </c>
      <c r="Q7470">
        <v>0</v>
      </c>
      <c r="R7470">
        <v>0</v>
      </c>
      <c r="S7470">
        <v>0</v>
      </c>
      <c r="T7470">
        <v>87</v>
      </c>
      <c r="U7470">
        <v>0</v>
      </c>
      <c r="V7470">
        <v>0</v>
      </c>
      <c r="W7470">
        <v>0</v>
      </c>
      <c r="X7470">
        <v>72.806293334463248</v>
      </c>
      <c r="Y7470">
        <v>0</v>
      </c>
      <c r="Z7470">
        <v>0</v>
      </c>
      <c r="AA7470">
        <v>0</v>
      </c>
      <c r="AB7470">
        <v>115.7902900983175</v>
      </c>
      <c r="AC7470">
        <v>0</v>
      </c>
      <c r="AD7470">
        <v>0</v>
      </c>
      <c r="AE7470">
        <v>188.59658343278073</v>
      </c>
    </row>
    <row r="7471" spans="1:31" x14ac:dyDescent="0.3">
      <c r="A7471">
        <v>2641320</v>
      </c>
      <c r="B7471">
        <v>1</v>
      </c>
      <c r="C7471" t="s">
        <v>81</v>
      </c>
      <c r="D7471" t="s">
        <v>123</v>
      </c>
      <c r="E7471" t="s">
        <v>141</v>
      </c>
      <c r="F7471" t="s">
        <v>20474</v>
      </c>
      <c r="G7471" t="s">
        <v>143</v>
      </c>
      <c r="H7471" t="s">
        <v>144</v>
      </c>
      <c r="I7471" t="s">
        <v>136</v>
      </c>
      <c r="J7471" t="s">
        <v>137</v>
      </c>
      <c r="K7471" t="s">
        <v>138</v>
      </c>
      <c r="L7471" t="s">
        <v>20475</v>
      </c>
      <c r="M7471" t="s">
        <v>20476</v>
      </c>
      <c r="N7471">
        <v>3.215833333</v>
      </c>
      <c r="O7471">
        <v>0</v>
      </c>
      <c r="P7471">
        <v>165</v>
      </c>
      <c r="Q7471">
        <v>0</v>
      </c>
      <c r="R7471">
        <v>9</v>
      </c>
      <c r="S7471">
        <v>0</v>
      </c>
      <c r="T7471">
        <v>11</v>
      </c>
      <c r="U7471">
        <v>0</v>
      </c>
      <c r="V7471">
        <v>0</v>
      </c>
      <c r="W7471">
        <v>0</v>
      </c>
      <c r="X7471">
        <v>151.29480129924772</v>
      </c>
      <c r="Y7471">
        <v>0</v>
      </c>
      <c r="Z7471">
        <v>51.467461605511978</v>
      </c>
      <c r="AA7471">
        <v>0</v>
      </c>
      <c r="AB7471">
        <v>27.704489420440002</v>
      </c>
      <c r="AC7471">
        <v>0</v>
      </c>
      <c r="AD7471">
        <v>0</v>
      </c>
      <c r="AE7471">
        <v>230.46675232519971</v>
      </c>
    </row>
    <row r="7472" spans="1:31" x14ac:dyDescent="0.3">
      <c r="A7472">
        <v>2641220</v>
      </c>
      <c r="B7472">
        <v>1</v>
      </c>
      <c r="C7472" t="s">
        <v>81</v>
      </c>
      <c r="D7472" t="s">
        <v>119</v>
      </c>
      <c r="E7472" t="s">
        <v>152</v>
      </c>
      <c r="F7472" t="s">
        <v>20477</v>
      </c>
      <c r="G7472" t="s">
        <v>191</v>
      </c>
      <c r="H7472" t="s">
        <v>135</v>
      </c>
      <c r="I7472" t="s">
        <v>136</v>
      </c>
      <c r="J7472" t="s">
        <v>137</v>
      </c>
      <c r="K7472" t="s">
        <v>138</v>
      </c>
      <c r="L7472" t="s">
        <v>20478</v>
      </c>
      <c r="M7472" t="s">
        <v>20479</v>
      </c>
      <c r="N7472">
        <v>1.9508333330000001</v>
      </c>
      <c r="O7472">
        <v>0</v>
      </c>
      <c r="P7472">
        <v>276</v>
      </c>
      <c r="Q7472">
        <v>0</v>
      </c>
      <c r="R7472">
        <v>0</v>
      </c>
      <c r="S7472">
        <v>0</v>
      </c>
      <c r="T7472">
        <v>264</v>
      </c>
      <c r="U7472">
        <v>0</v>
      </c>
      <c r="V7472">
        <v>0</v>
      </c>
      <c r="W7472">
        <v>0</v>
      </c>
      <c r="X7472">
        <v>133.37826073790097</v>
      </c>
      <c r="Y7472">
        <v>0</v>
      </c>
      <c r="Z7472">
        <v>0</v>
      </c>
      <c r="AA7472">
        <v>0</v>
      </c>
      <c r="AB7472">
        <v>378.74594509463316</v>
      </c>
      <c r="AC7472">
        <v>0</v>
      </c>
      <c r="AD7472">
        <v>0</v>
      </c>
      <c r="AE7472">
        <v>512.12420583253413</v>
      </c>
    </row>
    <row r="7473" spans="1:31" x14ac:dyDescent="0.3">
      <c r="A7473">
        <v>2641535</v>
      </c>
      <c r="B7473">
        <v>1</v>
      </c>
      <c r="C7473" t="s">
        <v>81</v>
      </c>
      <c r="D7473" t="s">
        <v>118</v>
      </c>
      <c r="E7473" t="s">
        <v>141</v>
      </c>
      <c r="F7473" t="s">
        <v>12639</v>
      </c>
      <c r="G7473" t="s">
        <v>143</v>
      </c>
      <c r="H7473" t="s">
        <v>144</v>
      </c>
      <c r="I7473" t="s">
        <v>136</v>
      </c>
      <c r="J7473" t="s">
        <v>137</v>
      </c>
      <c r="K7473" t="s">
        <v>138</v>
      </c>
      <c r="L7473" t="s">
        <v>20480</v>
      </c>
      <c r="M7473" t="s">
        <v>20481</v>
      </c>
      <c r="N7473">
        <v>1.7805555550000001</v>
      </c>
      <c r="O7473">
        <v>0</v>
      </c>
      <c r="P7473">
        <v>407</v>
      </c>
      <c r="Q7473">
        <v>0</v>
      </c>
      <c r="R7473">
        <v>9</v>
      </c>
      <c r="S7473">
        <v>0</v>
      </c>
      <c r="T7473">
        <v>24</v>
      </c>
      <c r="U7473">
        <v>0</v>
      </c>
      <c r="V7473">
        <v>0</v>
      </c>
      <c r="W7473">
        <v>0</v>
      </c>
      <c r="X7473">
        <v>180.32746411120428</v>
      </c>
      <c r="Y7473">
        <v>0</v>
      </c>
      <c r="Z7473">
        <v>28.035506776315874</v>
      </c>
      <c r="AA7473">
        <v>0</v>
      </c>
      <c r="AB7473">
        <v>26.186643761116905</v>
      </c>
      <c r="AC7473">
        <v>0</v>
      </c>
      <c r="AD7473">
        <v>0</v>
      </c>
      <c r="AE7473">
        <v>234.54961464863706</v>
      </c>
    </row>
    <row r="7474" spans="1:31" x14ac:dyDescent="0.3">
      <c r="A7474">
        <v>2640696</v>
      </c>
      <c r="B7474">
        <v>1</v>
      </c>
      <c r="C7474" t="s">
        <v>80</v>
      </c>
      <c r="D7474" t="s">
        <v>88</v>
      </c>
      <c r="E7474" t="s">
        <v>141</v>
      </c>
      <c r="F7474" t="s">
        <v>20482</v>
      </c>
      <c r="G7474" t="s">
        <v>220</v>
      </c>
      <c r="H7474" t="s">
        <v>144</v>
      </c>
      <c r="I7474" t="s">
        <v>136</v>
      </c>
      <c r="J7474" t="s">
        <v>137</v>
      </c>
      <c r="K7474" t="s">
        <v>162</v>
      </c>
      <c r="L7474" t="s">
        <v>20483</v>
      </c>
      <c r="M7474" t="s">
        <v>20484</v>
      </c>
      <c r="N7474">
        <v>7.3211111109999996</v>
      </c>
      <c r="O7474">
        <v>0</v>
      </c>
      <c r="P7474">
        <v>1848</v>
      </c>
      <c r="Q7474">
        <v>0</v>
      </c>
      <c r="R7474">
        <v>0</v>
      </c>
      <c r="S7474">
        <v>0</v>
      </c>
      <c r="T7474">
        <v>134</v>
      </c>
      <c r="U7474">
        <v>0</v>
      </c>
      <c r="V7474">
        <v>0</v>
      </c>
      <c r="W7474">
        <v>0</v>
      </c>
      <c r="X7474">
        <v>4021.8053523564095</v>
      </c>
      <c r="Y7474">
        <v>0</v>
      </c>
      <c r="Z7474">
        <v>0</v>
      </c>
      <c r="AA7474">
        <v>0</v>
      </c>
      <c r="AB7474">
        <v>1927.1934902413166</v>
      </c>
      <c r="AC7474">
        <v>0</v>
      </c>
      <c r="AD7474">
        <v>0</v>
      </c>
      <c r="AE7474">
        <v>5948.9988425977263</v>
      </c>
    </row>
    <row r="7475" spans="1:31" x14ac:dyDescent="0.3">
      <c r="A7475">
        <v>2640742</v>
      </c>
      <c r="B7475">
        <v>1</v>
      </c>
      <c r="C7475" t="s">
        <v>80</v>
      </c>
      <c r="D7475" t="s">
        <v>98</v>
      </c>
      <c r="E7475" t="s">
        <v>141</v>
      </c>
      <c r="F7475" t="s">
        <v>1724</v>
      </c>
      <c r="G7475" t="s">
        <v>161</v>
      </c>
      <c r="H7475" t="s">
        <v>144</v>
      </c>
      <c r="I7475" t="s">
        <v>136</v>
      </c>
      <c r="J7475" t="s">
        <v>137</v>
      </c>
      <c r="K7475" t="s">
        <v>162</v>
      </c>
      <c r="L7475" t="s">
        <v>20485</v>
      </c>
      <c r="M7475" t="s">
        <v>20486</v>
      </c>
      <c r="N7475">
        <v>9.5922222220000002</v>
      </c>
      <c r="O7475">
        <v>0</v>
      </c>
      <c r="P7475">
        <v>228</v>
      </c>
      <c r="Q7475">
        <v>0</v>
      </c>
      <c r="R7475">
        <v>52</v>
      </c>
      <c r="S7475">
        <v>0</v>
      </c>
      <c r="T7475">
        <v>45</v>
      </c>
      <c r="U7475">
        <v>0</v>
      </c>
      <c r="V7475">
        <v>0</v>
      </c>
      <c r="W7475">
        <v>0</v>
      </c>
      <c r="X7475">
        <v>470.35987284299375</v>
      </c>
      <c r="Y7475">
        <v>0</v>
      </c>
      <c r="Z7475">
        <v>548.67473143622306</v>
      </c>
      <c r="AA7475">
        <v>0</v>
      </c>
      <c r="AB7475">
        <v>620.58771027514035</v>
      </c>
      <c r="AC7475">
        <v>0</v>
      </c>
      <c r="AD7475">
        <v>0</v>
      </c>
      <c r="AE7475">
        <v>1639.6223145543572</v>
      </c>
    </row>
    <row r="7476" spans="1:31" x14ac:dyDescent="0.3">
      <c r="A7476">
        <v>2640779</v>
      </c>
      <c r="B7476">
        <v>1</v>
      </c>
      <c r="C7476" t="s">
        <v>81</v>
      </c>
      <c r="D7476" t="s">
        <v>119</v>
      </c>
      <c r="E7476" t="s">
        <v>165</v>
      </c>
      <c r="F7476" t="s">
        <v>20487</v>
      </c>
      <c r="G7476" t="s">
        <v>224</v>
      </c>
      <c r="H7476" t="s">
        <v>135</v>
      </c>
      <c r="I7476" t="s">
        <v>136</v>
      </c>
      <c r="J7476" t="s">
        <v>137</v>
      </c>
      <c r="K7476" t="s">
        <v>138</v>
      </c>
      <c r="L7476" t="s">
        <v>20488</v>
      </c>
      <c r="M7476" t="s">
        <v>20489</v>
      </c>
      <c r="N7476">
        <v>1.4002777769999999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0.19195235944462111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0.19195235944462111</v>
      </c>
    </row>
    <row r="7477" spans="1:31" x14ac:dyDescent="0.3">
      <c r="A7477">
        <v>2640639</v>
      </c>
      <c r="B7477">
        <v>1</v>
      </c>
      <c r="C7477" t="s">
        <v>81</v>
      </c>
      <c r="D7477" t="s">
        <v>128</v>
      </c>
      <c r="E7477" t="s">
        <v>147</v>
      </c>
      <c r="F7477" t="s">
        <v>3975</v>
      </c>
      <c r="G7477" t="s">
        <v>161</v>
      </c>
      <c r="H7477" t="s">
        <v>144</v>
      </c>
      <c r="I7477" t="s">
        <v>136</v>
      </c>
      <c r="J7477" t="s">
        <v>137</v>
      </c>
      <c r="K7477" t="s">
        <v>162</v>
      </c>
      <c r="L7477" t="s">
        <v>20490</v>
      </c>
      <c r="M7477" t="s">
        <v>20491</v>
      </c>
      <c r="N7477">
        <v>6.5822222220000004</v>
      </c>
      <c r="O7477">
        <v>6</v>
      </c>
      <c r="P7477">
        <v>619</v>
      </c>
      <c r="Q7477">
        <v>4</v>
      </c>
      <c r="R7477">
        <v>4</v>
      </c>
      <c r="S7477">
        <v>2</v>
      </c>
      <c r="T7477">
        <v>54</v>
      </c>
      <c r="U7477">
        <v>0</v>
      </c>
      <c r="V7477">
        <v>0</v>
      </c>
      <c r="W7477">
        <v>10.469490031959957</v>
      </c>
      <c r="X7477">
        <v>494.36184092825499</v>
      </c>
      <c r="Y7477">
        <v>193.45619921894604</v>
      </c>
      <c r="Z7477">
        <v>58.367523025177682</v>
      </c>
      <c r="AA7477">
        <v>242.00116151050165</v>
      </c>
      <c r="AB7477">
        <v>182.64428516118417</v>
      </c>
      <c r="AC7477">
        <v>0</v>
      </c>
      <c r="AD7477">
        <v>0</v>
      </c>
      <c r="AE7477">
        <v>1181.3004998760246</v>
      </c>
    </row>
    <row r="7478" spans="1:31" x14ac:dyDescent="0.3">
      <c r="A7478">
        <v>2640593</v>
      </c>
      <c r="B7478">
        <v>1</v>
      </c>
      <c r="C7478" t="s">
        <v>80</v>
      </c>
      <c r="D7478" t="s">
        <v>107</v>
      </c>
      <c r="E7478" t="s">
        <v>214</v>
      </c>
      <c r="F7478" t="s">
        <v>20492</v>
      </c>
      <c r="G7478" t="s">
        <v>224</v>
      </c>
      <c r="H7478" t="s">
        <v>135</v>
      </c>
      <c r="I7478" t="s">
        <v>136</v>
      </c>
      <c r="J7478" t="s">
        <v>137</v>
      </c>
      <c r="K7478" t="s">
        <v>138</v>
      </c>
      <c r="L7478" t="s">
        <v>20493</v>
      </c>
      <c r="M7478" t="s">
        <v>20494</v>
      </c>
      <c r="N7478">
        <v>1.5138888880000001</v>
      </c>
      <c r="O7478">
        <v>0</v>
      </c>
      <c r="P7478">
        <v>26</v>
      </c>
      <c r="Q7478">
        <v>0</v>
      </c>
      <c r="R7478">
        <v>0</v>
      </c>
      <c r="S7478">
        <v>0</v>
      </c>
      <c r="T7478">
        <v>2</v>
      </c>
      <c r="U7478">
        <v>0</v>
      </c>
      <c r="V7478">
        <v>0</v>
      </c>
      <c r="W7478">
        <v>0</v>
      </c>
      <c r="X7478">
        <v>12.649220252221498</v>
      </c>
      <c r="Y7478">
        <v>0</v>
      </c>
      <c r="Z7478">
        <v>0</v>
      </c>
      <c r="AA7478">
        <v>0</v>
      </c>
      <c r="AB7478">
        <v>1.4722836663595531</v>
      </c>
      <c r="AC7478">
        <v>0</v>
      </c>
      <c r="AD7478">
        <v>0</v>
      </c>
      <c r="AE7478">
        <v>14.121503918581052</v>
      </c>
    </row>
    <row r="7479" spans="1:31" x14ac:dyDescent="0.3">
      <c r="A7479">
        <v>2641615</v>
      </c>
      <c r="B7479">
        <v>1</v>
      </c>
      <c r="C7479" t="s">
        <v>80</v>
      </c>
      <c r="D7479" t="s">
        <v>106</v>
      </c>
      <c r="E7479" t="s">
        <v>194</v>
      </c>
      <c r="F7479" t="s">
        <v>5445</v>
      </c>
      <c r="G7479" t="s">
        <v>562</v>
      </c>
      <c r="H7479" t="s">
        <v>144</v>
      </c>
      <c r="I7479" t="s">
        <v>136</v>
      </c>
      <c r="J7479" t="s">
        <v>137</v>
      </c>
      <c r="K7479" t="s">
        <v>138</v>
      </c>
      <c r="L7479" t="s">
        <v>20495</v>
      </c>
      <c r="M7479" t="s">
        <v>20496</v>
      </c>
      <c r="N7479">
        <v>0.13750000000000001</v>
      </c>
      <c r="O7479">
        <v>7</v>
      </c>
      <c r="P7479">
        <v>2100</v>
      </c>
      <c r="Q7479">
        <v>60</v>
      </c>
      <c r="R7479">
        <v>260</v>
      </c>
      <c r="S7479">
        <v>27</v>
      </c>
      <c r="T7479">
        <v>357</v>
      </c>
      <c r="U7479">
        <v>0</v>
      </c>
      <c r="V7479">
        <v>0</v>
      </c>
      <c r="W7479">
        <v>0.41526047106127384</v>
      </c>
      <c r="X7479">
        <v>54.141107712404441</v>
      </c>
      <c r="Y7479">
        <v>47.42416632716121</v>
      </c>
      <c r="Z7479">
        <v>98.425919663702928</v>
      </c>
      <c r="AA7479">
        <v>29.377233008203717</v>
      </c>
      <c r="AB7479">
        <v>50.41247275467817</v>
      </c>
      <c r="AC7479">
        <v>0</v>
      </c>
      <c r="AD7479">
        <v>0</v>
      </c>
      <c r="AE7479">
        <v>280.19615993721175</v>
      </c>
    </row>
    <row r="7480" spans="1:31" x14ac:dyDescent="0.3">
      <c r="A7480">
        <v>2640862</v>
      </c>
      <c r="B7480">
        <v>1</v>
      </c>
      <c r="C7480" t="s">
        <v>80</v>
      </c>
      <c r="D7480" t="s">
        <v>84</v>
      </c>
      <c r="E7480" t="s">
        <v>165</v>
      </c>
      <c r="F7480" t="s">
        <v>6683</v>
      </c>
      <c r="G7480" t="s">
        <v>216</v>
      </c>
      <c r="H7480" t="s">
        <v>135</v>
      </c>
      <c r="I7480" t="s">
        <v>136</v>
      </c>
      <c r="J7480" t="s">
        <v>137</v>
      </c>
      <c r="K7480" t="s">
        <v>138</v>
      </c>
      <c r="L7480" t="s">
        <v>20497</v>
      </c>
      <c r="M7480" t="s">
        <v>20498</v>
      </c>
      <c r="N7480">
        <v>2.5302777769999998</v>
      </c>
      <c r="O7480">
        <v>0</v>
      </c>
      <c r="P7480">
        <v>252</v>
      </c>
      <c r="Q7480">
        <v>0</v>
      </c>
      <c r="R7480">
        <v>0</v>
      </c>
      <c r="S7480">
        <v>0</v>
      </c>
      <c r="T7480">
        <v>12</v>
      </c>
      <c r="U7480">
        <v>0</v>
      </c>
      <c r="V7480">
        <v>0</v>
      </c>
      <c r="W7480">
        <v>0</v>
      </c>
      <c r="X7480">
        <v>201.38210165428654</v>
      </c>
      <c r="Y7480">
        <v>0</v>
      </c>
      <c r="Z7480">
        <v>0</v>
      </c>
      <c r="AA7480">
        <v>0</v>
      </c>
      <c r="AB7480">
        <v>49.818858128084557</v>
      </c>
      <c r="AC7480">
        <v>0</v>
      </c>
      <c r="AD7480">
        <v>0</v>
      </c>
      <c r="AE7480">
        <v>251.20095978237111</v>
      </c>
    </row>
    <row r="7481" spans="1:31" x14ac:dyDescent="0.3">
      <c r="A7481">
        <v>2640805</v>
      </c>
      <c r="B7481">
        <v>1</v>
      </c>
      <c r="C7481" t="s">
        <v>80</v>
      </c>
      <c r="D7481" t="s">
        <v>110</v>
      </c>
      <c r="E7481" t="s">
        <v>165</v>
      </c>
      <c r="F7481" t="s">
        <v>20499</v>
      </c>
      <c r="G7481" t="s">
        <v>161</v>
      </c>
      <c r="H7481" t="s">
        <v>135</v>
      </c>
      <c r="I7481" t="s">
        <v>136</v>
      </c>
      <c r="J7481" t="s">
        <v>137</v>
      </c>
      <c r="K7481" t="s">
        <v>162</v>
      </c>
      <c r="L7481" t="s">
        <v>20500</v>
      </c>
      <c r="M7481" t="s">
        <v>20501</v>
      </c>
      <c r="N7481">
        <v>8.8333333330000006</v>
      </c>
      <c r="O7481">
        <v>0</v>
      </c>
      <c r="P7481">
        <v>142</v>
      </c>
      <c r="Q7481">
        <v>0</v>
      </c>
      <c r="R7481">
        <v>0</v>
      </c>
      <c r="S7481">
        <v>0</v>
      </c>
      <c r="T7481">
        <v>2</v>
      </c>
      <c r="U7481">
        <v>0</v>
      </c>
      <c r="V7481">
        <v>0</v>
      </c>
      <c r="W7481">
        <v>0</v>
      </c>
      <c r="X7481">
        <v>375.12319266203252</v>
      </c>
      <c r="Y7481">
        <v>0</v>
      </c>
      <c r="Z7481">
        <v>0</v>
      </c>
      <c r="AA7481">
        <v>0</v>
      </c>
      <c r="AB7481">
        <v>2.3729535717561903</v>
      </c>
      <c r="AC7481">
        <v>0</v>
      </c>
      <c r="AD7481">
        <v>0</v>
      </c>
      <c r="AE7481">
        <v>377.49614623378869</v>
      </c>
    </row>
    <row r="7482" spans="1:31" x14ac:dyDescent="0.3">
      <c r="A7482">
        <v>2641552</v>
      </c>
      <c r="B7482">
        <v>1</v>
      </c>
      <c r="C7482" t="s">
        <v>80</v>
      </c>
      <c r="D7482" t="s">
        <v>105</v>
      </c>
      <c r="E7482" t="s">
        <v>132</v>
      </c>
      <c r="F7482" t="s">
        <v>20502</v>
      </c>
      <c r="G7482" t="s">
        <v>228</v>
      </c>
      <c r="H7482" t="s">
        <v>135</v>
      </c>
      <c r="I7482" t="s">
        <v>136</v>
      </c>
      <c r="J7482" t="s">
        <v>137</v>
      </c>
      <c r="K7482" t="s">
        <v>138</v>
      </c>
      <c r="L7482" t="s">
        <v>20503</v>
      </c>
      <c r="M7482" t="s">
        <v>20504</v>
      </c>
      <c r="N7482">
        <v>3.596666666</v>
      </c>
      <c r="O7482">
        <v>0</v>
      </c>
      <c r="P7482">
        <v>11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5.6761557196867214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5.6761557196867214</v>
      </c>
    </row>
    <row r="7483" spans="1:31" x14ac:dyDescent="0.3">
      <c r="A7483">
        <v>2640762</v>
      </c>
      <c r="B7483">
        <v>1</v>
      </c>
      <c r="C7483" t="s">
        <v>80</v>
      </c>
      <c r="D7483" t="s">
        <v>105</v>
      </c>
      <c r="E7483" t="s">
        <v>165</v>
      </c>
      <c r="F7483" t="s">
        <v>20505</v>
      </c>
      <c r="G7483" t="s">
        <v>224</v>
      </c>
      <c r="H7483" t="s">
        <v>135</v>
      </c>
      <c r="I7483" t="s">
        <v>136</v>
      </c>
      <c r="J7483" t="s">
        <v>137</v>
      </c>
      <c r="K7483" t="s">
        <v>138</v>
      </c>
      <c r="L7483" t="s">
        <v>20506</v>
      </c>
      <c r="M7483" t="s">
        <v>20507</v>
      </c>
      <c r="N7483">
        <v>3.7916666659999998</v>
      </c>
      <c r="O7483">
        <v>0</v>
      </c>
      <c r="P7483">
        <v>15</v>
      </c>
      <c r="Q7483">
        <v>0</v>
      </c>
      <c r="R7483">
        <v>54</v>
      </c>
      <c r="S7483">
        <v>0</v>
      </c>
      <c r="T7483">
        <v>10</v>
      </c>
      <c r="U7483">
        <v>0</v>
      </c>
      <c r="V7483">
        <v>0</v>
      </c>
      <c r="W7483">
        <v>0</v>
      </c>
      <c r="X7483">
        <v>12.096176638582339</v>
      </c>
      <c r="Y7483">
        <v>0</v>
      </c>
      <c r="Z7483">
        <v>90.907431748868234</v>
      </c>
      <c r="AA7483">
        <v>0</v>
      </c>
      <c r="AB7483">
        <v>30.314601465171865</v>
      </c>
      <c r="AC7483">
        <v>0</v>
      </c>
      <c r="AD7483">
        <v>0</v>
      </c>
      <c r="AE7483">
        <v>133.31820985262243</v>
      </c>
    </row>
    <row r="7484" spans="1:31" x14ac:dyDescent="0.3">
      <c r="A7484">
        <v>2640891</v>
      </c>
      <c r="B7484">
        <v>1</v>
      </c>
      <c r="C7484" t="s">
        <v>80</v>
      </c>
      <c r="D7484" t="s">
        <v>93</v>
      </c>
      <c r="E7484" t="s">
        <v>165</v>
      </c>
      <c r="F7484" t="s">
        <v>20508</v>
      </c>
      <c r="G7484" t="s">
        <v>183</v>
      </c>
      <c r="H7484" t="s">
        <v>135</v>
      </c>
      <c r="I7484" t="s">
        <v>136</v>
      </c>
      <c r="J7484" t="s">
        <v>3</v>
      </c>
      <c r="K7484" t="s">
        <v>138</v>
      </c>
      <c r="L7484" t="s">
        <v>20509</v>
      </c>
      <c r="M7484" t="s">
        <v>20510</v>
      </c>
      <c r="N7484">
        <v>4.1863888879999998</v>
      </c>
      <c r="O7484">
        <v>0</v>
      </c>
      <c r="P7484">
        <v>2</v>
      </c>
      <c r="Q7484">
        <v>0</v>
      </c>
      <c r="R7484">
        <v>9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5.8884560574749338</v>
      </c>
      <c r="Y7484">
        <v>0</v>
      </c>
      <c r="Z7484">
        <v>120.32797329270302</v>
      </c>
      <c r="AA7484">
        <v>0</v>
      </c>
      <c r="AB7484">
        <v>0</v>
      </c>
      <c r="AC7484">
        <v>0</v>
      </c>
      <c r="AD7484">
        <v>0</v>
      </c>
      <c r="AE7484">
        <v>126.21642935017796</v>
      </c>
    </row>
    <row r="7485" spans="1:31" x14ac:dyDescent="0.3">
      <c r="A7485">
        <v>2640605</v>
      </c>
      <c r="B7485">
        <v>1</v>
      </c>
      <c r="C7485" t="s">
        <v>80</v>
      </c>
      <c r="D7485" t="s">
        <v>83</v>
      </c>
      <c r="E7485" t="s">
        <v>141</v>
      </c>
      <c r="F7485" t="s">
        <v>4259</v>
      </c>
      <c r="G7485" t="s">
        <v>448</v>
      </c>
      <c r="H7485" t="s">
        <v>144</v>
      </c>
      <c r="I7485" t="s">
        <v>136</v>
      </c>
      <c r="J7485" t="s">
        <v>137</v>
      </c>
      <c r="K7485" t="s">
        <v>138</v>
      </c>
      <c r="L7485" t="s">
        <v>20511</v>
      </c>
      <c r="M7485" t="s">
        <v>20512</v>
      </c>
      <c r="N7485">
        <v>0.78249999999999997</v>
      </c>
      <c r="O7485">
        <v>0</v>
      </c>
      <c r="P7485">
        <v>170</v>
      </c>
      <c r="Q7485">
        <v>0</v>
      </c>
      <c r="R7485">
        <v>0</v>
      </c>
      <c r="S7485">
        <v>3</v>
      </c>
      <c r="T7485">
        <v>54</v>
      </c>
      <c r="U7485">
        <v>1</v>
      </c>
      <c r="V7485">
        <v>0</v>
      </c>
      <c r="W7485">
        <v>0</v>
      </c>
      <c r="X7485">
        <v>41.637248727343646</v>
      </c>
      <c r="Y7485">
        <v>0</v>
      </c>
      <c r="Z7485">
        <v>0</v>
      </c>
      <c r="AA7485">
        <v>48.111667892677538</v>
      </c>
      <c r="AB7485">
        <v>22.861894319825282</v>
      </c>
      <c r="AC7485">
        <v>9.2599728197765927</v>
      </c>
      <c r="AD7485">
        <v>0</v>
      </c>
      <c r="AE7485">
        <v>121.87078375962307</v>
      </c>
    </row>
    <row r="7486" spans="1:31" x14ac:dyDescent="0.3">
      <c r="A7486">
        <v>2641026</v>
      </c>
      <c r="B7486">
        <v>2</v>
      </c>
      <c r="C7486" t="s">
        <v>80</v>
      </c>
      <c r="D7486" t="s">
        <v>96</v>
      </c>
      <c r="E7486" t="s">
        <v>152</v>
      </c>
      <c r="F7486" t="s">
        <v>20513</v>
      </c>
      <c r="G7486" t="s">
        <v>216</v>
      </c>
      <c r="H7486" t="s">
        <v>135</v>
      </c>
      <c r="I7486" t="s">
        <v>136</v>
      </c>
      <c r="J7486" t="s">
        <v>137</v>
      </c>
      <c r="K7486" t="s">
        <v>138</v>
      </c>
      <c r="L7486" t="s">
        <v>20514</v>
      </c>
      <c r="M7486" t="s">
        <v>20515</v>
      </c>
      <c r="N7486">
        <v>0.53888888800000001</v>
      </c>
      <c r="O7486">
        <v>0</v>
      </c>
      <c r="P7486">
        <v>251</v>
      </c>
      <c r="Q7486">
        <v>0</v>
      </c>
      <c r="R7486">
        <v>0</v>
      </c>
      <c r="S7486">
        <v>0</v>
      </c>
      <c r="T7486">
        <v>112</v>
      </c>
      <c r="U7486">
        <v>0</v>
      </c>
      <c r="V7486">
        <v>0</v>
      </c>
      <c r="W7486">
        <v>0</v>
      </c>
      <c r="X7486">
        <v>112.69788641540646</v>
      </c>
      <c r="Y7486">
        <v>0</v>
      </c>
      <c r="Z7486">
        <v>0</v>
      </c>
      <c r="AA7486">
        <v>0</v>
      </c>
      <c r="AB7486">
        <v>300.02199088801586</v>
      </c>
      <c r="AC7486">
        <v>0</v>
      </c>
      <c r="AD7486">
        <v>0</v>
      </c>
      <c r="AE7486">
        <v>412.71987730342232</v>
      </c>
    </row>
    <row r="7487" spans="1:31" x14ac:dyDescent="0.3">
      <c r="A7487">
        <v>2640937</v>
      </c>
      <c r="B7487">
        <v>1</v>
      </c>
      <c r="C7487" t="s">
        <v>81</v>
      </c>
      <c r="D7487" t="s">
        <v>113</v>
      </c>
      <c r="E7487" t="s">
        <v>141</v>
      </c>
      <c r="F7487" t="s">
        <v>3206</v>
      </c>
      <c r="G7487" t="s">
        <v>149</v>
      </c>
      <c r="H7487" t="s">
        <v>144</v>
      </c>
      <c r="I7487" t="s">
        <v>241</v>
      </c>
      <c r="J7487" t="s">
        <v>137</v>
      </c>
      <c r="K7487" t="s">
        <v>138</v>
      </c>
      <c r="L7487" t="s">
        <v>20516</v>
      </c>
      <c r="M7487" t="s">
        <v>20517</v>
      </c>
      <c r="N7487">
        <v>8.3333330000000001E-3</v>
      </c>
      <c r="O7487">
        <v>0</v>
      </c>
      <c r="P7487">
        <v>0</v>
      </c>
      <c r="Q7487">
        <v>8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0.87611472493968512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0.87611472493968512</v>
      </c>
    </row>
    <row r="7488" spans="1:31" x14ac:dyDescent="0.3">
      <c r="A7488">
        <v>2641578</v>
      </c>
      <c r="B7488">
        <v>1</v>
      </c>
      <c r="C7488" t="s">
        <v>81</v>
      </c>
      <c r="D7488" t="s">
        <v>118</v>
      </c>
      <c r="E7488" t="s">
        <v>165</v>
      </c>
      <c r="F7488" t="s">
        <v>20518</v>
      </c>
      <c r="G7488" t="s">
        <v>187</v>
      </c>
      <c r="H7488" t="s">
        <v>135</v>
      </c>
      <c r="I7488" t="s">
        <v>136</v>
      </c>
      <c r="J7488" t="s">
        <v>137</v>
      </c>
      <c r="K7488" t="s">
        <v>138</v>
      </c>
      <c r="L7488" t="s">
        <v>20519</v>
      </c>
      <c r="M7488" t="s">
        <v>20520</v>
      </c>
      <c r="N7488">
        <v>2.1672222219999999</v>
      </c>
      <c r="O7488">
        <v>0</v>
      </c>
      <c r="P7488">
        <v>12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7.0294481168757672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7.0294481168757672</v>
      </c>
    </row>
    <row r="7489" spans="1:31" x14ac:dyDescent="0.3">
      <c r="A7489">
        <v>2641292</v>
      </c>
      <c r="B7489">
        <v>1</v>
      </c>
      <c r="C7489" t="s">
        <v>81</v>
      </c>
      <c r="D7489" t="s">
        <v>123</v>
      </c>
      <c r="E7489" t="s">
        <v>194</v>
      </c>
      <c r="F7489" t="s">
        <v>20521</v>
      </c>
      <c r="G7489" t="s">
        <v>149</v>
      </c>
      <c r="H7489" t="s">
        <v>144</v>
      </c>
      <c r="I7489" t="s">
        <v>136</v>
      </c>
      <c r="J7489" t="s">
        <v>137</v>
      </c>
      <c r="K7489" t="s">
        <v>138</v>
      </c>
      <c r="L7489" t="s">
        <v>20522</v>
      </c>
      <c r="M7489" t="s">
        <v>20523</v>
      </c>
      <c r="N7489">
        <v>1.115277777</v>
      </c>
      <c r="O7489">
        <v>1</v>
      </c>
      <c r="P7489">
        <v>502</v>
      </c>
      <c r="Q7489">
        <v>0</v>
      </c>
      <c r="R7489">
        <v>4</v>
      </c>
      <c r="S7489">
        <v>16</v>
      </c>
      <c r="T7489">
        <v>22</v>
      </c>
      <c r="U7489">
        <v>12</v>
      </c>
      <c r="V7489">
        <v>0</v>
      </c>
      <c r="W7489">
        <v>0.33626468331194448</v>
      </c>
      <c r="X7489">
        <v>265.01624984428349</v>
      </c>
      <c r="Y7489">
        <v>0</v>
      </c>
      <c r="Z7489">
        <v>17.778021973982913</v>
      </c>
      <c r="AA7489">
        <v>356.29536672238248</v>
      </c>
      <c r="AB7489">
        <v>55.926431793153377</v>
      </c>
      <c r="AC7489">
        <v>2433.5236496570642</v>
      </c>
      <c r="AD7489">
        <v>0</v>
      </c>
      <c r="AE7489">
        <v>3128.8759846741787</v>
      </c>
    </row>
    <row r="7490" spans="1:31" x14ac:dyDescent="0.3">
      <c r="A7490">
        <v>2640745</v>
      </c>
      <c r="B7490">
        <v>1</v>
      </c>
      <c r="C7490" t="s">
        <v>80</v>
      </c>
      <c r="D7490" t="s">
        <v>82</v>
      </c>
      <c r="E7490" t="s">
        <v>165</v>
      </c>
      <c r="F7490" t="s">
        <v>20524</v>
      </c>
      <c r="G7490" t="s">
        <v>161</v>
      </c>
      <c r="H7490" t="s">
        <v>135</v>
      </c>
      <c r="I7490" t="s">
        <v>136</v>
      </c>
      <c r="J7490" t="s">
        <v>137</v>
      </c>
      <c r="K7490" t="s">
        <v>162</v>
      </c>
      <c r="L7490" t="s">
        <v>20525</v>
      </c>
      <c r="M7490" t="s">
        <v>20526</v>
      </c>
      <c r="N7490">
        <v>0.33722222200000002</v>
      </c>
      <c r="O7490">
        <v>0</v>
      </c>
      <c r="P7490">
        <v>348</v>
      </c>
      <c r="Q7490">
        <v>0</v>
      </c>
      <c r="R7490">
        <v>0</v>
      </c>
      <c r="S7490">
        <v>0</v>
      </c>
      <c r="T7490">
        <v>9</v>
      </c>
      <c r="U7490">
        <v>0</v>
      </c>
      <c r="V7490">
        <v>0</v>
      </c>
      <c r="W7490">
        <v>0</v>
      </c>
      <c r="X7490">
        <v>26.61930204557919</v>
      </c>
      <c r="Y7490">
        <v>0</v>
      </c>
      <c r="Z7490">
        <v>0</v>
      </c>
      <c r="AA7490">
        <v>0</v>
      </c>
      <c r="AB7490">
        <v>2.1948986250740128</v>
      </c>
      <c r="AC7490">
        <v>0</v>
      </c>
      <c r="AD7490">
        <v>0</v>
      </c>
      <c r="AE7490">
        <v>28.814200670653204</v>
      </c>
    </row>
    <row r="7491" spans="1:31" x14ac:dyDescent="0.3">
      <c r="A7491">
        <v>2640751</v>
      </c>
      <c r="B7491">
        <v>1</v>
      </c>
      <c r="C7491" t="s">
        <v>80</v>
      </c>
      <c r="D7491" t="s">
        <v>108</v>
      </c>
      <c r="E7491" t="s">
        <v>152</v>
      </c>
      <c r="F7491" t="s">
        <v>1465</v>
      </c>
      <c r="G7491" t="s">
        <v>161</v>
      </c>
      <c r="H7491" t="s">
        <v>135</v>
      </c>
      <c r="I7491" t="s">
        <v>136</v>
      </c>
      <c r="J7491" t="s">
        <v>137</v>
      </c>
      <c r="K7491" t="s">
        <v>162</v>
      </c>
      <c r="L7491" t="s">
        <v>20527</v>
      </c>
      <c r="M7491" t="s">
        <v>20528</v>
      </c>
      <c r="N7491">
        <v>8.8997222219999994</v>
      </c>
      <c r="O7491">
        <v>0</v>
      </c>
      <c r="P7491">
        <v>29</v>
      </c>
      <c r="Q7491">
        <v>0</v>
      </c>
      <c r="R7491">
        <v>5</v>
      </c>
      <c r="S7491">
        <v>0</v>
      </c>
      <c r="T7491">
        <v>12</v>
      </c>
      <c r="U7491">
        <v>0</v>
      </c>
      <c r="V7491">
        <v>0</v>
      </c>
      <c r="W7491">
        <v>0</v>
      </c>
      <c r="X7491">
        <v>72.632702770429219</v>
      </c>
      <c r="Y7491">
        <v>0</v>
      </c>
      <c r="Z7491">
        <v>60.993213600644012</v>
      </c>
      <c r="AA7491">
        <v>0</v>
      </c>
      <c r="AB7491">
        <v>110.75990438882387</v>
      </c>
      <c r="AC7491">
        <v>0</v>
      </c>
      <c r="AD7491">
        <v>0</v>
      </c>
      <c r="AE7491">
        <v>244.38582075989711</v>
      </c>
    </row>
    <row r="7492" spans="1:31" x14ac:dyDescent="0.3">
      <c r="A7492">
        <v>2640874</v>
      </c>
      <c r="B7492">
        <v>1</v>
      </c>
      <c r="C7492" t="s">
        <v>80</v>
      </c>
      <c r="D7492" t="s">
        <v>95</v>
      </c>
      <c r="E7492" t="s">
        <v>181</v>
      </c>
      <c r="F7492" t="s">
        <v>2291</v>
      </c>
      <c r="G7492" t="s">
        <v>161</v>
      </c>
      <c r="H7492" t="s">
        <v>144</v>
      </c>
      <c r="I7492" t="s">
        <v>136</v>
      </c>
      <c r="J7492" t="s">
        <v>137</v>
      </c>
      <c r="K7492" t="s">
        <v>162</v>
      </c>
      <c r="L7492" t="s">
        <v>20529</v>
      </c>
      <c r="M7492" t="s">
        <v>20530</v>
      </c>
      <c r="N7492">
        <v>1.8927777770000001</v>
      </c>
      <c r="O7492">
        <v>7</v>
      </c>
      <c r="P7492">
        <v>1477</v>
      </c>
      <c r="Q7492">
        <v>25</v>
      </c>
      <c r="R7492">
        <v>17</v>
      </c>
      <c r="S7492">
        <v>56</v>
      </c>
      <c r="T7492">
        <v>132</v>
      </c>
      <c r="U7492">
        <v>7</v>
      </c>
      <c r="V7492">
        <v>0</v>
      </c>
      <c r="W7492">
        <v>12.71849087436105</v>
      </c>
      <c r="X7492">
        <v>644.13900311602242</v>
      </c>
      <c r="Y7492">
        <v>161.03545228254313</v>
      </c>
      <c r="Z7492">
        <v>28.115529341900846</v>
      </c>
      <c r="AA7492">
        <v>2738.3938237104007</v>
      </c>
      <c r="AB7492">
        <v>343.70398141390274</v>
      </c>
      <c r="AC7492">
        <v>1965.6496700503474</v>
      </c>
      <c r="AD7492">
        <v>0</v>
      </c>
      <c r="AE7492">
        <v>5893.7559507894784</v>
      </c>
    </row>
    <row r="7493" spans="1:31" x14ac:dyDescent="0.3">
      <c r="A7493">
        <v>2640682</v>
      </c>
      <c r="B7493">
        <v>1</v>
      </c>
      <c r="C7493" t="s">
        <v>80</v>
      </c>
      <c r="D7493" t="s">
        <v>105</v>
      </c>
      <c r="E7493" t="s">
        <v>194</v>
      </c>
      <c r="F7493" t="s">
        <v>981</v>
      </c>
      <c r="G7493" t="s">
        <v>149</v>
      </c>
      <c r="H7493" t="s">
        <v>144</v>
      </c>
      <c r="I7493" t="s">
        <v>136</v>
      </c>
      <c r="J7493" t="s">
        <v>137</v>
      </c>
      <c r="K7493" t="s">
        <v>138</v>
      </c>
      <c r="L7493" t="s">
        <v>20531</v>
      </c>
      <c r="M7493" t="s">
        <v>20532</v>
      </c>
      <c r="N7493">
        <v>0.15111111099999999</v>
      </c>
      <c r="O7493">
        <v>1</v>
      </c>
      <c r="P7493">
        <v>311</v>
      </c>
      <c r="Q7493">
        <v>2</v>
      </c>
      <c r="R7493">
        <v>20</v>
      </c>
      <c r="S7493">
        <v>17</v>
      </c>
      <c r="T7493">
        <v>65</v>
      </c>
      <c r="U7493">
        <v>2</v>
      </c>
      <c r="V7493">
        <v>0</v>
      </c>
      <c r="W7493">
        <v>0.20849733934923559</v>
      </c>
      <c r="X7493">
        <v>13.520058925509323</v>
      </c>
      <c r="Y7493">
        <v>0.49490650142655734</v>
      </c>
      <c r="Z7493">
        <v>7.7208560766400032</v>
      </c>
      <c r="AA7493">
        <v>11.644808815003103</v>
      </c>
      <c r="AB7493">
        <v>14.93922160663568</v>
      </c>
      <c r="AC7493">
        <v>16.099384484726016</v>
      </c>
      <c r="AD7493">
        <v>0</v>
      </c>
      <c r="AE7493">
        <v>64.627733749289916</v>
      </c>
    </row>
    <row r="7494" spans="1:31" x14ac:dyDescent="0.3">
      <c r="A7494">
        <v>2641183</v>
      </c>
      <c r="B7494">
        <v>1</v>
      </c>
      <c r="C7494" t="s">
        <v>81</v>
      </c>
      <c r="D7494" t="s">
        <v>112</v>
      </c>
      <c r="E7494" t="s">
        <v>194</v>
      </c>
      <c r="F7494" t="s">
        <v>1042</v>
      </c>
      <c r="G7494" t="s">
        <v>149</v>
      </c>
      <c r="H7494" t="s">
        <v>144</v>
      </c>
      <c r="I7494" t="s">
        <v>136</v>
      </c>
      <c r="J7494" t="s">
        <v>137</v>
      </c>
      <c r="K7494" t="s">
        <v>138</v>
      </c>
      <c r="L7494" t="s">
        <v>20533</v>
      </c>
      <c r="M7494" t="s">
        <v>20534</v>
      </c>
      <c r="N7494">
        <v>5.9166666E-2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1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222.23202022839766</v>
      </c>
      <c r="AD7494">
        <v>0</v>
      </c>
      <c r="AE7494">
        <v>222.23202022839766</v>
      </c>
    </row>
    <row r="7495" spans="1:31" x14ac:dyDescent="0.3">
      <c r="A7495">
        <v>2641515</v>
      </c>
      <c r="B7495">
        <v>1</v>
      </c>
      <c r="C7495" t="s">
        <v>81</v>
      </c>
      <c r="D7495" t="s">
        <v>118</v>
      </c>
      <c r="E7495" t="s">
        <v>152</v>
      </c>
      <c r="F7495" t="s">
        <v>13635</v>
      </c>
      <c r="G7495" t="s">
        <v>154</v>
      </c>
      <c r="H7495" t="s">
        <v>135</v>
      </c>
      <c r="I7495" t="s">
        <v>136</v>
      </c>
      <c r="J7495" t="s">
        <v>137</v>
      </c>
      <c r="K7495" t="s">
        <v>138</v>
      </c>
      <c r="L7495" t="s">
        <v>20535</v>
      </c>
      <c r="M7495" t="s">
        <v>20536</v>
      </c>
      <c r="N7495">
        <v>0.14583333300000001</v>
      </c>
      <c r="O7495">
        <v>0</v>
      </c>
      <c r="P7495">
        <v>101</v>
      </c>
      <c r="Q7495">
        <v>0</v>
      </c>
      <c r="R7495">
        <v>7</v>
      </c>
      <c r="S7495">
        <v>0</v>
      </c>
      <c r="T7495">
        <v>5</v>
      </c>
      <c r="U7495">
        <v>0</v>
      </c>
      <c r="V7495">
        <v>0</v>
      </c>
      <c r="W7495">
        <v>0</v>
      </c>
      <c r="X7495">
        <v>2.9354817863636997</v>
      </c>
      <c r="Y7495">
        <v>0</v>
      </c>
      <c r="Z7495">
        <v>0.95624860453478122</v>
      </c>
      <c r="AA7495">
        <v>0</v>
      </c>
      <c r="AB7495">
        <v>9.3588883443358334E-2</v>
      </c>
      <c r="AC7495">
        <v>0</v>
      </c>
      <c r="AD7495">
        <v>0</v>
      </c>
      <c r="AE7495">
        <v>3.9853192743418395</v>
      </c>
    </row>
    <row r="7496" spans="1:31" x14ac:dyDescent="0.3">
      <c r="A7496">
        <v>2641432</v>
      </c>
      <c r="B7496">
        <v>1</v>
      </c>
      <c r="C7496" t="s">
        <v>81</v>
      </c>
      <c r="D7496" t="s">
        <v>127</v>
      </c>
      <c r="E7496" t="s">
        <v>141</v>
      </c>
      <c r="F7496" t="s">
        <v>20537</v>
      </c>
      <c r="G7496" t="s">
        <v>143</v>
      </c>
      <c r="H7496" t="s">
        <v>144</v>
      </c>
      <c r="I7496" t="s">
        <v>136</v>
      </c>
      <c r="J7496" t="s">
        <v>137</v>
      </c>
      <c r="K7496" t="s">
        <v>138</v>
      </c>
      <c r="L7496" t="s">
        <v>20538</v>
      </c>
      <c r="M7496" t="s">
        <v>20539</v>
      </c>
      <c r="N7496">
        <v>5.7530555550000004</v>
      </c>
      <c r="O7496">
        <v>0</v>
      </c>
      <c r="P7496">
        <v>0</v>
      </c>
      <c r="Q7496">
        <v>4</v>
      </c>
      <c r="R7496">
        <v>13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456.98670278716304</v>
      </c>
      <c r="Z7496">
        <v>1019.6139051363275</v>
      </c>
      <c r="AA7496">
        <v>0</v>
      </c>
      <c r="AB7496">
        <v>0</v>
      </c>
      <c r="AC7496">
        <v>0</v>
      </c>
      <c r="AD7496">
        <v>0</v>
      </c>
      <c r="AE7496">
        <v>1476.6006079234905</v>
      </c>
    </row>
    <row r="7497" spans="1:31" x14ac:dyDescent="0.3">
      <c r="A7497">
        <v>2641037</v>
      </c>
      <c r="B7497">
        <v>1</v>
      </c>
      <c r="C7497" t="s">
        <v>80</v>
      </c>
      <c r="D7497" t="s">
        <v>95</v>
      </c>
      <c r="E7497" t="s">
        <v>214</v>
      </c>
      <c r="F7497" t="s">
        <v>20540</v>
      </c>
      <c r="G7497" t="s">
        <v>187</v>
      </c>
      <c r="H7497" t="s">
        <v>135</v>
      </c>
      <c r="I7497" t="s">
        <v>136</v>
      </c>
      <c r="J7497" t="s">
        <v>137</v>
      </c>
      <c r="K7497" t="s">
        <v>138</v>
      </c>
      <c r="L7497" t="s">
        <v>20541</v>
      </c>
      <c r="M7497" t="s">
        <v>20542</v>
      </c>
      <c r="N7497">
        <v>2.2749999999999999</v>
      </c>
      <c r="O7497">
        <v>0</v>
      </c>
      <c r="P7497">
        <v>32</v>
      </c>
      <c r="Q7497">
        <v>0</v>
      </c>
      <c r="R7497">
        <v>1</v>
      </c>
      <c r="S7497">
        <v>0</v>
      </c>
      <c r="T7497">
        <v>2</v>
      </c>
      <c r="U7497">
        <v>0</v>
      </c>
      <c r="V7497">
        <v>0</v>
      </c>
      <c r="W7497">
        <v>0</v>
      </c>
      <c r="X7497">
        <v>17.834461073824304</v>
      </c>
      <c r="Y7497">
        <v>0</v>
      </c>
      <c r="Z7497">
        <v>0.56000158104280984</v>
      </c>
      <c r="AA7497">
        <v>0</v>
      </c>
      <c r="AB7497">
        <v>9.0270878245207271</v>
      </c>
      <c r="AC7497">
        <v>0</v>
      </c>
      <c r="AD7497">
        <v>0</v>
      </c>
      <c r="AE7497">
        <v>27.42155047938784</v>
      </c>
    </row>
    <row r="7498" spans="1:31" x14ac:dyDescent="0.3">
      <c r="A7498">
        <v>2640784</v>
      </c>
      <c r="B7498">
        <v>2</v>
      </c>
      <c r="C7498" t="s">
        <v>80</v>
      </c>
      <c r="D7498" t="s">
        <v>96</v>
      </c>
      <c r="E7498" t="s">
        <v>152</v>
      </c>
      <c r="F7498" t="s">
        <v>20513</v>
      </c>
      <c r="G7498" t="s">
        <v>191</v>
      </c>
      <c r="H7498" t="s">
        <v>135</v>
      </c>
      <c r="I7498" t="s">
        <v>136</v>
      </c>
      <c r="J7498" t="s">
        <v>137</v>
      </c>
      <c r="K7498" t="s">
        <v>138</v>
      </c>
      <c r="L7498" t="s">
        <v>20211</v>
      </c>
      <c r="M7498" t="s">
        <v>20543</v>
      </c>
      <c r="N7498">
        <v>0.79833333299999998</v>
      </c>
      <c r="O7498">
        <v>0</v>
      </c>
      <c r="P7498">
        <v>196</v>
      </c>
      <c r="Q7498">
        <v>0</v>
      </c>
      <c r="R7498">
        <v>0</v>
      </c>
      <c r="S7498">
        <v>0</v>
      </c>
      <c r="T7498">
        <v>99</v>
      </c>
      <c r="U7498">
        <v>0</v>
      </c>
      <c r="V7498">
        <v>0</v>
      </c>
      <c r="W7498">
        <v>0</v>
      </c>
      <c r="X7498">
        <v>134.8965607468248</v>
      </c>
      <c r="Y7498">
        <v>0</v>
      </c>
      <c r="Z7498">
        <v>0</v>
      </c>
      <c r="AA7498">
        <v>0</v>
      </c>
      <c r="AB7498">
        <v>445.30256795363522</v>
      </c>
      <c r="AC7498">
        <v>0</v>
      </c>
      <c r="AD7498">
        <v>0</v>
      </c>
      <c r="AE7498">
        <v>580.19912870046005</v>
      </c>
    </row>
    <row r="7499" spans="1:31" x14ac:dyDescent="0.3">
      <c r="A7499">
        <v>2641083</v>
      </c>
      <c r="B7499">
        <v>1</v>
      </c>
      <c r="C7499" t="s">
        <v>81</v>
      </c>
      <c r="D7499" t="s">
        <v>113</v>
      </c>
      <c r="E7499" t="s">
        <v>165</v>
      </c>
      <c r="F7499" t="s">
        <v>19459</v>
      </c>
      <c r="G7499" t="s">
        <v>224</v>
      </c>
      <c r="H7499" t="s">
        <v>135</v>
      </c>
      <c r="I7499" t="s">
        <v>136</v>
      </c>
      <c r="J7499" t="s">
        <v>137</v>
      </c>
      <c r="K7499" t="s">
        <v>138</v>
      </c>
      <c r="L7499" t="s">
        <v>20544</v>
      </c>
      <c r="M7499" t="s">
        <v>20545</v>
      </c>
      <c r="N7499">
        <v>2.6072222219999999</v>
      </c>
      <c r="O7499">
        <v>0</v>
      </c>
      <c r="P7499">
        <v>105</v>
      </c>
      <c r="Q7499">
        <v>0</v>
      </c>
      <c r="R7499">
        <v>1</v>
      </c>
      <c r="S7499">
        <v>0</v>
      </c>
      <c r="T7499">
        <v>6</v>
      </c>
      <c r="U7499">
        <v>0</v>
      </c>
      <c r="V7499">
        <v>0</v>
      </c>
      <c r="W7499">
        <v>0</v>
      </c>
      <c r="X7499">
        <v>112.70333965116248</v>
      </c>
      <c r="Y7499">
        <v>0</v>
      </c>
      <c r="Z7499">
        <v>0</v>
      </c>
      <c r="AA7499">
        <v>0</v>
      </c>
      <c r="AB7499">
        <v>14.273628973690846</v>
      </c>
      <c r="AC7499">
        <v>0</v>
      </c>
      <c r="AD7499">
        <v>0</v>
      </c>
      <c r="AE7499">
        <v>126.97696862485333</v>
      </c>
    </row>
    <row r="7500" spans="1:31" x14ac:dyDescent="0.3">
      <c r="A7500">
        <v>2640688</v>
      </c>
      <c r="B7500">
        <v>1</v>
      </c>
      <c r="C7500" t="s">
        <v>80</v>
      </c>
      <c r="D7500" t="s">
        <v>101</v>
      </c>
      <c r="E7500" t="s">
        <v>147</v>
      </c>
      <c r="F7500" t="s">
        <v>20546</v>
      </c>
      <c r="G7500" t="s">
        <v>149</v>
      </c>
      <c r="H7500" t="s">
        <v>144</v>
      </c>
      <c r="I7500" t="s">
        <v>136</v>
      </c>
      <c r="J7500" t="s">
        <v>137</v>
      </c>
      <c r="K7500" t="s">
        <v>138</v>
      </c>
      <c r="L7500" t="s">
        <v>20547</v>
      </c>
      <c r="M7500" t="s">
        <v>20548</v>
      </c>
      <c r="N7500">
        <v>0.77666666600000001</v>
      </c>
      <c r="O7500">
        <v>19</v>
      </c>
      <c r="P7500">
        <v>22</v>
      </c>
      <c r="Q7500">
        <v>19</v>
      </c>
      <c r="R7500">
        <v>2</v>
      </c>
      <c r="S7500">
        <v>19</v>
      </c>
      <c r="T7500">
        <v>4</v>
      </c>
      <c r="U7500">
        <v>0</v>
      </c>
      <c r="V7500">
        <v>0</v>
      </c>
      <c r="W7500">
        <v>7.1994182645870834</v>
      </c>
      <c r="X7500">
        <v>8.0897371006069818</v>
      </c>
      <c r="Y7500">
        <v>13.267534851602656</v>
      </c>
      <c r="Z7500">
        <v>2.6334054496618098</v>
      </c>
      <c r="AA7500">
        <v>284.50253275106934</v>
      </c>
      <c r="AB7500">
        <v>2.7824081083576004</v>
      </c>
      <c r="AC7500">
        <v>0</v>
      </c>
      <c r="AD7500">
        <v>0</v>
      </c>
      <c r="AE7500">
        <v>318.47503652588546</v>
      </c>
    </row>
    <row r="7501" spans="1:31" x14ac:dyDescent="0.3">
      <c r="A7501">
        <v>2640665</v>
      </c>
      <c r="B7501">
        <v>1</v>
      </c>
      <c r="C7501" t="s">
        <v>80</v>
      </c>
      <c r="D7501" t="s">
        <v>98</v>
      </c>
      <c r="E7501" t="s">
        <v>147</v>
      </c>
      <c r="F7501" t="s">
        <v>15619</v>
      </c>
      <c r="G7501" t="s">
        <v>149</v>
      </c>
      <c r="H7501" t="s">
        <v>144</v>
      </c>
      <c r="I7501" t="s">
        <v>136</v>
      </c>
      <c r="J7501" t="s">
        <v>137</v>
      </c>
      <c r="K7501" t="s">
        <v>138</v>
      </c>
      <c r="L7501" t="s">
        <v>20549</v>
      </c>
      <c r="M7501" t="s">
        <v>20550</v>
      </c>
      <c r="N7501">
        <v>0.83222222199999996</v>
      </c>
      <c r="O7501">
        <v>0</v>
      </c>
      <c r="P7501">
        <v>86</v>
      </c>
      <c r="Q7501">
        <v>0</v>
      </c>
      <c r="R7501">
        <v>20</v>
      </c>
      <c r="S7501">
        <v>0</v>
      </c>
      <c r="T7501">
        <v>29</v>
      </c>
      <c r="U7501">
        <v>0</v>
      </c>
      <c r="V7501">
        <v>0</v>
      </c>
      <c r="W7501">
        <v>0</v>
      </c>
      <c r="X7501">
        <v>31.898654105220061</v>
      </c>
      <c r="Y7501">
        <v>0</v>
      </c>
      <c r="Z7501">
        <v>34.236467103478503</v>
      </c>
      <c r="AA7501">
        <v>0</v>
      </c>
      <c r="AB7501">
        <v>27.910843872870149</v>
      </c>
      <c r="AC7501">
        <v>0</v>
      </c>
      <c r="AD7501">
        <v>0</v>
      </c>
      <c r="AE7501">
        <v>94.04596508156871</v>
      </c>
    </row>
    <row r="7502" spans="1:31" x14ac:dyDescent="0.3">
      <c r="A7502">
        <v>2641355</v>
      </c>
      <c r="B7502">
        <v>1</v>
      </c>
      <c r="C7502" t="s">
        <v>81</v>
      </c>
      <c r="D7502" t="s">
        <v>118</v>
      </c>
      <c r="E7502" t="s">
        <v>152</v>
      </c>
      <c r="F7502" t="s">
        <v>13635</v>
      </c>
      <c r="G7502" t="s">
        <v>191</v>
      </c>
      <c r="H7502" t="s">
        <v>135</v>
      </c>
      <c r="I7502" t="s">
        <v>136</v>
      </c>
      <c r="J7502" t="s">
        <v>137</v>
      </c>
      <c r="K7502" t="s">
        <v>138</v>
      </c>
      <c r="L7502" t="s">
        <v>20551</v>
      </c>
      <c r="M7502" t="s">
        <v>20552</v>
      </c>
      <c r="N7502">
        <v>0.94861111099999995</v>
      </c>
      <c r="O7502">
        <v>0</v>
      </c>
      <c r="P7502">
        <v>101</v>
      </c>
      <c r="Q7502">
        <v>0</v>
      </c>
      <c r="R7502">
        <v>7</v>
      </c>
      <c r="S7502">
        <v>0</v>
      </c>
      <c r="T7502">
        <v>5</v>
      </c>
      <c r="U7502">
        <v>0</v>
      </c>
      <c r="V7502">
        <v>0</v>
      </c>
      <c r="W7502">
        <v>0</v>
      </c>
      <c r="X7502">
        <v>18.955015999848303</v>
      </c>
      <c r="Y7502">
        <v>0</v>
      </c>
      <c r="Z7502">
        <v>6.2680720750049286</v>
      </c>
      <c r="AA7502">
        <v>0</v>
      </c>
      <c r="AB7502">
        <v>0.64561951207104806</v>
      </c>
      <c r="AC7502">
        <v>0</v>
      </c>
      <c r="AD7502">
        <v>0</v>
      </c>
      <c r="AE7502">
        <v>25.868707586924277</v>
      </c>
    </row>
    <row r="7503" spans="1:31" x14ac:dyDescent="0.3">
      <c r="A7503">
        <v>2641000</v>
      </c>
      <c r="B7503">
        <v>1</v>
      </c>
      <c r="C7503" t="s">
        <v>80</v>
      </c>
      <c r="D7503" t="s">
        <v>103</v>
      </c>
      <c r="E7503" t="s">
        <v>147</v>
      </c>
      <c r="F7503" t="s">
        <v>1796</v>
      </c>
      <c r="G7503" t="s">
        <v>149</v>
      </c>
      <c r="H7503" t="s">
        <v>144</v>
      </c>
      <c r="I7503" t="s">
        <v>136</v>
      </c>
      <c r="J7503" t="s">
        <v>137</v>
      </c>
      <c r="K7503" t="s">
        <v>138</v>
      </c>
      <c r="L7503" t="s">
        <v>20553</v>
      </c>
      <c r="M7503" t="s">
        <v>20554</v>
      </c>
      <c r="N7503">
        <v>1.809722222</v>
      </c>
      <c r="O7503">
        <v>0</v>
      </c>
      <c r="P7503">
        <v>0</v>
      </c>
      <c r="Q7503">
        <v>0</v>
      </c>
      <c r="R7503">
        <v>0</v>
      </c>
      <c r="S7503">
        <v>5</v>
      </c>
      <c r="T7503">
        <v>6</v>
      </c>
      <c r="U7503">
        <v>11</v>
      </c>
      <c r="V7503">
        <v>2</v>
      </c>
      <c r="W7503">
        <v>0</v>
      </c>
      <c r="X7503">
        <v>0</v>
      </c>
      <c r="Y7503">
        <v>0</v>
      </c>
      <c r="Z7503">
        <v>0</v>
      </c>
      <c r="AA7503">
        <v>33.288512871228527</v>
      </c>
      <c r="AB7503">
        <v>93.243609113318655</v>
      </c>
      <c r="AC7503">
        <v>4650.8847618195341</v>
      </c>
      <c r="AD7503">
        <v>836.49816012311271</v>
      </c>
      <c r="AE7503">
        <v>5613.9150439271943</v>
      </c>
    </row>
    <row r="7504" spans="1:31" x14ac:dyDescent="0.3">
      <c r="A7504">
        <v>2641143</v>
      </c>
      <c r="B7504">
        <v>1</v>
      </c>
      <c r="C7504" t="s">
        <v>80</v>
      </c>
      <c r="D7504" t="s">
        <v>84</v>
      </c>
      <c r="E7504" t="s">
        <v>165</v>
      </c>
      <c r="F7504" t="s">
        <v>4384</v>
      </c>
      <c r="G7504" t="s">
        <v>224</v>
      </c>
      <c r="H7504" t="s">
        <v>135</v>
      </c>
      <c r="I7504" t="s">
        <v>136</v>
      </c>
      <c r="J7504" t="s">
        <v>137</v>
      </c>
      <c r="K7504" t="s">
        <v>138</v>
      </c>
      <c r="L7504" t="s">
        <v>20555</v>
      </c>
      <c r="M7504" t="s">
        <v>20556</v>
      </c>
      <c r="N7504">
        <v>0.47083333300000002</v>
      </c>
      <c r="O7504">
        <v>0</v>
      </c>
      <c r="P7504">
        <v>67</v>
      </c>
      <c r="Q7504">
        <v>0</v>
      </c>
      <c r="R7504">
        <v>0</v>
      </c>
      <c r="S7504">
        <v>0</v>
      </c>
      <c r="T7504">
        <v>14</v>
      </c>
      <c r="U7504">
        <v>0</v>
      </c>
      <c r="V7504">
        <v>0</v>
      </c>
      <c r="W7504">
        <v>0</v>
      </c>
      <c r="X7504">
        <v>9.3469991157852217</v>
      </c>
      <c r="Y7504">
        <v>0</v>
      </c>
      <c r="Z7504">
        <v>0</v>
      </c>
      <c r="AA7504">
        <v>0</v>
      </c>
      <c r="AB7504">
        <v>13.358234640447428</v>
      </c>
      <c r="AC7504">
        <v>0</v>
      </c>
      <c r="AD7504">
        <v>0</v>
      </c>
      <c r="AE7504">
        <v>22.705233756232651</v>
      </c>
    </row>
    <row r="7505" spans="1:31" x14ac:dyDescent="0.3">
      <c r="A7505">
        <v>2640622</v>
      </c>
      <c r="B7505">
        <v>1</v>
      </c>
      <c r="C7505" t="s">
        <v>80</v>
      </c>
      <c r="D7505" t="s">
        <v>84</v>
      </c>
      <c r="E7505" t="s">
        <v>194</v>
      </c>
      <c r="F7505" t="s">
        <v>20313</v>
      </c>
      <c r="G7505" t="s">
        <v>562</v>
      </c>
      <c r="H7505" t="s">
        <v>144</v>
      </c>
      <c r="I7505" t="s">
        <v>136</v>
      </c>
      <c r="J7505" t="s">
        <v>137</v>
      </c>
      <c r="K7505" t="s">
        <v>162</v>
      </c>
      <c r="L7505" t="s">
        <v>20557</v>
      </c>
      <c r="M7505" t="s">
        <v>20558</v>
      </c>
      <c r="N7505">
        <v>0.20833333300000001</v>
      </c>
      <c r="O7505">
        <v>0</v>
      </c>
      <c r="P7505">
        <v>8939</v>
      </c>
      <c r="Q7505">
        <v>0</v>
      </c>
      <c r="R7505">
        <v>0</v>
      </c>
      <c r="S7505">
        <v>1</v>
      </c>
      <c r="T7505">
        <v>674</v>
      </c>
      <c r="U7505">
        <v>0</v>
      </c>
      <c r="V7505">
        <v>1</v>
      </c>
      <c r="W7505">
        <v>0</v>
      </c>
      <c r="X7505">
        <v>428.83271182664447</v>
      </c>
      <c r="Y7505">
        <v>0</v>
      </c>
      <c r="Z7505">
        <v>0</v>
      </c>
      <c r="AA7505">
        <v>0.99000604065389608</v>
      </c>
      <c r="AB7505">
        <v>92.288384274333112</v>
      </c>
      <c r="AC7505">
        <v>0</v>
      </c>
      <c r="AD7505">
        <v>2.045066844125083</v>
      </c>
      <c r="AE7505">
        <v>524.15616898575661</v>
      </c>
    </row>
    <row r="7506" spans="1:31" x14ac:dyDescent="0.3">
      <c r="A7506">
        <v>2641684</v>
      </c>
      <c r="B7506">
        <v>1</v>
      </c>
      <c r="C7506" t="s">
        <v>81</v>
      </c>
      <c r="D7506" t="s">
        <v>126</v>
      </c>
      <c r="E7506" t="s">
        <v>152</v>
      </c>
      <c r="F7506" t="s">
        <v>8320</v>
      </c>
      <c r="G7506" t="s">
        <v>191</v>
      </c>
      <c r="H7506" t="s">
        <v>135</v>
      </c>
      <c r="I7506" t="s">
        <v>136</v>
      </c>
      <c r="J7506" t="s">
        <v>137</v>
      </c>
      <c r="K7506" t="s">
        <v>138</v>
      </c>
      <c r="L7506" t="s">
        <v>20559</v>
      </c>
      <c r="M7506" t="s">
        <v>20560</v>
      </c>
      <c r="N7506">
        <v>3.3166666660000002</v>
      </c>
      <c r="O7506">
        <v>0</v>
      </c>
      <c r="P7506">
        <v>53</v>
      </c>
      <c r="Q7506">
        <v>0</v>
      </c>
      <c r="R7506">
        <v>14</v>
      </c>
      <c r="S7506">
        <v>0</v>
      </c>
      <c r="T7506">
        <v>2</v>
      </c>
      <c r="U7506">
        <v>0</v>
      </c>
      <c r="V7506">
        <v>0</v>
      </c>
      <c r="W7506">
        <v>0</v>
      </c>
      <c r="X7506">
        <v>14.456699826633038</v>
      </c>
      <c r="Y7506">
        <v>0</v>
      </c>
      <c r="Z7506">
        <v>58.923846683959475</v>
      </c>
      <c r="AA7506">
        <v>0</v>
      </c>
      <c r="AB7506">
        <v>3.8868814140444448</v>
      </c>
      <c r="AC7506">
        <v>0</v>
      </c>
      <c r="AD7506">
        <v>0</v>
      </c>
      <c r="AE7506">
        <v>77.267427924636948</v>
      </c>
    </row>
    <row r="7507" spans="1:31" x14ac:dyDescent="0.3">
      <c r="A7507">
        <v>2641020</v>
      </c>
      <c r="B7507">
        <v>1</v>
      </c>
      <c r="C7507" t="s">
        <v>80</v>
      </c>
      <c r="D7507" t="s">
        <v>88</v>
      </c>
      <c r="E7507" t="s">
        <v>132</v>
      </c>
      <c r="F7507" t="s">
        <v>20561</v>
      </c>
      <c r="G7507" t="s">
        <v>228</v>
      </c>
      <c r="H7507" t="s">
        <v>135</v>
      </c>
      <c r="I7507" t="s">
        <v>136</v>
      </c>
      <c r="J7507" t="s">
        <v>137</v>
      </c>
      <c r="K7507" t="s">
        <v>138</v>
      </c>
      <c r="L7507" t="s">
        <v>20562</v>
      </c>
      <c r="M7507" t="s">
        <v>20563</v>
      </c>
      <c r="N7507">
        <v>1.267222222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1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</row>
    <row r="7508" spans="1:31" x14ac:dyDescent="0.3">
      <c r="A7508">
        <v>2640814</v>
      </c>
      <c r="B7508">
        <v>1</v>
      </c>
      <c r="C7508" t="s">
        <v>80</v>
      </c>
      <c r="D7508" t="s">
        <v>92</v>
      </c>
      <c r="E7508" t="s">
        <v>165</v>
      </c>
      <c r="F7508" t="s">
        <v>20564</v>
      </c>
      <c r="G7508" t="s">
        <v>224</v>
      </c>
      <c r="H7508" t="s">
        <v>135</v>
      </c>
      <c r="I7508" t="s">
        <v>136</v>
      </c>
      <c r="J7508" t="s">
        <v>137</v>
      </c>
      <c r="K7508" t="s">
        <v>138</v>
      </c>
      <c r="L7508" t="s">
        <v>20565</v>
      </c>
      <c r="M7508" t="s">
        <v>20566</v>
      </c>
      <c r="N7508">
        <v>2.594166666</v>
      </c>
      <c r="O7508">
        <v>0</v>
      </c>
      <c r="P7508">
        <v>12</v>
      </c>
      <c r="Q7508">
        <v>0</v>
      </c>
      <c r="R7508">
        <v>0</v>
      </c>
      <c r="S7508">
        <v>0</v>
      </c>
      <c r="T7508">
        <v>13</v>
      </c>
      <c r="U7508">
        <v>0</v>
      </c>
      <c r="V7508">
        <v>0</v>
      </c>
      <c r="W7508">
        <v>0</v>
      </c>
      <c r="X7508">
        <v>6.3533187122310073</v>
      </c>
      <c r="Y7508">
        <v>0</v>
      </c>
      <c r="Z7508">
        <v>0</v>
      </c>
      <c r="AA7508">
        <v>0</v>
      </c>
      <c r="AB7508">
        <v>33.901493843934176</v>
      </c>
      <c r="AC7508">
        <v>0</v>
      </c>
      <c r="AD7508">
        <v>0</v>
      </c>
      <c r="AE7508">
        <v>40.254812556165184</v>
      </c>
    </row>
    <row r="7509" spans="1:31" x14ac:dyDescent="0.3">
      <c r="A7509">
        <v>2641063</v>
      </c>
      <c r="B7509">
        <v>1</v>
      </c>
      <c r="C7509" t="s">
        <v>81</v>
      </c>
      <c r="D7509" t="s">
        <v>118</v>
      </c>
      <c r="E7509" t="s">
        <v>165</v>
      </c>
      <c r="F7509" t="s">
        <v>8489</v>
      </c>
      <c r="G7509" t="s">
        <v>224</v>
      </c>
      <c r="H7509" t="s">
        <v>135</v>
      </c>
      <c r="I7509" t="s">
        <v>136</v>
      </c>
      <c r="J7509" t="s">
        <v>137</v>
      </c>
      <c r="K7509" t="s">
        <v>138</v>
      </c>
      <c r="L7509" t="s">
        <v>20567</v>
      </c>
      <c r="M7509" t="s">
        <v>20568</v>
      </c>
      <c r="N7509">
        <v>1.7849999999999999</v>
      </c>
      <c r="O7509">
        <v>0</v>
      </c>
      <c r="P7509">
        <v>31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19.723514022757207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19.723514022757207</v>
      </c>
    </row>
    <row r="7510" spans="1:31" x14ac:dyDescent="0.3">
      <c r="A7510">
        <v>2640708</v>
      </c>
      <c r="B7510">
        <v>1</v>
      </c>
      <c r="C7510" t="s">
        <v>80</v>
      </c>
      <c r="D7510" t="s">
        <v>95</v>
      </c>
      <c r="E7510" t="s">
        <v>194</v>
      </c>
      <c r="F7510" t="s">
        <v>6405</v>
      </c>
      <c r="G7510" t="s">
        <v>562</v>
      </c>
      <c r="H7510" t="s">
        <v>144</v>
      </c>
      <c r="I7510" t="s">
        <v>241</v>
      </c>
      <c r="J7510" t="s">
        <v>137</v>
      </c>
      <c r="K7510" t="s">
        <v>138</v>
      </c>
      <c r="L7510" t="s">
        <v>20569</v>
      </c>
      <c r="M7510" t="s">
        <v>20570</v>
      </c>
      <c r="N7510">
        <v>1.3055555E-2</v>
      </c>
      <c r="O7510">
        <v>5</v>
      </c>
      <c r="P7510">
        <v>981</v>
      </c>
      <c r="Q7510">
        <v>25</v>
      </c>
      <c r="R7510">
        <v>15</v>
      </c>
      <c r="S7510">
        <v>34</v>
      </c>
      <c r="T7510">
        <v>89</v>
      </c>
      <c r="U7510">
        <v>2</v>
      </c>
      <c r="V7510">
        <v>0</v>
      </c>
      <c r="W7510">
        <v>5.805160074969317E-2</v>
      </c>
      <c r="X7510">
        <v>2.9854180383097808</v>
      </c>
      <c r="Y7510">
        <v>1.0795197265748584</v>
      </c>
      <c r="Z7510">
        <v>0.18474874751352791</v>
      </c>
      <c r="AA7510">
        <v>9.8057776010182796</v>
      </c>
      <c r="AB7510">
        <v>1.4005501744346518</v>
      </c>
      <c r="AC7510">
        <v>5.5430670849869657</v>
      </c>
      <c r="AD7510">
        <v>0</v>
      </c>
      <c r="AE7510">
        <v>21.057132973587759</v>
      </c>
    </row>
    <row r="7511" spans="1:31" x14ac:dyDescent="0.3">
      <c r="A7511">
        <v>2640758</v>
      </c>
      <c r="B7511">
        <v>2</v>
      </c>
      <c r="C7511" t="s">
        <v>80</v>
      </c>
      <c r="D7511" t="s">
        <v>100</v>
      </c>
      <c r="E7511" t="s">
        <v>194</v>
      </c>
      <c r="F7511" t="s">
        <v>1133</v>
      </c>
      <c r="G7511" t="s">
        <v>143</v>
      </c>
      <c r="H7511" t="s">
        <v>144</v>
      </c>
      <c r="I7511" t="s">
        <v>136</v>
      </c>
      <c r="J7511" t="s">
        <v>137</v>
      </c>
      <c r="K7511" t="s">
        <v>138</v>
      </c>
      <c r="L7511" t="s">
        <v>20571</v>
      </c>
      <c r="M7511" t="s">
        <v>20572</v>
      </c>
      <c r="N7511">
        <v>0.29055555500000002</v>
      </c>
      <c r="O7511">
        <v>2</v>
      </c>
      <c r="P7511">
        <v>1083</v>
      </c>
      <c r="Q7511">
        <v>11</v>
      </c>
      <c r="R7511">
        <v>109</v>
      </c>
      <c r="S7511">
        <v>22</v>
      </c>
      <c r="T7511">
        <v>111</v>
      </c>
      <c r="U7511">
        <v>0</v>
      </c>
      <c r="V7511">
        <v>0</v>
      </c>
      <c r="W7511">
        <v>0.15422564287558888</v>
      </c>
      <c r="X7511">
        <v>168.65283113942269</v>
      </c>
      <c r="Y7511">
        <v>10.79932087361245</v>
      </c>
      <c r="Z7511">
        <v>36.943119544444627</v>
      </c>
      <c r="AA7511">
        <v>72.16978279975956</v>
      </c>
      <c r="AB7511">
        <v>56.555881326846823</v>
      </c>
      <c r="AC7511">
        <v>0</v>
      </c>
      <c r="AD7511">
        <v>0</v>
      </c>
      <c r="AE7511">
        <v>345.27516132696172</v>
      </c>
    </row>
    <row r="7512" spans="1:31" x14ac:dyDescent="0.3">
      <c r="A7512">
        <v>2641598</v>
      </c>
      <c r="B7512">
        <v>1</v>
      </c>
      <c r="C7512" t="s">
        <v>80</v>
      </c>
      <c r="D7512" t="s">
        <v>97</v>
      </c>
      <c r="E7512" t="s">
        <v>165</v>
      </c>
      <c r="F7512" t="s">
        <v>20156</v>
      </c>
      <c r="G7512" t="s">
        <v>224</v>
      </c>
      <c r="H7512" t="s">
        <v>135</v>
      </c>
      <c r="I7512" t="s">
        <v>136</v>
      </c>
      <c r="J7512" t="s">
        <v>137</v>
      </c>
      <c r="K7512" t="s">
        <v>138</v>
      </c>
      <c r="L7512" t="s">
        <v>20573</v>
      </c>
      <c r="M7512" t="s">
        <v>20574</v>
      </c>
      <c r="N7512">
        <v>1.4127777770000001</v>
      </c>
      <c r="O7512">
        <v>0</v>
      </c>
      <c r="P7512">
        <v>40</v>
      </c>
      <c r="Q7512">
        <v>0</v>
      </c>
      <c r="R7512">
        <v>14</v>
      </c>
      <c r="S7512">
        <v>0</v>
      </c>
      <c r="T7512">
        <v>19</v>
      </c>
      <c r="U7512">
        <v>0</v>
      </c>
      <c r="V7512">
        <v>0</v>
      </c>
      <c r="W7512">
        <v>0</v>
      </c>
      <c r="X7512">
        <v>27.620623441383721</v>
      </c>
      <c r="Y7512">
        <v>0</v>
      </c>
      <c r="Z7512">
        <v>15.102958795600451</v>
      </c>
      <c r="AA7512">
        <v>0</v>
      </c>
      <c r="AB7512">
        <v>35.255466412811344</v>
      </c>
      <c r="AC7512">
        <v>0</v>
      </c>
      <c r="AD7512">
        <v>0</v>
      </c>
      <c r="AE7512">
        <v>77.979048649795516</v>
      </c>
    </row>
    <row r="7513" spans="1:31" x14ac:dyDescent="0.3">
      <c r="A7513">
        <v>2641604</v>
      </c>
      <c r="B7513">
        <v>1</v>
      </c>
      <c r="C7513" t="s">
        <v>81</v>
      </c>
      <c r="D7513" t="s">
        <v>116</v>
      </c>
      <c r="E7513" t="s">
        <v>141</v>
      </c>
      <c r="F7513" t="s">
        <v>20575</v>
      </c>
      <c r="G7513" t="s">
        <v>448</v>
      </c>
      <c r="H7513" t="s">
        <v>144</v>
      </c>
      <c r="I7513" t="s">
        <v>136</v>
      </c>
      <c r="J7513" t="s">
        <v>137</v>
      </c>
      <c r="K7513" t="s">
        <v>138</v>
      </c>
      <c r="L7513" t="s">
        <v>20576</v>
      </c>
      <c r="M7513" t="s">
        <v>20286</v>
      </c>
      <c r="N7513">
        <v>1.8525</v>
      </c>
      <c r="O7513">
        <v>0</v>
      </c>
      <c r="P7513">
        <v>2</v>
      </c>
      <c r="Q7513">
        <v>0</v>
      </c>
      <c r="R7513">
        <v>1</v>
      </c>
      <c r="S7513">
        <v>0</v>
      </c>
      <c r="T7513">
        <v>18</v>
      </c>
      <c r="U7513">
        <v>0</v>
      </c>
      <c r="V7513">
        <v>0</v>
      </c>
      <c r="W7513">
        <v>0</v>
      </c>
      <c r="X7513">
        <v>0.82214641062249305</v>
      </c>
      <c r="Y7513">
        <v>0</v>
      </c>
      <c r="Z7513">
        <v>8.3441927178912502E-3</v>
      </c>
      <c r="AA7513">
        <v>0</v>
      </c>
      <c r="AB7513">
        <v>15.697263736487765</v>
      </c>
      <c r="AC7513">
        <v>0</v>
      </c>
      <c r="AD7513">
        <v>0</v>
      </c>
      <c r="AE7513">
        <v>16.527754339828149</v>
      </c>
    </row>
    <row r="7514" spans="1:31" x14ac:dyDescent="0.3">
      <c r="A7514">
        <v>2641272</v>
      </c>
      <c r="B7514">
        <v>1</v>
      </c>
      <c r="C7514" t="s">
        <v>81</v>
      </c>
      <c r="D7514" t="s">
        <v>120</v>
      </c>
      <c r="E7514" t="s">
        <v>152</v>
      </c>
      <c r="F7514" t="s">
        <v>20577</v>
      </c>
      <c r="G7514" t="s">
        <v>191</v>
      </c>
      <c r="H7514" t="s">
        <v>135</v>
      </c>
      <c r="I7514" t="s">
        <v>136</v>
      </c>
      <c r="J7514" t="s">
        <v>137</v>
      </c>
      <c r="K7514" t="s">
        <v>138</v>
      </c>
      <c r="L7514" t="s">
        <v>20578</v>
      </c>
      <c r="M7514" t="s">
        <v>20579</v>
      </c>
      <c r="N7514">
        <v>1.314166666</v>
      </c>
      <c r="O7514">
        <v>0</v>
      </c>
      <c r="P7514">
        <v>78</v>
      </c>
      <c r="Q7514">
        <v>0</v>
      </c>
      <c r="R7514">
        <v>6</v>
      </c>
      <c r="S7514">
        <v>0</v>
      </c>
      <c r="T7514">
        <v>13</v>
      </c>
      <c r="U7514">
        <v>0</v>
      </c>
      <c r="V7514">
        <v>0</v>
      </c>
      <c r="W7514">
        <v>0</v>
      </c>
      <c r="X7514">
        <v>21.940461622339679</v>
      </c>
      <c r="Y7514">
        <v>0</v>
      </c>
      <c r="Z7514">
        <v>17.871268071787156</v>
      </c>
      <c r="AA7514">
        <v>0</v>
      </c>
      <c r="AB7514">
        <v>5.3358111585653498</v>
      </c>
      <c r="AC7514">
        <v>0</v>
      </c>
      <c r="AD7514">
        <v>0</v>
      </c>
      <c r="AE7514">
        <v>45.147540852692188</v>
      </c>
    </row>
    <row r="7515" spans="1:31" x14ac:dyDescent="0.3">
      <c r="A7515">
        <v>2641558</v>
      </c>
      <c r="B7515">
        <v>1</v>
      </c>
      <c r="C7515" t="s">
        <v>80</v>
      </c>
      <c r="D7515" t="s">
        <v>106</v>
      </c>
      <c r="E7515" t="s">
        <v>194</v>
      </c>
      <c r="F7515" t="s">
        <v>20580</v>
      </c>
      <c r="G7515" t="s">
        <v>562</v>
      </c>
      <c r="H7515" t="s">
        <v>144</v>
      </c>
      <c r="I7515" t="s">
        <v>136</v>
      </c>
      <c r="J7515" t="s">
        <v>137</v>
      </c>
      <c r="K7515" t="s">
        <v>138</v>
      </c>
      <c r="L7515" t="s">
        <v>20581</v>
      </c>
      <c r="M7515" t="s">
        <v>20582</v>
      </c>
      <c r="N7515">
        <v>0.31638888799999998</v>
      </c>
      <c r="O7515">
        <v>7</v>
      </c>
      <c r="P7515">
        <v>2100</v>
      </c>
      <c r="Q7515">
        <v>60</v>
      </c>
      <c r="R7515">
        <v>260</v>
      </c>
      <c r="S7515">
        <v>27</v>
      </c>
      <c r="T7515">
        <v>357</v>
      </c>
      <c r="U7515">
        <v>0</v>
      </c>
      <c r="V7515">
        <v>0</v>
      </c>
      <c r="W7515">
        <v>0.96690856239509326</v>
      </c>
      <c r="X7515">
        <v>127.21361763821533</v>
      </c>
      <c r="Y7515">
        <v>114.00843368662699</v>
      </c>
      <c r="Z7515">
        <v>244.6243496906587</v>
      </c>
      <c r="AA7515">
        <v>69.499375613925196</v>
      </c>
      <c r="AB7515">
        <v>127.26088459569499</v>
      </c>
      <c r="AC7515">
        <v>0</v>
      </c>
      <c r="AD7515">
        <v>0</v>
      </c>
      <c r="AE7515">
        <v>683.57356978751625</v>
      </c>
    </row>
    <row r="7516" spans="1:31" x14ac:dyDescent="0.3">
      <c r="A7516">
        <v>2640917</v>
      </c>
      <c r="B7516">
        <v>1</v>
      </c>
      <c r="C7516" t="s">
        <v>80</v>
      </c>
      <c r="D7516" t="s">
        <v>105</v>
      </c>
      <c r="E7516" t="s">
        <v>194</v>
      </c>
      <c r="F7516" t="s">
        <v>20583</v>
      </c>
      <c r="G7516" t="s">
        <v>149</v>
      </c>
      <c r="H7516" t="s">
        <v>144</v>
      </c>
      <c r="I7516" t="s">
        <v>136</v>
      </c>
      <c r="J7516" t="s">
        <v>137</v>
      </c>
      <c r="K7516" t="s">
        <v>138</v>
      </c>
      <c r="L7516" t="s">
        <v>20584</v>
      </c>
      <c r="M7516" t="s">
        <v>20585</v>
      </c>
      <c r="N7516">
        <v>0.33333333300000001</v>
      </c>
      <c r="O7516">
        <v>12</v>
      </c>
      <c r="P7516">
        <v>4419</v>
      </c>
      <c r="Q7516">
        <v>18</v>
      </c>
      <c r="R7516">
        <v>591</v>
      </c>
      <c r="S7516">
        <v>34</v>
      </c>
      <c r="T7516">
        <v>309</v>
      </c>
      <c r="U7516">
        <v>1</v>
      </c>
      <c r="V7516">
        <v>2</v>
      </c>
      <c r="W7516">
        <v>2.1729043964441708</v>
      </c>
      <c r="X7516">
        <v>416.6973970788822</v>
      </c>
      <c r="Y7516">
        <v>48.997596960622175</v>
      </c>
      <c r="Z7516">
        <v>100.93812753058117</v>
      </c>
      <c r="AA7516">
        <v>617.99848203898671</v>
      </c>
      <c r="AB7516">
        <v>171.10505246257409</v>
      </c>
      <c r="AC7516">
        <v>61.933905877724989</v>
      </c>
      <c r="AD7516">
        <v>5.6312239381081595</v>
      </c>
      <c r="AE7516">
        <v>1425.4746902839236</v>
      </c>
    </row>
    <row r="7517" spans="1:31" x14ac:dyDescent="0.3">
      <c r="A7517">
        <v>2641458</v>
      </c>
      <c r="B7517">
        <v>1</v>
      </c>
      <c r="C7517" t="s">
        <v>80</v>
      </c>
      <c r="D7517" t="s">
        <v>90</v>
      </c>
      <c r="E7517" t="s">
        <v>214</v>
      </c>
      <c r="F7517" t="s">
        <v>20586</v>
      </c>
      <c r="G7517" t="s">
        <v>300</v>
      </c>
      <c r="H7517" t="s">
        <v>135</v>
      </c>
      <c r="I7517" t="s">
        <v>136</v>
      </c>
      <c r="J7517" t="s">
        <v>137</v>
      </c>
      <c r="K7517" t="s">
        <v>138</v>
      </c>
      <c r="L7517" t="s">
        <v>20587</v>
      </c>
      <c r="M7517" t="s">
        <v>20588</v>
      </c>
      <c r="N7517">
        <v>2.5041666660000002</v>
      </c>
      <c r="O7517">
        <v>0</v>
      </c>
      <c r="P7517">
        <v>76</v>
      </c>
      <c r="Q7517">
        <v>0</v>
      </c>
      <c r="R7517">
        <v>0</v>
      </c>
      <c r="S7517">
        <v>0</v>
      </c>
      <c r="T7517">
        <v>6</v>
      </c>
      <c r="U7517">
        <v>0</v>
      </c>
      <c r="V7517">
        <v>0</v>
      </c>
      <c r="W7517">
        <v>0</v>
      </c>
      <c r="X7517">
        <v>50.967434528832953</v>
      </c>
      <c r="Y7517">
        <v>0</v>
      </c>
      <c r="Z7517">
        <v>0</v>
      </c>
      <c r="AA7517">
        <v>0</v>
      </c>
      <c r="AB7517">
        <v>31.66019915258471</v>
      </c>
      <c r="AC7517">
        <v>0</v>
      </c>
      <c r="AD7517">
        <v>0</v>
      </c>
      <c r="AE7517">
        <v>82.627633681417663</v>
      </c>
    </row>
    <row r="7518" spans="1:31" x14ac:dyDescent="0.3">
      <c r="A7518">
        <v>2641581</v>
      </c>
      <c r="B7518">
        <v>1</v>
      </c>
      <c r="C7518" t="s">
        <v>81</v>
      </c>
      <c r="D7518" t="s">
        <v>120</v>
      </c>
      <c r="E7518" t="s">
        <v>147</v>
      </c>
      <c r="F7518" t="s">
        <v>2990</v>
      </c>
      <c r="G7518" t="s">
        <v>149</v>
      </c>
      <c r="H7518" t="s">
        <v>144</v>
      </c>
      <c r="I7518" t="s">
        <v>136</v>
      </c>
      <c r="J7518" t="s">
        <v>137</v>
      </c>
      <c r="K7518" t="s">
        <v>138</v>
      </c>
      <c r="L7518" t="s">
        <v>20589</v>
      </c>
      <c r="M7518" t="s">
        <v>20590</v>
      </c>
      <c r="N7518">
        <v>0.72666666599999996</v>
      </c>
      <c r="O7518">
        <v>0</v>
      </c>
      <c r="P7518">
        <v>0</v>
      </c>
      <c r="Q7518">
        <v>76</v>
      </c>
      <c r="R7518">
        <v>0</v>
      </c>
      <c r="S7518">
        <v>2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443.57593042403215</v>
      </c>
      <c r="Z7518">
        <v>0</v>
      </c>
      <c r="AA7518">
        <v>7.2498008062655996</v>
      </c>
      <c r="AB7518">
        <v>0</v>
      </c>
      <c r="AC7518">
        <v>0</v>
      </c>
      <c r="AD7518">
        <v>0</v>
      </c>
      <c r="AE7518">
        <v>450.82573123029778</v>
      </c>
    </row>
    <row r="7519" spans="1:31" x14ac:dyDescent="0.3">
      <c r="A7519">
        <v>2640581</v>
      </c>
      <c r="B7519">
        <v>2</v>
      </c>
      <c r="C7519" t="s">
        <v>80</v>
      </c>
      <c r="D7519" t="s">
        <v>105</v>
      </c>
      <c r="E7519" t="s">
        <v>194</v>
      </c>
      <c r="F7519" t="s">
        <v>9099</v>
      </c>
      <c r="G7519" t="s">
        <v>143</v>
      </c>
      <c r="H7519" t="s">
        <v>144</v>
      </c>
      <c r="I7519" t="s">
        <v>136</v>
      </c>
      <c r="J7519" t="s">
        <v>137</v>
      </c>
      <c r="K7519" t="s">
        <v>138</v>
      </c>
      <c r="L7519" t="s">
        <v>19481</v>
      </c>
      <c r="M7519" t="s">
        <v>20591</v>
      </c>
      <c r="N7519">
        <v>1.503333333</v>
      </c>
      <c r="O7519">
        <v>1</v>
      </c>
      <c r="P7519">
        <v>395</v>
      </c>
      <c r="Q7519">
        <v>1</v>
      </c>
      <c r="R7519">
        <v>2</v>
      </c>
      <c r="S7519">
        <v>6</v>
      </c>
      <c r="T7519">
        <v>49</v>
      </c>
      <c r="U7519">
        <v>0</v>
      </c>
      <c r="V7519">
        <v>0</v>
      </c>
      <c r="W7519">
        <v>1.3151056021364831</v>
      </c>
      <c r="X7519">
        <v>141.92099079000187</v>
      </c>
      <c r="Y7519">
        <v>10.227643083962885</v>
      </c>
      <c r="Z7519">
        <v>0</v>
      </c>
      <c r="AA7519">
        <v>50.716803225616374</v>
      </c>
      <c r="AB7519">
        <v>56.052713708935435</v>
      </c>
      <c r="AC7519">
        <v>0</v>
      </c>
      <c r="AD7519">
        <v>0</v>
      </c>
      <c r="AE7519">
        <v>260.23325641065298</v>
      </c>
    </row>
    <row r="7520" spans="1:31" x14ac:dyDescent="0.3">
      <c r="A7520">
        <v>2640771</v>
      </c>
      <c r="B7520">
        <v>1</v>
      </c>
      <c r="C7520" t="s">
        <v>80</v>
      </c>
      <c r="D7520" t="s">
        <v>93</v>
      </c>
      <c r="E7520" t="s">
        <v>165</v>
      </c>
      <c r="F7520" t="s">
        <v>20592</v>
      </c>
      <c r="G7520" t="s">
        <v>224</v>
      </c>
      <c r="H7520" t="s">
        <v>135</v>
      </c>
      <c r="I7520" t="s">
        <v>136</v>
      </c>
      <c r="J7520" t="s">
        <v>137</v>
      </c>
      <c r="K7520" t="s">
        <v>138</v>
      </c>
      <c r="L7520" t="s">
        <v>20593</v>
      </c>
      <c r="M7520" t="s">
        <v>20168</v>
      </c>
      <c r="N7520">
        <v>4.7772222219999998</v>
      </c>
      <c r="O7520">
        <v>0</v>
      </c>
      <c r="P7520">
        <v>44</v>
      </c>
      <c r="Q7520">
        <v>0</v>
      </c>
      <c r="R7520">
        <v>4</v>
      </c>
      <c r="S7520">
        <v>0</v>
      </c>
      <c r="T7520">
        <v>8</v>
      </c>
      <c r="U7520">
        <v>0</v>
      </c>
      <c r="V7520">
        <v>0</v>
      </c>
      <c r="W7520">
        <v>0</v>
      </c>
      <c r="X7520">
        <v>24.420690044593037</v>
      </c>
      <c r="Y7520">
        <v>0</v>
      </c>
      <c r="Z7520">
        <v>10.823845123909805</v>
      </c>
      <c r="AA7520">
        <v>0</v>
      </c>
      <c r="AB7520">
        <v>17.977410695077282</v>
      </c>
      <c r="AC7520">
        <v>0</v>
      </c>
      <c r="AD7520">
        <v>0</v>
      </c>
      <c r="AE7520">
        <v>53.221945863580125</v>
      </c>
    </row>
    <row r="7521" spans="1:31" x14ac:dyDescent="0.3">
      <c r="A7521">
        <v>2640748</v>
      </c>
      <c r="B7521">
        <v>1</v>
      </c>
      <c r="C7521" t="s">
        <v>80</v>
      </c>
      <c r="D7521" t="s">
        <v>83</v>
      </c>
      <c r="E7521" t="s">
        <v>132</v>
      </c>
      <c r="F7521" t="s">
        <v>20594</v>
      </c>
      <c r="G7521" t="s">
        <v>228</v>
      </c>
      <c r="H7521" t="s">
        <v>135</v>
      </c>
      <c r="I7521" t="s">
        <v>136</v>
      </c>
      <c r="J7521" t="s">
        <v>137</v>
      </c>
      <c r="K7521" t="s">
        <v>138</v>
      </c>
      <c r="L7521" t="s">
        <v>20595</v>
      </c>
      <c r="M7521" t="s">
        <v>20596</v>
      </c>
      <c r="N7521">
        <v>5.8975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1.8737298427649531</v>
      </c>
      <c r="Y7521">
        <v>0</v>
      </c>
      <c r="Z7521">
        <v>0</v>
      </c>
      <c r="AA7521">
        <v>0</v>
      </c>
      <c r="AB7521">
        <v>19.574378962412503</v>
      </c>
      <c r="AC7521">
        <v>0</v>
      </c>
      <c r="AD7521">
        <v>0</v>
      </c>
      <c r="AE7521">
        <v>21.448108805177455</v>
      </c>
    </row>
    <row r="7522" spans="1:31" x14ac:dyDescent="0.3">
      <c r="A7522">
        <v>2640625</v>
      </c>
      <c r="B7522">
        <v>1</v>
      </c>
      <c r="C7522" t="s">
        <v>80</v>
      </c>
      <c r="D7522" t="s">
        <v>107</v>
      </c>
      <c r="E7522" t="s">
        <v>165</v>
      </c>
      <c r="F7522" t="s">
        <v>19845</v>
      </c>
      <c r="G7522" t="s">
        <v>216</v>
      </c>
      <c r="H7522" t="s">
        <v>135</v>
      </c>
      <c r="I7522" t="s">
        <v>136</v>
      </c>
      <c r="J7522" t="s">
        <v>137</v>
      </c>
      <c r="K7522" t="s">
        <v>138</v>
      </c>
      <c r="L7522" t="s">
        <v>20597</v>
      </c>
      <c r="M7522" t="s">
        <v>20453</v>
      </c>
      <c r="N7522">
        <v>6.0472222220000003</v>
      </c>
      <c r="O7522">
        <v>0</v>
      </c>
      <c r="P7522">
        <v>103</v>
      </c>
      <c r="Q7522">
        <v>0</v>
      </c>
      <c r="R7522">
        <v>0</v>
      </c>
      <c r="S7522">
        <v>0</v>
      </c>
      <c r="T7522">
        <v>2</v>
      </c>
      <c r="U7522">
        <v>0</v>
      </c>
      <c r="V7522">
        <v>0</v>
      </c>
      <c r="W7522">
        <v>0</v>
      </c>
      <c r="X7522">
        <v>157.37404630457459</v>
      </c>
      <c r="Y7522">
        <v>0</v>
      </c>
      <c r="Z7522">
        <v>0</v>
      </c>
      <c r="AA7522">
        <v>0</v>
      </c>
      <c r="AB7522">
        <v>9.6226782530377779</v>
      </c>
      <c r="AC7522">
        <v>0</v>
      </c>
      <c r="AD7522">
        <v>0</v>
      </c>
      <c r="AE7522">
        <v>166.99672455761237</v>
      </c>
    </row>
    <row r="7523" spans="1:31" x14ac:dyDescent="0.3">
      <c r="A7523">
        <v>2640980</v>
      </c>
      <c r="B7523">
        <v>1</v>
      </c>
      <c r="C7523" t="s">
        <v>80</v>
      </c>
      <c r="D7523" t="s">
        <v>108</v>
      </c>
      <c r="E7523" t="s">
        <v>147</v>
      </c>
      <c r="F7523" t="s">
        <v>2233</v>
      </c>
      <c r="G7523" t="s">
        <v>149</v>
      </c>
      <c r="H7523" t="s">
        <v>144</v>
      </c>
      <c r="I7523" t="s">
        <v>136</v>
      </c>
      <c r="J7523" t="s">
        <v>137</v>
      </c>
      <c r="K7523" t="s">
        <v>138</v>
      </c>
      <c r="L7523" t="s">
        <v>20598</v>
      </c>
      <c r="M7523" t="s">
        <v>20599</v>
      </c>
      <c r="N7523">
        <v>0.72083333299999997</v>
      </c>
      <c r="O7523">
        <v>0</v>
      </c>
      <c r="P7523">
        <v>846</v>
      </c>
      <c r="Q7523">
        <v>5</v>
      </c>
      <c r="R7523">
        <v>100</v>
      </c>
      <c r="S7523">
        <v>2</v>
      </c>
      <c r="T7523">
        <v>160</v>
      </c>
      <c r="U7523">
        <v>1</v>
      </c>
      <c r="V7523">
        <v>0</v>
      </c>
      <c r="W7523">
        <v>0</v>
      </c>
      <c r="X7523">
        <v>172.54039779949593</v>
      </c>
      <c r="Y7523">
        <v>43.51447125683795</v>
      </c>
      <c r="Z7523">
        <v>117.1825299488227</v>
      </c>
      <c r="AA7523">
        <v>15.631474403876579</v>
      </c>
      <c r="AB7523">
        <v>181.98963405728202</v>
      </c>
      <c r="AC7523">
        <v>20.651389755357449</v>
      </c>
      <c r="AD7523">
        <v>0</v>
      </c>
      <c r="AE7523">
        <v>551.50989722167253</v>
      </c>
    </row>
    <row r="7524" spans="1:31" x14ac:dyDescent="0.3">
      <c r="A7524">
        <v>2641372</v>
      </c>
      <c r="B7524">
        <v>1</v>
      </c>
      <c r="C7524" t="s">
        <v>80</v>
      </c>
      <c r="D7524" t="s">
        <v>93</v>
      </c>
      <c r="E7524" t="s">
        <v>165</v>
      </c>
      <c r="F7524" t="s">
        <v>1246</v>
      </c>
      <c r="G7524" t="s">
        <v>224</v>
      </c>
      <c r="H7524" t="s">
        <v>135</v>
      </c>
      <c r="I7524" t="s">
        <v>136</v>
      </c>
      <c r="J7524" t="s">
        <v>137</v>
      </c>
      <c r="K7524" t="s">
        <v>138</v>
      </c>
      <c r="L7524" t="s">
        <v>20600</v>
      </c>
      <c r="M7524" t="s">
        <v>20601</v>
      </c>
      <c r="N7524">
        <v>3.9455555549999999</v>
      </c>
      <c r="O7524">
        <v>0</v>
      </c>
      <c r="P7524">
        <v>0</v>
      </c>
      <c r="Q7524">
        <v>0</v>
      </c>
      <c r="R7524">
        <v>4</v>
      </c>
      <c r="S7524">
        <v>0</v>
      </c>
      <c r="T7524">
        <v>1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0.38390186649098701</v>
      </c>
      <c r="AA7524">
        <v>0</v>
      </c>
      <c r="AB7524">
        <v>0</v>
      </c>
      <c r="AC7524">
        <v>0</v>
      </c>
      <c r="AD7524">
        <v>0</v>
      </c>
      <c r="AE7524">
        <v>0.38390186649098701</v>
      </c>
    </row>
    <row r="7525" spans="1:31" x14ac:dyDescent="0.3">
      <c r="A7525">
        <v>2641040</v>
      </c>
      <c r="B7525">
        <v>1</v>
      </c>
      <c r="C7525" t="s">
        <v>81</v>
      </c>
      <c r="D7525" t="s">
        <v>128</v>
      </c>
      <c r="E7525" t="s">
        <v>132</v>
      </c>
      <c r="F7525" t="s">
        <v>20602</v>
      </c>
      <c r="G7525" t="s">
        <v>228</v>
      </c>
      <c r="H7525" t="s">
        <v>135</v>
      </c>
      <c r="I7525" t="s">
        <v>136</v>
      </c>
      <c r="J7525" t="s">
        <v>137</v>
      </c>
      <c r="K7525" t="s">
        <v>138</v>
      </c>
      <c r="L7525" t="s">
        <v>20603</v>
      </c>
      <c r="M7525" t="s">
        <v>20604</v>
      </c>
      <c r="N7525">
        <v>6.3174999999999999</v>
      </c>
      <c r="O7525">
        <v>0</v>
      </c>
      <c r="P7525">
        <v>13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22.679761938848401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22.679761938848401</v>
      </c>
    </row>
    <row r="7526" spans="1:31" x14ac:dyDescent="0.3">
      <c r="A7526">
        <v>2640685</v>
      </c>
      <c r="B7526">
        <v>1</v>
      </c>
      <c r="C7526" t="s">
        <v>80</v>
      </c>
      <c r="D7526" t="s">
        <v>100</v>
      </c>
      <c r="E7526" t="s">
        <v>194</v>
      </c>
      <c r="F7526" t="s">
        <v>3906</v>
      </c>
      <c r="G7526" t="s">
        <v>149</v>
      </c>
      <c r="H7526" t="s">
        <v>144</v>
      </c>
      <c r="I7526" t="s">
        <v>136</v>
      </c>
      <c r="J7526" t="s">
        <v>137</v>
      </c>
      <c r="K7526" t="s">
        <v>138</v>
      </c>
      <c r="L7526" t="s">
        <v>20605</v>
      </c>
      <c r="M7526" t="s">
        <v>20606</v>
      </c>
      <c r="N7526">
        <v>0.5</v>
      </c>
      <c r="O7526">
        <v>11</v>
      </c>
      <c r="P7526">
        <v>37</v>
      </c>
      <c r="Q7526">
        <v>67</v>
      </c>
      <c r="R7526">
        <v>85</v>
      </c>
      <c r="S7526">
        <v>14</v>
      </c>
      <c r="T7526">
        <v>39</v>
      </c>
      <c r="U7526">
        <v>0</v>
      </c>
      <c r="V7526">
        <v>1</v>
      </c>
      <c r="W7526">
        <v>2.0056407508144005</v>
      </c>
      <c r="X7526">
        <v>4.7933024981207</v>
      </c>
      <c r="Y7526">
        <v>109.76009479354308</v>
      </c>
      <c r="Z7526">
        <v>64.264604089157544</v>
      </c>
      <c r="AA7526">
        <v>64.94862231392591</v>
      </c>
      <c r="AB7526">
        <v>30.737115438677201</v>
      </c>
      <c r="AC7526">
        <v>0</v>
      </c>
      <c r="AD7526">
        <v>4.6047252491180997</v>
      </c>
      <c r="AE7526">
        <v>281.11410513335693</v>
      </c>
    </row>
    <row r="7527" spans="1:31" x14ac:dyDescent="0.3">
      <c r="A7527">
        <v>2641520</v>
      </c>
      <c r="B7527">
        <v>2</v>
      </c>
      <c r="C7527" t="s">
        <v>80</v>
      </c>
      <c r="D7527" t="s">
        <v>96</v>
      </c>
      <c r="E7527" t="s">
        <v>152</v>
      </c>
      <c r="F7527" t="s">
        <v>20607</v>
      </c>
      <c r="G7527" t="s">
        <v>187</v>
      </c>
      <c r="H7527" t="s">
        <v>135</v>
      </c>
      <c r="I7527" t="s">
        <v>136</v>
      </c>
      <c r="J7527" t="s">
        <v>137</v>
      </c>
      <c r="K7527" t="s">
        <v>138</v>
      </c>
      <c r="L7527" t="s">
        <v>20301</v>
      </c>
      <c r="M7527" t="s">
        <v>20608</v>
      </c>
      <c r="N7527">
        <v>0.9</v>
      </c>
      <c r="O7527">
        <v>0</v>
      </c>
      <c r="P7527">
        <v>260</v>
      </c>
      <c r="Q7527">
        <v>0</v>
      </c>
      <c r="R7527">
        <v>2</v>
      </c>
      <c r="S7527">
        <v>0</v>
      </c>
      <c r="T7527">
        <v>17</v>
      </c>
      <c r="U7527">
        <v>0</v>
      </c>
      <c r="V7527">
        <v>0</v>
      </c>
      <c r="W7527">
        <v>0</v>
      </c>
      <c r="X7527">
        <v>86.271073494054008</v>
      </c>
      <c r="Y7527">
        <v>0</v>
      </c>
      <c r="Z7527">
        <v>0.54924221308212118</v>
      </c>
      <c r="AA7527">
        <v>0</v>
      </c>
      <c r="AB7527">
        <v>7.4244853742424457</v>
      </c>
      <c r="AC7527">
        <v>0</v>
      </c>
      <c r="AD7527">
        <v>0</v>
      </c>
      <c r="AE7527">
        <v>94.244801081378583</v>
      </c>
    </row>
    <row r="7528" spans="1:31" x14ac:dyDescent="0.3">
      <c r="A7528">
        <v>2641140</v>
      </c>
      <c r="B7528">
        <v>1</v>
      </c>
      <c r="C7528" t="s">
        <v>80</v>
      </c>
      <c r="D7528" t="s">
        <v>95</v>
      </c>
      <c r="E7528" t="s">
        <v>141</v>
      </c>
      <c r="F7528" t="s">
        <v>1842</v>
      </c>
      <c r="G7528" t="s">
        <v>143</v>
      </c>
      <c r="H7528" t="s">
        <v>144</v>
      </c>
      <c r="I7528" t="s">
        <v>136</v>
      </c>
      <c r="J7528" t="s">
        <v>137</v>
      </c>
      <c r="K7528" t="s">
        <v>138</v>
      </c>
      <c r="L7528" t="s">
        <v>20609</v>
      </c>
      <c r="M7528" t="s">
        <v>20610</v>
      </c>
      <c r="N7528">
        <v>2.5494444440000001</v>
      </c>
      <c r="O7528">
        <v>0</v>
      </c>
      <c r="P7528">
        <v>193</v>
      </c>
      <c r="Q7528">
        <v>0</v>
      </c>
      <c r="R7528">
        <v>2</v>
      </c>
      <c r="S7528">
        <v>10</v>
      </c>
      <c r="T7528">
        <v>19</v>
      </c>
      <c r="U7528">
        <v>0</v>
      </c>
      <c r="V7528">
        <v>0</v>
      </c>
      <c r="W7528">
        <v>0</v>
      </c>
      <c r="X7528">
        <v>74.334638709455348</v>
      </c>
      <c r="Y7528">
        <v>0</v>
      </c>
      <c r="Z7528">
        <v>1.038585916311737</v>
      </c>
      <c r="AA7528">
        <v>60.044104707117469</v>
      </c>
      <c r="AB7528">
        <v>55.833798765480317</v>
      </c>
      <c r="AC7528">
        <v>0</v>
      </c>
      <c r="AD7528">
        <v>0</v>
      </c>
      <c r="AE7528">
        <v>191.25112809836486</v>
      </c>
    </row>
    <row r="7529" spans="1:31" x14ac:dyDescent="0.3">
      <c r="A7529">
        <v>2640642</v>
      </c>
      <c r="B7529">
        <v>1</v>
      </c>
      <c r="C7529" t="s">
        <v>80</v>
      </c>
      <c r="D7529" t="s">
        <v>107</v>
      </c>
      <c r="E7529" t="s">
        <v>141</v>
      </c>
      <c r="F7529" t="s">
        <v>20611</v>
      </c>
      <c r="G7529" t="s">
        <v>149</v>
      </c>
      <c r="H7529" t="s">
        <v>144</v>
      </c>
      <c r="I7529" t="s">
        <v>136</v>
      </c>
      <c r="J7529" t="s">
        <v>137</v>
      </c>
      <c r="K7529" t="s">
        <v>138</v>
      </c>
      <c r="L7529" t="s">
        <v>20612</v>
      </c>
      <c r="M7529" t="s">
        <v>20613</v>
      </c>
      <c r="N7529">
        <v>0.39583333300000001</v>
      </c>
      <c r="O7529">
        <v>0</v>
      </c>
      <c r="P7529">
        <v>913</v>
      </c>
      <c r="Q7529">
        <v>0</v>
      </c>
      <c r="R7529">
        <v>0</v>
      </c>
      <c r="S7529">
        <v>0</v>
      </c>
      <c r="T7529">
        <v>31</v>
      </c>
      <c r="U7529">
        <v>0</v>
      </c>
      <c r="V7529">
        <v>0</v>
      </c>
      <c r="W7529">
        <v>0</v>
      </c>
      <c r="X7529">
        <v>63.420225753403422</v>
      </c>
      <c r="Y7529">
        <v>0</v>
      </c>
      <c r="Z7529">
        <v>0</v>
      </c>
      <c r="AA7529">
        <v>0</v>
      </c>
      <c r="AB7529">
        <v>8.1443585065067072</v>
      </c>
      <c r="AC7529">
        <v>0</v>
      </c>
      <c r="AD7529">
        <v>0</v>
      </c>
      <c r="AE7529">
        <v>71.564584259910134</v>
      </c>
    </row>
    <row r="7530" spans="1:31" x14ac:dyDescent="0.3">
      <c r="A7530">
        <v>2640974</v>
      </c>
      <c r="B7530">
        <v>1</v>
      </c>
      <c r="C7530" t="s">
        <v>80</v>
      </c>
      <c r="D7530" t="s">
        <v>84</v>
      </c>
      <c r="E7530" t="s">
        <v>132</v>
      </c>
      <c r="F7530" t="s">
        <v>20614</v>
      </c>
      <c r="G7530" t="s">
        <v>228</v>
      </c>
      <c r="H7530" t="s">
        <v>135</v>
      </c>
      <c r="I7530" t="s">
        <v>136</v>
      </c>
      <c r="J7530" t="s">
        <v>137</v>
      </c>
      <c r="K7530" t="s">
        <v>138</v>
      </c>
      <c r="L7530" t="s">
        <v>20615</v>
      </c>
      <c r="M7530" t="s">
        <v>20616</v>
      </c>
      <c r="N7530">
        <v>1.383888888</v>
      </c>
      <c r="O7530">
        <v>0</v>
      </c>
      <c r="P7530">
        <v>4</v>
      </c>
      <c r="Q7530">
        <v>0</v>
      </c>
      <c r="R7530">
        <v>0</v>
      </c>
      <c r="S7530">
        <v>0</v>
      </c>
      <c r="T7530">
        <v>2</v>
      </c>
      <c r="U7530">
        <v>0</v>
      </c>
      <c r="V7530">
        <v>0</v>
      </c>
      <c r="W7530">
        <v>0</v>
      </c>
      <c r="X7530">
        <v>1.6848962431067722</v>
      </c>
      <c r="Y7530">
        <v>0</v>
      </c>
      <c r="Z7530">
        <v>0</v>
      </c>
      <c r="AA7530">
        <v>0</v>
      </c>
      <c r="AB7530">
        <v>16.526721362456779</v>
      </c>
      <c r="AC7530">
        <v>0</v>
      </c>
      <c r="AD7530">
        <v>0</v>
      </c>
      <c r="AE7530">
        <v>18.211617605563553</v>
      </c>
    </row>
    <row r="7531" spans="1:31" x14ac:dyDescent="0.3">
      <c r="A7531">
        <v>2640831</v>
      </c>
      <c r="B7531">
        <v>1</v>
      </c>
      <c r="C7531" t="s">
        <v>80</v>
      </c>
      <c r="D7531" t="s">
        <v>97</v>
      </c>
      <c r="E7531" t="s">
        <v>165</v>
      </c>
      <c r="F7531" t="s">
        <v>20617</v>
      </c>
      <c r="G7531" t="s">
        <v>161</v>
      </c>
      <c r="H7531" t="s">
        <v>135</v>
      </c>
      <c r="I7531" t="s">
        <v>136</v>
      </c>
      <c r="J7531" t="s">
        <v>137</v>
      </c>
      <c r="K7531" t="s">
        <v>162</v>
      </c>
      <c r="L7531" t="s">
        <v>20618</v>
      </c>
      <c r="M7531" t="s">
        <v>20619</v>
      </c>
      <c r="N7531">
        <v>10.461111110999999</v>
      </c>
      <c r="O7531">
        <v>0</v>
      </c>
      <c r="P7531">
        <v>11</v>
      </c>
      <c r="Q7531">
        <v>0</v>
      </c>
      <c r="R7531">
        <v>12</v>
      </c>
      <c r="S7531">
        <v>0</v>
      </c>
      <c r="T7531">
        <v>3</v>
      </c>
      <c r="U7531">
        <v>0</v>
      </c>
      <c r="V7531">
        <v>0</v>
      </c>
      <c r="W7531">
        <v>0</v>
      </c>
      <c r="X7531">
        <v>89.068351492572333</v>
      </c>
      <c r="Y7531">
        <v>0</v>
      </c>
      <c r="Z7531">
        <v>146.15281052684685</v>
      </c>
      <c r="AA7531">
        <v>0</v>
      </c>
      <c r="AB7531">
        <v>38.650512139154117</v>
      </c>
      <c r="AC7531">
        <v>0</v>
      </c>
      <c r="AD7531">
        <v>0</v>
      </c>
      <c r="AE7531">
        <v>273.87167415857328</v>
      </c>
    </row>
    <row r="7532" spans="1:31" x14ac:dyDescent="0.3">
      <c r="A7532">
        <v>2640854</v>
      </c>
      <c r="B7532">
        <v>1</v>
      </c>
      <c r="C7532" t="s">
        <v>80</v>
      </c>
      <c r="D7532" t="s">
        <v>100</v>
      </c>
      <c r="E7532" t="s">
        <v>194</v>
      </c>
      <c r="F7532" t="s">
        <v>2802</v>
      </c>
      <c r="G7532" t="s">
        <v>149</v>
      </c>
      <c r="H7532" t="s">
        <v>144</v>
      </c>
      <c r="I7532" t="s">
        <v>241</v>
      </c>
      <c r="J7532" t="s">
        <v>137</v>
      </c>
      <c r="K7532" t="s">
        <v>138</v>
      </c>
      <c r="L7532" t="s">
        <v>20620</v>
      </c>
      <c r="M7532" t="s">
        <v>20621</v>
      </c>
      <c r="N7532">
        <v>4.4444439999999997E-3</v>
      </c>
      <c r="O7532">
        <v>1</v>
      </c>
      <c r="P7532">
        <v>1526</v>
      </c>
      <c r="Q7532">
        <v>17</v>
      </c>
      <c r="R7532">
        <v>462</v>
      </c>
      <c r="S7532">
        <v>14</v>
      </c>
      <c r="T7532">
        <v>312</v>
      </c>
      <c r="U7532">
        <v>0</v>
      </c>
      <c r="V7532">
        <v>1</v>
      </c>
      <c r="W7532">
        <v>3.7043327974355558E-3</v>
      </c>
      <c r="X7532">
        <v>2.3763165009140708</v>
      </c>
      <c r="Y7532">
        <v>1.4013671116643707</v>
      </c>
      <c r="Z7532">
        <v>2.432786291363525</v>
      </c>
      <c r="AA7532">
        <v>0.9909949513870987</v>
      </c>
      <c r="AB7532">
        <v>1.5202097091081108</v>
      </c>
      <c r="AC7532">
        <v>0</v>
      </c>
      <c r="AD7532">
        <v>1.3343904927488002E-2</v>
      </c>
      <c r="AE7532">
        <v>8.7387228021620995</v>
      </c>
    </row>
    <row r="7533" spans="1:31" x14ac:dyDescent="0.3">
      <c r="A7533">
        <v>2641332</v>
      </c>
      <c r="B7533">
        <v>1</v>
      </c>
      <c r="C7533" t="s">
        <v>80</v>
      </c>
      <c r="D7533" t="s">
        <v>107</v>
      </c>
      <c r="E7533" t="s">
        <v>165</v>
      </c>
      <c r="F7533" t="s">
        <v>20622</v>
      </c>
      <c r="G7533" t="s">
        <v>224</v>
      </c>
      <c r="H7533" t="s">
        <v>135</v>
      </c>
      <c r="I7533" t="s">
        <v>136</v>
      </c>
      <c r="J7533" t="s">
        <v>137</v>
      </c>
      <c r="K7533" t="s">
        <v>138</v>
      </c>
      <c r="L7533" t="s">
        <v>20623</v>
      </c>
      <c r="M7533" t="s">
        <v>20624</v>
      </c>
      <c r="N7533">
        <v>3.590833333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1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2.1526473675726567</v>
      </c>
      <c r="AC7533">
        <v>0</v>
      </c>
      <c r="AD7533">
        <v>0</v>
      </c>
      <c r="AE7533">
        <v>2.1526473675726567</v>
      </c>
    </row>
    <row r="7534" spans="1:31" x14ac:dyDescent="0.3">
      <c r="A7534">
        <v>2641664</v>
      </c>
      <c r="B7534">
        <v>1</v>
      </c>
      <c r="C7534" t="s">
        <v>81</v>
      </c>
      <c r="D7534" t="s">
        <v>113</v>
      </c>
      <c r="E7534" t="s">
        <v>152</v>
      </c>
      <c r="F7534" t="s">
        <v>7567</v>
      </c>
      <c r="G7534" t="s">
        <v>191</v>
      </c>
      <c r="H7534" t="s">
        <v>135</v>
      </c>
      <c r="I7534" t="s">
        <v>136</v>
      </c>
      <c r="J7534" t="s">
        <v>137</v>
      </c>
      <c r="K7534" t="s">
        <v>138</v>
      </c>
      <c r="L7534" t="s">
        <v>20625</v>
      </c>
      <c r="M7534" t="s">
        <v>20626</v>
      </c>
      <c r="N7534">
        <v>0.71250000000000002</v>
      </c>
      <c r="O7534">
        <v>0</v>
      </c>
      <c r="P7534">
        <v>19</v>
      </c>
      <c r="Q7534">
        <v>0</v>
      </c>
      <c r="R7534">
        <v>35</v>
      </c>
      <c r="S7534">
        <v>0</v>
      </c>
      <c r="T7534">
        <v>2</v>
      </c>
      <c r="U7534">
        <v>0</v>
      </c>
      <c r="V7534">
        <v>0</v>
      </c>
      <c r="W7534">
        <v>0</v>
      </c>
      <c r="X7534">
        <v>5.716220943211237</v>
      </c>
      <c r="Y7534">
        <v>0</v>
      </c>
      <c r="Z7534">
        <v>28.954276817026965</v>
      </c>
      <c r="AA7534">
        <v>0</v>
      </c>
      <c r="AB7534">
        <v>0.613868868486666</v>
      </c>
      <c r="AC7534">
        <v>0</v>
      </c>
      <c r="AD7534">
        <v>0</v>
      </c>
      <c r="AE7534">
        <v>35.284366628724875</v>
      </c>
    </row>
    <row r="7535" spans="1:31" x14ac:dyDescent="0.3">
      <c r="A7535">
        <v>2641017</v>
      </c>
      <c r="B7535">
        <v>1</v>
      </c>
      <c r="C7535" t="s">
        <v>81</v>
      </c>
      <c r="D7535" t="s">
        <v>123</v>
      </c>
      <c r="E7535" t="s">
        <v>141</v>
      </c>
      <c r="F7535" t="s">
        <v>20627</v>
      </c>
      <c r="G7535" t="s">
        <v>448</v>
      </c>
      <c r="H7535" t="s">
        <v>144</v>
      </c>
      <c r="I7535" t="s">
        <v>136</v>
      </c>
      <c r="J7535" t="s">
        <v>137</v>
      </c>
      <c r="K7535" t="s">
        <v>138</v>
      </c>
      <c r="L7535" t="s">
        <v>20628</v>
      </c>
      <c r="M7535" t="s">
        <v>20629</v>
      </c>
      <c r="N7535">
        <v>0.84388888799999995</v>
      </c>
      <c r="O7535">
        <v>0</v>
      </c>
      <c r="P7535">
        <v>0</v>
      </c>
      <c r="Q7535">
        <v>2</v>
      </c>
      <c r="R7535">
        <v>0</v>
      </c>
      <c r="S7535">
        <v>2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3.5586301290996474</v>
      </c>
      <c r="Z7535">
        <v>0</v>
      </c>
      <c r="AA7535">
        <v>2.2619035887632952</v>
      </c>
      <c r="AB7535">
        <v>0</v>
      </c>
      <c r="AC7535">
        <v>0</v>
      </c>
      <c r="AD7535">
        <v>0</v>
      </c>
      <c r="AE7535">
        <v>5.8205337178629426</v>
      </c>
    </row>
    <row r="7536" spans="1:31" x14ac:dyDescent="0.3">
      <c r="A7536">
        <v>2641166</v>
      </c>
      <c r="B7536">
        <v>1</v>
      </c>
      <c r="C7536" t="s">
        <v>80</v>
      </c>
      <c r="D7536" t="s">
        <v>108</v>
      </c>
      <c r="E7536" t="s">
        <v>165</v>
      </c>
      <c r="F7536" t="s">
        <v>20630</v>
      </c>
      <c r="G7536" t="s">
        <v>224</v>
      </c>
      <c r="H7536" t="s">
        <v>135</v>
      </c>
      <c r="I7536" t="s">
        <v>136</v>
      </c>
      <c r="J7536" t="s">
        <v>137</v>
      </c>
      <c r="K7536" t="s">
        <v>138</v>
      </c>
      <c r="L7536" t="s">
        <v>20631</v>
      </c>
      <c r="M7536" t="s">
        <v>20632</v>
      </c>
      <c r="N7536">
        <v>2.0622222219999999</v>
      </c>
      <c r="O7536">
        <v>0</v>
      </c>
      <c r="P7536">
        <v>2</v>
      </c>
      <c r="Q7536">
        <v>0</v>
      </c>
      <c r="R7536">
        <v>8</v>
      </c>
      <c r="S7536">
        <v>0</v>
      </c>
      <c r="T7536">
        <v>1</v>
      </c>
      <c r="U7536">
        <v>0</v>
      </c>
      <c r="V7536">
        <v>0</v>
      </c>
      <c r="W7536">
        <v>0</v>
      </c>
      <c r="X7536">
        <v>1.7950134473493475</v>
      </c>
      <c r="Y7536">
        <v>0</v>
      </c>
      <c r="Z7536">
        <v>41.352218837279466</v>
      </c>
      <c r="AA7536">
        <v>0</v>
      </c>
      <c r="AB7536">
        <v>2.8592619811978919</v>
      </c>
      <c r="AC7536">
        <v>0</v>
      </c>
      <c r="AD7536">
        <v>0</v>
      </c>
      <c r="AE7536">
        <v>46.006494265826703</v>
      </c>
    </row>
    <row r="7537" spans="1:31" x14ac:dyDescent="0.3">
      <c r="A7537">
        <v>2640897</v>
      </c>
      <c r="B7537">
        <v>1</v>
      </c>
      <c r="C7537" t="s">
        <v>81</v>
      </c>
      <c r="D7537" t="s">
        <v>127</v>
      </c>
      <c r="E7537" t="s">
        <v>147</v>
      </c>
      <c r="F7537" t="s">
        <v>1298</v>
      </c>
      <c r="G7537" t="s">
        <v>149</v>
      </c>
      <c r="H7537" t="s">
        <v>144</v>
      </c>
      <c r="I7537" t="s">
        <v>136</v>
      </c>
      <c r="J7537" t="s">
        <v>137</v>
      </c>
      <c r="K7537" t="s">
        <v>138</v>
      </c>
      <c r="L7537" t="s">
        <v>20633</v>
      </c>
      <c r="M7537" t="s">
        <v>20634</v>
      </c>
      <c r="N7537">
        <v>0.12055555499999999</v>
      </c>
      <c r="O7537">
        <v>8</v>
      </c>
      <c r="P7537">
        <v>3</v>
      </c>
      <c r="Q7537">
        <v>286</v>
      </c>
      <c r="R7537">
        <v>46</v>
      </c>
      <c r="S7537">
        <v>17</v>
      </c>
      <c r="T7537">
        <v>2</v>
      </c>
      <c r="U7537">
        <v>0</v>
      </c>
      <c r="V7537">
        <v>0</v>
      </c>
      <c r="W7537">
        <v>0.62724095378175004</v>
      </c>
      <c r="X7537">
        <v>0.24290607495051336</v>
      </c>
      <c r="Y7537">
        <v>212.33193907176442</v>
      </c>
      <c r="Z7537">
        <v>72.83973768500816</v>
      </c>
      <c r="AA7537">
        <v>10.055459593448353</v>
      </c>
      <c r="AB7537">
        <v>0.61061327382659647</v>
      </c>
      <c r="AC7537">
        <v>0</v>
      </c>
      <c r="AD7537">
        <v>0</v>
      </c>
      <c r="AE7537">
        <v>296.70789665277977</v>
      </c>
    </row>
    <row r="7538" spans="1:31" x14ac:dyDescent="0.3">
      <c r="A7538">
        <v>2641395</v>
      </c>
      <c r="B7538">
        <v>1</v>
      </c>
      <c r="C7538" t="s">
        <v>81</v>
      </c>
      <c r="D7538" t="s">
        <v>117</v>
      </c>
      <c r="E7538" t="s">
        <v>141</v>
      </c>
      <c r="F7538" t="s">
        <v>20635</v>
      </c>
      <c r="G7538" t="s">
        <v>1177</v>
      </c>
      <c r="H7538" t="s">
        <v>144</v>
      </c>
      <c r="I7538" t="s">
        <v>136</v>
      </c>
      <c r="J7538" t="s">
        <v>137</v>
      </c>
      <c r="K7538" t="s">
        <v>138</v>
      </c>
      <c r="L7538" t="s">
        <v>20636</v>
      </c>
      <c r="M7538" t="s">
        <v>20637</v>
      </c>
      <c r="N7538">
        <v>2.227777777</v>
      </c>
      <c r="O7538">
        <v>0</v>
      </c>
      <c r="P7538">
        <v>261</v>
      </c>
      <c r="Q7538">
        <v>1</v>
      </c>
      <c r="R7538">
        <v>2</v>
      </c>
      <c r="S7538">
        <v>1</v>
      </c>
      <c r="T7538">
        <v>96</v>
      </c>
      <c r="U7538">
        <v>1</v>
      </c>
      <c r="V7538">
        <v>0</v>
      </c>
      <c r="W7538">
        <v>0</v>
      </c>
      <c r="X7538">
        <v>102.47992664438156</v>
      </c>
      <c r="Y7538">
        <v>11.009356608859589</v>
      </c>
      <c r="Z7538">
        <v>2.0569674283596688</v>
      </c>
      <c r="AA7538">
        <v>100.45265578157836</v>
      </c>
      <c r="AB7538">
        <v>139.78940656926747</v>
      </c>
      <c r="AC7538">
        <v>170.06722908889299</v>
      </c>
      <c r="AD7538">
        <v>0</v>
      </c>
      <c r="AE7538">
        <v>525.85554212133968</v>
      </c>
    </row>
    <row r="7539" spans="1:31" x14ac:dyDescent="0.3">
      <c r="A7539">
        <v>2640768</v>
      </c>
      <c r="B7539">
        <v>1</v>
      </c>
      <c r="C7539" t="s">
        <v>81</v>
      </c>
      <c r="D7539" t="s">
        <v>118</v>
      </c>
      <c r="E7539" t="s">
        <v>132</v>
      </c>
      <c r="F7539" t="s">
        <v>20638</v>
      </c>
      <c r="G7539" t="s">
        <v>134</v>
      </c>
      <c r="H7539" t="s">
        <v>135</v>
      </c>
      <c r="I7539" t="s">
        <v>136</v>
      </c>
      <c r="J7539" t="s">
        <v>137</v>
      </c>
      <c r="K7539" t="s">
        <v>138</v>
      </c>
      <c r="L7539" t="s">
        <v>20500</v>
      </c>
      <c r="M7539" t="s">
        <v>20639</v>
      </c>
      <c r="N7539">
        <v>1.1641666660000001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1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34.761717632564384</v>
      </c>
      <c r="AE7539">
        <v>34.761717632564384</v>
      </c>
    </row>
    <row r="7540" spans="1:31" x14ac:dyDescent="0.3">
      <c r="A7540">
        <v>2640705</v>
      </c>
      <c r="B7540">
        <v>1</v>
      </c>
      <c r="C7540" t="s">
        <v>80</v>
      </c>
      <c r="D7540" t="s">
        <v>83</v>
      </c>
      <c r="E7540" t="s">
        <v>132</v>
      </c>
      <c r="F7540" t="s">
        <v>20640</v>
      </c>
      <c r="G7540" t="s">
        <v>228</v>
      </c>
      <c r="H7540" t="s">
        <v>135</v>
      </c>
      <c r="I7540" t="s">
        <v>136</v>
      </c>
      <c r="J7540" t="s">
        <v>137</v>
      </c>
      <c r="K7540" t="s">
        <v>138</v>
      </c>
      <c r="L7540" t="s">
        <v>20641</v>
      </c>
      <c r="M7540" t="s">
        <v>20642</v>
      </c>
      <c r="N7540">
        <v>1.188055555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</v>
      </c>
      <c r="U7540">
        <v>0</v>
      </c>
      <c r="V7540">
        <v>1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2.580976732461111</v>
      </c>
      <c r="AC7540">
        <v>0</v>
      </c>
      <c r="AD7540">
        <v>60.923408948653645</v>
      </c>
      <c r="AE7540">
        <v>63.504385681114755</v>
      </c>
    </row>
    <row r="7541" spans="1:31" x14ac:dyDescent="0.3">
      <c r="A7541">
        <v>2640625</v>
      </c>
      <c r="B7541">
        <v>2</v>
      </c>
      <c r="C7541" t="s">
        <v>80</v>
      </c>
      <c r="D7541" t="s">
        <v>107</v>
      </c>
      <c r="E7541" t="s">
        <v>152</v>
      </c>
      <c r="F7541" t="s">
        <v>20643</v>
      </c>
      <c r="G7541" t="s">
        <v>216</v>
      </c>
      <c r="H7541" t="s">
        <v>135</v>
      </c>
      <c r="I7541" t="s">
        <v>136</v>
      </c>
      <c r="J7541" t="s">
        <v>137</v>
      </c>
      <c r="K7541" t="s">
        <v>138</v>
      </c>
      <c r="L7541" t="s">
        <v>20644</v>
      </c>
      <c r="M7541" t="s">
        <v>20645</v>
      </c>
      <c r="N7541">
        <v>1.378333333</v>
      </c>
      <c r="O7541">
        <v>0</v>
      </c>
      <c r="P7541">
        <v>434</v>
      </c>
      <c r="Q7541">
        <v>0</v>
      </c>
      <c r="R7541">
        <v>0</v>
      </c>
      <c r="S7541">
        <v>0</v>
      </c>
      <c r="T7541">
        <v>10</v>
      </c>
      <c r="U7541">
        <v>0</v>
      </c>
      <c r="V7541">
        <v>0</v>
      </c>
      <c r="W7541">
        <v>0</v>
      </c>
      <c r="X7541">
        <v>167.03303436161491</v>
      </c>
      <c r="Y7541">
        <v>0</v>
      </c>
      <c r="Z7541">
        <v>0</v>
      </c>
      <c r="AA7541">
        <v>0</v>
      </c>
      <c r="AB7541">
        <v>30.355892474110043</v>
      </c>
      <c r="AC7541">
        <v>0</v>
      </c>
      <c r="AD7541">
        <v>0</v>
      </c>
      <c r="AE7541">
        <v>197.38892683572496</v>
      </c>
    </row>
    <row r="7542" spans="1:31" x14ac:dyDescent="0.3">
      <c r="A7542">
        <v>2641530</v>
      </c>
      <c r="B7542">
        <v>1</v>
      </c>
      <c r="C7542" t="s">
        <v>80</v>
      </c>
      <c r="D7542" t="s">
        <v>96</v>
      </c>
      <c r="E7542" t="s">
        <v>165</v>
      </c>
      <c r="F7542" t="s">
        <v>20646</v>
      </c>
      <c r="G7542" t="s">
        <v>300</v>
      </c>
      <c r="H7542" t="s">
        <v>135</v>
      </c>
      <c r="I7542" t="s">
        <v>136</v>
      </c>
      <c r="J7542" t="s">
        <v>137</v>
      </c>
      <c r="K7542" t="s">
        <v>138</v>
      </c>
      <c r="L7542" t="s">
        <v>20647</v>
      </c>
      <c r="M7542" t="s">
        <v>20648</v>
      </c>
      <c r="N7542">
        <v>4.471666666</v>
      </c>
      <c r="O7542">
        <v>0</v>
      </c>
      <c r="P7542">
        <v>110</v>
      </c>
      <c r="Q7542">
        <v>0</v>
      </c>
      <c r="R7542">
        <v>0</v>
      </c>
      <c r="S7542">
        <v>0</v>
      </c>
      <c r="T7542">
        <v>1</v>
      </c>
      <c r="U7542">
        <v>0</v>
      </c>
      <c r="V7542">
        <v>0</v>
      </c>
      <c r="W7542">
        <v>0</v>
      </c>
      <c r="X7542">
        <v>306.43430307174827</v>
      </c>
      <c r="Y7542">
        <v>0</v>
      </c>
      <c r="Z7542">
        <v>0</v>
      </c>
      <c r="AA7542">
        <v>0</v>
      </c>
      <c r="AB7542">
        <v>7.5579054585586647</v>
      </c>
      <c r="AC7542">
        <v>0</v>
      </c>
      <c r="AD7542">
        <v>0</v>
      </c>
      <c r="AE7542">
        <v>313.99220853030693</v>
      </c>
    </row>
    <row r="7543" spans="1:31" x14ac:dyDescent="0.3">
      <c r="A7543">
        <v>2641653</v>
      </c>
      <c r="B7543">
        <v>1</v>
      </c>
      <c r="C7543" t="s">
        <v>81</v>
      </c>
      <c r="D7543" t="s">
        <v>120</v>
      </c>
      <c r="E7543" t="s">
        <v>141</v>
      </c>
      <c r="F7543" t="s">
        <v>20649</v>
      </c>
      <c r="G7543" t="s">
        <v>149</v>
      </c>
      <c r="H7543" t="s">
        <v>144</v>
      </c>
      <c r="I7543" t="s">
        <v>136</v>
      </c>
      <c r="J7543" t="s">
        <v>137</v>
      </c>
      <c r="K7543" t="s">
        <v>138</v>
      </c>
      <c r="L7543" t="s">
        <v>20650</v>
      </c>
      <c r="M7543" t="s">
        <v>20651</v>
      </c>
      <c r="N7543">
        <v>0.49583333299999999</v>
      </c>
      <c r="O7543">
        <v>0</v>
      </c>
      <c r="P7543">
        <v>1</v>
      </c>
      <c r="Q7543">
        <v>23</v>
      </c>
      <c r="R7543">
        <v>13</v>
      </c>
      <c r="S7543">
        <v>9</v>
      </c>
      <c r="T7543">
        <v>0</v>
      </c>
      <c r="U7543">
        <v>3</v>
      </c>
      <c r="V7543">
        <v>0</v>
      </c>
      <c r="W7543">
        <v>0</v>
      </c>
      <c r="X7543">
        <v>0.13624187082916667</v>
      </c>
      <c r="Y7543">
        <v>47.840705573028195</v>
      </c>
      <c r="Z7543">
        <v>31.932467117004244</v>
      </c>
      <c r="AA7543">
        <v>9.7668971588318971</v>
      </c>
      <c r="AB7543">
        <v>0</v>
      </c>
      <c r="AC7543">
        <v>55.633390330658862</v>
      </c>
      <c r="AD7543">
        <v>0</v>
      </c>
      <c r="AE7543">
        <v>145.30970205035237</v>
      </c>
    </row>
    <row r="7544" spans="1:31" x14ac:dyDescent="0.3">
      <c r="A7544">
        <v>2641315</v>
      </c>
      <c r="B7544">
        <v>1</v>
      </c>
      <c r="C7544" t="s">
        <v>80</v>
      </c>
      <c r="D7544" t="s">
        <v>102</v>
      </c>
      <c r="E7544" t="s">
        <v>152</v>
      </c>
      <c r="F7544" t="s">
        <v>20652</v>
      </c>
      <c r="G7544" t="s">
        <v>154</v>
      </c>
      <c r="H7544" t="s">
        <v>135</v>
      </c>
      <c r="I7544" t="s">
        <v>136</v>
      </c>
      <c r="J7544" t="s">
        <v>137</v>
      </c>
      <c r="K7544" t="s">
        <v>138</v>
      </c>
      <c r="L7544" t="s">
        <v>20653</v>
      </c>
      <c r="M7544" t="s">
        <v>20654</v>
      </c>
      <c r="N7544">
        <v>0.27194444400000001</v>
      </c>
      <c r="O7544">
        <v>0</v>
      </c>
      <c r="P7544">
        <v>126</v>
      </c>
      <c r="Q7544">
        <v>0</v>
      </c>
      <c r="R7544">
        <v>0</v>
      </c>
      <c r="S7544">
        <v>0</v>
      </c>
      <c r="T7544">
        <v>6</v>
      </c>
      <c r="U7544">
        <v>0</v>
      </c>
      <c r="V7544">
        <v>0</v>
      </c>
      <c r="W7544">
        <v>0</v>
      </c>
      <c r="X7544">
        <v>4.1315862681583528</v>
      </c>
      <c r="Y7544">
        <v>0</v>
      </c>
      <c r="Z7544">
        <v>0</v>
      </c>
      <c r="AA7544">
        <v>0</v>
      </c>
      <c r="AB7544">
        <v>0.74068217642443901</v>
      </c>
      <c r="AC7544">
        <v>0</v>
      </c>
      <c r="AD7544">
        <v>0</v>
      </c>
      <c r="AE7544">
        <v>4.872268444582792</v>
      </c>
    </row>
    <row r="7545" spans="1:31" x14ac:dyDescent="0.3">
      <c r="A7545">
        <v>2640628</v>
      </c>
      <c r="B7545">
        <v>1</v>
      </c>
      <c r="C7545" t="s">
        <v>80</v>
      </c>
      <c r="D7545" t="s">
        <v>105</v>
      </c>
      <c r="E7545" t="s">
        <v>194</v>
      </c>
      <c r="F7545" t="s">
        <v>981</v>
      </c>
      <c r="G7545" t="s">
        <v>149</v>
      </c>
      <c r="H7545" t="s">
        <v>144</v>
      </c>
      <c r="I7545" t="s">
        <v>136</v>
      </c>
      <c r="J7545" t="s">
        <v>137</v>
      </c>
      <c r="K7545" t="s">
        <v>138</v>
      </c>
      <c r="L7545" t="s">
        <v>20655</v>
      </c>
      <c r="M7545" t="s">
        <v>20656</v>
      </c>
      <c r="N7545">
        <v>2.3422222220000002</v>
      </c>
      <c r="O7545">
        <v>2</v>
      </c>
      <c r="P7545">
        <v>311</v>
      </c>
      <c r="Q7545">
        <v>2</v>
      </c>
      <c r="R7545">
        <v>20</v>
      </c>
      <c r="S7545">
        <v>17</v>
      </c>
      <c r="T7545">
        <v>65</v>
      </c>
      <c r="U7545">
        <v>2</v>
      </c>
      <c r="V7545">
        <v>0</v>
      </c>
      <c r="W7545">
        <v>2.1991312871951871</v>
      </c>
      <c r="X7545">
        <v>163.9143257696312</v>
      </c>
      <c r="Y7545">
        <v>6.6321020734843525</v>
      </c>
      <c r="Z7545">
        <v>117.99652673609405</v>
      </c>
      <c r="AA7545">
        <v>116.42416893475313</v>
      </c>
      <c r="AB7545">
        <v>133.82915212297135</v>
      </c>
      <c r="AC7545">
        <v>127.83632587572927</v>
      </c>
      <c r="AD7545">
        <v>0</v>
      </c>
      <c r="AE7545">
        <v>668.83173279985851</v>
      </c>
    </row>
    <row r="7546" spans="1:31" x14ac:dyDescent="0.3">
      <c r="A7546">
        <v>2640774</v>
      </c>
      <c r="B7546">
        <v>1</v>
      </c>
      <c r="C7546" t="s">
        <v>81</v>
      </c>
      <c r="D7546" t="s">
        <v>119</v>
      </c>
      <c r="E7546" t="s">
        <v>147</v>
      </c>
      <c r="F7546" t="s">
        <v>488</v>
      </c>
      <c r="G7546" t="s">
        <v>149</v>
      </c>
      <c r="H7546" t="s">
        <v>144</v>
      </c>
      <c r="I7546" t="s">
        <v>241</v>
      </c>
      <c r="J7546" t="s">
        <v>137</v>
      </c>
      <c r="K7546" t="s">
        <v>138</v>
      </c>
      <c r="L7546" t="s">
        <v>20657</v>
      </c>
      <c r="M7546" t="s">
        <v>20658</v>
      </c>
      <c r="N7546">
        <v>4.1666660000000003E-3</v>
      </c>
      <c r="O7546">
        <v>4</v>
      </c>
      <c r="P7546">
        <v>1672</v>
      </c>
      <c r="Q7546">
        <v>128</v>
      </c>
      <c r="R7546">
        <v>405</v>
      </c>
      <c r="S7546">
        <v>6</v>
      </c>
      <c r="T7546">
        <v>79</v>
      </c>
      <c r="U7546">
        <v>0</v>
      </c>
      <c r="V7546">
        <v>0</v>
      </c>
      <c r="W7546">
        <v>4.1529450499999997E-3</v>
      </c>
      <c r="X7546">
        <v>1.1117063211698355</v>
      </c>
      <c r="Y7546">
        <v>4.6442958311775113</v>
      </c>
      <c r="Z7546">
        <v>7.8512184861730034</v>
      </c>
      <c r="AA7546">
        <v>0.15047056436560502</v>
      </c>
      <c r="AB7546">
        <v>0.23252239726895332</v>
      </c>
      <c r="AC7546">
        <v>0</v>
      </c>
      <c r="AD7546">
        <v>0</v>
      </c>
      <c r="AE7546">
        <v>13.994366545204908</v>
      </c>
    </row>
    <row r="7547" spans="1:31" x14ac:dyDescent="0.3">
      <c r="A7547">
        <v>2641361</v>
      </c>
      <c r="B7547">
        <v>1</v>
      </c>
      <c r="C7547" t="s">
        <v>80</v>
      </c>
      <c r="D7547" t="s">
        <v>88</v>
      </c>
      <c r="E7547" t="s">
        <v>141</v>
      </c>
      <c r="F7547" t="s">
        <v>20659</v>
      </c>
      <c r="G7547" t="s">
        <v>1177</v>
      </c>
      <c r="H7547" t="s">
        <v>144</v>
      </c>
      <c r="I7547" t="s">
        <v>136</v>
      </c>
      <c r="J7547" t="s">
        <v>137</v>
      </c>
      <c r="K7547" t="s">
        <v>138</v>
      </c>
      <c r="L7547" t="s">
        <v>20660</v>
      </c>
      <c r="M7547" t="s">
        <v>20661</v>
      </c>
      <c r="N7547">
        <v>2.5291666660000001</v>
      </c>
      <c r="O7547">
        <v>0</v>
      </c>
      <c r="P7547">
        <v>743</v>
      </c>
      <c r="Q7547">
        <v>0</v>
      </c>
      <c r="R7547">
        <v>0</v>
      </c>
      <c r="S7547">
        <v>0</v>
      </c>
      <c r="T7547">
        <v>19</v>
      </c>
      <c r="U7547">
        <v>0</v>
      </c>
      <c r="V7547">
        <v>0</v>
      </c>
      <c r="W7547">
        <v>0</v>
      </c>
      <c r="X7547">
        <v>564.89589923012306</v>
      </c>
      <c r="Y7547">
        <v>0</v>
      </c>
      <c r="Z7547">
        <v>0</v>
      </c>
      <c r="AA7547">
        <v>0</v>
      </c>
      <c r="AB7547">
        <v>58.169698700936415</v>
      </c>
      <c r="AC7547">
        <v>0</v>
      </c>
      <c r="AD7547">
        <v>0</v>
      </c>
      <c r="AE7547">
        <v>623.06559793105953</v>
      </c>
    </row>
    <row r="7548" spans="1:31" x14ac:dyDescent="0.3">
      <c r="A7548">
        <v>2641607</v>
      </c>
      <c r="B7548">
        <v>1</v>
      </c>
      <c r="C7548" t="s">
        <v>81</v>
      </c>
      <c r="D7548" t="s">
        <v>123</v>
      </c>
      <c r="E7548" t="s">
        <v>165</v>
      </c>
      <c r="F7548" t="s">
        <v>14974</v>
      </c>
      <c r="G7548" t="s">
        <v>224</v>
      </c>
      <c r="H7548" t="s">
        <v>135</v>
      </c>
      <c r="I7548" t="s">
        <v>136</v>
      </c>
      <c r="J7548" t="s">
        <v>137</v>
      </c>
      <c r="K7548" t="s">
        <v>138</v>
      </c>
      <c r="L7548" t="s">
        <v>20662</v>
      </c>
      <c r="M7548" t="s">
        <v>20663</v>
      </c>
      <c r="N7548">
        <v>1.6944444439999999</v>
      </c>
      <c r="O7548">
        <v>0</v>
      </c>
      <c r="P7548">
        <v>49</v>
      </c>
      <c r="Q7548">
        <v>0</v>
      </c>
      <c r="R7548">
        <v>0</v>
      </c>
      <c r="S7548">
        <v>0</v>
      </c>
      <c r="T7548">
        <v>3</v>
      </c>
      <c r="U7548">
        <v>0</v>
      </c>
      <c r="V7548">
        <v>0</v>
      </c>
      <c r="W7548">
        <v>0</v>
      </c>
      <c r="X7548">
        <v>20.044104337100599</v>
      </c>
      <c r="Y7548">
        <v>0</v>
      </c>
      <c r="Z7548">
        <v>0</v>
      </c>
      <c r="AA7548">
        <v>0</v>
      </c>
      <c r="AB7548">
        <v>5.3596063251243748</v>
      </c>
      <c r="AC7548">
        <v>0</v>
      </c>
      <c r="AD7548">
        <v>0</v>
      </c>
      <c r="AE7548">
        <v>25.403710662224974</v>
      </c>
    </row>
    <row r="7549" spans="1:31" x14ac:dyDescent="0.3">
      <c r="A7549">
        <v>2640943</v>
      </c>
      <c r="B7549">
        <v>1</v>
      </c>
      <c r="C7549" t="s">
        <v>80</v>
      </c>
      <c r="D7549" t="s">
        <v>84</v>
      </c>
      <c r="E7549" t="s">
        <v>141</v>
      </c>
      <c r="F7549" t="s">
        <v>20664</v>
      </c>
      <c r="G7549" t="s">
        <v>161</v>
      </c>
      <c r="H7549" t="s">
        <v>144</v>
      </c>
      <c r="I7549" t="s">
        <v>136</v>
      </c>
      <c r="J7549" t="s">
        <v>137</v>
      </c>
      <c r="K7549" t="s">
        <v>162</v>
      </c>
      <c r="L7549" t="s">
        <v>20665</v>
      </c>
      <c r="M7549" t="s">
        <v>20666</v>
      </c>
      <c r="N7549">
        <v>0.91055555499999996</v>
      </c>
      <c r="O7549">
        <v>0</v>
      </c>
      <c r="P7549">
        <v>351</v>
      </c>
      <c r="Q7549">
        <v>0</v>
      </c>
      <c r="R7549">
        <v>0</v>
      </c>
      <c r="S7549">
        <v>0</v>
      </c>
      <c r="T7549">
        <v>13</v>
      </c>
      <c r="U7549">
        <v>0</v>
      </c>
      <c r="V7549">
        <v>0</v>
      </c>
      <c r="W7549">
        <v>0</v>
      </c>
      <c r="X7549">
        <v>81.705461622842961</v>
      </c>
      <c r="Y7549">
        <v>0</v>
      </c>
      <c r="Z7549">
        <v>0</v>
      </c>
      <c r="AA7549">
        <v>0</v>
      </c>
      <c r="AB7549">
        <v>47.701742544197053</v>
      </c>
      <c r="AC7549">
        <v>0</v>
      </c>
      <c r="AD7549">
        <v>0</v>
      </c>
      <c r="AE7549">
        <v>129.40720416704002</v>
      </c>
    </row>
    <row r="7550" spans="1:31" x14ac:dyDescent="0.3">
      <c r="A7550">
        <v>2640837</v>
      </c>
      <c r="B7550">
        <v>1</v>
      </c>
      <c r="C7550" t="s">
        <v>80</v>
      </c>
      <c r="D7550" t="s">
        <v>106</v>
      </c>
      <c r="E7550" t="s">
        <v>141</v>
      </c>
      <c r="F7550" t="s">
        <v>198</v>
      </c>
      <c r="G7550" t="s">
        <v>220</v>
      </c>
      <c r="H7550" t="s">
        <v>144</v>
      </c>
      <c r="I7550" t="s">
        <v>136</v>
      </c>
      <c r="J7550" t="s">
        <v>137</v>
      </c>
      <c r="K7550" t="s">
        <v>162</v>
      </c>
      <c r="L7550" t="s">
        <v>20667</v>
      </c>
      <c r="M7550" t="s">
        <v>20668</v>
      </c>
      <c r="N7550">
        <v>7.0138888880000003</v>
      </c>
      <c r="O7550">
        <v>0</v>
      </c>
      <c r="P7550">
        <v>0</v>
      </c>
      <c r="Q7550">
        <v>0</v>
      </c>
      <c r="R7550">
        <v>15</v>
      </c>
      <c r="S7550">
        <v>0</v>
      </c>
      <c r="T7550">
        <v>2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700.48075876539122</v>
      </c>
      <c r="AA7550">
        <v>0</v>
      </c>
      <c r="AB7550">
        <v>311.87617253865466</v>
      </c>
      <c r="AC7550">
        <v>0</v>
      </c>
      <c r="AD7550">
        <v>0</v>
      </c>
      <c r="AE7550">
        <v>1012.3569313040459</v>
      </c>
    </row>
    <row r="7551" spans="1:31" x14ac:dyDescent="0.3">
      <c r="A7551">
        <v>2640734</v>
      </c>
      <c r="B7551">
        <v>1</v>
      </c>
      <c r="C7551" t="s">
        <v>80</v>
      </c>
      <c r="D7551" t="s">
        <v>95</v>
      </c>
      <c r="E7551" t="s">
        <v>194</v>
      </c>
      <c r="F7551" t="s">
        <v>20669</v>
      </c>
      <c r="G7551" t="s">
        <v>1651</v>
      </c>
      <c r="H7551" t="s">
        <v>144</v>
      </c>
      <c r="I7551" t="s">
        <v>136</v>
      </c>
      <c r="J7551" t="s">
        <v>137</v>
      </c>
      <c r="K7551" t="s">
        <v>138</v>
      </c>
      <c r="L7551" t="s">
        <v>20670</v>
      </c>
      <c r="M7551" t="s">
        <v>20671</v>
      </c>
      <c r="N7551">
        <v>2.7013888879999999</v>
      </c>
      <c r="O7551">
        <v>0</v>
      </c>
      <c r="P7551">
        <v>99</v>
      </c>
      <c r="Q7551">
        <v>0</v>
      </c>
      <c r="R7551">
        <v>0</v>
      </c>
      <c r="S7551">
        <v>8</v>
      </c>
      <c r="T7551">
        <v>9</v>
      </c>
      <c r="U7551">
        <v>2</v>
      </c>
      <c r="V7551">
        <v>0</v>
      </c>
      <c r="W7551">
        <v>0</v>
      </c>
      <c r="X7551">
        <v>82.84196895060947</v>
      </c>
      <c r="Y7551">
        <v>0</v>
      </c>
      <c r="Z7551">
        <v>0</v>
      </c>
      <c r="AA7551">
        <v>517.54061531668935</v>
      </c>
      <c r="AB7551">
        <v>29.565152492275381</v>
      </c>
      <c r="AC7551">
        <v>885.91227317297421</v>
      </c>
      <c r="AD7551">
        <v>0</v>
      </c>
      <c r="AE7551">
        <v>1515.8600099325486</v>
      </c>
    </row>
    <row r="7552" spans="1:31" x14ac:dyDescent="0.3">
      <c r="A7552">
        <v>2641321</v>
      </c>
      <c r="B7552">
        <v>1</v>
      </c>
      <c r="C7552" t="s">
        <v>80</v>
      </c>
      <c r="D7552" t="s">
        <v>84</v>
      </c>
      <c r="E7552" t="s">
        <v>132</v>
      </c>
      <c r="F7552" t="s">
        <v>20672</v>
      </c>
      <c r="G7552" t="s">
        <v>134</v>
      </c>
      <c r="H7552" t="s">
        <v>135</v>
      </c>
      <c r="I7552" t="s">
        <v>136</v>
      </c>
      <c r="J7552" t="s">
        <v>137</v>
      </c>
      <c r="K7552" t="s">
        <v>138</v>
      </c>
      <c r="L7552" t="s">
        <v>20673</v>
      </c>
      <c r="M7552" t="s">
        <v>20674</v>
      </c>
      <c r="N7552">
        <v>1.389444444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0.38004166958166663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0.38004166958166663</v>
      </c>
    </row>
    <row r="7553" spans="1:31" x14ac:dyDescent="0.3">
      <c r="A7553">
        <v>2641570</v>
      </c>
      <c r="B7553">
        <v>1</v>
      </c>
      <c r="C7553" t="s">
        <v>81</v>
      </c>
      <c r="D7553" t="s">
        <v>115</v>
      </c>
      <c r="E7553" t="s">
        <v>165</v>
      </c>
      <c r="F7553" t="s">
        <v>20675</v>
      </c>
      <c r="G7553" t="s">
        <v>224</v>
      </c>
      <c r="H7553" t="s">
        <v>135</v>
      </c>
      <c r="I7553" t="s">
        <v>136</v>
      </c>
      <c r="J7553" t="s">
        <v>137</v>
      </c>
      <c r="K7553" t="s">
        <v>138</v>
      </c>
      <c r="L7553" t="s">
        <v>20676</v>
      </c>
      <c r="M7553" t="s">
        <v>20677</v>
      </c>
      <c r="N7553">
        <v>6.983055555</v>
      </c>
      <c r="O7553">
        <v>0</v>
      </c>
      <c r="P7553">
        <v>10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7.6836045191183482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7.6836045191183482</v>
      </c>
    </row>
    <row r="7554" spans="1:31" x14ac:dyDescent="0.3">
      <c r="A7554">
        <v>2640634</v>
      </c>
      <c r="B7554">
        <v>1</v>
      </c>
      <c r="C7554" t="s">
        <v>81</v>
      </c>
      <c r="D7554" t="s">
        <v>112</v>
      </c>
      <c r="E7554" t="s">
        <v>194</v>
      </c>
      <c r="F7554" t="s">
        <v>11872</v>
      </c>
      <c r="G7554" t="s">
        <v>149</v>
      </c>
      <c r="H7554" t="s">
        <v>144</v>
      </c>
      <c r="I7554" t="s">
        <v>136</v>
      </c>
      <c r="J7554" t="s">
        <v>137</v>
      </c>
      <c r="K7554" t="s">
        <v>138</v>
      </c>
      <c r="L7554" t="s">
        <v>20678</v>
      </c>
      <c r="M7554" t="s">
        <v>20679</v>
      </c>
      <c r="N7554">
        <v>0.880833333</v>
      </c>
      <c r="O7554">
        <v>10</v>
      </c>
      <c r="P7554">
        <v>1156</v>
      </c>
      <c r="Q7554">
        <v>40</v>
      </c>
      <c r="R7554">
        <v>236</v>
      </c>
      <c r="S7554">
        <v>13</v>
      </c>
      <c r="T7554">
        <v>55</v>
      </c>
      <c r="U7554">
        <v>4</v>
      </c>
      <c r="V7554">
        <v>0</v>
      </c>
      <c r="W7554">
        <v>1.5840854438000005</v>
      </c>
      <c r="X7554">
        <v>110.50647283721213</v>
      </c>
      <c r="Y7554">
        <v>257.0483521270844</v>
      </c>
      <c r="Z7554">
        <v>260.4023931060666</v>
      </c>
      <c r="AA7554">
        <v>86.796624240215223</v>
      </c>
      <c r="AB7554">
        <v>10.936387964476303</v>
      </c>
      <c r="AC7554">
        <v>328.76093189285479</v>
      </c>
      <c r="AD7554">
        <v>0</v>
      </c>
      <c r="AE7554">
        <v>1056.0352476117096</v>
      </c>
    </row>
    <row r="7555" spans="1:31" x14ac:dyDescent="0.3">
      <c r="A7555">
        <v>2640714</v>
      </c>
      <c r="B7555">
        <v>1</v>
      </c>
      <c r="C7555" t="s">
        <v>80</v>
      </c>
      <c r="D7555" t="s">
        <v>103</v>
      </c>
      <c r="E7555" t="s">
        <v>152</v>
      </c>
      <c r="F7555" t="s">
        <v>20680</v>
      </c>
      <c r="G7555" t="s">
        <v>161</v>
      </c>
      <c r="H7555" t="s">
        <v>135</v>
      </c>
      <c r="I7555" t="s">
        <v>136</v>
      </c>
      <c r="J7555" t="s">
        <v>137</v>
      </c>
      <c r="K7555" t="s">
        <v>162</v>
      </c>
      <c r="L7555" t="s">
        <v>20681</v>
      </c>
      <c r="M7555" t="s">
        <v>20682</v>
      </c>
      <c r="N7555">
        <v>2.3238888879999999</v>
      </c>
      <c r="O7555">
        <v>0</v>
      </c>
      <c r="P7555">
        <v>442</v>
      </c>
      <c r="Q7555">
        <v>0</v>
      </c>
      <c r="R7555">
        <v>0</v>
      </c>
      <c r="S7555">
        <v>0</v>
      </c>
      <c r="T7555">
        <v>95</v>
      </c>
      <c r="U7555">
        <v>0</v>
      </c>
      <c r="V7555">
        <v>0</v>
      </c>
      <c r="W7555">
        <v>0</v>
      </c>
      <c r="X7555">
        <v>319.01923657755844</v>
      </c>
      <c r="Y7555">
        <v>0</v>
      </c>
      <c r="Z7555">
        <v>0</v>
      </c>
      <c r="AA7555">
        <v>0</v>
      </c>
      <c r="AB7555">
        <v>307.00950644160412</v>
      </c>
      <c r="AC7555">
        <v>0</v>
      </c>
      <c r="AD7555">
        <v>0</v>
      </c>
      <c r="AE7555">
        <v>626.02874301916256</v>
      </c>
    </row>
    <row r="7556" spans="1:31" x14ac:dyDescent="0.3">
      <c r="A7556">
        <v>2641710</v>
      </c>
      <c r="B7556">
        <v>1</v>
      </c>
      <c r="C7556" t="s">
        <v>80</v>
      </c>
      <c r="D7556" t="s">
        <v>84</v>
      </c>
      <c r="E7556" t="s">
        <v>181</v>
      </c>
      <c r="F7556" t="s">
        <v>20683</v>
      </c>
      <c r="G7556" t="s">
        <v>1177</v>
      </c>
      <c r="H7556" t="s">
        <v>144</v>
      </c>
      <c r="I7556" t="s">
        <v>136</v>
      </c>
      <c r="J7556" t="s">
        <v>137</v>
      </c>
      <c r="K7556" t="s">
        <v>138</v>
      </c>
      <c r="L7556" t="s">
        <v>20684</v>
      </c>
      <c r="M7556" t="s">
        <v>20685</v>
      </c>
      <c r="N7556">
        <v>1.260277777</v>
      </c>
      <c r="O7556">
        <v>0</v>
      </c>
      <c r="P7556">
        <v>15076</v>
      </c>
      <c r="Q7556">
        <v>0</v>
      </c>
      <c r="R7556">
        <v>0</v>
      </c>
      <c r="S7556">
        <v>5</v>
      </c>
      <c r="T7556">
        <v>1139</v>
      </c>
      <c r="U7556">
        <v>0</v>
      </c>
      <c r="V7556">
        <v>2</v>
      </c>
      <c r="W7556">
        <v>0</v>
      </c>
      <c r="X7556">
        <v>4989.2068861713942</v>
      </c>
      <c r="Y7556">
        <v>0</v>
      </c>
      <c r="Z7556">
        <v>0</v>
      </c>
      <c r="AA7556">
        <v>99.50498653377187</v>
      </c>
      <c r="AB7556">
        <v>1259.9249509693811</v>
      </c>
      <c r="AC7556">
        <v>0</v>
      </c>
      <c r="AD7556">
        <v>24.775498137961812</v>
      </c>
      <c r="AE7556">
        <v>6373.4123218125087</v>
      </c>
    </row>
    <row r="7557" spans="1:31" x14ac:dyDescent="0.3">
      <c r="A7557">
        <v>2641212</v>
      </c>
      <c r="B7557">
        <v>1</v>
      </c>
      <c r="C7557" t="s">
        <v>80</v>
      </c>
      <c r="D7557" t="s">
        <v>92</v>
      </c>
      <c r="E7557" t="s">
        <v>132</v>
      </c>
      <c r="F7557" t="s">
        <v>20686</v>
      </c>
      <c r="G7557" t="s">
        <v>228</v>
      </c>
      <c r="H7557" t="s">
        <v>135</v>
      </c>
      <c r="I7557" t="s">
        <v>136</v>
      </c>
      <c r="J7557" t="s">
        <v>137</v>
      </c>
      <c r="K7557" t="s">
        <v>138</v>
      </c>
      <c r="L7557" t="s">
        <v>20687</v>
      </c>
      <c r="M7557" t="s">
        <v>20688</v>
      </c>
      <c r="N7557">
        <v>1.209166666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0.38119584222304359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0.38119584222304359</v>
      </c>
    </row>
    <row r="7558" spans="1:31" x14ac:dyDescent="0.3">
      <c r="A7558">
        <v>2641192</v>
      </c>
      <c r="B7558">
        <v>1</v>
      </c>
      <c r="C7558" t="s">
        <v>80</v>
      </c>
      <c r="D7558" t="s">
        <v>106</v>
      </c>
      <c r="E7558" t="s">
        <v>194</v>
      </c>
      <c r="F7558" t="s">
        <v>1039</v>
      </c>
      <c r="G7558" t="s">
        <v>154</v>
      </c>
      <c r="H7558" t="s">
        <v>144</v>
      </c>
      <c r="I7558" t="s">
        <v>136</v>
      </c>
      <c r="J7558" t="s">
        <v>137</v>
      </c>
      <c r="K7558" t="s">
        <v>138</v>
      </c>
      <c r="L7558" t="s">
        <v>20689</v>
      </c>
      <c r="M7558" t="s">
        <v>20690</v>
      </c>
      <c r="N7558">
        <v>1.509166666</v>
      </c>
      <c r="O7558">
        <v>0</v>
      </c>
      <c r="P7558">
        <v>4</v>
      </c>
      <c r="Q7558">
        <v>32</v>
      </c>
      <c r="R7558">
        <v>252</v>
      </c>
      <c r="S7558">
        <v>10</v>
      </c>
      <c r="T7558">
        <v>61</v>
      </c>
      <c r="U7558">
        <v>0</v>
      </c>
      <c r="V7558">
        <v>0</v>
      </c>
      <c r="W7558">
        <v>0</v>
      </c>
      <c r="X7558">
        <v>4.2228717523628312</v>
      </c>
      <c r="Y7558">
        <v>468.67225814889821</v>
      </c>
      <c r="Z7558">
        <v>1256.9322992728255</v>
      </c>
      <c r="AA7558">
        <v>231.81564978238038</v>
      </c>
      <c r="AB7558">
        <v>476.67754912317156</v>
      </c>
      <c r="AC7558">
        <v>0</v>
      </c>
      <c r="AD7558">
        <v>0</v>
      </c>
      <c r="AE7558">
        <v>2438.3206280796385</v>
      </c>
    </row>
    <row r="7559" spans="1:31" x14ac:dyDescent="0.3">
      <c r="A7559">
        <v>2641610</v>
      </c>
      <c r="B7559">
        <v>1</v>
      </c>
      <c r="C7559" t="s">
        <v>80</v>
      </c>
      <c r="D7559" t="s">
        <v>108</v>
      </c>
      <c r="E7559" t="s">
        <v>165</v>
      </c>
      <c r="F7559" t="s">
        <v>20691</v>
      </c>
      <c r="G7559" t="s">
        <v>224</v>
      </c>
      <c r="H7559" t="s">
        <v>135</v>
      </c>
      <c r="I7559" t="s">
        <v>136</v>
      </c>
      <c r="J7559" t="s">
        <v>137</v>
      </c>
      <c r="K7559" t="s">
        <v>138</v>
      </c>
      <c r="L7559" t="s">
        <v>20692</v>
      </c>
      <c r="M7559" t="s">
        <v>20693</v>
      </c>
      <c r="N7559">
        <v>0.56083333300000004</v>
      </c>
      <c r="O7559">
        <v>0</v>
      </c>
      <c r="P7559">
        <v>4</v>
      </c>
      <c r="Q7559">
        <v>0</v>
      </c>
      <c r="R7559">
        <v>2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0.56009984585098505</v>
      </c>
      <c r="Y7559">
        <v>0</v>
      </c>
      <c r="Z7559">
        <v>1.5431476364184638</v>
      </c>
      <c r="AA7559">
        <v>0</v>
      </c>
      <c r="AB7559">
        <v>0</v>
      </c>
      <c r="AC7559">
        <v>0</v>
      </c>
      <c r="AD7559">
        <v>0</v>
      </c>
      <c r="AE7559">
        <v>2.1032474822694489</v>
      </c>
    </row>
    <row r="7560" spans="1:31" x14ac:dyDescent="0.3">
      <c r="A7560">
        <v>2641049</v>
      </c>
      <c r="B7560">
        <v>1</v>
      </c>
      <c r="C7560" t="s">
        <v>80</v>
      </c>
      <c r="D7560" t="s">
        <v>105</v>
      </c>
      <c r="E7560" t="s">
        <v>165</v>
      </c>
      <c r="F7560" t="s">
        <v>20694</v>
      </c>
      <c r="G7560" t="s">
        <v>183</v>
      </c>
      <c r="H7560" t="s">
        <v>135</v>
      </c>
      <c r="I7560" t="s">
        <v>136</v>
      </c>
      <c r="J7560" t="s">
        <v>137</v>
      </c>
      <c r="K7560" t="s">
        <v>138</v>
      </c>
      <c r="L7560" t="s">
        <v>20695</v>
      </c>
      <c r="M7560" t="s">
        <v>20696</v>
      </c>
      <c r="N7560">
        <v>5.2791666660000001</v>
      </c>
      <c r="O7560">
        <v>0</v>
      </c>
      <c r="P7560">
        <v>69</v>
      </c>
      <c r="Q7560">
        <v>0</v>
      </c>
      <c r="R7560">
        <v>0</v>
      </c>
      <c r="S7560">
        <v>0</v>
      </c>
      <c r="T7560">
        <v>8</v>
      </c>
      <c r="U7560">
        <v>0</v>
      </c>
      <c r="V7560">
        <v>0</v>
      </c>
      <c r="W7560">
        <v>0</v>
      </c>
      <c r="X7560">
        <v>133.71427900960373</v>
      </c>
      <c r="Y7560">
        <v>0</v>
      </c>
      <c r="Z7560">
        <v>0</v>
      </c>
      <c r="AA7560">
        <v>0</v>
      </c>
      <c r="AB7560">
        <v>33.689332437971018</v>
      </c>
      <c r="AC7560">
        <v>0</v>
      </c>
      <c r="AD7560">
        <v>0</v>
      </c>
      <c r="AE7560">
        <v>167.40361144757475</v>
      </c>
    </row>
    <row r="7561" spans="1:31" x14ac:dyDescent="0.3">
      <c r="A7561">
        <v>2641149</v>
      </c>
      <c r="B7561">
        <v>1</v>
      </c>
      <c r="C7561" t="s">
        <v>80</v>
      </c>
      <c r="D7561" t="s">
        <v>106</v>
      </c>
      <c r="E7561" t="s">
        <v>165</v>
      </c>
      <c r="F7561" t="s">
        <v>20697</v>
      </c>
      <c r="G7561" t="s">
        <v>224</v>
      </c>
      <c r="H7561" t="s">
        <v>135</v>
      </c>
      <c r="I7561" t="s">
        <v>136</v>
      </c>
      <c r="J7561" t="s">
        <v>137</v>
      </c>
      <c r="K7561" t="s">
        <v>138</v>
      </c>
      <c r="L7561" t="s">
        <v>20698</v>
      </c>
      <c r="M7561" t="s">
        <v>20699</v>
      </c>
      <c r="N7561">
        <v>4.3772222220000003</v>
      </c>
      <c r="O7561">
        <v>0</v>
      </c>
      <c r="P7561">
        <v>1</v>
      </c>
      <c r="Q7561">
        <v>0</v>
      </c>
      <c r="R7561">
        <v>3</v>
      </c>
      <c r="S7561">
        <v>0</v>
      </c>
      <c r="T7561">
        <v>3</v>
      </c>
      <c r="U7561">
        <v>0</v>
      </c>
      <c r="V7561">
        <v>0</v>
      </c>
      <c r="W7561">
        <v>0</v>
      </c>
      <c r="X7561">
        <v>0.89459549048222553</v>
      </c>
      <c r="Y7561">
        <v>0</v>
      </c>
      <c r="Z7561">
        <v>85.534396533313299</v>
      </c>
      <c r="AA7561">
        <v>0</v>
      </c>
      <c r="AB7561">
        <v>54.775386762745157</v>
      </c>
      <c r="AC7561">
        <v>0</v>
      </c>
      <c r="AD7561">
        <v>0</v>
      </c>
      <c r="AE7561">
        <v>141.2043787865407</v>
      </c>
    </row>
    <row r="7562" spans="1:31" x14ac:dyDescent="0.3">
      <c r="A7562">
        <v>2640757</v>
      </c>
      <c r="B7562">
        <v>1</v>
      </c>
      <c r="C7562" t="s">
        <v>80</v>
      </c>
      <c r="D7562" t="s">
        <v>97</v>
      </c>
      <c r="E7562" t="s">
        <v>194</v>
      </c>
      <c r="F7562" t="s">
        <v>3839</v>
      </c>
      <c r="G7562" t="s">
        <v>149</v>
      </c>
      <c r="H7562" t="s">
        <v>144</v>
      </c>
      <c r="I7562" t="s">
        <v>136</v>
      </c>
      <c r="J7562" t="s">
        <v>137</v>
      </c>
      <c r="K7562" t="s">
        <v>138</v>
      </c>
      <c r="L7562" t="s">
        <v>20700</v>
      </c>
      <c r="M7562" t="s">
        <v>20701</v>
      </c>
      <c r="N7562">
        <v>0.46555555500000001</v>
      </c>
      <c r="O7562">
        <v>8</v>
      </c>
      <c r="P7562">
        <v>788</v>
      </c>
      <c r="Q7562">
        <v>10</v>
      </c>
      <c r="R7562">
        <v>361</v>
      </c>
      <c r="S7562">
        <v>17</v>
      </c>
      <c r="T7562">
        <v>198</v>
      </c>
      <c r="U7562">
        <v>1</v>
      </c>
      <c r="V7562">
        <v>2</v>
      </c>
      <c r="W7562">
        <v>29.818656514444587</v>
      </c>
      <c r="X7562">
        <v>183.13177280187185</v>
      </c>
      <c r="Y7562">
        <v>23.171200722615538</v>
      </c>
      <c r="Z7562">
        <v>114.49335483129143</v>
      </c>
      <c r="AA7562">
        <v>98.152823323319751</v>
      </c>
      <c r="AB7562">
        <v>143.97083712554235</v>
      </c>
      <c r="AC7562">
        <v>40.242486006925795</v>
      </c>
      <c r="AD7562">
        <v>7.0216455280727548</v>
      </c>
      <c r="AE7562">
        <v>640.002776854084</v>
      </c>
    </row>
    <row r="7563" spans="1:31" x14ac:dyDescent="0.3">
      <c r="A7563">
        <v>2640857</v>
      </c>
      <c r="B7563">
        <v>1</v>
      </c>
      <c r="C7563" t="s">
        <v>80</v>
      </c>
      <c r="D7563" t="s">
        <v>105</v>
      </c>
      <c r="E7563" t="s">
        <v>141</v>
      </c>
      <c r="F7563" t="s">
        <v>20702</v>
      </c>
      <c r="G7563" t="s">
        <v>220</v>
      </c>
      <c r="H7563" t="s">
        <v>144</v>
      </c>
      <c r="I7563" t="s">
        <v>136</v>
      </c>
      <c r="J7563" t="s">
        <v>137</v>
      </c>
      <c r="K7563" t="s">
        <v>162</v>
      </c>
      <c r="L7563" t="s">
        <v>20703</v>
      </c>
      <c r="M7563" t="s">
        <v>20671</v>
      </c>
      <c r="N7563">
        <v>0.92611111099999999</v>
      </c>
      <c r="O7563">
        <v>0</v>
      </c>
      <c r="P7563">
        <v>431</v>
      </c>
      <c r="Q7563">
        <v>0</v>
      </c>
      <c r="R7563">
        <v>0</v>
      </c>
      <c r="S7563">
        <v>0</v>
      </c>
      <c r="T7563">
        <v>16</v>
      </c>
      <c r="U7563">
        <v>0</v>
      </c>
      <c r="V7563">
        <v>0</v>
      </c>
      <c r="W7563">
        <v>0</v>
      </c>
      <c r="X7563">
        <v>165.92465118464375</v>
      </c>
      <c r="Y7563">
        <v>0</v>
      </c>
      <c r="Z7563">
        <v>0</v>
      </c>
      <c r="AA7563">
        <v>0</v>
      </c>
      <c r="AB7563">
        <v>119.37401507645242</v>
      </c>
      <c r="AC7563">
        <v>0</v>
      </c>
      <c r="AD7563">
        <v>0</v>
      </c>
      <c r="AE7563">
        <v>285.29866626109617</v>
      </c>
    </row>
    <row r="7564" spans="1:31" x14ac:dyDescent="0.3">
      <c r="A7564">
        <v>2640614</v>
      </c>
      <c r="B7564">
        <v>1</v>
      </c>
      <c r="C7564" t="s">
        <v>80</v>
      </c>
      <c r="D7564" t="s">
        <v>96</v>
      </c>
      <c r="E7564" t="s">
        <v>132</v>
      </c>
      <c r="F7564" t="s">
        <v>20704</v>
      </c>
      <c r="G7564" t="s">
        <v>134</v>
      </c>
      <c r="H7564" t="s">
        <v>135</v>
      </c>
      <c r="I7564" t="s">
        <v>136</v>
      </c>
      <c r="J7564" t="s">
        <v>137</v>
      </c>
      <c r="K7564" t="s">
        <v>138</v>
      </c>
      <c r="L7564" t="s">
        <v>20705</v>
      </c>
      <c r="M7564" t="s">
        <v>20706</v>
      </c>
      <c r="N7564">
        <v>4.4752777769999996</v>
      </c>
      <c r="O7564">
        <v>0</v>
      </c>
      <c r="P7564">
        <v>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1.2510054287656087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1.2510054287656087</v>
      </c>
    </row>
    <row r="7565" spans="1:31" x14ac:dyDescent="0.3">
      <c r="A7565">
        <v>2641006</v>
      </c>
      <c r="B7565">
        <v>1</v>
      </c>
      <c r="C7565" t="s">
        <v>80</v>
      </c>
      <c r="D7565" t="s">
        <v>82</v>
      </c>
      <c r="E7565" t="s">
        <v>214</v>
      </c>
      <c r="F7565" t="s">
        <v>20707</v>
      </c>
      <c r="G7565" t="s">
        <v>300</v>
      </c>
      <c r="H7565" t="s">
        <v>135</v>
      </c>
      <c r="I7565" t="s">
        <v>136</v>
      </c>
      <c r="J7565" t="s">
        <v>137</v>
      </c>
      <c r="K7565" t="s">
        <v>138</v>
      </c>
      <c r="L7565" t="s">
        <v>20708</v>
      </c>
      <c r="M7565" t="s">
        <v>20709</v>
      </c>
      <c r="N7565">
        <v>1.166111111</v>
      </c>
      <c r="O7565">
        <v>0</v>
      </c>
      <c r="P7565">
        <v>105</v>
      </c>
      <c r="Q7565">
        <v>0</v>
      </c>
      <c r="R7565">
        <v>0</v>
      </c>
      <c r="S7565">
        <v>0</v>
      </c>
      <c r="T7565">
        <v>24</v>
      </c>
      <c r="U7565">
        <v>0</v>
      </c>
      <c r="V7565">
        <v>0</v>
      </c>
      <c r="W7565">
        <v>0</v>
      </c>
      <c r="X7565">
        <v>32.776407915260364</v>
      </c>
      <c r="Y7565">
        <v>0</v>
      </c>
      <c r="Z7565">
        <v>0</v>
      </c>
      <c r="AA7565">
        <v>0</v>
      </c>
      <c r="AB7565">
        <v>80.883855805751296</v>
      </c>
      <c r="AC7565">
        <v>0</v>
      </c>
      <c r="AD7565">
        <v>0</v>
      </c>
      <c r="AE7565">
        <v>113.66026372101166</v>
      </c>
    </row>
    <row r="7566" spans="1:31" x14ac:dyDescent="0.3">
      <c r="A7566">
        <v>2640986</v>
      </c>
      <c r="B7566">
        <v>1</v>
      </c>
      <c r="C7566" t="s">
        <v>80</v>
      </c>
      <c r="D7566" t="s">
        <v>100</v>
      </c>
      <c r="E7566" t="s">
        <v>194</v>
      </c>
      <c r="F7566" t="s">
        <v>5212</v>
      </c>
      <c r="G7566" t="s">
        <v>11672</v>
      </c>
      <c r="H7566" t="s">
        <v>144</v>
      </c>
      <c r="I7566" t="s">
        <v>136</v>
      </c>
      <c r="J7566" t="s">
        <v>3</v>
      </c>
      <c r="K7566" t="s">
        <v>138</v>
      </c>
      <c r="L7566" t="s">
        <v>20710</v>
      </c>
      <c r="M7566" t="s">
        <v>20711</v>
      </c>
      <c r="N7566">
        <v>0.330555555</v>
      </c>
      <c r="O7566">
        <v>4</v>
      </c>
      <c r="P7566">
        <v>9011</v>
      </c>
      <c r="Q7566">
        <v>4</v>
      </c>
      <c r="R7566">
        <v>83</v>
      </c>
      <c r="S7566">
        <v>10</v>
      </c>
      <c r="T7566">
        <v>670</v>
      </c>
      <c r="U7566">
        <v>0</v>
      </c>
      <c r="V7566">
        <v>0</v>
      </c>
      <c r="W7566">
        <v>29.449316995894325</v>
      </c>
      <c r="X7566">
        <v>835.42460228549612</v>
      </c>
      <c r="Y7566">
        <v>33.062120651746596</v>
      </c>
      <c r="Z7566">
        <v>29.533468123129452</v>
      </c>
      <c r="AA7566">
        <v>107.57474300004409</v>
      </c>
      <c r="AB7566">
        <v>407.73784281186113</v>
      </c>
      <c r="AC7566">
        <v>0</v>
      </c>
      <c r="AD7566">
        <v>0</v>
      </c>
      <c r="AE7566">
        <v>1442.7820938681716</v>
      </c>
    </row>
    <row r="7567" spans="1:31" x14ac:dyDescent="0.3">
      <c r="A7567">
        <v>2640654</v>
      </c>
      <c r="B7567">
        <v>1</v>
      </c>
      <c r="C7567" t="s">
        <v>80</v>
      </c>
      <c r="D7567" t="s">
        <v>93</v>
      </c>
      <c r="E7567" t="s">
        <v>165</v>
      </c>
      <c r="F7567" t="s">
        <v>20712</v>
      </c>
      <c r="G7567" t="s">
        <v>224</v>
      </c>
      <c r="H7567" t="s">
        <v>135</v>
      </c>
      <c r="I7567" t="s">
        <v>136</v>
      </c>
      <c r="J7567" t="s">
        <v>137</v>
      </c>
      <c r="K7567" t="s">
        <v>138</v>
      </c>
      <c r="L7567" t="s">
        <v>20713</v>
      </c>
      <c r="M7567" t="s">
        <v>20365</v>
      </c>
      <c r="N7567">
        <v>2.1747222220000002</v>
      </c>
      <c r="O7567">
        <v>0</v>
      </c>
      <c r="P7567">
        <v>107</v>
      </c>
      <c r="Q7567">
        <v>0</v>
      </c>
      <c r="R7567">
        <v>4</v>
      </c>
      <c r="S7567">
        <v>0</v>
      </c>
      <c r="T7567">
        <v>17</v>
      </c>
      <c r="U7567">
        <v>0</v>
      </c>
      <c r="V7567">
        <v>0</v>
      </c>
      <c r="W7567">
        <v>0</v>
      </c>
      <c r="X7567">
        <v>23.970746940970127</v>
      </c>
      <c r="Y7567">
        <v>0</v>
      </c>
      <c r="Z7567">
        <v>15.49490647772533</v>
      </c>
      <c r="AA7567">
        <v>0</v>
      </c>
      <c r="AB7567">
        <v>23.44365013747236</v>
      </c>
      <c r="AC7567">
        <v>0</v>
      </c>
      <c r="AD7567">
        <v>0</v>
      </c>
      <c r="AE7567">
        <v>62.909303556167814</v>
      </c>
    </row>
    <row r="7568" spans="1:31" x14ac:dyDescent="0.3">
      <c r="A7568">
        <v>2641318</v>
      </c>
      <c r="B7568">
        <v>1</v>
      </c>
      <c r="C7568" t="s">
        <v>81</v>
      </c>
      <c r="D7568" t="s">
        <v>115</v>
      </c>
      <c r="E7568" t="s">
        <v>141</v>
      </c>
      <c r="F7568" t="s">
        <v>20714</v>
      </c>
      <c r="G7568" t="s">
        <v>143</v>
      </c>
      <c r="H7568" t="s">
        <v>144</v>
      </c>
      <c r="I7568" t="s">
        <v>136</v>
      </c>
      <c r="J7568" t="s">
        <v>137</v>
      </c>
      <c r="K7568" t="s">
        <v>138</v>
      </c>
      <c r="L7568" t="s">
        <v>20715</v>
      </c>
      <c r="M7568" t="s">
        <v>20716</v>
      </c>
      <c r="N7568">
        <v>0.48416666600000002</v>
      </c>
      <c r="O7568">
        <v>0</v>
      </c>
      <c r="P7568">
        <v>73</v>
      </c>
      <c r="Q7568">
        <v>0</v>
      </c>
      <c r="R7568">
        <v>5</v>
      </c>
      <c r="S7568">
        <v>1</v>
      </c>
      <c r="T7568">
        <v>4</v>
      </c>
      <c r="U7568">
        <v>0</v>
      </c>
      <c r="V7568">
        <v>0</v>
      </c>
      <c r="W7568">
        <v>0</v>
      </c>
      <c r="X7568">
        <v>3.0893775163983999</v>
      </c>
      <c r="Y7568">
        <v>0</v>
      </c>
      <c r="Z7568">
        <v>1.2137575022606057</v>
      </c>
      <c r="AA7568">
        <v>16.276322351507318</v>
      </c>
      <c r="AB7568">
        <v>2.6021737915909029E-2</v>
      </c>
      <c r="AC7568">
        <v>0</v>
      </c>
      <c r="AD7568">
        <v>0</v>
      </c>
      <c r="AE7568">
        <v>20.605479108082232</v>
      </c>
    </row>
    <row r="7569" spans="1:31" x14ac:dyDescent="0.3">
      <c r="A7569">
        <v>2641009</v>
      </c>
      <c r="B7569">
        <v>1</v>
      </c>
      <c r="C7569" t="s">
        <v>80</v>
      </c>
      <c r="D7569" t="s">
        <v>95</v>
      </c>
      <c r="E7569" t="s">
        <v>194</v>
      </c>
      <c r="F7569" t="s">
        <v>7065</v>
      </c>
      <c r="G7569" t="s">
        <v>149</v>
      </c>
      <c r="H7569" t="s">
        <v>144</v>
      </c>
      <c r="I7569" t="s">
        <v>136</v>
      </c>
      <c r="J7569" t="s">
        <v>137</v>
      </c>
      <c r="K7569" t="s">
        <v>138</v>
      </c>
      <c r="L7569" t="s">
        <v>20717</v>
      </c>
      <c r="M7569" t="s">
        <v>20718</v>
      </c>
      <c r="N7569">
        <v>0.89249999999999996</v>
      </c>
      <c r="O7569">
        <v>0</v>
      </c>
      <c r="P7569">
        <v>32</v>
      </c>
      <c r="Q7569">
        <v>0</v>
      </c>
      <c r="R7569">
        <v>19</v>
      </c>
      <c r="S7569">
        <v>14</v>
      </c>
      <c r="T7569">
        <v>26</v>
      </c>
      <c r="U7569">
        <v>2</v>
      </c>
      <c r="V7569">
        <v>0</v>
      </c>
      <c r="W7569">
        <v>0</v>
      </c>
      <c r="X7569">
        <v>9.0522788469964723</v>
      </c>
      <c r="Y7569">
        <v>0</v>
      </c>
      <c r="Z7569">
        <v>8.2266150563693188</v>
      </c>
      <c r="AA7569">
        <v>371.10912351792666</v>
      </c>
      <c r="AB7569">
        <v>68.154295783294941</v>
      </c>
      <c r="AC7569">
        <v>12.419018475277007</v>
      </c>
      <c r="AD7569">
        <v>0</v>
      </c>
      <c r="AE7569">
        <v>468.96133167986437</v>
      </c>
    </row>
    <row r="7570" spans="1:31" x14ac:dyDescent="0.3">
      <c r="A7570">
        <v>2641341</v>
      </c>
      <c r="B7570">
        <v>1</v>
      </c>
      <c r="C7570" t="s">
        <v>80</v>
      </c>
      <c r="D7570" t="s">
        <v>83</v>
      </c>
      <c r="E7570" t="s">
        <v>165</v>
      </c>
      <c r="F7570" t="s">
        <v>20719</v>
      </c>
      <c r="G7570" t="s">
        <v>161</v>
      </c>
      <c r="H7570" t="s">
        <v>135</v>
      </c>
      <c r="I7570" t="s">
        <v>136</v>
      </c>
      <c r="J7570" t="s">
        <v>137</v>
      </c>
      <c r="K7570" t="s">
        <v>162</v>
      </c>
      <c r="L7570" t="s">
        <v>20720</v>
      </c>
      <c r="M7570" t="s">
        <v>20721</v>
      </c>
      <c r="N7570">
        <v>5.1736111109999996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31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155.76497315815962</v>
      </c>
      <c r="AC7570">
        <v>0</v>
      </c>
      <c r="AD7570">
        <v>0</v>
      </c>
      <c r="AE7570">
        <v>155.76497315815962</v>
      </c>
    </row>
    <row r="7571" spans="1:31" x14ac:dyDescent="0.3">
      <c r="A7571">
        <v>2640940</v>
      </c>
      <c r="B7571">
        <v>1</v>
      </c>
      <c r="C7571" t="s">
        <v>81</v>
      </c>
      <c r="D7571" t="s">
        <v>117</v>
      </c>
      <c r="E7571" t="s">
        <v>141</v>
      </c>
      <c r="F7571" t="s">
        <v>20722</v>
      </c>
      <c r="G7571" t="s">
        <v>143</v>
      </c>
      <c r="H7571" t="s">
        <v>144</v>
      </c>
      <c r="I7571" t="s">
        <v>136</v>
      </c>
      <c r="J7571" t="s">
        <v>137</v>
      </c>
      <c r="K7571" t="s">
        <v>138</v>
      </c>
      <c r="L7571" t="s">
        <v>20723</v>
      </c>
      <c r="M7571" t="s">
        <v>20724</v>
      </c>
      <c r="N7571">
        <v>2.477777777</v>
      </c>
      <c r="O7571">
        <v>1</v>
      </c>
      <c r="P7571">
        <v>127</v>
      </c>
      <c r="Q7571">
        <v>14</v>
      </c>
      <c r="R7571">
        <v>25</v>
      </c>
      <c r="S7571">
        <v>0</v>
      </c>
      <c r="T7571">
        <v>16</v>
      </c>
      <c r="U7571">
        <v>0</v>
      </c>
      <c r="V7571">
        <v>0</v>
      </c>
      <c r="W7571">
        <v>0.69892266206333331</v>
      </c>
      <c r="X7571">
        <v>60.85258843480706</v>
      </c>
      <c r="Y7571">
        <v>258.0772973359089</v>
      </c>
      <c r="Z7571">
        <v>90.250810907144853</v>
      </c>
      <c r="AA7571">
        <v>0</v>
      </c>
      <c r="AB7571">
        <v>39.818828413872794</v>
      </c>
      <c r="AC7571">
        <v>0</v>
      </c>
      <c r="AD7571">
        <v>0</v>
      </c>
      <c r="AE7571">
        <v>449.69844775379693</v>
      </c>
    </row>
    <row r="7572" spans="1:31" x14ac:dyDescent="0.3">
      <c r="A7572">
        <v>2640631</v>
      </c>
      <c r="B7572">
        <v>1</v>
      </c>
      <c r="C7572" t="s">
        <v>81</v>
      </c>
      <c r="D7572" t="s">
        <v>128</v>
      </c>
      <c r="E7572" t="s">
        <v>141</v>
      </c>
      <c r="F7572" t="s">
        <v>20725</v>
      </c>
      <c r="G7572" t="s">
        <v>149</v>
      </c>
      <c r="H7572" t="s">
        <v>144</v>
      </c>
      <c r="I7572" t="s">
        <v>136</v>
      </c>
      <c r="J7572" t="s">
        <v>137</v>
      </c>
      <c r="K7572" t="s">
        <v>138</v>
      </c>
      <c r="L7572" t="s">
        <v>20726</v>
      </c>
      <c r="M7572" t="s">
        <v>20727</v>
      </c>
      <c r="N7572">
        <v>0.454444444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197</v>
      </c>
      <c r="U7572">
        <v>1</v>
      </c>
      <c r="V7572">
        <v>10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56.583242460555489</v>
      </c>
      <c r="AC7572">
        <v>9.9840672052308914</v>
      </c>
      <c r="AD7572">
        <v>47.38008040991199</v>
      </c>
      <c r="AE7572">
        <v>113.94739007569837</v>
      </c>
    </row>
    <row r="7573" spans="1:31" x14ac:dyDescent="0.3">
      <c r="A7573">
        <v>2640963</v>
      </c>
      <c r="B7573">
        <v>1</v>
      </c>
      <c r="C7573" t="s">
        <v>80</v>
      </c>
      <c r="D7573" t="s">
        <v>106</v>
      </c>
      <c r="E7573" t="s">
        <v>147</v>
      </c>
      <c r="F7573" t="s">
        <v>16908</v>
      </c>
      <c r="G7573" t="s">
        <v>220</v>
      </c>
      <c r="H7573" t="s">
        <v>144</v>
      </c>
      <c r="I7573" t="s">
        <v>136</v>
      </c>
      <c r="J7573" t="s">
        <v>137</v>
      </c>
      <c r="K7573" t="s">
        <v>162</v>
      </c>
      <c r="L7573" t="s">
        <v>20728</v>
      </c>
      <c r="M7573" t="s">
        <v>20729</v>
      </c>
      <c r="N7573">
        <v>1.1741666660000001</v>
      </c>
      <c r="O7573">
        <v>1</v>
      </c>
      <c r="P7573">
        <v>45</v>
      </c>
      <c r="Q7573">
        <v>28</v>
      </c>
      <c r="R7573">
        <v>10</v>
      </c>
      <c r="S7573">
        <v>1</v>
      </c>
      <c r="T7573">
        <v>11</v>
      </c>
      <c r="U7573">
        <v>0</v>
      </c>
      <c r="V7573">
        <v>0</v>
      </c>
      <c r="W7573">
        <v>0.22129973137480552</v>
      </c>
      <c r="X7573">
        <v>22.246710284091087</v>
      </c>
      <c r="Y7573">
        <v>414.19119014638869</v>
      </c>
      <c r="Z7573">
        <v>36.825650788114224</v>
      </c>
      <c r="AA7573">
        <v>6.4262892235212465</v>
      </c>
      <c r="AB7573">
        <v>24.374961352290541</v>
      </c>
      <c r="AC7573">
        <v>0</v>
      </c>
      <c r="AD7573">
        <v>0</v>
      </c>
      <c r="AE7573">
        <v>504.28610152578057</v>
      </c>
    </row>
    <row r="7574" spans="1:31" x14ac:dyDescent="0.3">
      <c r="A7574">
        <v>2641627</v>
      </c>
      <c r="B7574">
        <v>1</v>
      </c>
      <c r="C7574" t="s">
        <v>81</v>
      </c>
      <c r="D7574" t="s">
        <v>123</v>
      </c>
      <c r="E7574" t="s">
        <v>165</v>
      </c>
      <c r="F7574" t="s">
        <v>20730</v>
      </c>
      <c r="G7574" t="s">
        <v>224</v>
      </c>
      <c r="H7574" t="s">
        <v>135</v>
      </c>
      <c r="I7574" t="s">
        <v>136</v>
      </c>
      <c r="J7574" t="s">
        <v>137</v>
      </c>
      <c r="K7574" t="s">
        <v>138</v>
      </c>
      <c r="L7574" t="s">
        <v>20731</v>
      </c>
      <c r="M7574" t="s">
        <v>20732</v>
      </c>
      <c r="N7574">
        <v>0.80583333300000004</v>
      </c>
      <c r="O7574">
        <v>0</v>
      </c>
      <c r="P7574">
        <v>185</v>
      </c>
      <c r="Q7574">
        <v>0</v>
      </c>
      <c r="R7574">
        <v>0</v>
      </c>
      <c r="S7574">
        <v>0</v>
      </c>
      <c r="T7574">
        <v>15</v>
      </c>
      <c r="U7574">
        <v>0</v>
      </c>
      <c r="V7574">
        <v>0</v>
      </c>
      <c r="W7574">
        <v>0</v>
      </c>
      <c r="X7574">
        <v>36.865919185369386</v>
      </c>
      <c r="Y7574">
        <v>0</v>
      </c>
      <c r="Z7574">
        <v>0</v>
      </c>
      <c r="AA7574">
        <v>0</v>
      </c>
      <c r="AB7574">
        <v>9.0223713497497524</v>
      </c>
      <c r="AC7574">
        <v>0</v>
      </c>
      <c r="AD7574">
        <v>0</v>
      </c>
      <c r="AE7574">
        <v>45.88829053511914</v>
      </c>
    </row>
    <row r="7575" spans="1:31" x14ac:dyDescent="0.3">
      <c r="A7575">
        <v>2640794</v>
      </c>
      <c r="B7575">
        <v>1</v>
      </c>
      <c r="C7575" t="s">
        <v>80</v>
      </c>
      <c r="D7575" t="s">
        <v>94</v>
      </c>
      <c r="E7575" t="s">
        <v>152</v>
      </c>
      <c r="F7575" t="s">
        <v>20733</v>
      </c>
      <c r="G7575" t="s">
        <v>154</v>
      </c>
      <c r="H7575" t="s">
        <v>135</v>
      </c>
      <c r="I7575" t="s">
        <v>136</v>
      </c>
      <c r="J7575" t="s">
        <v>137</v>
      </c>
      <c r="K7575" t="s">
        <v>138</v>
      </c>
      <c r="L7575" t="s">
        <v>20734</v>
      </c>
      <c r="M7575" t="s">
        <v>20735</v>
      </c>
      <c r="N7575">
        <v>0.34722222200000002</v>
      </c>
      <c r="O7575">
        <v>0</v>
      </c>
      <c r="P7575">
        <v>40</v>
      </c>
      <c r="Q7575">
        <v>0</v>
      </c>
      <c r="R7575">
        <v>0</v>
      </c>
      <c r="S7575">
        <v>0</v>
      </c>
      <c r="T7575">
        <v>2</v>
      </c>
      <c r="U7575">
        <v>0</v>
      </c>
      <c r="V7575">
        <v>0</v>
      </c>
      <c r="W7575">
        <v>0</v>
      </c>
      <c r="X7575">
        <v>1.4415423128780551</v>
      </c>
      <c r="Y7575">
        <v>0</v>
      </c>
      <c r="Z7575">
        <v>0</v>
      </c>
      <c r="AA7575">
        <v>0</v>
      </c>
      <c r="AB7575">
        <v>1.1568777613159723E-2</v>
      </c>
      <c r="AC7575">
        <v>0</v>
      </c>
      <c r="AD7575">
        <v>0</v>
      </c>
      <c r="AE7575">
        <v>1.4531110904912148</v>
      </c>
    </row>
    <row r="7576" spans="1:31" x14ac:dyDescent="0.3">
      <c r="A7576">
        <v>2641335</v>
      </c>
      <c r="B7576">
        <v>1</v>
      </c>
      <c r="C7576" t="s">
        <v>80</v>
      </c>
      <c r="D7576" t="s">
        <v>100</v>
      </c>
      <c r="E7576" t="s">
        <v>194</v>
      </c>
      <c r="F7576" t="s">
        <v>3906</v>
      </c>
      <c r="G7576" t="s">
        <v>149</v>
      </c>
      <c r="H7576" t="s">
        <v>144</v>
      </c>
      <c r="I7576" t="s">
        <v>136</v>
      </c>
      <c r="J7576" t="s">
        <v>137</v>
      </c>
      <c r="K7576" t="s">
        <v>138</v>
      </c>
      <c r="L7576" t="s">
        <v>20736</v>
      </c>
      <c r="M7576" t="s">
        <v>20737</v>
      </c>
      <c r="N7576">
        <v>0.52500000000000002</v>
      </c>
      <c r="O7576">
        <v>11</v>
      </c>
      <c r="P7576">
        <v>37</v>
      </c>
      <c r="Q7576">
        <v>67</v>
      </c>
      <c r="R7576">
        <v>85</v>
      </c>
      <c r="S7576">
        <v>14</v>
      </c>
      <c r="T7576">
        <v>39</v>
      </c>
      <c r="U7576">
        <v>0</v>
      </c>
      <c r="V7576">
        <v>1</v>
      </c>
      <c r="W7576">
        <v>3.0008217671121451</v>
      </c>
      <c r="X7576">
        <v>5.6991060875564212</v>
      </c>
      <c r="Y7576">
        <v>124.21125020647555</v>
      </c>
      <c r="Z7576">
        <v>75.056237313387015</v>
      </c>
      <c r="AA7576">
        <v>66.023860740187487</v>
      </c>
      <c r="AB7576">
        <v>35.737606987308908</v>
      </c>
      <c r="AC7576">
        <v>0</v>
      </c>
      <c r="AD7576">
        <v>3.5740479119502457</v>
      </c>
      <c r="AE7576">
        <v>313.3029310139778</v>
      </c>
    </row>
    <row r="7577" spans="1:31" x14ac:dyDescent="0.3">
      <c r="A7577">
        <v>2641026</v>
      </c>
      <c r="B7577">
        <v>1</v>
      </c>
      <c r="C7577" t="s">
        <v>80</v>
      </c>
      <c r="D7577" t="s">
        <v>96</v>
      </c>
      <c r="E7577" t="s">
        <v>214</v>
      </c>
      <c r="F7577" t="s">
        <v>20209</v>
      </c>
      <c r="G7577" t="s">
        <v>216</v>
      </c>
      <c r="H7577" t="s">
        <v>135</v>
      </c>
      <c r="I7577" t="s">
        <v>136</v>
      </c>
      <c r="J7577" t="s">
        <v>137</v>
      </c>
      <c r="K7577" t="s">
        <v>138</v>
      </c>
      <c r="L7577" t="s">
        <v>20738</v>
      </c>
      <c r="M7577" t="s">
        <v>20514</v>
      </c>
      <c r="N7577">
        <v>4.0852777769999999</v>
      </c>
      <c r="O7577">
        <v>0</v>
      </c>
      <c r="P7577">
        <v>11</v>
      </c>
      <c r="Q7577">
        <v>0</v>
      </c>
      <c r="R7577">
        <v>0</v>
      </c>
      <c r="S7577">
        <v>0</v>
      </c>
      <c r="T7577">
        <v>15</v>
      </c>
      <c r="U7577">
        <v>0</v>
      </c>
      <c r="V7577">
        <v>0</v>
      </c>
      <c r="W7577">
        <v>0</v>
      </c>
      <c r="X7577">
        <v>64.718503214664764</v>
      </c>
      <c r="Y7577">
        <v>0</v>
      </c>
      <c r="Z7577">
        <v>0</v>
      </c>
      <c r="AA7577">
        <v>0</v>
      </c>
      <c r="AB7577">
        <v>421.48703250064659</v>
      </c>
      <c r="AC7577">
        <v>0</v>
      </c>
      <c r="AD7577">
        <v>0</v>
      </c>
      <c r="AE7577">
        <v>486.20553571531138</v>
      </c>
    </row>
    <row r="7578" spans="1:31" x14ac:dyDescent="0.3">
      <c r="A7578">
        <v>2641143</v>
      </c>
      <c r="B7578">
        <v>2</v>
      </c>
      <c r="C7578" t="s">
        <v>80</v>
      </c>
      <c r="D7578" t="s">
        <v>84</v>
      </c>
      <c r="E7578" t="s">
        <v>152</v>
      </c>
      <c r="F7578" t="s">
        <v>20739</v>
      </c>
      <c r="G7578" t="s">
        <v>224</v>
      </c>
      <c r="H7578" t="s">
        <v>135</v>
      </c>
      <c r="I7578" t="s">
        <v>136</v>
      </c>
      <c r="J7578" t="s">
        <v>137</v>
      </c>
      <c r="K7578" t="s">
        <v>138</v>
      </c>
      <c r="L7578" t="s">
        <v>20556</v>
      </c>
      <c r="M7578" t="s">
        <v>20740</v>
      </c>
      <c r="N7578">
        <v>0.68555555499999998</v>
      </c>
      <c r="O7578">
        <v>0</v>
      </c>
      <c r="P7578">
        <v>571</v>
      </c>
      <c r="Q7578">
        <v>0</v>
      </c>
      <c r="R7578">
        <v>0</v>
      </c>
      <c r="S7578">
        <v>0</v>
      </c>
      <c r="T7578">
        <v>45</v>
      </c>
      <c r="U7578">
        <v>0</v>
      </c>
      <c r="V7578">
        <v>0</v>
      </c>
      <c r="W7578">
        <v>0</v>
      </c>
      <c r="X7578">
        <v>118.44900167079929</v>
      </c>
      <c r="Y7578">
        <v>0</v>
      </c>
      <c r="Z7578">
        <v>0</v>
      </c>
      <c r="AA7578">
        <v>0</v>
      </c>
      <c r="AB7578">
        <v>43.493214818108676</v>
      </c>
      <c r="AC7578">
        <v>0</v>
      </c>
      <c r="AD7578">
        <v>0</v>
      </c>
      <c r="AE7578">
        <v>161.94221648890797</v>
      </c>
    </row>
    <row r="7579" spans="1:31" x14ac:dyDescent="0.3">
      <c r="A7579">
        <v>2641132</v>
      </c>
      <c r="B7579">
        <v>1</v>
      </c>
      <c r="C7579" t="s">
        <v>81</v>
      </c>
      <c r="D7579" t="s">
        <v>128</v>
      </c>
      <c r="E7579" t="s">
        <v>214</v>
      </c>
      <c r="F7579" t="s">
        <v>20741</v>
      </c>
      <c r="G7579" t="s">
        <v>224</v>
      </c>
      <c r="H7579" t="s">
        <v>135</v>
      </c>
      <c r="I7579" t="s">
        <v>136</v>
      </c>
      <c r="J7579" t="s">
        <v>137</v>
      </c>
      <c r="K7579" t="s">
        <v>138</v>
      </c>
      <c r="L7579" t="s">
        <v>20742</v>
      </c>
      <c r="M7579" t="s">
        <v>20743</v>
      </c>
      <c r="N7579">
        <v>0.79611111099999998</v>
      </c>
      <c r="O7579">
        <v>0</v>
      </c>
      <c r="P7579">
        <v>137</v>
      </c>
      <c r="Q7579">
        <v>0</v>
      </c>
      <c r="R7579">
        <v>0</v>
      </c>
      <c r="S7579">
        <v>0</v>
      </c>
      <c r="T7579">
        <v>1</v>
      </c>
      <c r="U7579">
        <v>0</v>
      </c>
      <c r="V7579">
        <v>0</v>
      </c>
      <c r="W7579">
        <v>0</v>
      </c>
      <c r="X7579">
        <v>54.024223008972221</v>
      </c>
      <c r="Y7579">
        <v>0</v>
      </c>
      <c r="Z7579">
        <v>0</v>
      </c>
      <c r="AA7579">
        <v>0</v>
      </c>
      <c r="AB7579">
        <v>3.0605785541451449</v>
      </c>
      <c r="AC7579">
        <v>0</v>
      </c>
      <c r="AD7579">
        <v>0</v>
      </c>
      <c r="AE7579">
        <v>57.084801563117367</v>
      </c>
    </row>
    <row r="7580" spans="1:31" x14ac:dyDescent="0.3">
      <c r="A7580">
        <v>2640591</v>
      </c>
      <c r="B7580">
        <v>1</v>
      </c>
      <c r="C7580" t="s">
        <v>80</v>
      </c>
      <c r="D7580" t="s">
        <v>97</v>
      </c>
      <c r="E7580" t="s">
        <v>165</v>
      </c>
      <c r="F7580" t="s">
        <v>20744</v>
      </c>
      <c r="G7580" t="s">
        <v>224</v>
      </c>
      <c r="H7580" t="s">
        <v>135</v>
      </c>
      <c r="I7580" t="s">
        <v>136</v>
      </c>
      <c r="J7580" t="s">
        <v>137</v>
      </c>
      <c r="K7580" t="s">
        <v>138</v>
      </c>
      <c r="L7580" t="s">
        <v>20745</v>
      </c>
      <c r="M7580" t="s">
        <v>20746</v>
      </c>
      <c r="N7580">
        <v>1.5052777770000001</v>
      </c>
      <c r="O7580">
        <v>0</v>
      </c>
      <c r="P7580">
        <v>3</v>
      </c>
      <c r="Q7580">
        <v>0</v>
      </c>
      <c r="R7580">
        <v>0</v>
      </c>
      <c r="S7580">
        <v>0</v>
      </c>
      <c r="T7580">
        <v>2</v>
      </c>
      <c r="U7580">
        <v>0</v>
      </c>
      <c r="V7580">
        <v>0</v>
      </c>
      <c r="W7580">
        <v>0</v>
      </c>
      <c r="X7580">
        <v>6.1198216998032491</v>
      </c>
      <c r="Y7580">
        <v>0</v>
      </c>
      <c r="Z7580">
        <v>0</v>
      </c>
      <c r="AA7580">
        <v>0</v>
      </c>
      <c r="AB7580">
        <v>0.79890728398788502</v>
      </c>
      <c r="AC7580">
        <v>0</v>
      </c>
      <c r="AD7580">
        <v>0</v>
      </c>
      <c r="AE7580">
        <v>6.9187289837911337</v>
      </c>
    </row>
    <row r="7581" spans="1:31" x14ac:dyDescent="0.3">
      <c r="A7581">
        <v>2641046</v>
      </c>
      <c r="B7581">
        <v>1</v>
      </c>
      <c r="C7581" t="s">
        <v>80</v>
      </c>
      <c r="D7581" t="s">
        <v>82</v>
      </c>
      <c r="E7581" t="s">
        <v>214</v>
      </c>
      <c r="F7581" t="s">
        <v>20747</v>
      </c>
      <c r="G7581" t="s">
        <v>428</v>
      </c>
      <c r="H7581" t="s">
        <v>135</v>
      </c>
      <c r="I7581" t="s">
        <v>136</v>
      </c>
      <c r="J7581" t="s">
        <v>137</v>
      </c>
      <c r="K7581" t="s">
        <v>138</v>
      </c>
      <c r="L7581" t="s">
        <v>20748</v>
      </c>
      <c r="M7581" t="s">
        <v>20749</v>
      </c>
      <c r="N7581">
        <v>3.3194444440000002</v>
      </c>
      <c r="O7581">
        <v>0</v>
      </c>
      <c r="P7581">
        <v>1</v>
      </c>
      <c r="Q7581">
        <v>0</v>
      </c>
      <c r="R7581">
        <v>0</v>
      </c>
      <c r="S7581">
        <v>0</v>
      </c>
      <c r="T7581">
        <v>9</v>
      </c>
      <c r="U7581">
        <v>0</v>
      </c>
      <c r="V7581">
        <v>0</v>
      </c>
      <c r="W7581">
        <v>0</v>
      </c>
      <c r="X7581">
        <v>1.4717263287669553</v>
      </c>
      <c r="Y7581">
        <v>0</v>
      </c>
      <c r="Z7581">
        <v>0</v>
      </c>
      <c r="AA7581">
        <v>0</v>
      </c>
      <c r="AB7581">
        <v>65.564134655479378</v>
      </c>
      <c r="AC7581">
        <v>0</v>
      </c>
      <c r="AD7581">
        <v>0</v>
      </c>
      <c r="AE7581">
        <v>67.035860984246341</v>
      </c>
    </row>
    <row r="7582" spans="1:31" x14ac:dyDescent="0.3">
      <c r="A7582">
        <v>2641544</v>
      </c>
      <c r="B7582">
        <v>1</v>
      </c>
      <c r="C7582" t="s">
        <v>81</v>
      </c>
      <c r="D7582" t="s">
        <v>128</v>
      </c>
      <c r="E7582" t="s">
        <v>165</v>
      </c>
      <c r="F7582" t="s">
        <v>20750</v>
      </c>
      <c r="G7582" t="s">
        <v>20751</v>
      </c>
      <c r="H7582" t="s">
        <v>135</v>
      </c>
      <c r="I7582" t="s">
        <v>136</v>
      </c>
      <c r="J7582" t="s">
        <v>137</v>
      </c>
      <c r="K7582" t="s">
        <v>138</v>
      </c>
      <c r="L7582" t="s">
        <v>20752</v>
      </c>
      <c r="M7582" t="s">
        <v>20753</v>
      </c>
      <c r="N7582">
        <v>7.0788888879999998</v>
      </c>
      <c r="O7582">
        <v>0</v>
      </c>
      <c r="P7582">
        <v>4</v>
      </c>
      <c r="Q7582">
        <v>0</v>
      </c>
      <c r="R7582">
        <v>6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5.3727362692139717</v>
      </c>
      <c r="Y7582">
        <v>0</v>
      </c>
      <c r="Z7582">
        <v>31.828779079640498</v>
      </c>
      <c r="AA7582">
        <v>0</v>
      </c>
      <c r="AB7582">
        <v>0</v>
      </c>
      <c r="AC7582">
        <v>0</v>
      </c>
      <c r="AD7582">
        <v>0</v>
      </c>
      <c r="AE7582">
        <v>37.201515348854471</v>
      </c>
    </row>
    <row r="7583" spans="1:31" x14ac:dyDescent="0.3">
      <c r="A7583">
        <v>2640691</v>
      </c>
      <c r="B7583">
        <v>1</v>
      </c>
      <c r="C7583" t="s">
        <v>80</v>
      </c>
      <c r="D7583" t="s">
        <v>107</v>
      </c>
      <c r="E7583" t="s">
        <v>147</v>
      </c>
      <c r="F7583" t="s">
        <v>20754</v>
      </c>
      <c r="G7583" t="s">
        <v>143</v>
      </c>
      <c r="H7583" t="s">
        <v>144</v>
      </c>
      <c r="I7583" t="s">
        <v>136</v>
      </c>
      <c r="J7583" t="s">
        <v>137</v>
      </c>
      <c r="K7583" t="s">
        <v>138</v>
      </c>
      <c r="L7583" t="s">
        <v>20755</v>
      </c>
      <c r="M7583" t="s">
        <v>20756</v>
      </c>
      <c r="N7583">
        <v>1.809722222</v>
      </c>
      <c r="O7583">
        <v>2</v>
      </c>
      <c r="P7583">
        <v>530</v>
      </c>
      <c r="Q7583">
        <v>5</v>
      </c>
      <c r="R7583">
        <v>11</v>
      </c>
      <c r="S7583">
        <v>10</v>
      </c>
      <c r="T7583">
        <v>47</v>
      </c>
      <c r="U7583">
        <v>0</v>
      </c>
      <c r="V7583">
        <v>0</v>
      </c>
      <c r="W7583">
        <v>1.262507390632565</v>
      </c>
      <c r="X7583">
        <v>272.34718235788773</v>
      </c>
      <c r="Y7583">
        <v>1563.4057058313861</v>
      </c>
      <c r="Z7583">
        <v>11.907245869043717</v>
      </c>
      <c r="AA7583">
        <v>279.62969734153495</v>
      </c>
      <c r="AB7583">
        <v>144.15273325410317</v>
      </c>
      <c r="AC7583">
        <v>0</v>
      </c>
      <c r="AD7583">
        <v>0</v>
      </c>
      <c r="AE7583">
        <v>2272.7050720445882</v>
      </c>
    </row>
    <row r="7584" spans="1:31" x14ac:dyDescent="0.3">
      <c r="A7584">
        <v>2641258</v>
      </c>
      <c r="B7584">
        <v>1</v>
      </c>
      <c r="C7584" t="s">
        <v>80</v>
      </c>
      <c r="D7584" t="s">
        <v>105</v>
      </c>
      <c r="E7584" t="s">
        <v>147</v>
      </c>
      <c r="F7584" t="s">
        <v>20757</v>
      </c>
      <c r="G7584" t="s">
        <v>149</v>
      </c>
      <c r="H7584" t="s">
        <v>144</v>
      </c>
      <c r="I7584" t="s">
        <v>136</v>
      </c>
      <c r="J7584" t="s">
        <v>137</v>
      </c>
      <c r="K7584" t="s">
        <v>138</v>
      </c>
      <c r="L7584" t="s">
        <v>20758</v>
      </c>
      <c r="M7584" t="s">
        <v>20759</v>
      </c>
      <c r="N7584">
        <v>0.234444444</v>
      </c>
      <c r="O7584">
        <v>0</v>
      </c>
      <c r="P7584">
        <v>4662</v>
      </c>
      <c r="Q7584">
        <v>0</v>
      </c>
      <c r="R7584">
        <v>0</v>
      </c>
      <c r="S7584">
        <v>1</v>
      </c>
      <c r="T7584">
        <v>368</v>
      </c>
      <c r="U7584">
        <v>0</v>
      </c>
      <c r="V7584">
        <v>0</v>
      </c>
      <c r="W7584">
        <v>0</v>
      </c>
      <c r="X7584">
        <v>307.04480960311878</v>
      </c>
      <c r="Y7584">
        <v>0</v>
      </c>
      <c r="Z7584">
        <v>0</v>
      </c>
      <c r="AA7584">
        <v>0.72206085691245336</v>
      </c>
      <c r="AB7584">
        <v>94.84428661493844</v>
      </c>
      <c r="AC7584">
        <v>0</v>
      </c>
      <c r="AD7584">
        <v>0</v>
      </c>
      <c r="AE7584">
        <v>402.61115707496964</v>
      </c>
    </row>
    <row r="7585" spans="1:31" x14ac:dyDescent="0.3">
      <c r="A7585">
        <v>2641066</v>
      </c>
      <c r="B7585">
        <v>1</v>
      </c>
      <c r="C7585" t="s">
        <v>80</v>
      </c>
      <c r="D7585" t="s">
        <v>99</v>
      </c>
      <c r="E7585" t="s">
        <v>165</v>
      </c>
      <c r="F7585" t="s">
        <v>20760</v>
      </c>
      <c r="G7585" t="s">
        <v>187</v>
      </c>
      <c r="H7585" t="s">
        <v>135</v>
      </c>
      <c r="I7585" t="s">
        <v>136</v>
      </c>
      <c r="J7585" t="s">
        <v>137</v>
      </c>
      <c r="K7585" t="s">
        <v>138</v>
      </c>
      <c r="L7585" t="s">
        <v>20761</v>
      </c>
      <c r="M7585" t="s">
        <v>20762</v>
      </c>
      <c r="N7585">
        <v>2.2402777770000002</v>
      </c>
      <c r="O7585">
        <v>0</v>
      </c>
      <c r="P7585">
        <v>63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26.218536141373718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26.218536141373718</v>
      </c>
    </row>
    <row r="7586" spans="1:31" x14ac:dyDescent="0.3">
      <c r="A7586">
        <v>2640923</v>
      </c>
      <c r="B7586">
        <v>1</v>
      </c>
      <c r="C7586" t="s">
        <v>81</v>
      </c>
      <c r="D7586" t="s">
        <v>128</v>
      </c>
      <c r="E7586" t="s">
        <v>141</v>
      </c>
      <c r="F7586" t="s">
        <v>2249</v>
      </c>
      <c r="G7586" t="s">
        <v>143</v>
      </c>
      <c r="H7586" t="s">
        <v>144</v>
      </c>
      <c r="I7586" t="s">
        <v>136</v>
      </c>
      <c r="J7586" t="s">
        <v>137</v>
      </c>
      <c r="K7586" t="s">
        <v>138</v>
      </c>
      <c r="L7586" t="s">
        <v>20763</v>
      </c>
      <c r="M7586" t="s">
        <v>20764</v>
      </c>
      <c r="N7586">
        <v>7.1102777770000003</v>
      </c>
      <c r="O7586">
        <v>1</v>
      </c>
      <c r="P7586">
        <v>529</v>
      </c>
      <c r="Q7586">
        <v>3</v>
      </c>
      <c r="R7586">
        <v>13</v>
      </c>
      <c r="S7586">
        <v>1</v>
      </c>
      <c r="T7586">
        <v>50</v>
      </c>
      <c r="U7586">
        <v>0</v>
      </c>
      <c r="V7586">
        <v>0</v>
      </c>
      <c r="W7586">
        <v>2.0599008624233335</v>
      </c>
      <c r="X7586">
        <v>825.34593039300557</v>
      </c>
      <c r="Y7586">
        <v>107.45077917076405</v>
      </c>
      <c r="Z7586">
        <v>68.150640967101296</v>
      </c>
      <c r="AA7586">
        <v>2.1228274003160004</v>
      </c>
      <c r="AB7586">
        <v>283.45648964407201</v>
      </c>
      <c r="AC7586">
        <v>0</v>
      </c>
      <c r="AD7586">
        <v>0</v>
      </c>
      <c r="AE7586">
        <v>1288.5865684376822</v>
      </c>
    </row>
    <row r="7587" spans="1:31" x14ac:dyDescent="0.3">
      <c r="A7587">
        <v>2641444</v>
      </c>
      <c r="B7587">
        <v>1</v>
      </c>
      <c r="C7587" t="s">
        <v>81</v>
      </c>
      <c r="D7587" t="s">
        <v>118</v>
      </c>
      <c r="E7587" t="s">
        <v>165</v>
      </c>
      <c r="F7587" t="s">
        <v>20765</v>
      </c>
      <c r="G7587" t="s">
        <v>822</v>
      </c>
      <c r="H7587" t="s">
        <v>135</v>
      </c>
      <c r="I7587" t="s">
        <v>136</v>
      </c>
      <c r="J7587" t="s">
        <v>137</v>
      </c>
      <c r="K7587" t="s">
        <v>138</v>
      </c>
      <c r="L7587" t="s">
        <v>20766</v>
      </c>
      <c r="M7587" t="s">
        <v>20767</v>
      </c>
      <c r="N7587">
        <v>0.56861111099999995</v>
      </c>
      <c r="O7587">
        <v>0</v>
      </c>
      <c r="P7587">
        <v>70</v>
      </c>
      <c r="Q7587">
        <v>0</v>
      </c>
      <c r="R7587">
        <v>5</v>
      </c>
      <c r="S7587">
        <v>0</v>
      </c>
      <c r="T7587">
        <v>19</v>
      </c>
      <c r="U7587">
        <v>0</v>
      </c>
      <c r="V7587">
        <v>0</v>
      </c>
      <c r="W7587">
        <v>0</v>
      </c>
      <c r="X7587">
        <v>10.740372541064714</v>
      </c>
      <c r="Y7587">
        <v>0</v>
      </c>
      <c r="Z7587">
        <v>3.5019718671897686</v>
      </c>
      <c r="AA7587">
        <v>0</v>
      </c>
      <c r="AB7587">
        <v>3.8010650615562174</v>
      </c>
      <c r="AC7587">
        <v>0</v>
      </c>
      <c r="AD7587">
        <v>0</v>
      </c>
      <c r="AE7587">
        <v>18.043409469810697</v>
      </c>
    </row>
    <row r="7588" spans="1:31" x14ac:dyDescent="0.3">
      <c r="A7588">
        <v>2641358</v>
      </c>
      <c r="B7588">
        <v>1</v>
      </c>
      <c r="C7588" t="s">
        <v>80</v>
      </c>
      <c r="D7588" t="s">
        <v>82</v>
      </c>
      <c r="E7588" t="s">
        <v>165</v>
      </c>
      <c r="F7588" t="s">
        <v>20768</v>
      </c>
      <c r="G7588" t="s">
        <v>3645</v>
      </c>
      <c r="H7588" t="s">
        <v>135</v>
      </c>
      <c r="I7588" t="s">
        <v>136</v>
      </c>
      <c r="J7588" t="s">
        <v>137</v>
      </c>
      <c r="K7588" t="s">
        <v>138</v>
      </c>
      <c r="L7588" t="s">
        <v>20769</v>
      </c>
      <c r="M7588" t="s">
        <v>20770</v>
      </c>
      <c r="N7588">
        <v>2.102222222</v>
      </c>
      <c r="O7588">
        <v>0</v>
      </c>
      <c r="P7588">
        <v>116</v>
      </c>
      <c r="Q7588">
        <v>0</v>
      </c>
      <c r="R7588">
        <v>0</v>
      </c>
      <c r="S7588">
        <v>0</v>
      </c>
      <c r="T7588">
        <v>6</v>
      </c>
      <c r="U7588">
        <v>0</v>
      </c>
      <c r="V7588">
        <v>0</v>
      </c>
      <c r="W7588">
        <v>0</v>
      </c>
      <c r="X7588">
        <v>81.253514539761198</v>
      </c>
      <c r="Y7588">
        <v>0</v>
      </c>
      <c r="Z7588">
        <v>0</v>
      </c>
      <c r="AA7588">
        <v>0</v>
      </c>
      <c r="AB7588">
        <v>10.068162367506577</v>
      </c>
      <c r="AC7588">
        <v>0</v>
      </c>
      <c r="AD7588">
        <v>0</v>
      </c>
      <c r="AE7588">
        <v>91.321676907267772</v>
      </c>
    </row>
    <row r="7589" spans="1:31" x14ac:dyDescent="0.3">
      <c r="A7589">
        <v>2640860</v>
      </c>
      <c r="B7589">
        <v>1</v>
      </c>
      <c r="C7589" t="s">
        <v>80</v>
      </c>
      <c r="D7589" t="s">
        <v>101</v>
      </c>
      <c r="E7589" t="s">
        <v>165</v>
      </c>
      <c r="F7589" t="s">
        <v>20771</v>
      </c>
      <c r="G7589" t="s">
        <v>154</v>
      </c>
      <c r="H7589" t="s">
        <v>135</v>
      </c>
      <c r="I7589" t="s">
        <v>136</v>
      </c>
      <c r="J7589" t="s">
        <v>137</v>
      </c>
      <c r="K7589" t="s">
        <v>138</v>
      </c>
      <c r="L7589" t="s">
        <v>20772</v>
      </c>
      <c r="M7589" t="s">
        <v>20773</v>
      </c>
      <c r="N7589">
        <v>2.5738888879999999</v>
      </c>
      <c r="O7589">
        <v>0</v>
      </c>
      <c r="P7589">
        <v>219</v>
      </c>
      <c r="Q7589">
        <v>0</v>
      </c>
      <c r="R7589">
        <v>0</v>
      </c>
      <c r="S7589">
        <v>0</v>
      </c>
      <c r="T7589">
        <v>11</v>
      </c>
      <c r="U7589">
        <v>0</v>
      </c>
      <c r="V7589">
        <v>0</v>
      </c>
      <c r="W7589">
        <v>0</v>
      </c>
      <c r="X7589">
        <v>126.70240411268718</v>
      </c>
      <c r="Y7589">
        <v>0</v>
      </c>
      <c r="Z7589">
        <v>0</v>
      </c>
      <c r="AA7589">
        <v>0</v>
      </c>
      <c r="AB7589">
        <v>28.308472355808011</v>
      </c>
      <c r="AC7589">
        <v>0</v>
      </c>
      <c r="AD7589">
        <v>0</v>
      </c>
      <c r="AE7589">
        <v>155.01087646849518</v>
      </c>
    </row>
    <row r="7590" spans="1:31" x14ac:dyDescent="0.3">
      <c r="A7590">
        <v>2641693</v>
      </c>
      <c r="B7590">
        <v>1</v>
      </c>
      <c r="C7590" t="s">
        <v>81</v>
      </c>
      <c r="D7590" t="s">
        <v>114</v>
      </c>
      <c r="E7590" t="s">
        <v>147</v>
      </c>
      <c r="F7590" t="s">
        <v>20774</v>
      </c>
      <c r="G7590" t="s">
        <v>149</v>
      </c>
      <c r="H7590" t="s">
        <v>144</v>
      </c>
      <c r="I7590" t="s">
        <v>136</v>
      </c>
      <c r="J7590" t="s">
        <v>137</v>
      </c>
      <c r="K7590" t="s">
        <v>138</v>
      </c>
      <c r="L7590" t="s">
        <v>20775</v>
      </c>
      <c r="M7590" t="s">
        <v>20776</v>
      </c>
      <c r="N7590">
        <v>0.625</v>
      </c>
      <c r="O7590">
        <v>0</v>
      </c>
      <c r="P7590">
        <v>365</v>
      </c>
      <c r="Q7590">
        <v>0</v>
      </c>
      <c r="R7590">
        <v>0</v>
      </c>
      <c r="S7590">
        <v>0</v>
      </c>
      <c r="T7590">
        <v>34</v>
      </c>
      <c r="U7590">
        <v>0</v>
      </c>
      <c r="V7590">
        <v>0</v>
      </c>
      <c r="W7590">
        <v>0</v>
      </c>
      <c r="X7590">
        <v>25.719877004461974</v>
      </c>
      <c r="Y7590">
        <v>0</v>
      </c>
      <c r="Z7590">
        <v>0</v>
      </c>
      <c r="AA7590">
        <v>0</v>
      </c>
      <c r="AB7590">
        <v>3.0381127670943795</v>
      </c>
      <c r="AC7590">
        <v>0</v>
      </c>
      <c r="AD7590">
        <v>0</v>
      </c>
      <c r="AE7590">
        <v>28.757989771556353</v>
      </c>
    </row>
    <row r="7591" spans="1:31" x14ac:dyDescent="0.3">
      <c r="A7591">
        <v>2640760</v>
      </c>
      <c r="B7591">
        <v>1</v>
      </c>
      <c r="C7591" t="s">
        <v>80</v>
      </c>
      <c r="D7591" t="s">
        <v>106</v>
      </c>
      <c r="E7591" t="s">
        <v>147</v>
      </c>
      <c r="F7591" t="s">
        <v>20777</v>
      </c>
      <c r="G7591" t="s">
        <v>220</v>
      </c>
      <c r="H7591" t="s">
        <v>144</v>
      </c>
      <c r="I7591" t="s">
        <v>136</v>
      </c>
      <c r="J7591" t="s">
        <v>137</v>
      </c>
      <c r="K7591" t="s">
        <v>162</v>
      </c>
      <c r="L7591" t="s">
        <v>20778</v>
      </c>
      <c r="M7591" t="s">
        <v>20779</v>
      </c>
      <c r="N7591">
        <v>7.8305555550000001</v>
      </c>
      <c r="O7591">
        <v>1</v>
      </c>
      <c r="P7591">
        <v>0</v>
      </c>
      <c r="Q7591">
        <v>14</v>
      </c>
      <c r="R7591">
        <v>99</v>
      </c>
      <c r="S7591">
        <v>13</v>
      </c>
      <c r="T7591">
        <v>19</v>
      </c>
      <c r="U7591">
        <v>0</v>
      </c>
      <c r="V7591">
        <v>0</v>
      </c>
      <c r="W7591">
        <v>8.090614455487664</v>
      </c>
      <c r="X7591">
        <v>0</v>
      </c>
      <c r="Y7591">
        <v>1007.5969224012213</v>
      </c>
      <c r="Z7591">
        <v>4727.2015588852928</v>
      </c>
      <c r="AA7591">
        <v>488.38081590333036</v>
      </c>
      <c r="AB7591">
        <v>1396.7579861970592</v>
      </c>
      <c r="AC7591">
        <v>0</v>
      </c>
      <c r="AD7591">
        <v>0</v>
      </c>
      <c r="AE7591">
        <v>7628.0278978423912</v>
      </c>
    </row>
    <row r="7592" spans="1:31" x14ac:dyDescent="0.3">
      <c r="A7592">
        <v>2640711</v>
      </c>
      <c r="B7592">
        <v>1</v>
      </c>
      <c r="C7592" t="s">
        <v>81</v>
      </c>
      <c r="D7592" t="s">
        <v>127</v>
      </c>
      <c r="E7592" t="s">
        <v>141</v>
      </c>
      <c r="F7592" t="s">
        <v>648</v>
      </c>
      <c r="G7592" t="s">
        <v>161</v>
      </c>
      <c r="H7592" t="s">
        <v>144</v>
      </c>
      <c r="I7592" t="s">
        <v>136</v>
      </c>
      <c r="J7592" t="s">
        <v>137</v>
      </c>
      <c r="K7592" t="s">
        <v>162</v>
      </c>
      <c r="L7592" t="s">
        <v>20780</v>
      </c>
      <c r="M7592" t="s">
        <v>20781</v>
      </c>
      <c r="N7592">
        <v>8.4794444440000003</v>
      </c>
      <c r="O7592">
        <v>0</v>
      </c>
      <c r="P7592">
        <v>146</v>
      </c>
      <c r="Q7592">
        <v>0</v>
      </c>
      <c r="R7592">
        <v>4</v>
      </c>
      <c r="S7592">
        <v>0</v>
      </c>
      <c r="T7592">
        <v>10</v>
      </c>
      <c r="U7592">
        <v>0</v>
      </c>
      <c r="V7592">
        <v>0</v>
      </c>
      <c r="W7592">
        <v>0</v>
      </c>
      <c r="X7592">
        <v>231.73820015336347</v>
      </c>
      <c r="Y7592">
        <v>0</v>
      </c>
      <c r="Z7592">
        <v>40.401316453130605</v>
      </c>
      <c r="AA7592">
        <v>0</v>
      </c>
      <c r="AB7592">
        <v>88.432208803698558</v>
      </c>
      <c r="AC7592">
        <v>0</v>
      </c>
      <c r="AD7592">
        <v>0</v>
      </c>
      <c r="AE7592">
        <v>360.57172541019258</v>
      </c>
    </row>
    <row r="7593" spans="1:31" x14ac:dyDescent="0.3">
      <c r="A7593">
        <v>2641035</v>
      </c>
      <c r="B7593">
        <v>1</v>
      </c>
      <c r="C7593" t="s">
        <v>80</v>
      </c>
      <c r="D7593" t="s">
        <v>107</v>
      </c>
      <c r="E7593" t="s">
        <v>141</v>
      </c>
      <c r="F7593" t="s">
        <v>11317</v>
      </c>
      <c r="G7593" t="s">
        <v>149</v>
      </c>
      <c r="H7593" t="s">
        <v>144</v>
      </c>
      <c r="I7593" t="s">
        <v>136</v>
      </c>
      <c r="J7593" t="s">
        <v>137</v>
      </c>
      <c r="K7593" t="s">
        <v>138</v>
      </c>
      <c r="L7593" t="s">
        <v>20782</v>
      </c>
      <c r="M7593" t="s">
        <v>20783</v>
      </c>
      <c r="N7593">
        <v>0.71250000000000002</v>
      </c>
      <c r="O7593">
        <v>2</v>
      </c>
      <c r="P7593">
        <v>1492</v>
      </c>
      <c r="Q7593">
        <v>0</v>
      </c>
      <c r="R7593">
        <v>0</v>
      </c>
      <c r="S7593">
        <v>9</v>
      </c>
      <c r="T7593">
        <v>114</v>
      </c>
      <c r="U7593">
        <v>0</v>
      </c>
      <c r="V7593">
        <v>2</v>
      </c>
      <c r="W7593">
        <v>12.619414499136603</v>
      </c>
      <c r="X7593">
        <v>322.11066401342339</v>
      </c>
      <c r="Y7593">
        <v>0</v>
      </c>
      <c r="Z7593">
        <v>0</v>
      </c>
      <c r="AA7593">
        <v>77.166868567416586</v>
      </c>
      <c r="AB7593">
        <v>164.52369252218722</v>
      </c>
      <c r="AC7593">
        <v>0</v>
      </c>
      <c r="AD7593">
        <v>11.836493718509024</v>
      </c>
      <c r="AE7593">
        <v>588.25713332067289</v>
      </c>
    </row>
    <row r="7594" spans="1:31" x14ac:dyDescent="0.3">
      <c r="A7594">
        <v>2640703</v>
      </c>
      <c r="B7594">
        <v>1</v>
      </c>
      <c r="C7594" t="s">
        <v>80</v>
      </c>
      <c r="D7594" t="s">
        <v>83</v>
      </c>
      <c r="E7594" t="s">
        <v>152</v>
      </c>
      <c r="F7594" t="s">
        <v>1438</v>
      </c>
      <c r="G7594" t="s">
        <v>191</v>
      </c>
      <c r="H7594" t="s">
        <v>135</v>
      </c>
      <c r="I7594" t="s">
        <v>136</v>
      </c>
      <c r="J7594" t="s">
        <v>137</v>
      </c>
      <c r="K7594" t="s">
        <v>138</v>
      </c>
      <c r="L7594" t="s">
        <v>20784</v>
      </c>
      <c r="M7594" t="s">
        <v>20785</v>
      </c>
      <c r="N7594">
        <v>3.2408333329999999</v>
      </c>
      <c r="O7594">
        <v>0</v>
      </c>
      <c r="P7594">
        <v>255</v>
      </c>
      <c r="Q7594">
        <v>0</v>
      </c>
      <c r="R7594">
        <v>0</v>
      </c>
      <c r="S7594">
        <v>0</v>
      </c>
      <c r="T7594">
        <v>12</v>
      </c>
      <c r="U7594">
        <v>0</v>
      </c>
      <c r="V7594">
        <v>0</v>
      </c>
      <c r="W7594">
        <v>0</v>
      </c>
      <c r="X7594">
        <v>397.90315703724633</v>
      </c>
      <c r="Y7594">
        <v>0</v>
      </c>
      <c r="Z7594">
        <v>0</v>
      </c>
      <c r="AA7594">
        <v>0</v>
      </c>
      <c r="AB7594">
        <v>104.39115993125195</v>
      </c>
      <c r="AC7594">
        <v>0</v>
      </c>
      <c r="AD7594">
        <v>0</v>
      </c>
      <c r="AE7594">
        <v>502.29431696849826</v>
      </c>
    </row>
    <row r="7595" spans="1:31" x14ac:dyDescent="0.3">
      <c r="A7595">
        <v>2641367</v>
      </c>
      <c r="B7595">
        <v>1</v>
      </c>
      <c r="C7595" t="s">
        <v>80</v>
      </c>
      <c r="D7595" t="s">
        <v>104</v>
      </c>
      <c r="E7595" t="s">
        <v>165</v>
      </c>
      <c r="F7595" t="s">
        <v>20786</v>
      </c>
      <c r="G7595" t="s">
        <v>224</v>
      </c>
      <c r="H7595" t="s">
        <v>135</v>
      </c>
      <c r="I7595" t="s">
        <v>136</v>
      </c>
      <c r="J7595" t="s">
        <v>137</v>
      </c>
      <c r="K7595" t="s">
        <v>138</v>
      </c>
      <c r="L7595" t="s">
        <v>20787</v>
      </c>
      <c r="M7595" t="s">
        <v>20788</v>
      </c>
      <c r="N7595">
        <v>2.2858333329999998</v>
      </c>
      <c r="O7595">
        <v>0</v>
      </c>
      <c r="P7595">
        <v>73</v>
      </c>
      <c r="Q7595">
        <v>0</v>
      </c>
      <c r="R7595">
        <v>0</v>
      </c>
      <c r="S7595">
        <v>0</v>
      </c>
      <c r="T7595">
        <v>4</v>
      </c>
      <c r="U7595">
        <v>0</v>
      </c>
      <c r="V7595">
        <v>0</v>
      </c>
      <c r="W7595">
        <v>0</v>
      </c>
      <c r="X7595">
        <v>36.145730681251365</v>
      </c>
      <c r="Y7595">
        <v>0</v>
      </c>
      <c r="Z7595">
        <v>0</v>
      </c>
      <c r="AA7595">
        <v>0</v>
      </c>
      <c r="AB7595">
        <v>2.0396158927619155</v>
      </c>
      <c r="AC7595">
        <v>0</v>
      </c>
      <c r="AD7595">
        <v>0</v>
      </c>
      <c r="AE7595">
        <v>38.18534657401328</v>
      </c>
    </row>
    <row r="7596" spans="1:31" x14ac:dyDescent="0.3">
      <c r="A7596">
        <v>2641198</v>
      </c>
      <c r="B7596">
        <v>1</v>
      </c>
      <c r="C7596" t="s">
        <v>80</v>
      </c>
      <c r="D7596" t="s">
        <v>84</v>
      </c>
      <c r="E7596" t="s">
        <v>165</v>
      </c>
      <c r="F7596" t="s">
        <v>20789</v>
      </c>
      <c r="G7596" t="s">
        <v>224</v>
      </c>
      <c r="H7596" t="s">
        <v>135</v>
      </c>
      <c r="I7596" t="s">
        <v>136</v>
      </c>
      <c r="J7596" t="s">
        <v>137</v>
      </c>
      <c r="K7596" t="s">
        <v>138</v>
      </c>
      <c r="L7596" t="s">
        <v>20790</v>
      </c>
      <c r="M7596" t="s">
        <v>20791</v>
      </c>
      <c r="N7596">
        <v>1.872222222</v>
      </c>
      <c r="O7596">
        <v>0</v>
      </c>
      <c r="P7596">
        <v>254</v>
      </c>
      <c r="Q7596">
        <v>0</v>
      </c>
      <c r="R7596">
        <v>0</v>
      </c>
      <c r="S7596">
        <v>0</v>
      </c>
      <c r="T7596">
        <v>11</v>
      </c>
      <c r="U7596">
        <v>0</v>
      </c>
      <c r="V7596">
        <v>0</v>
      </c>
      <c r="W7596">
        <v>0</v>
      </c>
      <c r="X7596">
        <v>120.26347701988668</v>
      </c>
      <c r="Y7596">
        <v>0</v>
      </c>
      <c r="Z7596">
        <v>0</v>
      </c>
      <c r="AA7596">
        <v>0</v>
      </c>
      <c r="AB7596">
        <v>27.29007285813481</v>
      </c>
      <c r="AC7596">
        <v>0</v>
      </c>
      <c r="AD7596">
        <v>0</v>
      </c>
      <c r="AE7596">
        <v>147.5535498780215</v>
      </c>
    </row>
    <row r="7597" spans="1:31" x14ac:dyDescent="0.3">
      <c r="A7597">
        <v>2640866</v>
      </c>
      <c r="B7597">
        <v>1</v>
      </c>
      <c r="C7597" t="s">
        <v>80</v>
      </c>
      <c r="D7597" t="s">
        <v>88</v>
      </c>
      <c r="E7597" t="s">
        <v>132</v>
      </c>
      <c r="F7597" t="s">
        <v>20792</v>
      </c>
      <c r="G7597" t="s">
        <v>134</v>
      </c>
      <c r="H7597" t="s">
        <v>135</v>
      </c>
      <c r="I7597" t="s">
        <v>136</v>
      </c>
      <c r="J7597" t="s">
        <v>137</v>
      </c>
      <c r="K7597" t="s">
        <v>138</v>
      </c>
      <c r="L7597" t="s">
        <v>20793</v>
      </c>
      <c r="M7597" t="s">
        <v>20794</v>
      </c>
      <c r="N7597">
        <v>2.4683333329999999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2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16.758577599056977</v>
      </c>
      <c r="AC7597">
        <v>0</v>
      </c>
      <c r="AD7597">
        <v>0</v>
      </c>
      <c r="AE7597">
        <v>16.758577599056977</v>
      </c>
    </row>
    <row r="7598" spans="1:31" x14ac:dyDescent="0.3">
      <c r="A7598">
        <v>2641221</v>
      </c>
      <c r="B7598">
        <v>1</v>
      </c>
      <c r="C7598" t="s">
        <v>80</v>
      </c>
      <c r="D7598" t="s">
        <v>93</v>
      </c>
      <c r="E7598" t="s">
        <v>152</v>
      </c>
      <c r="F7598" t="s">
        <v>20795</v>
      </c>
      <c r="G7598" t="s">
        <v>191</v>
      </c>
      <c r="H7598" t="s">
        <v>135</v>
      </c>
      <c r="I7598" t="s">
        <v>136</v>
      </c>
      <c r="J7598" t="s">
        <v>137</v>
      </c>
      <c r="K7598" t="s">
        <v>138</v>
      </c>
      <c r="L7598" t="s">
        <v>20796</v>
      </c>
      <c r="M7598" t="s">
        <v>20797</v>
      </c>
      <c r="N7598">
        <v>2.9227777769999999</v>
      </c>
      <c r="O7598">
        <v>0</v>
      </c>
      <c r="P7598">
        <v>7</v>
      </c>
      <c r="Q7598">
        <v>0</v>
      </c>
      <c r="R7598">
        <v>24</v>
      </c>
      <c r="S7598">
        <v>0</v>
      </c>
      <c r="T7598">
        <v>1</v>
      </c>
      <c r="U7598">
        <v>0</v>
      </c>
      <c r="V7598">
        <v>0</v>
      </c>
      <c r="W7598">
        <v>0</v>
      </c>
      <c r="X7598">
        <v>11.031321206625133</v>
      </c>
      <c r="Y7598">
        <v>0</v>
      </c>
      <c r="Z7598">
        <v>234.55736487532346</v>
      </c>
      <c r="AA7598">
        <v>0</v>
      </c>
      <c r="AB7598">
        <v>12.168072543912826</v>
      </c>
      <c r="AC7598">
        <v>0</v>
      </c>
      <c r="AD7598">
        <v>0</v>
      </c>
      <c r="AE7598">
        <v>257.75675862586144</v>
      </c>
    </row>
    <row r="7599" spans="1:31" x14ac:dyDescent="0.3">
      <c r="A7599">
        <v>2674832</v>
      </c>
      <c r="B7599">
        <v>1</v>
      </c>
      <c r="C7599" t="s">
        <v>80</v>
      </c>
      <c r="D7599" t="s">
        <v>83</v>
      </c>
      <c r="E7599" t="s">
        <v>141</v>
      </c>
      <c r="F7599" t="s">
        <v>20798</v>
      </c>
      <c r="G7599" t="s">
        <v>149</v>
      </c>
      <c r="H7599" t="s">
        <v>144</v>
      </c>
      <c r="I7599" t="s">
        <v>136</v>
      </c>
      <c r="J7599" t="s">
        <v>137</v>
      </c>
      <c r="K7599" t="s">
        <v>138</v>
      </c>
      <c r="L7599" t="s">
        <v>20799</v>
      </c>
      <c r="M7599" t="s">
        <v>20800</v>
      </c>
      <c r="N7599">
        <v>4.0138888880000003</v>
      </c>
      <c r="O7599">
        <v>0</v>
      </c>
      <c r="P7599">
        <v>817</v>
      </c>
      <c r="Q7599">
        <v>1</v>
      </c>
      <c r="R7599">
        <v>12</v>
      </c>
      <c r="S7599">
        <v>13</v>
      </c>
      <c r="T7599">
        <v>2966</v>
      </c>
      <c r="U7599">
        <v>5</v>
      </c>
      <c r="V7599">
        <v>57</v>
      </c>
      <c r="W7599">
        <v>0</v>
      </c>
      <c r="X7599">
        <v>1223.9269699272309</v>
      </c>
      <c r="Y7599">
        <v>4.2210439826272843</v>
      </c>
      <c r="Z7599">
        <v>68.052500156884093</v>
      </c>
      <c r="AA7599">
        <v>680.81060459747687</v>
      </c>
      <c r="AB7599">
        <v>11616.199212552292</v>
      </c>
      <c r="AC7599">
        <v>1797.1484054413568</v>
      </c>
      <c r="AD7599">
        <v>2175.6339771678518</v>
      </c>
      <c r="AE7599">
        <v>17565.992713825719</v>
      </c>
    </row>
    <row r="7600" spans="1:31" x14ac:dyDescent="0.3">
      <c r="A7600">
        <v>2641536</v>
      </c>
      <c r="B7600">
        <v>1</v>
      </c>
      <c r="C7600" t="s">
        <v>81</v>
      </c>
      <c r="D7600" t="s">
        <v>124</v>
      </c>
      <c r="E7600" t="s">
        <v>152</v>
      </c>
      <c r="F7600" t="s">
        <v>20801</v>
      </c>
      <c r="G7600" t="s">
        <v>191</v>
      </c>
      <c r="H7600" t="s">
        <v>135</v>
      </c>
      <c r="I7600" t="s">
        <v>136</v>
      </c>
      <c r="J7600" t="s">
        <v>137</v>
      </c>
      <c r="K7600" t="s">
        <v>138</v>
      </c>
      <c r="L7600" t="s">
        <v>20802</v>
      </c>
      <c r="M7600" t="s">
        <v>20803</v>
      </c>
      <c r="N7600">
        <v>3.4783333330000001</v>
      </c>
      <c r="O7600">
        <v>0</v>
      </c>
      <c r="P7600">
        <v>64</v>
      </c>
      <c r="Q7600">
        <v>0</v>
      </c>
      <c r="R7600">
        <v>4</v>
      </c>
      <c r="S7600">
        <v>0</v>
      </c>
      <c r="T7600">
        <v>1</v>
      </c>
      <c r="U7600">
        <v>0</v>
      </c>
      <c r="V7600">
        <v>0</v>
      </c>
      <c r="W7600">
        <v>0</v>
      </c>
      <c r="X7600">
        <v>71.094766294816949</v>
      </c>
      <c r="Y7600">
        <v>0</v>
      </c>
      <c r="Z7600">
        <v>71.716454997045773</v>
      </c>
      <c r="AA7600">
        <v>0</v>
      </c>
      <c r="AB7600">
        <v>0</v>
      </c>
      <c r="AC7600">
        <v>0</v>
      </c>
      <c r="AD7600">
        <v>0</v>
      </c>
      <c r="AE7600">
        <v>142.81122129186272</v>
      </c>
    </row>
    <row r="7601" spans="1:31" x14ac:dyDescent="0.3">
      <c r="A7601">
        <v>2640743</v>
      </c>
      <c r="B7601">
        <v>1</v>
      </c>
      <c r="C7601" t="s">
        <v>80</v>
      </c>
      <c r="D7601" t="s">
        <v>96</v>
      </c>
      <c r="E7601" t="s">
        <v>214</v>
      </c>
      <c r="F7601" t="s">
        <v>20804</v>
      </c>
      <c r="G7601" t="s">
        <v>216</v>
      </c>
      <c r="H7601" t="s">
        <v>135</v>
      </c>
      <c r="I7601" t="s">
        <v>136</v>
      </c>
      <c r="J7601" t="s">
        <v>137</v>
      </c>
      <c r="K7601" t="s">
        <v>138</v>
      </c>
      <c r="L7601" t="s">
        <v>20805</v>
      </c>
      <c r="M7601" t="s">
        <v>20806</v>
      </c>
      <c r="N7601">
        <v>2.1686111110000001</v>
      </c>
      <c r="O7601">
        <v>0</v>
      </c>
      <c r="P7601">
        <v>2</v>
      </c>
      <c r="Q7601">
        <v>0</v>
      </c>
      <c r="R7601">
        <v>0</v>
      </c>
      <c r="S7601">
        <v>0</v>
      </c>
      <c r="T7601">
        <v>1</v>
      </c>
      <c r="U7601">
        <v>0</v>
      </c>
      <c r="V7601">
        <v>0</v>
      </c>
      <c r="W7601">
        <v>0</v>
      </c>
      <c r="X7601">
        <v>4.3637936676500084</v>
      </c>
      <c r="Y7601">
        <v>0</v>
      </c>
      <c r="Z7601">
        <v>0</v>
      </c>
      <c r="AA7601">
        <v>0</v>
      </c>
      <c r="AB7601">
        <v>26.227989895281645</v>
      </c>
      <c r="AC7601">
        <v>0</v>
      </c>
      <c r="AD7601">
        <v>0</v>
      </c>
      <c r="AE7601">
        <v>30.591783562931653</v>
      </c>
    </row>
    <row r="7602" spans="1:31" x14ac:dyDescent="0.3">
      <c r="A7602">
        <v>2640826</v>
      </c>
      <c r="B7602">
        <v>1</v>
      </c>
      <c r="C7602" t="s">
        <v>80</v>
      </c>
      <c r="D7602" t="s">
        <v>83</v>
      </c>
      <c r="E7602" t="s">
        <v>165</v>
      </c>
      <c r="F7602" t="s">
        <v>20807</v>
      </c>
      <c r="G7602" t="s">
        <v>161</v>
      </c>
      <c r="H7602" t="s">
        <v>135</v>
      </c>
      <c r="I7602" t="s">
        <v>136</v>
      </c>
      <c r="J7602" t="s">
        <v>137</v>
      </c>
      <c r="K7602" t="s">
        <v>162</v>
      </c>
      <c r="L7602" t="s">
        <v>20808</v>
      </c>
      <c r="M7602" t="s">
        <v>20809</v>
      </c>
      <c r="N7602">
        <v>0.91694444399999997</v>
      </c>
      <c r="O7602">
        <v>0</v>
      </c>
      <c r="P7602">
        <v>161</v>
      </c>
      <c r="Q7602">
        <v>0</v>
      </c>
      <c r="R7602">
        <v>0</v>
      </c>
      <c r="S7602">
        <v>0</v>
      </c>
      <c r="T7602">
        <v>12</v>
      </c>
      <c r="U7602">
        <v>0</v>
      </c>
      <c r="V7602">
        <v>0</v>
      </c>
      <c r="W7602">
        <v>0</v>
      </c>
      <c r="X7602">
        <v>58.9680625330911</v>
      </c>
      <c r="Y7602">
        <v>0</v>
      </c>
      <c r="Z7602">
        <v>0</v>
      </c>
      <c r="AA7602">
        <v>0</v>
      </c>
      <c r="AB7602">
        <v>43.410947549328831</v>
      </c>
      <c r="AC7602">
        <v>0</v>
      </c>
      <c r="AD7602">
        <v>0</v>
      </c>
      <c r="AE7602">
        <v>102.37901008241994</v>
      </c>
    </row>
    <row r="7603" spans="1:31" x14ac:dyDescent="0.3">
      <c r="A7603">
        <v>2641121</v>
      </c>
      <c r="B7603">
        <v>1</v>
      </c>
      <c r="C7603" t="s">
        <v>81</v>
      </c>
      <c r="D7603" t="s">
        <v>127</v>
      </c>
      <c r="E7603" t="s">
        <v>214</v>
      </c>
      <c r="F7603" t="s">
        <v>20810</v>
      </c>
      <c r="G7603" t="s">
        <v>224</v>
      </c>
      <c r="H7603" t="s">
        <v>135</v>
      </c>
      <c r="I7603" t="s">
        <v>136</v>
      </c>
      <c r="J7603" t="s">
        <v>137</v>
      </c>
      <c r="K7603" t="s">
        <v>138</v>
      </c>
      <c r="L7603" t="s">
        <v>20811</v>
      </c>
      <c r="M7603" t="s">
        <v>20812</v>
      </c>
      <c r="N7603">
        <v>0.65416666599999995</v>
      </c>
      <c r="O7603">
        <v>0</v>
      </c>
      <c r="P7603">
        <v>65</v>
      </c>
      <c r="Q7603">
        <v>0</v>
      </c>
      <c r="R7603">
        <v>0</v>
      </c>
      <c r="S7603">
        <v>0</v>
      </c>
      <c r="T7603">
        <v>47</v>
      </c>
      <c r="U7603">
        <v>0</v>
      </c>
      <c r="V7603">
        <v>0</v>
      </c>
      <c r="W7603">
        <v>0</v>
      </c>
      <c r="X7603">
        <v>11.825364732664845</v>
      </c>
      <c r="Y7603">
        <v>0</v>
      </c>
      <c r="Z7603">
        <v>0</v>
      </c>
      <c r="AA7603">
        <v>0</v>
      </c>
      <c r="AB7603">
        <v>76.485258782106769</v>
      </c>
      <c r="AC7603">
        <v>0</v>
      </c>
      <c r="AD7603">
        <v>0</v>
      </c>
      <c r="AE7603">
        <v>88.310623514771606</v>
      </c>
    </row>
    <row r="7604" spans="1:31" x14ac:dyDescent="0.3">
      <c r="A7604">
        <v>2641430</v>
      </c>
      <c r="B7604">
        <v>1</v>
      </c>
      <c r="C7604" t="s">
        <v>80</v>
      </c>
      <c r="D7604" t="s">
        <v>106</v>
      </c>
      <c r="E7604" t="s">
        <v>141</v>
      </c>
      <c r="F7604" t="s">
        <v>20813</v>
      </c>
      <c r="G7604" t="s">
        <v>20814</v>
      </c>
      <c r="H7604" t="s">
        <v>144</v>
      </c>
      <c r="I7604" t="s">
        <v>136</v>
      </c>
      <c r="J7604" t="s">
        <v>137</v>
      </c>
      <c r="K7604" t="s">
        <v>138</v>
      </c>
      <c r="L7604" t="s">
        <v>20815</v>
      </c>
      <c r="M7604" t="s">
        <v>20816</v>
      </c>
      <c r="N7604">
        <v>2.5155555550000002</v>
      </c>
      <c r="O7604">
        <v>0</v>
      </c>
      <c r="P7604">
        <v>1</v>
      </c>
      <c r="Q7604">
        <v>0</v>
      </c>
      <c r="R7604">
        <v>11</v>
      </c>
      <c r="S7604">
        <v>0</v>
      </c>
      <c r="T7604">
        <v>3</v>
      </c>
      <c r="U7604">
        <v>0</v>
      </c>
      <c r="V7604">
        <v>0</v>
      </c>
      <c r="W7604">
        <v>0</v>
      </c>
      <c r="X7604">
        <v>0.68733210760350316</v>
      </c>
      <c r="Y7604">
        <v>0</v>
      </c>
      <c r="Z7604">
        <v>124.899802354592</v>
      </c>
      <c r="AA7604">
        <v>0</v>
      </c>
      <c r="AB7604">
        <v>59.12827739971604</v>
      </c>
      <c r="AC7604">
        <v>0</v>
      </c>
      <c r="AD7604">
        <v>0</v>
      </c>
      <c r="AE7604">
        <v>184.71541186191155</v>
      </c>
    </row>
    <row r="7605" spans="1:31" x14ac:dyDescent="0.3">
      <c r="A7605">
        <v>2641327</v>
      </c>
      <c r="B7605">
        <v>1</v>
      </c>
      <c r="C7605" t="s">
        <v>80</v>
      </c>
      <c r="D7605" t="s">
        <v>83</v>
      </c>
      <c r="E7605" t="s">
        <v>165</v>
      </c>
      <c r="F7605" t="s">
        <v>20817</v>
      </c>
      <c r="G7605" t="s">
        <v>161</v>
      </c>
      <c r="H7605" t="s">
        <v>135</v>
      </c>
      <c r="I7605" t="s">
        <v>136</v>
      </c>
      <c r="J7605" t="s">
        <v>137</v>
      </c>
      <c r="K7605" t="s">
        <v>162</v>
      </c>
      <c r="L7605" t="s">
        <v>20818</v>
      </c>
      <c r="M7605" t="s">
        <v>20819</v>
      </c>
      <c r="N7605">
        <v>5.4569444440000003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39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99.791652424942569</v>
      </c>
      <c r="AC7605">
        <v>0</v>
      </c>
      <c r="AD7605">
        <v>0</v>
      </c>
      <c r="AE7605">
        <v>99.791652424942569</v>
      </c>
    </row>
    <row r="7606" spans="1:31" x14ac:dyDescent="0.3">
      <c r="A7606">
        <v>2640975</v>
      </c>
      <c r="B7606">
        <v>1</v>
      </c>
      <c r="C7606" t="s">
        <v>80</v>
      </c>
      <c r="D7606" t="s">
        <v>95</v>
      </c>
      <c r="E7606" t="s">
        <v>152</v>
      </c>
      <c r="F7606" t="s">
        <v>2406</v>
      </c>
      <c r="G7606" t="s">
        <v>154</v>
      </c>
      <c r="H7606" t="s">
        <v>135</v>
      </c>
      <c r="I7606" t="s">
        <v>136</v>
      </c>
      <c r="J7606" t="s">
        <v>137</v>
      </c>
      <c r="K7606" t="s">
        <v>138</v>
      </c>
      <c r="L7606" t="s">
        <v>20820</v>
      </c>
      <c r="M7606" t="s">
        <v>20821</v>
      </c>
      <c r="N7606">
        <v>3.6172222220000001</v>
      </c>
      <c r="O7606">
        <v>0</v>
      </c>
      <c r="P7606">
        <v>121</v>
      </c>
      <c r="Q7606">
        <v>0</v>
      </c>
      <c r="R7606">
        <v>3</v>
      </c>
      <c r="S7606">
        <v>0</v>
      </c>
      <c r="T7606">
        <v>7</v>
      </c>
      <c r="U7606">
        <v>0</v>
      </c>
      <c r="V7606">
        <v>0</v>
      </c>
      <c r="W7606">
        <v>0</v>
      </c>
      <c r="X7606">
        <v>101.96548215266017</v>
      </c>
      <c r="Y7606">
        <v>0</v>
      </c>
      <c r="Z7606">
        <v>7.8425645005495541</v>
      </c>
      <c r="AA7606">
        <v>0</v>
      </c>
      <c r="AB7606">
        <v>3.7700090367922314</v>
      </c>
      <c r="AC7606">
        <v>0</v>
      </c>
      <c r="AD7606">
        <v>0</v>
      </c>
      <c r="AE7606">
        <v>113.57805569000196</v>
      </c>
    </row>
    <row r="7607" spans="1:31" x14ac:dyDescent="0.3">
      <c r="A7607">
        <v>2641141</v>
      </c>
      <c r="B7607">
        <v>1</v>
      </c>
      <c r="C7607" t="s">
        <v>81</v>
      </c>
      <c r="D7607" t="s">
        <v>112</v>
      </c>
      <c r="E7607" t="s">
        <v>165</v>
      </c>
      <c r="F7607" t="s">
        <v>8805</v>
      </c>
      <c r="G7607" t="s">
        <v>224</v>
      </c>
      <c r="H7607" t="s">
        <v>135</v>
      </c>
      <c r="I7607" t="s">
        <v>136</v>
      </c>
      <c r="J7607" t="s">
        <v>137</v>
      </c>
      <c r="K7607" t="s">
        <v>138</v>
      </c>
      <c r="L7607" t="s">
        <v>20822</v>
      </c>
      <c r="M7607" t="s">
        <v>20823</v>
      </c>
      <c r="N7607">
        <v>0.35527777700000002</v>
      </c>
      <c r="O7607">
        <v>0</v>
      </c>
      <c r="P7607">
        <v>59</v>
      </c>
      <c r="Q7607">
        <v>0</v>
      </c>
      <c r="R7607">
        <v>0</v>
      </c>
      <c r="S7607">
        <v>0</v>
      </c>
      <c r="T7607">
        <v>19</v>
      </c>
      <c r="U7607">
        <v>0</v>
      </c>
      <c r="V7607">
        <v>0</v>
      </c>
      <c r="W7607">
        <v>0</v>
      </c>
      <c r="X7607">
        <v>5.2327547652927038</v>
      </c>
      <c r="Y7607">
        <v>0</v>
      </c>
      <c r="Z7607">
        <v>0</v>
      </c>
      <c r="AA7607">
        <v>0</v>
      </c>
      <c r="AB7607">
        <v>10.10108852232699</v>
      </c>
      <c r="AC7607">
        <v>0</v>
      </c>
      <c r="AD7607">
        <v>0</v>
      </c>
      <c r="AE7607">
        <v>15.333843287619693</v>
      </c>
    </row>
    <row r="7608" spans="1:31" x14ac:dyDescent="0.3">
      <c r="A7608">
        <v>2641682</v>
      </c>
      <c r="B7608">
        <v>1</v>
      </c>
      <c r="C7608" t="s">
        <v>80</v>
      </c>
      <c r="D7608" t="s">
        <v>90</v>
      </c>
      <c r="E7608" t="s">
        <v>165</v>
      </c>
      <c r="F7608" t="s">
        <v>20824</v>
      </c>
      <c r="G7608" t="s">
        <v>224</v>
      </c>
      <c r="H7608" t="s">
        <v>135</v>
      </c>
      <c r="I7608" t="s">
        <v>136</v>
      </c>
      <c r="J7608" t="s">
        <v>137</v>
      </c>
      <c r="K7608" t="s">
        <v>138</v>
      </c>
      <c r="L7608" t="s">
        <v>20825</v>
      </c>
      <c r="M7608" t="s">
        <v>20826</v>
      </c>
      <c r="N7608">
        <v>2.3936111109999998</v>
      </c>
      <c r="O7608">
        <v>0</v>
      </c>
      <c r="P7608">
        <v>63</v>
      </c>
      <c r="Q7608">
        <v>0</v>
      </c>
      <c r="R7608">
        <v>0</v>
      </c>
      <c r="S7608">
        <v>0</v>
      </c>
      <c r="T7608">
        <v>31</v>
      </c>
      <c r="U7608">
        <v>0</v>
      </c>
      <c r="V7608">
        <v>0</v>
      </c>
      <c r="W7608">
        <v>0</v>
      </c>
      <c r="X7608">
        <v>46.20672574910634</v>
      </c>
      <c r="Y7608">
        <v>0</v>
      </c>
      <c r="Z7608">
        <v>0</v>
      </c>
      <c r="AA7608">
        <v>0</v>
      </c>
      <c r="AB7608">
        <v>24.1088095233277</v>
      </c>
      <c r="AC7608">
        <v>0</v>
      </c>
      <c r="AD7608">
        <v>0</v>
      </c>
      <c r="AE7608">
        <v>70.315535272434033</v>
      </c>
    </row>
    <row r="7609" spans="1:31" x14ac:dyDescent="0.3">
      <c r="A7609">
        <v>2641241</v>
      </c>
      <c r="B7609">
        <v>1</v>
      </c>
      <c r="C7609" t="s">
        <v>80</v>
      </c>
      <c r="D7609" t="s">
        <v>109</v>
      </c>
      <c r="E7609" t="s">
        <v>194</v>
      </c>
      <c r="F7609" t="s">
        <v>4463</v>
      </c>
      <c r="G7609" t="s">
        <v>149</v>
      </c>
      <c r="H7609" t="s">
        <v>144</v>
      </c>
      <c r="I7609" t="s">
        <v>136</v>
      </c>
      <c r="J7609" t="s">
        <v>137</v>
      </c>
      <c r="K7609" t="s">
        <v>138</v>
      </c>
      <c r="L7609" t="s">
        <v>20827</v>
      </c>
      <c r="M7609" t="s">
        <v>20828</v>
      </c>
      <c r="N7609">
        <v>9.3333333000000004E-2</v>
      </c>
      <c r="O7609">
        <v>0</v>
      </c>
      <c r="P7609">
        <v>118</v>
      </c>
      <c r="Q7609">
        <v>4</v>
      </c>
      <c r="R7609">
        <v>86</v>
      </c>
      <c r="S7609">
        <v>2</v>
      </c>
      <c r="T7609">
        <v>64</v>
      </c>
      <c r="U7609">
        <v>2</v>
      </c>
      <c r="V7609">
        <v>0</v>
      </c>
      <c r="W7609">
        <v>0</v>
      </c>
      <c r="X7609">
        <v>4.9381514310675128</v>
      </c>
      <c r="Y7609">
        <v>4.4091777101238545</v>
      </c>
      <c r="Z7609">
        <v>21.600270834154617</v>
      </c>
      <c r="AA7609">
        <v>0.63882829038271605</v>
      </c>
      <c r="AB7609">
        <v>11.593818229838661</v>
      </c>
      <c r="AC7609">
        <v>23.66993366196186</v>
      </c>
      <c r="AD7609">
        <v>0</v>
      </c>
      <c r="AE7609">
        <v>66.850180157529223</v>
      </c>
    </row>
    <row r="7610" spans="1:31" x14ac:dyDescent="0.3">
      <c r="A7610">
        <v>2640849</v>
      </c>
      <c r="B7610">
        <v>1</v>
      </c>
      <c r="C7610" t="s">
        <v>80</v>
      </c>
      <c r="D7610" t="s">
        <v>83</v>
      </c>
      <c r="E7610" t="s">
        <v>165</v>
      </c>
      <c r="F7610" t="s">
        <v>20829</v>
      </c>
      <c r="G7610" t="s">
        <v>300</v>
      </c>
      <c r="H7610" t="s">
        <v>135</v>
      </c>
      <c r="I7610" t="s">
        <v>136</v>
      </c>
      <c r="J7610" t="s">
        <v>137</v>
      </c>
      <c r="K7610" t="s">
        <v>138</v>
      </c>
      <c r="L7610" t="s">
        <v>20830</v>
      </c>
      <c r="M7610" t="s">
        <v>20831</v>
      </c>
      <c r="N7610">
        <v>3.6161111109999999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28</v>
      </c>
      <c r="U7610">
        <v>0</v>
      </c>
      <c r="V7610">
        <v>2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188.19090440385534</v>
      </c>
      <c r="AC7610">
        <v>0</v>
      </c>
      <c r="AD7610">
        <v>823.60634590890436</v>
      </c>
      <c r="AE7610">
        <v>1011.7972503127597</v>
      </c>
    </row>
    <row r="7611" spans="1:31" x14ac:dyDescent="0.3">
      <c r="A7611">
        <v>2640663</v>
      </c>
      <c r="B7611">
        <v>1</v>
      </c>
      <c r="C7611" t="s">
        <v>80</v>
      </c>
      <c r="D7611" t="s">
        <v>94</v>
      </c>
      <c r="E7611" t="s">
        <v>194</v>
      </c>
      <c r="F7611" t="s">
        <v>20832</v>
      </c>
      <c r="G7611" t="s">
        <v>149</v>
      </c>
      <c r="H7611" t="s">
        <v>144</v>
      </c>
      <c r="I7611" t="s">
        <v>136</v>
      </c>
      <c r="J7611" t="s">
        <v>137</v>
      </c>
      <c r="K7611" t="s">
        <v>138</v>
      </c>
      <c r="L7611" t="s">
        <v>20833</v>
      </c>
      <c r="M7611" t="s">
        <v>20834</v>
      </c>
      <c r="N7611">
        <v>0.75138888800000003</v>
      </c>
      <c r="O7611">
        <v>0</v>
      </c>
      <c r="P7611">
        <v>405</v>
      </c>
      <c r="Q7611">
        <v>1</v>
      </c>
      <c r="R7611">
        <v>29</v>
      </c>
      <c r="S7611">
        <v>2</v>
      </c>
      <c r="T7611">
        <v>62</v>
      </c>
      <c r="U7611">
        <v>1</v>
      </c>
      <c r="V7611">
        <v>0</v>
      </c>
      <c r="W7611">
        <v>0</v>
      </c>
      <c r="X7611">
        <v>52.454125916657254</v>
      </c>
      <c r="Y7611">
        <v>0.83975668645253676</v>
      </c>
      <c r="Z7611">
        <v>35.568609137864485</v>
      </c>
      <c r="AA7611">
        <v>4.3220147716386768</v>
      </c>
      <c r="AB7611">
        <v>30.886146063140664</v>
      </c>
      <c r="AC7611">
        <v>42.405211324314365</v>
      </c>
      <c r="AD7611">
        <v>0</v>
      </c>
      <c r="AE7611">
        <v>166.47586390006799</v>
      </c>
    </row>
    <row r="7612" spans="1:31" x14ac:dyDescent="0.3">
      <c r="A7612">
        <v>2640912</v>
      </c>
      <c r="B7612">
        <v>1</v>
      </c>
      <c r="C7612" t="s">
        <v>81</v>
      </c>
      <c r="D7612" t="s">
        <v>113</v>
      </c>
      <c r="E7612" t="s">
        <v>194</v>
      </c>
      <c r="F7612" t="s">
        <v>20835</v>
      </c>
      <c r="G7612" t="s">
        <v>149</v>
      </c>
      <c r="H7612" t="s">
        <v>144</v>
      </c>
      <c r="I7612" t="s">
        <v>241</v>
      </c>
      <c r="J7612" t="s">
        <v>137</v>
      </c>
      <c r="K7612" t="s">
        <v>138</v>
      </c>
      <c r="L7612" t="s">
        <v>20836</v>
      </c>
      <c r="M7612" t="s">
        <v>20837</v>
      </c>
      <c r="N7612">
        <v>1.1111111E-2</v>
      </c>
      <c r="O7612">
        <v>2</v>
      </c>
      <c r="P7612">
        <v>715</v>
      </c>
      <c r="Q7612">
        <v>2</v>
      </c>
      <c r="R7612">
        <v>293</v>
      </c>
      <c r="S7612">
        <v>1</v>
      </c>
      <c r="T7612">
        <v>48</v>
      </c>
      <c r="U7612">
        <v>0</v>
      </c>
      <c r="V7612">
        <v>0</v>
      </c>
      <c r="W7612">
        <v>6.3265400000000003E-3</v>
      </c>
      <c r="X7612">
        <v>1.5387099362265557</v>
      </c>
      <c r="Y7612">
        <v>0.67428405645678002</v>
      </c>
      <c r="Z7612">
        <v>3.2520234964932975</v>
      </c>
      <c r="AA7612">
        <v>7.9299223466666666E-3</v>
      </c>
      <c r="AB7612">
        <v>0.45655636791910675</v>
      </c>
      <c r="AC7612">
        <v>0</v>
      </c>
      <c r="AD7612">
        <v>0</v>
      </c>
      <c r="AE7612">
        <v>5.935830319442406</v>
      </c>
    </row>
    <row r="7613" spans="1:31" x14ac:dyDescent="0.3">
      <c r="A7613">
        <v>2640657</v>
      </c>
      <c r="B7613">
        <v>1</v>
      </c>
      <c r="C7613" t="s">
        <v>81</v>
      </c>
      <c r="D7613" t="s">
        <v>122</v>
      </c>
      <c r="E7613" t="s">
        <v>194</v>
      </c>
      <c r="F7613" t="s">
        <v>13455</v>
      </c>
      <c r="G7613" t="s">
        <v>149</v>
      </c>
      <c r="H7613" t="s">
        <v>144</v>
      </c>
      <c r="I7613" t="s">
        <v>136</v>
      </c>
      <c r="J7613" t="s">
        <v>137</v>
      </c>
      <c r="K7613" t="s">
        <v>138</v>
      </c>
      <c r="L7613" t="s">
        <v>20838</v>
      </c>
      <c r="M7613" t="s">
        <v>20839</v>
      </c>
      <c r="N7613">
        <v>0.15</v>
      </c>
      <c r="O7613">
        <v>9</v>
      </c>
      <c r="P7613">
        <v>723</v>
      </c>
      <c r="Q7613">
        <v>200</v>
      </c>
      <c r="R7613">
        <v>63</v>
      </c>
      <c r="S7613">
        <v>18</v>
      </c>
      <c r="T7613">
        <v>92</v>
      </c>
      <c r="U7613">
        <v>0</v>
      </c>
      <c r="V7613">
        <v>0</v>
      </c>
      <c r="W7613">
        <v>0.23268318084346501</v>
      </c>
      <c r="X7613">
        <v>14.670816018626875</v>
      </c>
      <c r="Y7613">
        <v>112.29400186696489</v>
      </c>
      <c r="Z7613">
        <v>13.035159476621399</v>
      </c>
      <c r="AA7613">
        <v>41.827140657491711</v>
      </c>
      <c r="AB7613">
        <v>4.3910426224995014</v>
      </c>
      <c r="AC7613">
        <v>0</v>
      </c>
      <c r="AD7613">
        <v>0</v>
      </c>
      <c r="AE7613">
        <v>186.45084382304785</v>
      </c>
    </row>
    <row r="7614" spans="1:31" x14ac:dyDescent="0.3">
      <c r="A7614">
        <v>2640906</v>
      </c>
      <c r="B7614">
        <v>1</v>
      </c>
      <c r="C7614" t="s">
        <v>80</v>
      </c>
      <c r="D7614" t="s">
        <v>96</v>
      </c>
      <c r="E7614" t="s">
        <v>165</v>
      </c>
      <c r="F7614" t="s">
        <v>20840</v>
      </c>
      <c r="G7614" t="s">
        <v>224</v>
      </c>
      <c r="H7614" t="s">
        <v>135</v>
      </c>
      <c r="I7614" t="s">
        <v>136</v>
      </c>
      <c r="J7614" t="s">
        <v>137</v>
      </c>
      <c r="K7614" t="s">
        <v>138</v>
      </c>
      <c r="L7614" t="s">
        <v>20841</v>
      </c>
      <c r="M7614" t="s">
        <v>20842</v>
      </c>
      <c r="N7614">
        <v>4.5280555549999999</v>
      </c>
      <c r="O7614">
        <v>0</v>
      </c>
      <c r="P7614">
        <v>8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0</v>
      </c>
      <c r="W7614">
        <v>0</v>
      </c>
      <c r="X7614">
        <v>50.234170004158415</v>
      </c>
      <c r="Y7614">
        <v>0</v>
      </c>
      <c r="Z7614">
        <v>0</v>
      </c>
      <c r="AA7614">
        <v>0</v>
      </c>
      <c r="AB7614">
        <v>58.57697963710774</v>
      </c>
      <c r="AC7614">
        <v>0</v>
      </c>
      <c r="AD7614">
        <v>0</v>
      </c>
      <c r="AE7614">
        <v>108.81114964126616</v>
      </c>
    </row>
    <row r="7615" spans="1:31" x14ac:dyDescent="0.3">
      <c r="A7615">
        <v>2640763</v>
      </c>
      <c r="B7615">
        <v>1</v>
      </c>
      <c r="C7615" t="s">
        <v>81</v>
      </c>
      <c r="D7615" t="s">
        <v>121</v>
      </c>
      <c r="E7615" t="s">
        <v>141</v>
      </c>
      <c r="F7615" t="s">
        <v>1447</v>
      </c>
      <c r="G7615" t="s">
        <v>149</v>
      </c>
      <c r="H7615" t="s">
        <v>144</v>
      </c>
      <c r="I7615" t="s">
        <v>136</v>
      </c>
      <c r="J7615" t="s">
        <v>137</v>
      </c>
      <c r="K7615" t="s">
        <v>138</v>
      </c>
      <c r="L7615" t="s">
        <v>20843</v>
      </c>
      <c r="M7615" t="s">
        <v>20808</v>
      </c>
      <c r="N7615">
        <v>0.79055555499999997</v>
      </c>
      <c r="O7615">
        <v>0</v>
      </c>
      <c r="P7615">
        <v>0</v>
      </c>
      <c r="Q7615">
        <v>0</v>
      </c>
      <c r="R7615">
        <v>21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6.2165781161500986</v>
      </c>
      <c r="AA7615">
        <v>0</v>
      </c>
      <c r="AB7615">
        <v>0</v>
      </c>
      <c r="AC7615">
        <v>0</v>
      </c>
      <c r="AD7615">
        <v>0</v>
      </c>
      <c r="AE7615">
        <v>6.2165781161500986</v>
      </c>
    </row>
    <row r="7616" spans="1:31" x14ac:dyDescent="0.3">
      <c r="A7616">
        <v>2641204</v>
      </c>
      <c r="B7616">
        <v>1</v>
      </c>
      <c r="C7616" t="s">
        <v>80</v>
      </c>
      <c r="D7616" t="s">
        <v>97</v>
      </c>
      <c r="E7616" t="s">
        <v>152</v>
      </c>
      <c r="F7616" t="s">
        <v>13424</v>
      </c>
      <c r="G7616" t="s">
        <v>191</v>
      </c>
      <c r="H7616" t="s">
        <v>135</v>
      </c>
      <c r="I7616" t="s">
        <v>136</v>
      </c>
      <c r="J7616" t="s">
        <v>137</v>
      </c>
      <c r="K7616" t="s">
        <v>138</v>
      </c>
      <c r="L7616" t="s">
        <v>20844</v>
      </c>
      <c r="M7616" t="s">
        <v>20845</v>
      </c>
      <c r="N7616">
        <v>1.118055555</v>
      </c>
      <c r="O7616">
        <v>0</v>
      </c>
      <c r="P7616">
        <v>83</v>
      </c>
      <c r="Q7616">
        <v>0</v>
      </c>
      <c r="R7616">
        <v>29</v>
      </c>
      <c r="S7616">
        <v>0</v>
      </c>
      <c r="T7616">
        <v>44</v>
      </c>
      <c r="U7616">
        <v>0</v>
      </c>
      <c r="V7616">
        <v>0</v>
      </c>
      <c r="W7616">
        <v>0</v>
      </c>
      <c r="X7616">
        <v>53.089958907705274</v>
      </c>
      <c r="Y7616">
        <v>0</v>
      </c>
      <c r="Z7616">
        <v>45.718489667005436</v>
      </c>
      <c r="AA7616">
        <v>0</v>
      </c>
      <c r="AB7616">
        <v>161.1491565594599</v>
      </c>
      <c r="AC7616">
        <v>0</v>
      </c>
      <c r="AD7616">
        <v>0</v>
      </c>
      <c r="AE7616">
        <v>259.95760513417059</v>
      </c>
    </row>
    <row r="7617" spans="1:31" x14ac:dyDescent="0.3">
      <c r="A7617">
        <v>2641447</v>
      </c>
      <c r="B7617">
        <v>1</v>
      </c>
      <c r="C7617" t="s">
        <v>81</v>
      </c>
      <c r="D7617" t="s">
        <v>118</v>
      </c>
      <c r="E7617" t="s">
        <v>147</v>
      </c>
      <c r="F7617" t="s">
        <v>20846</v>
      </c>
      <c r="G7617" t="s">
        <v>149</v>
      </c>
      <c r="H7617" t="s">
        <v>144</v>
      </c>
      <c r="I7617" t="s">
        <v>136</v>
      </c>
      <c r="J7617" t="s">
        <v>137</v>
      </c>
      <c r="K7617" t="s">
        <v>138</v>
      </c>
      <c r="L7617" t="s">
        <v>20847</v>
      </c>
      <c r="M7617" t="s">
        <v>20848</v>
      </c>
      <c r="N7617">
        <v>0.47083333300000002</v>
      </c>
      <c r="O7617">
        <v>4</v>
      </c>
      <c r="P7617">
        <v>401</v>
      </c>
      <c r="Q7617">
        <v>53</v>
      </c>
      <c r="R7617">
        <v>49</v>
      </c>
      <c r="S7617">
        <v>6</v>
      </c>
      <c r="T7617">
        <v>34</v>
      </c>
      <c r="U7617">
        <v>1</v>
      </c>
      <c r="V7617">
        <v>0</v>
      </c>
      <c r="W7617">
        <v>0.73797756287604166</v>
      </c>
      <c r="X7617">
        <v>43.175569295859695</v>
      </c>
      <c r="Y7617">
        <v>172.3940433432667</v>
      </c>
      <c r="Z7617">
        <v>120.29452755422632</v>
      </c>
      <c r="AA7617">
        <v>8.3609924014664259</v>
      </c>
      <c r="AB7617">
        <v>10.169009447056563</v>
      </c>
      <c r="AC7617">
        <v>48.044267703278145</v>
      </c>
      <c r="AD7617">
        <v>0</v>
      </c>
      <c r="AE7617">
        <v>403.17638730802992</v>
      </c>
    </row>
    <row r="7618" spans="1:31" x14ac:dyDescent="0.3">
      <c r="A7618">
        <v>2641596</v>
      </c>
      <c r="B7618">
        <v>1</v>
      </c>
      <c r="C7618" t="s">
        <v>81</v>
      </c>
      <c r="D7618" t="s">
        <v>115</v>
      </c>
      <c r="E7618" t="s">
        <v>165</v>
      </c>
      <c r="F7618" t="s">
        <v>10909</v>
      </c>
      <c r="G7618" t="s">
        <v>183</v>
      </c>
      <c r="H7618" t="s">
        <v>135</v>
      </c>
      <c r="I7618" t="s">
        <v>136</v>
      </c>
      <c r="J7618" t="s">
        <v>3</v>
      </c>
      <c r="K7618" t="s">
        <v>138</v>
      </c>
      <c r="L7618" t="s">
        <v>20849</v>
      </c>
      <c r="M7618" t="s">
        <v>20850</v>
      </c>
      <c r="N7618">
        <v>3.866944444</v>
      </c>
      <c r="O7618">
        <v>0</v>
      </c>
      <c r="P7618">
        <v>1</v>
      </c>
      <c r="Q7618">
        <v>0</v>
      </c>
      <c r="R7618">
        <v>4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0.15381561168910501</v>
      </c>
      <c r="Y7618">
        <v>0</v>
      </c>
      <c r="Z7618">
        <v>30.83327219947838</v>
      </c>
      <c r="AA7618">
        <v>0</v>
      </c>
      <c r="AB7618">
        <v>0</v>
      </c>
      <c r="AC7618">
        <v>0</v>
      </c>
      <c r="AD7618">
        <v>0</v>
      </c>
      <c r="AE7618">
        <v>30.987087811167484</v>
      </c>
    </row>
    <row r="7619" spans="1:31" x14ac:dyDescent="0.3">
      <c r="A7619">
        <v>2641579</v>
      </c>
      <c r="B7619">
        <v>1</v>
      </c>
      <c r="C7619" t="s">
        <v>81</v>
      </c>
      <c r="D7619" t="s">
        <v>128</v>
      </c>
      <c r="E7619" t="s">
        <v>132</v>
      </c>
      <c r="F7619" t="s">
        <v>20851</v>
      </c>
      <c r="G7619" t="s">
        <v>134</v>
      </c>
      <c r="H7619" t="s">
        <v>135</v>
      </c>
      <c r="I7619" t="s">
        <v>136</v>
      </c>
      <c r="J7619" t="s">
        <v>137</v>
      </c>
      <c r="K7619" t="s">
        <v>138</v>
      </c>
      <c r="L7619" t="s">
        <v>20852</v>
      </c>
      <c r="M7619" t="s">
        <v>20853</v>
      </c>
      <c r="N7619">
        <v>1.2749999999999999</v>
      </c>
      <c r="O7619">
        <v>0</v>
      </c>
      <c r="P7619">
        <v>10</v>
      </c>
      <c r="Q7619">
        <v>0</v>
      </c>
      <c r="R7619">
        <v>0</v>
      </c>
      <c r="S7619">
        <v>0</v>
      </c>
      <c r="T7619">
        <v>1</v>
      </c>
      <c r="U7619">
        <v>0</v>
      </c>
      <c r="V7619">
        <v>0</v>
      </c>
      <c r="W7619">
        <v>0</v>
      </c>
      <c r="X7619">
        <v>4.2422343681524852</v>
      </c>
      <c r="Y7619">
        <v>0</v>
      </c>
      <c r="Z7619">
        <v>0</v>
      </c>
      <c r="AA7619">
        <v>0</v>
      </c>
      <c r="AB7619">
        <v>2.1822377606944445</v>
      </c>
      <c r="AC7619">
        <v>0</v>
      </c>
      <c r="AD7619">
        <v>0</v>
      </c>
      <c r="AE7619">
        <v>6.4244721288469293</v>
      </c>
    </row>
    <row r="7620" spans="1:31" x14ac:dyDescent="0.3">
      <c r="A7620">
        <v>2640892</v>
      </c>
      <c r="B7620">
        <v>1</v>
      </c>
      <c r="C7620" t="s">
        <v>80</v>
      </c>
      <c r="D7620" t="s">
        <v>90</v>
      </c>
      <c r="E7620" t="s">
        <v>214</v>
      </c>
      <c r="F7620" t="s">
        <v>12283</v>
      </c>
      <c r="G7620" t="s">
        <v>154</v>
      </c>
      <c r="H7620" t="s">
        <v>135</v>
      </c>
      <c r="I7620" t="s">
        <v>136</v>
      </c>
      <c r="J7620" t="s">
        <v>137</v>
      </c>
      <c r="K7620" t="s">
        <v>138</v>
      </c>
      <c r="L7620" t="s">
        <v>20854</v>
      </c>
      <c r="M7620" t="s">
        <v>20855</v>
      </c>
      <c r="N7620">
        <v>0.81444444400000005</v>
      </c>
      <c r="O7620">
        <v>0</v>
      </c>
      <c r="P7620">
        <v>33</v>
      </c>
      <c r="Q7620">
        <v>0</v>
      </c>
      <c r="R7620">
        <v>0</v>
      </c>
      <c r="S7620">
        <v>0</v>
      </c>
      <c r="T7620">
        <v>8</v>
      </c>
      <c r="U7620">
        <v>0</v>
      </c>
      <c r="V7620">
        <v>0</v>
      </c>
      <c r="W7620">
        <v>0</v>
      </c>
      <c r="X7620">
        <v>6.4597478432377464</v>
      </c>
      <c r="Y7620">
        <v>0</v>
      </c>
      <c r="Z7620">
        <v>0</v>
      </c>
      <c r="AA7620">
        <v>0</v>
      </c>
      <c r="AB7620">
        <v>6.4794775365678596</v>
      </c>
      <c r="AC7620">
        <v>0</v>
      </c>
      <c r="AD7620">
        <v>0</v>
      </c>
      <c r="AE7620">
        <v>12.939225379805606</v>
      </c>
    </row>
    <row r="7621" spans="1:31" x14ac:dyDescent="0.3">
      <c r="A7621">
        <v>2641224</v>
      </c>
      <c r="B7621">
        <v>1</v>
      </c>
      <c r="C7621" t="s">
        <v>81</v>
      </c>
      <c r="D7621" t="s">
        <v>117</v>
      </c>
      <c r="E7621" t="s">
        <v>141</v>
      </c>
      <c r="F7621" t="s">
        <v>5369</v>
      </c>
      <c r="G7621" t="s">
        <v>149</v>
      </c>
      <c r="H7621" t="s">
        <v>144</v>
      </c>
      <c r="I7621" t="s">
        <v>136</v>
      </c>
      <c r="J7621" t="s">
        <v>137</v>
      </c>
      <c r="K7621" t="s">
        <v>138</v>
      </c>
      <c r="L7621" t="s">
        <v>20856</v>
      </c>
      <c r="M7621" t="s">
        <v>20857</v>
      </c>
      <c r="N7621">
        <v>1.1916666659999999</v>
      </c>
      <c r="O7621">
        <v>0</v>
      </c>
      <c r="P7621">
        <v>4320</v>
      </c>
      <c r="Q7621">
        <v>1</v>
      </c>
      <c r="R7621">
        <v>2</v>
      </c>
      <c r="S7621">
        <v>1</v>
      </c>
      <c r="T7621">
        <v>335</v>
      </c>
      <c r="U7621">
        <v>1</v>
      </c>
      <c r="V7621">
        <v>1</v>
      </c>
      <c r="W7621">
        <v>0</v>
      </c>
      <c r="X7621">
        <v>982.6107715648759</v>
      </c>
      <c r="Y7621">
        <v>5.7817595613862185</v>
      </c>
      <c r="Z7621">
        <v>1.0136102512944356</v>
      </c>
      <c r="AA7621">
        <v>64.126952609866848</v>
      </c>
      <c r="AB7621">
        <v>254.38665316996381</v>
      </c>
      <c r="AC7621">
        <v>139.99403045976621</v>
      </c>
      <c r="AD7621">
        <v>267.19649016055797</v>
      </c>
      <c r="AE7621">
        <v>1715.1102677777114</v>
      </c>
    </row>
    <row r="7622" spans="1:31" x14ac:dyDescent="0.3">
      <c r="A7622">
        <v>2640677</v>
      </c>
      <c r="B7622">
        <v>1</v>
      </c>
      <c r="C7622" t="s">
        <v>81</v>
      </c>
      <c r="D7622" t="s">
        <v>123</v>
      </c>
      <c r="E7622" t="s">
        <v>194</v>
      </c>
      <c r="F7622" t="s">
        <v>5267</v>
      </c>
      <c r="G7622" t="s">
        <v>149</v>
      </c>
      <c r="H7622" t="s">
        <v>144</v>
      </c>
      <c r="I7622" t="s">
        <v>136</v>
      </c>
      <c r="J7622" t="s">
        <v>137</v>
      </c>
      <c r="K7622" t="s">
        <v>138</v>
      </c>
      <c r="L7622" t="s">
        <v>20858</v>
      </c>
      <c r="M7622" t="s">
        <v>20859</v>
      </c>
      <c r="N7622">
        <v>0.95</v>
      </c>
      <c r="O7622">
        <v>0</v>
      </c>
      <c r="P7622">
        <v>0</v>
      </c>
      <c r="Q7622">
        <v>0</v>
      </c>
      <c r="R7622">
        <v>0</v>
      </c>
      <c r="S7622">
        <v>1</v>
      </c>
      <c r="T7622">
        <v>1</v>
      </c>
      <c r="U7622">
        <v>2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0.50436806921183597</v>
      </c>
      <c r="AC7622">
        <v>558.81006684528734</v>
      </c>
      <c r="AD7622">
        <v>0</v>
      </c>
      <c r="AE7622">
        <v>559.3144349144992</v>
      </c>
    </row>
    <row r="7623" spans="1:31" x14ac:dyDescent="0.3">
      <c r="A7623">
        <v>2640746</v>
      </c>
      <c r="B7623">
        <v>1</v>
      </c>
      <c r="C7623" t="s">
        <v>80</v>
      </c>
      <c r="D7623" t="s">
        <v>104</v>
      </c>
      <c r="E7623" t="s">
        <v>165</v>
      </c>
      <c r="F7623" t="s">
        <v>20860</v>
      </c>
      <c r="G7623" t="s">
        <v>161</v>
      </c>
      <c r="H7623" t="s">
        <v>135</v>
      </c>
      <c r="I7623" t="s">
        <v>136</v>
      </c>
      <c r="J7623" t="s">
        <v>137</v>
      </c>
      <c r="K7623" t="s">
        <v>162</v>
      </c>
      <c r="L7623" t="s">
        <v>20861</v>
      </c>
      <c r="M7623" t="s">
        <v>20862</v>
      </c>
      <c r="N7623">
        <v>3.162222222</v>
      </c>
      <c r="O7623">
        <v>0</v>
      </c>
      <c r="P7623">
        <v>267</v>
      </c>
      <c r="Q7623">
        <v>0</v>
      </c>
      <c r="R7623">
        <v>7</v>
      </c>
      <c r="S7623">
        <v>0</v>
      </c>
      <c r="T7623">
        <v>9</v>
      </c>
      <c r="U7623">
        <v>0</v>
      </c>
      <c r="V7623">
        <v>0</v>
      </c>
      <c r="W7623">
        <v>0</v>
      </c>
      <c r="X7623">
        <v>208.21050484855391</v>
      </c>
      <c r="Y7623">
        <v>0</v>
      </c>
      <c r="Z7623">
        <v>7.3333828764500169</v>
      </c>
      <c r="AA7623">
        <v>0</v>
      </c>
      <c r="AB7623">
        <v>34.620438187786633</v>
      </c>
      <c r="AC7623">
        <v>0</v>
      </c>
      <c r="AD7623">
        <v>0</v>
      </c>
      <c r="AE7623">
        <v>250.16432591279056</v>
      </c>
    </row>
    <row r="7624" spans="1:31" x14ac:dyDescent="0.3">
      <c r="A7624">
        <v>2640823</v>
      </c>
      <c r="B7624">
        <v>1</v>
      </c>
      <c r="C7624" t="s">
        <v>80</v>
      </c>
      <c r="D7624" t="s">
        <v>93</v>
      </c>
      <c r="E7624" t="s">
        <v>152</v>
      </c>
      <c r="F7624" t="s">
        <v>4053</v>
      </c>
      <c r="G7624" t="s">
        <v>191</v>
      </c>
      <c r="H7624" t="s">
        <v>135</v>
      </c>
      <c r="I7624" t="s">
        <v>136</v>
      </c>
      <c r="J7624" t="s">
        <v>137</v>
      </c>
      <c r="K7624" t="s">
        <v>138</v>
      </c>
      <c r="L7624" t="s">
        <v>20863</v>
      </c>
      <c r="M7624" t="s">
        <v>20864</v>
      </c>
      <c r="N7624">
        <v>1.4202777769999999</v>
      </c>
      <c r="O7624">
        <v>0</v>
      </c>
      <c r="P7624">
        <v>0</v>
      </c>
      <c r="Q7624">
        <v>0</v>
      </c>
      <c r="R7624">
        <v>25</v>
      </c>
      <c r="S7624">
        <v>0</v>
      </c>
      <c r="T7624">
        <v>4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344.2795780495747</v>
      </c>
      <c r="AA7624">
        <v>0</v>
      </c>
      <c r="AB7624">
        <v>45.699850408418861</v>
      </c>
      <c r="AC7624">
        <v>0</v>
      </c>
      <c r="AD7624">
        <v>0</v>
      </c>
      <c r="AE7624">
        <v>389.97942845799355</v>
      </c>
    </row>
    <row r="7625" spans="1:31" x14ac:dyDescent="0.3">
      <c r="A7625">
        <v>2640869</v>
      </c>
      <c r="B7625">
        <v>1</v>
      </c>
      <c r="C7625" t="s">
        <v>81</v>
      </c>
      <c r="D7625" t="s">
        <v>128</v>
      </c>
      <c r="E7625" t="s">
        <v>165</v>
      </c>
      <c r="F7625" t="s">
        <v>13229</v>
      </c>
      <c r="G7625" t="s">
        <v>224</v>
      </c>
      <c r="H7625" t="s">
        <v>135</v>
      </c>
      <c r="I7625" t="s">
        <v>136</v>
      </c>
      <c r="J7625" t="s">
        <v>137</v>
      </c>
      <c r="K7625" t="s">
        <v>138</v>
      </c>
      <c r="L7625" t="s">
        <v>20865</v>
      </c>
      <c r="M7625" t="s">
        <v>20866</v>
      </c>
      <c r="N7625">
        <v>2.0049999999999999</v>
      </c>
      <c r="O7625">
        <v>0</v>
      </c>
      <c r="P7625">
        <v>41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23.090769997350936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23.090769997350936</v>
      </c>
    </row>
    <row r="7626" spans="1:31" x14ac:dyDescent="0.3">
      <c r="A7626">
        <v>2640700</v>
      </c>
      <c r="B7626">
        <v>1</v>
      </c>
      <c r="C7626" t="s">
        <v>80</v>
      </c>
      <c r="D7626" t="s">
        <v>99</v>
      </c>
      <c r="E7626" t="s">
        <v>165</v>
      </c>
      <c r="F7626" t="s">
        <v>6572</v>
      </c>
      <c r="G7626" t="s">
        <v>3645</v>
      </c>
      <c r="H7626" t="s">
        <v>135</v>
      </c>
      <c r="I7626" t="s">
        <v>136</v>
      </c>
      <c r="J7626" t="s">
        <v>137</v>
      </c>
      <c r="K7626" t="s">
        <v>138</v>
      </c>
      <c r="L7626" t="s">
        <v>20867</v>
      </c>
      <c r="M7626" t="s">
        <v>20868</v>
      </c>
      <c r="N7626">
        <v>3.8630555549999999</v>
      </c>
      <c r="O7626">
        <v>0</v>
      </c>
      <c r="P7626">
        <v>21</v>
      </c>
      <c r="Q7626">
        <v>0</v>
      </c>
      <c r="R7626">
        <v>13</v>
      </c>
      <c r="S7626">
        <v>0</v>
      </c>
      <c r="T7626">
        <v>3</v>
      </c>
      <c r="U7626">
        <v>0</v>
      </c>
      <c r="V7626">
        <v>0</v>
      </c>
      <c r="W7626">
        <v>0</v>
      </c>
      <c r="X7626">
        <v>27.315854456076128</v>
      </c>
      <c r="Y7626">
        <v>0</v>
      </c>
      <c r="Z7626">
        <v>17.717110555221979</v>
      </c>
      <c r="AA7626">
        <v>0</v>
      </c>
      <c r="AB7626">
        <v>1.8032238603839901</v>
      </c>
      <c r="AC7626">
        <v>0</v>
      </c>
      <c r="AD7626">
        <v>0</v>
      </c>
      <c r="AE7626">
        <v>46.83618887168209</v>
      </c>
    </row>
    <row r="7627" spans="1:31" x14ac:dyDescent="0.3">
      <c r="A7627">
        <v>2641364</v>
      </c>
      <c r="B7627">
        <v>1</v>
      </c>
      <c r="C7627" t="s">
        <v>81</v>
      </c>
      <c r="D7627" t="s">
        <v>118</v>
      </c>
      <c r="E7627" t="s">
        <v>165</v>
      </c>
      <c r="F7627" t="s">
        <v>8489</v>
      </c>
      <c r="G7627" t="s">
        <v>224</v>
      </c>
      <c r="H7627" t="s">
        <v>135</v>
      </c>
      <c r="I7627" t="s">
        <v>136</v>
      </c>
      <c r="J7627" t="s">
        <v>137</v>
      </c>
      <c r="K7627" t="s">
        <v>138</v>
      </c>
      <c r="L7627" t="s">
        <v>20869</v>
      </c>
      <c r="M7627" t="s">
        <v>20870</v>
      </c>
      <c r="N7627">
        <v>2.7480555550000001</v>
      </c>
      <c r="O7627">
        <v>0</v>
      </c>
      <c r="P7627">
        <v>31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29.076257311469217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29.076257311469217</v>
      </c>
    </row>
    <row r="7628" spans="1:31" x14ac:dyDescent="0.3">
      <c r="A7628">
        <v>2640723</v>
      </c>
      <c r="B7628">
        <v>1</v>
      </c>
      <c r="C7628" t="s">
        <v>81</v>
      </c>
      <c r="D7628" t="s">
        <v>128</v>
      </c>
      <c r="E7628" t="s">
        <v>147</v>
      </c>
      <c r="F7628" t="s">
        <v>1544</v>
      </c>
      <c r="G7628" t="s">
        <v>149</v>
      </c>
      <c r="H7628" t="s">
        <v>144</v>
      </c>
      <c r="I7628" t="s">
        <v>136</v>
      </c>
      <c r="J7628" t="s">
        <v>137</v>
      </c>
      <c r="K7628" t="s">
        <v>138</v>
      </c>
      <c r="L7628" t="s">
        <v>20871</v>
      </c>
      <c r="M7628" t="s">
        <v>20872</v>
      </c>
      <c r="N7628">
        <v>1.2266666660000001</v>
      </c>
      <c r="O7628">
        <v>3</v>
      </c>
      <c r="P7628">
        <v>219</v>
      </c>
      <c r="Q7628">
        <v>1</v>
      </c>
      <c r="R7628">
        <v>3</v>
      </c>
      <c r="S7628">
        <v>3</v>
      </c>
      <c r="T7628">
        <v>21</v>
      </c>
      <c r="U7628">
        <v>2</v>
      </c>
      <c r="V7628">
        <v>0</v>
      </c>
      <c r="W7628">
        <v>0.95372407487750011</v>
      </c>
      <c r="X7628">
        <v>66.373007963187433</v>
      </c>
      <c r="Y7628">
        <v>0.15292260330849999</v>
      </c>
      <c r="Z7628">
        <v>5.3331419759999488</v>
      </c>
      <c r="AA7628">
        <v>73.443836538309966</v>
      </c>
      <c r="AB7628">
        <v>16.088611082819369</v>
      </c>
      <c r="AC7628">
        <v>62.567467848820968</v>
      </c>
      <c r="AD7628">
        <v>0</v>
      </c>
      <c r="AE7628">
        <v>224.91271208732368</v>
      </c>
    </row>
    <row r="7629" spans="1:31" x14ac:dyDescent="0.3">
      <c r="A7629">
        <v>2641573</v>
      </c>
      <c r="B7629">
        <v>1</v>
      </c>
      <c r="C7629" t="s">
        <v>81</v>
      </c>
      <c r="D7629" t="s">
        <v>123</v>
      </c>
      <c r="E7629" t="s">
        <v>194</v>
      </c>
      <c r="F7629" t="s">
        <v>911</v>
      </c>
      <c r="G7629" t="s">
        <v>149</v>
      </c>
      <c r="H7629" t="s">
        <v>144</v>
      </c>
      <c r="I7629" t="s">
        <v>136</v>
      </c>
      <c r="J7629" t="s">
        <v>137</v>
      </c>
      <c r="K7629" t="s">
        <v>138</v>
      </c>
      <c r="L7629" t="s">
        <v>20873</v>
      </c>
      <c r="M7629" t="s">
        <v>20874</v>
      </c>
      <c r="N7629">
        <v>0.16888888799999999</v>
      </c>
      <c r="O7629">
        <v>13</v>
      </c>
      <c r="P7629">
        <v>1434</v>
      </c>
      <c r="Q7629">
        <v>123</v>
      </c>
      <c r="R7629">
        <v>86</v>
      </c>
      <c r="S7629">
        <v>36</v>
      </c>
      <c r="T7629">
        <v>151</v>
      </c>
      <c r="U7629">
        <v>4</v>
      </c>
      <c r="V7629">
        <v>0</v>
      </c>
      <c r="W7629">
        <v>1.2086415879551506</v>
      </c>
      <c r="X7629">
        <v>60.55756550996103</v>
      </c>
      <c r="Y7629">
        <v>35.666982660159164</v>
      </c>
      <c r="Z7629">
        <v>26.267362055792969</v>
      </c>
      <c r="AA7629">
        <v>18.475755953653966</v>
      </c>
      <c r="AB7629">
        <v>18.890069442049516</v>
      </c>
      <c r="AC7629">
        <v>36.904136424124779</v>
      </c>
      <c r="AD7629">
        <v>0</v>
      </c>
      <c r="AE7629">
        <v>197.97051363369656</v>
      </c>
    </row>
    <row r="7630" spans="1:31" x14ac:dyDescent="0.3">
      <c r="A7630">
        <v>2640992</v>
      </c>
      <c r="B7630">
        <v>1</v>
      </c>
      <c r="C7630" t="s">
        <v>81</v>
      </c>
      <c r="D7630" t="s">
        <v>122</v>
      </c>
      <c r="E7630" t="s">
        <v>132</v>
      </c>
      <c r="F7630" t="s">
        <v>20875</v>
      </c>
      <c r="G7630" t="s">
        <v>268</v>
      </c>
      <c r="H7630" t="s">
        <v>135</v>
      </c>
      <c r="I7630" t="s">
        <v>136</v>
      </c>
      <c r="J7630" t="s">
        <v>137</v>
      </c>
      <c r="K7630" t="s">
        <v>138</v>
      </c>
      <c r="L7630" t="s">
        <v>20876</v>
      </c>
      <c r="M7630" t="s">
        <v>20877</v>
      </c>
      <c r="N7630">
        <v>1.33</v>
      </c>
      <c r="O7630">
        <v>0</v>
      </c>
      <c r="P7630">
        <v>2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0.36873694467750001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0.36873694467750001</v>
      </c>
    </row>
    <row r="7631" spans="1:31" x14ac:dyDescent="0.3">
      <c r="A7631">
        <v>2641370</v>
      </c>
      <c r="B7631">
        <v>1</v>
      </c>
      <c r="C7631" t="s">
        <v>80</v>
      </c>
      <c r="D7631" t="s">
        <v>88</v>
      </c>
      <c r="E7631" t="s">
        <v>141</v>
      </c>
      <c r="F7631" t="s">
        <v>20878</v>
      </c>
      <c r="G7631" t="s">
        <v>562</v>
      </c>
      <c r="H7631" t="s">
        <v>144</v>
      </c>
      <c r="I7631" t="s">
        <v>241</v>
      </c>
      <c r="J7631" t="s">
        <v>137</v>
      </c>
      <c r="K7631" t="s">
        <v>138</v>
      </c>
      <c r="L7631" t="s">
        <v>20879</v>
      </c>
      <c r="M7631" t="s">
        <v>20880</v>
      </c>
      <c r="N7631">
        <v>4.1666660000000003E-3</v>
      </c>
      <c r="O7631">
        <v>0</v>
      </c>
      <c r="P7631">
        <v>4734</v>
      </c>
      <c r="Q7631">
        <v>0</v>
      </c>
      <c r="R7631">
        <v>0</v>
      </c>
      <c r="S7631">
        <v>0</v>
      </c>
      <c r="T7631">
        <v>290</v>
      </c>
      <c r="U7631">
        <v>0</v>
      </c>
      <c r="V7631">
        <v>1</v>
      </c>
      <c r="W7631">
        <v>0</v>
      </c>
      <c r="X7631">
        <v>5.0346524570751088</v>
      </c>
      <c r="Y7631">
        <v>0</v>
      </c>
      <c r="Z7631">
        <v>0</v>
      </c>
      <c r="AA7631">
        <v>0</v>
      </c>
      <c r="AB7631">
        <v>0.88111868165905904</v>
      </c>
      <c r="AC7631">
        <v>0</v>
      </c>
      <c r="AD7631">
        <v>1.6921751963618333E-2</v>
      </c>
      <c r="AE7631">
        <v>5.932692890697786</v>
      </c>
    </row>
    <row r="7632" spans="1:31" x14ac:dyDescent="0.3">
      <c r="A7632">
        <v>2640829</v>
      </c>
      <c r="B7632">
        <v>1</v>
      </c>
      <c r="C7632" t="s">
        <v>80</v>
      </c>
      <c r="D7632" t="s">
        <v>106</v>
      </c>
      <c r="E7632" t="s">
        <v>152</v>
      </c>
      <c r="F7632" t="s">
        <v>4996</v>
      </c>
      <c r="G7632" t="s">
        <v>220</v>
      </c>
      <c r="H7632" t="s">
        <v>135</v>
      </c>
      <c r="I7632" t="s">
        <v>136</v>
      </c>
      <c r="J7632" t="s">
        <v>137</v>
      </c>
      <c r="K7632" t="s">
        <v>162</v>
      </c>
      <c r="L7632" t="s">
        <v>20881</v>
      </c>
      <c r="M7632" t="s">
        <v>20882</v>
      </c>
      <c r="N7632">
        <v>6.4105555550000002</v>
      </c>
      <c r="O7632">
        <v>0</v>
      </c>
      <c r="P7632">
        <v>70</v>
      </c>
      <c r="Q7632">
        <v>0</v>
      </c>
      <c r="R7632">
        <v>2</v>
      </c>
      <c r="S7632">
        <v>0</v>
      </c>
      <c r="T7632">
        <v>2</v>
      </c>
      <c r="U7632">
        <v>0</v>
      </c>
      <c r="V7632">
        <v>0</v>
      </c>
      <c r="W7632">
        <v>0</v>
      </c>
      <c r="X7632">
        <v>151.08324524176197</v>
      </c>
      <c r="Y7632">
        <v>0</v>
      </c>
      <c r="Z7632">
        <v>52.927583967009681</v>
      </c>
      <c r="AA7632">
        <v>0</v>
      </c>
      <c r="AB7632">
        <v>0.38784735520977354</v>
      </c>
      <c r="AC7632">
        <v>0</v>
      </c>
      <c r="AD7632">
        <v>0</v>
      </c>
      <c r="AE7632">
        <v>204.39867656398144</v>
      </c>
    </row>
    <row r="7633" spans="1:31" x14ac:dyDescent="0.3">
      <c r="A7633">
        <v>2641470</v>
      </c>
      <c r="B7633">
        <v>1</v>
      </c>
      <c r="C7633" t="s">
        <v>81</v>
      </c>
      <c r="D7633" t="s">
        <v>113</v>
      </c>
      <c r="E7633" t="s">
        <v>141</v>
      </c>
      <c r="F7633" t="s">
        <v>20883</v>
      </c>
      <c r="G7633" t="s">
        <v>143</v>
      </c>
      <c r="H7633" t="s">
        <v>144</v>
      </c>
      <c r="I7633" t="s">
        <v>136</v>
      </c>
      <c r="J7633" t="s">
        <v>137</v>
      </c>
      <c r="K7633" t="s">
        <v>138</v>
      </c>
      <c r="L7633" t="s">
        <v>20884</v>
      </c>
      <c r="M7633" t="s">
        <v>20885</v>
      </c>
      <c r="N7633">
        <v>3.4950000000000001</v>
      </c>
      <c r="O7633">
        <v>0</v>
      </c>
      <c r="P7633">
        <v>1</v>
      </c>
      <c r="Q7633">
        <v>0</v>
      </c>
      <c r="R7633">
        <v>44</v>
      </c>
      <c r="S7633">
        <v>0</v>
      </c>
      <c r="T7633">
        <v>1</v>
      </c>
      <c r="U7633">
        <v>0</v>
      </c>
      <c r="V7633">
        <v>0</v>
      </c>
      <c r="W7633">
        <v>0</v>
      </c>
      <c r="X7633">
        <v>0.9813919483750001</v>
      </c>
      <c r="Y7633">
        <v>0</v>
      </c>
      <c r="Z7633">
        <v>575.39380968901924</v>
      </c>
      <c r="AA7633">
        <v>0</v>
      </c>
      <c r="AB7633">
        <v>4.1912515908735068</v>
      </c>
      <c r="AC7633">
        <v>0</v>
      </c>
      <c r="AD7633">
        <v>0</v>
      </c>
      <c r="AE7633">
        <v>580.56645322826773</v>
      </c>
    </row>
    <row r="7634" spans="1:31" x14ac:dyDescent="0.3">
      <c r="A7634">
        <v>2641427</v>
      </c>
      <c r="B7634">
        <v>1</v>
      </c>
      <c r="C7634" t="s">
        <v>80</v>
      </c>
      <c r="D7634" t="s">
        <v>105</v>
      </c>
      <c r="E7634" t="s">
        <v>165</v>
      </c>
      <c r="F7634" t="s">
        <v>2288</v>
      </c>
      <c r="G7634" t="s">
        <v>224</v>
      </c>
      <c r="H7634" t="s">
        <v>135</v>
      </c>
      <c r="I7634" t="s">
        <v>136</v>
      </c>
      <c r="J7634" t="s">
        <v>137</v>
      </c>
      <c r="K7634" t="s">
        <v>138</v>
      </c>
      <c r="L7634" t="s">
        <v>20886</v>
      </c>
      <c r="M7634" t="s">
        <v>20887</v>
      </c>
      <c r="N7634">
        <v>1.460555555</v>
      </c>
      <c r="O7634">
        <v>0</v>
      </c>
      <c r="P7634">
        <v>24</v>
      </c>
      <c r="Q7634">
        <v>0</v>
      </c>
      <c r="R7634">
        <v>61</v>
      </c>
      <c r="S7634">
        <v>0</v>
      </c>
      <c r="T7634">
        <v>10</v>
      </c>
      <c r="U7634">
        <v>0</v>
      </c>
      <c r="V7634">
        <v>0</v>
      </c>
      <c r="W7634">
        <v>0</v>
      </c>
      <c r="X7634">
        <v>11.736100965022814</v>
      </c>
      <c r="Y7634">
        <v>0</v>
      </c>
      <c r="Z7634">
        <v>32.39623068558025</v>
      </c>
      <c r="AA7634">
        <v>0</v>
      </c>
      <c r="AB7634">
        <v>15.134935662787758</v>
      </c>
      <c r="AC7634">
        <v>0</v>
      </c>
      <c r="AD7634">
        <v>0</v>
      </c>
      <c r="AE7634">
        <v>59.267267313390818</v>
      </c>
    </row>
    <row r="7635" spans="1:31" x14ac:dyDescent="0.3">
      <c r="A7635">
        <v>2641619</v>
      </c>
      <c r="B7635">
        <v>1</v>
      </c>
      <c r="C7635" t="s">
        <v>80</v>
      </c>
      <c r="D7635" t="s">
        <v>103</v>
      </c>
      <c r="E7635" t="s">
        <v>141</v>
      </c>
      <c r="F7635" t="s">
        <v>20888</v>
      </c>
      <c r="G7635" t="s">
        <v>143</v>
      </c>
      <c r="H7635" t="s">
        <v>144</v>
      </c>
      <c r="I7635" t="s">
        <v>136</v>
      </c>
      <c r="J7635" t="s">
        <v>137</v>
      </c>
      <c r="K7635" t="s">
        <v>138</v>
      </c>
      <c r="L7635" t="s">
        <v>20889</v>
      </c>
      <c r="M7635" t="s">
        <v>20890</v>
      </c>
      <c r="N7635">
        <v>0.43888888799999998</v>
      </c>
      <c r="O7635">
        <v>3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0.56520287192038621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0.56520287192038621</v>
      </c>
    </row>
    <row r="7636" spans="1:31" x14ac:dyDescent="0.3">
      <c r="A7636">
        <v>2641032</v>
      </c>
      <c r="B7636">
        <v>1</v>
      </c>
      <c r="C7636" t="s">
        <v>80</v>
      </c>
      <c r="D7636" t="s">
        <v>105</v>
      </c>
      <c r="E7636" t="s">
        <v>141</v>
      </c>
      <c r="F7636" t="s">
        <v>20891</v>
      </c>
      <c r="G7636" t="s">
        <v>220</v>
      </c>
      <c r="H7636" t="s">
        <v>144</v>
      </c>
      <c r="I7636" t="s">
        <v>136</v>
      </c>
      <c r="J7636" t="s">
        <v>137</v>
      </c>
      <c r="K7636" t="s">
        <v>162</v>
      </c>
      <c r="L7636" t="s">
        <v>20892</v>
      </c>
      <c r="M7636" t="s">
        <v>20893</v>
      </c>
      <c r="N7636">
        <v>1.7922222219999999</v>
      </c>
      <c r="O7636">
        <v>0</v>
      </c>
      <c r="P7636">
        <v>529</v>
      </c>
      <c r="Q7636">
        <v>0</v>
      </c>
      <c r="R7636">
        <v>0</v>
      </c>
      <c r="S7636">
        <v>0</v>
      </c>
      <c r="T7636">
        <v>106</v>
      </c>
      <c r="U7636">
        <v>0</v>
      </c>
      <c r="V7636">
        <v>0</v>
      </c>
      <c r="W7636">
        <v>0</v>
      </c>
      <c r="X7636">
        <v>272.41486903087161</v>
      </c>
      <c r="Y7636">
        <v>0</v>
      </c>
      <c r="Z7636">
        <v>0</v>
      </c>
      <c r="AA7636">
        <v>0</v>
      </c>
      <c r="AB7636">
        <v>292.48366041116429</v>
      </c>
      <c r="AC7636">
        <v>0</v>
      </c>
      <c r="AD7636">
        <v>0</v>
      </c>
      <c r="AE7636">
        <v>564.89852944203585</v>
      </c>
    </row>
    <row r="7637" spans="1:31" x14ac:dyDescent="0.3">
      <c r="A7637">
        <v>2640932</v>
      </c>
      <c r="B7637">
        <v>1</v>
      </c>
      <c r="C7637" t="s">
        <v>80</v>
      </c>
      <c r="D7637" t="s">
        <v>101</v>
      </c>
      <c r="E7637" t="s">
        <v>214</v>
      </c>
      <c r="F7637" t="s">
        <v>20894</v>
      </c>
      <c r="G7637" t="s">
        <v>183</v>
      </c>
      <c r="H7637" t="s">
        <v>135</v>
      </c>
      <c r="I7637" t="s">
        <v>136</v>
      </c>
      <c r="J7637" t="s">
        <v>3</v>
      </c>
      <c r="K7637" t="s">
        <v>138</v>
      </c>
      <c r="L7637" t="s">
        <v>20895</v>
      </c>
      <c r="M7637" t="s">
        <v>20896</v>
      </c>
      <c r="N7637">
        <v>1.368055555</v>
      </c>
      <c r="O7637">
        <v>0</v>
      </c>
      <c r="P7637">
        <v>129</v>
      </c>
      <c r="Q7637">
        <v>0</v>
      </c>
      <c r="R7637">
        <v>0</v>
      </c>
      <c r="S7637">
        <v>0</v>
      </c>
      <c r="T7637">
        <v>13</v>
      </c>
      <c r="U7637">
        <v>0</v>
      </c>
      <c r="V7637">
        <v>0</v>
      </c>
      <c r="W7637">
        <v>0</v>
      </c>
      <c r="X7637">
        <v>42.516812990108683</v>
      </c>
      <c r="Y7637">
        <v>0</v>
      </c>
      <c r="Z7637">
        <v>0</v>
      </c>
      <c r="AA7637">
        <v>0</v>
      </c>
      <c r="AB7637">
        <v>162.41926669021632</v>
      </c>
      <c r="AC7637">
        <v>0</v>
      </c>
      <c r="AD7637">
        <v>0</v>
      </c>
      <c r="AE7637">
        <v>204.93607968032501</v>
      </c>
    </row>
    <row r="7638" spans="1:31" x14ac:dyDescent="0.3">
      <c r="A7638">
        <v>2641178</v>
      </c>
      <c r="B7638">
        <v>1</v>
      </c>
      <c r="C7638" t="s">
        <v>81</v>
      </c>
      <c r="D7638" t="s">
        <v>127</v>
      </c>
      <c r="E7638" t="s">
        <v>141</v>
      </c>
      <c r="F7638" t="s">
        <v>3147</v>
      </c>
      <c r="G7638" t="s">
        <v>143</v>
      </c>
      <c r="H7638" t="s">
        <v>144</v>
      </c>
      <c r="I7638" t="s">
        <v>136</v>
      </c>
      <c r="J7638" t="s">
        <v>137</v>
      </c>
      <c r="K7638" t="s">
        <v>138</v>
      </c>
      <c r="L7638" t="s">
        <v>20897</v>
      </c>
      <c r="M7638" t="s">
        <v>20898</v>
      </c>
      <c r="N7638">
        <v>6.0808333330000002</v>
      </c>
      <c r="O7638">
        <v>4</v>
      </c>
      <c r="P7638">
        <v>9</v>
      </c>
      <c r="Q7638">
        <v>123</v>
      </c>
      <c r="R7638">
        <v>81</v>
      </c>
      <c r="S7638">
        <v>12</v>
      </c>
      <c r="T7638">
        <v>5</v>
      </c>
      <c r="U7638">
        <v>0</v>
      </c>
      <c r="V7638">
        <v>0</v>
      </c>
      <c r="W7638">
        <v>10.55491235784207</v>
      </c>
      <c r="X7638">
        <v>7.8978179144605614</v>
      </c>
      <c r="Y7638">
        <v>1211.0327382492001</v>
      </c>
      <c r="Z7638">
        <v>652.9487178904476</v>
      </c>
      <c r="AA7638">
        <v>100.34988503458041</v>
      </c>
      <c r="AB7638">
        <v>11.818385070339732</v>
      </c>
      <c r="AC7638">
        <v>0</v>
      </c>
      <c r="AD7638">
        <v>0</v>
      </c>
      <c r="AE7638">
        <v>1994.6024565168705</v>
      </c>
    </row>
    <row r="7639" spans="1:31" x14ac:dyDescent="0.3">
      <c r="A7639">
        <v>2640637</v>
      </c>
      <c r="B7639">
        <v>1</v>
      </c>
      <c r="C7639" t="s">
        <v>80</v>
      </c>
      <c r="D7639" t="s">
        <v>95</v>
      </c>
      <c r="E7639" t="s">
        <v>194</v>
      </c>
      <c r="F7639" t="s">
        <v>20899</v>
      </c>
      <c r="G7639" t="s">
        <v>149</v>
      </c>
      <c r="H7639" t="s">
        <v>144</v>
      </c>
      <c r="I7639" t="s">
        <v>136</v>
      </c>
      <c r="J7639" t="s">
        <v>137</v>
      </c>
      <c r="K7639" t="s">
        <v>138</v>
      </c>
      <c r="L7639" t="s">
        <v>20145</v>
      </c>
      <c r="M7639" t="s">
        <v>20900</v>
      </c>
      <c r="N7639">
        <v>0.633611111</v>
      </c>
      <c r="O7639">
        <v>0</v>
      </c>
      <c r="P7639">
        <v>2099</v>
      </c>
      <c r="Q7639">
        <v>0</v>
      </c>
      <c r="R7639">
        <v>2</v>
      </c>
      <c r="S7639">
        <v>1</v>
      </c>
      <c r="T7639">
        <v>167</v>
      </c>
      <c r="U7639">
        <v>0</v>
      </c>
      <c r="V7639">
        <v>3</v>
      </c>
      <c r="W7639">
        <v>0</v>
      </c>
      <c r="X7639">
        <v>266.36725979155477</v>
      </c>
      <c r="Y7639">
        <v>0</v>
      </c>
      <c r="Z7639">
        <v>0.14404108511920868</v>
      </c>
      <c r="AA7639">
        <v>0.3304712501820819</v>
      </c>
      <c r="AB7639">
        <v>82.941997093342522</v>
      </c>
      <c r="AC7639">
        <v>0</v>
      </c>
      <c r="AD7639">
        <v>58.789623610738538</v>
      </c>
      <c r="AE7639">
        <v>408.57339283093717</v>
      </c>
    </row>
    <row r="7640" spans="1:31" x14ac:dyDescent="0.3">
      <c r="A7640">
        <v>2641662</v>
      </c>
      <c r="B7640">
        <v>1</v>
      </c>
      <c r="C7640" t="s">
        <v>80</v>
      </c>
      <c r="D7640" t="s">
        <v>107</v>
      </c>
      <c r="E7640" t="s">
        <v>165</v>
      </c>
      <c r="F7640" t="s">
        <v>20901</v>
      </c>
      <c r="G7640" t="s">
        <v>154</v>
      </c>
      <c r="H7640" t="s">
        <v>135</v>
      </c>
      <c r="I7640" t="s">
        <v>136</v>
      </c>
      <c r="J7640" t="s">
        <v>137</v>
      </c>
      <c r="K7640" t="s">
        <v>138</v>
      </c>
      <c r="L7640" t="s">
        <v>20902</v>
      </c>
      <c r="M7640" t="s">
        <v>20903</v>
      </c>
      <c r="N7640">
        <v>0.76527777699999999</v>
      </c>
      <c r="O7640">
        <v>0</v>
      </c>
      <c r="P7640">
        <v>111</v>
      </c>
      <c r="Q7640">
        <v>0</v>
      </c>
      <c r="R7640">
        <v>0</v>
      </c>
      <c r="S7640">
        <v>0</v>
      </c>
      <c r="T7640">
        <v>13</v>
      </c>
      <c r="U7640">
        <v>0</v>
      </c>
      <c r="V7640">
        <v>0</v>
      </c>
      <c r="W7640">
        <v>0</v>
      </c>
      <c r="X7640">
        <v>21.793599773272756</v>
      </c>
      <c r="Y7640">
        <v>0</v>
      </c>
      <c r="Z7640">
        <v>0</v>
      </c>
      <c r="AA7640">
        <v>0</v>
      </c>
      <c r="AB7640">
        <v>7.9474750447277636</v>
      </c>
      <c r="AC7640">
        <v>0</v>
      </c>
      <c r="AD7640">
        <v>0</v>
      </c>
      <c r="AE7640">
        <v>29.74107481800052</v>
      </c>
    </row>
    <row r="7641" spans="1:31" x14ac:dyDescent="0.3">
      <c r="A7641">
        <v>2640952</v>
      </c>
      <c r="B7641">
        <v>1</v>
      </c>
      <c r="C7641" t="s">
        <v>81</v>
      </c>
      <c r="D7641" t="s">
        <v>120</v>
      </c>
      <c r="E7641" t="s">
        <v>147</v>
      </c>
      <c r="F7641" t="s">
        <v>20904</v>
      </c>
      <c r="G7641" t="s">
        <v>149</v>
      </c>
      <c r="H7641" t="s">
        <v>144</v>
      </c>
      <c r="I7641" t="s">
        <v>136</v>
      </c>
      <c r="J7641" t="s">
        <v>137</v>
      </c>
      <c r="K7641" t="s">
        <v>138</v>
      </c>
      <c r="L7641" t="s">
        <v>20905</v>
      </c>
      <c r="M7641" t="s">
        <v>20906</v>
      </c>
      <c r="N7641">
        <v>1.9472222219999999</v>
      </c>
      <c r="O7641">
        <v>0</v>
      </c>
      <c r="P7641">
        <v>655</v>
      </c>
      <c r="Q7641">
        <v>0</v>
      </c>
      <c r="R7641">
        <v>19</v>
      </c>
      <c r="S7641">
        <v>0</v>
      </c>
      <c r="T7641">
        <v>126</v>
      </c>
      <c r="U7641">
        <v>0</v>
      </c>
      <c r="V7641">
        <v>0</v>
      </c>
      <c r="W7641">
        <v>0</v>
      </c>
      <c r="X7641">
        <v>233.13415632540779</v>
      </c>
      <c r="Y7641">
        <v>0</v>
      </c>
      <c r="Z7641">
        <v>50.294017498313607</v>
      </c>
      <c r="AA7641">
        <v>0</v>
      </c>
      <c r="AB7641">
        <v>146.96615196924222</v>
      </c>
      <c r="AC7641">
        <v>0</v>
      </c>
      <c r="AD7641">
        <v>0</v>
      </c>
      <c r="AE7641">
        <v>430.39432579296363</v>
      </c>
    </row>
    <row r="7642" spans="1:31" x14ac:dyDescent="0.3">
      <c r="A7642">
        <v>2641281</v>
      </c>
      <c r="B7642">
        <v>1</v>
      </c>
      <c r="C7642" t="s">
        <v>80</v>
      </c>
      <c r="D7642" t="s">
        <v>84</v>
      </c>
      <c r="E7642" t="s">
        <v>165</v>
      </c>
      <c r="F7642" t="s">
        <v>20907</v>
      </c>
      <c r="G7642" t="s">
        <v>224</v>
      </c>
      <c r="H7642" t="s">
        <v>135</v>
      </c>
      <c r="I7642" t="s">
        <v>136</v>
      </c>
      <c r="J7642" t="s">
        <v>137</v>
      </c>
      <c r="K7642" t="s">
        <v>138</v>
      </c>
      <c r="L7642" t="s">
        <v>20908</v>
      </c>
      <c r="M7642" t="s">
        <v>20909</v>
      </c>
      <c r="N7642">
        <v>2.6302777769999999</v>
      </c>
      <c r="O7642">
        <v>0</v>
      </c>
      <c r="P7642">
        <v>99</v>
      </c>
      <c r="Q7642">
        <v>0</v>
      </c>
      <c r="R7642">
        <v>0</v>
      </c>
      <c r="S7642">
        <v>0</v>
      </c>
      <c r="T7642">
        <v>31</v>
      </c>
      <c r="U7642">
        <v>0</v>
      </c>
      <c r="V7642">
        <v>0</v>
      </c>
      <c r="W7642">
        <v>0</v>
      </c>
      <c r="X7642">
        <v>60.027162650997788</v>
      </c>
      <c r="Y7642">
        <v>0</v>
      </c>
      <c r="Z7642">
        <v>0</v>
      </c>
      <c r="AA7642">
        <v>0</v>
      </c>
      <c r="AB7642">
        <v>71.724592091378057</v>
      </c>
      <c r="AC7642">
        <v>0</v>
      </c>
      <c r="AD7642">
        <v>0</v>
      </c>
      <c r="AE7642">
        <v>131.75175474237585</v>
      </c>
    </row>
    <row r="7643" spans="1:31" x14ac:dyDescent="0.3">
      <c r="A7643">
        <v>2640972</v>
      </c>
      <c r="B7643">
        <v>1</v>
      </c>
      <c r="C7643" t="s">
        <v>80</v>
      </c>
      <c r="D7643" t="s">
        <v>84</v>
      </c>
      <c r="E7643" t="s">
        <v>181</v>
      </c>
      <c r="F7643" t="s">
        <v>20910</v>
      </c>
      <c r="G7643" t="s">
        <v>149</v>
      </c>
      <c r="H7643" t="s">
        <v>144</v>
      </c>
      <c r="I7643" t="s">
        <v>136</v>
      </c>
      <c r="J7643" t="s">
        <v>137</v>
      </c>
      <c r="K7643" t="s">
        <v>138</v>
      </c>
      <c r="L7643" t="s">
        <v>20911</v>
      </c>
      <c r="M7643" t="s">
        <v>20912</v>
      </c>
      <c r="N7643">
        <v>0.10148500000000001</v>
      </c>
      <c r="O7643">
        <v>0</v>
      </c>
      <c r="P7643">
        <v>2933</v>
      </c>
      <c r="Q7643">
        <v>0</v>
      </c>
      <c r="R7643">
        <v>0</v>
      </c>
      <c r="S7643">
        <v>2</v>
      </c>
      <c r="T7643">
        <v>183</v>
      </c>
      <c r="U7643">
        <v>0</v>
      </c>
      <c r="V7643">
        <v>0</v>
      </c>
      <c r="W7643">
        <v>0</v>
      </c>
      <c r="X7643">
        <v>76.690719520481821</v>
      </c>
      <c r="Y7643">
        <v>0</v>
      </c>
      <c r="Z7643">
        <v>0</v>
      </c>
      <c r="AA7643">
        <v>52.523486455867413</v>
      </c>
      <c r="AB7643">
        <v>36.083051236401694</v>
      </c>
      <c r="AC7643">
        <v>0</v>
      </c>
      <c r="AD7643">
        <v>0</v>
      </c>
      <c r="AE7643">
        <v>165.29725721275094</v>
      </c>
    </row>
    <row r="7644" spans="1:31" x14ac:dyDescent="0.3">
      <c r="A7644">
        <v>2640597</v>
      </c>
      <c r="B7644">
        <v>1</v>
      </c>
      <c r="C7644" t="s">
        <v>80</v>
      </c>
      <c r="D7644" t="s">
        <v>107</v>
      </c>
      <c r="E7644" t="s">
        <v>147</v>
      </c>
      <c r="F7644" t="s">
        <v>20913</v>
      </c>
      <c r="G7644" t="s">
        <v>149</v>
      </c>
      <c r="H7644" t="s">
        <v>144</v>
      </c>
      <c r="I7644" t="s">
        <v>136</v>
      </c>
      <c r="J7644" t="s">
        <v>137</v>
      </c>
      <c r="K7644" t="s">
        <v>138</v>
      </c>
      <c r="L7644" t="s">
        <v>20914</v>
      </c>
      <c r="M7644" t="s">
        <v>20915</v>
      </c>
      <c r="N7644">
        <v>1.190555555</v>
      </c>
      <c r="O7644">
        <v>0</v>
      </c>
      <c r="P7644">
        <v>173</v>
      </c>
      <c r="Q7644">
        <v>0</v>
      </c>
      <c r="R7644">
        <v>1</v>
      </c>
      <c r="S7644">
        <v>0</v>
      </c>
      <c r="T7644">
        <v>54</v>
      </c>
      <c r="U7644">
        <v>0</v>
      </c>
      <c r="V7644">
        <v>0</v>
      </c>
      <c r="W7644">
        <v>0</v>
      </c>
      <c r="X7644">
        <v>47.143783145848296</v>
      </c>
      <c r="Y7644">
        <v>0</v>
      </c>
      <c r="Z7644">
        <v>0.77694332603964533</v>
      </c>
      <c r="AA7644">
        <v>0</v>
      </c>
      <c r="AB7644">
        <v>28.080708553960552</v>
      </c>
      <c r="AC7644">
        <v>0</v>
      </c>
      <c r="AD7644">
        <v>0</v>
      </c>
      <c r="AE7644">
        <v>76.001435025848494</v>
      </c>
    </row>
    <row r="7645" spans="1:31" x14ac:dyDescent="0.3">
      <c r="A7645">
        <v>2641636</v>
      </c>
      <c r="B7645">
        <v>1</v>
      </c>
      <c r="C7645" t="s">
        <v>80</v>
      </c>
      <c r="D7645" t="s">
        <v>107</v>
      </c>
      <c r="E7645" t="s">
        <v>165</v>
      </c>
      <c r="F7645" t="s">
        <v>20916</v>
      </c>
      <c r="G7645" t="s">
        <v>183</v>
      </c>
      <c r="H7645" t="s">
        <v>135</v>
      </c>
      <c r="I7645" t="s">
        <v>136</v>
      </c>
      <c r="J7645" t="s">
        <v>137</v>
      </c>
      <c r="K7645" t="s">
        <v>138</v>
      </c>
      <c r="L7645" t="s">
        <v>20917</v>
      </c>
      <c r="M7645" t="s">
        <v>20918</v>
      </c>
      <c r="N7645">
        <v>5.8602777770000003</v>
      </c>
      <c r="O7645">
        <v>0</v>
      </c>
      <c r="P7645">
        <v>83</v>
      </c>
      <c r="Q7645">
        <v>0</v>
      </c>
      <c r="R7645">
        <v>0</v>
      </c>
      <c r="S7645">
        <v>0</v>
      </c>
      <c r="T7645">
        <v>6</v>
      </c>
      <c r="U7645">
        <v>0</v>
      </c>
      <c r="V7645">
        <v>0</v>
      </c>
      <c r="W7645">
        <v>0</v>
      </c>
      <c r="X7645">
        <v>139.49211328292469</v>
      </c>
      <c r="Y7645">
        <v>0</v>
      </c>
      <c r="Z7645">
        <v>0</v>
      </c>
      <c r="AA7645">
        <v>0</v>
      </c>
      <c r="AB7645">
        <v>7.8638167682949547</v>
      </c>
      <c r="AC7645">
        <v>0</v>
      </c>
      <c r="AD7645">
        <v>0</v>
      </c>
      <c r="AE7645">
        <v>147.35593005121964</v>
      </c>
    </row>
    <row r="7646" spans="1:31" x14ac:dyDescent="0.3">
      <c r="A7646">
        <v>2641656</v>
      </c>
      <c r="B7646">
        <v>1</v>
      </c>
      <c r="C7646" t="s">
        <v>80</v>
      </c>
      <c r="D7646" t="s">
        <v>85</v>
      </c>
      <c r="E7646" t="s">
        <v>141</v>
      </c>
      <c r="F7646" t="s">
        <v>20919</v>
      </c>
      <c r="G7646" t="s">
        <v>613</v>
      </c>
      <c r="H7646" t="s">
        <v>144</v>
      </c>
      <c r="I7646" t="s">
        <v>136</v>
      </c>
      <c r="J7646" t="s">
        <v>137</v>
      </c>
      <c r="K7646" t="s">
        <v>138</v>
      </c>
      <c r="L7646" t="s">
        <v>20920</v>
      </c>
      <c r="M7646" t="s">
        <v>20921</v>
      </c>
      <c r="N7646">
        <v>5.1402777769999997</v>
      </c>
      <c r="O7646">
        <v>0</v>
      </c>
      <c r="P7646">
        <v>164</v>
      </c>
      <c r="Q7646">
        <v>0</v>
      </c>
      <c r="R7646">
        <v>0</v>
      </c>
      <c r="S7646">
        <v>0</v>
      </c>
      <c r="T7646">
        <v>4</v>
      </c>
      <c r="U7646">
        <v>0</v>
      </c>
      <c r="V7646">
        <v>0</v>
      </c>
      <c r="W7646">
        <v>0</v>
      </c>
      <c r="X7646">
        <v>331.87197273520388</v>
      </c>
      <c r="Y7646">
        <v>0</v>
      </c>
      <c r="Z7646">
        <v>0</v>
      </c>
      <c r="AA7646">
        <v>0</v>
      </c>
      <c r="AB7646">
        <v>19.453242681259127</v>
      </c>
      <c r="AC7646">
        <v>0</v>
      </c>
      <c r="AD7646">
        <v>0</v>
      </c>
      <c r="AE7646">
        <v>351.32521541646304</v>
      </c>
    </row>
    <row r="7647" spans="1:31" x14ac:dyDescent="0.3">
      <c r="A7647">
        <v>2641015</v>
      </c>
      <c r="B7647">
        <v>1</v>
      </c>
      <c r="C7647" t="s">
        <v>81</v>
      </c>
      <c r="D7647" t="s">
        <v>119</v>
      </c>
      <c r="E7647" t="s">
        <v>194</v>
      </c>
      <c r="F7647" t="s">
        <v>20922</v>
      </c>
      <c r="G7647" t="s">
        <v>220</v>
      </c>
      <c r="H7647" t="s">
        <v>144</v>
      </c>
      <c r="I7647" t="s">
        <v>136</v>
      </c>
      <c r="J7647" t="s">
        <v>137</v>
      </c>
      <c r="K7647" t="s">
        <v>162</v>
      </c>
      <c r="L7647" t="s">
        <v>20923</v>
      </c>
      <c r="M7647" t="s">
        <v>20924</v>
      </c>
      <c r="N7647">
        <v>2.8116666659999998</v>
      </c>
      <c r="O7647">
        <v>3</v>
      </c>
      <c r="P7647">
        <v>513</v>
      </c>
      <c r="Q7647">
        <v>58</v>
      </c>
      <c r="R7647">
        <v>125</v>
      </c>
      <c r="S7647">
        <v>4</v>
      </c>
      <c r="T7647">
        <v>20</v>
      </c>
      <c r="U7647">
        <v>0</v>
      </c>
      <c r="V7647">
        <v>0</v>
      </c>
      <c r="W7647">
        <v>2.4192008831216669</v>
      </c>
      <c r="X7647">
        <v>300.90457578232974</v>
      </c>
      <c r="Y7647">
        <v>920.0972360605964</v>
      </c>
      <c r="Z7647">
        <v>1881.1271309470808</v>
      </c>
      <c r="AA7647">
        <v>57.209302215492031</v>
      </c>
      <c r="AB7647">
        <v>34.793289894187282</v>
      </c>
      <c r="AC7647">
        <v>0</v>
      </c>
      <c r="AD7647">
        <v>0</v>
      </c>
      <c r="AE7647">
        <v>3196.5507357828083</v>
      </c>
    </row>
    <row r="7648" spans="1:31" x14ac:dyDescent="0.3">
      <c r="A7648">
        <v>2641017</v>
      </c>
      <c r="B7648">
        <v>2</v>
      </c>
      <c r="C7648" t="s">
        <v>81</v>
      </c>
      <c r="D7648" t="s">
        <v>123</v>
      </c>
      <c r="E7648" t="s">
        <v>141</v>
      </c>
      <c r="F7648" t="s">
        <v>5727</v>
      </c>
      <c r="G7648" t="s">
        <v>448</v>
      </c>
      <c r="H7648" t="s">
        <v>144</v>
      </c>
      <c r="I7648" t="s">
        <v>136</v>
      </c>
      <c r="J7648" t="s">
        <v>137</v>
      </c>
      <c r="K7648" t="s">
        <v>138</v>
      </c>
      <c r="L7648" t="s">
        <v>20629</v>
      </c>
      <c r="M7648" t="s">
        <v>20925</v>
      </c>
      <c r="N7648">
        <v>0.582777777</v>
      </c>
      <c r="O7648">
        <v>2</v>
      </c>
      <c r="P7648">
        <v>702</v>
      </c>
      <c r="Q7648">
        <v>12</v>
      </c>
      <c r="R7648">
        <v>85</v>
      </c>
      <c r="S7648">
        <v>8</v>
      </c>
      <c r="T7648">
        <v>70</v>
      </c>
      <c r="U7648">
        <v>1</v>
      </c>
      <c r="V7648">
        <v>0</v>
      </c>
      <c r="W7648">
        <v>0.33372789908555556</v>
      </c>
      <c r="X7648">
        <v>81.945776269285261</v>
      </c>
      <c r="Y7648">
        <v>17.465248850807193</v>
      </c>
      <c r="Z7648">
        <v>56.16817745971521</v>
      </c>
      <c r="AA7648">
        <v>34.322023960924511</v>
      </c>
      <c r="AB7648">
        <v>24.211789300717957</v>
      </c>
      <c r="AC7648">
        <v>0.44847190065958109</v>
      </c>
      <c r="AD7648">
        <v>0</v>
      </c>
      <c r="AE7648">
        <v>214.89521564119525</v>
      </c>
    </row>
    <row r="7649" spans="1:31" x14ac:dyDescent="0.3">
      <c r="A7649">
        <v>2640803</v>
      </c>
      <c r="B7649">
        <v>1</v>
      </c>
      <c r="C7649" t="s">
        <v>80</v>
      </c>
      <c r="D7649" t="s">
        <v>100</v>
      </c>
      <c r="E7649" t="s">
        <v>194</v>
      </c>
      <c r="F7649" t="s">
        <v>7732</v>
      </c>
      <c r="G7649" t="s">
        <v>149</v>
      </c>
      <c r="H7649" t="s">
        <v>144</v>
      </c>
      <c r="I7649" t="s">
        <v>136</v>
      </c>
      <c r="J7649" t="s">
        <v>137</v>
      </c>
      <c r="K7649" t="s">
        <v>138</v>
      </c>
      <c r="L7649" t="s">
        <v>20926</v>
      </c>
      <c r="M7649" t="s">
        <v>20927</v>
      </c>
      <c r="N7649">
        <v>1.360833333</v>
      </c>
      <c r="O7649">
        <v>11</v>
      </c>
      <c r="P7649">
        <v>37</v>
      </c>
      <c r="Q7649">
        <v>67</v>
      </c>
      <c r="R7649">
        <v>85</v>
      </c>
      <c r="S7649">
        <v>14</v>
      </c>
      <c r="T7649">
        <v>39</v>
      </c>
      <c r="U7649">
        <v>0</v>
      </c>
      <c r="V7649">
        <v>1</v>
      </c>
      <c r="W7649">
        <v>7.1224297037079563</v>
      </c>
      <c r="X7649">
        <v>15.305693601662462</v>
      </c>
      <c r="Y7649">
        <v>316.74035481459589</v>
      </c>
      <c r="Z7649">
        <v>172.99966885311071</v>
      </c>
      <c r="AA7649">
        <v>217.16082219118906</v>
      </c>
      <c r="AB7649">
        <v>110.12184363463678</v>
      </c>
      <c r="AC7649">
        <v>0</v>
      </c>
      <c r="AD7649">
        <v>15.065645503823017</v>
      </c>
      <c r="AE7649">
        <v>854.51645830272582</v>
      </c>
    </row>
    <row r="7650" spans="1:31" x14ac:dyDescent="0.3">
      <c r="A7650">
        <v>2641599</v>
      </c>
      <c r="B7650">
        <v>1</v>
      </c>
      <c r="C7650" t="s">
        <v>80</v>
      </c>
      <c r="D7650" t="s">
        <v>96</v>
      </c>
      <c r="E7650" t="s">
        <v>214</v>
      </c>
      <c r="F7650" t="s">
        <v>20928</v>
      </c>
      <c r="G7650" t="s">
        <v>224</v>
      </c>
      <c r="H7650" t="s">
        <v>135</v>
      </c>
      <c r="I7650" t="s">
        <v>136</v>
      </c>
      <c r="J7650" t="s">
        <v>137</v>
      </c>
      <c r="K7650" t="s">
        <v>138</v>
      </c>
      <c r="L7650" t="s">
        <v>20929</v>
      </c>
      <c r="M7650" t="s">
        <v>20930</v>
      </c>
      <c r="N7650">
        <v>5.9427777769999999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4</v>
      </c>
      <c r="U7650">
        <v>0</v>
      </c>
      <c r="V7650">
        <v>0</v>
      </c>
      <c r="W7650">
        <v>0</v>
      </c>
      <c r="X7650">
        <v>0.72331092581177747</v>
      </c>
      <c r="Y7650">
        <v>0</v>
      </c>
      <c r="Z7650">
        <v>0</v>
      </c>
      <c r="AA7650">
        <v>0</v>
      </c>
      <c r="AB7650">
        <v>78.416585231967403</v>
      </c>
      <c r="AC7650">
        <v>0</v>
      </c>
      <c r="AD7650">
        <v>0</v>
      </c>
      <c r="AE7650">
        <v>79.139896157779177</v>
      </c>
    </row>
    <row r="7651" spans="1:31" x14ac:dyDescent="0.3">
      <c r="A7651">
        <v>2641201</v>
      </c>
      <c r="B7651">
        <v>1</v>
      </c>
      <c r="C7651" t="s">
        <v>81</v>
      </c>
      <c r="D7651" t="s">
        <v>114</v>
      </c>
      <c r="E7651" t="s">
        <v>152</v>
      </c>
      <c r="F7651" t="s">
        <v>5788</v>
      </c>
      <c r="G7651" t="s">
        <v>191</v>
      </c>
      <c r="H7651" t="s">
        <v>135</v>
      </c>
      <c r="I7651" t="s">
        <v>136</v>
      </c>
      <c r="J7651" t="s">
        <v>137</v>
      </c>
      <c r="K7651" t="s">
        <v>138</v>
      </c>
      <c r="L7651" t="s">
        <v>20931</v>
      </c>
      <c r="M7651" t="s">
        <v>20932</v>
      </c>
      <c r="N7651">
        <v>0.87083333299999999</v>
      </c>
      <c r="O7651">
        <v>0</v>
      </c>
      <c r="P7651">
        <v>10</v>
      </c>
      <c r="Q7651">
        <v>0</v>
      </c>
      <c r="R7651">
        <v>3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0.59049253169056337</v>
      </c>
      <c r="Y7651">
        <v>0</v>
      </c>
      <c r="Z7651">
        <v>8.1681880435896126</v>
      </c>
      <c r="AA7651">
        <v>0</v>
      </c>
      <c r="AB7651">
        <v>0</v>
      </c>
      <c r="AC7651">
        <v>0</v>
      </c>
      <c r="AD7651">
        <v>0</v>
      </c>
      <c r="AE7651">
        <v>8.7586805752801755</v>
      </c>
    </row>
    <row r="7652" spans="1:31" x14ac:dyDescent="0.3">
      <c r="A7652">
        <v>2640809</v>
      </c>
      <c r="B7652">
        <v>1</v>
      </c>
      <c r="C7652" t="s">
        <v>81</v>
      </c>
      <c r="D7652" t="s">
        <v>112</v>
      </c>
      <c r="E7652" t="s">
        <v>194</v>
      </c>
      <c r="F7652" t="s">
        <v>1277</v>
      </c>
      <c r="G7652" t="s">
        <v>149</v>
      </c>
      <c r="H7652" t="s">
        <v>144</v>
      </c>
      <c r="I7652" t="s">
        <v>136</v>
      </c>
      <c r="J7652" t="s">
        <v>137</v>
      </c>
      <c r="K7652" t="s">
        <v>138</v>
      </c>
      <c r="L7652" t="s">
        <v>20933</v>
      </c>
      <c r="M7652" t="s">
        <v>20934</v>
      </c>
      <c r="N7652">
        <v>0.19888888800000001</v>
      </c>
      <c r="O7652">
        <v>0</v>
      </c>
      <c r="P7652">
        <v>1</v>
      </c>
      <c r="Q7652">
        <v>33</v>
      </c>
      <c r="R7652">
        <v>23</v>
      </c>
      <c r="S7652">
        <v>1</v>
      </c>
      <c r="T7652">
        <v>0</v>
      </c>
      <c r="U7652">
        <v>1</v>
      </c>
      <c r="V7652">
        <v>0</v>
      </c>
      <c r="W7652">
        <v>0</v>
      </c>
      <c r="X7652">
        <v>0.69833472296380628</v>
      </c>
      <c r="Y7652">
        <v>100.69966631597906</v>
      </c>
      <c r="Z7652">
        <v>101.56641671698536</v>
      </c>
      <c r="AA7652">
        <v>1.6166424213298496</v>
      </c>
      <c r="AB7652">
        <v>0</v>
      </c>
      <c r="AC7652">
        <v>34.917734401492218</v>
      </c>
      <c r="AD7652">
        <v>0</v>
      </c>
      <c r="AE7652">
        <v>239.49879457875031</v>
      </c>
    </row>
    <row r="7653" spans="1:31" x14ac:dyDescent="0.3">
      <c r="A7653">
        <v>2641628</v>
      </c>
      <c r="B7653">
        <v>1</v>
      </c>
      <c r="C7653" t="s">
        <v>81</v>
      </c>
      <c r="D7653" t="s">
        <v>119</v>
      </c>
      <c r="E7653" t="s">
        <v>152</v>
      </c>
      <c r="F7653" t="s">
        <v>8046</v>
      </c>
      <c r="G7653" t="s">
        <v>191</v>
      </c>
      <c r="H7653" t="s">
        <v>135</v>
      </c>
      <c r="I7653" t="s">
        <v>136</v>
      </c>
      <c r="J7653" t="s">
        <v>137</v>
      </c>
      <c r="K7653" t="s">
        <v>138</v>
      </c>
      <c r="L7653" t="s">
        <v>20935</v>
      </c>
      <c r="M7653" t="s">
        <v>20936</v>
      </c>
      <c r="N7653">
        <v>1.4694444440000001</v>
      </c>
      <c r="O7653">
        <v>0</v>
      </c>
      <c r="P7653">
        <v>159</v>
      </c>
      <c r="Q7653">
        <v>0</v>
      </c>
      <c r="R7653">
        <v>7</v>
      </c>
      <c r="S7653">
        <v>0</v>
      </c>
      <c r="T7653">
        <v>4</v>
      </c>
      <c r="U7653">
        <v>0</v>
      </c>
      <c r="V7653">
        <v>0</v>
      </c>
      <c r="W7653">
        <v>0</v>
      </c>
      <c r="X7653">
        <v>52.987975098254068</v>
      </c>
      <c r="Y7653">
        <v>0</v>
      </c>
      <c r="Z7653">
        <v>70.291554775856426</v>
      </c>
      <c r="AA7653">
        <v>0</v>
      </c>
      <c r="AB7653">
        <v>2.6943247006266411</v>
      </c>
      <c r="AC7653">
        <v>0</v>
      </c>
      <c r="AD7653">
        <v>0</v>
      </c>
      <c r="AE7653">
        <v>125.97385457473713</v>
      </c>
    </row>
    <row r="7654" spans="1:31" x14ac:dyDescent="0.3">
      <c r="A7654">
        <v>2641582</v>
      </c>
      <c r="B7654">
        <v>1</v>
      </c>
      <c r="C7654" t="s">
        <v>80</v>
      </c>
      <c r="D7654" t="s">
        <v>98</v>
      </c>
      <c r="E7654" t="s">
        <v>132</v>
      </c>
      <c r="F7654" t="s">
        <v>20937</v>
      </c>
      <c r="G7654" t="s">
        <v>268</v>
      </c>
      <c r="H7654" t="s">
        <v>135</v>
      </c>
      <c r="I7654" t="s">
        <v>136</v>
      </c>
      <c r="J7654" t="s">
        <v>137</v>
      </c>
      <c r="K7654" t="s">
        <v>138</v>
      </c>
      <c r="L7654" t="s">
        <v>20938</v>
      </c>
      <c r="M7654" t="s">
        <v>20939</v>
      </c>
      <c r="N7654">
        <v>5.943888888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</row>
    <row r="7655" spans="1:31" x14ac:dyDescent="0.3">
      <c r="A7655">
        <v>2640918</v>
      </c>
      <c r="B7655">
        <v>1</v>
      </c>
      <c r="C7655" t="s">
        <v>81</v>
      </c>
      <c r="D7655" t="s">
        <v>127</v>
      </c>
      <c r="E7655" t="s">
        <v>147</v>
      </c>
      <c r="F7655" t="s">
        <v>7674</v>
      </c>
      <c r="G7655" t="s">
        <v>149</v>
      </c>
      <c r="H7655" t="s">
        <v>144</v>
      </c>
      <c r="I7655" t="s">
        <v>136</v>
      </c>
      <c r="J7655" t="s">
        <v>137</v>
      </c>
      <c r="K7655" t="s">
        <v>138</v>
      </c>
      <c r="L7655" t="s">
        <v>20940</v>
      </c>
      <c r="M7655" t="s">
        <v>20941</v>
      </c>
      <c r="N7655">
        <v>3.681944444</v>
      </c>
      <c r="O7655">
        <v>3</v>
      </c>
      <c r="P7655">
        <v>4</v>
      </c>
      <c r="Q7655">
        <v>45</v>
      </c>
      <c r="R7655">
        <v>21</v>
      </c>
      <c r="S7655">
        <v>2</v>
      </c>
      <c r="T7655">
        <v>2</v>
      </c>
      <c r="U7655">
        <v>0</v>
      </c>
      <c r="V7655">
        <v>0</v>
      </c>
      <c r="W7655">
        <v>9.4543086989925023</v>
      </c>
      <c r="X7655">
        <v>6.0800128355756771</v>
      </c>
      <c r="Y7655">
        <v>475.03474341693618</v>
      </c>
      <c r="Z7655">
        <v>701.56600456301533</v>
      </c>
      <c r="AA7655">
        <v>34.03420737517002</v>
      </c>
      <c r="AB7655">
        <v>36.516408150668823</v>
      </c>
      <c r="AC7655">
        <v>0</v>
      </c>
      <c r="AD7655">
        <v>0</v>
      </c>
      <c r="AE7655">
        <v>1262.6856850403587</v>
      </c>
    </row>
    <row r="7656" spans="1:31" x14ac:dyDescent="0.3">
      <c r="A7656">
        <v>2640603</v>
      </c>
      <c r="B7656">
        <v>1</v>
      </c>
      <c r="C7656" t="s">
        <v>80</v>
      </c>
      <c r="D7656" t="s">
        <v>111</v>
      </c>
      <c r="E7656" t="s">
        <v>132</v>
      </c>
      <c r="F7656" t="s">
        <v>20942</v>
      </c>
      <c r="G7656" t="s">
        <v>228</v>
      </c>
      <c r="H7656" t="s">
        <v>135</v>
      </c>
      <c r="I7656" t="s">
        <v>136</v>
      </c>
      <c r="J7656" t="s">
        <v>137</v>
      </c>
      <c r="K7656" t="s">
        <v>138</v>
      </c>
      <c r="L7656" t="s">
        <v>20943</v>
      </c>
      <c r="M7656" t="s">
        <v>20944</v>
      </c>
      <c r="N7656">
        <v>1.3955555550000001</v>
      </c>
      <c r="O7656">
        <v>0</v>
      </c>
      <c r="P7656">
        <v>31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10.935890392453935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10.935890392453935</v>
      </c>
    </row>
    <row r="7657" spans="1:31" x14ac:dyDescent="0.3">
      <c r="A7657">
        <v>2640941</v>
      </c>
      <c r="B7657">
        <v>1</v>
      </c>
      <c r="C7657" t="s">
        <v>80</v>
      </c>
      <c r="D7657" t="s">
        <v>110</v>
      </c>
      <c r="E7657" t="s">
        <v>165</v>
      </c>
      <c r="F7657" t="s">
        <v>20945</v>
      </c>
      <c r="G7657" t="s">
        <v>154</v>
      </c>
      <c r="H7657" t="s">
        <v>135</v>
      </c>
      <c r="I7657" t="s">
        <v>136</v>
      </c>
      <c r="J7657" t="s">
        <v>137</v>
      </c>
      <c r="K7657" t="s">
        <v>138</v>
      </c>
      <c r="L7657" t="s">
        <v>20946</v>
      </c>
      <c r="M7657" t="s">
        <v>20947</v>
      </c>
      <c r="N7657">
        <v>1.7138888880000001</v>
      </c>
      <c r="O7657">
        <v>0</v>
      </c>
      <c r="P7657">
        <v>190</v>
      </c>
      <c r="Q7657">
        <v>0</v>
      </c>
      <c r="R7657">
        <v>0</v>
      </c>
      <c r="S7657">
        <v>0</v>
      </c>
      <c r="T7657">
        <v>9</v>
      </c>
      <c r="U7657">
        <v>0</v>
      </c>
      <c r="V7657">
        <v>0</v>
      </c>
      <c r="W7657">
        <v>0</v>
      </c>
      <c r="X7657">
        <v>101.76254440609573</v>
      </c>
      <c r="Y7657">
        <v>0</v>
      </c>
      <c r="Z7657">
        <v>0</v>
      </c>
      <c r="AA7657">
        <v>0</v>
      </c>
      <c r="AB7657">
        <v>11.421972127042466</v>
      </c>
      <c r="AC7657">
        <v>0</v>
      </c>
      <c r="AD7657">
        <v>0</v>
      </c>
      <c r="AE7657">
        <v>113.18451653313819</v>
      </c>
    </row>
    <row r="7658" spans="1:31" x14ac:dyDescent="0.3">
      <c r="A7658">
        <v>2640872</v>
      </c>
      <c r="B7658">
        <v>1</v>
      </c>
      <c r="C7658" t="s">
        <v>80</v>
      </c>
      <c r="D7658" t="s">
        <v>97</v>
      </c>
      <c r="E7658" t="s">
        <v>165</v>
      </c>
      <c r="F7658" t="s">
        <v>20948</v>
      </c>
      <c r="G7658" t="s">
        <v>224</v>
      </c>
      <c r="H7658" t="s">
        <v>135</v>
      </c>
      <c r="I7658" t="s">
        <v>136</v>
      </c>
      <c r="J7658" t="s">
        <v>137</v>
      </c>
      <c r="K7658" t="s">
        <v>138</v>
      </c>
      <c r="L7658" t="s">
        <v>20949</v>
      </c>
      <c r="M7658" t="s">
        <v>20950</v>
      </c>
      <c r="N7658">
        <v>1.403333333</v>
      </c>
      <c r="O7658">
        <v>0</v>
      </c>
      <c r="P7658">
        <v>61</v>
      </c>
      <c r="Q7658">
        <v>0</v>
      </c>
      <c r="R7658">
        <v>0</v>
      </c>
      <c r="S7658">
        <v>0</v>
      </c>
      <c r="T7658">
        <v>6</v>
      </c>
      <c r="U7658">
        <v>0</v>
      </c>
      <c r="V7658">
        <v>0</v>
      </c>
      <c r="W7658">
        <v>0</v>
      </c>
      <c r="X7658">
        <v>34.446333126487616</v>
      </c>
      <c r="Y7658">
        <v>0</v>
      </c>
      <c r="Z7658">
        <v>0</v>
      </c>
      <c r="AA7658">
        <v>0</v>
      </c>
      <c r="AB7658">
        <v>73.210887218942119</v>
      </c>
      <c r="AC7658">
        <v>0</v>
      </c>
      <c r="AD7658">
        <v>0</v>
      </c>
      <c r="AE7658">
        <v>107.65722034542974</v>
      </c>
    </row>
    <row r="7659" spans="1:31" x14ac:dyDescent="0.3">
      <c r="A7659">
        <v>2640649</v>
      </c>
      <c r="B7659">
        <v>1</v>
      </c>
      <c r="C7659" t="s">
        <v>80</v>
      </c>
      <c r="D7659" t="s">
        <v>96</v>
      </c>
      <c r="E7659" t="s">
        <v>214</v>
      </c>
      <c r="F7659" t="s">
        <v>6213</v>
      </c>
      <c r="G7659" t="s">
        <v>216</v>
      </c>
      <c r="H7659" t="s">
        <v>135</v>
      </c>
      <c r="I7659" t="s">
        <v>136</v>
      </c>
      <c r="J7659" t="s">
        <v>137</v>
      </c>
      <c r="K7659" t="s">
        <v>138</v>
      </c>
      <c r="L7659" t="s">
        <v>20951</v>
      </c>
      <c r="M7659" t="s">
        <v>20952</v>
      </c>
      <c r="N7659">
        <v>7.2819444439999996</v>
      </c>
      <c r="O7659">
        <v>0</v>
      </c>
      <c r="P7659">
        <v>55</v>
      </c>
      <c r="Q7659">
        <v>0</v>
      </c>
      <c r="R7659">
        <v>0</v>
      </c>
      <c r="S7659">
        <v>0</v>
      </c>
      <c r="T7659">
        <v>13</v>
      </c>
      <c r="U7659">
        <v>0</v>
      </c>
      <c r="V7659">
        <v>0</v>
      </c>
      <c r="W7659">
        <v>0</v>
      </c>
      <c r="X7659">
        <v>251.52724433307779</v>
      </c>
      <c r="Y7659">
        <v>0</v>
      </c>
      <c r="Z7659">
        <v>0</v>
      </c>
      <c r="AA7659">
        <v>0</v>
      </c>
      <c r="AB7659">
        <v>277.21189281684747</v>
      </c>
      <c r="AC7659">
        <v>0</v>
      </c>
      <c r="AD7659">
        <v>0</v>
      </c>
      <c r="AE7659">
        <v>528.73913714992523</v>
      </c>
    </row>
    <row r="7660" spans="1:31" x14ac:dyDescent="0.3">
      <c r="A7660">
        <v>2641336</v>
      </c>
      <c r="B7660">
        <v>1</v>
      </c>
      <c r="C7660" t="s">
        <v>80</v>
      </c>
      <c r="D7660" t="s">
        <v>105</v>
      </c>
      <c r="E7660" t="s">
        <v>141</v>
      </c>
      <c r="F7660" t="s">
        <v>20953</v>
      </c>
      <c r="G7660" t="s">
        <v>143</v>
      </c>
      <c r="H7660" t="s">
        <v>144</v>
      </c>
      <c r="I7660" t="s">
        <v>136</v>
      </c>
      <c r="J7660" t="s">
        <v>137</v>
      </c>
      <c r="K7660" t="s">
        <v>138</v>
      </c>
      <c r="L7660" t="s">
        <v>20954</v>
      </c>
      <c r="M7660" t="s">
        <v>20955</v>
      </c>
      <c r="N7660">
        <v>0.34583333300000002</v>
      </c>
      <c r="O7660">
        <v>0</v>
      </c>
      <c r="P7660">
        <v>15</v>
      </c>
      <c r="Q7660">
        <v>0</v>
      </c>
      <c r="R7660">
        <v>3</v>
      </c>
      <c r="S7660">
        <v>0</v>
      </c>
      <c r="T7660">
        <v>6</v>
      </c>
      <c r="U7660">
        <v>2</v>
      </c>
      <c r="V7660">
        <v>0</v>
      </c>
      <c r="W7660">
        <v>0</v>
      </c>
      <c r="X7660">
        <v>2.2551965735187536</v>
      </c>
      <c r="Y7660">
        <v>0</v>
      </c>
      <c r="Z7660">
        <v>0.82868574991462274</v>
      </c>
      <c r="AA7660">
        <v>0</v>
      </c>
      <c r="AB7660">
        <v>1.2740039382718085</v>
      </c>
      <c r="AC7660">
        <v>16.341302875360249</v>
      </c>
      <c r="AD7660">
        <v>0</v>
      </c>
      <c r="AE7660">
        <v>20.699189137065432</v>
      </c>
    </row>
    <row r="7661" spans="1:31" x14ac:dyDescent="0.3">
      <c r="A7661">
        <v>2640789</v>
      </c>
      <c r="B7661">
        <v>1</v>
      </c>
      <c r="C7661" t="s">
        <v>80</v>
      </c>
      <c r="D7661" t="s">
        <v>104</v>
      </c>
      <c r="E7661" t="s">
        <v>147</v>
      </c>
      <c r="F7661" t="s">
        <v>2400</v>
      </c>
      <c r="G7661" t="s">
        <v>149</v>
      </c>
      <c r="H7661" t="s">
        <v>144</v>
      </c>
      <c r="I7661" t="s">
        <v>136</v>
      </c>
      <c r="J7661" t="s">
        <v>137</v>
      </c>
      <c r="K7661" t="s">
        <v>138</v>
      </c>
      <c r="L7661" t="s">
        <v>20956</v>
      </c>
      <c r="M7661" t="s">
        <v>20957</v>
      </c>
      <c r="N7661">
        <v>1.5636111109999999</v>
      </c>
      <c r="O7661">
        <v>0</v>
      </c>
      <c r="P7661">
        <v>34</v>
      </c>
      <c r="Q7661">
        <v>0</v>
      </c>
      <c r="R7661">
        <v>59</v>
      </c>
      <c r="S7661">
        <v>2</v>
      </c>
      <c r="T7661">
        <v>15</v>
      </c>
      <c r="U7661">
        <v>4</v>
      </c>
      <c r="V7661">
        <v>0</v>
      </c>
      <c r="W7661">
        <v>0</v>
      </c>
      <c r="X7661">
        <v>24.35802559022396</v>
      </c>
      <c r="Y7661">
        <v>0</v>
      </c>
      <c r="Z7661">
        <v>75.802958526437266</v>
      </c>
      <c r="AA7661">
        <v>150.50624054788233</v>
      </c>
      <c r="AB7661">
        <v>18.058667186779775</v>
      </c>
      <c r="AC7661">
        <v>1072.1852612566449</v>
      </c>
      <c r="AD7661">
        <v>0</v>
      </c>
      <c r="AE7661">
        <v>1340.9111531079682</v>
      </c>
    </row>
    <row r="7662" spans="1:31" x14ac:dyDescent="0.3">
      <c r="A7662">
        <v>2640835</v>
      </c>
      <c r="B7662">
        <v>1</v>
      </c>
      <c r="C7662" t="s">
        <v>81</v>
      </c>
      <c r="D7662" t="s">
        <v>127</v>
      </c>
      <c r="E7662" t="s">
        <v>147</v>
      </c>
      <c r="F7662" t="s">
        <v>3491</v>
      </c>
      <c r="G7662" t="s">
        <v>220</v>
      </c>
      <c r="H7662" t="s">
        <v>144</v>
      </c>
      <c r="I7662" t="s">
        <v>136</v>
      </c>
      <c r="J7662" t="s">
        <v>137</v>
      </c>
      <c r="K7662" t="s">
        <v>162</v>
      </c>
      <c r="L7662" t="s">
        <v>20958</v>
      </c>
      <c r="M7662" t="s">
        <v>20959</v>
      </c>
      <c r="N7662">
        <v>1.948055555</v>
      </c>
      <c r="O7662">
        <v>0</v>
      </c>
      <c r="P7662">
        <v>526</v>
      </c>
      <c r="Q7662">
        <v>8</v>
      </c>
      <c r="R7662">
        <v>26</v>
      </c>
      <c r="S7662">
        <v>4</v>
      </c>
      <c r="T7662">
        <v>98</v>
      </c>
      <c r="U7662">
        <v>7</v>
      </c>
      <c r="V7662">
        <v>1</v>
      </c>
      <c r="W7662">
        <v>0</v>
      </c>
      <c r="X7662">
        <v>245.28090565649688</v>
      </c>
      <c r="Y7662">
        <v>12.969697052173693</v>
      </c>
      <c r="Z7662">
        <v>94.534778244963874</v>
      </c>
      <c r="AA7662">
        <v>604.32322298745294</v>
      </c>
      <c r="AB7662">
        <v>141.9350291397914</v>
      </c>
      <c r="AC7662">
        <v>1232.8190329192603</v>
      </c>
      <c r="AD7662">
        <v>3.6859703724674273</v>
      </c>
      <c r="AE7662">
        <v>2335.5486363726068</v>
      </c>
    </row>
    <row r="7663" spans="1:31" x14ac:dyDescent="0.3">
      <c r="A7663">
        <v>2641273</v>
      </c>
      <c r="B7663">
        <v>1</v>
      </c>
      <c r="C7663" t="s">
        <v>80</v>
      </c>
      <c r="D7663" t="s">
        <v>93</v>
      </c>
      <c r="E7663" t="s">
        <v>152</v>
      </c>
      <c r="F7663" t="s">
        <v>4053</v>
      </c>
      <c r="G7663" t="s">
        <v>191</v>
      </c>
      <c r="H7663" t="s">
        <v>135</v>
      </c>
      <c r="I7663" t="s">
        <v>136</v>
      </c>
      <c r="J7663" t="s">
        <v>137</v>
      </c>
      <c r="K7663" t="s">
        <v>138</v>
      </c>
      <c r="L7663" t="s">
        <v>20960</v>
      </c>
      <c r="M7663" t="s">
        <v>20961</v>
      </c>
      <c r="N7663">
        <v>2.883611111</v>
      </c>
      <c r="O7663">
        <v>0</v>
      </c>
      <c r="P7663">
        <v>0</v>
      </c>
      <c r="Q7663">
        <v>0</v>
      </c>
      <c r="R7663">
        <v>6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182.13294868573098</v>
      </c>
      <c r="AA7663">
        <v>0</v>
      </c>
      <c r="AB7663">
        <v>5.762701670106944</v>
      </c>
      <c r="AC7663">
        <v>0</v>
      </c>
      <c r="AD7663">
        <v>0</v>
      </c>
      <c r="AE7663">
        <v>187.89565035583792</v>
      </c>
    </row>
    <row r="7664" spans="1:31" x14ac:dyDescent="0.3">
      <c r="A7664">
        <v>2640686</v>
      </c>
      <c r="B7664">
        <v>1</v>
      </c>
      <c r="C7664" t="s">
        <v>80</v>
      </c>
      <c r="D7664" t="s">
        <v>83</v>
      </c>
      <c r="E7664" t="s">
        <v>141</v>
      </c>
      <c r="F7664" t="s">
        <v>18035</v>
      </c>
      <c r="G7664" t="s">
        <v>1651</v>
      </c>
      <c r="H7664" t="s">
        <v>144</v>
      </c>
      <c r="I7664" t="s">
        <v>136</v>
      </c>
      <c r="J7664" t="s">
        <v>137</v>
      </c>
      <c r="K7664" t="s">
        <v>138</v>
      </c>
      <c r="L7664" t="s">
        <v>20962</v>
      </c>
      <c r="M7664" t="s">
        <v>20963</v>
      </c>
      <c r="N7664">
        <v>2.519722222</v>
      </c>
      <c r="O7664">
        <v>1</v>
      </c>
      <c r="P7664">
        <v>830</v>
      </c>
      <c r="Q7664">
        <v>0</v>
      </c>
      <c r="R7664">
        <v>7</v>
      </c>
      <c r="S7664">
        <v>9</v>
      </c>
      <c r="T7664">
        <v>49</v>
      </c>
      <c r="U7664">
        <v>2</v>
      </c>
      <c r="V7664">
        <v>2</v>
      </c>
      <c r="W7664">
        <v>22.169402536064208</v>
      </c>
      <c r="X7664">
        <v>654.77808785830825</v>
      </c>
      <c r="Y7664">
        <v>0</v>
      </c>
      <c r="Z7664">
        <v>29.021834782873967</v>
      </c>
      <c r="AA7664">
        <v>194.97294538397364</v>
      </c>
      <c r="AB7664">
        <v>193.69827774136337</v>
      </c>
      <c r="AC7664">
        <v>128.17358791844279</v>
      </c>
      <c r="AD7664">
        <v>76.442797209863869</v>
      </c>
      <c r="AE7664">
        <v>1299.2569334308901</v>
      </c>
    </row>
    <row r="7665" spans="1:31" x14ac:dyDescent="0.3">
      <c r="A7665">
        <v>2641522</v>
      </c>
      <c r="B7665">
        <v>1</v>
      </c>
      <c r="C7665" t="s">
        <v>80</v>
      </c>
      <c r="D7665" t="s">
        <v>103</v>
      </c>
      <c r="E7665" t="s">
        <v>152</v>
      </c>
      <c r="F7665" t="s">
        <v>3681</v>
      </c>
      <c r="G7665" t="s">
        <v>191</v>
      </c>
      <c r="H7665" t="s">
        <v>135</v>
      </c>
      <c r="I7665" t="s">
        <v>136</v>
      </c>
      <c r="J7665" t="s">
        <v>137</v>
      </c>
      <c r="K7665" t="s">
        <v>138</v>
      </c>
      <c r="L7665" t="s">
        <v>20964</v>
      </c>
      <c r="M7665" t="s">
        <v>20965</v>
      </c>
      <c r="N7665">
        <v>1.304166666</v>
      </c>
      <c r="O7665">
        <v>0</v>
      </c>
      <c r="P7665">
        <v>236</v>
      </c>
      <c r="Q7665">
        <v>0</v>
      </c>
      <c r="R7665">
        <v>7</v>
      </c>
      <c r="S7665">
        <v>0</v>
      </c>
      <c r="T7665">
        <v>12</v>
      </c>
      <c r="U7665">
        <v>0</v>
      </c>
      <c r="V7665">
        <v>0</v>
      </c>
      <c r="W7665">
        <v>0</v>
      </c>
      <c r="X7665">
        <v>90.126902750230855</v>
      </c>
      <c r="Y7665">
        <v>0</v>
      </c>
      <c r="Z7665">
        <v>7.4514330387765684</v>
      </c>
      <c r="AA7665">
        <v>0</v>
      </c>
      <c r="AB7665">
        <v>31.369898990566927</v>
      </c>
      <c r="AC7665">
        <v>0</v>
      </c>
      <c r="AD7665">
        <v>0</v>
      </c>
      <c r="AE7665">
        <v>128.94823477957436</v>
      </c>
    </row>
    <row r="7666" spans="1:31" x14ac:dyDescent="0.3">
      <c r="A7666">
        <v>2640981</v>
      </c>
      <c r="B7666">
        <v>1</v>
      </c>
      <c r="C7666" t="s">
        <v>80</v>
      </c>
      <c r="D7666" t="s">
        <v>95</v>
      </c>
      <c r="E7666" t="s">
        <v>141</v>
      </c>
      <c r="F7666" t="s">
        <v>20966</v>
      </c>
      <c r="G7666" t="s">
        <v>676</v>
      </c>
      <c r="H7666" t="s">
        <v>144</v>
      </c>
      <c r="I7666" t="s">
        <v>136</v>
      </c>
      <c r="J7666" t="s">
        <v>137</v>
      </c>
      <c r="K7666" t="s">
        <v>138</v>
      </c>
      <c r="L7666" t="s">
        <v>20967</v>
      </c>
      <c r="M7666" t="s">
        <v>20968</v>
      </c>
      <c r="N7666">
        <v>1.068888888</v>
      </c>
      <c r="O7666">
        <v>0</v>
      </c>
      <c r="P7666">
        <v>0</v>
      </c>
      <c r="Q7666">
        <v>0</v>
      </c>
      <c r="R7666">
        <v>0</v>
      </c>
      <c r="S7666">
        <v>1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4.660306980531514</v>
      </c>
      <c r="AB7666">
        <v>0</v>
      </c>
      <c r="AC7666">
        <v>0</v>
      </c>
      <c r="AD7666">
        <v>0</v>
      </c>
      <c r="AE7666">
        <v>4.660306980531514</v>
      </c>
    </row>
    <row r="7667" spans="1:31" x14ac:dyDescent="0.3">
      <c r="A7667">
        <v>2640832</v>
      </c>
      <c r="B7667">
        <v>1</v>
      </c>
      <c r="C7667" t="s">
        <v>81</v>
      </c>
      <c r="D7667" t="s">
        <v>115</v>
      </c>
      <c r="E7667" t="s">
        <v>147</v>
      </c>
      <c r="F7667" t="s">
        <v>20150</v>
      </c>
      <c r="G7667" t="s">
        <v>143</v>
      </c>
      <c r="H7667" t="s">
        <v>144</v>
      </c>
      <c r="I7667" t="s">
        <v>136</v>
      </c>
      <c r="J7667" t="s">
        <v>137</v>
      </c>
      <c r="K7667" t="s">
        <v>138</v>
      </c>
      <c r="L7667" t="s">
        <v>20969</v>
      </c>
      <c r="M7667" t="s">
        <v>20970</v>
      </c>
      <c r="N7667">
        <v>0.64583333300000001</v>
      </c>
      <c r="O7667">
        <v>1</v>
      </c>
      <c r="P7667">
        <v>125</v>
      </c>
      <c r="Q7667">
        <v>0</v>
      </c>
      <c r="R7667">
        <v>4</v>
      </c>
      <c r="S7667">
        <v>0</v>
      </c>
      <c r="T7667">
        <v>4</v>
      </c>
      <c r="U7667">
        <v>0</v>
      </c>
      <c r="V7667">
        <v>0</v>
      </c>
      <c r="W7667">
        <v>0.18059817705</v>
      </c>
      <c r="X7667">
        <v>12.796767225693264</v>
      </c>
      <c r="Y7667">
        <v>0</v>
      </c>
      <c r="Z7667">
        <v>0.65156873981766872</v>
      </c>
      <c r="AA7667">
        <v>0</v>
      </c>
      <c r="AB7667">
        <v>0.78387463140440006</v>
      </c>
      <c r="AC7667">
        <v>0</v>
      </c>
      <c r="AD7667">
        <v>0</v>
      </c>
      <c r="AE7667">
        <v>14.412808773965333</v>
      </c>
    </row>
    <row r="7668" spans="1:31" x14ac:dyDescent="0.3">
      <c r="A7668">
        <v>2640643</v>
      </c>
      <c r="B7668">
        <v>1</v>
      </c>
      <c r="C7668" t="s">
        <v>80</v>
      </c>
      <c r="D7668" t="s">
        <v>84</v>
      </c>
      <c r="E7668" t="s">
        <v>141</v>
      </c>
      <c r="F7668" t="s">
        <v>20971</v>
      </c>
      <c r="G7668" t="s">
        <v>606</v>
      </c>
      <c r="H7668" t="s">
        <v>144</v>
      </c>
      <c r="I7668" t="s">
        <v>136</v>
      </c>
      <c r="J7668" t="s">
        <v>137</v>
      </c>
      <c r="K7668" t="s">
        <v>138</v>
      </c>
      <c r="L7668" t="s">
        <v>20972</v>
      </c>
      <c r="M7668" t="s">
        <v>20973</v>
      </c>
      <c r="N7668">
        <v>9.3833333329999995</v>
      </c>
      <c r="O7668">
        <v>0</v>
      </c>
      <c r="P7668">
        <v>694</v>
      </c>
      <c r="Q7668">
        <v>0</v>
      </c>
      <c r="R7668">
        <v>0</v>
      </c>
      <c r="S7668">
        <v>0</v>
      </c>
      <c r="T7668">
        <v>127</v>
      </c>
      <c r="U7668">
        <v>0</v>
      </c>
      <c r="V7668">
        <v>0</v>
      </c>
      <c r="W7668">
        <v>0</v>
      </c>
      <c r="X7668">
        <v>1941.4553001266279</v>
      </c>
      <c r="Y7668">
        <v>0</v>
      </c>
      <c r="Z7668">
        <v>0</v>
      </c>
      <c r="AA7668">
        <v>0</v>
      </c>
      <c r="AB7668">
        <v>1267.7016445451297</v>
      </c>
      <c r="AC7668">
        <v>0</v>
      </c>
      <c r="AD7668">
        <v>0</v>
      </c>
      <c r="AE7668">
        <v>3209.1569446717576</v>
      </c>
    </row>
    <row r="7669" spans="1:31" x14ac:dyDescent="0.3">
      <c r="A7669">
        <v>2641233</v>
      </c>
      <c r="B7669">
        <v>1</v>
      </c>
      <c r="C7669" t="s">
        <v>80</v>
      </c>
      <c r="D7669" t="s">
        <v>92</v>
      </c>
      <c r="E7669" t="s">
        <v>194</v>
      </c>
      <c r="F7669" t="s">
        <v>20212</v>
      </c>
      <c r="G7669" t="s">
        <v>149</v>
      </c>
      <c r="H7669" t="s">
        <v>144</v>
      </c>
      <c r="I7669" t="s">
        <v>136</v>
      </c>
      <c r="J7669" t="s">
        <v>137</v>
      </c>
      <c r="K7669" t="s">
        <v>138</v>
      </c>
      <c r="L7669" t="s">
        <v>20974</v>
      </c>
      <c r="M7669" t="s">
        <v>20975</v>
      </c>
      <c r="N7669">
        <v>8.5833332999999998E-2</v>
      </c>
      <c r="O7669">
        <v>1</v>
      </c>
      <c r="P7669">
        <v>3104</v>
      </c>
      <c r="Q7669">
        <v>1</v>
      </c>
      <c r="R7669">
        <v>130</v>
      </c>
      <c r="S7669">
        <v>7</v>
      </c>
      <c r="T7669">
        <v>514</v>
      </c>
      <c r="U7669">
        <v>0</v>
      </c>
      <c r="V7669">
        <v>0</v>
      </c>
      <c r="W7669">
        <v>2.4882743090000003E-2</v>
      </c>
      <c r="X7669">
        <v>76.323339772820006</v>
      </c>
      <c r="Y7669">
        <v>0.15100121041655326</v>
      </c>
      <c r="Z7669">
        <v>4.4183230177643678</v>
      </c>
      <c r="AA7669">
        <v>21.754493913317049</v>
      </c>
      <c r="AB7669">
        <v>76.942715961476608</v>
      </c>
      <c r="AC7669">
        <v>0</v>
      </c>
      <c r="AD7669">
        <v>0</v>
      </c>
      <c r="AE7669">
        <v>179.6147566188846</v>
      </c>
    </row>
    <row r="7670" spans="1:31" x14ac:dyDescent="0.3">
      <c r="A7670">
        <v>2641024</v>
      </c>
      <c r="B7670">
        <v>1</v>
      </c>
      <c r="C7670" t="s">
        <v>81</v>
      </c>
      <c r="D7670" t="s">
        <v>123</v>
      </c>
      <c r="E7670" t="s">
        <v>165</v>
      </c>
      <c r="F7670" t="s">
        <v>20976</v>
      </c>
      <c r="G7670" t="s">
        <v>187</v>
      </c>
      <c r="H7670" t="s">
        <v>135</v>
      </c>
      <c r="I7670" t="s">
        <v>136</v>
      </c>
      <c r="J7670" t="s">
        <v>137</v>
      </c>
      <c r="K7670" t="s">
        <v>138</v>
      </c>
      <c r="L7670" t="s">
        <v>20977</v>
      </c>
      <c r="M7670" t="s">
        <v>20978</v>
      </c>
      <c r="N7670">
        <v>0.77055555499999995</v>
      </c>
      <c r="O7670">
        <v>0</v>
      </c>
      <c r="P7670">
        <v>107</v>
      </c>
      <c r="Q7670">
        <v>0</v>
      </c>
      <c r="R7670">
        <v>0</v>
      </c>
      <c r="S7670">
        <v>0</v>
      </c>
      <c r="T7670">
        <v>11</v>
      </c>
      <c r="U7670">
        <v>0</v>
      </c>
      <c r="V7670">
        <v>1</v>
      </c>
      <c r="W7670">
        <v>0</v>
      </c>
      <c r="X7670">
        <v>18.155869848545006</v>
      </c>
      <c r="Y7670">
        <v>0</v>
      </c>
      <c r="Z7670">
        <v>0</v>
      </c>
      <c r="AA7670">
        <v>0</v>
      </c>
      <c r="AB7670">
        <v>11.724535333003699</v>
      </c>
      <c r="AC7670">
        <v>0</v>
      </c>
      <c r="AD7670">
        <v>6.1460310530325826</v>
      </c>
      <c r="AE7670">
        <v>36.026436234581283</v>
      </c>
    </row>
    <row r="7671" spans="1:31" x14ac:dyDescent="0.3">
      <c r="A7671">
        <v>2641333</v>
      </c>
      <c r="B7671">
        <v>1</v>
      </c>
      <c r="C7671" t="s">
        <v>80</v>
      </c>
      <c r="D7671" t="s">
        <v>98</v>
      </c>
      <c r="E7671" t="s">
        <v>147</v>
      </c>
      <c r="F7671" t="s">
        <v>1879</v>
      </c>
      <c r="G7671" t="s">
        <v>161</v>
      </c>
      <c r="H7671" t="s">
        <v>144</v>
      </c>
      <c r="I7671" t="s">
        <v>136</v>
      </c>
      <c r="J7671" t="s">
        <v>137</v>
      </c>
      <c r="K7671" t="s">
        <v>162</v>
      </c>
      <c r="L7671" t="s">
        <v>20979</v>
      </c>
      <c r="M7671" t="s">
        <v>20980</v>
      </c>
      <c r="N7671">
        <v>1.2113888880000001</v>
      </c>
      <c r="O7671">
        <v>0</v>
      </c>
      <c r="P7671">
        <v>487</v>
      </c>
      <c r="Q7671">
        <v>15</v>
      </c>
      <c r="R7671">
        <v>121</v>
      </c>
      <c r="S7671">
        <v>15</v>
      </c>
      <c r="T7671">
        <v>115</v>
      </c>
      <c r="U7671">
        <v>0</v>
      </c>
      <c r="V7671">
        <v>0</v>
      </c>
      <c r="W7671">
        <v>0</v>
      </c>
      <c r="X7671">
        <v>99.517484765149462</v>
      </c>
      <c r="Y7671">
        <v>75.872275850613789</v>
      </c>
      <c r="Z7671">
        <v>161.5633015760948</v>
      </c>
      <c r="AA7671">
        <v>41.16258449117899</v>
      </c>
      <c r="AB7671">
        <v>113.24106957705486</v>
      </c>
      <c r="AC7671">
        <v>0</v>
      </c>
      <c r="AD7671">
        <v>0</v>
      </c>
      <c r="AE7671">
        <v>491.35671626009196</v>
      </c>
    </row>
    <row r="7672" spans="1:31" x14ac:dyDescent="0.3">
      <c r="A7672">
        <v>2641157</v>
      </c>
      <c r="B7672">
        <v>2</v>
      </c>
      <c r="C7672" t="s">
        <v>81</v>
      </c>
      <c r="D7672" t="s">
        <v>113</v>
      </c>
      <c r="E7672" t="s">
        <v>147</v>
      </c>
      <c r="F7672" t="s">
        <v>20981</v>
      </c>
      <c r="G7672" t="s">
        <v>154</v>
      </c>
      <c r="H7672" t="s">
        <v>144</v>
      </c>
      <c r="I7672" t="s">
        <v>136</v>
      </c>
      <c r="J7672" t="s">
        <v>137</v>
      </c>
      <c r="K7672" t="s">
        <v>138</v>
      </c>
      <c r="L7672" t="s">
        <v>20444</v>
      </c>
      <c r="M7672" t="s">
        <v>20982</v>
      </c>
      <c r="N7672">
        <v>0.35666666600000002</v>
      </c>
      <c r="O7672">
        <v>0</v>
      </c>
      <c r="P7672">
        <v>4</v>
      </c>
      <c r="Q7672">
        <v>20</v>
      </c>
      <c r="R7672">
        <v>87</v>
      </c>
      <c r="S7672">
        <v>0</v>
      </c>
      <c r="T7672">
        <v>3</v>
      </c>
      <c r="U7672">
        <v>0</v>
      </c>
      <c r="V7672">
        <v>0</v>
      </c>
      <c r="W7672">
        <v>0</v>
      </c>
      <c r="X7672">
        <v>0.37668241430708671</v>
      </c>
      <c r="Y7672">
        <v>45.31639036535325</v>
      </c>
      <c r="Z7672">
        <v>130.51730168487671</v>
      </c>
      <c r="AA7672">
        <v>0</v>
      </c>
      <c r="AB7672">
        <v>2.1585651058993771</v>
      </c>
      <c r="AC7672">
        <v>0</v>
      </c>
      <c r="AD7672">
        <v>0</v>
      </c>
      <c r="AE7672">
        <v>178.36893957043642</v>
      </c>
    </row>
    <row r="7673" spans="1:31" x14ac:dyDescent="0.3">
      <c r="A7673">
        <v>2641004</v>
      </c>
      <c r="B7673">
        <v>1</v>
      </c>
      <c r="C7673" t="s">
        <v>80</v>
      </c>
      <c r="D7673" t="s">
        <v>103</v>
      </c>
      <c r="E7673" t="s">
        <v>214</v>
      </c>
      <c r="F7673" t="s">
        <v>13497</v>
      </c>
      <c r="G7673" t="s">
        <v>224</v>
      </c>
      <c r="H7673" t="s">
        <v>135</v>
      </c>
      <c r="I7673" t="s">
        <v>136</v>
      </c>
      <c r="J7673" t="s">
        <v>137</v>
      </c>
      <c r="K7673" t="s">
        <v>138</v>
      </c>
      <c r="L7673" t="s">
        <v>20983</v>
      </c>
      <c r="M7673" t="s">
        <v>20984</v>
      </c>
      <c r="N7673">
        <v>0.88472222199999995</v>
      </c>
      <c r="O7673">
        <v>0</v>
      </c>
      <c r="P7673">
        <v>108</v>
      </c>
      <c r="Q7673">
        <v>0</v>
      </c>
      <c r="R7673">
        <v>0</v>
      </c>
      <c r="S7673">
        <v>0</v>
      </c>
      <c r="T7673">
        <v>14</v>
      </c>
      <c r="U7673">
        <v>0</v>
      </c>
      <c r="V7673">
        <v>0</v>
      </c>
      <c r="W7673">
        <v>0</v>
      </c>
      <c r="X7673">
        <v>34.576198154329205</v>
      </c>
      <c r="Y7673">
        <v>0</v>
      </c>
      <c r="Z7673">
        <v>0</v>
      </c>
      <c r="AA7673">
        <v>0</v>
      </c>
      <c r="AB7673">
        <v>40.394797437620667</v>
      </c>
      <c r="AC7673">
        <v>0</v>
      </c>
      <c r="AD7673">
        <v>0</v>
      </c>
      <c r="AE7673">
        <v>74.970995591949873</v>
      </c>
    </row>
    <row r="7674" spans="1:31" x14ac:dyDescent="0.3">
      <c r="A7674">
        <v>2641253</v>
      </c>
      <c r="B7674">
        <v>1</v>
      </c>
      <c r="C7674" t="s">
        <v>80</v>
      </c>
      <c r="D7674" t="s">
        <v>109</v>
      </c>
      <c r="E7674" t="s">
        <v>165</v>
      </c>
      <c r="F7674" t="s">
        <v>20985</v>
      </c>
      <c r="G7674" t="s">
        <v>224</v>
      </c>
      <c r="H7674" t="s">
        <v>135</v>
      </c>
      <c r="I7674" t="s">
        <v>136</v>
      </c>
      <c r="J7674" t="s">
        <v>137</v>
      </c>
      <c r="K7674" t="s">
        <v>138</v>
      </c>
      <c r="L7674" t="s">
        <v>20986</v>
      </c>
      <c r="M7674" t="s">
        <v>20987</v>
      </c>
      <c r="N7674">
        <v>3.5380555550000001</v>
      </c>
      <c r="O7674">
        <v>0</v>
      </c>
      <c r="P7674">
        <v>7</v>
      </c>
      <c r="Q7674">
        <v>0</v>
      </c>
      <c r="R7674">
        <v>0</v>
      </c>
      <c r="S7674">
        <v>0</v>
      </c>
      <c r="T7674">
        <v>3</v>
      </c>
      <c r="U7674">
        <v>0</v>
      </c>
      <c r="V7674">
        <v>0</v>
      </c>
      <c r="W7674">
        <v>0</v>
      </c>
      <c r="X7674">
        <v>6.2904164235780522</v>
      </c>
      <c r="Y7674">
        <v>0</v>
      </c>
      <c r="Z7674">
        <v>0</v>
      </c>
      <c r="AA7674">
        <v>0</v>
      </c>
      <c r="AB7674">
        <v>1.9869075617406944</v>
      </c>
      <c r="AC7674">
        <v>0</v>
      </c>
      <c r="AD7674">
        <v>0</v>
      </c>
      <c r="AE7674">
        <v>8.2773239853187466</v>
      </c>
    </row>
    <row r="7675" spans="1:31" x14ac:dyDescent="0.3">
      <c r="A7675">
        <v>2640706</v>
      </c>
      <c r="B7675">
        <v>1</v>
      </c>
      <c r="C7675" t="s">
        <v>80</v>
      </c>
      <c r="D7675" t="s">
        <v>95</v>
      </c>
      <c r="E7675" t="s">
        <v>194</v>
      </c>
      <c r="F7675" t="s">
        <v>6729</v>
      </c>
      <c r="G7675" t="s">
        <v>161</v>
      </c>
      <c r="H7675" t="s">
        <v>144</v>
      </c>
      <c r="I7675" t="s">
        <v>136</v>
      </c>
      <c r="J7675" t="s">
        <v>137</v>
      </c>
      <c r="K7675" t="s">
        <v>162</v>
      </c>
      <c r="L7675" t="s">
        <v>20988</v>
      </c>
      <c r="M7675" t="s">
        <v>20989</v>
      </c>
      <c r="N7675">
        <v>1.954722222</v>
      </c>
      <c r="O7675">
        <v>5</v>
      </c>
      <c r="P7675">
        <v>735</v>
      </c>
      <c r="Q7675">
        <v>25</v>
      </c>
      <c r="R7675">
        <v>12</v>
      </c>
      <c r="S7675">
        <v>33</v>
      </c>
      <c r="T7675">
        <v>52</v>
      </c>
      <c r="U7675">
        <v>0</v>
      </c>
      <c r="V7675">
        <v>0</v>
      </c>
      <c r="W7675">
        <v>9.1520224131349934</v>
      </c>
      <c r="X7675">
        <v>337.75013491776048</v>
      </c>
      <c r="Y7675">
        <v>162.08773331007873</v>
      </c>
      <c r="Z7675">
        <v>26.338204998915099</v>
      </c>
      <c r="AA7675">
        <v>1358.0711415704714</v>
      </c>
      <c r="AB7675">
        <v>128.82079346709372</v>
      </c>
      <c r="AC7675">
        <v>0</v>
      </c>
      <c r="AD7675">
        <v>0</v>
      </c>
      <c r="AE7675">
        <v>2022.2200306774544</v>
      </c>
    </row>
    <row r="7676" spans="1:31" x14ac:dyDescent="0.3">
      <c r="A7676">
        <v>2674738</v>
      </c>
      <c r="B7676">
        <v>1</v>
      </c>
      <c r="C7676" t="s">
        <v>80</v>
      </c>
      <c r="D7676" t="s">
        <v>85</v>
      </c>
      <c r="E7676" t="s">
        <v>141</v>
      </c>
      <c r="F7676" t="s">
        <v>1432</v>
      </c>
      <c r="G7676" t="s">
        <v>149</v>
      </c>
      <c r="H7676" t="s">
        <v>144</v>
      </c>
      <c r="I7676" t="s">
        <v>136</v>
      </c>
      <c r="J7676" t="s">
        <v>137</v>
      </c>
      <c r="K7676" t="s">
        <v>138</v>
      </c>
      <c r="L7676" t="s">
        <v>20990</v>
      </c>
      <c r="M7676" t="s">
        <v>20991</v>
      </c>
      <c r="N7676">
        <v>2.5294444440000001</v>
      </c>
      <c r="O7676">
        <v>0</v>
      </c>
      <c r="P7676">
        <v>1516</v>
      </c>
      <c r="Q7676">
        <v>0</v>
      </c>
      <c r="R7676">
        <v>1</v>
      </c>
      <c r="S7676">
        <v>0</v>
      </c>
      <c r="T7676">
        <v>81</v>
      </c>
      <c r="U7676">
        <v>0</v>
      </c>
      <c r="V7676">
        <v>0</v>
      </c>
      <c r="W7676">
        <v>0</v>
      </c>
      <c r="X7676">
        <v>1321.4536190891843</v>
      </c>
      <c r="Y7676">
        <v>0</v>
      </c>
      <c r="Z7676">
        <v>3.7324149210555615</v>
      </c>
      <c r="AA7676">
        <v>0</v>
      </c>
      <c r="AB7676">
        <v>242.6215382111219</v>
      </c>
      <c r="AC7676">
        <v>0</v>
      </c>
      <c r="AD7676">
        <v>0</v>
      </c>
      <c r="AE7676">
        <v>1567.8075722213616</v>
      </c>
    </row>
    <row r="7677" spans="1:31" x14ac:dyDescent="0.3">
      <c r="A7677">
        <v>2641545</v>
      </c>
      <c r="B7677">
        <v>1</v>
      </c>
      <c r="C7677" t="s">
        <v>81</v>
      </c>
      <c r="D7677" t="s">
        <v>112</v>
      </c>
      <c r="E7677" t="s">
        <v>147</v>
      </c>
      <c r="F7677" t="s">
        <v>20992</v>
      </c>
      <c r="G7677" t="s">
        <v>149</v>
      </c>
      <c r="H7677" t="s">
        <v>144</v>
      </c>
      <c r="I7677" t="s">
        <v>136</v>
      </c>
      <c r="J7677" t="s">
        <v>137</v>
      </c>
      <c r="K7677" t="s">
        <v>138</v>
      </c>
      <c r="L7677" t="s">
        <v>20993</v>
      </c>
      <c r="M7677" t="s">
        <v>20994</v>
      </c>
      <c r="N7677">
        <v>1.1472222219999999</v>
      </c>
      <c r="O7677">
        <v>0</v>
      </c>
      <c r="P7677">
        <v>10</v>
      </c>
      <c r="Q7677">
        <v>0</v>
      </c>
      <c r="R7677">
        <v>82</v>
      </c>
      <c r="S7677">
        <v>2</v>
      </c>
      <c r="T7677">
        <v>1</v>
      </c>
      <c r="U7677">
        <v>0</v>
      </c>
      <c r="V7677">
        <v>0</v>
      </c>
      <c r="W7677">
        <v>0</v>
      </c>
      <c r="X7677">
        <v>2.72528746030215</v>
      </c>
      <c r="Y7677">
        <v>0</v>
      </c>
      <c r="Z7677">
        <v>60.805994269738022</v>
      </c>
      <c r="AA7677">
        <v>25.998200141718886</v>
      </c>
      <c r="AB7677">
        <v>0</v>
      </c>
      <c r="AC7677">
        <v>0</v>
      </c>
      <c r="AD7677">
        <v>0</v>
      </c>
      <c r="AE7677">
        <v>89.52948187175906</v>
      </c>
    </row>
    <row r="7678" spans="1:31" x14ac:dyDescent="0.3">
      <c r="A7678">
        <v>2640712</v>
      </c>
      <c r="B7678">
        <v>1</v>
      </c>
      <c r="C7678" t="s">
        <v>80</v>
      </c>
      <c r="D7678" t="s">
        <v>82</v>
      </c>
      <c r="E7678" t="s">
        <v>165</v>
      </c>
      <c r="F7678" t="s">
        <v>20995</v>
      </c>
      <c r="G7678" t="s">
        <v>199</v>
      </c>
      <c r="H7678" t="s">
        <v>135</v>
      </c>
      <c r="I7678" t="s">
        <v>136</v>
      </c>
      <c r="J7678" t="s">
        <v>3</v>
      </c>
      <c r="K7678" t="s">
        <v>138</v>
      </c>
      <c r="L7678" t="s">
        <v>20996</v>
      </c>
      <c r="M7678" t="s">
        <v>20328</v>
      </c>
      <c r="N7678">
        <v>2.9627777769999999</v>
      </c>
      <c r="O7678">
        <v>0</v>
      </c>
      <c r="P7678">
        <v>1</v>
      </c>
      <c r="Q7678">
        <v>0</v>
      </c>
      <c r="R7678">
        <v>0</v>
      </c>
      <c r="S7678">
        <v>0</v>
      </c>
      <c r="T7678">
        <v>58</v>
      </c>
      <c r="U7678">
        <v>0</v>
      </c>
      <c r="V7678">
        <v>2</v>
      </c>
      <c r="W7678">
        <v>0</v>
      </c>
      <c r="X7678">
        <v>0.82045699839722208</v>
      </c>
      <c r="Y7678">
        <v>0</v>
      </c>
      <c r="Z7678">
        <v>0</v>
      </c>
      <c r="AA7678">
        <v>0</v>
      </c>
      <c r="AB7678">
        <v>294.84013144909949</v>
      </c>
      <c r="AC7678">
        <v>0</v>
      </c>
      <c r="AD7678">
        <v>78.17662104095173</v>
      </c>
      <c r="AE7678">
        <v>373.83720948844842</v>
      </c>
    </row>
    <row r="7679" spans="1:31" x14ac:dyDescent="0.3">
      <c r="A7679">
        <v>2641645</v>
      </c>
      <c r="B7679">
        <v>1</v>
      </c>
      <c r="C7679" t="s">
        <v>80</v>
      </c>
      <c r="D7679" t="s">
        <v>92</v>
      </c>
      <c r="E7679" t="s">
        <v>214</v>
      </c>
      <c r="F7679" t="s">
        <v>20997</v>
      </c>
      <c r="G7679" t="s">
        <v>187</v>
      </c>
      <c r="H7679" t="s">
        <v>135</v>
      </c>
      <c r="I7679" t="s">
        <v>136</v>
      </c>
      <c r="J7679" t="s">
        <v>137</v>
      </c>
      <c r="K7679" t="s">
        <v>138</v>
      </c>
      <c r="L7679" t="s">
        <v>20998</v>
      </c>
      <c r="M7679" t="s">
        <v>20999</v>
      </c>
      <c r="N7679">
        <v>1.1597222220000001</v>
      </c>
      <c r="O7679">
        <v>0</v>
      </c>
      <c r="P7679">
        <v>20</v>
      </c>
      <c r="Q7679">
        <v>0</v>
      </c>
      <c r="R7679">
        <v>2</v>
      </c>
      <c r="S7679">
        <v>0</v>
      </c>
      <c r="T7679">
        <v>2</v>
      </c>
      <c r="U7679">
        <v>0</v>
      </c>
      <c r="V7679">
        <v>0</v>
      </c>
      <c r="W7679">
        <v>0</v>
      </c>
      <c r="X7679">
        <v>5.9418664162102921</v>
      </c>
      <c r="Y7679">
        <v>0</v>
      </c>
      <c r="Z7679">
        <v>0</v>
      </c>
      <c r="AA7679">
        <v>0</v>
      </c>
      <c r="AB7679">
        <v>3.3294160830638884</v>
      </c>
      <c r="AC7679">
        <v>0</v>
      </c>
      <c r="AD7679">
        <v>0</v>
      </c>
      <c r="AE7679">
        <v>9.2712824992741805</v>
      </c>
    </row>
    <row r="7680" spans="1:31" x14ac:dyDescent="0.3">
      <c r="A7680">
        <v>2640629</v>
      </c>
      <c r="B7680">
        <v>1</v>
      </c>
      <c r="C7680" t="s">
        <v>81</v>
      </c>
      <c r="D7680" t="s">
        <v>118</v>
      </c>
      <c r="E7680" t="s">
        <v>147</v>
      </c>
      <c r="F7680" t="s">
        <v>11419</v>
      </c>
      <c r="G7680" t="s">
        <v>149</v>
      </c>
      <c r="H7680" t="s">
        <v>144</v>
      </c>
      <c r="I7680" t="s">
        <v>136</v>
      </c>
      <c r="J7680" t="s">
        <v>137</v>
      </c>
      <c r="K7680" t="s">
        <v>138</v>
      </c>
      <c r="L7680" t="s">
        <v>21000</v>
      </c>
      <c r="M7680" t="s">
        <v>21001</v>
      </c>
      <c r="N7680">
        <v>0.69583333300000005</v>
      </c>
      <c r="O7680">
        <v>0</v>
      </c>
      <c r="P7680">
        <v>1</v>
      </c>
      <c r="Q7680">
        <v>0</v>
      </c>
      <c r="R7680">
        <v>89</v>
      </c>
      <c r="S7680">
        <v>0</v>
      </c>
      <c r="T7680">
        <v>5</v>
      </c>
      <c r="U7680">
        <v>0</v>
      </c>
      <c r="V7680">
        <v>0</v>
      </c>
      <c r="W7680">
        <v>0</v>
      </c>
      <c r="X7680">
        <v>0.20421422702426001</v>
      </c>
      <c r="Y7680">
        <v>0</v>
      </c>
      <c r="Z7680">
        <v>253.00362722968754</v>
      </c>
      <c r="AA7680">
        <v>0</v>
      </c>
      <c r="AB7680">
        <v>2.7590015363790128</v>
      </c>
      <c r="AC7680">
        <v>0</v>
      </c>
      <c r="AD7680">
        <v>0</v>
      </c>
      <c r="AE7680">
        <v>255.96684299309081</v>
      </c>
    </row>
    <row r="7681" spans="1:31" x14ac:dyDescent="0.3">
      <c r="A7681">
        <v>2641270</v>
      </c>
      <c r="B7681">
        <v>1</v>
      </c>
      <c r="C7681" t="s">
        <v>81</v>
      </c>
      <c r="D7681" t="s">
        <v>128</v>
      </c>
      <c r="E7681" t="s">
        <v>147</v>
      </c>
      <c r="F7681" t="s">
        <v>1070</v>
      </c>
      <c r="G7681" t="s">
        <v>149</v>
      </c>
      <c r="H7681" t="s">
        <v>144</v>
      </c>
      <c r="I7681" t="s">
        <v>136</v>
      </c>
      <c r="J7681" t="s">
        <v>137</v>
      </c>
      <c r="K7681" t="s">
        <v>138</v>
      </c>
      <c r="L7681" t="s">
        <v>21002</v>
      </c>
      <c r="M7681" t="s">
        <v>21003</v>
      </c>
      <c r="N7681">
        <v>0.31055555499999998</v>
      </c>
      <c r="O7681">
        <v>6</v>
      </c>
      <c r="P7681">
        <v>619</v>
      </c>
      <c r="Q7681">
        <v>4</v>
      </c>
      <c r="R7681">
        <v>4</v>
      </c>
      <c r="S7681">
        <v>2</v>
      </c>
      <c r="T7681">
        <v>54</v>
      </c>
      <c r="U7681">
        <v>0</v>
      </c>
      <c r="V7681">
        <v>0</v>
      </c>
      <c r="W7681">
        <v>0.57513713940776301</v>
      </c>
      <c r="X7681">
        <v>25.318449529110271</v>
      </c>
      <c r="Y7681">
        <v>9.3251851873706002</v>
      </c>
      <c r="Z7681">
        <v>2.8335795969701909</v>
      </c>
      <c r="AA7681">
        <v>11.344751707251099</v>
      </c>
      <c r="AB7681">
        <v>9.205046821638776</v>
      </c>
      <c r="AC7681">
        <v>0</v>
      </c>
      <c r="AD7681">
        <v>0</v>
      </c>
      <c r="AE7681">
        <v>58.602149981748695</v>
      </c>
    </row>
    <row r="7682" spans="1:31" x14ac:dyDescent="0.3">
      <c r="A7682">
        <v>2641602</v>
      </c>
      <c r="B7682">
        <v>1</v>
      </c>
      <c r="C7682" t="s">
        <v>81</v>
      </c>
      <c r="D7682" t="s">
        <v>113</v>
      </c>
      <c r="E7682" t="s">
        <v>152</v>
      </c>
      <c r="F7682" t="s">
        <v>21004</v>
      </c>
      <c r="G7682" t="s">
        <v>191</v>
      </c>
      <c r="H7682" t="s">
        <v>135</v>
      </c>
      <c r="I7682" t="s">
        <v>136</v>
      </c>
      <c r="J7682" t="s">
        <v>137</v>
      </c>
      <c r="K7682" t="s">
        <v>138</v>
      </c>
      <c r="L7682" t="s">
        <v>21005</v>
      </c>
      <c r="M7682" t="s">
        <v>21006</v>
      </c>
      <c r="N7682">
        <v>1.4125000000000001</v>
      </c>
      <c r="O7682">
        <v>0</v>
      </c>
      <c r="P7682">
        <v>23</v>
      </c>
      <c r="Q7682">
        <v>0</v>
      </c>
      <c r="R7682">
        <v>11</v>
      </c>
      <c r="S7682">
        <v>0</v>
      </c>
      <c r="T7682">
        <v>7</v>
      </c>
      <c r="U7682">
        <v>0</v>
      </c>
      <c r="V7682">
        <v>0</v>
      </c>
      <c r="W7682">
        <v>0</v>
      </c>
      <c r="X7682">
        <v>6.781738032016956</v>
      </c>
      <c r="Y7682">
        <v>0</v>
      </c>
      <c r="Z7682">
        <v>18.636365791150382</v>
      </c>
      <c r="AA7682">
        <v>0</v>
      </c>
      <c r="AB7682">
        <v>5.3243868042004205</v>
      </c>
      <c r="AC7682">
        <v>0</v>
      </c>
      <c r="AD7682">
        <v>0</v>
      </c>
      <c r="AE7682">
        <v>30.742490627367758</v>
      </c>
    </row>
    <row r="7683" spans="1:31" x14ac:dyDescent="0.3">
      <c r="A7683">
        <v>2641416</v>
      </c>
      <c r="B7683">
        <v>1</v>
      </c>
      <c r="C7683" t="s">
        <v>81</v>
      </c>
      <c r="D7683" t="s">
        <v>123</v>
      </c>
      <c r="E7683" t="s">
        <v>165</v>
      </c>
      <c r="F7683" t="s">
        <v>21007</v>
      </c>
      <c r="G7683" t="s">
        <v>224</v>
      </c>
      <c r="H7683" t="s">
        <v>135</v>
      </c>
      <c r="I7683" t="s">
        <v>136</v>
      </c>
      <c r="J7683" t="s">
        <v>137</v>
      </c>
      <c r="K7683" t="s">
        <v>138</v>
      </c>
      <c r="L7683" t="s">
        <v>21008</v>
      </c>
      <c r="M7683" t="s">
        <v>21009</v>
      </c>
      <c r="N7683">
        <v>2.3622222220000002</v>
      </c>
      <c r="O7683">
        <v>0</v>
      </c>
      <c r="P7683">
        <v>81</v>
      </c>
      <c r="Q7683">
        <v>0</v>
      </c>
      <c r="R7683">
        <v>0</v>
      </c>
      <c r="S7683">
        <v>0</v>
      </c>
      <c r="T7683">
        <v>2</v>
      </c>
      <c r="U7683">
        <v>0</v>
      </c>
      <c r="V7683">
        <v>0</v>
      </c>
      <c r="W7683">
        <v>0</v>
      </c>
      <c r="X7683">
        <v>41.29445558608694</v>
      </c>
      <c r="Y7683">
        <v>0</v>
      </c>
      <c r="Z7683">
        <v>0</v>
      </c>
      <c r="AA7683">
        <v>0</v>
      </c>
      <c r="AB7683">
        <v>1.1720657811171062</v>
      </c>
      <c r="AC7683">
        <v>0</v>
      </c>
      <c r="AD7683">
        <v>0</v>
      </c>
      <c r="AE7683">
        <v>42.466521367204045</v>
      </c>
    </row>
    <row r="7684" spans="1:31" x14ac:dyDescent="0.3">
      <c r="A7684">
        <v>2640752</v>
      </c>
      <c r="B7684">
        <v>1</v>
      </c>
      <c r="C7684" t="s">
        <v>80</v>
      </c>
      <c r="D7684" t="s">
        <v>82</v>
      </c>
      <c r="E7684" t="s">
        <v>132</v>
      </c>
      <c r="F7684" t="s">
        <v>21010</v>
      </c>
      <c r="G7684" t="s">
        <v>134</v>
      </c>
      <c r="H7684" t="s">
        <v>135</v>
      </c>
      <c r="I7684" t="s">
        <v>136</v>
      </c>
      <c r="J7684" t="s">
        <v>137</v>
      </c>
      <c r="K7684" t="s">
        <v>138</v>
      </c>
      <c r="L7684" t="s">
        <v>21011</v>
      </c>
      <c r="M7684" t="s">
        <v>21012</v>
      </c>
      <c r="N7684">
        <v>2.1586111109999999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4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10.304033006137166</v>
      </c>
      <c r="AC7684">
        <v>0</v>
      </c>
      <c r="AD7684">
        <v>0</v>
      </c>
      <c r="AE7684">
        <v>10.304033006137166</v>
      </c>
    </row>
    <row r="7685" spans="1:31" x14ac:dyDescent="0.3">
      <c r="A7685">
        <v>2640775</v>
      </c>
      <c r="B7685">
        <v>1</v>
      </c>
      <c r="C7685" t="s">
        <v>80</v>
      </c>
      <c r="D7685" t="s">
        <v>105</v>
      </c>
      <c r="E7685" t="s">
        <v>214</v>
      </c>
      <c r="F7685" t="s">
        <v>21013</v>
      </c>
      <c r="G7685" t="s">
        <v>300</v>
      </c>
      <c r="H7685" t="s">
        <v>135</v>
      </c>
      <c r="I7685" t="s">
        <v>136</v>
      </c>
      <c r="J7685" t="s">
        <v>137</v>
      </c>
      <c r="K7685" t="s">
        <v>138</v>
      </c>
      <c r="L7685" t="s">
        <v>21014</v>
      </c>
      <c r="M7685" t="s">
        <v>21015</v>
      </c>
      <c r="N7685">
        <v>1.5252777769999999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13</v>
      </c>
      <c r="U7685">
        <v>0</v>
      </c>
      <c r="V7685">
        <v>1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28.28768598502765</v>
      </c>
      <c r="AC7685">
        <v>0</v>
      </c>
      <c r="AD7685">
        <v>41.793666037888642</v>
      </c>
      <c r="AE7685">
        <v>70.081352022916292</v>
      </c>
    </row>
    <row r="7686" spans="1:31" x14ac:dyDescent="0.3">
      <c r="A7686">
        <v>2641608</v>
      </c>
      <c r="B7686">
        <v>1</v>
      </c>
      <c r="C7686" t="s">
        <v>81</v>
      </c>
      <c r="D7686" t="s">
        <v>118</v>
      </c>
      <c r="E7686" t="s">
        <v>165</v>
      </c>
      <c r="F7686" t="s">
        <v>21016</v>
      </c>
      <c r="G7686" t="s">
        <v>224</v>
      </c>
      <c r="H7686" t="s">
        <v>135</v>
      </c>
      <c r="I7686" t="s">
        <v>136</v>
      </c>
      <c r="J7686" t="s">
        <v>137</v>
      </c>
      <c r="K7686" t="s">
        <v>138</v>
      </c>
      <c r="L7686" t="s">
        <v>21017</v>
      </c>
      <c r="M7686" t="s">
        <v>21018</v>
      </c>
      <c r="N7686">
        <v>1.91</v>
      </c>
      <c r="O7686">
        <v>0</v>
      </c>
      <c r="P7686">
        <v>263</v>
      </c>
      <c r="Q7686">
        <v>0</v>
      </c>
      <c r="R7686">
        <v>1</v>
      </c>
      <c r="S7686">
        <v>0</v>
      </c>
      <c r="T7686">
        <v>15</v>
      </c>
      <c r="U7686">
        <v>0</v>
      </c>
      <c r="V7686">
        <v>0</v>
      </c>
      <c r="W7686">
        <v>0</v>
      </c>
      <c r="X7686">
        <v>101.12303333664215</v>
      </c>
      <c r="Y7686">
        <v>0</v>
      </c>
      <c r="Z7686">
        <v>9.8394586505613297</v>
      </c>
      <c r="AA7686">
        <v>0</v>
      </c>
      <c r="AB7686">
        <v>9.3376949459378018</v>
      </c>
      <c r="AC7686">
        <v>0</v>
      </c>
      <c r="AD7686">
        <v>0</v>
      </c>
      <c r="AE7686">
        <v>120.30018693314128</v>
      </c>
    </row>
    <row r="7687" spans="1:31" x14ac:dyDescent="0.3">
      <c r="A7687">
        <v>2641358</v>
      </c>
      <c r="B7687">
        <v>2</v>
      </c>
      <c r="C7687" t="s">
        <v>80</v>
      </c>
      <c r="D7687" t="s">
        <v>82</v>
      </c>
      <c r="E7687" t="s">
        <v>152</v>
      </c>
      <c r="F7687" t="s">
        <v>21019</v>
      </c>
      <c r="G7687" t="s">
        <v>3645</v>
      </c>
      <c r="H7687" t="s">
        <v>135</v>
      </c>
      <c r="I7687" t="s">
        <v>136</v>
      </c>
      <c r="J7687" t="s">
        <v>137</v>
      </c>
      <c r="K7687" t="s">
        <v>138</v>
      </c>
      <c r="L7687" t="s">
        <v>20770</v>
      </c>
      <c r="M7687" t="s">
        <v>21020</v>
      </c>
      <c r="N7687">
        <v>0.64583333300000001</v>
      </c>
      <c r="O7687">
        <v>0</v>
      </c>
      <c r="P7687">
        <v>329</v>
      </c>
      <c r="Q7687">
        <v>0</v>
      </c>
      <c r="R7687">
        <v>0</v>
      </c>
      <c r="S7687">
        <v>0</v>
      </c>
      <c r="T7687">
        <v>11</v>
      </c>
      <c r="U7687">
        <v>0</v>
      </c>
      <c r="V7687">
        <v>0</v>
      </c>
      <c r="W7687">
        <v>0</v>
      </c>
      <c r="X7687">
        <v>71.919007518040516</v>
      </c>
      <c r="Y7687">
        <v>0</v>
      </c>
      <c r="Z7687">
        <v>0</v>
      </c>
      <c r="AA7687">
        <v>0</v>
      </c>
      <c r="AB7687">
        <v>5.4625280111842986</v>
      </c>
      <c r="AC7687">
        <v>0</v>
      </c>
      <c r="AD7687">
        <v>0</v>
      </c>
      <c r="AE7687">
        <v>77.38153552922482</v>
      </c>
    </row>
    <row r="7688" spans="1:31" x14ac:dyDescent="0.3">
      <c r="A7688">
        <v>2640729</v>
      </c>
      <c r="B7688">
        <v>1</v>
      </c>
      <c r="C7688" t="s">
        <v>80</v>
      </c>
      <c r="D7688" t="s">
        <v>96</v>
      </c>
      <c r="E7688" t="s">
        <v>165</v>
      </c>
      <c r="F7688" t="s">
        <v>15395</v>
      </c>
      <c r="G7688" t="s">
        <v>161</v>
      </c>
      <c r="H7688" t="s">
        <v>135</v>
      </c>
      <c r="I7688" t="s">
        <v>136</v>
      </c>
      <c r="J7688" t="s">
        <v>137</v>
      </c>
      <c r="K7688" t="s">
        <v>162</v>
      </c>
      <c r="L7688" t="s">
        <v>21021</v>
      </c>
      <c r="M7688" t="s">
        <v>21022</v>
      </c>
      <c r="N7688">
        <v>6.5813888880000002</v>
      </c>
      <c r="O7688">
        <v>0</v>
      </c>
      <c r="P7688">
        <v>63</v>
      </c>
      <c r="Q7688">
        <v>0</v>
      </c>
      <c r="R7688">
        <v>0</v>
      </c>
      <c r="S7688">
        <v>0</v>
      </c>
      <c r="T7688">
        <v>5</v>
      </c>
      <c r="U7688">
        <v>0</v>
      </c>
      <c r="V7688">
        <v>0</v>
      </c>
      <c r="W7688">
        <v>0</v>
      </c>
      <c r="X7688">
        <v>190.09399490464318</v>
      </c>
      <c r="Y7688">
        <v>0</v>
      </c>
      <c r="Z7688">
        <v>0</v>
      </c>
      <c r="AA7688">
        <v>0</v>
      </c>
      <c r="AB7688">
        <v>38.664846057887218</v>
      </c>
      <c r="AC7688">
        <v>0</v>
      </c>
      <c r="AD7688">
        <v>0</v>
      </c>
      <c r="AE7688">
        <v>228.7588409625304</v>
      </c>
    </row>
    <row r="7689" spans="1:31" x14ac:dyDescent="0.3">
      <c r="A7689">
        <v>2641376</v>
      </c>
      <c r="B7689">
        <v>1</v>
      </c>
      <c r="C7689" t="s">
        <v>81</v>
      </c>
      <c r="D7689" t="s">
        <v>112</v>
      </c>
      <c r="E7689" t="s">
        <v>141</v>
      </c>
      <c r="F7689" t="s">
        <v>8881</v>
      </c>
      <c r="G7689" t="s">
        <v>149</v>
      </c>
      <c r="H7689" t="s">
        <v>144</v>
      </c>
      <c r="I7689" t="s">
        <v>136</v>
      </c>
      <c r="J7689" t="s">
        <v>137</v>
      </c>
      <c r="K7689" t="s">
        <v>138</v>
      </c>
      <c r="L7689" t="s">
        <v>21023</v>
      </c>
      <c r="M7689" t="s">
        <v>21024</v>
      </c>
      <c r="N7689">
        <v>1.102777777</v>
      </c>
      <c r="O7689">
        <v>3</v>
      </c>
      <c r="P7689">
        <v>1945</v>
      </c>
      <c r="Q7689">
        <v>43</v>
      </c>
      <c r="R7689">
        <v>396</v>
      </c>
      <c r="S7689">
        <v>11</v>
      </c>
      <c r="T7689">
        <v>273</v>
      </c>
      <c r="U7689">
        <v>4</v>
      </c>
      <c r="V7689">
        <v>1</v>
      </c>
      <c r="W7689">
        <v>1.0535316361808333</v>
      </c>
      <c r="X7689">
        <v>426.03198101708676</v>
      </c>
      <c r="Y7689">
        <v>203.77154016046146</v>
      </c>
      <c r="Z7689">
        <v>503.76799485093699</v>
      </c>
      <c r="AA7689">
        <v>46.669095739210029</v>
      </c>
      <c r="AB7689">
        <v>161.3659444116478</v>
      </c>
      <c r="AC7689">
        <v>104.54560664403785</v>
      </c>
      <c r="AD7689">
        <v>8.7467454474458677</v>
      </c>
      <c r="AE7689">
        <v>1455.9524399070076</v>
      </c>
    </row>
    <row r="7690" spans="1:31" x14ac:dyDescent="0.3">
      <c r="A7690">
        <v>2641677</v>
      </c>
      <c r="B7690">
        <v>2</v>
      </c>
      <c r="C7690" t="s">
        <v>80</v>
      </c>
      <c r="D7690" t="s">
        <v>83</v>
      </c>
      <c r="E7690" t="s">
        <v>141</v>
      </c>
      <c r="F7690" t="s">
        <v>21025</v>
      </c>
      <c r="G7690" t="s">
        <v>149</v>
      </c>
      <c r="H7690" t="s">
        <v>144</v>
      </c>
      <c r="I7690" t="s">
        <v>136</v>
      </c>
      <c r="J7690" t="s">
        <v>137</v>
      </c>
      <c r="K7690" t="s">
        <v>138</v>
      </c>
      <c r="L7690" t="s">
        <v>21026</v>
      </c>
      <c r="M7690" t="s">
        <v>21027</v>
      </c>
      <c r="N7690">
        <v>0.83305555499999995</v>
      </c>
      <c r="O7690">
        <v>0</v>
      </c>
      <c r="P7690">
        <v>0</v>
      </c>
      <c r="Q7690">
        <v>1</v>
      </c>
      <c r="R7690">
        <v>0</v>
      </c>
      <c r="S7690">
        <v>4</v>
      </c>
      <c r="T7690">
        <v>0</v>
      </c>
      <c r="U7690">
        <v>1</v>
      </c>
      <c r="V7690">
        <v>0</v>
      </c>
      <c r="W7690">
        <v>0</v>
      </c>
      <c r="X7690">
        <v>0</v>
      </c>
      <c r="Y7690">
        <v>177.83270759766566</v>
      </c>
      <c r="Z7690">
        <v>0</v>
      </c>
      <c r="AA7690">
        <v>26.627670588158566</v>
      </c>
      <c r="AB7690">
        <v>0</v>
      </c>
      <c r="AC7690">
        <v>14.52040699443757</v>
      </c>
      <c r="AD7690">
        <v>0</v>
      </c>
      <c r="AE7690">
        <v>218.98078518026179</v>
      </c>
    </row>
    <row r="7691" spans="1:31" x14ac:dyDescent="0.3">
      <c r="A7691">
        <v>2640689</v>
      </c>
      <c r="B7691">
        <v>1</v>
      </c>
      <c r="C7691" t="s">
        <v>80</v>
      </c>
      <c r="D7691" t="s">
        <v>82</v>
      </c>
      <c r="E7691" t="s">
        <v>152</v>
      </c>
      <c r="F7691" t="s">
        <v>21028</v>
      </c>
      <c r="G7691" t="s">
        <v>220</v>
      </c>
      <c r="H7691" t="s">
        <v>135</v>
      </c>
      <c r="I7691" t="s">
        <v>136</v>
      </c>
      <c r="J7691" t="s">
        <v>137</v>
      </c>
      <c r="K7691" t="s">
        <v>162</v>
      </c>
      <c r="L7691" t="s">
        <v>21029</v>
      </c>
      <c r="M7691" t="s">
        <v>21030</v>
      </c>
      <c r="N7691">
        <v>2.443888888</v>
      </c>
      <c r="O7691">
        <v>0</v>
      </c>
      <c r="P7691">
        <v>514</v>
      </c>
      <c r="Q7691">
        <v>0</v>
      </c>
      <c r="R7691">
        <v>0</v>
      </c>
      <c r="S7691">
        <v>0</v>
      </c>
      <c r="T7691">
        <v>177</v>
      </c>
      <c r="U7691">
        <v>0</v>
      </c>
      <c r="V7691">
        <v>0</v>
      </c>
      <c r="W7691">
        <v>0</v>
      </c>
      <c r="X7691">
        <v>329.92369240726129</v>
      </c>
      <c r="Y7691">
        <v>0</v>
      </c>
      <c r="Z7691">
        <v>0</v>
      </c>
      <c r="AA7691">
        <v>0</v>
      </c>
      <c r="AB7691">
        <v>435.97455634814651</v>
      </c>
      <c r="AC7691">
        <v>0</v>
      </c>
      <c r="AD7691">
        <v>0</v>
      </c>
      <c r="AE7691">
        <v>765.89824875540785</v>
      </c>
    </row>
    <row r="7692" spans="1:31" x14ac:dyDescent="0.3">
      <c r="A7692">
        <v>2641356</v>
      </c>
      <c r="B7692">
        <v>1</v>
      </c>
      <c r="C7692" t="s">
        <v>81</v>
      </c>
      <c r="D7692" t="s">
        <v>114</v>
      </c>
      <c r="E7692" t="s">
        <v>141</v>
      </c>
      <c r="F7692" t="s">
        <v>21031</v>
      </c>
      <c r="G7692" t="s">
        <v>143</v>
      </c>
      <c r="H7692" t="s">
        <v>144</v>
      </c>
      <c r="I7692" t="s">
        <v>136</v>
      </c>
      <c r="J7692" t="s">
        <v>137</v>
      </c>
      <c r="K7692" t="s">
        <v>138</v>
      </c>
      <c r="L7692" t="s">
        <v>21032</v>
      </c>
      <c r="M7692" t="s">
        <v>21033</v>
      </c>
      <c r="N7692">
        <v>2.0127777770000002</v>
      </c>
      <c r="O7692">
        <v>0</v>
      </c>
      <c r="P7692">
        <v>209</v>
      </c>
      <c r="Q7692">
        <v>0</v>
      </c>
      <c r="R7692">
        <v>0</v>
      </c>
      <c r="S7692">
        <v>1</v>
      </c>
      <c r="T7692">
        <v>17</v>
      </c>
      <c r="U7692">
        <v>0</v>
      </c>
      <c r="V7692">
        <v>0</v>
      </c>
      <c r="W7692">
        <v>0</v>
      </c>
      <c r="X7692">
        <v>58.842839424377708</v>
      </c>
      <c r="Y7692">
        <v>0</v>
      </c>
      <c r="Z7692">
        <v>0</v>
      </c>
      <c r="AA7692">
        <v>3.5242644779222223</v>
      </c>
      <c r="AB7692">
        <v>10.69541854785151</v>
      </c>
      <c r="AC7692">
        <v>0</v>
      </c>
      <c r="AD7692">
        <v>0</v>
      </c>
      <c r="AE7692">
        <v>73.062522450151448</v>
      </c>
    </row>
    <row r="7693" spans="1:31" x14ac:dyDescent="0.3">
      <c r="A7693">
        <v>2641144</v>
      </c>
      <c r="B7693">
        <v>1</v>
      </c>
      <c r="C7693" t="s">
        <v>80</v>
      </c>
      <c r="D7693" t="s">
        <v>110</v>
      </c>
      <c r="E7693" t="s">
        <v>165</v>
      </c>
      <c r="F7693" t="s">
        <v>11881</v>
      </c>
      <c r="G7693" t="s">
        <v>822</v>
      </c>
      <c r="H7693" t="s">
        <v>135</v>
      </c>
      <c r="I7693" t="s">
        <v>136</v>
      </c>
      <c r="J7693" t="s">
        <v>137</v>
      </c>
      <c r="K7693" t="s">
        <v>138</v>
      </c>
      <c r="L7693" t="s">
        <v>21034</v>
      </c>
      <c r="M7693" t="s">
        <v>21035</v>
      </c>
      <c r="N7693">
        <v>2.2802777769999998</v>
      </c>
      <c r="O7693">
        <v>0</v>
      </c>
      <c r="P7693">
        <v>302</v>
      </c>
      <c r="Q7693">
        <v>0</v>
      </c>
      <c r="R7693">
        <v>0</v>
      </c>
      <c r="S7693">
        <v>0</v>
      </c>
      <c r="T7693">
        <v>19</v>
      </c>
      <c r="U7693">
        <v>0</v>
      </c>
      <c r="V7693">
        <v>0</v>
      </c>
      <c r="W7693">
        <v>0</v>
      </c>
      <c r="X7693">
        <v>237.29383010473418</v>
      </c>
      <c r="Y7693">
        <v>0</v>
      </c>
      <c r="Z7693">
        <v>0</v>
      </c>
      <c r="AA7693">
        <v>0</v>
      </c>
      <c r="AB7693">
        <v>68.87275878088424</v>
      </c>
      <c r="AC7693">
        <v>0</v>
      </c>
      <c r="AD7693">
        <v>0</v>
      </c>
      <c r="AE7693">
        <v>306.16658888561841</v>
      </c>
    </row>
    <row r="7694" spans="1:31" x14ac:dyDescent="0.3">
      <c r="A7694">
        <v>2640623</v>
      </c>
      <c r="B7694">
        <v>1</v>
      </c>
      <c r="C7694" t="s">
        <v>80</v>
      </c>
      <c r="D7694" t="s">
        <v>96</v>
      </c>
      <c r="E7694" t="s">
        <v>214</v>
      </c>
      <c r="F7694" t="s">
        <v>21036</v>
      </c>
      <c r="G7694" t="s">
        <v>224</v>
      </c>
      <c r="H7694" t="s">
        <v>135</v>
      </c>
      <c r="I7694" t="s">
        <v>136</v>
      </c>
      <c r="J7694" t="s">
        <v>137</v>
      </c>
      <c r="K7694" t="s">
        <v>138</v>
      </c>
      <c r="L7694" t="s">
        <v>21037</v>
      </c>
      <c r="M7694" t="s">
        <v>21038</v>
      </c>
      <c r="N7694">
        <v>0.79888888800000002</v>
      </c>
      <c r="O7694">
        <v>0</v>
      </c>
      <c r="P7694">
        <v>14</v>
      </c>
      <c r="Q7694">
        <v>0</v>
      </c>
      <c r="R7694">
        <v>0</v>
      </c>
      <c r="S7694">
        <v>0</v>
      </c>
      <c r="T7694">
        <v>31</v>
      </c>
      <c r="U7694">
        <v>0</v>
      </c>
      <c r="V7694">
        <v>0</v>
      </c>
      <c r="W7694">
        <v>0</v>
      </c>
      <c r="X7694">
        <v>4.2616658105675054</v>
      </c>
      <c r="Y7694">
        <v>0</v>
      </c>
      <c r="Z7694">
        <v>0</v>
      </c>
      <c r="AA7694">
        <v>0</v>
      </c>
      <c r="AB7694">
        <v>59.529837427078817</v>
      </c>
      <c r="AC7694">
        <v>0</v>
      </c>
      <c r="AD7694">
        <v>0</v>
      </c>
      <c r="AE7694">
        <v>63.791503237646324</v>
      </c>
    </row>
    <row r="7695" spans="1:31" x14ac:dyDescent="0.3">
      <c r="A7695">
        <v>2641585</v>
      </c>
      <c r="B7695">
        <v>1</v>
      </c>
      <c r="C7695" t="s">
        <v>81</v>
      </c>
      <c r="D7695" t="s">
        <v>112</v>
      </c>
      <c r="E7695" t="s">
        <v>141</v>
      </c>
      <c r="F7695" t="s">
        <v>21039</v>
      </c>
      <c r="G7695" t="s">
        <v>149</v>
      </c>
      <c r="H7695" t="s">
        <v>144</v>
      </c>
      <c r="I7695" t="s">
        <v>136</v>
      </c>
      <c r="J7695" t="s">
        <v>137</v>
      </c>
      <c r="K7695" t="s">
        <v>138</v>
      </c>
      <c r="L7695" t="s">
        <v>21040</v>
      </c>
      <c r="M7695" t="s">
        <v>21041</v>
      </c>
      <c r="N7695">
        <v>1.6025</v>
      </c>
      <c r="O7695">
        <v>0</v>
      </c>
      <c r="P7695">
        <v>40</v>
      </c>
      <c r="Q7695">
        <v>21</v>
      </c>
      <c r="R7695">
        <v>7</v>
      </c>
      <c r="S7695">
        <v>1</v>
      </c>
      <c r="T7695">
        <v>11</v>
      </c>
      <c r="U7695">
        <v>0</v>
      </c>
      <c r="V7695">
        <v>0</v>
      </c>
      <c r="W7695">
        <v>0</v>
      </c>
      <c r="X7695">
        <v>9.3554849674124867</v>
      </c>
      <c r="Y7695">
        <v>90.964159876120519</v>
      </c>
      <c r="Z7695">
        <v>14.126889716361882</v>
      </c>
      <c r="AA7695">
        <v>2.0792429315259993</v>
      </c>
      <c r="AB7695">
        <v>0.62484295885414087</v>
      </c>
      <c r="AC7695">
        <v>0</v>
      </c>
      <c r="AD7695">
        <v>0</v>
      </c>
      <c r="AE7695">
        <v>117.15062045027504</v>
      </c>
    </row>
    <row r="7696" spans="1:31" x14ac:dyDescent="0.3">
      <c r="A7696">
        <v>2641393</v>
      </c>
      <c r="B7696">
        <v>1</v>
      </c>
      <c r="C7696" t="s">
        <v>80</v>
      </c>
      <c r="D7696" t="s">
        <v>105</v>
      </c>
      <c r="E7696" t="s">
        <v>141</v>
      </c>
      <c r="F7696" t="s">
        <v>21042</v>
      </c>
      <c r="G7696" t="s">
        <v>143</v>
      </c>
      <c r="H7696" t="s">
        <v>144</v>
      </c>
      <c r="I7696" t="s">
        <v>136</v>
      </c>
      <c r="J7696" t="s">
        <v>137</v>
      </c>
      <c r="K7696" t="s">
        <v>138</v>
      </c>
      <c r="L7696" t="s">
        <v>21043</v>
      </c>
      <c r="M7696" t="s">
        <v>21044</v>
      </c>
      <c r="N7696">
        <v>0.8125</v>
      </c>
      <c r="O7696">
        <v>21</v>
      </c>
      <c r="P7696">
        <v>529</v>
      </c>
      <c r="Q7696">
        <v>11</v>
      </c>
      <c r="R7696">
        <v>31</v>
      </c>
      <c r="S7696">
        <v>35</v>
      </c>
      <c r="T7696">
        <v>68</v>
      </c>
      <c r="U7696">
        <v>7</v>
      </c>
      <c r="V7696">
        <v>0</v>
      </c>
      <c r="W7696">
        <v>14.879614790011392</v>
      </c>
      <c r="X7696">
        <v>135.74581250857028</v>
      </c>
      <c r="Y7696">
        <v>183.0558032685459</v>
      </c>
      <c r="Z7696">
        <v>43.072170828908575</v>
      </c>
      <c r="AA7696">
        <v>342.08934458494997</v>
      </c>
      <c r="AB7696">
        <v>58.58749099864032</v>
      </c>
      <c r="AC7696">
        <v>343.67991018480751</v>
      </c>
      <c r="AD7696">
        <v>0</v>
      </c>
      <c r="AE7696">
        <v>1121.110147164434</v>
      </c>
    </row>
    <row r="7697" spans="1:31" x14ac:dyDescent="0.3">
      <c r="A7697">
        <v>2640609</v>
      </c>
      <c r="B7697">
        <v>1</v>
      </c>
      <c r="C7697" t="s">
        <v>80</v>
      </c>
      <c r="D7697" t="s">
        <v>88</v>
      </c>
      <c r="E7697" t="s">
        <v>141</v>
      </c>
      <c r="F7697" t="s">
        <v>21045</v>
      </c>
      <c r="G7697" t="s">
        <v>562</v>
      </c>
      <c r="H7697" t="s">
        <v>144</v>
      </c>
      <c r="I7697" t="s">
        <v>136</v>
      </c>
      <c r="J7697" t="s">
        <v>137</v>
      </c>
      <c r="K7697" t="s">
        <v>138</v>
      </c>
      <c r="L7697" t="s">
        <v>21046</v>
      </c>
      <c r="M7697" t="s">
        <v>21047</v>
      </c>
      <c r="N7697">
        <v>9.0277777000000003E-2</v>
      </c>
      <c r="O7697">
        <v>0</v>
      </c>
      <c r="P7697">
        <v>358</v>
      </c>
      <c r="Q7697">
        <v>0</v>
      </c>
      <c r="R7697">
        <v>0</v>
      </c>
      <c r="S7697">
        <v>0</v>
      </c>
      <c r="T7697">
        <v>19</v>
      </c>
      <c r="U7697">
        <v>0</v>
      </c>
      <c r="V7697">
        <v>0</v>
      </c>
      <c r="W7697">
        <v>0</v>
      </c>
      <c r="X7697">
        <v>7.2903047038517901</v>
      </c>
      <c r="Y7697">
        <v>0</v>
      </c>
      <c r="Z7697">
        <v>0</v>
      </c>
      <c r="AA7697">
        <v>0</v>
      </c>
      <c r="AB7697">
        <v>0.26835010745234794</v>
      </c>
      <c r="AC7697">
        <v>0</v>
      </c>
      <c r="AD7697">
        <v>0</v>
      </c>
      <c r="AE7697">
        <v>7.5586548113041383</v>
      </c>
    </row>
    <row r="7698" spans="1:31" x14ac:dyDescent="0.3">
      <c r="A7698">
        <v>2640958</v>
      </c>
      <c r="B7698">
        <v>1</v>
      </c>
      <c r="C7698" t="s">
        <v>81</v>
      </c>
      <c r="D7698" t="s">
        <v>116</v>
      </c>
      <c r="E7698" t="s">
        <v>194</v>
      </c>
      <c r="F7698" t="s">
        <v>13248</v>
      </c>
      <c r="G7698" t="s">
        <v>149</v>
      </c>
      <c r="H7698" t="s">
        <v>144</v>
      </c>
      <c r="I7698" t="s">
        <v>136</v>
      </c>
      <c r="J7698" t="s">
        <v>137</v>
      </c>
      <c r="K7698" t="s">
        <v>138</v>
      </c>
      <c r="L7698" t="s">
        <v>21048</v>
      </c>
      <c r="M7698" t="s">
        <v>21049</v>
      </c>
      <c r="N7698">
        <v>0.119166666</v>
      </c>
      <c r="O7698">
        <v>3</v>
      </c>
      <c r="P7698">
        <v>693</v>
      </c>
      <c r="Q7698">
        <v>54</v>
      </c>
      <c r="R7698">
        <v>80</v>
      </c>
      <c r="S7698">
        <v>4</v>
      </c>
      <c r="T7698">
        <v>55</v>
      </c>
      <c r="U7698">
        <v>2</v>
      </c>
      <c r="V7698">
        <v>0</v>
      </c>
      <c r="W7698">
        <v>0.1001910627575</v>
      </c>
      <c r="X7698">
        <v>14.980302207589114</v>
      </c>
      <c r="Y7698">
        <v>62.529372952248018</v>
      </c>
      <c r="Z7698">
        <v>21.034377424417503</v>
      </c>
      <c r="AA7698">
        <v>1.4496081415615087</v>
      </c>
      <c r="AB7698">
        <v>1.8202828933297581</v>
      </c>
      <c r="AC7698">
        <v>0.3697357909365121</v>
      </c>
      <c r="AD7698">
        <v>0</v>
      </c>
      <c r="AE7698">
        <v>102.28387047283992</v>
      </c>
    </row>
    <row r="7699" spans="1:31" x14ac:dyDescent="0.3">
      <c r="A7699">
        <v>2640709</v>
      </c>
      <c r="B7699">
        <v>1</v>
      </c>
      <c r="C7699" t="s">
        <v>80</v>
      </c>
      <c r="D7699" t="s">
        <v>85</v>
      </c>
      <c r="E7699" t="s">
        <v>152</v>
      </c>
      <c r="F7699" t="s">
        <v>21050</v>
      </c>
      <c r="G7699" t="s">
        <v>161</v>
      </c>
      <c r="H7699" t="s">
        <v>135</v>
      </c>
      <c r="I7699" t="s">
        <v>136</v>
      </c>
      <c r="J7699" t="s">
        <v>137</v>
      </c>
      <c r="K7699" t="s">
        <v>162</v>
      </c>
      <c r="L7699" t="s">
        <v>21051</v>
      </c>
      <c r="M7699" t="s">
        <v>21052</v>
      </c>
      <c r="N7699">
        <v>9.1641666659999999</v>
      </c>
      <c r="O7699">
        <v>0</v>
      </c>
      <c r="P7699">
        <v>862</v>
      </c>
      <c r="Q7699">
        <v>0</v>
      </c>
      <c r="R7699">
        <v>0</v>
      </c>
      <c r="S7699">
        <v>0</v>
      </c>
      <c r="T7699">
        <v>52</v>
      </c>
      <c r="U7699">
        <v>0</v>
      </c>
      <c r="V7699">
        <v>0</v>
      </c>
      <c r="W7699">
        <v>0</v>
      </c>
      <c r="X7699">
        <v>2833.3670660157668</v>
      </c>
      <c r="Y7699">
        <v>0</v>
      </c>
      <c r="Z7699">
        <v>0</v>
      </c>
      <c r="AA7699">
        <v>0</v>
      </c>
      <c r="AB7699">
        <v>561.17928121592001</v>
      </c>
      <c r="AC7699">
        <v>0</v>
      </c>
      <c r="AD7699">
        <v>0</v>
      </c>
      <c r="AE7699">
        <v>3394.5463472316869</v>
      </c>
    </row>
    <row r="7700" spans="1:31" x14ac:dyDescent="0.3">
      <c r="A7700">
        <v>2640678</v>
      </c>
      <c r="B7700">
        <v>1</v>
      </c>
      <c r="C7700" t="s">
        <v>81</v>
      </c>
      <c r="D7700" t="s">
        <v>123</v>
      </c>
      <c r="E7700" t="s">
        <v>194</v>
      </c>
      <c r="F7700" t="s">
        <v>21053</v>
      </c>
      <c r="G7700" t="s">
        <v>149</v>
      </c>
      <c r="H7700" t="s">
        <v>144</v>
      </c>
      <c r="I7700" t="s">
        <v>136</v>
      </c>
      <c r="J7700" t="s">
        <v>137</v>
      </c>
      <c r="K7700" t="s">
        <v>138</v>
      </c>
      <c r="L7700" t="s">
        <v>20858</v>
      </c>
      <c r="M7700" t="s">
        <v>21054</v>
      </c>
      <c r="N7700">
        <v>1.2511111109999999</v>
      </c>
      <c r="O7700">
        <v>0</v>
      </c>
      <c r="P7700">
        <v>3</v>
      </c>
      <c r="Q7700">
        <v>1</v>
      </c>
      <c r="R7700">
        <v>1</v>
      </c>
      <c r="S7700">
        <v>9</v>
      </c>
      <c r="T7700">
        <v>163</v>
      </c>
      <c r="U7700">
        <v>8</v>
      </c>
      <c r="V7700">
        <v>2</v>
      </c>
      <c r="W7700">
        <v>0</v>
      </c>
      <c r="X7700">
        <v>0.74822627326876823</v>
      </c>
      <c r="Y7700">
        <v>7.6295468809512057</v>
      </c>
      <c r="Z7700">
        <v>0.16333352270191501</v>
      </c>
      <c r="AA7700">
        <v>755.12625219423785</v>
      </c>
      <c r="AB7700">
        <v>139.61573001595457</v>
      </c>
      <c r="AC7700">
        <v>2625.9038400487393</v>
      </c>
      <c r="AD7700">
        <v>30.211564286108349</v>
      </c>
      <c r="AE7700">
        <v>3559.3984932219623</v>
      </c>
    </row>
    <row r="7701" spans="1:31" x14ac:dyDescent="0.3">
      <c r="A7701">
        <v>2641010</v>
      </c>
      <c r="B7701">
        <v>1</v>
      </c>
      <c r="C7701" t="s">
        <v>80</v>
      </c>
      <c r="D7701" t="s">
        <v>95</v>
      </c>
      <c r="E7701" t="s">
        <v>147</v>
      </c>
      <c r="F7701" t="s">
        <v>6118</v>
      </c>
      <c r="G7701" t="s">
        <v>149</v>
      </c>
      <c r="H7701" t="s">
        <v>144</v>
      </c>
      <c r="I7701" t="s">
        <v>136</v>
      </c>
      <c r="J7701" t="s">
        <v>137</v>
      </c>
      <c r="K7701" t="s">
        <v>138</v>
      </c>
      <c r="L7701" t="s">
        <v>21055</v>
      </c>
      <c r="M7701" t="s">
        <v>21056</v>
      </c>
      <c r="N7701">
        <v>0.55833333299999999</v>
      </c>
      <c r="O7701">
        <v>5</v>
      </c>
      <c r="P7701">
        <v>284</v>
      </c>
      <c r="Q7701">
        <v>8</v>
      </c>
      <c r="R7701">
        <v>1</v>
      </c>
      <c r="S7701">
        <v>26</v>
      </c>
      <c r="T7701">
        <v>12</v>
      </c>
      <c r="U7701">
        <v>2</v>
      </c>
      <c r="V7701">
        <v>0</v>
      </c>
      <c r="W7701">
        <v>1.6417035093955019</v>
      </c>
      <c r="X7701">
        <v>43.068028364465647</v>
      </c>
      <c r="Y7701">
        <v>105.08906918672274</v>
      </c>
      <c r="Z7701">
        <v>2.7161883413673849</v>
      </c>
      <c r="AA7701">
        <v>228.0859625021661</v>
      </c>
      <c r="AB7701">
        <v>7.8246526032364798</v>
      </c>
      <c r="AC7701">
        <v>154.18290022595684</v>
      </c>
      <c r="AD7701">
        <v>0</v>
      </c>
      <c r="AE7701">
        <v>542.60850473331061</v>
      </c>
    </row>
    <row r="7702" spans="1:31" x14ac:dyDescent="0.3">
      <c r="A7702">
        <v>2641674</v>
      </c>
      <c r="B7702">
        <v>1</v>
      </c>
      <c r="C7702" t="s">
        <v>81</v>
      </c>
      <c r="D7702" t="s">
        <v>127</v>
      </c>
      <c r="E7702" t="s">
        <v>147</v>
      </c>
      <c r="F7702" t="s">
        <v>3186</v>
      </c>
      <c r="G7702" t="s">
        <v>149</v>
      </c>
      <c r="H7702" t="s">
        <v>144</v>
      </c>
      <c r="I7702" t="s">
        <v>136</v>
      </c>
      <c r="J7702" t="s">
        <v>137</v>
      </c>
      <c r="K7702" t="s">
        <v>138</v>
      </c>
      <c r="L7702" t="s">
        <v>21057</v>
      </c>
      <c r="M7702" t="s">
        <v>21058</v>
      </c>
      <c r="N7702">
        <v>0.48333333299999998</v>
      </c>
      <c r="O7702">
        <v>2</v>
      </c>
      <c r="P7702">
        <v>3</v>
      </c>
      <c r="Q7702">
        <v>59</v>
      </c>
      <c r="R7702">
        <v>37</v>
      </c>
      <c r="S7702">
        <v>6</v>
      </c>
      <c r="T7702">
        <v>0</v>
      </c>
      <c r="U7702">
        <v>0</v>
      </c>
      <c r="V7702">
        <v>0</v>
      </c>
      <c r="W7702">
        <v>1.0532498667314267</v>
      </c>
      <c r="X7702">
        <v>0.89378414673899997</v>
      </c>
      <c r="Y7702">
        <v>166.99926146724025</v>
      </c>
      <c r="Z7702">
        <v>197.62983740114305</v>
      </c>
      <c r="AA7702">
        <v>15.457452526186735</v>
      </c>
      <c r="AB7702">
        <v>0</v>
      </c>
      <c r="AC7702">
        <v>0</v>
      </c>
      <c r="AD7702">
        <v>0</v>
      </c>
      <c r="AE7702">
        <v>382.03358540804044</v>
      </c>
    </row>
    <row r="7703" spans="1:31" x14ac:dyDescent="0.3">
      <c r="A7703">
        <v>2640632</v>
      </c>
      <c r="B7703">
        <v>1</v>
      </c>
      <c r="C7703" t="s">
        <v>80</v>
      </c>
      <c r="D7703" t="s">
        <v>84</v>
      </c>
      <c r="E7703" t="s">
        <v>141</v>
      </c>
      <c r="F7703" t="s">
        <v>21059</v>
      </c>
      <c r="G7703" t="s">
        <v>149</v>
      </c>
      <c r="H7703" t="s">
        <v>144</v>
      </c>
      <c r="I7703" t="s">
        <v>136</v>
      </c>
      <c r="J7703" t="s">
        <v>137</v>
      </c>
      <c r="K7703" t="s">
        <v>138</v>
      </c>
      <c r="L7703" t="s">
        <v>21060</v>
      </c>
      <c r="M7703" t="s">
        <v>21061</v>
      </c>
      <c r="N7703">
        <v>2.3819444440000002</v>
      </c>
      <c r="O7703">
        <v>1</v>
      </c>
      <c r="P7703">
        <v>945</v>
      </c>
      <c r="Q7703">
        <v>2</v>
      </c>
      <c r="R7703">
        <v>50</v>
      </c>
      <c r="S7703">
        <v>4</v>
      </c>
      <c r="T7703">
        <v>128</v>
      </c>
      <c r="U7703">
        <v>0</v>
      </c>
      <c r="V7703">
        <v>0</v>
      </c>
      <c r="W7703">
        <v>0.97336097954105116</v>
      </c>
      <c r="X7703">
        <v>425.85111012739532</v>
      </c>
      <c r="Y7703">
        <v>1.7643728474850955</v>
      </c>
      <c r="Z7703">
        <v>67.077319150938123</v>
      </c>
      <c r="AA7703">
        <v>56.517857949595367</v>
      </c>
      <c r="AB7703">
        <v>231.15920457536006</v>
      </c>
      <c r="AC7703">
        <v>0</v>
      </c>
      <c r="AD7703">
        <v>0</v>
      </c>
      <c r="AE7703">
        <v>783.34322563031503</v>
      </c>
    </row>
    <row r="7704" spans="1:31" x14ac:dyDescent="0.3">
      <c r="A7704">
        <v>2640655</v>
      </c>
      <c r="B7704">
        <v>1</v>
      </c>
      <c r="C7704" t="s">
        <v>81</v>
      </c>
      <c r="D7704" t="s">
        <v>120</v>
      </c>
      <c r="E7704" t="s">
        <v>141</v>
      </c>
      <c r="F7704" t="s">
        <v>21062</v>
      </c>
      <c r="G7704" t="s">
        <v>149</v>
      </c>
      <c r="H7704" t="s">
        <v>144</v>
      </c>
      <c r="I7704" t="s">
        <v>136</v>
      </c>
      <c r="J7704" t="s">
        <v>137</v>
      </c>
      <c r="K7704" t="s">
        <v>138</v>
      </c>
      <c r="L7704" t="s">
        <v>21063</v>
      </c>
      <c r="M7704" t="s">
        <v>21064</v>
      </c>
      <c r="N7704">
        <v>0.43888888799999998</v>
      </c>
      <c r="O7704">
        <v>0</v>
      </c>
      <c r="P7704">
        <v>222</v>
      </c>
      <c r="Q7704">
        <v>0</v>
      </c>
      <c r="R7704">
        <v>0</v>
      </c>
      <c r="S7704">
        <v>0</v>
      </c>
      <c r="T7704">
        <v>8</v>
      </c>
      <c r="U7704">
        <v>0</v>
      </c>
      <c r="V7704">
        <v>0</v>
      </c>
      <c r="W7704">
        <v>0</v>
      </c>
      <c r="X7704">
        <v>18.415970302437092</v>
      </c>
      <c r="Y7704">
        <v>0</v>
      </c>
      <c r="Z7704">
        <v>0</v>
      </c>
      <c r="AA7704">
        <v>0</v>
      </c>
      <c r="AB7704">
        <v>1.6458140842162434</v>
      </c>
      <c r="AC7704">
        <v>0</v>
      </c>
      <c r="AD7704">
        <v>0</v>
      </c>
      <c r="AE7704">
        <v>20.061784386653336</v>
      </c>
    </row>
    <row r="7705" spans="1:31" x14ac:dyDescent="0.3">
      <c r="A7705">
        <v>2640841</v>
      </c>
      <c r="B7705">
        <v>1</v>
      </c>
      <c r="C7705" t="s">
        <v>81</v>
      </c>
      <c r="D7705" t="s">
        <v>118</v>
      </c>
      <c r="E7705" t="s">
        <v>152</v>
      </c>
      <c r="F7705" t="s">
        <v>21065</v>
      </c>
      <c r="G7705" t="s">
        <v>154</v>
      </c>
      <c r="H7705" t="s">
        <v>135</v>
      </c>
      <c r="I7705" t="s">
        <v>136</v>
      </c>
      <c r="J7705" t="s">
        <v>137</v>
      </c>
      <c r="K7705" t="s">
        <v>138</v>
      </c>
      <c r="L7705" t="s">
        <v>21066</v>
      </c>
      <c r="M7705" t="s">
        <v>21067</v>
      </c>
      <c r="N7705">
        <v>0.55166666600000003</v>
      </c>
      <c r="O7705">
        <v>0</v>
      </c>
      <c r="P7705">
        <v>11</v>
      </c>
      <c r="Q7705">
        <v>0</v>
      </c>
      <c r="R7705">
        <v>12</v>
      </c>
      <c r="S7705">
        <v>0</v>
      </c>
      <c r="T7705">
        <v>7</v>
      </c>
      <c r="U7705">
        <v>0</v>
      </c>
      <c r="V7705">
        <v>0</v>
      </c>
      <c r="W7705">
        <v>0</v>
      </c>
      <c r="X7705">
        <v>1.8498481552138493</v>
      </c>
      <c r="Y7705">
        <v>0</v>
      </c>
      <c r="Z7705">
        <v>23.311844515101892</v>
      </c>
      <c r="AA7705">
        <v>0</v>
      </c>
      <c r="AB7705">
        <v>7.350809836593494</v>
      </c>
      <c r="AC7705">
        <v>0</v>
      </c>
      <c r="AD7705">
        <v>0</v>
      </c>
      <c r="AE7705">
        <v>32.512502506909236</v>
      </c>
    </row>
    <row r="7706" spans="1:31" x14ac:dyDescent="0.3">
      <c r="A7706">
        <v>2640824</v>
      </c>
      <c r="B7706">
        <v>1</v>
      </c>
      <c r="C7706" t="s">
        <v>81</v>
      </c>
      <c r="D7706" t="s">
        <v>128</v>
      </c>
      <c r="E7706" t="s">
        <v>147</v>
      </c>
      <c r="F7706" t="s">
        <v>9707</v>
      </c>
      <c r="G7706" t="s">
        <v>149</v>
      </c>
      <c r="H7706" t="s">
        <v>144</v>
      </c>
      <c r="I7706" t="s">
        <v>136</v>
      </c>
      <c r="J7706" t="s">
        <v>137</v>
      </c>
      <c r="K7706" t="s">
        <v>138</v>
      </c>
      <c r="L7706" t="s">
        <v>21068</v>
      </c>
      <c r="M7706" t="s">
        <v>21069</v>
      </c>
      <c r="N7706">
        <v>7.3055554999999994E-2</v>
      </c>
      <c r="O7706">
        <v>18</v>
      </c>
      <c r="P7706">
        <v>1484</v>
      </c>
      <c r="Q7706">
        <v>27</v>
      </c>
      <c r="R7706">
        <v>21</v>
      </c>
      <c r="S7706">
        <v>13</v>
      </c>
      <c r="T7706">
        <v>124</v>
      </c>
      <c r="U7706">
        <v>1</v>
      </c>
      <c r="V7706">
        <v>0</v>
      </c>
      <c r="W7706">
        <v>0.46969972164026669</v>
      </c>
      <c r="X7706">
        <v>17.439087785419559</v>
      </c>
      <c r="Y7706">
        <v>28.084713389330933</v>
      </c>
      <c r="Z7706">
        <v>1.4281230197856276</v>
      </c>
      <c r="AA7706">
        <v>9.0376519495798764</v>
      </c>
      <c r="AB7706">
        <v>6.078031842443818</v>
      </c>
      <c r="AC7706">
        <v>21.801282354667688</v>
      </c>
      <c r="AD7706">
        <v>0</v>
      </c>
      <c r="AE7706">
        <v>84.338590062867766</v>
      </c>
    </row>
    <row r="7707" spans="1:31" x14ac:dyDescent="0.3">
      <c r="A7707">
        <v>2641219</v>
      </c>
      <c r="B7707">
        <v>1</v>
      </c>
      <c r="C7707" t="s">
        <v>81</v>
      </c>
      <c r="D7707" t="s">
        <v>123</v>
      </c>
      <c r="E7707" t="s">
        <v>132</v>
      </c>
      <c r="F7707" t="s">
        <v>21070</v>
      </c>
      <c r="G7707" t="s">
        <v>228</v>
      </c>
      <c r="H7707" t="s">
        <v>135</v>
      </c>
      <c r="I7707" t="s">
        <v>136</v>
      </c>
      <c r="J7707" t="s">
        <v>137</v>
      </c>
      <c r="K7707" t="s">
        <v>138</v>
      </c>
      <c r="L7707" t="s">
        <v>21071</v>
      </c>
      <c r="M7707" t="s">
        <v>21072</v>
      </c>
      <c r="N7707">
        <v>3.855555555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3.4272551136860101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3.4272551136860101</v>
      </c>
    </row>
    <row r="7708" spans="1:31" x14ac:dyDescent="0.3">
      <c r="A7708">
        <v>2641073</v>
      </c>
      <c r="B7708">
        <v>1</v>
      </c>
      <c r="C7708" t="s">
        <v>81</v>
      </c>
      <c r="D7708" t="s">
        <v>128</v>
      </c>
      <c r="E7708" t="s">
        <v>147</v>
      </c>
      <c r="F7708" t="s">
        <v>1070</v>
      </c>
      <c r="G7708" t="s">
        <v>149</v>
      </c>
      <c r="H7708" t="s">
        <v>144</v>
      </c>
      <c r="I7708" t="s">
        <v>136</v>
      </c>
      <c r="J7708" t="s">
        <v>137</v>
      </c>
      <c r="K7708" t="s">
        <v>138</v>
      </c>
      <c r="L7708" t="s">
        <v>21073</v>
      </c>
      <c r="M7708" t="s">
        <v>21074</v>
      </c>
      <c r="N7708">
        <v>2.380833333</v>
      </c>
      <c r="O7708">
        <v>6</v>
      </c>
      <c r="P7708">
        <v>619</v>
      </c>
      <c r="Q7708">
        <v>4</v>
      </c>
      <c r="R7708">
        <v>4</v>
      </c>
      <c r="S7708">
        <v>2</v>
      </c>
      <c r="T7708">
        <v>54</v>
      </c>
      <c r="U7708">
        <v>0</v>
      </c>
      <c r="V7708">
        <v>0</v>
      </c>
      <c r="W7708">
        <v>4.3701825844587807</v>
      </c>
      <c r="X7708">
        <v>200.17574405348697</v>
      </c>
      <c r="Y7708">
        <v>73.679471667662042</v>
      </c>
      <c r="Z7708">
        <v>20.504081877603411</v>
      </c>
      <c r="AA7708">
        <v>100.71489333172252</v>
      </c>
      <c r="AB7708">
        <v>79.330679621057627</v>
      </c>
      <c r="AC7708">
        <v>0</v>
      </c>
      <c r="AD7708">
        <v>0</v>
      </c>
      <c r="AE7708">
        <v>478.77505313599136</v>
      </c>
    </row>
    <row r="7709" spans="1:31" x14ac:dyDescent="0.3">
      <c r="A7709">
        <v>2641528</v>
      </c>
      <c r="B7709">
        <v>1</v>
      </c>
      <c r="C7709" t="s">
        <v>80</v>
      </c>
      <c r="D7709" t="s">
        <v>90</v>
      </c>
      <c r="E7709" t="s">
        <v>132</v>
      </c>
      <c r="F7709" t="s">
        <v>21075</v>
      </c>
      <c r="G7709" t="s">
        <v>268</v>
      </c>
      <c r="H7709" t="s">
        <v>135</v>
      </c>
      <c r="I7709" t="s">
        <v>136</v>
      </c>
      <c r="J7709" t="s">
        <v>137</v>
      </c>
      <c r="K7709" t="s">
        <v>138</v>
      </c>
      <c r="L7709" t="s">
        <v>21076</v>
      </c>
      <c r="M7709" t="s">
        <v>21077</v>
      </c>
      <c r="N7709">
        <v>1.8747222219999999</v>
      </c>
      <c r="O7709">
        <v>0</v>
      </c>
      <c r="P7709">
        <v>3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1.5634711492762832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1.5634711492762832</v>
      </c>
    </row>
    <row r="7710" spans="1:31" x14ac:dyDescent="0.3">
      <c r="A7710">
        <v>2640761</v>
      </c>
      <c r="B7710">
        <v>1</v>
      </c>
      <c r="C7710" t="s">
        <v>81</v>
      </c>
      <c r="D7710" t="s">
        <v>112</v>
      </c>
      <c r="E7710" t="s">
        <v>141</v>
      </c>
      <c r="F7710" t="s">
        <v>21078</v>
      </c>
      <c r="G7710" t="s">
        <v>562</v>
      </c>
      <c r="H7710" t="s">
        <v>144</v>
      </c>
      <c r="I7710" t="s">
        <v>136</v>
      </c>
      <c r="J7710" t="s">
        <v>137</v>
      </c>
      <c r="K7710" t="s">
        <v>162</v>
      </c>
      <c r="L7710" t="s">
        <v>21079</v>
      </c>
      <c r="M7710" t="s">
        <v>21080</v>
      </c>
      <c r="N7710">
        <v>0.171666666</v>
      </c>
      <c r="O7710">
        <v>0</v>
      </c>
      <c r="P7710">
        <v>49</v>
      </c>
      <c r="Q7710">
        <v>0</v>
      </c>
      <c r="R7710">
        <v>92</v>
      </c>
      <c r="S7710">
        <v>0</v>
      </c>
      <c r="T7710">
        <v>15</v>
      </c>
      <c r="U7710">
        <v>2</v>
      </c>
      <c r="V7710">
        <v>1</v>
      </c>
      <c r="W7710">
        <v>0</v>
      </c>
      <c r="X7710">
        <v>1.9584773763965833</v>
      </c>
      <c r="Y7710">
        <v>0</v>
      </c>
      <c r="Z7710">
        <v>6.8646732875958794</v>
      </c>
      <c r="AA7710">
        <v>0</v>
      </c>
      <c r="AB7710">
        <v>6.2379243968570943</v>
      </c>
      <c r="AC7710">
        <v>35.198725029212113</v>
      </c>
      <c r="AD7710">
        <v>0.91839445500125583</v>
      </c>
      <c r="AE7710">
        <v>51.178194545062929</v>
      </c>
    </row>
    <row r="7711" spans="1:31" x14ac:dyDescent="0.3">
      <c r="A7711">
        <v>2641047</v>
      </c>
      <c r="B7711">
        <v>1</v>
      </c>
      <c r="C7711" t="s">
        <v>80</v>
      </c>
      <c r="D7711" t="s">
        <v>110</v>
      </c>
      <c r="E7711" t="s">
        <v>152</v>
      </c>
      <c r="F7711" t="s">
        <v>21081</v>
      </c>
      <c r="G7711" t="s">
        <v>187</v>
      </c>
      <c r="H7711" t="s">
        <v>135</v>
      </c>
      <c r="I7711" t="s">
        <v>136</v>
      </c>
      <c r="J7711" t="s">
        <v>137</v>
      </c>
      <c r="K7711" t="s">
        <v>138</v>
      </c>
      <c r="L7711" t="s">
        <v>21082</v>
      </c>
      <c r="M7711" t="s">
        <v>21083</v>
      </c>
      <c r="N7711">
        <v>1.344166666</v>
      </c>
      <c r="O7711">
        <v>0</v>
      </c>
      <c r="P7711">
        <v>345</v>
      </c>
      <c r="Q7711">
        <v>0</v>
      </c>
      <c r="R7711">
        <v>0</v>
      </c>
      <c r="S7711">
        <v>0</v>
      </c>
      <c r="T7711">
        <v>12</v>
      </c>
      <c r="U7711">
        <v>0</v>
      </c>
      <c r="V7711">
        <v>0</v>
      </c>
      <c r="W7711">
        <v>0</v>
      </c>
      <c r="X7711">
        <v>175.51733528550398</v>
      </c>
      <c r="Y7711">
        <v>0</v>
      </c>
      <c r="Z7711">
        <v>0</v>
      </c>
      <c r="AA7711">
        <v>0</v>
      </c>
      <c r="AB7711">
        <v>14.737985055288746</v>
      </c>
      <c r="AC7711">
        <v>0</v>
      </c>
      <c r="AD7711">
        <v>0</v>
      </c>
      <c r="AE7711">
        <v>190.25532034079271</v>
      </c>
    </row>
    <row r="7712" spans="1:31" x14ac:dyDescent="0.3">
      <c r="A7712">
        <v>2641614</v>
      </c>
      <c r="B7712">
        <v>1</v>
      </c>
      <c r="C7712" t="s">
        <v>80</v>
      </c>
      <c r="D7712" t="s">
        <v>93</v>
      </c>
      <c r="E7712" t="s">
        <v>165</v>
      </c>
      <c r="F7712" t="s">
        <v>21084</v>
      </c>
      <c r="G7712" t="s">
        <v>224</v>
      </c>
      <c r="H7712" t="s">
        <v>135</v>
      </c>
      <c r="I7712" t="s">
        <v>136</v>
      </c>
      <c r="J7712" t="s">
        <v>137</v>
      </c>
      <c r="K7712" t="s">
        <v>138</v>
      </c>
      <c r="L7712" t="s">
        <v>21085</v>
      </c>
      <c r="M7712" t="s">
        <v>21086</v>
      </c>
      <c r="N7712">
        <v>2.841388888</v>
      </c>
      <c r="O7712">
        <v>0</v>
      </c>
      <c r="P7712">
        <v>4</v>
      </c>
      <c r="Q7712">
        <v>0</v>
      </c>
      <c r="R7712">
        <v>2</v>
      </c>
      <c r="S7712">
        <v>0</v>
      </c>
      <c r="T7712">
        <v>2</v>
      </c>
      <c r="U7712">
        <v>0</v>
      </c>
      <c r="V7712">
        <v>0</v>
      </c>
      <c r="W7712">
        <v>0</v>
      </c>
      <c r="X7712">
        <v>5.4421371789244635</v>
      </c>
      <c r="Y7712">
        <v>0</v>
      </c>
      <c r="Z7712">
        <v>5.8755657412664739</v>
      </c>
      <c r="AA7712">
        <v>0</v>
      </c>
      <c r="AB7712">
        <v>1.258044905910922</v>
      </c>
      <c r="AC7712">
        <v>0</v>
      </c>
      <c r="AD7712">
        <v>0</v>
      </c>
      <c r="AE7712">
        <v>12.575747826101859</v>
      </c>
    </row>
    <row r="7713" spans="1:31" x14ac:dyDescent="0.3">
      <c r="A7713">
        <v>2641588</v>
      </c>
      <c r="B7713">
        <v>1</v>
      </c>
      <c r="C7713" t="s">
        <v>81</v>
      </c>
      <c r="D7713" t="s">
        <v>127</v>
      </c>
      <c r="E7713" t="s">
        <v>152</v>
      </c>
      <c r="F7713" t="s">
        <v>21087</v>
      </c>
      <c r="G7713" t="s">
        <v>191</v>
      </c>
      <c r="H7713" t="s">
        <v>135</v>
      </c>
      <c r="I7713" t="s">
        <v>136</v>
      </c>
      <c r="J7713" t="s">
        <v>137</v>
      </c>
      <c r="K7713" t="s">
        <v>138</v>
      </c>
      <c r="L7713" t="s">
        <v>21088</v>
      </c>
      <c r="M7713" t="s">
        <v>21089</v>
      </c>
      <c r="N7713">
        <v>2.8055555550000002</v>
      </c>
      <c r="O7713">
        <v>0</v>
      </c>
      <c r="P7713">
        <v>338</v>
      </c>
      <c r="Q7713">
        <v>0</v>
      </c>
      <c r="R7713">
        <v>9</v>
      </c>
      <c r="S7713">
        <v>0</v>
      </c>
      <c r="T7713">
        <v>48</v>
      </c>
      <c r="U7713">
        <v>0</v>
      </c>
      <c r="V7713">
        <v>0</v>
      </c>
      <c r="W7713">
        <v>0</v>
      </c>
      <c r="X7713">
        <v>237.22057307810834</v>
      </c>
      <c r="Y7713">
        <v>0</v>
      </c>
      <c r="Z7713">
        <v>107.72862013922168</v>
      </c>
      <c r="AA7713">
        <v>0</v>
      </c>
      <c r="AB7713">
        <v>75.77157856339727</v>
      </c>
      <c r="AC7713">
        <v>0</v>
      </c>
      <c r="AD7713">
        <v>0</v>
      </c>
      <c r="AE7713">
        <v>420.72077178072732</v>
      </c>
    </row>
    <row r="7714" spans="1:31" x14ac:dyDescent="0.3">
      <c r="A7714">
        <v>2640924</v>
      </c>
      <c r="B7714">
        <v>1</v>
      </c>
      <c r="C7714" t="s">
        <v>80</v>
      </c>
      <c r="D7714" t="s">
        <v>103</v>
      </c>
      <c r="E7714" t="s">
        <v>165</v>
      </c>
      <c r="F7714" t="s">
        <v>21090</v>
      </c>
      <c r="G7714" t="s">
        <v>224</v>
      </c>
      <c r="H7714" t="s">
        <v>135</v>
      </c>
      <c r="I7714" t="s">
        <v>136</v>
      </c>
      <c r="J7714" t="s">
        <v>137</v>
      </c>
      <c r="K7714" t="s">
        <v>138</v>
      </c>
      <c r="L7714" t="s">
        <v>21091</v>
      </c>
      <c r="M7714" t="s">
        <v>21092</v>
      </c>
      <c r="N7714">
        <v>1.064444444</v>
      </c>
      <c r="O7714">
        <v>0</v>
      </c>
      <c r="P7714">
        <v>96</v>
      </c>
      <c r="Q7714">
        <v>0</v>
      </c>
      <c r="R7714">
        <v>0</v>
      </c>
      <c r="S7714">
        <v>0</v>
      </c>
      <c r="T7714">
        <v>12</v>
      </c>
      <c r="U7714">
        <v>0</v>
      </c>
      <c r="V7714">
        <v>0</v>
      </c>
      <c r="W7714">
        <v>0</v>
      </c>
      <c r="X7714">
        <v>31.950953764576841</v>
      </c>
      <c r="Y7714">
        <v>0</v>
      </c>
      <c r="Z7714">
        <v>0</v>
      </c>
      <c r="AA7714">
        <v>0</v>
      </c>
      <c r="AB7714">
        <v>21.825460193069414</v>
      </c>
      <c r="AC7714">
        <v>0</v>
      </c>
      <c r="AD7714">
        <v>0</v>
      </c>
      <c r="AE7714">
        <v>53.776413957646255</v>
      </c>
    </row>
    <row r="7715" spans="1:31" x14ac:dyDescent="0.3">
      <c r="A7715">
        <v>2641216</v>
      </c>
      <c r="B7715">
        <v>1</v>
      </c>
      <c r="C7715" t="s">
        <v>80</v>
      </c>
      <c r="D7715" t="s">
        <v>83</v>
      </c>
      <c r="E7715" t="s">
        <v>214</v>
      </c>
      <c r="F7715" t="s">
        <v>21093</v>
      </c>
      <c r="G7715" t="s">
        <v>300</v>
      </c>
      <c r="H7715" t="s">
        <v>135</v>
      </c>
      <c r="I7715" t="s">
        <v>136</v>
      </c>
      <c r="J7715" t="s">
        <v>137</v>
      </c>
      <c r="K7715" t="s">
        <v>138</v>
      </c>
      <c r="L7715" t="s">
        <v>21094</v>
      </c>
      <c r="M7715" t="s">
        <v>21095</v>
      </c>
      <c r="N7715">
        <v>1.4866666660000001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4</v>
      </c>
      <c r="U7715">
        <v>0</v>
      </c>
      <c r="V7715">
        <v>1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22.105449822891643</v>
      </c>
      <c r="AC7715">
        <v>0</v>
      </c>
      <c r="AD7715">
        <v>258.99572702218751</v>
      </c>
      <c r="AE7715">
        <v>281.10117684507918</v>
      </c>
    </row>
    <row r="7716" spans="1:31" x14ac:dyDescent="0.3">
      <c r="A7716">
        <v>2641657</v>
      </c>
      <c r="B7716">
        <v>1</v>
      </c>
      <c r="C7716" t="s">
        <v>81</v>
      </c>
      <c r="D7716" t="s">
        <v>117</v>
      </c>
      <c r="E7716" t="s">
        <v>132</v>
      </c>
      <c r="F7716" t="s">
        <v>21096</v>
      </c>
      <c r="G7716" t="s">
        <v>228</v>
      </c>
      <c r="H7716" t="s">
        <v>135</v>
      </c>
      <c r="I7716" t="s">
        <v>136</v>
      </c>
      <c r="J7716" t="s">
        <v>137</v>
      </c>
      <c r="K7716" t="s">
        <v>138</v>
      </c>
      <c r="L7716" t="s">
        <v>21097</v>
      </c>
      <c r="M7716" t="s">
        <v>21098</v>
      </c>
      <c r="N7716">
        <v>1.370833333</v>
      </c>
      <c r="O7716">
        <v>0</v>
      </c>
      <c r="P7716">
        <v>1</v>
      </c>
      <c r="Q7716">
        <v>0</v>
      </c>
      <c r="R7716">
        <v>0</v>
      </c>
      <c r="S7716">
        <v>0</v>
      </c>
      <c r="T7716">
        <v>1</v>
      </c>
      <c r="U7716">
        <v>0</v>
      </c>
      <c r="V7716">
        <v>0</v>
      </c>
      <c r="W7716">
        <v>0</v>
      </c>
      <c r="X7716">
        <v>0.29005234539917102</v>
      </c>
      <c r="Y7716">
        <v>0</v>
      </c>
      <c r="Z7716">
        <v>0</v>
      </c>
      <c r="AA7716">
        <v>0</v>
      </c>
      <c r="AB7716">
        <v>0.197136830271679</v>
      </c>
      <c r="AC7716">
        <v>0</v>
      </c>
      <c r="AD7716">
        <v>0</v>
      </c>
      <c r="AE7716">
        <v>0.48718917567085002</v>
      </c>
    </row>
    <row r="7717" spans="1:31" x14ac:dyDescent="0.3">
      <c r="A7717">
        <v>2640755</v>
      </c>
      <c r="B7717">
        <v>1</v>
      </c>
      <c r="C7717" t="s">
        <v>81</v>
      </c>
      <c r="D7717" t="s">
        <v>126</v>
      </c>
      <c r="E7717" t="s">
        <v>147</v>
      </c>
      <c r="F7717" t="s">
        <v>609</v>
      </c>
      <c r="G7717" t="s">
        <v>220</v>
      </c>
      <c r="H7717" t="s">
        <v>144</v>
      </c>
      <c r="I7717" t="s">
        <v>136</v>
      </c>
      <c r="J7717" t="s">
        <v>137</v>
      </c>
      <c r="K7717" t="s">
        <v>162</v>
      </c>
      <c r="L7717" t="s">
        <v>21099</v>
      </c>
      <c r="M7717" t="s">
        <v>21100</v>
      </c>
      <c r="N7717">
        <v>3.1266666660000002</v>
      </c>
      <c r="O7717">
        <v>7</v>
      </c>
      <c r="P7717">
        <v>305</v>
      </c>
      <c r="Q7717">
        <v>36</v>
      </c>
      <c r="R7717">
        <v>133</v>
      </c>
      <c r="S7717">
        <v>7</v>
      </c>
      <c r="T7717">
        <v>20</v>
      </c>
      <c r="U7717">
        <v>1</v>
      </c>
      <c r="V7717">
        <v>0</v>
      </c>
      <c r="W7717">
        <v>5.4457081337947892</v>
      </c>
      <c r="X7717">
        <v>148.83590383591923</v>
      </c>
      <c r="Y7717">
        <v>1444.3326611560988</v>
      </c>
      <c r="Z7717">
        <v>639.56278153331778</v>
      </c>
      <c r="AA7717">
        <v>309.81946565299967</v>
      </c>
      <c r="AB7717">
        <v>98.634582376175217</v>
      </c>
      <c r="AC7717">
        <v>548.08512221302283</v>
      </c>
      <c r="AD7717">
        <v>0</v>
      </c>
      <c r="AE7717">
        <v>3194.7162249013281</v>
      </c>
    </row>
    <row r="7718" spans="1:31" x14ac:dyDescent="0.3">
      <c r="A7718">
        <v>2640861</v>
      </c>
      <c r="B7718">
        <v>1</v>
      </c>
      <c r="C7718" t="s">
        <v>81</v>
      </c>
      <c r="D7718" t="s">
        <v>121</v>
      </c>
      <c r="E7718" t="s">
        <v>141</v>
      </c>
      <c r="F7718" t="s">
        <v>21101</v>
      </c>
      <c r="G7718" t="s">
        <v>220</v>
      </c>
      <c r="H7718" t="s">
        <v>144</v>
      </c>
      <c r="I7718" t="s">
        <v>136</v>
      </c>
      <c r="J7718" t="s">
        <v>137</v>
      </c>
      <c r="K7718" t="s">
        <v>162</v>
      </c>
      <c r="L7718" t="s">
        <v>21102</v>
      </c>
      <c r="M7718" t="s">
        <v>21103</v>
      </c>
      <c r="N7718">
        <v>1.6411111110000001</v>
      </c>
      <c r="O7718">
        <v>0</v>
      </c>
      <c r="P7718">
        <v>10</v>
      </c>
      <c r="Q7718">
        <v>0</v>
      </c>
      <c r="R7718">
        <v>2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1.8737702176529123</v>
      </c>
      <c r="Y7718">
        <v>0</v>
      </c>
      <c r="Z7718">
        <v>0.19339675109918736</v>
      </c>
      <c r="AA7718">
        <v>0</v>
      </c>
      <c r="AB7718">
        <v>0</v>
      </c>
      <c r="AC7718">
        <v>0</v>
      </c>
      <c r="AD7718">
        <v>0</v>
      </c>
      <c r="AE7718">
        <v>2.0671669687520997</v>
      </c>
    </row>
    <row r="7719" spans="1:31" x14ac:dyDescent="0.3">
      <c r="A7719">
        <v>2640804</v>
      </c>
      <c r="B7719">
        <v>1</v>
      </c>
      <c r="C7719" t="s">
        <v>81</v>
      </c>
      <c r="D7719" t="s">
        <v>117</v>
      </c>
      <c r="E7719" t="s">
        <v>141</v>
      </c>
      <c r="F7719" t="s">
        <v>3376</v>
      </c>
      <c r="G7719" t="s">
        <v>143</v>
      </c>
      <c r="H7719" t="s">
        <v>144</v>
      </c>
      <c r="I7719" t="s">
        <v>136</v>
      </c>
      <c r="J7719" t="s">
        <v>137</v>
      </c>
      <c r="K7719" t="s">
        <v>138</v>
      </c>
      <c r="L7719" t="s">
        <v>21104</v>
      </c>
      <c r="M7719" t="s">
        <v>21105</v>
      </c>
      <c r="N7719">
        <v>2.3791666660000002</v>
      </c>
      <c r="O7719">
        <v>0</v>
      </c>
      <c r="P7719">
        <v>59</v>
      </c>
      <c r="Q7719">
        <v>0</v>
      </c>
      <c r="R7719">
        <v>0</v>
      </c>
      <c r="S7719">
        <v>0</v>
      </c>
      <c r="T7719">
        <v>1</v>
      </c>
      <c r="U7719">
        <v>0</v>
      </c>
      <c r="V7719">
        <v>0</v>
      </c>
      <c r="W7719">
        <v>0</v>
      </c>
      <c r="X7719">
        <v>14.376355711693723</v>
      </c>
      <c r="Y7719">
        <v>0</v>
      </c>
      <c r="Z7719">
        <v>0</v>
      </c>
      <c r="AA7719">
        <v>0</v>
      </c>
      <c r="AB7719">
        <v>0.39022555929820402</v>
      </c>
      <c r="AC7719">
        <v>0</v>
      </c>
      <c r="AD7719">
        <v>0</v>
      </c>
      <c r="AE7719">
        <v>14.766581270991926</v>
      </c>
    </row>
    <row r="7720" spans="1:31" x14ac:dyDescent="0.3">
      <c r="A7720">
        <v>2641551</v>
      </c>
      <c r="B7720">
        <v>1</v>
      </c>
      <c r="C7720" t="s">
        <v>80</v>
      </c>
      <c r="D7720" t="s">
        <v>110</v>
      </c>
      <c r="E7720" t="s">
        <v>152</v>
      </c>
      <c r="F7720" t="s">
        <v>21106</v>
      </c>
      <c r="G7720" t="s">
        <v>3578</v>
      </c>
      <c r="H7720" t="s">
        <v>135</v>
      </c>
      <c r="I7720" t="s">
        <v>136</v>
      </c>
      <c r="J7720" t="s">
        <v>137</v>
      </c>
      <c r="K7720" t="s">
        <v>138</v>
      </c>
      <c r="L7720" t="s">
        <v>21107</v>
      </c>
      <c r="M7720" t="s">
        <v>21108</v>
      </c>
      <c r="N7720">
        <v>0.4375</v>
      </c>
      <c r="O7720">
        <v>0</v>
      </c>
      <c r="P7720">
        <v>134</v>
      </c>
      <c r="Q7720">
        <v>0</v>
      </c>
      <c r="R7720">
        <v>0</v>
      </c>
      <c r="S7720">
        <v>0</v>
      </c>
      <c r="T7720">
        <v>6</v>
      </c>
      <c r="U7720">
        <v>0</v>
      </c>
      <c r="V7720">
        <v>0</v>
      </c>
      <c r="W7720">
        <v>0</v>
      </c>
      <c r="X7720">
        <v>25.880626958618301</v>
      </c>
      <c r="Y7720">
        <v>0</v>
      </c>
      <c r="Z7720">
        <v>0</v>
      </c>
      <c r="AA7720">
        <v>0</v>
      </c>
      <c r="AB7720">
        <v>20.27049552950546</v>
      </c>
      <c r="AC7720">
        <v>0</v>
      </c>
      <c r="AD7720">
        <v>0</v>
      </c>
      <c r="AE7720">
        <v>46.151122488123761</v>
      </c>
    </row>
    <row r="7721" spans="1:31" x14ac:dyDescent="0.3">
      <c r="A7721">
        <v>2674787</v>
      </c>
      <c r="B7721">
        <v>1</v>
      </c>
      <c r="C7721" t="s">
        <v>80</v>
      </c>
      <c r="D7721" t="s">
        <v>83</v>
      </c>
      <c r="E7721" t="s">
        <v>141</v>
      </c>
      <c r="F7721" t="s">
        <v>11684</v>
      </c>
      <c r="G7721" t="s">
        <v>149</v>
      </c>
      <c r="H7721" t="s">
        <v>144</v>
      </c>
      <c r="I7721" t="s">
        <v>136</v>
      </c>
      <c r="J7721" t="s">
        <v>137</v>
      </c>
      <c r="K7721" t="s">
        <v>138</v>
      </c>
      <c r="L7721" t="s">
        <v>21109</v>
      </c>
      <c r="M7721" t="s">
        <v>21110</v>
      </c>
      <c r="N7721">
        <v>3.6850000000000001</v>
      </c>
      <c r="O7721">
        <v>0</v>
      </c>
      <c r="P7721">
        <v>3179</v>
      </c>
      <c r="Q7721">
        <v>1</v>
      </c>
      <c r="R7721">
        <v>3</v>
      </c>
      <c r="S7721">
        <v>14</v>
      </c>
      <c r="T7721">
        <v>1372</v>
      </c>
      <c r="U7721">
        <v>6</v>
      </c>
      <c r="V7721">
        <v>44</v>
      </c>
      <c r="W7721">
        <v>0</v>
      </c>
      <c r="X7721">
        <v>3412.7283814309421</v>
      </c>
      <c r="Y7721">
        <v>900.90880535785118</v>
      </c>
      <c r="Z7721">
        <v>10.759862934029975</v>
      </c>
      <c r="AA7721">
        <v>503.61120394158098</v>
      </c>
      <c r="AB7721">
        <v>5238.8305328764145</v>
      </c>
      <c r="AC7721">
        <v>857.33009627133424</v>
      </c>
      <c r="AD7721">
        <v>3991.8688006336238</v>
      </c>
      <c r="AE7721">
        <v>14916.037683445777</v>
      </c>
    </row>
    <row r="7722" spans="1:31" x14ac:dyDescent="0.3">
      <c r="A7722">
        <v>2641196</v>
      </c>
      <c r="B7722">
        <v>1</v>
      </c>
      <c r="C7722" t="s">
        <v>80</v>
      </c>
      <c r="D7722" t="s">
        <v>97</v>
      </c>
      <c r="E7722" t="s">
        <v>132</v>
      </c>
      <c r="F7722" t="s">
        <v>21111</v>
      </c>
      <c r="G7722" t="s">
        <v>228</v>
      </c>
      <c r="H7722" t="s">
        <v>135</v>
      </c>
      <c r="I7722" t="s">
        <v>136</v>
      </c>
      <c r="J7722" t="s">
        <v>137</v>
      </c>
      <c r="K7722" t="s">
        <v>138</v>
      </c>
      <c r="L7722" t="s">
        <v>21112</v>
      </c>
      <c r="M7722" t="s">
        <v>21113</v>
      </c>
      <c r="N7722">
        <v>2.3691666659999999</v>
      </c>
      <c r="O7722">
        <v>0</v>
      </c>
      <c r="P7722">
        <v>1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0.74400791363826624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0.74400791363826624</v>
      </c>
    </row>
    <row r="7723" spans="1:31" x14ac:dyDescent="0.3">
      <c r="A7723">
        <v>2641594</v>
      </c>
      <c r="B7723">
        <v>1</v>
      </c>
      <c r="C7723" t="s">
        <v>81</v>
      </c>
      <c r="D7723" t="s">
        <v>118</v>
      </c>
      <c r="E7723" t="s">
        <v>152</v>
      </c>
      <c r="F7723" t="s">
        <v>13635</v>
      </c>
      <c r="G7723" t="s">
        <v>191</v>
      </c>
      <c r="H7723" t="s">
        <v>135</v>
      </c>
      <c r="I7723" t="s">
        <v>136</v>
      </c>
      <c r="J7723" t="s">
        <v>137</v>
      </c>
      <c r="K7723" t="s">
        <v>138</v>
      </c>
      <c r="L7723" t="s">
        <v>21114</v>
      </c>
      <c r="M7723" t="s">
        <v>21115</v>
      </c>
      <c r="N7723">
        <v>1.956111111</v>
      </c>
      <c r="O7723">
        <v>0</v>
      </c>
      <c r="P7723">
        <v>101</v>
      </c>
      <c r="Q7723">
        <v>0</v>
      </c>
      <c r="R7723">
        <v>7</v>
      </c>
      <c r="S7723">
        <v>0</v>
      </c>
      <c r="T7723">
        <v>5</v>
      </c>
      <c r="U7723">
        <v>0</v>
      </c>
      <c r="V7723">
        <v>0</v>
      </c>
      <c r="W7723">
        <v>0</v>
      </c>
      <c r="X7723">
        <v>40.436751976813468</v>
      </c>
      <c r="Y7723">
        <v>0</v>
      </c>
      <c r="Z7723">
        <v>11.607152517552619</v>
      </c>
      <c r="AA7723">
        <v>0</v>
      </c>
      <c r="AB7723">
        <v>1.069082415213191</v>
      </c>
      <c r="AC7723">
        <v>0</v>
      </c>
      <c r="AD7723">
        <v>0</v>
      </c>
      <c r="AE7723">
        <v>53.112986909579277</v>
      </c>
    </row>
    <row r="7724" spans="1:31" x14ac:dyDescent="0.3">
      <c r="A7724">
        <v>2640974</v>
      </c>
      <c r="B7724">
        <v>2</v>
      </c>
      <c r="C7724" t="s">
        <v>80</v>
      </c>
      <c r="D7724" t="s">
        <v>84</v>
      </c>
      <c r="E7724" t="s">
        <v>152</v>
      </c>
      <c r="F7724" t="s">
        <v>21116</v>
      </c>
      <c r="G7724" t="s">
        <v>183</v>
      </c>
      <c r="H7724" t="s">
        <v>135</v>
      </c>
      <c r="I7724" t="s">
        <v>136</v>
      </c>
      <c r="J7724" t="s">
        <v>137</v>
      </c>
      <c r="K7724" t="s">
        <v>138</v>
      </c>
      <c r="L7724" t="s">
        <v>20616</v>
      </c>
      <c r="M7724" t="s">
        <v>21117</v>
      </c>
      <c r="N7724">
        <v>0.96499999999999997</v>
      </c>
      <c r="O7724">
        <v>0</v>
      </c>
      <c r="P7724">
        <v>403</v>
      </c>
      <c r="Q7724">
        <v>0</v>
      </c>
      <c r="R7724">
        <v>0</v>
      </c>
      <c r="S7724">
        <v>0</v>
      </c>
      <c r="T7724">
        <v>32</v>
      </c>
      <c r="U7724">
        <v>0</v>
      </c>
      <c r="V7724">
        <v>0</v>
      </c>
      <c r="W7724">
        <v>0</v>
      </c>
      <c r="X7724">
        <v>104.279116653163</v>
      </c>
      <c r="Y7724">
        <v>0</v>
      </c>
      <c r="Z7724">
        <v>0</v>
      </c>
      <c r="AA7724">
        <v>0</v>
      </c>
      <c r="AB7724">
        <v>147.05601827061875</v>
      </c>
      <c r="AC7724">
        <v>0</v>
      </c>
      <c r="AD7724">
        <v>0</v>
      </c>
      <c r="AE7724">
        <v>251.33513492378177</v>
      </c>
    </row>
    <row r="7725" spans="1:31" x14ac:dyDescent="0.3">
      <c r="A7725">
        <v>2641302</v>
      </c>
      <c r="B7725">
        <v>1</v>
      </c>
      <c r="C7725" t="s">
        <v>81</v>
      </c>
      <c r="D7725" t="s">
        <v>112</v>
      </c>
      <c r="E7725" t="s">
        <v>165</v>
      </c>
      <c r="F7725" t="s">
        <v>21118</v>
      </c>
      <c r="G7725" t="s">
        <v>822</v>
      </c>
      <c r="H7725" t="s">
        <v>135</v>
      </c>
      <c r="I7725" t="s">
        <v>136</v>
      </c>
      <c r="J7725" t="s">
        <v>137</v>
      </c>
      <c r="K7725" t="s">
        <v>138</v>
      </c>
      <c r="L7725" t="s">
        <v>21119</v>
      </c>
      <c r="M7725" t="s">
        <v>21120</v>
      </c>
      <c r="N7725">
        <v>1.935277777</v>
      </c>
      <c r="O7725">
        <v>0</v>
      </c>
      <c r="P7725">
        <v>374</v>
      </c>
      <c r="Q7725">
        <v>0</v>
      </c>
      <c r="R7725">
        <v>0</v>
      </c>
      <c r="S7725">
        <v>0</v>
      </c>
      <c r="T7725">
        <v>8</v>
      </c>
      <c r="U7725">
        <v>0</v>
      </c>
      <c r="V7725">
        <v>0</v>
      </c>
      <c r="W7725">
        <v>0</v>
      </c>
      <c r="X7725">
        <v>156.65535112324085</v>
      </c>
      <c r="Y7725">
        <v>0</v>
      </c>
      <c r="Z7725">
        <v>0</v>
      </c>
      <c r="AA7725">
        <v>0</v>
      </c>
      <c r="AB7725">
        <v>8.7767796564269212</v>
      </c>
      <c r="AC7725">
        <v>0</v>
      </c>
      <c r="AD7725">
        <v>0</v>
      </c>
      <c r="AE7725">
        <v>165.43213077966777</v>
      </c>
    </row>
    <row r="7726" spans="1:31" x14ac:dyDescent="0.3">
      <c r="A7726">
        <v>2640844</v>
      </c>
      <c r="B7726">
        <v>1</v>
      </c>
      <c r="C7726" t="s">
        <v>80</v>
      </c>
      <c r="D7726" t="s">
        <v>106</v>
      </c>
      <c r="E7726" t="s">
        <v>194</v>
      </c>
      <c r="F7726" t="s">
        <v>21121</v>
      </c>
      <c r="G7726" t="s">
        <v>149</v>
      </c>
      <c r="H7726" t="s">
        <v>144</v>
      </c>
      <c r="I7726" t="s">
        <v>136</v>
      </c>
      <c r="J7726" t="s">
        <v>137</v>
      </c>
      <c r="K7726" t="s">
        <v>138</v>
      </c>
      <c r="L7726" t="s">
        <v>21122</v>
      </c>
      <c r="M7726" t="s">
        <v>21123</v>
      </c>
      <c r="N7726">
        <v>0.91388888800000001</v>
      </c>
      <c r="O7726">
        <v>0</v>
      </c>
      <c r="P7726">
        <v>4</v>
      </c>
      <c r="Q7726">
        <v>32</v>
      </c>
      <c r="R7726">
        <v>252</v>
      </c>
      <c r="S7726">
        <v>10</v>
      </c>
      <c r="T7726">
        <v>61</v>
      </c>
      <c r="U7726">
        <v>0</v>
      </c>
      <c r="V7726">
        <v>0</v>
      </c>
      <c r="W7726">
        <v>0</v>
      </c>
      <c r="X7726">
        <v>2.4822845325414864</v>
      </c>
      <c r="Y7726">
        <v>285.12197541587045</v>
      </c>
      <c r="Z7726">
        <v>778.89906288840336</v>
      </c>
      <c r="AA7726">
        <v>145.50218966162458</v>
      </c>
      <c r="AB7726">
        <v>287.41031590538773</v>
      </c>
      <c r="AC7726">
        <v>0</v>
      </c>
      <c r="AD7726">
        <v>0</v>
      </c>
      <c r="AE7726">
        <v>1499.4158284038274</v>
      </c>
    </row>
    <row r="7727" spans="1:31" x14ac:dyDescent="0.3">
      <c r="A7727">
        <v>2641176</v>
      </c>
      <c r="B7727">
        <v>1</v>
      </c>
      <c r="C7727" t="s">
        <v>81</v>
      </c>
      <c r="D7727" t="s">
        <v>115</v>
      </c>
      <c r="E7727" t="s">
        <v>147</v>
      </c>
      <c r="F7727" t="s">
        <v>21124</v>
      </c>
      <c r="G7727" t="s">
        <v>149</v>
      </c>
      <c r="H7727" t="s">
        <v>144</v>
      </c>
      <c r="I7727" t="s">
        <v>136</v>
      </c>
      <c r="J7727" t="s">
        <v>137</v>
      </c>
      <c r="K7727" t="s">
        <v>138</v>
      </c>
      <c r="L7727" t="s">
        <v>21125</v>
      </c>
      <c r="M7727" t="s">
        <v>21126</v>
      </c>
      <c r="N7727">
        <v>0.97499999999999998</v>
      </c>
      <c r="O7727">
        <v>0</v>
      </c>
      <c r="P7727">
        <v>350</v>
      </c>
      <c r="Q7727">
        <v>0</v>
      </c>
      <c r="R7727">
        <v>1</v>
      </c>
      <c r="S7727">
        <v>1</v>
      </c>
      <c r="T7727">
        <v>40</v>
      </c>
      <c r="U7727">
        <v>0</v>
      </c>
      <c r="V7727">
        <v>0</v>
      </c>
      <c r="W7727">
        <v>0</v>
      </c>
      <c r="X7727">
        <v>21.069316654564453</v>
      </c>
      <c r="Y7727">
        <v>0</v>
      </c>
      <c r="Z7727">
        <v>0</v>
      </c>
      <c r="AA7727">
        <v>19.146208260868335</v>
      </c>
      <c r="AB7727">
        <v>14.536151475414187</v>
      </c>
      <c r="AC7727">
        <v>0</v>
      </c>
      <c r="AD7727">
        <v>0</v>
      </c>
      <c r="AE7727">
        <v>54.751676390846974</v>
      </c>
    </row>
    <row r="7728" spans="1:31" x14ac:dyDescent="0.3">
      <c r="A7728">
        <v>2641508</v>
      </c>
      <c r="B7728">
        <v>1</v>
      </c>
      <c r="C7728" t="s">
        <v>81</v>
      </c>
      <c r="D7728" t="s">
        <v>118</v>
      </c>
      <c r="E7728" t="s">
        <v>141</v>
      </c>
      <c r="F7728" t="s">
        <v>21127</v>
      </c>
      <c r="G7728" t="s">
        <v>143</v>
      </c>
      <c r="H7728" t="s">
        <v>144</v>
      </c>
      <c r="I7728" t="s">
        <v>136</v>
      </c>
      <c r="J7728" t="s">
        <v>137</v>
      </c>
      <c r="K7728" t="s">
        <v>138</v>
      </c>
      <c r="L7728" t="s">
        <v>21128</v>
      </c>
      <c r="M7728" t="s">
        <v>21129</v>
      </c>
      <c r="N7728">
        <v>0.83361111099999996</v>
      </c>
      <c r="O7728">
        <v>0</v>
      </c>
      <c r="P7728">
        <v>2</v>
      </c>
      <c r="Q7728">
        <v>5</v>
      </c>
      <c r="R7728">
        <v>8</v>
      </c>
      <c r="S7728">
        <v>0</v>
      </c>
      <c r="T7728">
        <v>1</v>
      </c>
      <c r="U7728">
        <v>0</v>
      </c>
      <c r="V7728">
        <v>0</v>
      </c>
      <c r="W7728">
        <v>0</v>
      </c>
      <c r="X7728">
        <v>0.28377372014155833</v>
      </c>
      <c r="Y7728">
        <v>4.6678539975660902</v>
      </c>
      <c r="Z7728">
        <v>0.87389582279229727</v>
      </c>
      <c r="AA7728">
        <v>0</v>
      </c>
      <c r="AB7728">
        <v>1.5453656620722223</v>
      </c>
      <c r="AC7728">
        <v>0</v>
      </c>
      <c r="AD7728">
        <v>0</v>
      </c>
      <c r="AE7728">
        <v>7.370889202572168</v>
      </c>
    </row>
    <row r="7729" spans="1:31" x14ac:dyDescent="0.3">
      <c r="A7729">
        <v>2641531</v>
      </c>
      <c r="B7729">
        <v>1</v>
      </c>
      <c r="C7729" t="s">
        <v>80</v>
      </c>
      <c r="D7729" t="s">
        <v>94</v>
      </c>
      <c r="E7729" t="s">
        <v>152</v>
      </c>
      <c r="F7729" t="s">
        <v>21130</v>
      </c>
      <c r="G7729" t="s">
        <v>154</v>
      </c>
      <c r="H7729" t="s">
        <v>135</v>
      </c>
      <c r="I7729" t="s">
        <v>136</v>
      </c>
      <c r="J7729" t="s">
        <v>137</v>
      </c>
      <c r="K7729" t="s">
        <v>138</v>
      </c>
      <c r="L7729" t="s">
        <v>21131</v>
      </c>
      <c r="M7729" t="s">
        <v>21132</v>
      </c>
      <c r="N7729">
        <v>0.197222222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199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13.940186553254588</v>
      </c>
      <c r="AC7729">
        <v>0</v>
      </c>
      <c r="AD7729">
        <v>0</v>
      </c>
      <c r="AE7729">
        <v>13.940186553254588</v>
      </c>
    </row>
    <row r="7730" spans="1:31" x14ac:dyDescent="0.3">
      <c r="A7730">
        <v>2641677</v>
      </c>
      <c r="B7730">
        <v>1</v>
      </c>
      <c r="C7730" t="s">
        <v>80</v>
      </c>
      <c r="D7730" t="s">
        <v>83</v>
      </c>
      <c r="E7730" t="s">
        <v>141</v>
      </c>
      <c r="F7730" t="s">
        <v>21133</v>
      </c>
      <c r="G7730" t="s">
        <v>149</v>
      </c>
      <c r="H7730" t="s">
        <v>144</v>
      </c>
      <c r="I7730" t="s">
        <v>136</v>
      </c>
      <c r="J7730" t="s">
        <v>137</v>
      </c>
      <c r="K7730" t="s">
        <v>138</v>
      </c>
      <c r="L7730" t="s">
        <v>21134</v>
      </c>
      <c r="M7730" t="s">
        <v>21026</v>
      </c>
      <c r="N7730">
        <v>0.19916666599999999</v>
      </c>
      <c r="O7730">
        <v>0</v>
      </c>
      <c r="P7730">
        <v>1</v>
      </c>
      <c r="Q7730">
        <v>1</v>
      </c>
      <c r="R7730">
        <v>0</v>
      </c>
      <c r="S7730">
        <v>4</v>
      </c>
      <c r="T7730">
        <v>192</v>
      </c>
      <c r="U7730">
        <v>1</v>
      </c>
      <c r="V7730">
        <v>21</v>
      </c>
      <c r="W7730">
        <v>0</v>
      </c>
      <c r="X7730">
        <v>4.016667657175E-3</v>
      </c>
      <c r="Y7730">
        <v>43.022209165684131</v>
      </c>
      <c r="Z7730">
        <v>0</v>
      </c>
      <c r="AA7730">
        <v>13.179321941668704</v>
      </c>
      <c r="AB7730">
        <v>52.836760869552251</v>
      </c>
      <c r="AC7730">
        <v>3.5442565051561239</v>
      </c>
      <c r="AD7730">
        <v>90.896966317251781</v>
      </c>
      <c r="AE7730">
        <v>203.48353146697019</v>
      </c>
    </row>
    <row r="7731" spans="1:31" x14ac:dyDescent="0.3">
      <c r="A7731">
        <v>2640652</v>
      </c>
      <c r="B7731">
        <v>1</v>
      </c>
      <c r="C7731" t="s">
        <v>81</v>
      </c>
      <c r="D7731" t="s">
        <v>127</v>
      </c>
      <c r="E7731" t="s">
        <v>141</v>
      </c>
      <c r="F7731" t="s">
        <v>10138</v>
      </c>
      <c r="G7731" t="s">
        <v>149</v>
      </c>
      <c r="H7731" t="s">
        <v>144</v>
      </c>
      <c r="I7731" t="s">
        <v>136</v>
      </c>
      <c r="J7731" t="s">
        <v>137</v>
      </c>
      <c r="K7731" t="s">
        <v>138</v>
      </c>
      <c r="L7731" t="s">
        <v>21135</v>
      </c>
      <c r="M7731" t="s">
        <v>21136</v>
      </c>
      <c r="N7731">
        <v>0.35888888800000002</v>
      </c>
      <c r="O7731">
        <v>1</v>
      </c>
      <c r="P7731">
        <v>491</v>
      </c>
      <c r="Q7731">
        <v>94</v>
      </c>
      <c r="R7731">
        <v>137</v>
      </c>
      <c r="S7731">
        <v>8</v>
      </c>
      <c r="T7731">
        <v>70</v>
      </c>
      <c r="U7731">
        <v>0</v>
      </c>
      <c r="V7731">
        <v>0</v>
      </c>
      <c r="W7731">
        <v>0.57403134515523802</v>
      </c>
      <c r="X7731">
        <v>38.935027161878992</v>
      </c>
      <c r="Y7731">
        <v>327.33621188405493</v>
      </c>
      <c r="Z7731">
        <v>201.67498977796134</v>
      </c>
      <c r="AA7731">
        <v>21.704277618754258</v>
      </c>
      <c r="AB7731">
        <v>9.6162256916958064</v>
      </c>
      <c r="AC7731">
        <v>0</v>
      </c>
      <c r="AD7731">
        <v>0</v>
      </c>
      <c r="AE7731">
        <v>599.84076347950065</v>
      </c>
    </row>
    <row r="7732" spans="1:31" x14ac:dyDescent="0.3">
      <c r="A7732">
        <v>2640967</v>
      </c>
      <c r="B7732">
        <v>1</v>
      </c>
      <c r="C7732" t="s">
        <v>81</v>
      </c>
      <c r="D7732" t="s">
        <v>118</v>
      </c>
      <c r="E7732" t="s">
        <v>132</v>
      </c>
      <c r="F7732" t="s">
        <v>21137</v>
      </c>
      <c r="G7732" t="s">
        <v>134</v>
      </c>
      <c r="H7732" t="s">
        <v>135</v>
      </c>
      <c r="I7732" t="s">
        <v>136</v>
      </c>
      <c r="J7732" t="s">
        <v>137</v>
      </c>
      <c r="K7732" t="s">
        <v>138</v>
      </c>
      <c r="L7732" t="s">
        <v>21138</v>
      </c>
      <c r="M7732" t="s">
        <v>21139</v>
      </c>
      <c r="N7732">
        <v>0.82750000000000001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1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0.95807296857260948</v>
      </c>
      <c r="AC7732">
        <v>0</v>
      </c>
      <c r="AD7732">
        <v>0</v>
      </c>
      <c r="AE7732">
        <v>0.95807296857260948</v>
      </c>
    </row>
    <row r="7733" spans="1:31" x14ac:dyDescent="0.3">
      <c r="A7733">
        <v>2640698</v>
      </c>
      <c r="B7733">
        <v>1</v>
      </c>
      <c r="C7733" t="s">
        <v>81</v>
      </c>
      <c r="D7733" t="s">
        <v>128</v>
      </c>
      <c r="E7733" t="s">
        <v>147</v>
      </c>
      <c r="F7733" t="s">
        <v>13576</v>
      </c>
      <c r="G7733" t="s">
        <v>149</v>
      </c>
      <c r="H7733" t="s">
        <v>144</v>
      </c>
      <c r="I7733" t="s">
        <v>136</v>
      </c>
      <c r="J7733" t="s">
        <v>137</v>
      </c>
      <c r="K7733" t="s">
        <v>138</v>
      </c>
      <c r="L7733" t="s">
        <v>21140</v>
      </c>
      <c r="M7733" t="s">
        <v>21141</v>
      </c>
      <c r="N7733">
        <v>3.0377777770000001</v>
      </c>
      <c r="O7733">
        <v>0</v>
      </c>
      <c r="P7733">
        <v>47</v>
      </c>
      <c r="Q7733">
        <v>0</v>
      </c>
      <c r="R7733">
        <v>1</v>
      </c>
      <c r="S7733">
        <v>0</v>
      </c>
      <c r="T7733">
        <v>5</v>
      </c>
      <c r="U7733">
        <v>0</v>
      </c>
      <c r="V7733">
        <v>0</v>
      </c>
      <c r="W7733">
        <v>0</v>
      </c>
      <c r="X7733">
        <v>20.386408944669014</v>
      </c>
      <c r="Y7733">
        <v>0</v>
      </c>
      <c r="Z7733">
        <v>0.54811033670936804</v>
      </c>
      <c r="AA7733">
        <v>0</v>
      </c>
      <c r="AB7733">
        <v>7.6090946189658979</v>
      </c>
      <c r="AC7733">
        <v>0</v>
      </c>
      <c r="AD7733">
        <v>0</v>
      </c>
      <c r="AE7733">
        <v>28.54361390034428</v>
      </c>
    </row>
    <row r="7734" spans="1:31" x14ac:dyDescent="0.3">
      <c r="A7734">
        <v>2640821</v>
      </c>
      <c r="B7734">
        <v>1</v>
      </c>
      <c r="C7734" t="s">
        <v>81</v>
      </c>
      <c r="D7734" t="s">
        <v>113</v>
      </c>
      <c r="E7734" t="s">
        <v>141</v>
      </c>
      <c r="F7734" t="s">
        <v>21142</v>
      </c>
      <c r="G7734" t="s">
        <v>143</v>
      </c>
      <c r="H7734" t="s">
        <v>144</v>
      </c>
      <c r="I7734" t="s">
        <v>136</v>
      </c>
      <c r="J7734" t="s">
        <v>137</v>
      </c>
      <c r="K7734" t="s">
        <v>138</v>
      </c>
      <c r="L7734" t="s">
        <v>21143</v>
      </c>
      <c r="M7734" t="s">
        <v>21144</v>
      </c>
      <c r="N7734">
        <v>2.4480555549999998</v>
      </c>
      <c r="O7734">
        <v>0</v>
      </c>
      <c r="P7734">
        <v>162</v>
      </c>
      <c r="Q7734">
        <v>0</v>
      </c>
      <c r="R7734">
        <v>32</v>
      </c>
      <c r="S7734">
        <v>0</v>
      </c>
      <c r="T7734">
        <v>16</v>
      </c>
      <c r="U7734">
        <v>0</v>
      </c>
      <c r="V7734">
        <v>0</v>
      </c>
      <c r="W7734">
        <v>0</v>
      </c>
      <c r="X7734">
        <v>106.8921154601146</v>
      </c>
      <c r="Y7734">
        <v>0</v>
      </c>
      <c r="Z7734">
        <v>188.92902925403772</v>
      </c>
      <c r="AA7734">
        <v>0</v>
      </c>
      <c r="AB7734">
        <v>22.918201244915242</v>
      </c>
      <c r="AC7734">
        <v>0</v>
      </c>
      <c r="AD7734">
        <v>0</v>
      </c>
      <c r="AE7734">
        <v>318.73934595906752</v>
      </c>
    </row>
    <row r="7735" spans="1:31" x14ac:dyDescent="0.3">
      <c r="A7735">
        <v>2641525</v>
      </c>
      <c r="B7735">
        <v>1</v>
      </c>
      <c r="C7735" t="s">
        <v>80</v>
      </c>
      <c r="D7735" t="s">
        <v>85</v>
      </c>
      <c r="E7735" t="s">
        <v>132</v>
      </c>
      <c r="F7735" t="s">
        <v>21145</v>
      </c>
      <c r="G7735" t="s">
        <v>134</v>
      </c>
      <c r="H7735" t="s">
        <v>135</v>
      </c>
      <c r="I7735" t="s">
        <v>136</v>
      </c>
      <c r="J7735" t="s">
        <v>137</v>
      </c>
      <c r="K7735" t="s">
        <v>138</v>
      </c>
      <c r="L7735" t="s">
        <v>21146</v>
      </c>
      <c r="M7735" t="s">
        <v>21147</v>
      </c>
      <c r="N7735">
        <v>1.4494444440000001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3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116.45180008389394</v>
      </c>
      <c r="AC7735">
        <v>0</v>
      </c>
      <c r="AD7735">
        <v>0</v>
      </c>
      <c r="AE7735">
        <v>116.45180008389394</v>
      </c>
    </row>
    <row r="7736" spans="1:31" x14ac:dyDescent="0.3">
      <c r="A7736">
        <v>2641136</v>
      </c>
      <c r="B7736">
        <v>1</v>
      </c>
      <c r="C7736" t="s">
        <v>80</v>
      </c>
      <c r="D7736" t="s">
        <v>89</v>
      </c>
      <c r="E7736" t="s">
        <v>194</v>
      </c>
      <c r="F7736" t="s">
        <v>21148</v>
      </c>
      <c r="G7736" t="s">
        <v>1177</v>
      </c>
      <c r="H7736" t="s">
        <v>144</v>
      </c>
      <c r="I7736" t="s">
        <v>136</v>
      </c>
      <c r="J7736" t="s">
        <v>137</v>
      </c>
      <c r="K7736" t="s">
        <v>138</v>
      </c>
      <c r="L7736" t="s">
        <v>21149</v>
      </c>
      <c r="M7736" t="s">
        <v>21150</v>
      </c>
      <c r="N7736">
        <v>1.4697222219999999</v>
      </c>
      <c r="O7736">
        <v>0</v>
      </c>
      <c r="P7736">
        <v>980</v>
      </c>
      <c r="Q7736">
        <v>3</v>
      </c>
      <c r="R7736">
        <v>81</v>
      </c>
      <c r="S7736">
        <v>11</v>
      </c>
      <c r="T7736">
        <v>154</v>
      </c>
      <c r="U7736">
        <v>1</v>
      </c>
      <c r="V7736">
        <v>0</v>
      </c>
      <c r="W7736">
        <v>0</v>
      </c>
      <c r="X7736">
        <v>1007.445900910676</v>
      </c>
      <c r="Y7736">
        <v>0.98208615756853823</v>
      </c>
      <c r="Z7736">
        <v>66.829423467438573</v>
      </c>
      <c r="AA7736">
        <v>332.6740107563873</v>
      </c>
      <c r="AB7736">
        <v>735.02714509991415</v>
      </c>
      <c r="AC7736">
        <v>20.97715599669187</v>
      </c>
      <c r="AD7736">
        <v>0</v>
      </c>
      <c r="AE7736">
        <v>2163.9357223886764</v>
      </c>
    </row>
    <row r="7737" spans="1:31" x14ac:dyDescent="0.3">
      <c r="A7737">
        <v>2641130</v>
      </c>
      <c r="B7737">
        <v>1</v>
      </c>
      <c r="C7737" t="s">
        <v>80</v>
      </c>
      <c r="D7737" t="s">
        <v>101</v>
      </c>
      <c r="E7737" t="s">
        <v>152</v>
      </c>
      <c r="F7737" t="s">
        <v>21151</v>
      </c>
      <c r="G7737" t="s">
        <v>154</v>
      </c>
      <c r="H7737" t="s">
        <v>135</v>
      </c>
      <c r="I7737" t="s">
        <v>136</v>
      </c>
      <c r="J7737" t="s">
        <v>137</v>
      </c>
      <c r="K7737" t="s">
        <v>138</v>
      </c>
      <c r="L7737" t="s">
        <v>21152</v>
      </c>
      <c r="M7737" t="s">
        <v>21153</v>
      </c>
      <c r="N7737">
        <v>0.82499999999999996</v>
      </c>
      <c r="O7737">
        <v>0</v>
      </c>
      <c r="P7737">
        <v>64</v>
      </c>
      <c r="Q7737">
        <v>0</v>
      </c>
      <c r="R7737">
        <v>1</v>
      </c>
      <c r="S7737">
        <v>0</v>
      </c>
      <c r="T7737">
        <v>21</v>
      </c>
      <c r="U7737">
        <v>0</v>
      </c>
      <c r="V7737">
        <v>0</v>
      </c>
      <c r="W7737">
        <v>0</v>
      </c>
      <c r="X7737">
        <v>23.058095766452418</v>
      </c>
      <c r="Y7737">
        <v>0</v>
      </c>
      <c r="Z7737">
        <v>0.11558336030890223</v>
      </c>
      <c r="AA7737">
        <v>0</v>
      </c>
      <c r="AB7737">
        <v>22.954254843277443</v>
      </c>
      <c r="AC7737">
        <v>0</v>
      </c>
      <c r="AD7737">
        <v>0</v>
      </c>
      <c r="AE7737">
        <v>46.127933970038768</v>
      </c>
    </row>
    <row r="7738" spans="1:31" x14ac:dyDescent="0.3">
      <c r="A7738">
        <v>2640735</v>
      </c>
      <c r="B7738">
        <v>1</v>
      </c>
      <c r="C7738" t="s">
        <v>80</v>
      </c>
      <c r="D7738" t="s">
        <v>85</v>
      </c>
      <c r="E7738" t="s">
        <v>165</v>
      </c>
      <c r="F7738" t="s">
        <v>21154</v>
      </c>
      <c r="G7738" t="s">
        <v>161</v>
      </c>
      <c r="H7738" t="s">
        <v>135</v>
      </c>
      <c r="I7738" t="s">
        <v>136</v>
      </c>
      <c r="J7738" t="s">
        <v>137</v>
      </c>
      <c r="K7738" t="s">
        <v>162</v>
      </c>
      <c r="L7738" t="s">
        <v>21155</v>
      </c>
      <c r="M7738" t="s">
        <v>21156</v>
      </c>
      <c r="N7738">
        <v>3.9022222219999998</v>
      </c>
      <c r="O7738">
        <v>0</v>
      </c>
      <c r="P7738">
        <v>61</v>
      </c>
      <c r="Q7738">
        <v>0</v>
      </c>
      <c r="R7738">
        <v>0</v>
      </c>
      <c r="S7738">
        <v>0</v>
      </c>
      <c r="T7738">
        <v>4</v>
      </c>
      <c r="U7738">
        <v>0</v>
      </c>
      <c r="V7738">
        <v>0</v>
      </c>
      <c r="W7738">
        <v>0</v>
      </c>
      <c r="X7738">
        <v>103.93235158457053</v>
      </c>
      <c r="Y7738">
        <v>0</v>
      </c>
      <c r="Z7738">
        <v>0</v>
      </c>
      <c r="AA7738">
        <v>0</v>
      </c>
      <c r="AB7738">
        <v>112.82434878508427</v>
      </c>
      <c r="AC7738">
        <v>0</v>
      </c>
      <c r="AD7738">
        <v>0</v>
      </c>
      <c r="AE7738">
        <v>216.75670036965479</v>
      </c>
    </row>
    <row r="7739" spans="1:31" x14ac:dyDescent="0.3">
      <c r="A7739">
        <v>2640595</v>
      </c>
      <c r="B7739">
        <v>1</v>
      </c>
      <c r="C7739" t="s">
        <v>81</v>
      </c>
      <c r="D7739" t="s">
        <v>127</v>
      </c>
      <c r="E7739" t="s">
        <v>141</v>
      </c>
      <c r="F7739" t="s">
        <v>1721</v>
      </c>
      <c r="G7739" t="s">
        <v>149</v>
      </c>
      <c r="H7739" t="s">
        <v>144</v>
      </c>
      <c r="I7739" t="s">
        <v>136</v>
      </c>
      <c r="J7739" t="s">
        <v>137</v>
      </c>
      <c r="K7739" t="s">
        <v>138</v>
      </c>
      <c r="L7739" t="s">
        <v>21157</v>
      </c>
      <c r="M7739" t="s">
        <v>21158</v>
      </c>
      <c r="N7739">
        <v>0.632222222</v>
      </c>
      <c r="O7739">
        <v>1</v>
      </c>
      <c r="P7739">
        <v>491</v>
      </c>
      <c r="Q7739">
        <v>94</v>
      </c>
      <c r="R7739">
        <v>137</v>
      </c>
      <c r="S7739">
        <v>8</v>
      </c>
      <c r="T7739">
        <v>70</v>
      </c>
      <c r="U7739">
        <v>0</v>
      </c>
      <c r="V7739">
        <v>0</v>
      </c>
      <c r="W7739">
        <v>1.2365680062603268</v>
      </c>
      <c r="X7739">
        <v>79.127666993421599</v>
      </c>
      <c r="Y7739">
        <v>554.61895951002396</v>
      </c>
      <c r="Z7739">
        <v>292.43514473790839</v>
      </c>
      <c r="AA7739">
        <v>37.620484326339998</v>
      </c>
      <c r="AB7739">
        <v>14.873825678601118</v>
      </c>
      <c r="AC7739">
        <v>0</v>
      </c>
      <c r="AD7739">
        <v>0</v>
      </c>
      <c r="AE7739">
        <v>979.91264925255541</v>
      </c>
    </row>
    <row r="7740" spans="1:31" x14ac:dyDescent="0.3">
      <c r="A7740">
        <v>2641591</v>
      </c>
      <c r="B7740">
        <v>1</v>
      </c>
      <c r="C7740" t="s">
        <v>81</v>
      </c>
      <c r="D7740" t="s">
        <v>118</v>
      </c>
      <c r="E7740" t="s">
        <v>165</v>
      </c>
      <c r="F7740" t="s">
        <v>21159</v>
      </c>
      <c r="G7740" t="s">
        <v>224</v>
      </c>
      <c r="H7740" t="s">
        <v>135</v>
      </c>
      <c r="I7740" t="s">
        <v>136</v>
      </c>
      <c r="J7740" t="s">
        <v>137</v>
      </c>
      <c r="K7740" t="s">
        <v>138</v>
      </c>
      <c r="L7740" t="s">
        <v>21160</v>
      </c>
      <c r="M7740" t="s">
        <v>21161</v>
      </c>
      <c r="N7740">
        <v>1.416388888</v>
      </c>
      <c r="O7740">
        <v>0</v>
      </c>
      <c r="P7740">
        <v>63</v>
      </c>
      <c r="Q7740">
        <v>0</v>
      </c>
      <c r="R7740">
        <v>5</v>
      </c>
      <c r="S7740">
        <v>0</v>
      </c>
      <c r="T7740">
        <v>5</v>
      </c>
      <c r="U7740">
        <v>0</v>
      </c>
      <c r="V7740">
        <v>0</v>
      </c>
      <c r="W7740">
        <v>0</v>
      </c>
      <c r="X7740">
        <v>16.975901287624666</v>
      </c>
      <c r="Y7740">
        <v>0</v>
      </c>
      <c r="Z7740">
        <v>4.6846997771253722</v>
      </c>
      <c r="AA7740">
        <v>0</v>
      </c>
      <c r="AB7740">
        <v>3.9371047062834301</v>
      </c>
      <c r="AC7740">
        <v>0</v>
      </c>
      <c r="AD7740">
        <v>0</v>
      </c>
      <c r="AE7740">
        <v>25.597705771033471</v>
      </c>
    </row>
    <row r="7741" spans="1:31" x14ac:dyDescent="0.3">
      <c r="A7741">
        <v>2641093</v>
      </c>
      <c r="B7741">
        <v>1</v>
      </c>
      <c r="C7741" t="s">
        <v>80</v>
      </c>
      <c r="D7741" t="s">
        <v>106</v>
      </c>
      <c r="E7741" t="s">
        <v>165</v>
      </c>
      <c r="F7741" t="s">
        <v>4114</v>
      </c>
      <c r="G7741" t="s">
        <v>224</v>
      </c>
      <c r="H7741" t="s">
        <v>135</v>
      </c>
      <c r="I7741" t="s">
        <v>136</v>
      </c>
      <c r="J7741" t="s">
        <v>137</v>
      </c>
      <c r="K7741" t="s">
        <v>138</v>
      </c>
      <c r="L7741" t="s">
        <v>21162</v>
      </c>
      <c r="M7741" t="s">
        <v>21163</v>
      </c>
      <c r="N7741">
        <v>5.5638888880000001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2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6.986566500717891</v>
      </c>
      <c r="AC7741">
        <v>0</v>
      </c>
      <c r="AD7741">
        <v>0</v>
      </c>
      <c r="AE7741">
        <v>6.986566500717891</v>
      </c>
    </row>
    <row r="7742" spans="1:31" x14ac:dyDescent="0.3">
      <c r="A7742">
        <v>2641070</v>
      </c>
      <c r="B7742">
        <v>1</v>
      </c>
      <c r="C7742" t="s">
        <v>81</v>
      </c>
      <c r="D7742" t="s">
        <v>123</v>
      </c>
      <c r="E7742" t="s">
        <v>165</v>
      </c>
      <c r="F7742" t="s">
        <v>10673</v>
      </c>
      <c r="G7742" t="s">
        <v>224</v>
      </c>
      <c r="H7742" t="s">
        <v>135</v>
      </c>
      <c r="I7742" t="s">
        <v>136</v>
      </c>
      <c r="J7742" t="s">
        <v>137</v>
      </c>
      <c r="K7742" t="s">
        <v>138</v>
      </c>
      <c r="L7742" t="s">
        <v>21164</v>
      </c>
      <c r="M7742" t="s">
        <v>21165</v>
      </c>
      <c r="N7742">
        <v>1.1430555549999999</v>
      </c>
      <c r="O7742">
        <v>0</v>
      </c>
      <c r="P7742">
        <v>318</v>
      </c>
      <c r="Q7742">
        <v>0</v>
      </c>
      <c r="R7742">
        <v>0</v>
      </c>
      <c r="S7742">
        <v>0</v>
      </c>
      <c r="T7742">
        <v>25</v>
      </c>
      <c r="U7742">
        <v>0</v>
      </c>
      <c r="V7742">
        <v>0</v>
      </c>
      <c r="W7742">
        <v>0</v>
      </c>
      <c r="X7742">
        <v>82.340975616500643</v>
      </c>
      <c r="Y7742">
        <v>0</v>
      </c>
      <c r="Z7742">
        <v>0</v>
      </c>
      <c r="AA7742">
        <v>0</v>
      </c>
      <c r="AB7742">
        <v>23.426811457982719</v>
      </c>
      <c r="AC7742">
        <v>0</v>
      </c>
      <c r="AD7742">
        <v>0</v>
      </c>
      <c r="AE7742">
        <v>105.76778707448337</v>
      </c>
    </row>
    <row r="7743" spans="1:31" x14ac:dyDescent="0.3">
      <c r="A7743">
        <v>2641568</v>
      </c>
      <c r="B7743">
        <v>1</v>
      </c>
      <c r="C7743" t="s">
        <v>81</v>
      </c>
      <c r="D7743" t="s">
        <v>128</v>
      </c>
      <c r="E7743" t="s">
        <v>152</v>
      </c>
      <c r="F7743" t="s">
        <v>6228</v>
      </c>
      <c r="G7743" t="s">
        <v>191</v>
      </c>
      <c r="H7743" t="s">
        <v>135</v>
      </c>
      <c r="I7743" t="s">
        <v>136</v>
      </c>
      <c r="J7743" t="s">
        <v>137</v>
      </c>
      <c r="K7743" t="s">
        <v>138</v>
      </c>
      <c r="L7743" t="s">
        <v>21166</v>
      </c>
      <c r="M7743" t="s">
        <v>21167</v>
      </c>
      <c r="N7743">
        <v>2.463055555</v>
      </c>
      <c r="O7743">
        <v>0</v>
      </c>
      <c r="P7743">
        <v>146</v>
      </c>
      <c r="Q7743">
        <v>0</v>
      </c>
      <c r="R7743">
        <v>2</v>
      </c>
      <c r="S7743">
        <v>0</v>
      </c>
      <c r="T7743">
        <v>17</v>
      </c>
      <c r="U7743">
        <v>0</v>
      </c>
      <c r="V7743">
        <v>0</v>
      </c>
      <c r="W7743">
        <v>0</v>
      </c>
      <c r="X7743">
        <v>97.688787756689734</v>
      </c>
      <c r="Y7743">
        <v>0</v>
      </c>
      <c r="Z7743">
        <v>7.2191423275904087</v>
      </c>
      <c r="AA7743">
        <v>0</v>
      </c>
      <c r="AB7743">
        <v>22.974562723315692</v>
      </c>
      <c r="AC7743">
        <v>0</v>
      </c>
      <c r="AD7743">
        <v>0</v>
      </c>
      <c r="AE7743">
        <v>127.88249280759584</v>
      </c>
    </row>
    <row r="7744" spans="1:31" x14ac:dyDescent="0.3">
      <c r="A7744">
        <v>2641262</v>
      </c>
      <c r="B7744">
        <v>1</v>
      </c>
      <c r="C7744" t="s">
        <v>81</v>
      </c>
      <c r="D7744" t="s">
        <v>120</v>
      </c>
      <c r="E7744" t="s">
        <v>152</v>
      </c>
      <c r="F7744" t="s">
        <v>6204</v>
      </c>
      <c r="G7744" t="s">
        <v>154</v>
      </c>
      <c r="H7744" t="s">
        <v>135</v>
      </c>
      <c r="I7744" t="s">
        <v>136</v>
      </c>
      <c r="J7744" t="s">
        <v>137</v>
      </c>
      <c r="K7744" t="s">
        <v>138</v>
      </c>
      <c r="L7744" t="s">
        <v>21168</v>
      </c>
      <c r="M7744" t="s">
        <v>21169</v>
      </c>
      <c r="N7744">
        <v>0.24722222199999999</v>
      </c>
      <c r="O7744">
        <v>0</v>
      </c>
      <c r="P7744">
        <v>409</v>
      </c>
      <c r="Q7744">
        <v>0</v>
      </c>
      <c r="R7744">
        <v>2</v>
      </c>
      <c r="S7744">
        <v>0</v>
      </c>
      <c r="T7744">
        <v>17</v>
      </c>
      <c r="U7744">
        <v>0</v>
      </c>
      <c r="V7744">
        <v>0</v>
      </c>
      <c r="W7744">
        <v>0</v>
      </c>
      <c r="X7744">
        <v>36.048627170182996</v>
      </c>
      <c r="Y7744">
        <v>0</v>
      </c>
      <c r="Z7744">
        <v>3.1446118394097118</v>
      </c>
      <c r="AA7744">
        <v>0</v>
      </c>
      <c r="AB7744">
        <v>3.1368308656956816</v>
      </c>
      <c r="AC7744">
        <v>0</v>
      </c>
      <c r="AD7744">
        <v>0</v>
      </c>
      <c r="AE7744">
        <v>42.330069875288387</v>
      </c>
    </row>
    <row r="7745" spans="1:31" x14ac:dyDescent="0.3">
      <c r="A7745">
        <v>2641611</v>
      </c>
      <c r="B7745">
        <v>1</v>
      </c>
      <c r="C7745" t="s">
        <v>81</v>
      </c>
      <c r="D7745" t="s">
        <v>123</v>
      </c>
      <c r="E7745" t="s">
        <v>147</v>
      </c>
      <c r="F7745" t="s">
        <v>1956</v>
      </c>
      <c r="G7745" t="s">
        <v>149</v>
      </c>
      <c r="H7745" t="s">
        <v>144</v>
      </c>
      <c r="I7745" t="s">
        <v>136</v>
      </c>
      <c r="J7745" t="s">
        <v>137</v>
      </c>
      <c r="K7745" t="s">
        <v>138</v>
      </c>
      <c r="L7745" t="s">
        <v>21170</v>
      </c>
      <c r="M7745" t="s">
        <v>21171</v>
      </c>
      <c r="N7745">
        <v>0.58611111100000002</v>
      </c>
      <c r="O7745">
        <v>2</v>
      </c>
      <c r="P7745">
        <v>380</v>
      </c>
      <c r="Q7745">
        <v>148</v>
      </c>
      <c r="R7745">
        <v>58</v>
      </c>
      <c r="S7745">
        <v>12</v>
      </c>
      <c r="T7745">
        <v>35</v>
      </c>
      <c r="U7745">
        <v>0</v>
      </c>
      <c r="V7745">
        <v>0</v>
      </c>
      <c r="W7745">
        <v>0.38716012192777782</v>
      </c>
      <c r="X7745">
        <v>49.612806009126217</v>
      </c>
      <c r="Y7745">
        <v>388.59362776545754</v>
      </c>
      <c r="Z7745">
        <v>98.202535945846563</v>
      </c>
      <c r="AA7745">
        <v>11.213630841804539</v>
      </c>
      <c r="AB7745">
        <v>13.751320917058607</v>
      </c>
      <c r="AC7745">
        <v>0</v>
      </c>
      <c r="AD7745">
        <v>0</v>
      </c>
      <c r="AE7745">
        <v>561.76108160122124</v>
      </c>
    </row>
    <row r="7746" spans="1:31" x14ac:dyDescent="0.3">
      <c r="A7746">
        <v>2640672</v>
      </c>
      <c r="B7746">
        <v>1</v>
      </c>
      <c r="C7746" t="s">
        <v>80</v>
      </c>
      <c r="D7746" t="s">
        <v>83</v>
      </c>
      <c r="E7746" t="s">
        <v>147</v>
      </c>
      <c r="F7746" t="s">
        <v>12000</v>
      </c>
      <c r="G7746" t="s">
        <v>149</v>
      </c>
      <c r="H7746" t="s">
        <v>144</v>
      </c>
      <c r="I7746" t="s">
        <v>136</v>
      </c>
      <c r="J7746" t="s">
        <v>137</v>
      </c>
      <c r="K7746" t="s">
        <v>138</v>
      </c>
      <c r="L7746" t="s">
        <v>21172</v>
      </c>
      <c r="M7746" t="s">
        <v>21173</v>
      </c>
      <c r="N7746">
        <v>0.14861111099999999</v>
      </c>
      <c r="O7746">
        <v>1</v>
      </c>
      <c r="P7746">
        <v>2660</v>
      </c>
      <c r="Q7746">
        <v>0</v>
      </c>
      <c r="R7746">
        <v>17</v>
      </c>
      <c r="S7746">
        <v>10</v>
      </c>
      <c r="T7746">
        <v>413</v>
      </c>
      <c r="U7746">
        <v>2</v>
      </c>
      <c r="V7746">
        <v>4</v>
      </c>
      <c r="W7746">
        <v>1.1259319666052581</v>
      </c>
      <c r="X7746">
        <v>113.07277166988875</v>
      </c>
      <c r="Y7746">
        <v>0</v>
      </c>
      <c r="Z7746">
        <v>2.4897622791295348</v>
      </c>
      <c r="AA7746">
        <v>10.418002722028007</v>
      </c>
      <c r="AB7746">
        <v>92.541396354751512</v>
      </c>
      <c r="AC7746">
        <v>6.6040043745628854</v>
      </c>
      <c r="AD7746">
        <v>47.14621839329812</v>
      </c>
      <c r="AE7746">
        <v>273.3980877602641</v>
      </c>
    </row>
    <row r="7747" spans="1:31" x14ac:dyDescent="0.3">
      <c r="A7747">
        <v>2640801</v>
      </c>
      <c r="B7747">
        <v>1</v>
      </c>
      <c r="C7747" t="s">
        <v>80</v>
      </c>
      <c r="D7747" t="s">
        <v>84</v>
      </c>
      <c r="E7747" t="s">
        <v>152</v>
      </c>
      <c r="F7747" t="s">
        <v>21174</v>
      </c>
      <c r="G7747" t="s">
        <v>540</v>
      </c>
      <c r="H7747" t="s">
        <v>135</v>
      </c>
      <c r="I7747" t="s">
        <v>136</v>
      </c>
      <c r="J7747" t="s">
        <v>137</v>
      </c>
      <c r="K7747" t="s">
        <v>162</v>
      </c>
      <c r="L7747" t="s">
        <v>21175</v>
      </c>
      <c r="M7747" t="s">
        <v>21176</v>
      </c>
      <c r="N7747">
        <v>8.2980555549999995</v>
      </c>
      <c r="O7747">
        <v>0</v>
      </c>
      <c r="P7747">
        <v>51</v>
      </c>
      <c r="Q7747">
        <v>0</v>
      </c>
      <c r="R7747">
        <v>2</v>
      </c>
      <c r="S7747">
        <v>0</v>
      </c>
      <c r="T7747">
        <v>66</v>
      </c>
      <c r="U7747">
        <v>0</v>
      </c>
      <c r="V7747">
        <v>0</v>
      </c>
      <c r="W7747">
        <v>0</v>
      </c>
      <c r="X7747">
        <v>115.51106041229912</v>
      </c>
      <c r="Y7747">
        <v>0</v>
      </c>
      <c r="Z7747">
        <v>3.3214773470935963</v>
      </c>
      <c r="AA7747">
        <v>0</v>
      </c>
      <c r="AB7747">
        <v>859.81912375837544</v>
      </c>
      <c r="AC7747">
        <v>0</v>
      </c>
      <c r="AD7747">
        <v>0</v>
      </c>
      <c r="AE7747">
        <v>978.65166151776816</v>
      </c>
    </row>
    <row r="7748" spans="1:31" x14ac:dyDescent="0.3">
      <c r="A7748">
        <v>2641050</v>
      </c>
      <c r="B7748">
        <v>1</v>
      </c>
      <c r="C7748" t="s">
        <v>81</v>
      </c>
      <c r="D7748" t="s">
        <v>118</v>
      </c>
      <c r="E7748" t="s">
        <v>165</v>
      </c>
      <c r="F7748" t="s">
        <v>21177</v>
      </c>
      <c r="G7748" t="s">
        <v>300</v>
      </c>
      <c r="H7748" t="s">
        <v>135</v>
      </c>
      <c r="I7748" t="s">
        <v>136</v>
      </c>
      <c r="J7748" t="s">
        <v>137</v>
      </c>
      <c r="K7748" t="s">
        <v>138</v>
      </c>
      <c r="L7748" t="s">
        <v>21178</v>
      </c>
      <c r="M7748" t="s">
        <v>21179</v>
      </c>
      <c r="N7748">
        <v>1.0825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59</v>
      </c>
      <c r="U7748">
        <v>0</v>
      </c>
      <c r="V7748">
        <v>2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52.613053320057617</v>
      </c>
      <c r="AC7748">
        <v>0</v>
      </c>
      <c r="AD7748">
        <v>40.804947654556806</v>
      </c>
      <c r="AE7748">
        <v>93.418000974614415</v>
      </c>
    </row>
    <row r="7749" spans="1:31" x14ac:dyDescent="0.3">
      <c r="A7749">
        <v>2640864</v>
      </c>
      <c r="B7749">
        <v>1</v>
      </c>
      <c r="C7749" t="s">
        <v>80</v>
      </c>
      <c r="D7749" t="s">
        <v>94</v>
      </c>
      <c r="E7749" t="s">
        <v>132</v>
      </c>
      <c r="F7749" t="s">
        <v>21180</v>
      </c>
      <c r="G7749" t="s">
        <v>199</v>
      </c>
      <c r="H7749" t="s">
        <v>135</v>
      </c>
      <c r="I7749" t="s">
        <v>136</v>
      </c>
      <c r="J7749" t="s">
        <v>137</v>
      </c>
      <c r="K7749" t="s">
        <v>138</v>
      </c>
      <c r="L7749" t="s">
        <v>21181</v>
      </c>
      <c r="M7749" t="s">
        <v>21182</v>
      </c>
      <c r="N7749">
        <v>2.352777777</v>
      </c>
      <c r="O7749">
        <v>0</v>
      </c>
      <c r="P7749">
        <v>0</v>
      </c>
      <c r="Q7749">
        <v>0</v>
      </c>
      <c r="R7749">
        <v>11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103.61467789602044</v>
      </c>
      <c r="AA7749">
        <v>0</v>
      </c>
      <c r="AB7749">
        <v>0</v>
      </c>
      <c r="AC7749">
        <v>0</v>
      </c>
      <c r="AD7749">
        <v>0</v>
      </c>
      <c r="AE7749">
        <v>103.61467789602044</v>
      </c>
    </row>
    <row r="7750" spans="1:31" x14ac:dyDescent="0.3">
      <c r="A7750">
        <v>2640758</v>
      </c>
      <c r="B7750">
        <v>1</v>
      </c>
      <c r="C7750" t="s">
        <v>80</v>
      </c>
      <c r="D7750" t="s">
        <v>100</v>
      </c>
      <c r="E7750" t="s">
        <v>141</v>
      </c>
      <c r="F7750" t="s">
        <v>1144</v>
      </c>
      <c r="G7750" t="s">
        <v>143</v>
      </c>
      <c r="H7750" t="s">
        <v>144</v>
      </c>
      <c r="I7750" t="s">
        <v>136</v>
      </c>
      <c r="J7750" t="s">
        <v>137</v>
      </c>
      <c r="K7750" t="s">
        <v>138</v>
      </c>
      <c r="L7750" t="s">
        <v>21183</v>
      </c>
      <c r="M7750" t="s">
        <v>20571</v>
      </c>
      <c r="N7750">
        <v>1.166388888</v>
      </c>
      <c r="O7750">
        <v>2</v>
      </c>
      <c r="P7750">
        <v>913</v>
      </c>
      <c r="Q7750">
        <v>4</v>
      </c>
      <c r="R7750">
        <v>44</v>
      </c>
      <c r="S7750">
        <v>11</v>
      </c>
      <c r="T7750">
        <v>69</v>
      </c>
      <c r="U7750">
        <v>0</v>
      </c>
      <c r="V7750">
        <v>0</v>
      </c>
      <c r="W7750">
        <v>0.59381224686169032</v>
      </c>
      <c r="X7750">
        <v>570.65948061038193</v>
      </c>
      <c r="Y7750">
        <v>4.7546242855166128</v>
      </c>
      <c r="Z7750">
        <v>69.699878477733805</v>
      </c>
      <c r="AA7750">
        <v>113.88316365608378</v>
      </c>
      <c r="AB7750">
        <v>117.05553968047249</v>
      </c>
      <c r="AC7750">
        <v>0</v>
      </c>
      <c r="AD7750">
        <v>0</v>
      </c>
      <c r="AE7750">
        <v>876.64649895705031</v>
      </c>
    </row>
    <row r="7751" spans="1:31" x14ac:dyDescent="0.3">
      <c r="A7751">
        <v>2640658</v>
      </c>
      <c r="B7751">
        <v>1</v>
      </c>
      <c r="C7751" t="s">
        <v>81</v>
      </c>
      <c r="D7751" t="s">
        <v>121</v>
      </c>
      <c r="E7751" t="s">
        <v>147</v>
      </c>
      <c r="F7751" t="s">
        <v>17248</v>
      </c>
      <c r="G7751" t="s">
        <v>149</v>
      </c>
      <c r="H7751" t="s">
        <v>144</v>
      </c>
      <c r="I7751" t="s">
        <v>136</v>
      </c>
      <c r="J7751" t="s">
        <v>137</v>
      </c>
      <c r="K7751" t="s">
        <v>138</v>
      </c>
      <c r="L7751" t="s">
        <v>21184</v>
      </c>
      <c r="M7751" t="s">
        <v>21185</v>
      </c>
      <c r="N7751">
        <v>2.2230555550000002</v>
      </c>
      <c r="O7751">
        <v>3</v>
      </c>
      <c r="P7751">
        <v>499</v>
      </c>
      <c r="Q7751">
        <v>8</v>
      </c>
      <c r="R7751">
        <v>12</v>
      </c>
      <c r="S7751">
        <v>2</v>
      </c>
      <c r="T7751">
        <v>28</v>
      </c>
      <c r="U7751">
        <v>0</v>
      </c>
      <c r="V7751">
        <v>0</v>
      </c>
      <c r="W7751">
        <v>1.5448204349583337</v>
      </c>
      <c r="X7751">
        <v>143.29794030356632</v>
      </c>
      <c r="Y7751">
        <v>25.304226278216756</v>
      </c>
      <c r="Z7751">
        <v>22.126763116993885</v>
      </c>
      <c r="AA7751">
        <v>4.3900400525666665</v>
      </c>
      <c r="AB7751">
        <v>24.772647632706395</v>
      </c>
      <c r="AC7751">
        <v>0</v>
      </c>
      <c r="AD7751">
        <v>0</v>
      </c>
      <c r="AE7751">
        <v>221.43643781900835</v>
      </c>
    </row>
    <row r="7752" spans="1:31" x14ac:dyDescent="0.3">
      <c r="A7752">
        <v>2641156</v>
      </c>
      <c r="B7752">
        <v>1</v>
      </c>
      <c r="C7752" t="s">
        <v>80</v>
      </c>
      <c r="D7752" t="s">
        <v>83</v>
      </c>
      <c r="E7752" t="s">
        <v>141</v>
      </c>
      <c r="F7752" t="s">
        <v>7206</v>
      </c>
      <c r="G7752" t="s">
        <v>149</v>
      </c>
      <c r="H7752" t="s">
        <v>144</v>
      </c>
      <c r="I7752" t="s">
        <v>136</v>
      </c>
      <c r="J7752" t="s">
        <v>137</v>
      </c>
      <c r="K7752" t="s">
        <v>138</v>
      </c>
      <c r="L7752" t="s">
        <v>21186</v>
      </c>
      <c r="M7752" t="s">
        <v>21187</v>
      </c>
      <c r="N7752">
        <v>1.300277777</v>
      </c>
      <c r="O7752">
        <v>0</v>
      </c>
      <c r="P7752">
        <v>145</v>
      </c>
      <c r="Q7752">
        <v>0</v>
      </c>
      <c r="R7752">
        <v>1</v>
      </c>
      <c r="S7752">
        <v>46</v>
      </c>
      <c r="T7752">
        <v>22</v>
      </c>
      <c r="U7752">
        <v>20</v>
      </c>
      <c r="V7752">
        <v>3</v>
      </c>
      <c r="W7752">
        <v>0</v>
      </c>
      <c r="X7752">
        <v>62.519241755219106</v>
      </c>
      <c r="Y7752">
        <v>0</v>
      </c>
      <c r="Z7752">
        <v>2.5896219589068821</v>
      </c>
      <c r="AA7752">
        <v>1681.4494070859892</v>
      </c>
      <c r="AB7752">
        <v>100.73217697186567</v>
      </c>
      <c r="AC7752">
        <v>1886.5085380641781</v>
      </c>
      <c r="AD7752">
        <v>255.10395158969425</v>
      </c>
      <c r="AE7752">
        <v>3988.902937425853</v>
      </c>
    </row>
    <row r="7753" spans="1:31" x14ac:dyDescent="0.3">
      <c r="A7753">
        <v>2641448</v>
      </c>
      <c r="B7753">
        <v>1</v>
      </c>
      <c r="C7753" t="s">
        <v>81</v>
      </c>
      <c r="D7753" t="s">
        <v>112</v>
      </c>
      <c r="E7753" t="s">
        <v>194</v>
      </c>
      <c r="F7753" t="s">
        <v>1424</v>
      </c>
      <c r="G7753" t="s">
        <v>149</v>
      </c>
      <c r="H7753" t="s">
        <v>144</v>
      </c>
      <c r="I7753" t="s">
        <v>136</v>
      </c>
      <c r="J7753" t="s">
        <v>137</v>
      </c>
      <c r="K7753" t="s">
        <v>138</v>
      </c>
      <c r="L7753" t="s">
        <v>21188</v>
      </c>
      <c r="M7753" t="s">
        <v>21189</v>
      </c>
      <c r="N7753">
        <v>0.119444444</v>
      </c>
      <c r="O7753">
        <v>1</v>
      </c>
      <c r="P7753">
        <v>3</v>
      </c>
      <c r="Q7753">
        <v>13</v>
      </c>
      <c r="R7753">
        <v>71</v>
      </c>
      <c r="S7753">
        <v>4</v>
      </c>
      <c r="T7753">
        <v>6</v>
      </c>
      <c r="U7753">
        <v>1</v>
      </c>
      <c r="V7753">
        <v>0</v>
      </c>
      <c r="W7753">
        <v>3.8802712188888887E-2</v>
      </c>
      <c r="X7753">
        <v>0.34005410657466006</v>
      </c>
      <c r="Y7753">
        <v>135.50594433810048</v>
      </c>
      <c r="Z7753">
        <v>80.536424659643174</v>
      </c>
      <c r="AA7753">
        <v>1.0131162317049105</v>
      </c>
      <c r="AB7753">
        <v>6.330042385323015</v>
      </c>
      <c r="AC7753">
        <v>0.19148378462200416</v>
      </c>
      <c r="AD7753">
        <v>0</v>
      </c>
      <c r="AE7753">
        <v>223.95586821815715</v>
      </c>
    </row>
    <row r="7754" spans="1:31" x14ac:dyDescent="0.3">
      <c r="A7754">
        <v>2641827</v>
      </c>
      <c r="B7754">
        <v>2</v>
      </c>
      <c r="C7754" t="s">
        <v>80</v>
      </c>
      <c r="D7754" t="s">
        <v>94</v>
      </c>
      <c r="E7754" t="s">
        <v>141</v>
      </c>
      <c r="F7754" t="s">
        <v>21190</v>
      </c>
      <c r="G7754" t="s">
        <v>143</v>
      </c>
      <c r="H7754" t="s">
        <v>144</v>
      </c>
      <c r="I7754" t="s">
        <v>136</v>
      </c>
      <c r="J7754" t="s">
        <v>137</v>
      </c>
      <c r="K7754" t="s">
        <v>138</v>
      </c>
      <c r="L7754" t="s">
        <v>21191</v>
      </c>
      <c r="M7754" t="s">
        <v>21192</v>
      </c>
      <c r="N7754">
        <v>0.49805555499999998</v>
      </c>
      <c r="O7754">
        <v>0</v>
      </c>
      <c r="P7754">
        <v>970</v>
      </c>
      <c r="Q7754">
        <v>0</v>
      </c>
      <c r="R7754">
        <v>1</v>
      </c>
      <c r="S7754">
        <v>0</v>
      </c>
      <c r="T7754">
        <v>58</v>
      </c>
      <c r="U7754">
        <v>0</v>
      </c>
      <c r="V7754">
        <v>0</v>
      </c>
      <c r="W7754">
        <v>0</v>
      </c>
      <c r="X7754">
        <v>94.086431509544852</v>
      </c>
      <c r="Y7754">
        <v>0</v>
      </c>
      <c r="Z7754">
        <v>6.4330734370527786E-4</v>
      </c>
      <c r="AA7754">
        <v>0</v>
      </c>
      <c r="AB7754">
        <v>40.343648984432718</v>
      </c>
      <c r="AC7754">
        <v>0</v>
      </c>
      <c r="AD7754">
        <v>0</v>
      </c>
      <c r="AE7754">
        <v>134.43072380132128</v>
      </c>
    </row>
    <row r="7755" spans="1:31" x14ac:dyDescent="0.3">
      <c r="A7755">
        <v>2641892</v>
      </c>
      <c r="B7755">
        <v>2</v>
      </c>
      <c r="C7755" t="s">
        <v>80</v>
      </c>
      <c r="D7755" t="s">
        <v>97</v>
      </c>
      <c r="E7755" t="s">
        <v>141</v>
      </c>
      <c r="F7755" t="s">
        <v>21193</v>
      </c>
      <c r="G7755" t="s">
        <v>143</v>
      </c>
      <c r="H7755" t="s">
        <v>144</v>
      </c>
      <c r="I7755" t="s">
        <v>136</v>
      </c>
      <c r="J7755" t="s">
        <v>137</v>
      </c>
      <c r="K7755" t="s">
        <v>138</v>
      </c>
      <c r="L7755" t="s">
        <v>21194</v>
      </c>
      <c r="M7755" t="s">
        <v>21195</v>
      </c>
      <c r="N7755">
        <v>0.72638888800000001</v>
      </c>
      <c r="O7755">
        <v>1</v>
      </c>
      <c r="P7755">
        <v>43</v>
      </c>
      <c r="Q7755">
        <v>1</v>
      </c>
      <c r="R7755">
        <v>0</v>
      </c>
      <c r="S7755">
        <v>4</v>
      </c>
      <c r="T7755">
        <v>6</v>
      </c>
      <c r="U7755">
        <v>0</v>
      </c>
      <c r="V7755">
        <v>0</v>
      </c>
      <c r="W7755">
        <v>0.2109494674888889</v>
      </c>
      <c r="X7755">
        <v>19.716300034232273</v>
      </c>
      <c r="Y7755">
        <v>1.9341086819648612</v>
      </c>
      <c r="Z7755">
        <v>0</v>
      </c>
      <c r="AA7755">
        <v>16.538040827974374</v>
      </c>
      <c r="AB7755">
        <v>2.9825835930313964</v>
      </c>
      <c r="AC7755">
        <v>0</v>
      </c>
      <c r="AD7755">
        <v>0</v>
      </c>
      <c r="AE7755">
        <v>41.381982604691785</v>
      </c>
    </row>
    <row r="7756" spans="1:31" x14ac:dyDescent="0.3">
      <c r="A7756">
        <v>2642221</v>
      </c>
      <c r="B7756">
        <v>1</v>
      </c>
      <c r="C7756" t="s">
        <v>80</v>
      </c>
      <c r="D7756" t="s">
        <v>85</v>
      </c>
      <c r="E7756" t="s">
        <v>181</v>
      </c>
      <c r="F7756" t="s">
        <v>9353</v>
      </c>
      <c r="G7756" t="s">
        <v>149</v>
      </c>
      <c r="H7756" t="s">
        <v>144</v>
      </c>
      <c r="I7756" t="s">
        <v>136</v>
      </c>
      <c r="J7756" t="s">
        <v>137</v>
      </c>
      <c r="K7756" t="s">
        <v>138</v>
      </c>
      <c r="L7756" t="s">
        <v>21196</v>
      </c>
      <c r="M7756" t="s">
        <v>21197</v>
      </c>
      <c r="N7756">
        <v>0.36055555500000003</v>
      </c>
      <c r="O7756">
        <v>0</v>
      </c>
      <c r="P7756">
        <v>8977</v>
      </c>
      <c r="Q7756">
        <v>0</v>
      </c>
      <c r="R7756">
        <v>1</v>
      </c>
      <c r="S7756">
        <v>0</v>
      </c>
      <c r="T7756">
        <v>711</v>
      </c>
      <c r="U7756">
        <v>0</v>
      </c>
      <c r="V7756">
        <v>3</v>
      </c>
      <c r="W7756">
        <v>0</v>
      </c>
      <c r="X7756">
        <v>1110.7918951026461</v>
      </c>
      <c r="Y7756">
        <v>0</v>
      </c>
      <c r="Z7756">
        <v>0</v>
      </c>
      <c r="AA7756">
        <v>0</v>
      </c>
      <c r="AB7756">
        <v>437.61130098108373</v>
      </c>
      <c r="AC7756">
        <v>0</v>
      </c>
      <c r="AD7756">
        <v>7.6961914848737143</v>
      </c>
      <c r="AE7756">
        <v>1556.0993875686036</v>
      </c>
    </row>
    <row r="7757" spans="1:31" x14ac:dyDescent="0.3">
      <c r="A7757">
        <v>2642098</v>
      </c>
      <c r="B7757">
        <v>1</v>
      </c>
      <c r="C7757" t="s">
        <v>80</v>
      </c>
      <c r="D7757" t="s">
        <v>95</v>
      </c>
      <c r="E7757" t="s">
        <v>132</v>
      </c>
      <c r="F7757" t="s">
        <v>21198</v>
      </c>
      <c r="G7757" t="s">
        <v>268</v>
      </c>
      <c r="H7757" t="s">
        <v>135</v>
      </c>
      <c r="I7757" t="s">
        <v>136</v>
      </c>
      <c r="J7757" t="s">
        <v>137</v>
      </c>
      <c r="K7757" t="s">
        <v>138</v>
      </c>
      <c r="L7757" t="s">
        <v>21199</v>
      </c>
      <c r="M7757" t="s">
        <v>21200</v>
      </c>
      <c r="N7757">
        <v>6.0794444439999999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1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7.9513035920843098</v>
      </c>
      <c r="AC7757">
        <v>0</v>
      </c>
      <c r="AD7757">
        <v>0</v>
      </c>
      <c r="AE7757">
        <v>7.9513035920843098</v>
      </c>
    </row>
    <row r="7758" spans="1:31" x14ac:dyDescent="0.3">
      <c r="A7758">
        <v>2641975</v>
      </c>
      <c r="B7758">
        <v>1</v>
      </c>
      <c r="C7758" t="s">
        <v>81</v>
      </c>
      <c r="D7758" t="s">
        <v>118</v>
      </c>
      <c r="E7758" t="s">
        <v>194</v>
      </c>
      <c r="F7758" t="s">
        <v>9754</v>
      </c>
      <c r="G7758" t="s">
        <v>149</v>
      </c>
      <c r="H7758" t="s">
        <v>144</v>
      </c>
      <c r="I7758" t="s">
        <v>136</v>
      </c>
      <c r="J7758" t="s">
        <v>137</v>
      </c>
      <c r="K7758" t="s">
        <v>138</v>
      </c>
      <c r="L7758" t="s">
        <v>21201</v>
      </c>
      <c r="M7758" t="s">
        <v>21202</v>
      </c>
      <c r="N7758">
        <v>0.43166666599999998</v>
      </c>
      <c r="O7758">
        <v>1</v>
      </c>
      <c r="P7758">
        <v>826</v>
      </c>
      <c r="Q7758">
        <v>1</v>
      </c>
      <c r="R7758">
        <v>32</v>
      </c>
      <c r="S7758">
        <v>1</v>
      </c>
      <c r="T7758">
        <v>77</v>
      </c>
      <c r="U7758">
        <v>1</v>
      </c>
      <c r="V7758">
        <v>1</v>
      </c>
      <c r="W7758">
        <v>0.12631775759333336</v>
      </c>
      <c r="X7758">
        <v>70.416228219873346</v>
      </c>
      <c r="Y7758">
        <v>1.9890598336330665</v>
      </c>
      <c r="Z7758">
        <v>37.934211469481248</v>
      </c>
      <c r="AA7758">
        <v>1.1292114509801543</v>
      </c>
      <c r="AB7758">
        <v>23.787592573979619</v>
      </c>
      <c r="AC7758">
        <v>15.891788310778303</v>
      </c>
      <c r="AD7758">
        <v>0.34965113886987059</v>
      </c>
      <c r="AE7758">
        <v>151.62406075518891</v>
      </c>
    </row>
    <row r="7759" spans="1:31" x14ac:dyDescent="0.3">
      <c r="A7759">
        <v>2642307</v>
      </c>
      <c r="B7759">
        <v>1</v>
      </c>
      <c r="C7759" t="s">
        <v>80</v>
      </c>
      <c r="D7759" t="s">
        <v>89</v>
      </c>
      <c r="E7759" t="s">
        <v>194</v>
      </c>
      <c r="F7759" t="s">
        <v>21203</v>
      </c>
      <c r="G7759" t="s">
        <v>183</v>
      </c>
      <c r="H7759" t="s">
        <v>144</v>
      </c>
      <c r="I7759" t="s">
        <v>136</v>
      </c>
      <c r="J7759" t="s">
        <v>3</v>
      </c>
      <c r="K7759" t="s">
        <v>138</v>
      </c>
      <c r="L7759" t="s">
        <v>21204</v>
      </c>
      <c r="M7759" t="s">
        <v>21205</v>
      </c>
      <c r="N7759">
        <v>1.237777777</v>
      </c>
      <c r="O7759">
        <v>0</v>
      </c>
      <c r="P7759">
        <v>2106</v>
      </c>
      <c r="Q7759">
        <v>0</v>
      </c>
      <c r="R7759">
        <v>26</v>
      </c>
      <c r="S7759">
        <v>1</v>
      </c>
      <c r="T7759">
        <v>415</v>
      </c>
      <c r="U7759">
        <v>0</v>
      </c>
      <c r="V7759">
        <v>0</v>
      </c>
      <c r="W7759">
        <v>0</v>
      </c>
      <c r="X7759">
        <v>749.77736432302174</v>
      </c>
      <c r="Y7759">
        <v>0</v>
      </c>
      <c r="Z7759">
        <v>19.659164246312493</v>
      </c>
      <c r="AA7759">
        <v>107.38154999745224</v>
      </c>
      <c r="AB7759">
        <v>1147.3093383719349</v>
      </c>
      <c r="AC7759">
        <v>0</v>
      </c>
      <c r="AD7759">
        <v>0</v>
      </c>
      <c r="AE7759">
        <v>2024.1274169387214</v>
      </c>
    </row>
    <row r="7760" spans="1:31" x14ac:dyDescent="0.3">
      <c r="A7760">
        <v>2641866</v>
      </c>
      <c r="B7760">
        <v>1</v>
      </c>
      <c r="C7760" t="s">
        <v>80</v>
      </c>
      <c r="D7760" t="s">
        <v>83</v>
      </c>
      <c r="E7760" t="s">
        <v>132</v>
      </c>
      <c r="F7760" t="s">
        <v>21206</v>
      </c>
      <c r="G7760" t="s">
        <v>134</v>
      </c>
      <c r="H7760" t="s">
        <v>135</v>
      </c>
      <c r="I7760" t="s">
        <v>136</v>
      </c>
      <c r="J7760" t="s">
        <v>137</v>
      </c>
      <c r="K7760" t="s">
        <v>138</v>
      </c>
      <c r="L7760" t="s">
        <v>21207</v>
      </c>
      <c r="M7760" t="s">
        <v>21208</v>
      </c>
      <c r="N7760">
        <v>1.9125000000000001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4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7.6465130117572162</v>
      </c>
      <c r="AC7760">
        <v>0</v>
      </c>
      <c r="AD7760">
        <v>0</v>
      </c>
      <c r="AE7760">
        <v>7.6465130117572162</v>
      </c>
    </row>
    <row r="7761" spans="1:31" x14ac:dyDescent="0.3">
      <c r="A7761">
        <v>2642553</v>
      </c>
      <c r="B7761">
        <v>1</v>
      </c>
      <c r="C7761" t="s">
        <v>80</v>
      </c>
      <c r="D7761" t="s">
        <v>92</v>
      </c>
      <c r="E7761" t="s">
        <v>141</v>
      </c>
      <c r="F7761" t="s">
        <v>21209</v>
      </c>
      <c r="G7761" t="s">
        <v>154</v>
      </c>
      <c r="H7761" t="s">
        <v>144</v>
      </c>
      <c r="I7761" t="s">
        <v>136</v>
      </c>
      <c r="J7761" t="s">
        <v>137</v>
      </c>
      <c r="K7761" t="s">
        <v>138</v>
      </c>
      <c r="L7761" t="s">
        <v>21210</v>
      </c>
      <c r="M7761" t="s">
        <v>21211</v>
      </c>
      <c r="N7761">
        <v>0.30305555499999998</v>
      </c>
      <c r="O7761">
        <v>0</v>
      </c>
      <c r="P7761">
        <v>237</v>
      </c>
      <c r="Q7761">
        <v>1</v>
      </c>
      <c r="R7761">
        <v>0</v>
      </c>
      <c r="S7761">
        <v>3</v>
      </c>
      <c r="T7761">
        <v>8</v>
      </c>
      <c r="U7761">
        <v>0</v>
      </c>
      <c r="V7761">
        <v>0</v>
      </c>
      <c r="W7761">
        <v>0</v>
      </c>
      <c r="X7761">
        <v>17.88006609819859</v>
      </c>
      <c r="Y7761">
        <v>0.53179338893031503</v>
      </c>
      <c r="Z7761">
        <v>0</v>
      </c>
      <c r="AA7761">
        <v>52.424644261711975</v>
      </c>
      <c r="AB7761">
        <v>2.4165948092346841</v>
      </c>
      <c r="AC7761">
        <v>0</v>
      </c>
      <c r="AD7761">
        <v>0</v>
      </c>
      <c r="AE7761">
        <v>73.253098558075564</v>
      </c>
    </row>
    <row r="7762" spans="1:31" x14ac:dyDescent="0.3">
      <c r="A7762">
        <v>2641766</v>
      </c>
      <c r="B7762">
        <v>1</v>
      </c>
      <c r="C7762" t="s">
        <v>80</v>
      </c>
      <c r="D7762" t="s">
        <v>100</v>
      </c>
      <c r="E7762" t="s">
        <v>147</v>
      </c>
      <c r="F7762" t="s">
        <v>11746</v>
      </c>
      <c r="G7762" t="s">
        <v>149</v>
      </c>
      <c r="H7762" t="s">
        <v>144</v>
      </c>
      <c r="I7762" t="s">
        <v>136</v>
      </c>
      <c r="J7762" t="s">
        <v>137</v>
      </c>
      <c r="K7762" t="s">
        <v>138</v>
      </c>
      <c r="L7762" t="s">
        <v>21212</v>
      </c>
      <c r="M7762" t="s">
        <v>21213</v>
      </c>
      <c r="N7762">
        <v>0.465277777</v>
      </c>
      <c r="O7762">
        <v>0</v>
      </c>
      <c r="P7762">
        <v>483</v>
      </c>
      <c r="Q7762">
        <v>1</v>
      </c>
      <c r="R7762">
        <v>41</v>
      </c>
      <c r="S7762">
        <v>0</v>
      </c>
      <c r="T7762">
        <v>68</v>
      </c>
      <c r="U7762">
        <v>0</v>
      </c>
      <c r="V7762">
        <v>1</v>
      </c>
      <c r="W7762">
        <v>0</v>
      </c>
      <c r="X7762">
        <v>61.080595544185449</v>
      </c>
      <c r="Y7762">
        <v>14.669209883635054</v>
      </c>
      <c r="Z7762">
        <v>55.684889774579787</v>
      </c>
      <c r="AA7762">
        <v>0</v>
      </c>
      <c r="AB7762">
        <v>33.42600475151005</v>
      </c>
      <c r="AC7762">
        <v>0</v>
      </c>
      <c r="AD7762">
        <v>5.74931660374593</v>
      </c>
      <c r="AE7762">
        <v>170.61001655765628</v>
      </c>
    </row>
    <row r="7763" spans="1:31" x14ac:dyDescent="0.3">
      <c r="A7763">
        <v>2642161</v>
      </c>
      <c r="B7763">
        <v>1</v>
      </c>
      <c r="C7763" t="s">
        <v>80</v>
      </c>
      <c r="D7763" t="s">
        <v>92</v>
      </c>
      <c r="E7763" t="s">
        <v>214</v>
      </c>
      <c r="F7763" t="s">
        <v>21214</v>
      </c>
      <c r="G7763" t="s">
        <v>300</v>
      </c>
      <c r="H7763" t="s">
        <v>135</v>
      </c>
      <c r="I7763" t="s">
        <v>136</v>
      </c>
      <c r="J7763" t="s">
        <v>137</v>
      </c>
      <c r="K7763" t="s">
        <v>138</v>
      </c>
      <c r="L7763" t="s">
        <v>21215</v>
      </c>
      <c r="M7763" t="s">
        <v>21216</v>
      </c>
      <c r="N7763">
        <v>1.369722222</v>
      </c>
      <c r="O7763">
        <v>0</v>
      </c>
      <c r="P7763">
        <v>32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11.906409327620349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11.906409327620349</v>
      </c>
    </row>
    <row r="7764" spans="1:31" x14ac:dyDescent="0.3">
      <c r="A7764">
        <v>2642184</v>
      </c>
      <c r="B7764">
        <v>1</v>
      </c>
      <c r="C7764" t="s">
        <v>80</v>
      </c>
      <c r="D7764" t="s">
        <v>86</v>
      </c>
      <c r="E7764" t="s">
        <v>165</v>
      </c>
      <c r="F7764" t="s">
        <v>21217</v>
      </c>
      <c r="G7764" t="s">
        <v>540</v>
      </c>
      <c r="H7764" t="s">
        <v>135</v>
      </c>
      <c r="I7764" t="s">
        <v>136</v>
      </c>
      <c r="J7764" t="s">
        <v>137</v>
      </c>
      <c r="K7764" t="s">
        <v>162</v>
      </c>
      <c r="L7764" t="s">
        <v>21218</v>
      </c>
      <c r="M7764" t="s">
        <v>21219</v>
      </c>
      <c r="N7764">
        <v>5.85</v>
      </c>
      <c r="O7764">
        <v>0</v>
      </c>
      <c r="P7764">
        <v>35</v>
      </c>
      <c r="Q7764">
        <v>0</v>
      </c>
      <c r="R7764">
        <v>0</v>
      </c>
      <c r="S7764">
        <v>0</v>
      </c>
      <c r="T7764">
        <v>11</v>
      </c>
      <c r="U7764">
        <v>0</v>
      </c>
      <c r="V7764">
        <v>0</v>
      </c>
      <c r="W7764">
        <v>0</v>
      </c>
      <c r="X7764">
        <v>156.29704931712237</v>
      </c>
      <c r="Y7764">
        <v>0</v>
      </c>
      <c r="Z7764">
        <v>0</v>
      </c>
      <c r="AA7764">
        <v>0</v>
      </c>
      <c r="AB7764">
        <v>115.21394356604817</v>
      </c>
      <c r="AC7764">
        <v>0</v>
      </c>
      <c r="AD7764">
        <v>0</v>
      </c>
      <c r="AE7764">
        <v>271.51099288317056</v>
      </c>
    </row>
    <row r="7765" spans="1:31" x14ac:dyDescent="0.3">
      <c r="A7765">
        <v>2642490</v>
      </c>
      <c r="B7765">
        <v>1</v>
      </c>
      <c r="C7765" t="s">
        <v>81</v>
      </c>
      <c r="D7765" t="s">
        <v>127</v>
      </c>
      <c r="E7765" t="s">
        <v>214</v>
      </c>
      <c r="F7765" t="s">
        <v>21220</v>
      </c>
      <c r="G7765" t="s">
        <v>228</v>
      </c>
      <c r="H7765" t="s">
        <v>135</v>
      </c>
      <c r="I7765" t="s">
        <v>136</v>
      </c>
      <c r="J7765" t="s">
        <v>137</v>
      </c>
      <c r="K7765" t="s">
        <v>138</v>
      </c>
      <c r="L7765" t="s">
        <v>21221</v>
      </c>
      <c r="M7765" t="s">
        <v>21222</v>
      </c>
      <c r="N7765">
        <v>4.563055555</v>
      </c>
      <c r="O7765">
        <v>0</v>
      </c>
      <c r="P7765">
        <v>50</v>
      </c>
      <c r="Q7765">
        <v>0</v>
      </c>
      <c r="R7765">
        <v>0</v>
      </c>
      <c r="S7765">
        <v>0</v>
      </c>
      <c r="T7765">
        <v>8</v>
      </c>
      <c r="U7765">
        <v>0</v>
      </c>
      <c r="V7765">
        <v>0</v>
      </c>
      <c r="W7765">
        <v>0</v>
      </c>
      <c r="X7765">
        <v>54.165783119612627</v>
      </c>
      <c r="Y7765">
        <v>0</v>
      </c>
      <c r="Z7765">
        <v>0</v>
      </c>
      <c r="AA7765">
        <v>0</v>
      </c>
      <c r="AB7765">
        <v>54.798408738760685</v>
      </c>
      <c r="AC7765">
        <v>0</v>
      </c>
      <c r="AD7765">
        <v>0</v>
      </c>
      <c r="AE7765">
        <v>108.96419185837331</v>
      </c>
    </row>
    <row r="7766" spans="1:31" x14ac:dyDescent="0.3">
      <c r="A7766">
        <v>2642304</v>
      </c>
      <c r="B7766">
        <v>1</v>
      </c>
      <c r="C7766" t="s">
        <v>81</v>
      </c>
      <c r="D7766" t="s">
        <v>123</v>
      </c>
      <c r="E7766" t="s">
        <v>194</v>
      </c>
      <c r="F7766" t="s">
        <v>21223</v>
      </c>
      <c r="G7766" t="s">
        <v>149</v>
      </c>
      <c r="H7766" t="s">
        <v>144</v>
      </c>
      <c r="I7766" t="s">
        <v>136</v>
      </c>
      <c r="J7766" t="s">
        <v>137</v>
      </c>
      <c r="K7766" t="s">
        <v>138</v>
      </c>
      <c r="L7766" t="s">
        <v>21224</v>
      </c>
      <c r="M7766" t="s">
        <v>21225</v>
      </c>
      <c r="N7766">
        <v>8.3333332999999996E-2</v>
      </c>
      <c r="O7766">
        <v>26</v>
      </c>
      <c r="P7766">
        <v>4247</v>
      </c>
      <c r="Q7766">
        <v>351</v>
      </c>
      <c r="R7766">
        <v>442</v>
      </c>
      <c r="S7766">
        <v>82</v>
      </c>
      <c r="T7766">
        <v>453</v>
      </c>
      <c r="U7766">
        <v>4</v>
      </c>
      <c r="V7766">
        <v>0</v>
      </c>
      <c r="W7766">
        <v>1.3911131885659505</v>
      </c>
      <c r="X7766">
        <v>67.666180229353287</v>
      </c>
      <c r="Y7766">
        <v>55.816326505376814</v>
      </c>
      <c r="Z7766">
        <v>49.570397380899742</v>
      </c>
      <c r="AA7766">
        <v>16.896038852503121</v>
      </c>
      <c r="AB7766">
        <v>29.294361952832887</v>
      </c>
      <c r="AC7766">
        <v>23.095695796931039</v>
      </c>
      <c r="AD7766">
        <v>0</v>
      </c>
      <c r="AE7766">
        <v>243.73011390646283</v>
      </c>
    </row>
    <row r="7767" spans="1:31" x14ac:dyDescent="0.3">
      <c r="A7767">
        <v>2641972</v>
      </c>
      <c r="B7767">
        <v>1</v>
      </c>
      <c r="C7767" t="s">
        <v>81</v>
      </c>
      <c r="D7767" t="s">
        <v>118</v>
      </c>
      <c r="E7767" t="s">
        <v>152</v>
      </c>
      <c r="F7767" t="s">
        <v>21226</v>
      </c>
      <c r="G7767" t="s">
        <v>191</v>
      </c>
      <c r="H7767" t="s">
        <v>135</v>
      </c>
      <c r="I7767" t="s">
        <v>136</v>
      </c>
      <c r="J7767" t="s">
        <v>137</v>
      </c>
      <c r="K7767" t="s">
        <v>138</v>
      </c>
      <c r="L7767" t="s">
        <v>21227</v>
      </c>
      <c r="M7767" t="s">
        <v>21228</v>
      </c>
      <c r="N7767">
        <v>3.2311111110000001</v>
      </c>
      <c r="O7767">
        <v>0</v>
      </c>
      <c r="P7767">
        <v>36</v>
      </c>
      <c r="Q7767">
        <v>0</v>
      </c>
      <c r="R7767">
        <v>0</v>
      </c>
      <c r="S7767">
        <v>0</v>
      </c>
      <c r="T7767">
        <v>143</v>
      </c>
      <c r="U7767">
        <v>0</v>
      </c>
      <c r="V7767">
        <v>1</v>
      </c>
      <c r="W7767">
        <v>0</v>
      </c>
      <c r="X7767">
        <v>28.220675903177362</v>
      </c>
      <c r="Y7767">
        <v>0</v>
      </c>
      <c r="Z7767">
        <v>0</v>
      </c>
      <c r="AA7767">
        <v>0</v>
      </c>
      <c r="AB7767">
        <v>225.24657914873401</v>
      </c>
      <c r="AC7767">
        <v>0</v>
      </c>
      <c r="AD7767">
        <v>11.881861305703808</v>
      </c>
      <c r="AE7767">
        <v>265.34911635761517</v>
      </c>
    </row>
    <row r="7768" spans="1:31" x14ac:dyDescent="0.3">
      <c r="A7768">
        <v>2642513</v>
      </c>
      <c r="B7768">
        <v>1</v>
      </c>
      <c r="C7768" t="s">
        <v>80</v>
      </c>
      <c r="D7768" t="s">
        <v>103</v>
      </c>
      <c r="E7768" t="s">
        <v>165</v>
      </c>
      <c r="F7768" t="s">
        <v>21229</v>
      </c>
      <c r="G7768" t="s">
        <v>224</v>
      </c>
      <c r="H7768" t="s">
        <v>135</v>
      </c>
      <c r="I7768" t="s">
        <v>136</v>
      </c>
      <c r="J7768" t="s">
        <v>137</v>
      </c>
      <c r="K7768" t="s">
        <v>138</v>
      </c>
      <c r="L7768" t="s">
        <v>21230</v>
      </c>
      <c r="M7768" t="s">
        <v>21231</v>
      </c>
      <c r="N7768">
        <v>2.2483333330000002</v>
      </c>
      <c r="O7768">
        <v>0</v>
      </c>
      <c r="P7768">
        <v>55</v>
      </c>
      <c r="Q7768">
        <v>0</v>
      </c>
      <c r="R7768">
        <v>0</v>
      </c>
      <c r="S7768">
        <v>0</v>
      </c>
      <c r="T7768">
        <v>11</v>
      </c>
      <c r="U7768">
        <v>0</v>
      </c>
      <c r="V7768">
        <v>0</v>
      </c>
      <c r="W7768">
        <v>0</v>
      </c>
      <c r="X7768">
        <v>33.007870533653069</v>
      </c>
      <c r="Y7768">
        <v>0</v>
      </c>
      <c r="Z7768">
        <v>0</v>
      </c>
      <c r="AA7768">
        <v>0</v>
      </c>
      <c r="AB7768">
        <v>29.131467746305759</v>
      </c>
      <c r="AC7768">
        <v>0</v>
      </c>
      <c r="AD7768">
        <v>0</v>
      </c>
      <c r="AE7768">
        <v>62.139338279958828</v>
      </c>
    </row>
    <row r="7769" spans="1:31" x14ac:dyDescent="0.3">
      <c r="A7769">
        <v>2642370</v>
      </c>
      <c r="B7769">
        <v>1</v>
      </c>
      <c r="C7769" t="s">
        <v>80</v>
      </c>
      <c r="D7769" t="s">
        <v>103</v>
      </c>
      <c r="E7769" t="s">
        <v>141</v>
      </c>
      <c r="F7769" t="s">
        <v>21232</v>
      </c>
      <c r="G7769" t="s">
        <v>149</v>
      </c>
      <c r="H7769" t="s">
        <v>144</v>
      </c>
      <c r="I7769" t="s">
        <v>136</v>
      </c>
      <c r="J7769" t="s">
        <v>137</v>
      </c>
      <c r="K7769" t="s">
        <v>138</v>
      </c>
      <c r="L7769" t="s">
        <v>21233</v>
      </c>
      <c r="M7769" t="s">
        <v>21234</v>
      </c>
      <c r="N7769">
        <v>0.57999999999999996</v>
      </c>
      <c r="O7769">
        <v>0</v>
      </c>
      <c r="P7769">
        <v>1414</v>
      </c>
      <c r="Q7769">
        <v>0</v>
      </c>
      <c r="R7769">
        <v>2</v>
      </c>
      <c r="S7769">
        <v>0</v>
      </c>
      <c r="T7769">
        <v>67</v>
      </c>
      <c r="U7769">
        <v>0</v>
      </c>
      <c r="V7769">
        <v>0</v>
      </c>
      <c r="W7769">
        <v>0</v>
      </c>
      <c r="X7769">
        <v>227.30644156599794</v>
      </c>
      <c r="Y7769">
        <v>0</v>
      </c>
      <c r="Z7769">
        <v>1.9558369687659489</v>
      </c>
      <c r="AA7769">
        <v>0</v>
      </c>
      <c r="AB7769">
        <v>67.550181574872212</v>
      </c>
      <c r="AC7769">
        <v>0</v>
      </c>
      <c r="AD7769">
        <v>0</v>
      </c>
      <c r="AE7769">
        <v>296.81246010963611</v>
      </c>
    </row>
    <row r="7770" spans="1:31" x14ac:dyDescent="0.3">
      <c r="A7770">
        <v>2642204</v>
      </c>
      <c r="B7770">
        <v>1</v>
      </c>
      <c r="C7770" t="s">
        <v>81</v>
      </c>
      <c r="D7770" t="s">
        <v>118</v>
      </c>
      <c r="E7770" t="s">
        <v>152</v>
      </c>
      <c r="F7770" t="s">
        <v>2767</v>
      </c>
      <c r="G7770" t="s">
        <v>191</v>
      </c>
      <c r="H7770" t="s">
        <v>135</v>
      </c>
      <c r="I7770" t="s">
        <v>136</v>
      </c>
      <c r="J7770" t="s">
        <v>137</v>
      </c>
      <c r="K7770" t="s">
        <v>138</v>
      </c>
      <c r="L7770" t="s">
        <v>21235</v>
      </c>
      <c r="M7770" t="s">
        <v>21236</v>
      </c>
      <c r="N7770">
        <v>4.5611111109999998</v>
      </c>
      <c r="O7770">
        <v>0</v>
      </c>
      <c r="P7770">
        <v>66</v>
      </c>
      <c r="Q7770">
        <v>0</v>
      </c>
      <c r="R7770">
        <v>2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87.202230310539235</v>
      </c>
      <c r="Y7770">
        <v>0</v>
      </c>
      <c r="Z7770">
        <v>30.185833496561536</v>
      </c>
      <c r="AA7770">
        <v>0</v>
      </c>
      <c r="AB7770">
        <v>0</v>
      </c>
      <c r="AC7770">
        <v>0</v>
      </c>
      <c r="AD7770">
        <v>0</v>
      </c>
      <c r="AE7770">
        <v>117.38806380710076</v>
      </c>
    </row>
    <row r="7771" spans="1:31" x14ac:dyDescent="0.3">
      <c r="A7771">
        <v>2641949</v>
      </c>
      <c r="B7771">
        <v>1</v>
      </c>
      <c r="C7771" t="s">
        <v>80</v>
      </c>
      <c r="D7771" t="s">
        <v>101</v>
      </c>
      <c r="E7771" t="s">
        <v>152</v>
      </c>
      <c r="F7771" t="s">
        <v>21237</v>
      </c>
      <c r="G7771" t="s">
        <v>191</v>
      </c>
      <c r="H7771" t="s">
        <v>135</v>
      </c>
      <c r="I7771" t="s">
        <v>136</v>
      </c>
      <c r="J7771" t="s">
        <v>137</v>
      </c>
      <c r="K7771" t="s">
        <v>138</v>
      </c>
      <c r="L7771" t="s">
        <v>21238</v>
      </c>
      <c r="M7771" t="s">
        <v>21239</v>
      </c>
      <c r="N7771">
        <v>1.81</v>
      </c>
      <c r="O7771">
        <v>0</v>
      </c>
      <c r="P7771">
        <v>40</v>
      </c>
      <c r="Q7771">
        <v>0</v>
      </c>
      <c r="R7771">
        <v>0</v>
      </c>
      <c r="S7771">
        <v>0</v>
      </c>
      <c r="T7771">
        <v>13</v>
      </c>
      <c r="U7771">
        <v>0</v>
      </c>
      <c r="V7771">
        <v>0</v>
      </c>
      <c r="W7771">
        <v>0</v>
      </c>
      <c r="X7771">
        <v>28.712075173494281</v>
      </c>
      <c r="Y7771">
        <v>0</v>
      </c>
      <c r="Z7771">
        <v>0</v>
      </c>
      <c r="AA7771">
        <v>0</v>
      </c>
      <c r="AB7771">
        <v>14.966553898994475</v>
      </c>
      <c r="AC7771">
        <v>0</v>
      </c>
      <c r="AD7771">
        <v>0</v>
      </c>
      <c r="AE7771">
        <v>43.678629072488754</v>
      </c>
    </row>
    <row r="7772" spans="1:31" x14ac:dyDescent="0.3">
      <c r="A7772">
        <v>2642496</v>
      </c>
      <c r="B7772">
        <v>1</v>
      </c>
      <c r="C7772" t="s">
        <v>80</v>
      </c>
      <c r="D7772" t="s">
        <v>100</v>
      </c>
      <c r="E7772" t="s">
        <v>194</v>
      </c>
      <c r="F7772" t="s">
        <v>21240</v>
      </c>
      <c r="G7772" t="s">
        <v>149</v>
      </c>
      <c r="H7772" t="s">
        <v>144</v>
      </c>
      <c r="I7772" t="s">
        <v>241</v>
      </c>
      <c r="J7772" t="s">
        <v>137</v>
      </c>
      <c r="K7772" t="s">
        <v>138</v>
      </c>
      <c r="L7772" t="s">
        <v>21241</v>
      </c>
      <c r="M7772" t="s">
        <v>21242</v>
      </c>
      <c r="N7772">
        <v>3.6111110000000002E-3</v>
      </c>
      <c r="O7772">
        <v>0</v>
      </c>
      <c r="P7772">
        <v>335</v>
      </c>
      <c r="Q7772">
        <v>0</v>
      </c>
      <c r="R7772">
        <v>125</v>
      </c>
      <c r="S7772">
        <v>0</v>
      </c>
      <c r="T7772">
        <v>87</v>
      </c>
      <c r="U7772">
        <v>0</v>
      </c>
      <c r="V7772">
        <v>0</v>
      </c>
      <c r="W7772">
        <v>0</v>
      </c>
      <c r="X7772">
        <v>0.36533523033571641</v>
      </c>
      <c r="Y7772">
        <v>0</v>
      </c>
      <c r="Z7772">
        <v>0.51268755717332315</v>
      </c>
      <c r="AA7772">
        <v>0</v>
      </c>
      <c r="AB7772">
        <v>0.36531596524541166</v>
      </c>
      <c r="AC7772">
        <v>0</v>
      </c>
      <c r="AD7772">
        <v>0</v>
      </c>
      <c r="AE7772">
        <v>1.2433387527544513</v>
      </c>
    </row>
    <row r="7773" spans="1:31" x14ac:dyDescent="0.3">
      <c r="A7773">
        <v>2642470</v>
      </c>
      <c r="B7773">
        <v>1</v>
      </c>
      <c r="C7773" t="s">
        <v>80</v>
      </c>
      <c r="D7773" t="s">
        <v>84</v>
      </c>
      <c r="E7773" t="s">
        <v>165</v>
      </c>
      <c r="F7773" t="s">
        <v>21243</v>
      </c>
      <c r="G7773" t="s">
        <v>187</v>
      </c>
      <c r="H7773" t="s">
        <v>135</v>
      </c>
      <c r="I7773" t="s">
        <v>136</v>
      </c>
      <c r="J7773" t="s">
        <v>137</v>
      </c>
      <c r="K7773" t="s">
        <v>138</v>
      </c>
      <c r="L7773" t="s">
        <v>21244</v>
      </c>
      <c r="M7773" t="s">
        <v>21245</v>
      </c>
      <c r="N7773">
        <v>3.7886111109999998</v>
      </c>
      <c r="O7773">
        <v>0</v>
      </c>
      <c r="P7773">
        <v>173</v>
      </c>
      <c r="Q7773">
        <v>0</v>
      </c>
      <c r="R7773">
        <v>0</v>
      </c>
      <c r="S7773">
        <v>0</v>
      </c>
      <c r="T7773">
        <v>29</v>
      </c>
      <c r="U7773">
        <v>0</v>
      </c>
      <c r="V7773">
        <v>0</v>
      </c>
      <c r="W7773">
        <v>0</v>
      </c>
      <c r="X7773">
        <v>187.44663764629667</v>
      </c>
      <c r="Y7773">
        <v>0</v>
      </c>
      <c r="Z7773">
        <v>0</v>
      </c>
      <c r="AA7773">
        <v>0</v>
      </c>
      <c r="AB7773">
        <v>125.29347997498539</v>
      </c>
      <c r="AC7773">
        <v>0</v>
      </c>
      <c r="AD7773">
        <v>0</v>
      </c>
      <c r="AE7773">
        <v>312.74011762128202</v>
      </c>
    </row>
    <row r="7774" spans="1:31" x14ac:dyDescent="0.3">
      <c r="A7774">
        <v>2641786</v>
      </c>
      <c r="B7774">
        <v>1</v>
      </c>
      <c r="C7774" t="s">
        <v>80</v>
      </c>
      <c r="D7774" t="s">
        <v>105</v>
      </c>
      <c r="E7774" t="s">
        <v>147</v>
      </c>
      <c r="F7774" t="s">
        <v>21246</v>
      </c>
      <c r="G7774" t="s">
        <v>149</v>
      </c>
      <c r="H7774" t="s">
        <v>144</v>
      </c>
      <c r="I7774" t="s">
        <v>136</v>
      </c>
      <c r="J7774" t="s">
        <v>137</v>
      </c>
      <c r="K7774" t="s">
        <v>138</v>
      </c>
      <c r="L7774" t="s">
        <v>21247</v>
      </c>
      <c r="M7774" t="s">
        <v>21248</v>
      </c>
      <c r="N7774">
        <v>0.55833333299999999</v>
      </c>
      <c r="O7774">
        <v>0</v>
      </c>
      <c r="P7774">
        <v>180</v>
      </c>
      <c r="Q7774">
        <v>0</v>
      </c>
      <c r="R7774">
        <v>14</v>
      </c>
      <c r="S7774">
        <v>0</v>
      </c>
      <c r="T7774">
        <v>12</v>
      </c>
      <c r="U7774">
        <v>0</v>
      </c>
      <c r="V7774">
        <v>0</v>
      </c>
      <c r="W7774">
        <v>0</v>
      </c>
      <c r="X7774">
        <v>22.752826799688034</v>
      </c>
      <c r="Y7774">
        <v>0</v>
      </c>
      <c r="Z7774">
        <v>6.1244429915656804</v>
      </c>
      <c r="AA7774">
        <v>0</v>
      </c>
      <c r="AB7774">
        <v>4.7037646504317525</v>
      </c>
      <c r="AC7774">
        <v>0</v>
      </c>
      <c r="AD7774">
        <v>0</v>
      </c>
      <c r="AE7774">
        <v>33.581034441685468</v>
      </c>
    </row>
    <row r="7775" spans="1:31" x14ac:dyDescent="0.3">
      <c r="A7775">
        <v>2642533</v>
      </c>
      <c r="B7775">
        <v>1</v>
      </c>
      <c r="C7775" t="s">
        <v>81</v>
      </c>
      <c r="D7775" t="s">
        <v>118</v>
      </c>
      <c r="E7775" t="s">
        <v>141</v>
      </c>
      <c r="F7775" t="s">
        <v>21249</v>
      </c>
      <c r="G7775" t="s">
        <v>143</v>
      </c>
      <c r="H7775" t="s">
        <v>144</v>
      </c>
      <c r="I7775" t="s">
        <v>136</v>
      </c>
      <c r="J7775" t="s">
        <v>137</v>
      </c>
      <c r="K7775" t="s">
        <v>138</v>
      </c>
      <c r="L7775" t="s">
        <v>21250</v>
      </c>
      <c r="M7775" t="s">
        <v>21251</v>
      </c>
      <c r="N7775">
        <v>1.9</v>
      </c>
      <c r="O7775">
        <v>0</v>
      </c>
      <c r="P7775">
        <v>0</v>
      </c>
      <c r="Q7775">
        <v>14</v>
      </c>
      <c r="R7775">
        <v>0</v>
      </c>
      <c r="S7775">
        <v>4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78.0273422115458</v>
      </c>
      <c r="Z7775">
        <v>0</v>
      </c>
      <c r="AA7775">
        <v>27.22638316633655</v>
      </c>
      <c r="AB7775">
        <v>0</v>
      </c>
      <c r="AC7775">
        <v>0</v>
      </c>
      <c r="AD7775">
        <v>0</v>
      </c>
      <c r="AE7775">
        <v>105.25372537788235</v>
      </c>
    </row>
    <row r="7776" spans="1:31" x14ac:dyDescent="0.3">
      <c r="A7776">
        <v>2642035</v>
      </c>
      <c r="B7776">
        <v>1</v>
      </c>
      <c r="C7776" t="s">
        <v>80</v>
      </c>
      <c r="D7776" t="s">
        <v>104</v>
      </c>
      <c r="E7776" t="s">
        <v>132</v>
      </c>
      <c r="F7776" t="s">
        <v>21252</v>
      </c>
      <c r="G7776" t="s">
        <v>228</v>
      </c>
      <c r="H7776" t="s">
        <v>135</v>
      </c>
      <c r="I7776" t="s">
        <v>136</v>
      </c>
      <c r="J7776" t="s">
        <v>137</v>
      </c>
      <c r="K7776" t="s">
        <v>138</v>
      </c>
      <c r="L7776" t="s">
        <v>21253</v>
      </c>
      <c r="M7776" t="s">
        <v>21254</v>
      </c>
      <c r="N7776">
        <v>3.5525000000000002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0.56958951327693808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0.56958951327693808</v>
      </c>
    </row>
    <row r="7777" spans="1:31" x14ac:dyDescent="0.3">
      <c r="A7777">
        <v>2642178</v>
      </c>
      <c r="B7777">
        <v>1</v>
      </c>
      <c r="C7777" t="s">
        <v>80</v>
      </c>
      <c r="D7777" t="s">
        <v>105</v>
      </c>
      <c r="E7777" t="s">
        <v>165</v>
      </c>
      <c r="F7777" t="s">
        <v>10970</v>
      </c>
      <c r="G7777" t="s">
        <v>154</v>
      </c>
      <c r="H7777" t="s">
        <v>135</v>
      </c>
      <c r="I7777" t="s">
        <v>136</v>
      </c>
      <c r="J7777" t="s">
        <v>137</v>
      </c>
      <c r="K7777" t="s">
        <v>138</v>
      </c>
      <c r="L7777" t="s">
        <v>21255</v>
      </c>
      <c r="M7777" t="s">
        <v>21256</v>
      </c>
      <c r="N7777">
        <v>1.6363888879999999</v>
      </c>
      <c r="O7777">
        <v>0</v>
      </c>
      <c r="P7777">
        <v>211</v>
      </c>
      <c r="Q7777">
        <v>0</v>
      </c>
      <c r="R7777">
        <v>0</v>
      </c>
      <c r="S7777">
        <v>0</v>
      </c>
      <c r="T7777">
        <v>18</v>
      </c>
      <c r="U7777">
        <v>0</v>
      </c>
      <c r="V7777">
        <v>0</v>
      </c>
      <c r="W7777">
        <v>0</v>
      </c>
      <c r="X7777">
        <v>88.68679124784731</v>
      </c>
      <c r="Y7777">
        <v>0</v>
      </c>
      <c r="Z7777">
        <v>0</v>
      </c>
      <c r="AA7777">
        <v>0</v>
      </c>
      <c r="AB7777">
        <v>26.595556699899973</v>
      </c>
      <c r="AC7777">
        <v>0</v>
      </c>
      <c r="AD7777">
        <v>0</v>
      </c>
      <c r="AE7777">
        <v>115.28234794774728</v>
      </c>
    </row>
    <row r="7778" spans="1:31" x14ac:dyDescent="0.3">
      <c r="A7778">
        <v>2642141</v>
      </c>
      <c r="B7778">
        <v>1</v>
      </c>
      <c r="C7778" t="s">
        <v>80</v>
      </c>
      <c r="D7778" t="s">
        <v>86</v>
      </c>
      <c r="E7778" t="s">
        <v>132</v>
      </c>
      <c r="F7778" t="s">
        <v>21257</v>
      </c>
      <c r="G7778" t="s">
        <v>268</v>
      </c>
      <c r="H7778" t="s">
        <v>135</v>
      </c>
      <c r="I7778" t="s">
        <v>136</v>
      </c>
      <c r="J7778" t="s">
        <v>137</v>
      </c>
      <c r="K7778" t="s">
        <v>138</v>
      </c>
      <c r="L7778" t="s">
        <v>21258</v>
      </c>
      <c r="M7778" t="s">
        <v>21259</v>
      </c>
      <c r="N7778">
        <v>3.5652777769999999</v>
      </c>
      <c r="O7778">
        <v>0</v>
      </c>
      <c r="P7778">
        <v>1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1.4587263233558514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1.4587263233558514</v>
      </c>
    </row>
    <row r="7779" spans="1:31" x14ac:dyDescent="0.3">
      <c r="A7779">
        <v>2641998</v>
      </c>
      <c r="B7779">
        <v>1</v>
      </c>
      <c r="C7779" t="s">
        <v>80</v>
      </c>
      <c r="D7779" t="s">
        <v>103</v>
      </c>
      <c r="E7779" t="s">
        <v>152</v>
      </c>
      <c r="F7779" t="s">
        <v>21260</v>
      </c>
      <c r="G7779" t="s">
        <v>154</v>
      </c>
      <c r="H7779" t="s">
        <v>135</v>
      </c>
      <c r="I7779" t="s">
        <v>136</v>
      </c>
      <c r="J7779" t="s">
        <v>137</v>
      </c>
      <c r="K7779" t="s">
        <v>138</v>
      </c>
      <c r="L7779" t="s">
        <v>21261</v>
      </c>
      <c r="M7779" t="s">
        <v>21262</v>
      </c>
      <c r="N7779">
        <v>0.141666666</v>
      </c>
      <c r="O7779">
        <v>0</v>
      </c>
      <c r="P7779">
        <v>62</v>
      </c>
      <c r="Q7779">
        <v>0</v>
      </c>
      <c r="R7779">
        <v>1</v>
      </c>
      <c r="S7779">
        <v>0</v>
      </c>
      <c r="T7779">
        <v>5</v>
      </c>
      <c r="U7779">
        <v>0</v>
      </c>
      <c r="V7779">
        <v>0</v>
      </c>
      <c r="W7779">
        <v>0</v>
      </c>
      <c r="X7779">
        <v>2.7040376317716301</v>
      </c>
      <c r="Y7779">
        <v>0</v>
      </c>
      <c r="Z7779">
        <v>0.26100503103462247</v>
      </c>
      <c r="AA7779">
        <v>0</v>
      </c>
      <c r="AB7779">
        <v>0.6069262535098775</v>
      </c>
      <c r="AC7779">
        <v>0</v>
      </c>
      <c r="AD7779">
        <v>0</v>
      </c>
      <c r="AE7779">
        <v>3.5719689163161301</v>
      </c>
    </row>
    <row r="7780" spans="1:31" x14ac:dyDescent="0.3">
      <c r="A7780">
        <v>2642390</v>
      </c>
      <c r="B7780">
        <v>1</v>
      </c>
      <c r="C7780" t="s">
        <v>80</v>
      </c>
      <c r="D7780" t="s">
        <v>105</v>
      </c>
      <c r="E7780" t="s">
        <v>141</v>
      </c>
      <c r="F7780" t="s">
        <v>21263</v>
      </c>
      <c r="G7780" t="s">
        <v>149</v>
      </c>
      <c r="H7780" t="s">
        <v>144</v>
      </c>
      <c r="I7780" t="s">
        <v>136</v>
      </c>
      <c r="J7780" t="s">
        <v>137</v>
      </c>
      <c r="K7780" t="s">
        <v>138</v>
      </c>
      <c r="L7780" t="s">
        <v>21264</v>
      </c>
      <c r="M7780" t="s">
        <v>21265</v>
      </c>
      <c r="N7780">
        <v>0.80361111100000004</v>
      </c>
      <c r="O7780">
        <v>5</v>
      </c>
      <c r="P7780">
        <v>4600</v>
      </c>
      <c r="Q7780">
        <v>9</v>
      </c>
      <c r="R7780">
        <v>466</v>
      </c>
      <c r="S7780">
        <v>50</v>
      </c>
      <c r="T7780">
        <v>561</v>
      </c>
      <c r="U7780">
        <v>7</v>
      </c>
      <c r="V7780">
        <v>2</v>
      </c>
      <c r="W7780">
        <v>5.0486420058039645</v>
      </c>
      <c r="X7780">
        <v>962.96976029052382</v>
      </c>
      <c r="Y7780">
        <v>211.70725127522019</v>
      </c>
      <c r="Z7780">
        <v>190.68884223302118</v>
      </c>
      <c r="AA7780">
        <v>225.66247923128043</v>
      </c>
      <c r="AB7780">
        <v>433.51256484453882</v>
      </c>
      <c r="AC7780">
        <v>218.87166978094672</v>
      </c>
      <c r="AD7780">
        <v>1.2332494463877224</v>
      </c>
      <c r="AE7780">
        <v>2249.6944591077227</v>
      </c>
    </row>
    <row r="7781" spans="1:31" x14ac:dyDescent="0.3">
      <c r="A7781">
        <v>2641855</v>
      </c>
      <c r="B7781">
        <v>2</v>
      </c>
      <c r="C7781" t="s">
        <v>80</v>
      </c>
      <c r="D7781" t="s">
        <v>93</v>
      </c>
      <c r="E7781" t="s">
        <v>152</v>
      </c>
      <c r="F7781" t="s">
        <v>16247</v>
      </c>
      <c r="G7781" t="s">
        <v>224</v>
      </c>
      <c r="H7781" t="s">
        <v>135</v>
      </c>
      <c r="I7781" t="s">
        <v>136</v>
      </c>
      <c r="J7781" t="s">
        <v>137</v>
      </c>
      <c r="K7781" t="s">
        <v>138</v>
      </c>
      <c r="L7781" t="s">
        <v>21266</v>
      </c>
      <c r="M7781" t="s">
        <v>21267</v>
      </c>
      <c r="N7781">
        <v>0.46666666600000001</v>
      </c>
      <c r="O7781">
        <v>0</v>
      </c>
      <c r="P7781">
        <v>81</v>
      </c>
      <c r="Q7781">
        <v>0</v>
      </c>
      <c r="R7781">
        <v>23</v>
      </c>
      <c r="S7781">
        <v>0</v>
      </c>
      <c r="T7781">
        <v>19</v>
      </c>
      <c r="U7781">
        <v>0</v>
      </c>
      <c r="V7781">
        <v>0</v>
      </c>
      <c r="W7781">
        <v>0</v>
      </c>
      <c r="X7781">
        <v>8.9882518274221344</v>
      </c>
      <c r="Y7781">
        <v>0</v>
      </c>
      <c r="Z7781">
        <v>68.502638142313813</v>
      </c>
      <c r="AA7781">
        <v>0</v>
      </c>
      <c r="AB7781">
        <v>16.627222706608006</v>
      </c>
      <c r="AC7781">
        <v>0</v>
      </c>
      <c r="AD7781">
        <v>0</v>
      </c>
      <c r="AE7781">
        <v>94.118112676343955</v>
      </c>
    </row>
    <row r="7782" spans="1:31" x14ac:dyDescent="0.3">
      <c r="A7782">
        <v>2641892</v>
      </c>
      <c r="B7782">
        <v>1</v>
      </c>
      <c r="C7782" t="s">
        <v>80</v>
      </c>
      <c r="D7782" t="s">
        <v>97</v>
      </c>
      <c r="E7782" t="s">
        <v>141</v>
      </c>
      <c r="F7782" t="s">
        <v>21268</v>
      </c>
      <c r="G7782" t="s">
        <v>143</v>
      </c>
      <c r="H7782" t="s">
        <v>144</v>
      </c>
      <c r="I7782" t="s">
        <v>136</v>
      </c>
      <c r="J7782" t="s">
        <v>137</v>
      </c>
      <c r="K7782" t="s">
        <v>138</v>
      </c>
      <c r="L7782" t="s">
        <v>21269</v>
      </c>
      <c r="M7782" t="s">
        <v>21194</v>
      </c>
      <c r="N7782">
        <v>0.79694444399999997</v>
      </c>
      <c r="O7782">
        <v>0</v>
      </c>
      <c r="P7782">
        <v>18</v>
      </c>
      <c r="Q7782">
        <v>0</v>
      </c>
      <c r="R7782">
        <v>0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6.4538108676351387</v>
      </c>
      <c r="Y7782">
        <v>0</v>
      </c>
      <c r="Z7782">
        <v>0</v>
      </c>
      <c r="AA7782">
        <v>0</v>
      </c>
      <c r="AB7782">
        <v>1.8625832846433554E-2</v>
      </c>
      <c r="AC7782">
        <v>0</v>
      </c>
      <c r="AD7782">
        <v>0</v>
      </c>
      <c r="AE7782">
        <v>6.4724367004815724</v>
      </c>
    </row>
    <row r="7783" spans="1:31" x14ac:dyDescent="0.3">
      <c r="A7783">
        <v>2642241</v>
      </c>
      <c r="B7783">
        <v>1</v>
      </c>
      <c r="C7783" t="s">
        <v>80</v>
      </c>
      <c r="D7783" t="s">
        <v>108</v>
      </c>
      <c r="E7783" t="s">
        <v>165</v>
      </c>
      <c r="F7783" t="s">
        <v>21270</v>
      </c>
      <c r="G7783" t="s">
        <v>3645</v>
      </c>
      <c r="H7783" t="s">
        <v>135</v>
      </c>
      <c r="I7783" t="s">
        <v>136</v>
      </c>
      <c r="J7783" t="s">
        <v>137</v>
      </c>
      <c r="K7783" t="s">
        <v>138</v>
      </c>
      <c r="L7783" t="s">
        <v>21271</v>
      </c>
      <c r="M7783" t="s">
        <v>21272</v>
      </c>
      <c r="N7783">
        <v>7.16</v>
      </c>
      <c r="O7783">
        <v>0</v>
      </c>
      <c r="P7783">
        <v>12</v>
      </c>
      <c r="Q7783">
        <v>0</v>
      </c>
      <c r="R7783">
        <v>1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13.485532914430971</v>
      </c>
      <c r="Y7783">
        <v>0</v>
      </c>
      <c r="Z7783">
        <v>7.4914197890813519</v>
      </c>
      <c r="AA7783">
        <v>0</v>
      </c>
      <c r="AB7783">
        <v>0</v>
      </c>
      <c r="AC7783">
        <v>0</v>
      </c>
      <c r="AD7783">
        <v>0</v>
      </c>
      <c r="AE7783">
        <v>20.976952703512325</v>
      </c>
    </row>
    <row r="7784" spans="1:31" x14ac:dyDescent="0.3">
      <c r="A7784">
        <v>2641955</v>
      </c>
      <c r="B7784">
        <v>1</v>
      </c>
      <c r="C7784" t="s">
        <v>80</v>
      </c>
      <c r="D7784" t="s">
        <v>83</v>
      </c>
      <c r="E7784" t="s">
        <v>141</v>
      </c>
      <c r="F7784" t="s">
        <v>21273</v>
      </c>
      <c r="G7784" t="s">
        <v>149</v>
      </c>
      <c r="H7784" t="s">
        <v>144</v>
      </c>
      <c r="I7784" t="s">
        <v>136</v>
      </c>
      <c r="J7784" t="s">
        <v>137</v>
      </c>
      <c r="K7784" t="s">
        <v>138</v>
      </c>
      <c r="L7784" t="s">
        <v>21274</v>
      </c>
      <c r="M7784" t="s">
        <v>21275</v>
      </c>
      <c r="N7784">
        <v>0.28611111099999997</v>
      </c>
      <c r="O7784">
        <v>0</v>
      </c>
      <c r="P7784">
        <v>2355</v>
      </c>
      <c r="Q7784">
        <v>0</v>
      </c>
      <c r="R7784">
        <v>0</v>
      </c>
      <c r="S7784">
        <v>8</v>
      </c>
      <c r="T7784">
        <v>376</v>
      </c>
      <c r="U7784">
        <v>7</v>
      </c>
      <c r="V7784">
        <v>15</v>
      </c>
      <c r="W7784">
        <v>0</v>
      </c>
      <c r="X7784">
        <v>196.77910596786674</v>
      </c>
      <c r="Y7784">
        <v>0</v>
      </c>
      <c r="Z7784">
        <v>0</v>
      </c>
      <c r="AA7784">
        <v>49.838422589828575</v>
      </c>
      <c r="AB7784">
        <v>146.42775209452429</v>
      </c>
      <c r="AC7784">
        <v>399.70906522499695</v>
      </c>
      <c r="AD7784">
        <v>88.010063604438471</v>
      </c>
      <c r="AE7784">
        <v>880.76440948165509</v>
      </c>
    </row>
    <row r="7785" spans="1:31" x14ac:dyDescent="0.3">
      <c r="A7785">
        <v>2642055</v>
      </c>
      <c r="B7785">
        <v>1</v>
      </c>
      <c r="C7785" t="s">
        <v>80</v>
      </c>
      <c r="D7785" t="s">
        <v>96</v>
      </c>
      <c r="E7785" t="s">
        <v>132</v>
      </c>
      <c r="F7785" t="s">
        <v>21276</v>
      </c>
      <c r="G7785" t="s">
        <v>228</v>
      </c>
      <c r="H7785" t="s">
        <v>135</v>
      </c>
      <c r="I7785" t="s">
        <v>136</v>
      </c>
      <c r="J7785" t="s">
        <v>137</v>
      </c>
      <c r="K7785" t="s">
        <v>138</v>
      </c>
      <c r="L7785" t="s">
        <v>21277</v>
      </c>
      <c r="M7785" t="s">
        <v>21278</v>
      </c>
      <c r="N7785">
        <v>3.006388888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1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6.0642826998874995</v>
      </c>
      <c r="AC7785">
        <v>0</v>
      </c>
      <c r="AD7785">
        <v>0</v>
      </c>
      <c r="AE7785">
        <v>6.0642826998874995</v>
      </c>
    </row>
    <row r="7786" spans="1:31" x14ac:dyDescent="0.3">
      <c r="A7786">
        <v>2641809</v>
      </c>
      <c r="B7786">
        <v>1</v>
      </c>
      <c r="C7786" t="s">
        <v>80</v>
      </c>
      <c r="D7786" t="s">
        <v>82</v>
      </c>
      <c r="E7786" t="s">
        <v>152</v>
      </c>
      <c r="F7786" t="s">
        <v>21279</v>
      </c>
      <c r="G7786" t="s">
        <v>220</v>
      </c>
      <c r="H7786" t="s">
        <v>135</v>
      </c>
      <c r="I7786" t="s">
        <v>136</v>
      </c>
      <c r="J7786" t="s">
        <v>137</v>
      </c>
      <c r="K7786" t="s">
        <v>162</v>
      </c>
      <c r="L7786" t="s">
        <v>21280</v>
      </c>
      <c r="M7786" t="s">
        <v>21281</v>
      </c>
      <c r="N7786">
        <v>1.816944444</v>
      </c>
      <c r="O7786">
        <v>0</v>
      </c>
      <c r="P7786">
        <v>467</v>
      </c>
      <c r="Q7786">
        <v>0</v>
      </c>
      <c r="R7786">
        <v>0</v>
      </c>
      <c r="S7786">
        <v>0</v>
      </c>
      <c r="T7786">
        <v>132</v>
      </c>
      <c r="U7786">
        <v>0</v>
      </c>
      <c r="V7786">
        <v>0</v>
      </c>
      <c r="W7786">
        <v>0</v>
      </c>
      <c r="X7786">
        <v>275.08764915921421</v>
      </c>
      <c r="Y7786">
        <v>0</v>
      </c>
      <c r="Z7786">
        <v>0</v>
      </c>
      <c r="AA7786">
        <v>0</v>
      </c>
      <c r="AB7786">
        <v>227.95081167620756</v>
      </c>
      <c r="AC7786">
        <v>0</v>
      </c>
      <c r="AD7786">
        <v>0</v>
      </c>
      <c r="AE7786">
        <v>503.0384608354218</v>
      </c>
    </row>
    <row r="7787" spans="1:31" x14ac:dyDescent="0.3">
      <c r="A7787">
        <v>2642164</v>
      </c>
      <c r="B7787">
        <v>1</v>
      </c>
      <c r="C7787" t="s">
        <v>80</v>
      </c>
      <c r="D7787" t="s">
        <v>97</v>
      </c>
      <c r="E7787" t="s">
        <v>165</v>
      </c>
      <c r="F7787" t="s">
        <v>21282</v>
      </c>
      <c r="G7787" t="s">
        <v>224</v>
      </c>
      <c r="H7787" t="s">
        <v>135</v>
      </c>
      <c r="I7787" t="s">
        <v>136</v>
      </c>
      <c r="J7787" t="s">
        <v>137</v>
      </c>
      <c r="K7787" t="s">
        <v>138</v>
      </c>
      <c r="L7787" t="s">
        <v>21283</v>
      </c>
      <c r="M7787" t="s">
        <v>21284</v>
      </c>
      <c r="N7787">
        <v>0.887222222</v>
      </c>
      <c r="O7787">
        <v>0</v>
      </c>
      <c r="P7787">
        <v>11</v>
      </c>
      <c r="Q7787">
        <v>0</v>
      </c>
      <c r="R7787">
        <v>42</v>
      </c>
      <c r="S7787">
        <v>0</v>
      </c>
      <c r="T7787">
        <v>6</v>
      </c>
      <c r="U7787">
        <v>0</v>
      </c>
      <c r="V7787">
        <v>0</v>
      </c>
      <c r="W7787">
        <v>0</v>
      </c>
      <c r="X7787">
        <v>3.021720180597375</v>
      </c>
      <c r="Y7787">
        <v>0</v>
      </c>
      <c r="Z7787">
        <v>11.581508276094439</v>
      </c>
      <c r="AA7787">
        <v>0</v>
      </c>
      <c r="AB7787">
        <v>11.462193226630971</v>
      </c>
      <c r="AC7787">
        <v>0</v>
      </c>
      <c r="AD7787">
        <v>0</v>
      </c>
      <c r="AE7787">
        <v>26.065421683322786</v>
      </c>
    </row>
    <row r="7788" spans="1:31" x14ac:dyDescent="0.3">
      <c r="A7788">
        <v>2641792</v>
      </c>
      <c r="B7788">
        <v>2</v>
      </c>
      <c r="C7788" t="s">
        <v>80</v>
      </c>
      <c r="D7788" t="s">
        <v>105</v>
      </c>
      <c r="E7788" t="s">
        <v>181</v>
      </c>
      <c r="F7788" t="s">
        <v>3209</v>
      </c>
      <c r="G7788" t="s">
        <v>143</v>
      </c>
      <c r="H7788" t="s">
        <v>144</v>
      </c>
      <c r="I7788" t="s">
        <v>136</v>
      </c>
      <c r="J7788" t="s">
        <v>137</v>
      </c>
      <c r="K7788" t="s">
        <v>138</v>
      </c>
      <c r="L7788" t="s">
        <v>21285</v>
      </c>
      <c r="M7788" t="s">
        <v>21286</v>
      </c>
      <c r="N7788">
        <v>0.943333333</v>
      </c>
      <c r="O7788">
        <v>1</v>
      </c>
      <c r="P7788">
        <v>1799</v>
      </c>
      <c r="Q7788">
        <v>8</v>
      </c>
      <c r="R7788">
        <v>12</v>
      </c>
      <c r="S7788">
        <v>32</v>
      </c>
      <c r="T7788">
        <v>224</v>
      </c>
      <c r="U7788">
        <v>11</v>
      </c>
      <c r="V7788">
        <v>11</v>
      </c>
      <c r="W7788">
        <v>0.56714428771205716</v>
      </c>
      <c r="X7788">
        <v>476.86786537484835</v>
      </c>
      <c r="Y7788">
        <v>77.818137005749719</v>
      </c>
      <c r="Z7788">
        <v>5.6603450425817394</v>
      </c>
      <c r="AA7788">
        <v>498.60412249774771</v>
      </c>
      <c r="AB7788">
        <v>403.22067275250384</v>
      </c>
      <c r="AC7788">
        <v>2416.1465232113551</v>
      </c>
      <c r="AD7788">
        <v>394.66444829360142</v>
      </c>
      <c r="AE7788">
        <v>4273.5492584660997</v>
      </c>
    </row>
    <row r="7789" spans="1:31" x14ac:dyDescent="0.3">
      <c r="A7789">
        <v>2641852</v>
      </c>
      <c r="B7789">
        <v>1</v>
      </c>
      <c r="C7789" t="s">
        <v>81</v>
      </c>
      <c r="D7789" t="s">
        <v>128</v>
      </c>
      <c r="E7789" t="s">
        <v>194</v>
      </c>
      <c r="F7789" t="s">
        <v>431</v>
      </c>
      <c r="G7789" t="s">
        <v>161</v>
      </c>
      <c r="H7789" t="s">
        <v>144</v>
      </c>
      <c r="I7789" t="s">
        <v>136</v>
      </c>
      <c r="J7789" t="s">
        <v>137</v>
      </c>
      <c r="K7789" t="s">
        <v>162</v>
      </c>
      <c r="L7789" t="s">
        <v>21287</v>
      </c>
      <c r="M7789" t="s">
        <v>21288</v>
      </c>
      <c r="N7789">
        <v>3.594166666</v>
      </c>
      <c r="O7789">
        <v>14</v>
      </c>
      <c r="P7789">
        <v>106</v>
      </c>
      <c r="Q7789">
        <v>35</v>
      </c>
      <c r="R7789">
        <v>16</v>
      </c>
      <c r="S7789">
        <v>3</v>
      </c>
      <c r="T7789">
        <v>9</v>
      </c>
      <c r="U7789">
        <v>0</v>
      </c>
      <c r="V7789">
        <v>0</v>
      </c>
      <c r="W7789">
        <v>15.074688790361861</v>
      </c>
      <c r="X7789">
        <v>68.270762092807416</v>
      </c>
      <c r="Y7789">
        <v>77.346005397451734</v>
      </c>
      <c r="Z7789">
        <v>110.05095312085602</v>
      </c>
      <c r="AA7789">
        <v>15.043879940157103</v>
      </c>
      <c r="AB7789">
        <v>18.750421871187839</v>
      </c>
      <c r="AC7789">
        <v>0</v>
      </c>
      <c r="AD7789">
        <v>0</v>
      </c>
      <c r="AE7789">
        <v>304.53671121282201</v>
      </c>
    </row>
    <row r="7790" spans="1:31" x14ac:dyDescent="0.3">
      <c r="A7790">
        <v>2642516</v>
      </c>
      <c r="B7790">
        <v>1</v>
      </c>
      <c r="C7790" t="s">
        <v>81</v>
      </c>
      <c r="D7790" t="s">
        <v>112</v>
      </c>
      <c r="E7790" t="s">
        <v>152</v>
      </c>
      <c r="F7790" t="s">
        <v>21289</v>
      </c>
      <c r="G7790" t="s">
        <v>191</v>
      </c>
      <c r="H7790" t="s">
        <v>135</v>
      </c>
      <c r="I7790" t="s">
        <v>136</v>
      </c>
      <c r="J7790" t="s">
        <v>137</v>
      </c>
      <c r="K7790" t="s">
        <v>138</v>
      </c>
      <c r="L7790" t="s">
        <v>21290</v>
      </c>
      <c r="M7790" t="s">
        <v>21291</v>
      </c>
      <c r="N7790">
        <v>0.88166666599999999</v>
      </c>
      <c r="O7790">
        <v>0</v>
      </c>
      <c r="P7790">
        <v>63</v>
      </c>
      <c r="Q7790">
        <v>0</v>
      </c>
      <c r="R7790">
        <v>17</v>
      </c>
      <c r="S7790">
        <v>0</v>
      </c>
      <c r="T7790">
        <v>3</v>
      </c>
      <c r="U7790">
        <v>0</v>
      </c>
      <c r="V7790">
        <v>0</v>
      </c>
      <c r="W7790">
        <v>0</v>
      </c>
      <c r="X7790">
        <v>20.738660203465699</v>
      </c>
      <c r="Y7790">
        <v>0</v>
      </c>
      <c r="Z7790">
        <v>27.571406105492017</v>
      </c>
      <c r="AA7790">
        <v>0</v>
      </c>
      <c r="AB7790">
        <v>3.1477158045794842</v>
      </c>
      <c r="AC7790">
        <v>0</v>
      </c>
      <c r="AD7790">
        <v>0</v>
      </c>
      <c r="AE7790">
        <v>51.457782113537199</v>
      </c>
    </row>
    <row r="7791" spans="1:31" x14ac:dyDescent="0.3">
      <c r="A7791">
        <v>2641826</v>
      </c>
      <c r="B7791">
        <v>1</v>
      </c>
      <c r="C7791" t="s">
        <v>80</v>
      </c>
      <c r="D7791" t="s">
        <v>103</v>
      </c>
      <c r="E7791" t="s">
        <v>165</v>
      </c>
      <c r="F7791" t="s">
        <v>21292</v>
      </c>
      <c r="G7791" t="s">
        <v>161</v>
      </c>
      <c r="H7791" t="s">
        <v>135</v>
      </c>
      <c r="I7791" t="s">
        <v>136</v>
      </c>
      <c r="J7791" t="s">
        <v>137</v>
      </c>
      <c r="K7791" t="s">
        <v>162</v>
      </c>
      <c r="L7791" t="s">
        <v>21293</v>
      </c>
      <c r="M7791" t="s">
        <v>21294</v>
      </c>
      <c r="N7791">
        <v>5.8186111110000001</v>
      </c>
      <c r="O7791">
        <v>0</v>
      </c>
      <c r="P7791">
        <v>103</v>
      </c>
      <c r="Q7791">
        <v>0</v>
      </c>
      <c r="R7791">
        <v>0</v>
      </c>
      <c r="S7791">
        <v>0</v>
      </c>
      <c r="T7791">
        <v>28</v>
      </c>
      <c r="U7791">
        <v>0</v>
      </c>
      <c r="V7791">
        <v>0</v>
      </c>
      <c r="W7791">
        <v>0</v>
      </c>
      <c r="X7791">
        <v>174.94955768999827</v>
      </c>
      <c r="Y7791">
        <v>0</v>
      </c>
      <c r="Z7791">
        <v>0</v>
      </c>
      <c r="AA7791">
        <v>0</v>
      </c>
      <c r="AB7791">
        <v>174.19044948635809</v>
      </c>
      <c r="AC7791">
        <v>0</v>
      </c>
      <c r="AD7791">
        <v>0</v>
      </c>
      <c r="AE7791">
        <v>349.14000717635633</v>
      </c>
    </row>
    <row r="7792" spans="1:31" x14ac:dyDescent="0.3">
      <c r="A7792">
        <v>2642393</v>
      </c>
      <c r="B7792">
        <v>1</v>
      </c>
      <c r="C7792" t="s">
        <v>80</v>
      </c>
      <c r="D7792" t="s">
        <v>93</v>
      </c>
      <c r="E7792" t="s">
        <v>152</v>
      </c>
      <c r="F7792" t="s">
        <v>21295</v>
      </c>
      <c r="G7792" t="s">
        <v>154</v>
      </c>
      <c r="H7792" t="s">
        <v>135</v>
      </c>
      <c r="I7792" t="s">
        <v>136</v>
      </c>
      <c r="J7792" t="s">
        <v>137</v>
      </c>
      <c r="K7792" t="s">
        <v>138</v>
      </c>
      <c r="L7792" t="s">
        <v>21296</v>
      </c>
      <c r="M7792" t="s">
        <v>21297</v>
      </c>
      <c r="N7792">
        <v>9.7222221999999997E-2</v>
      </c>
      <c r="O7792">
        <v>0</v>
      </c>
      <c r="P7792">
        <v>15</v>
      </c>
      <c r="Q7792">
        <v>0</v>
      </c>
      <c r="R7792">
        <v>9</v>
      </c>
      <c r="S7792">
        <v>0</v>
      </c>
      <c r="T7792">
        <v>4</v>
      </c>
      <c r="U7792">
        <v>0</v>
      </c>
      <c r="V7792">
        <v>0</v>
      </c>
      <c r="W7792">
        <v>0</v>
      </c>
      <c r="X7792">
        <v>0.27358617869878671</v>
      </c>
      <c r="Y7792">
        <v>0</v>
      </c>
      <c r="Z7792">
        <v>2.455881646723828</v>
      </c>
      <c r="AA7792">
        <v>0</v>
      </c>
      <c r="AB7792">
        <v>0.26324802855491108</v>
      </c>
      <c r="AC7792">
        <v>0</v>
      </c>
      <c r="AD7792">
        <v>0</v>
      </c>
      <c r="AE7792">
        <v>2.992715853977526</v>
      </c>
    </row>
    <row r="7793" spans="1:31" x14ac:dyDescent="0.3">
      <c r="A7793">
        <v>2642324</v>
      </c>
      <c r="B7793">
        <v>1</v>
      </c>
      <c r="C7793" t="s">
        <v>80</v>
      </c>
      <c r="D7793" t="s">
        <v>82</v>
      </c>
      <c r="E7793" t="s">
        <v>214</v>
      </c>
      <c r="F7793" t="s">
        <v>616</v>
      </c>
      <c r="G7793" t="s">
        <v>224</v>
      </c>
      <c r="H7793" t="s">
        <v>135</v>
      </c>
      <c r="I7793" t="s">
        <v>136</v>
      </c>
      <c r="J7793" t="s">
        <v>137</v>
      </c>
      <c r="K7793" t="s">
        <v>138</v>
      </c>
      <c r="L7793" t="s">
        <v>21298</v>
      </c>
      <c r="M7793" t="s">
        <v>21299</v>
      </c>
      <c r="N7793">
        <v>1.191944444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24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87.003595675833111</v>
      </c>
      <c r="AC7793">
        <v>0</v>
      </c>
      <c r="AD7793">
        <v>0</v>
      </c>
      <c r="AE7793">
        <v>87.003595675833111</v>
      </c>
    </row>
    <row r="7794" spans="1:31" x14ac:dyDescent="0.3">
      <c r="A7794">
        <v>2642473</v>
      </c>
      <c r="B7794">
        <v>1</v>
      </c>
      <c r="C7794" t="s">
        <v>81</v>
      </c>
      <c r="D7794" t="s">
        <v>120</v>
      </c>
      <c r="E7794" t="s">
        <v>194</v>
      </c>
      <c r="F7794" t="s">
        <v>21300</v>
      </c>
      <c r="G7794" t="s">
        <v>149</v>
      </c>
      <c r="H7794" t="s">
        <v>144</v>
      </c>
      <c r="I7794" t="s">
        <v>136</v>
      </c>
      <c r="J7794" t="s">
        <v>137</v>
      </c>
      <c r="K7794" t="s">
        <v>138</v>
      </c>
      <c r="L7794" t="s">
        <v>21301</v>
      </c>
      <c r="M7794" t="s">
        <v>21302</v>
      </c>
      <c r="N7794">
        <v>1.7350000000000001</v>
      </c>
      <c r="O7794">
        <v>1</v>
      </c>
      <c r="P7794">
        <v>0</v>
      </c>
      <c r="Q7794">
        <v>18</v>
      </c>
      <c r="R7794">
        <v>44</v>
      </c>
      <c r="S7794">
        <v>13</v>
      </c>
      <c r="T7794">
        <v>11</v>
      </c>
      <c r="U7794">
        <v>1</v>
      </c>
      <c r="V7794">
        <v>0</v>
      </c>
      <c r="W7794">
        <v>0.59456809699500002</v>
      </c>
      <c r="X7794">
        <v>0</v>
      </c>
      <c r="Y7794">
        <v>270.567482694045</v>
      </c>
      <c r="Z7794">
        <v>545.33504727191746</v>
      </c>
      <c r="AA7794">
        <v>4.9492119337159091</v>
      </c>
      <c r="AB7794">
        <v>24.932464859341515</v>
      </c>
      <c r="AC7794">
        <v>4.8017174086128129</v>
      </c>
      <c r="AD7794">
        <v>0</v>
      </c>
      <c r="AE7794">
        <v>851.18049226462767</v>
      </c>
    </row>
    <row r="7795" spans="1:31" x14ac:dyDescent="0.3">
      <c r="A7795">
        <v>2642081</v>
      </c>
      <c r="B7795">
        <v>1</v>
      </c>
      <c r="C7795" t="s">
        <v>81</v>
      </c>
      <c r="D7795" t="s">
        <v>113</v>
      </c>
      <c r="E7795" t="s">
        <v>141</v>
      </c>
      <c r="F7795" t="s">
        <v>21303</v>
      </c>
      <c r="G7795" t="s">
        <v>143</v>
      </c>
      <c r="H7795" t="s">
        <v>144</v>
      </c>
      <c r="I7795" t="s">
        <v>136</v>
      </c>
      <c r="J7795" t="s">
        <v>137</v>
      </c>
      <c r="K7795" t="s">
        <v>138</v>
      </c>
      <c r="L7795" t="s">
        <v>21304</v>
      </c>
      <c r="M7795" t="s">
        <v>21305</v>
      </c>
      <c r="N7795">
        <v>1.3258333330000001</v>
      </c>
      <c r="O7795">
        <v>2</v>
      </c>
      <c r="P7795">
        <v>570</v>
      </c>
      <c r="Q7795">
        <v>2</v>
      </c>
      <c r="R7795">
        <v>115</v>
      </c>
      <c r="S7795">
        <v>1</v>
      </c>
      <c r="T7795">
        <v>36</v>
      </c>
      <c r="U7795">
        <v>0</v>
      </c>
      <c r="V7795">
        <v>0</v>
      </c>
      <c r="W7795">
        <v>0.7857066484505556</v>
      </c>
      <c r="X7795">
        <v>169.8339732455573</v>
      </c>
      <c r="Y7795">
        <v>2.0936388391014815</v>
      </c>
      <c r="Z7795">
        <v>286.10707828780926</v>
      </c>
      <c r="AA7795">
        <v>0</v>
      </c>
      <c r="AB7795">
        <v>33.741240331226486</v>
      </c>
      <c r="AC7795">
        <v>0</v>
      </c>
      <c r="AD7795">
        <v>0</v>
      </c>
      <c r="AE7795">
        <v>492.56163735214506</v>
      </c>
    </row>
    <row r="7796" spans="1:31" x14ac:dyDescent="0.3">
      <c r="A7796">
        <v>2642330</v>
      </c>
      <c r="B7796">
        <v>1</v>
      </c>
      <c r="C7796" t="s">
        <v>80</v>
      </c>
      <c r="D7796" t="s">
        <v>94</v>
      </c>
      <c r="E7796" t="s">
        <v>141</v>
      </c>
      <c r="F7796" t="s">
        <v>21306</v>
      </c>
      <c r="G7796" t="s">
        <v>154</v>
      </c>
      <c r="H7796" t="s">
        <v>144</v>
      </c>
      <c r="I7796" t="s">
        <v>136</v>
      </c>
      <c r="J7796" t="s">
        <v>137</v>
      </c>
      <c r="K7796" t="s">
        <v>138</v>
      </c>
      <c r="L7796" t="s">
        <v>21307</v>
      </c>
      <c r="M7796" t="s">
        <v>21308</v>
      </c>
      <c r="N7796">
        <v>1.3491666659999999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1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182.53778726531326</v>
      </c>
      <c r="AD7796">
        <v>0</v>
      </c>
      <c r="AE7796">
        <v>182.53778726531326</v>
      </c>
    </row>
    <row r="7797" spans="1:31" x14ac:dyDescent="0.3">
      <c r="A7797">
        <v>2642095</v>
      </c>
      <c r="B7797">
        <v>1</v>
      </c>
      <c r="C7797" t="s">
        <v>80</v>
      </c>
      <c r="D7797" t="s">
        <v>96</v>
      </c>
      <c r="E7797" t="s">
        <v>165</v>
      </c>
      <c r="F7797" t="s">
        <v>21309</v>
      </c>
      <c r="G7797" t="s">
        <v>224</v>
      </c>
      <c r="H7797" t="s">
        <v>135</v>
      </c>
      <c r="I7797" t="s">
        <v>136</v>
      </c>
      <c r="J7797" t="s">
        <v>137</v>
      </c>
      <c r="K7797" t="s">
        <v>138</v>
      </c>
      <c r="L7797" t="s">
        <v>21310</v>
      </c>
      <c r="M7797" t="s">
        <v>21311</v>
      </c>
      <c r="N7797">
        <v>4.2061111110000002</v>
      </c>
      <c r="O7797">
        <v>0</v>
      </c>
      <c r="P7797">
        <v>32</v>
      </c>
      <c r="Q7797">
        <v>0</v>
      </c>
      <c r="R7797">
        <v>0</v>
      </c>
      <c r="S7797">
        <v>0</v>
      </c>
      <c r="T7797">
        <v>3</v>
      </c>
      <c r="U7797">
        <v>0</v>
      </c>
      <c r="V7797">
        <v>0</v>
      </c>
      <c r="W7797">
        <v>0</v>
      </c>
      <c r="X7797">
        <v>75.174120406107889</v>
      </c>
      <c r="Y7797">
        <v>0</v>
      </c>
      <c r="Z7797">
        <v>0</v>
      </c>
      <c r="AA7797">
        <v>0</v>
      </c>
      <c r="AB7797">
        <v>32.618409365185833</v>
      </c>
      <c r="AC7797">
        <v>0</v>
      </c>
      <c r="AD7797">
        <v>0</v>
      </c>
      <c r="AE7797">
        <v>107.79252977129372</v>
      </c>
    </row>
    <row r="7798" spans="1:31" x14ac:dyDescent="0.3">
      <c r="A7798">
        <v>2641789</v>
      </c>
      <c r="B7798">
        <v>1</v>
      </c>
      <c r="C7798" t="s">
        <v>80</v>
      </c>
      <c r="D7798" t="s">
        <v>105</v>
      </c>
      <c r="E7798" t="s">
        <v>214</v>
      </c>
      <c r="F7798" t="s">
        <v>21312</v>
      </c>
      <c r="G7798" t="s">
        <v>224</v>
      </c>
      <c r="H7798" t="s">
        <v>135</v>
      </c>
      <c r="I7798" t="s">
        <v>136</v>
      </c>
      <c r="J7798" t="s">
        <v>137</v>
      </c>
      <c r="K7798" t="s">
        <v>138</v>
      </c>
      <c r="L7798" t="s">
        <v>21313</v>
      </c>
      <c r="M7798" t="s">
        <v>21314</v>
      </c>
      <c r="N7798">
        <v>6.4511111110000003</v>
      </c>
      <c r="O7798">
        <v>0</v>
      </c>
      <c r="P7798">
        <v>19</v>
      </c>
      <c r="Q7798">
        <v>0</v>
      </c>
      <c r="R7798">
        <v>0</v>
      </c>
      <c r="S7798">
        <v>0</v>
      </c>
      <c r="T7798">
        <v>5</v>
      </c>
      <c r="U7798">
        <v>0</v>
      </c>
      <c r="V7798">
        <v>0</v>
      </c>
      <c r="W7798">
        <v>0</v>
      </c>
      <c r="X7798">
        <v>34.689122855953471</v>
      </c>
      <c r="Y7798">
        <v>0</v>
      </c>
      <c r="Z7798">
        <v>0</v>
      </c>
      <c r="AA7798">
        <v>0</v>
      </c>
      <c r="AB7798">
        <v>26.048206278484994</v>
      </c>
      <c r="AC7798">
        <v>0</v>
      </c>
      <c r="AD7798">
        <v>0</v>
      </c>
      <c r="AE7798">
        <v>60.737329134438468</v>
      </c>
    </row>
    <row r="7799" spans="1:31" x14ac:dyDescent="0.3">
      <c r="A7799">
        <v>2642287</v>
      </c>
      <c r="B7799">
        <v>1</v>
      </c>
      <c r="C7799" t="s">
        <v>80</v>
      </c>
      <c r="D7799" t="s">
        <v>84</v>
      </c>
      <c r="E7799" t="s">
        <v>165</v>
      </c>
      <c r="F7799" t="s">
        <v>21315</v>
      </c>
      <c r="G7799" t="s">
        <v>224</v>
      </c>
      <c r="H7799" t="s">
        <v>135</v>
      </c>
      <c r="I7799" t="s">
        <v>136</v>
      </c>
      <c r="J7799" t="s">
        <v>137</v>
      </c>
      <c r="K7799" t="s">
        <v>138</v>
      </c>
      <c r="L7799" t="s">
        <v>21316</v>
      </c>
      <c r="M7799" t="s">
        <v>21317</v>
      </c>
      <c r="N7799">
        <v>4.6500000000000004</v>
      </c>
      <c r="O7799">
        <v>0</v>
      </c>
      <c r="P7799">
        <v>243</v>
      </c>
      <c r="Q7799">
        <v>0</v>
      </c>
      <c r="R7799">
        <v>0</v>
      </c>
      <c r="S7799">
        <v>0</v>
      </c>
      <c r="T7799">
        <v>26</v>
      </c>
      <c r="U7799">
        <v>0</v>
      </c>
      <c r="V7799">
        <v>0</v>
      </c>
      <c r="W7799">
        <v>0</v>
      </c>
      <c r="X7799">
        <v>341.58676071257707</v>
      </c>
      <c r="Y7799">
        <v>0</v>
      </c>
      <c r="Z7799">
        <v>0</v>
      </c>
      <c r="AA7799">
        <v>0</v>
      </c>
      <c r="AB7799">
        <v>94.688280853425198</v>
      </c>
      <c r="AC7799">
        <v>0</v>
      </c>
      <c r="AD7799">
        <v>0</v>
      </c>
      <c r="AE7799">
        <v>436.2750415660023</v>
      </c>
    </row>
    <row r="7800" spans="1:31" x14ac:dyDescent="0.3">
      <c r="A7800">
        <v>2642430</v>
      </c>
      <c r="B7800">
        <v>1</v>
      </c>
      <c r="C7800" t="s">
        <v>80</v>
      </c>
      <c r="D7800" t="s">
        <v>96</v>
      </c>
      <c r="E7800" t="s">
        <v>214</v>
      </c>
      <c r="F7800" t="s">
        <v>21318</v>
      </c>
      <c r="G7800" t="s">
        <v>224</v>
      </c>
      <c r="H7800" t="s">
        <v>135</v>
      </c>
      <c r="I7800" t="s">
        <v>136</v>
      </c>
      <c r="J7800" t="s">
        <v>137</v>
      </c>
      <c r="K7800" t="s">
        <v>138</v>
      </c>
      <c r="L7800" t="s">
        <v>21319</v>
      </c>
      <c r="M7800" t="s">
        <v>21320</v>
      </c>
      <c r="N7800">
        <v>0.47611111099999998</v>
      </c>
      <c r="O7800">
        <v>0</v>
      </c>
      <c r="P7800">
        <v>85</v>
      </c>
      <c r="Q7800">
        <v>0</v>
      </c>
      <c r="R7800">
        <v>0</v>
      </c>
      <c r="S7800">
        <v>0</v>
      </c>
      <c r="T7800">
        <v>73</v>
      </c>
      <c r="U7800">
        <v>0</v>
      </c>
      <c r="V7800">
        <v>0</v>
      </c>
      <c r="W7800">
        <v>0</v>
      </c>
      <c r="X7800">
        <v>18.368962390792795</v>
      </c>
      <c r="Y7800">
        <v>0</v>
      </c>
      <c r="Z7800">
        <v>0</v>
      </c>
      <c r="AA7800">
        <v>0</v>
      </c>
      <c r="AB7800">
        <v>65.567141199834722</v>
      </c>
      <c r="AC7800">
        <v>0</v>
      </c>
      <c r="AD7800">
        <v>0</v>
      </c>
      <c r="AE7800">
        <v>83.936103590627511</v>
      </c>
    </row>
    <row r="7801" spans="1:31" x14ac:dyDescent="0.3">
      <c r="A7801">
        <v>2641889</v>
      </c>
      <c r="B7801">
        <v>1</v>
      </c>
      <c r="C7801" t="s">
        <v>80</v>
      </c>
      <c r="D7801" t="s">
        <v>85</v>
      </c>
      <c r="E7801" t="s">
        <v>152</v>
      </c>
      <c r="F7801" t="s">
        <v>21321</v>
      </c>
      <c r="G7801" t="s">
        <v>187</v>
      </c>
      <c r="H7801" t="s">
        <v>135</v>
      </c>
      <c r="I7801" t="s">
        <v>136</v>
      </c>
      <c r="J7801" t="s">
        <v>137</v>
      </c>
      <c r="K7801" t="s">
        <v>138</v>
      </c>
      <c r="L7801" t="s">
        <v>21322</v>
      </c>
      <c r="M7801" t="s">
        <v>21323</v>
      </c>
      <c r="N7801">
        <v>0.73888888799999997</v>
      </c>
      <c r="O7801">
        <v>0</v>
      </c>
      <c r="P7801">
        <v>500</v>
      </c>
      <c r="Q7801">
        <v>0</v>
      </c>
      <c r="R7801">
        <v>0</v>
      </c>
      <c r="S7801">
        <v>0</v>
      </c>
      <c r="T7801">
        <v>69</v>
      </c>
      <c r="U7801">
        <v>0</v>
      </c>
      <c r="V7801">
        <v>0</v>
      </c>
      <c r="W7801">
        <v>0</v>
      </c>
      <c r="X7801">
        <v>122.19549143558331</v>
      </c>
      <c r="Y7801">
        <v>0</v>
      </c>
      <c r="Z7801">
        <v>0</v>
      </c>
      <c r="AA7801">
        <v>0</v>
      </c>
      <c r="AB7801">
        <v>38.691037295581111</v>
      </c>
      <c r="AC7801">
        <v>0</v>
      </c>
      <c r="AD7801">
        <v>0</v>
      </c>
      <c r="AE7801">
        <v>160.88652873116442</v>
      </c>
    </row>
    <row r="7802" spans="1:31" x14ac:dyDescent="0.3">
      <c r="A7802">
        <v>2642579</v>
      </c>
      <c r="B7802">
        <v>1</v>
      </c>
      <c r="C7802" t="s">
        <v>80</v>
      </c>
      <c r="D7802" t="s">
        <v>85</v>
      </c>
      <c r="E7802" t="s">
        <v>165</v>
      </c>
      <c r="F7802" t="s">
        <v>21324</v>
      </c>
      <c r="G7802" t="s">
        <v>224</v>
      </c>
      <c r="H7802" t="s">
        <v>135</v>
      </c>
      <c r="I7802" t="s">
        <v>136</v>
      </c>
      <c r="J7802" t="s">
        <v>137</v>
      </c>
      <c r="K7802" t="s">
        <v>138</v>
      </c>
      <c r="L7802" t="s">
        <v>21325</v>
      </c>
      <c r="M7802" t="s">
        <v>21326</v>
      </c>
      <c r="N7802">
        <v>3.653333333</v>
      </c>
      <c r="O7802">
        <v>0</v>
      </c>
      <c r="P7802">
        <v>238</v>
      </c>
      <c r="Q7802">
        <v>0</v>
      </c>
      <c r="R7802">
        <v>0</v>
      </c>
      <c r="S7802">
        <v>0</v>
      </c>
      <c r="T7802">
        <v>34</v>
      </c>
      <c r="U7802">
        <v>0</v>
      </c>
      <c r="V7802">
        <v>0</v>
      </c>
      <c r="W7802">
        <v>0</v>
      </c>
      <c r="X7802">
        <v>302.86424737562896</v>
      </c>
      <c r="Y7802">
        <v>0</v>
      </c>
      <c r="Z7802">
        <v>0</v>
      </c>
      <c r="AA7802">
        <v>0</v>
      </c>
      <c r="AB7802">
        <v>161.10965445662146</v>
      </c>
      <c r="AC7802">
        <v>0</v>
      </c>
      <c r="AD7802">
        <v>0</v>
      </c>
      <c r="AE7802">
        <v>463.97390183225042</v>
      </c>
    </row>
    <row r="7803" spans="1:31" x14ac:dyDescent="0.3">
      <c r="A7803">
        <v>2642290</v>
      </c>
      <c r="B7803">
        <v>1</v>
      </c>
      <c r="C7803" t="s">
        <v>81</v>
      </c>
      <c r="D7803" t="s">
        <v>120</v>
      </c>
      <c r="E7803" t="s">
        <v>152</v>
      </c>
      <c r="F7803" t="s">
        <v>6204</v>
      </c>
      <c r="G7803" t="s">
        <v>191</v>
      </c>
      <c r="H7803" t="s">
        <v>135</v>
      </c>
      <c r="I7803" t="s">
        <v>136</v>
      </c>
      <c r="J7803" t="s">
        <v>137</v>
      </c>
      <c r="K7803" t="s">
        <v>138</v>
      </c>
      <c r="L7803" t="s">
        <v>21327</v>
      </c>
      <c r="M7803" t="s">
        <v>21328</v>
      </c>
      <c r="N7803">
        <v>1.062777777</v>
      </c>
      <c r="O7803">
        <v>0</v>
      </c>
      <c r="P7803">
        <v>409</v>
      </c>
      <c r="Q7803">
        <v>0</v>
      </c>
      <c r="R7803">
        <v>2</v>
      </c>
      <c r="S7803">
        <v>0</v>
      </c>
      <c r="T7803">
        <v>17</v>
      </c>
      <c r="U7803">
        <v>0</v>
      </c>
      <c r="V7803">
        <v>0</v>
      </c>
      <c r="W7803">
        <v>0</v>
      </c>
      <c r="X7803">
        <v>144.74425667385628</v>
      </c>
      <c r="Y7803">
        <v>0</v>
      </c>
      <c r="Z7803">
        <v>13.795336714122698</v>
      </c>
      <c r="AA7803">
        <v>0</v>
      </c>
      <c r="AB7803">
        <v>11.624917130368873</v>
      </c>
      <c r="AC7803">
        <v>0</v>
      </c>
      <c r="AD7803">
        <v>0</v>
      </c>
      <c r="AE7803">
        <v>170.16451051834787</v>
      </c>
    </row>
    <row r="7804" spans="1:31" x14ac:dyDescent="0.3">
      <c r="A7804">
        <v>2641958</v>
      </c>
      <c r="B7804">
        <v>1</v>
      </c>
      <c r="C7804" t="s">
        <v>80</v>
      </c>
      <c r="D7804" t="s">
        <v>107</v>
      </c>
      <c r="E7804" t="s">
        <v>194</v>
      </c>
      <c r="F7804" t="s">
        <v>21329</v>
      </c>
      <c r="G7804" t="s">
        <v>149</v>
      </c>
      <c r="H7804" t="s">
        <v>144</v>
      </c>
      <c r="I7804" t="s">
        <v>136</v>
      </c>
      <c r="J7804" t="s">
        <v>137</v>
      </c>
      <c r="K7804" t="s">
        <v>138</v>
      </c>
      <c r="L7804" t="s">
        <v>21330</v>
      </c>
      <c r="M7804" t="s">
        <v>21331</v>
      </c>
      <c r="N7804">
        <v>0.42527777700000002</v>
      </c>
      <c r="O7804">
        <v>0</v>
      </c>
      <c r="P7804">
        <v>3336</v>
      </c>
      <c r="Q7804">
        <v>0</v>
      </c>
      <c r="R7804">
        <v>12</v>
      </c>
      <c r="S7804">
        <v>3</v>
      </c>
      <c r="T7804">
        <v>486</v>
      </c>
      <c r="U7804">
        <v>0</v>
      </c>
      <c r="V7804">
        <v>2</v>
      </c>
      <c r="W7804">
        <v>0</v>
      </c>
      <c r="X7804">
        <v>350.17245633142034</v>
      </c>
      <c r="Y7804">
        <v>0</v>
      </c>
      <c r="Z7804">
        <v>2.4688523133239557</v>
      </c>
      <c r="AA7804">
        <v>71.76812159310262</v>
      </c>
      <c r="AB7804">
        <v>366.59221685771769</v>
      </c>
      <c r="AC7804">
        <v>0</v>
      </c>
      <c r="AD7804">
        <v>10.970568203837681</v>
      </c>
      <c r="AE7804">
        <v>801.97221529940225</v>
      </c>
    </row>
    <row r="7805" spans="1:31" x14ac:dyDescent="0.3">
      <c r="A7805">
        <v>2642104</v>
      </c>
      <c r="B7805">
        <v>1</v>
      </c>
      <c r="C7805" t="s">
        <v>80</v>
      </c>
      <c r="D7805" t="s">
        <v>96</v>
      </c>
      <c r="E7805" t="s">
        <v>152</v>
      </c>
      <c r="F7805" t="s">
        <v>21332</v>
      </c>
      <c r="G7805" t="s">
        <v>191</v>
      </c>
      <c r="H7805" t="s">
        <v>135</v>
      </c>
      <c r="I7805" t="s">
        <v>136</v>
      </c>
      <c r="J7805" t="s">
        <v>137</v>
      </c>
      <c r="K7805" t="s">
        <v>138</v>
      </c>
      <c r="L7805" t="s">
        <v>21333</v>
      </c>
      <c r="M7805" t="s">
        <v>21334</v>
      </c>
      <c r="N7805">
        <v>7.6411111109999998</v>
      </c>
      <c r="O7805">
        <v>0</v>
      </c>
      <c r="P7805">
        <v>41</v>
      </c>
      <c r="Q7805">
        <v>0</v>
      </c>
      <c r="R7805">
        <v>0</v>
      </c>
      <c r="S7805">
        <v>0</v>
      </c>
      <c r="T7805">
        <v>33</v>
      </c>
      <c r="U7805">
        <v>0</v>
      </c>
      <c r="V7805">
        <v>0</v>
      </c>
      <c r="W7805">
        <v>0</v>
      </c>
      <c r="X7805">
        <v>124.16968918468736</v>
      </c>
      <c r="Y7805">
        <v>0</v>
      </c>
      <c r="Z7805">
        <v>0</v>
      </c>
      <c r="AA7805">
        <v>0</v>
      </c>
      <c r="AB7805">
        <v>627.79617843367021</v>
      </c>
      <c r="AC7805">
        <v>0</v>
      </c>
      <c r="AD7805">
        <v>0</v>
      </c>
      <c r="AE7805">
        <v>751.96586761835761</v>
      </c>
    </row>
    <row r="7806" spans="1:31" x14ac:dyDescent="0.3">
      <c r="A7806">
        <v>2641964</v>
      </c>
      <c r="B7806">
        <v>1</v>
      </c>
      <c r="C7806" t="s">
        <v>80</v>
      </c>
      <c r="D7806" t="s">
        <v>107</v>
      </c>
      <c r="E7806" t="s">
        <v>152</v>
      </c>
      <c r="F7806" t="s">
        <v>21335</v>
      </c>
      <c r="G7806" t="s">
        <v>161</v>
      </c>
      <c r="H7806" t="s">
        <v>135</v>
      </c>
      <c r="I7806" t="s">
        <v>136</v>
      </c>
      <c r="J7806" t="s">
        <v>137</v>
      </c>
      <c r="K7806" t="s">
        <v>162</v>
      </c>
      <c r="L7806" t="s">
        <v>21336</v>
      </c>
      <c r="M7806" t="s">
        <v>21337</v>
      </c>
      <c r="N7806">
        <v>2.1980555549999998</v>
      </c>
      <c r="O7806">
        <v>0</v>
      </c>
      <c r="P7806">
        <v>233</v>
      </c>
      <c r="Q7806">
        <v>0</v>
      </c>
      <c r="R7806">
        <v>0</v>
      </c>
      <c r="S7806">
        <v>0</v>
      </c>
      <c r="T7806">
        <v>25</v>
      </c>
      <c r="U7806">
        <v>0</v>
      </c>
      <c r="V7806">
        <v>0</v>
      </c>
      <c r="W7806">
        <v>0</v>
      </c>
      <c r="X7806">
        <v>142.38935548318253</v>
      </c>
      <c r="Y7806">
        <v>0</v>
      </c>
      <c r="Z7806">
        <v>0</v>
      </c>
      <c r="AA7806">
        <v>0</v>
      </c>
      <c r="AB7806">
        <v>51.946205163716037</v>
      </c>
      <c r="AC7806">
        <v>0</v>
      </c>
      <c r="AD7806">
        <v>0</v>
      </c>
      <c r="AE7806">
        <v>194.33556064689856</v>
      </c>
    </row>
    <row r="7807" spans="1:31" x14ac:dyDescent="0.3">
      <c r="A7807">
        <v>2641858</v>
      </c>
      <c r="B7807">
        <v>1</v>
      </c>
      <c r="C7807" t="s">
        <v>80</v>
      </c>
      <c r="D7807" t="s">
        <v>108</v>
      </c>
      <c r="E7807" t="s">
        <v>152</v>
      </c>
      <c r="F7807" t="s">
        <v>2297</v>
      </c>
      <c r="G7807" t="s">
        <v>161</v>
      </c>
      <c r="H7807" t="s">
        <v>135</v>
      </c>
      <c r="I7807" t="s">
        <v>136</v>
      </c>
      <c r="J7807" t="s">
        <v>137</v>
      </c>
      <c r="K7807" t="s">
        <v>162</v>
      </c>
      <c r="L7807" t="s">
        <v>21338</v>
      </c>
      <c r="M7807" t="s">
        <v>21339</v>
      </c>
      <c r="N7807">
        <v>8.3958333330000006</v>
      </c>
      <c r="O7807">
        <v>0</v>
      </c>
      <c r="P7807">
        <v>28</v>
      </c>
      <c r="Q7807">
        <v>0</v>
      </c>
      <c r="R7807">
        <v>6</v>
      </c>
      <c r="S7807">
        <v>0</v>
      </c>
      <c r="T7807">
        <v>5</v>
      </c>
      <c r="U7807">
        <v>0</v>
      </c>
      <c r="V7807">
        <v>0</v>
      </c>
      <c r="W7807">
        <v>0</v>
      </c>
      <c r="X7807">
        <v>69.238112416900549</v>
      </c>
      <c r="Y7807">
        <v>0</v>
      </c>
      <c r="Z7807">
        <v>96.922884059383776</v>
      </c>
      <c r="AA7807">
        <v>0</v>
      </c>
      <c r="AB7807">
        <v>142.85867360106133</v>
      </c>
      <c r="AC7807">
        <v>0</v>
      </c>
      <c r="AD7807">
        <v>0</v>
      </c>
      <c r="AE7807">
        <v>309.01967007734561</v>
      </c>
    </row>
    <row r="7808" spans="1:31" x14ac:dyDescent="0.3">
      <c r="A7808">
        <v>2642167</v>
      </c>
      <c r="B7808">
        <v>1</v>
      </c>
      <c r="C7808" t="s">
        <v>81</v>
      </c>
      <c r="D7808" t="s">
        <v>112</v>
      </c>
      <c r="E7808" t="s">
        <v>152</v>
      </c>
      <c r="F7808" t="s">
        <v>9153</v>
      </c>
      <c r="G7808" t="s">
        <v>191</v>
      </c>
      <c r="H7808" t="s">
        <v>135</v>
      </c>
      <c r="I7808" t="s">
        <v>136</v>
      </c>
      <c r="J7808" t="s">
        <v>137</v>
      </c>
      <c r="K7808" t="s">
        <v>138</v>
      </c>
      <c r="L7808" t="s">
        <v>21340</v>
      </c>
      <c r="M7808" t="s">
        <v>21341</v>
      </c>
      <c r="N7808">
        <v>0.71833333300000002</v>
      </c>
      <c r="O7808">
        <v>0</v>
      </c>
      <c r="P7808">
        <v>231</v>
      </c>
      <c r="Q7808">
        <v>0</v>
      </c>
      <c r="R7808">
        <v>40</v>
      </c>
      <c r="S7808">
        <v>0</v>
      </c>
      <c r="T7808">
        <v>61</v>
      </c>
      <c r="U7808">
        <v>0</v>
      </c>
      <c r="V7808">
        <v>0</v>
      </c>
      <c r="W7808">
        <v>0</v>
      </c>
      <c r="X7808">
        <v>34.012006082336292</v>
      </c>
      <c r="Y7808">
        <v>0</v>
      </c>
      <c r="Z7808">
        <v>17.308860498618131</v>
      </c>
      <c r="AA7808">
        <v>0</v>
      </c>
      <c r="AB7808">
        <v>17.420395543097413</v>
      </c>
      <c r="AC7808">
        <v>0</v>
      </c>
      <c r="AD7808">
        <v>0</v>
      </c>
      <c r="AE7808">
        <v>68.741262124051843</v>
      </c>
    </row>
    <row r="7809" spans="1:31" x14ac:dyDescent="0.3">
      <c r="A7809">
        <v>2642459</v>
      </c>
      <c r="B7809">
        <v>1</v>
      </c>
      <c r="C7809" t="s">
        <v>80</v>
      </c>
      <c r="D7809" t="s">
        <v>105</v>
      </c>
      <c r="E7809" t="s">
        <v>194</v>
      </c>
      <c r="F7809" t="s">
        <v>16373</v>
      </c>
      <c r="G7809" t="s">
        <v>149</v>
      </c>
      <c r="H7809" t="s">
        <v>144</v>
      </c>
      <c r="I7809" t="s">
        <v>136</v>
      </c>
      <c r="J7809" t="s">
        <v>137</v>
      </c>
      <c r="K7809" t="s">
        <v>138</v>
      </c>
      <c r="L7809" t="s">
        <v>21342</v>
      </c>
      <c r="M7809" t="s">
        <v>21343</v>
      </c>
      <c r="N7809">
        <v>0.11027777699999999</v>
      </c>
      <c r="O7809">
        <v>21</v>
      </c>
      <c r="P7809">
        <v>650</v>
      </c>
      <c r="Q7809">
        <v>11</v>
      </c>
      <c r="R7809">
        <v>31</v>
      </c>
      <c r="S7809">
        <v>35</v>
      </c>
      <c r="T7809">
        <v>68</v>
      </c>
      <c r="U7809">
        <v>7</v>
      </c>
      <c r="V7809">
        <v>0</v>
      </c>
      <c r="W7809">
        <v>2.1268710449599046</v>
      </c>
      <c r="X7809">
        <v>21.779471626372636</v>
      </c>
      <c r="Y7809">
        <v>24.926882168639427</v>
      </c>
      <c r="Z7809">
        <v>5.8682582662647249</v>
      </c>
      <c r="AA7809">
        <v>43.123618833668644</v>
      </c>
      <c r="AB7809">
        <v>7.4482094214869523</v>
      </c>
      <c r="AC7809">
        <v>31.805004720034049</v>
      </c>
      <c r="AD7809">
        <v>0</v>
      </c>
      <c r="AE7809">
        <v>137.07831608142635</v>
      </c>
    </row>
    <row r="7810" spans="1:31" x14ac:dyDescent="0.3">
      <c r="A7810">
        <v>2641772</v>
      </c>
      <c r="B7810">
        <v>1</v>
      </c>
      <c r="C7810" t="s">
        <v>80</v>
      </c>
      <c r="D7810" t="s">
        <v>97</v>
      </c>
      <c r="E7810" t="s">
        <v>141</v>
      </c>
      <c r="F7810" t="s">
        <v>21344</v>
      </c>
      <c r="G7810" t="s">
        <v>143</v>
      </c>
      <c r="H7810" t="s">
        <v>144</v>
      </c>
      <c r="I7810" t="s">
        <v>136</v>
      </c>
      <c r="J7810" t="s">
        <v>137</v>
      </c>
      <c r="K7810" t="s">
        <v>138</v>
      </c>
      <c r="L7810" t="s">
        <v>21345</v>
      </c>
      <c r="M7810" t="s">
        <v>21346</v>
      </c>
      <c r="N7810">
        <v>2.4480555549999998</v>
      </c>
      <c r="O7810">
        <v>0</v>
      </c>
      <c r="P7810">
        <v>30</v>
      </c>
      <c r="Q7810">
        <v>0</v>
      </c>
      <c r="R7810">
        <v>10</v>
      </c>
      <c r="S7810">
        <v>0</v>
      </c>
      <c r="T7810">
        <v>12</v>
      </c>
      <c r="U7810">
        <v>0</v>
      </c>
      <c r="V7810">
        <v>0</v>
      </c>
      <c r="W7810">
        <v>0</v>
      </c>
      <c r="X7810">
        <v>22.794126263356493</v>
      </c>
      <c r="Y7810">
        <v>0</v>
      </c>
      <c r="Z7810">
        <v>10.693683498854885</v>
      </c>
      <c r="AA7810">
        <v>0</v>
      </c>
      <c r="AB7810">
        <v>10.473992246513793</v>
      </c>
      <c r="AC7810">
        <v>0</v>
      </c>
      <c r="AD7810">
        <v>0</v>
      </c>
      <c r="AE7810">
        <v>43.961802008725172</v>
      </c>
    </row>
    <row r="7811" spans="1:31" x14ac:dyDescent="0.3">
      <c r="A7811">
        <v>2642110</v>
      </c>
      <c r="B7811">
        <v>1</v>
      </c>
      <c r="C7811" t="s">
        <v>81</v>
      </c>
      <c r="D7811" t="s">
        <v>114</v>
      </c>
      <c r="E7811" t="s">
        <v>165</v>
      </c>
      <c r="F7811" t="s">
        <v>21347</v>
      </c>
      <c r="G7811" t="s">
        <v>224</v>
      </c>
      <c r="H7811" t="s">
        <v>135</v>
      </c>
      <c r="I7811" t="s">
        <v>136</v>
      </c>
      <c r="J7811" t="s">
        <v>137</v>
      </c>
      <c r="K7811" t="s">
        <v>138</v>
      </c>
      <c r="L7811" t="s">
        <v>21348</v>
      </c>
      <c r="M7811" t="s">
        <v>21349</v>
      </c>
      <c r="N7811">
        <v>1.0180555549999999</v>
      </c>
      <c r="O7811">
        <v>0</v>
      </c>
      <c r="P7811">
        <v>45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5.7440944581153017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5.7440944581153017</v>
      </c>
    </row>
    <row r="7812" spans="1:31" x14ac:dyDescent="0.3">
      <c r="A7812">
        <v>2641818</v>
      </c>
      <c r="B7812">
        <v>1</v>
      </c>
      <c r="C7812" t="s">
        <v>80</v>
      </c>
      <c r="D7812" t="s">
        <v>110</v>
      </c>
      <c r="E7812" t="s">
        <v>165</v>
      </c>
      <c r="F7812" t="s">
        <v>3427</v>
      </c>
      <c r="G7812" t="s">
        <v>161</v>
      </c>
      <c r="H7812" t="s">
        <v>135</v>
      </c>
      <c r="I7812" t="s">
        <v>136</v>
      </c>
      <c r="J7812" t="s">
        <v>137</v>
      </c>
      <c r="K7812" t="s">
        <v>162</v>
      </c>
      <c r="L7812" t="s">
        <v>21350</v>
      </c>
      <c r="M7812" t="s">
        <v>21351</v>
      </c>
      <c r="N7812">
        <v>6.0244444440000002</v>
      </c>
      <c r="O7812">
        <v>0</v>
      </c>
      <c r="P7812">
        <v>209</v>
      </c>
      <c r="Q7812">
        <v>0</v>
      </c>
      <c r="R7812">
        <v>0</v>
      </c>
      <c r="S7812">
        <v>0</v>
      </c>
      <c r="T7812">
        <v>28</v>
      </c>
      <c r="U7812">
        <v>0</v>
      </c>
      <c r="V7812">
        <v>0</v>
      </c>
      <c r="W7812">
        <v>0</v>
      </c>
      <c r="X7812">
        <v>357.98998057207274</v>
      </c>
      <c r="Y7812">
        <v>0</v>
      </c>
      <c r="Z7812">
        <v>0</v>
      </c>
      <c r="AA7812">
        <v>0</v>
      </c>
      <c r="AB7812">
        <v>210.3858349271546</v>
      </c>
      <c r="AC7812">
        <v>0</v>
      </c>
      <c r="AD7812">
        <v>0</v>
      </c>
      <c r="AE7812">
        <v>568.37581549922731</v>
      </c>
    </row>
    <row r="7813" spans="1:31" x14ac:dyDescent="0.3">
      <c r="A7813">
        <v>2642359</v>
      </c>
      <c r="B7813">
        <v>1</v>
      </c>
      <c r="C7813" t="s">
        <v>80</v>
      </c>
      <c r="D7813" t="s">
        <v>96</v>
      </c>
      <c r="E7813" t="s">
        <v>165</v>
      </c>
      <c r="F7813" t="s">
        <v>21352</v>
      </c>
      <c r="G7813" t="s">
        <v>224</v>
      </c>
      <c r="H7813" t="s">
        <v>135</v>
      </c>
      <c r="I7813" t="s">
        <v>136</v>
      </c>
      <c r="J7813" t="s">
        <v>137</v>
      </c>
      <c r="K7813" t="s">
        <v>138</v>
      </c>
      <c r="L7813" t="s">
        <v>21353</v>
      </c>
      <c r="M7813" t="s">
        <v>21354</v>
      </c>
      <c r="N7813">
        <v>3.2455555550000001</v>
      </c>
      <c r="O7813">
        <v>0</v>
      </c>
      <c r="P7813">
        <v>7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20.348531103472951</v>
      </c>
      <c r="Y7813">
        <v>0</v>
      </c>
      <c r="Z7813">
        <v>0</v>
      </c>
      <c r="AA7813">
        <v>0</v>
      </c>
      <c r="AB7813">
        <v>0.26013996750886464</v>
      </c>
      <c r="AC7813">
        <v>0</v>
      </c>
      <c r="AD7813">
        <v>0</v>
      </c>
      <c r="AE7813">
        <v>20.608671070981814</v>
      </c>
    </row>
    <row r="7814" spans="1:31" x14ac:dyDescent="0.3">
      <c r="A7814">
        <v>2641921</v>
      </c>
      <c r="B7814">
        <v>1</v>
      </c>
      <c r="C7814" t="s">
        <v>80</v>
      </c>
      <c r="D7814" t="s">
        <v>99</v>
      </c>
      <c r="E7814" t="s">
        <v>165</v>
      </c>
      <c r="F7814" t="s">
        <v>21355</v>
      </c>
      <c r="G7814" t="s">
        <v>224</v>
      </c>
      <c r="H7814" t="s">
        <v>135</v>
      </c>
      <c r="I7814" t="s">
        <v>136</v>
      </c>
      <c r="J7814" t="s">
        <v>137</v>
      </c>
      <c r="K7814" t="s">
        <v>138</v>
      </c>
      <c r="L7814" t="s">
        <v>21356</v>
      </c>
      <c r="M7814" t="s">
        <v>21357</v>
      </c>
      <c r="N7814">
        <v>1.1911111109999999</v>
      </c>
      <c r="O7814">
        <v>0</v>
      </c>
      <c r="P7814">
        <v>48</v>
      </c>
      <c r="Q7814">
        <v>0</v>
      </c>
      <c r="R7814">
        <v>1</v>
      </c>
      <c r="S7814">
        <v>0</v>
      </c>
      <c r="T7814">
        <v>1</v>
      </c>
      <c r="U7814">
        <v>0</v>
      </c>
      <c r="V7814">
        <v>0</v>
      </c>
      <c r="W7814">
        <v>0</v>
      </c>
      <c r="X7814">
        <v>12.942440290106354</v>
      </c>
      <c r="Y7814">
        <v>0</v>
      </c>
      <c r="Z7814">
        <v>3.2829861608100002</v>
      </c>
      <c r="AA7814">
        <v>0</v>
      </c>
      <c r="AB7814">
        <v>0</v>
      </c>
      <c r="AC7814">
        <v>0</v>
      </c>
      <c r="AD7814">
        <v>0</v>
      </c>
      <c r="AE7814">
        <v>16.225426450916355</v>
      </c>
    </row>
    <row r="7815" spans="1:31" x14ac:dyDescent="0.3">
      <c r="A7815">
        <v>2642562</v>
      </c>
      <c r="B7815">
        <v>1</v>
      </c>
      <c r="C7815" t="s">
        <v>81</v>
      </c>
      <c r="D7815" t="s">
        <v>123</v>
      </c>
      <c r="E7815" t="s">
        <v>152</v>
      </c>
      <c r="F7815" t="s">
        <v>7920</v>
      </c>
      <c r="G7815" t="s">
        <v>191</v>
      </c>
      <c r="H7815" t="s">
        <v>135</v>
      </c>
      <c r="I7815" t="s">
        <v>136</v>
      </c>
      <c r="J7815" t="s">
        <v>137</v>
      </c>
      <c r="K7815" t="s">
        <v>138</v>
      </c>
      <c r="L7815" t="s">
        <v>21358</v>
      </c>
      <c r="M7815" t="s">
        <v>21359</v>
      </c>
      <c r="N7815">
        <v>0.72083333299999997</v>
      </c>
      <c r="O7815">
        <v>0</v>
      </c>
      <c r="P7815">
        <v>73</v>
      </c>
      <c r="Q7815">
        <v>0</v>
      </c>
      <c r="R7815">
        <v>22</v>
      </c>
      <c r="S7815">
        <v>0</v>
      </c>
      <c r="T7815">
        <v>10</v>
      </c>
      <c r="U7815">
        <v>0</v>
      </c>
      <c r="V7815">
        <v>0</v>
      </c>
      <c r="W7815">
        <v>0</v>
      </c>
      <c r="X7815">
        <v>8.8197959685532705</v>
      </c>
      <c r="Y7815">
        <v>0</v>
      </c>
      <c r="Z7815">
        <v>8.2802404385874215</v>
      </c>
      <c r="AA7815">
        <v>0</v>
      </c>
      <c r="AB7815">
        <v>3.4029349414749053</v>
      </c>
      <c r="AC7815">
        <v>0</v>
      </c>
      <c r="AD7815">
        <v>0</v>
      </c>
      <c r="AE7815">
        <v>20.502971348615596</v>
      </c>
    </row>
    <row r="7816" spans="1:31" x14ac:dyDescent="0.3">
      <c r="A7816">
        <v>2641677</v>
      </c>
      <c r="B7816">
        <v>3</v>
      </c>
      <c r="C7816" t="s">
        <v>80</v>
      </c>
      <c r="D7816" t="s">
        <v>83</v>
      </c>
      <c r="E7816" t="s">
        <v>141</v>
      </c>
      <c r="F7816" t="s">
        <v>21360</v>
      </c>
      <c r="G7816" t="s">
        <v>149</v>
      </c>
      <c r="H7816" t="s">
        <v>144</v>
      </c>
      <c r="I7816" t="s">
        <v>136</v>
      </c>
      <c r="J7816" t="s">
        <v>137</v>
      </c>
      <c r="K7816" t="s">
        <v>138</v>
      </c>
      <c r="L7816" t="s">
        <v>21027</v>
      </c>
      <c r="M7816" t="s">
        <v>21361</v>
      </c>
      <c r="N7816">
        <v>1.1100000000000001</v>
      </c>
      <c r="O7816">
        <v>0</v>
      </c>
      <c r="P7816">
        <v>1</v>
      </c>
      <c r="Q7816">
        <v>0</v>
      </c>
      <c r="R7816">
        <v>0</v>
      </c>
      <c r="S7816">
        <v>0</v>
      </c>
      <c r="T7816">
        <v>63</v>
      </c>
      <c r="U7816">
        <v>0</v>
      </c>
      <c r="V7816">
        <v>15</v>
      </c>
      <c r="W7816">
        <v>0</v>
      </c>
      <c r="X7816">
        <v>2.120881512320931E-2</v>
      </c>
      <c r="Y7816">
        <v>0</v>
      </c>
      <c r="Z7816">
        <v>0</v>
      </c>
      <c r="AA7816">
        <v>0</v>
      </c>
      <c r="AB7816">
        <v>77.534124080892425</v>
      </c>
      <c r="AC7816">
        <v>0</v>
      </c>
      <c r="AD7816">
        <v>320.28678106022477</v>
      </c>
      <c r="AE7816">
        <v>397.84211395624038</v>
      </c>
    </row>
    <row r="7817" spans="1:31" x14ac:dyDescent="0.3">
      <c r="A7817">
        <v>2641729</v>
      </c>
      <c r="B7817">
        <v>1</v>
      </c>
      <c r="C7817" t="s">
        <v>80</v>
      </c>
      <c r="D7817" t="s">
        <v>83</v>
      </c>
      <c r="E7817" t="s">
        <v>165</v>
      </c>
      <c r="F7817" t="s">
        <v>20719</v>
      </c>
      <c r="G7817" t="s">
        <v>216</v>
      </c>
      <c r="H7817" t="s">
        <v>135</v>
      </c>
      <c r="I7817" t="s">
        <v>136</v>
      </c>
      <c r="J7817" t="s">
        <v>137</v>
      </c>
      <c r="K7817" t="s">
        <v>138</v>
      </c>
      <c r="L7817" t="s">
        <v>21362</v>
      </c>
      <c r="M7817" t="s">
        <v>21363</v>
      </c>
      <c r="N7817">
        <v>3.5663888880000001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31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66.533452956854902</v>
      </c>
      <c r="AC7817">
        <v>0</v>
      </c>
      <c r="AD7817">
        <v>0</v>
      </c>
      <c r="AE7817">
        <v>66.533452956854902</v>
      </c>
    </row>
    <row r="7818" spans="1:31" x14ac:dyDescent="0.3">
      <c r="A7818">
        <v>2641735</v>
      </c>
      <c r="B7818">
        <v>1</v>
      </c>
      <c r="C7818" t="s">
        <v>80</v>
      </c>
      <c r="D7818" t="s">
        <v>96</v>
      </c>
      <c r="E7818" t="s">
        <v>132</v>
      </c>
      <c r="F7818" t="s">
        <v>21364</v>
      </c>
      <c r="G7818" t="s">
        <v>228</v>
      </c>
      <c r="H7818" t="s">
        <v>135</v>
      </c>
      <c r="I7818" t="s">
        <v>136</v>
      </c>
      <c r="J7818" t="s">
        <v>137</v>
      </c>
      <c r="K7818" t="s">
        <v>138</v>
      </c>
      <c r="L7818" t="s">
        <v>21365</v>
      </c>
      <c r="M7818" t="s">
        <v>21366</v>
      </c>
      <c r="N7818">
        <v>1.4536111110000001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2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8.2524252223133239</v>
      </c>
      <c r="AC7818">
        <v>0</v>
      </c>
      <c r="AD7818">
        <v>0</v>
      </c>
      <c r="AE7818">
        <v>8.2524252223133239</v>
      </c>
    </row>
    <row r="7819" spans="1:31" x14ac:dyDescent="0.3">
      <c r="A7819">
        <v>2642419</v>
      </c>
      <c r="B7819">
        <v>1</v>
      </c>
      <c r="C7819" t="s">
        <v>81</v>
      </c>
      <c r="D7819" t="s">
        <v>128</v>
      </c>
      <c r="E7819" t="s">
        <v>194</v>
      </c>
      <c r="F7819" t="s">
        <v>9879</v>
      </c>
      <c r="G7819" t="s">
        <v>149</v>
      </c>
      <c r="H7819" t="s">
        <v>144</v>
      </c>
      <c r="I7819" t="s">
        <v>136</v>
      </c>
      <c r="J7819" t="s">
        <v>137</v>
      </c>
      <c r="K7819" t="s">
        <v>138</v>
      </c>
      <c r="L7819" t="s">
        <v>21367</v>
      </c>
      <c r="M7819" t="s">
        <v>21368</v>
      </c>
      <c r="N7819">
        <v>0.73388888799999996</v>
      </c>
      <c r="O7819">
        <v>7</v>
      </c>
      <c r="P7819">
        <v>1069</v>
      </c>
      <c r="Q7819">
        <v>9</v>
      </c>
      <c r="R7819">
        <v>15</v>
      </c>
      <c r="S7819">
        <v>15</v>
      </c>
      <c r="T7819">
        <v>129</v>
      </c>
      <c r="U7819">
        <v>0</v>
      </c>
      <c r="V7819">
        <v>0</v>
      </c>
      <c r="W7819">
        <v>1.6530282529075007</v>
      </c>
      <c r="X7819">
        <v>121.86638806255448</v>
      </c>
      <c r="Y7819">
        <v>25.805451963820502</v>
      </c>
      <c r="Z7819">
        <v>23.822151653283996</v>
      </c>
      <c r="AA7819">
        <v>139.34149971014116</v>
      </c>
      <c r="AB7819">
        <v>46.933138981414551</v>
      </c>
      <c r="AC7819">
        <v>0</v>
      </c>
      <c r="AD7819">
        <v>0</v>
      </c>
      <c r="AE7819">
        <v>359.42165862412219</v>
      </c>
    </row>
    <row r="7820" spans="1:31" x14ac:dyDescent="0.3">
      <c r="A7820">
        <v>2641755</v>
      </c>
      <c r="B7820">
        <v>1</v>
      </c>
      <c r="C7820" t="s">
        <v>80</v>
      </c>
      <c r="D7820" t="s">
        <v>93</v>
      </c>
      <c r="E7820" t="s">
        <v>152</v>
      </c>
      <c r="F7820" t="s">
        <v>21295</v>
      </c>
      <c r="G7820" t="s">
        <v>216</v>
      </c>
      <c r="H7820" t="s">
        <v>135</v>
      </c>
      <c r="I7820" t="s">
        <v>136</v>
      </c>
      <c r="J7820" t="s">
        <v>137</v>
      </c>
      <c r="K7820" t="s">
        <v>138</v>
      </c>
      <c r="L7820" t="s">
        <v>21369</v>
      </c>
      <c r="M7820" t="s">
        <v>21370</v>
      </c>
      <c r="N7820">
        <v>7.5355555550000002</v>
      </c>
      <c r="O7820">
        <v>0</v>
      </c>
      <c r="P7820">
        <v>15</v>
      </c>
      <c r="Q7820">
        <v>0</v>
      </c>
      <c r="R7820">
        <v>9</v>
      </c>
      <c r="S7820">
        <v>0</v>
      </c>
      <c r="T7820">
        <v>4</v>
      </c>
      <c r="U7820">
        <v>0</v>
      </c>
      <c r="V7820">
        <v>0</v>
      </c>
      <c r="W7820">
        <v>0</v>
      </c>
      <c r="X7820">
        <v>18.702649074617291</v>
      </c>
      <c r="Y7820">
        <v>0</v>
      </c>
      <c r="Z7820">
        <v>168.50965485356875</v>
      </c>
      <c r="AA7820">
        <v>0</v>
      </c>
      <c r="AB7820">
        <v>16.55564754480951</v>
      </c>
      <c r="AC7820">
        <v>0</v>
      </c>
      <c r="AD7820">
        <v>0</v>
      </c>
      <c r="AE7820">
        <v>203.76795147299555</v>
      </c>
    </row>
    <row r="7821" spans="1:31" x14ac:dyDescent="0.3">
      <c r="A7821">
        <v>2641855</v>
      </c>
      <c r="B7821">
        <v>1</v>
      </c>
      <c r="C7821" t="s">
        <v>80</v>
      </c>
      <c r="D7821" t="s">
        <v>93</v>
      </c>
      <c r="E7821" t="s">
        <v>165</v>
      </c>
      <c r="F7821" t="s">
        <v>21371</v>
      </c>
      <c r="G7821" t="s">
        <v>224</v>
      </c>
      <c r="H7821" t="s">
        <v>135</v>
      </c>
      <c r="I7821" t="s">
        <v>136</v>
      </c>
      <c r="J7821" t="s">
        <v>137</v>
      </c>
      <c r="K7821" t="s">
        <v>138</v>
      </c>
      <c r="L7821" t="s">
        <v>21372</v>
      </c>
      <c r="M7821" t="s">
        <v>21266</v>
      </c>
      <c r="N7821">
        <v>2.409444444</v>
      </c>
      <c r="O7821">
        <v>0</v>
      </c>
      <c r="P7821">
        <v>63</v>
      </c>
      <c r="Q7821">
        <v>0</v>
      </c>
      <c r="R7821">
        <v>9</v>
      </c>
      <c r="S7821">
        <v>0</v>
      </c>
      <c r="T7821">
        <v>5</v>
      </c>
      <c r="U7821">
        <v>0</v>
      </c>
      <c r="V7821">
        <v>0</v>
      </c>
      <c r="W7821">
        <v>0</v>
      </c>
      <c r="X7821">
        <v>33.098424766814418</v>
      </c>
      <c r="Y7821">
        <v>0</v>
      </c>
      <c r="Z7821">
        <v>68.053664699347181</v>
      </c>
      <c r="AA7821">
        <v>0</v>
      </c>
      <c r="AB7821">
        <v>16.095693164195236</v>
      </c>
      <c r="AC7821">
        <v>0</v>
      </c>
      <c r="AD7821">
        <v>0</v>
      </c>
      <c r="AE7821">
        <v>117.24778263035684</v>
      </c>
    </row>
    <row r="7822" spans="1:31" x14ac:dyDescent="0.3">
      <c r="A7822">
        <v>2642047</v>
      </c>
      <c r="B7822">
        <v>1</v>
      </c>
      <c r="C7822" t="s">
        <v>80</v>
      </c>
      <c r="D7822" t="s">
        <v>85</v>
      </c>
      <c r="E7822" t="s">
        <v>214</v>
      </c>
      <c r="F7822" t="s">
        <v>21373</v>
      </c>
      <c r="G7822" t="s">
        <v>224</v>
      </c>
      <c r="H7822" t="s">
        <v>135</v>
      </c>
      <c r="I7822" t="s">
        <v>136</v>
      </c>
      <c r="J7822" t="s">
        <v>137</v>
      </c>
      <c r="K7822" t="s">
        <v>138</v>
      </c>
      <c r="L7822" t="s">
        <v>21374</v>
      </c>
      <c r="M7822" t="s">
        <v>21375</v>
      </c>
      <c r="N7822">
        <v>1.5877777769999999</v>
      </c>
      <c r="O7822">
        <v>0</v>
      </c>
      <c r="P7822">
        <v>162</v>
      </c>
      <c r="Q7822">
        <v>0</v>
      </c>
      <c r="R7822">
        <v>0</v>
      </c>
      <c r="S7822">
        <v>0</v>
      </c>
      <c r="T7822">
        <v>4</v>
      </c>
      <c r="U7822">
        <v>0</v>
      </c>
      <c r="V7822">
        <v>0</v>
      </c>
      <c r="W7822">
        <v>0</v>
      </c>
      <c r="X7822">
        <v>70.773312694098635</v>
      </c>
      <c r="Y7822">
        <v>0</v>
      </c>
      <c r="Z7822">
        <v>0</v>
      </c>
      <c r="AA7822">
        <v>0</v>
      </c>
      <c r="AB7822">
        <v>9.7020504685394204</v>
      </c>
      <c r="AC7822">
        <v>0</v>
      </c>
      <c r="AD7822">
        <v>0</v>
      </c>
      <c r="AE7822">
        <v>80.475363162638061</v>
      </c>
    </row>
    <row r="7823" spans="1:31" x14ac:dyDescent="0.3">
      <c r="A7823">
        <v>2642190</v>
      </c>
      <c r="B7823">
        <v>1</v>
      </c>
      <c r="C7823" t="s">
        <v>80</v>
      </c>
      <c r="D7823" t="s">
        <v>89</v>
      </c>
      <c r="E7823" t="s">
        <v>194</v>
      </c>
      <c r="F7823" t="s">
        <v>21376</v>
      </c>
      <c r="G7823" t="s">
        <v>183</v>
      </c>
      <c r="H7823" t="s">
        <v>144</v>
      </c>
      <c r="I7823" t="s">
        <v>136</v>
      </c>
      <c r="J7823" t="s">
        <v>3</v>
      </c>
      <c r="K7823" t="s">
        <v>138</v>
      </c>
      <c r="L7823" t="s">
        <v>21377</v>
      </c>
      <c r="M7823" t="s">
        <v>21378</v>
      </c>
      <c r="N7823">
        <v>0.69722222199999995</v>
      </c>
      <c r="O7823">
        <v>0</v>
      </c>
      <c r="P7823">
        <v>4319</v>
      </c>
      <c r="Q7823">
        <v>0</v>
      </c>
      <c r="R7823">
        <v>65</v>
      </c>
      <c r="S7823">
        <v>1</v>
      </c>
      <c r="T7823">
        <v>620</v>
      </c>
      <c r="U7823">
        <v>0</v>
      </c>
      <c r="V7823">
        <v>0</v>
      </c>
      <c r="W7823">
        <v>0</v>
      </c>
      <c r="X7823">
        <v>920.94156463375725</v>
      </c>
      <c r="Y7823">
        <v>0</v>
      </c>
      <c r="Z7823">
        <v>29.527146824979337</v>
      </c>
      <c r="AA7823">
        <v>62.307735456894264</v>
      </c>
      <c r="AB7823">
        <v>1011.1016786383583</v>
      </c>
      <c r="AC7823">
        <v>0</v>
      </c>
      <c r="AD7823">
        <v>0</v>
      </c>
      <c r="AE7823">
        <v>2023.8781255539893</v>
      </c>
    </row>
    <row r="7824" spans="1:31" x14ac:dyDescent="0.3">
      <c r="A7824">
        <v>2642084</v>
      </c>
      <c r="B7824">
        <v>1</v>
      </c>
      <c r="C7824" t="s">
        <v>80</v>
      </c>
      <c r="D7824" t="s">
        <v>93</v>
      </c>
      <c r="E7824" t="s">
        <v>194</v>
      </c>
      <c r="F7824" t="s">
        <v>21379</v>
      </c>
      <c r="G7824" t="s">
        <v>2078</v>
      </c>
      <c r="H7824" t="s">
        <v>144</v>
      </c>
      <c r="I7824" t="s">
        <v>136</v>
      </c>
      <c r="J7824" t="s">
        <v>5</v>
      </c>
      <c r="K7824" t="s">
        <v>138</v>
      </c>
      <c r="L7824" t="s">
        <v>21380</v>
      </c>
      <c r="M7824" t="s">
        <v>21381</v>
      </c>
      <c r="N7824">
        <v>1.6994444440000001</v>
      </c>
      <c r="O7824">
        <v>2</v>
      </c>
      <c r="P7824">
        <v>2318</v>
      </c>
      <c r="Q7824">
        <v>19</v>
      </c>
      <c r="R7824">
        <v>904</v>
      </c>
      <c r="S7824">
        <v>18</v>
      </c>
      <c r="T7824">
        <v>607</v>
      </c>
      <c r="U7824">
        <v>2</v>
      </c>
      <c r="V7824">
        <v>0</v>
      </c>
      <c r="W7824">
        <v>9.306951655505241</v>
      </c>
      <c r="X7824">
        <v>746.43384236832867</v>
      </c>
      <c r="Y7824">
        <v>387.06975115258535</v>
      </c>
      <c r="Z7824">
        <v>2078.4589221362735</v>
      </c>
      <c r="AA7824">
        <v>139.12439945143913</v>
      </c>
      <c r="AB7824">
        <v>1049.3087742235984</v>
      </c>
      <c r="AC7824">
        <v>211.72852265085731</v>
      </c>
      <c r="AD7824">
        <v>0</v>
      </c>
      <c r="AE7824">
        <v>4621.4311636385883</v>
      </c>
    </row>
    <row r="7825" spans="1:31" x14ac:dyDescent="0.3">
      <c r="A7825">
        <v>2641835</v>
      </c>
      <c r="B7825">
        <v>1</v>
      </c>
      <c r="C7825" t="s">
        <v>81</v>
      </c>
      <c r="D7825" t="s">
        <v>128</v>
      </c>
      <c r="E7825" t="s">
        <v>147</v>
      </c>
      <c r="F7825" t="s">
        <v>2699</v>
      </c>
      <c r="G7825" t="s">
        <v>161</v>
      </c>
      <c r="H7825" t="s">
        <v>144</v>
      </c>
      <c r="I7825" t="s">
        <v>136</v>
      </c>
      <c r="J7825" t="s">
        <v>137</v>
      </c>
      <c r="K7825" t="s">
        <v>162</v>
      </c>
      <c r="L7825" t="s">
        <v>21382</v>
      </c>
      <c r="M7825" t="s">
        <v>21383</v>
      </c>
      <c r="N7825">
        <v>2.150555555</v>
      </c>
      <c r="O7825">
        <v>6</v>
      </c>
      <c r="P7825">
        <v>582</v>
      </c>
      <c r="Q7825">
        <v>5</v>
      </c>
      <c r="R7825">
        <v>8</v>
      </c>
      <c r="S7825">
        <v>21</v>
      </c>
      <c r="T7825">
        <v>58</v>
      </c>
      <c r="U7825">
        <v>7</v>
      </c>
      <c r="V7825">
        <v>0</v>
      </c>
      <c r="W7825">
        <v>3.9853603663713315</v>
      </c>
      <c r="X7825">
        <v>264.2256137165711</v>
      </c>
      <c r="Y7825">
        <v>58.495747144350538</v>
      </c>
      <c r="Z7825">
        <v>11.265622709180098</v>
      </c>
      <c r="AA7825">
        <v>227.68691066041978</v>
      </c>
      <c r="AB7825">
        <v>123.66435516923023</v>
      </c>
      <c r="AC7825">
        <v>3082.9646650219624</v>
      </c>
      <c r="AD7825">
        <v>0</v>
      </c>
      <c r="AE7825">
        <v>3772.2882747880858</v>
      </c>
    </row>
    <row r="7826" spans="1:31" x14ac:dyDescent="0.3">
      <c r="A7826">
        <v>2642482</v>
      </c>
      <c r="B7826">
        <v>1</v>
      </c>
      <c r="C7826" t="s">
        <v>80</v>
      </c>
      <c r="D7826" t="s">
        <v>83</v>
      </c>
      <c r="E7826" t="s">
        <v>141</v>
      </c>
      <c r="F7826" t="s">
        <v>21384</v>
      </c>
      <c r="G7826" t="s">
        <v>613</v>
      </c>
      <c r="H7826" t="s">
        <v>144</v>
      </c>
      <c r="I7826" t="s">
        <v>136</v>
      </c>
      <c r="J7826" t="s">
        <v>137</v>
      </c>
      <c r="K7826" t="s">
        <v>138</v>
      </c>
      <c r="L7826" t="s">
        <v>21385</v>
      </c>
      <c r="M7826" t="s">
        <v>21386</v>
      </c>
      <c r="N7826">
        <v>1.995833333</v>
      </c>
      <c r="O7826">
        <v>0</v>
      </c>
      <c r="P7826">
        <v>255</v>
      </c>
      <c r="Q7826">
        <v>0</v>
      </c>
      <c r="R7826">
        <v>0</v>
      </c>
      <c r="S7826">
        <v>0</v>
      </c>
      <c r="T7826">
        <v>12</v>
      </c>
      <c r="U7826">
        <v>0</v>
      </c>
      <c r="V7826">
        <v>0</v>
      </c>
      <c r="W7826">
        <v>0</v>
      </c>
      <c r="X7826">
        <v>235.28382908090097</v>
      </c>
      <c r="Y7826">
        <v>0</v>
      </c>
      <c r="Z7826">
        <v>0</v>
      </c>
      <c r="AA7826">
        <v>0</v>
      </c>
      <c r="AB7826">
        <v>50.755377260513718</v>
      </c>
      <c r="AC7826">
        <v>0</v>
      </c>
      <c r="AD7826">
        <v>0</v>
      </c>
      <c r="AE7826">
        <v>286.03920634141468</v>
      </c>
    </row>
    <row r="7827" spans="1:31" x14ac:dyDescent="0.3">
      <c r="A7827">
        <v>2641792</v>
      </c>
      <c r="B7827">
        <v>1</v>
      </c>
      <c r="C7827" t="s">
        <v>80</v>
      </c>
      <c r="D7827" t="s">
        <v>105</v>
      </c>
      <c r="E7827" t="s">
        <v>141</v>
      </c>
      <c r="F7827" t="s">
        <v>21387</v>
      </c>
      <c r="G7827" t="s">
        <v>143</v>
      </c>
      <c r="H7827" t="s">
        <v>144</v>
      </c>
      <c r="I7827" t="s">
        <v>136</v>
      </c>
      <c r="J7827" t="s">
        <v>137</v>
      </c>
      <c r="K7827" t="s">
        <v>138</v>
      </c>
      <c r="L7827" t="s">
        <v>21388</v>
      </c>
      <c r="M7827" t="s">
        <v>21285</v>
      </c>
      <c r="N7827">
        <v>3.6858333330000002</v>
      </c>
      <c r="O7827">
        <v>3</v>
      </c>
      <c r="P7827">
        <v>2</v>
      </c>
      <c r="Q7827">
        <v>0</v>
      </c>
      <c r="R7827">
        <v>3</v>
      </c>
      <c r="S7827">
        <v>6</v>
      </c>
      <c r="T7827">
        <v>12</v>
      </c>
      <c r="U7827">
        <v>2</v>
      </c>
      <c r="V7827">
        <v>0</v>
      </c>
      <c r="W7827">
        <v>4.9115347955257569</v>
      </c>
      <c r="X7827">
        <v>2.0317550380004241</v>
      </c>
      <c r="Y7827">
        <v>0</v>
      </c>
      <c r="Z7827">
        <v>4.290405648109525</v>
      </c>
      <c r="AA7827">
        <v>133.27679752786565</v>
      </c>
      <c r="AB7827">
        <v>64.634862207554733</v>
      </c>
      <c r="AC7827">
        <v>197.49902707978958</v>
      </c>
      <c r="AD7827">
        <v>0</v>
      </c>
      <c r="AE7827">
        <v>406.64438229684572</v>
      </c>
    </row>
    <row r="7828" spans="1:31" x14ac:dyDescent="0.3">
      <c r="A7828">
        <v>2642331</v>
      </c>
      <c r="B7828">
        <v>2</v>
      </c>
      <c r="C7828" t="s">
        <v>80</v>
      </c>
      <c r="D7828" t="s">
        <v>85</v>
      </c>
      <c r="E7828" t="s">
        <v>141</v>
      </c>
      <c r="F7828" t="s">
        <v>21389</v>
      </c>
      <c r="G7828" t="s">
        <v>606</v>
      </c>
      <c r="H7828" t="s">
        <v>144</v>
      </c>
      <c r="I7828" t="s">
        <v>136</v>
      </c>
      <c r="J7828" t="s">
        <v>137</v>
      </c>
      <c r="K7828" t="s">
        <v>138</v>
      </c>
      <c r="L7828" t="s">
        <v>21390</v>
      </c>
      <c r="M7828" t="s">
        <v>21391</v>
      </c>
      <c r="N7828">
        <v>5.9338888880000003</v>
      </c>
      <c r="O7828">
        <v>0</v>
      </c>
      <c r="P7828">
        <v>734</v>
      </c>
      <c r="Q7828">
        <v>0</v>
      </c>
      <c r="R7828">
        <v>0</v>
      </c>
      <c r="S7828">
        <v>0</v>
      </c>
      <c r="T7828">
        <v>76</v>
      </c>
      <c r="U7828">
        <v>0</v>
      </c>
      <c r="V7828">
        <v>0</v>
      </c>
      <c r="W7828">
        <v>0</v>
      </c>
      <c r="X7828">
        <v>1409.7316763858851</v>
      </c>
      <c r="Y7828">
        <v>0</v>
      </c>
      <c r="Z7828">
        <v>0</v>
      </c>
      <c r="AA7828">
        <v>0</v>
      </c>
      <c r="AB7828">
        <v>445.66747015362648</v>
      </c>
      <c r="AC7828">
        <v>0</v>
      </c>
      <c r="AD7828">
        <v>0</v>
      </c>
      <c r="AE7828">
        <v>1855.3991465395115</v>
      </c>
    </row>
    <row r="7829" spans="1:31" x14ac:dyDescent="0.3">
      <c r="A7829">
        <v>2642147</v>
      </c>
      <c r="B7829">
        <v>1</v>
      </c>
      <c r="C7829" t="s">
        <v>80</v>
      </c>
      <c r="D7829" t="s">
        <v>90</v>
      </c>
      <c r="E7829" t="s">
        <v>141</v>
      </c>
      <c r="F7829" t="s">
        <v>21392</v>
      </c>
      <c r="G7829" t="s">
        <v>143</v>
      </c>
      <c r="H7829" t="s">
        <v>144</v>
      </c>
      <c r="I7829" t="s">
        <v>136</v>
      </c>
      <c r="J7829" t="s">
        <v>137</v>
      </c>
      <c r="K7829" t="s">
        <v>138</v>
      </c>
      <c r="L7829" t="s">
        <v>21393</v>
      </c>
      <c r="M7829" t="s">
        <v>21394</v>
      </c>
      <c r="N7829">
        <v>2.449166666</v>
      </c>
      <c r="O7829">
        <v>0</v>
      </c>
      <c r="P7829">
        <v>164</v>
      </c>
      <c r="Q7829">
        <v>0</v>
      </c>
      <c r="R7829">
        <v>0</v>
      </c>
      <c r="S7829">
        <v>0</v>
      </c>
      <c r="T7829">
        <v>8</v>
      </c>
      <c r="U7829">
        <v>0</v>
      </c>
      <c r="V7829">
        <v>0</v>
      </c>
      <c r="W7829">
        <v>0</v>
      </c>
      <c r="X7829">
        <v>130.02794649299923</v>
      </c>
      <c r="Y7829">
        <v>0</v>
      </c>
      <c r="Z7829">
        <v>0</v>
      </c>
      <c r="AA7829">
        <v>0</v>
      </c>
      <c r="AB7829">
        <v>5.5911432137035844</v>
      </c>
      <c r="AC7829">
        <v>0</v>
      </c>
      <c r="AD7829">
        <v>0</v>
      </c>
      <c r="AE7829">
        <v>135.61908970670282</v>
      </c>
    </row>
    <row r="7830" spans="1:31" x14ac:dyDescent="0.3">
      <c r="A7830">
        <v>2641815</v>
      </c>
      <c r="B7830">
        <v>1</v>
      </c>
      <c r="C7830" t="s">
        <v>80</v>
      </c>
      <c r="D7830" t="s">
        <v>88</v>
      </c>
      <c r="E7830" t="s">
        <v>141</v>
      </c>
      <c r="F7830" t="s">
        <v>21395</v>
      </c>
      <c r="G7830" t="s">
        <v>220</v>
      </c>
      <c r="H7830" t="s">
        <v>144</v>
      </c>
      <c r="I7830" t="s">
        <v>136</v>
      </c>
      <c r="J7830" t="s">
        <v>137</v>
      </c>
      <c r="K7830" t="s">
        <v>162</v>
      </c>
      <c r="L7830" t="s">
        <v>21396</v>
      </c>
      <c r="M7830" t="s">
        <v>21397</v>
      </c>
      <c r="N7830">
        <v>8.8358333330000001</v>
      </c>
      <c r="O7830">
        <v>0</v>
      </c>
      <c r="P7830">
        <v>3828</v>
      </c>
      <c r="Q7830">
        <v>0</v>
      </c>
      <c r="R7830">
        <v>0</v>
      </c>
      <c r="S7830">
        <v>0</v>
      </c>
      <c r="T7830">
        <v>218</v>
      </c>
      <c r="U7830">
        <v>0</v>
      </c>
      <c r="V7830">
        <v>0</v>
      </c>
      <c r="W7830">
        <v>0</v>
      </c>
      <c r="X7830">
        <v>9346.4312052064979</v>
      </c>
      <c r="Y7830">
        <v>0</v>
      </c>
      <c r="Z7830">
        <v>0</v>
      </c>
      <c r="AA7830">
        <v>0</v>
      </c>
      <c r="AB7830">
        <v>2849.9431041440162</v>
      </c>
      <c r="AC7830">
        <v>0</v>
      </c>
      <c r="AD7830">
        <v>0</v>
      </c>
      <c r="AE7830">
        <v>12196.374309350515</v>
      </c>
    </row>
    <row r="7831" spans="1:31" x14ac:dyDescent="0.3">
      <c r="A7831">
        <v>2641838</v>
      </c>
      <c r="B7831">
        <v>1</v>
      </c>
      <c r="C7831" t="s">
        <v>80</v>
      </c>
      <c r="D7831" t="s">
        <v>100</v>
      </c>
      <c r="E7831" t="s">
        <v>165</v>
      </c>
      <c r="F7831" t="s">
        <v>21398</v>
      </c>
      <c r="G7831" t="s">
        <v>161</v>
      </c>
      <c r="H7831" t="s">
        <v>135</v>
      </c>
      <c r="I7831" t="s">
        <v>136</v>
      </c>
      <c r="J7831" t="s">
        <v>137</v>
      </c>
      <c r="K7831" t="s">
        <v>162</v>
      </c>
      <c r="L7831" t="s">
        <v>21399</v>
      </c>
      <c r="M7831" t="s">
        <v>21400</v>
      </c>
      <c r="N7831">
        <v>7.1911111109999997</v>
      </c>
      <c r="O7831">
        <v>0</v>
      </c>
      <c r="P7831">
        <v>0</v>
      </c>
      <c r="Q7831">
        <v>0</v>
      </c>
      <c r="R7831">
        <v>4</v>
      </c>
      <c r="S7831">
        <v>0</v>
      </c>
      <c r="T7831">
        <v>2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22.892606135510974</v>
      </c>
      <c r="AA7831">
        <v>0</v>
      </c>
      <c r="AB7831">
        <v>14.146407399101387</v>
      </c>
      <c r="AC7831">
        <v>0</v>
      </c>
      <c r="AD7831">
        <v>0</v>
      </c>
      <c r="AE7831">
        <v>37.039013534612359</v>
      </c>
    </row>
    <row r="7832" spans="1:31" x14ac:dyDescent="0.3">
      <c r="A7832">
        <v>2642502</v>
      </c>
      <c r="B7832">
        <v>1</v>
      </c>
      <c r="C7832" t="s">
        <v>80</v>
      </c>
      <c r="D7832" t="s">
        <v>100</v>
      </c>
      <c r="E7832" t="s">
        <v>165</v>
      </c>
      <c r="F7832" t="s">
        <v>21401</v>
      </c>
      <c r="G7832" t="s">
        <v>224</v>
      </c>
      <c r="H7832" t="s">
        <v>135</v>
      </c>
      <c r="I7832" t="s">
        <v>136</v>
      </c>
      <c r="J7832" t="s">
        <v>137</v>
      </c>
      <c r="K7832" t="s">
        <v>138</v>
      </c>
      <c r="L7832" t="s">
        <v>21402</v>
      </c>
      <c r="M7832" t="s">
        <v>21403</v>
      </c>
      <c r="N7832">
        <v>1.109444444</v>
      </c>
      <c r="O7832">
        <v>0</v>
      </c>
      <c r="P7832">
        <v>40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16.918373133664417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16.918373133664417</v>
      </c>
    </row>
    <row r="7833" spans="1:31" x14ac:dyDescent="0.3">
      <c r="A7833">
        <v>2642648</v>
      </c>
      <c r="B7833">
        <v>1</v>
      </c>
      <c r="C7833" t="s">
        <v>80</v>
      </c>
      <c r="D7833" t="s">
        <v>110</v>
      </c>
      <c r="E7833" t="s">
        <v>132</v>
      </c>
      <c r="F7833" t="s">
        <v>21404</v>
      </c>
      <c r="G7833" t="s">
        <v>268</v>
      </c>
      <c r="H7833" t="s">
        <v>135</v>
      </c>
      <c r="I7833" t="s">
        <v>136</v>
      </c>
      <c r="J7833" t="s">
        <v>137</v>
      </c>
      <c r="K7833" t="s">
        <v>138</v>
      </c>
      <c r="L7833" t="s">
        <v>21405</v>
      </c>
      <c r="M7833" t="s">
        <v>21406</v>
      </c>
      <c r="N7833">
        <v>3.8849999999999998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2.8543198190460997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2.8543198190460997</v>
      </c>
    </row>
    <row r="7834" spans="1:31" x14ac:dyDescent="0.3">
      <c r="A7834">
        <v>2642316</v>
      </c>
      <c r="B7834">
        <v>1</v>
      </c>
      <c r="C7834" t="s">
        <v>80</v>
      </c>
      <c r="D7834" t="s">
        <v>92</v>
      </c>
      <c r="E7834" t="s">
        <v>214</v>
      </c>
      <c r="F7834" t="s">
        <v>21214</v>
      </c>
      <c r="G7834" t="s">
        <v>300</v>
      </c>
      <c r="H7834" t="s">
        <v>135</v>
      </c>
      <c r="I7834" t="s">
        <v>136</v>
      </c>
      <c r="J7834" t="s">
        <v>137</v>
      </c>
      <c r="K7834" t="s">
        <v>138</v>
      </c>
      <c r="L7834" t="s">
        <v>21407</v>
      </c>
      <c r="M7834" t="s">
        <v>21408</v>
      </c>
      <c r="N7834">
        <v>1.8063888880000001</v>
      </c>
      <c r="O7834">
        <v>0</v>
      </c>
      <c r="P7834">
        <v>32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15.461322311043265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15.461322311043265</v>
      </c>
    </row>
    <row r="7835" spans="1:31" x14ac:dyDescent="0.3">
      <c r="A7835">
        <v>2642270</v>
      </c>
      <c r="B7835">
        <v>1</v>
      </c>
      <c r="C7835" t="s">
        <v>81</v>
      </c>
      <c r="D7835" t="s">
        <v>113</v>
      </c>
      <c r="E7835" t="s">
        <v>165</v>
      </c>
      <c r="F7835" t="s">
        <v>21409</v>
      </c>
      <c r="G7835" t="s">
        <v>224</v>
      </c>
      <c r="H7835" t="s">
        <v>135</v>
      </c>
      <c r="I7835" t="s">
        <v>136</v>
      </c>
      <c r="J7835" t="s">
        <v>137</v>
      </c>
      <c r="K7835" t="s">
        <v>138</v>
      </c>
      <c r="L7835" t="s">
        <v>21410</v>
      </c>
      <c r="M7835" t="s">
        <v>21411</v>
      </c>
      <c r="N7835">
        <v>3.5247222219999998</v>
      </c>
      <c r="O7835">
        <v>0</v>
      </c>
      <c r="P7835">
        <v>29</v>
      </c>
      <c r="Q7835">
        <v>0</v>
      </c>
      <c r="R7835">
        <v>0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16.608766218551853</v>
      </c>
      <c r="Y7835">
        <v>0</v>
      </c>
      <c r="Z7835">
        <v>0</v>
      </c>
      <c r="AA7835">
        <v>0</v>
      </c>
      <c r="AB7835">
        <v>1.7167678851744042</v>
      </c>
      <c r="AC7835">
        <v>0</v>
      </c>
      <c r="AD7835">
        <v>0</v>
      </c>
      <c r="AE7835">
        <v>18.325534103726259</v>
      </c>
    </row>
    <row r="7836" spans="1:31" x14ac:dyDescent="0.3">
      <c r="A7836">
        <v>2641978</v>
      </c>
      <c r="B7836">
        <v>1</v>
      </c>
      <c r="C7836" t="s">
        <v>81</v>
      </c>
      <c r="D7836" t="s">
        <v>123</v>
      </c>
      <c r="E7836" t="s">
        <v>141</v>
      </c>
      <c r="F7836" t="s">
        <v>21412</v>
      </c>
      <c r="G7836" t="s">
        <v>1651</v>
      </c>
      <c r="H7836" t="s">
        <v>144</v>
      </c>
      <c r="I7836" t="s">
        <v>136</v>
      </c>
      <c r="J7836" t="s">
        <v>137</v>
      </c>
      <c r="K7836" t="s">
        <v>138</v>
      </c>
      <c r="L7836" t="s">
        <v>21413</v>
      </c>
      <c r="M7836" t="s">
        <v>21414</v>
      </c>
      <c r="N7836">
        <v>0.98138888800000001</v>
      </c>
      <c r="O7836">
        <v>0</v>
      </c>
      <c r="P7836">
        <v>980</v>
      </c>
      <c r="Q7836">
        <v>0</v>
      </c>
      <c r="R7836">
        <v>0</v>
      </c>
      <c r="S7836">
        <v>0</v>
      </c>
      <c r="T7836">
        <v>56</v>
      </c>
      <c r="U7836">
        <v>0</v>
      </c>
      <c r="V7836">
        <v>0</v>
      </c>
      <c r="W7836">
        <v>0</v>
      </c>
      <c r="X7836">
        <v>198.52858207881152</v>
      </c>
      <c r="Y7836">
        <v>0</v>
      </c>
      <c r="Z7836">
        <v>0</v>
      </c>
      <c r="AA7836">
        <v>0</v>
      </c>
      <c r="AB7836">
        <v>46.199156734417308</v>
      </c>
      <c r="AC7836">
        <v>0</v>
      </c>
      <c r="AD7836">
        <v>0</v>
      </c>
      <c r="AE7836">
        <v>244.72773881322883</v>
      </c>
    </row>
    <row r="7837" spans="1:31" x14ac:dyDescent="0.3">
      <c r="A7837">
        <v>2642024</v>
      </c>
      <c r="B7837">
        <v>1</v>
      </c>
      <c r="C7837" t="s">
        <v>80</v>
      </c>
      <c r="D7837" t="s">
        <v>95</v>
      </c>
      <c r="E7837" t="s">
        <v>165</v>
      </c>
      <c r="F7837" t="s">
        <v>5291</v>
      </c>
      <c r="G7837" t="s">
        <v>228</v>
      </c>
      <c r="H7837" t="s">
        <v>135</v>
      </c>
      <c r="I7837" t="s">
        <v>136</v>
      </c>
      <c r="J7837" t="s">
        <v>137</v>
      </c>
      <c r="K7837" t="s">
        <v>138</v>
      </c>
      <c r="L7837" t="s">
        <v>21415</v>
      </c>
      <c r="M7837" t="s">
        <v>21416</v>
      </c>
      <c r="N7837">
        <v>4.7225000000000001</v>
      </c>
      <c r="O7837">
        <v>0</v>
      </c>
      <c r="P7837">
        <v>128</v>
      </c>
      <c r="Q7837">
        <v>0</v>
      </c>
      <c r="R7837">
        <v>0</v>
      </c>
      <c r="S7837">
        <v>0</v>
      </c>
      <c r="T7837">
        <v>5</v>
      </c>
      <c r="U7837">
        <v>0</v>
      </c>
      <c r="V7837">
        <v>0</v>
      </c>
      <c r="W7837">
        <v>0</v>
      </c>
      <c r="X7837">
        <v>146.84751532781911</v>
      </c>
      <c r="Y7837">
        <v>0</v>
      </c>
      <c r="Z7837">
        <v>0</v>
      </c>
      <c r="AA7837">
        <v>0</v>
      </c>
      <c r="AB7837">
        <v>65.05183164894477</v>
      </c>
      <c r="AC7837">
        <v>0</v>
      </c>
      <c r="AD7837">
        <v>0</v>
      </c>
      <c r="AE7837">
        <v>211.89934697676387</v>
      </c>
    </row>
    <row r="7838" spans="1:31" x14ac:dyDescent="0.3">
      <c r="A7838">
        <v>2642107</v>
      </c>
      <c r="B7838">
        <v>1</v>
      </c>
      <c r="C7838" t="s">
        <v>80</v>
      </c>
      <c r="D7838" t="s">
        <v>93</v>
      </c>
      <c r="E7838" t="s">
        <v>141</v>
      </c>
      <c r="F7838" t="s">
        <v>21417</v>
      </c>
      <c r="G7838" t="s">
        <v>143</v>
      </c>
      <c r="H7838" t="s">
        <v>144</v>
      </c>
      <c r="I7838" t="s">
        <v>136</v>
      </c>
      <c r="J7838" t="s">
        <v>137</v>
      </c>
      <c r="K7838" t="s">
        <v>138</v>
      </c>
      <c r="L7838" t="s">
        <v>21418</v>
      </c>
      <c r="M7838" t="s">
        <v>21419</v>
      </c>
      <c r="N7838">
        <v>5.3136111110000002</v>
      </c>
      <c r="O7838">
        <v>0</v>
      </c>
      <c r="P7838">
        <v>0</v>
      </c>
      <c r="Q7838">
        <v>1</v>
      </c>
      <c r="R7838">
        <v>2</v>
      </c>
      <c r="S7838">
        <v>1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719.31531422035278</v>
      </c>
      <c r="Z7838">
        <v>50.260295803120556</v>
      </c>
      <c r="AA7838">
        <v>66.254284705493546</v>
      </c>
      <c r="AB7838">
        <v>0</v>
      </c>
      <c r="AC7838">
        <v>0</v>
      </c>
      <c r="AD7838">
        <v>0</v>
      </c>
      <c r="AE7838">
        <v>835.82989472896691</v>
      </c>
    </row>
    <row r="7839" spans="1:31" x14ac:dyDescent="0.3">
      <c r="A7839">
        <v>2642608</v>
      </c>
      <c r="B7839">
        <v>1</v>
      </c>
      <c r="C7839" t="s">
        <v>81</v>
      </c>
      <c r="D7839" t="s">
        <v>115</v>
      </c>
      <c r="E7839" t="s">
        <v>152</v>
      </c>
      <c r="F7839" t="s">
        <v>21420</v>
      </c>
      <c r="G7839" t="s">
        <v>154</v>
      </c>
      <c r="H7839" t="s">
        <v>135</v>
      </c>
      <c r="I7839" t="s">
        <v>136</v>
      </c>
      <c r="J7839" t="s">
        <v>137</v>
      </c>
      <c r="K7839" t="s">
        <v>138</v>
      </c>
      <c r="L7839" t="s">
        <v>21421</v>
      </c>
      <c r="M7839" t="s">
        <v>21422</v>
      </c>
      <c r="N7839">
        <v>0.30583333299999999</v>
      </c>
      <c r="O7839">
        <v>0</v>
      </c>
      <c r="P7839">
        <v>29</v>
      </c>
      <c r="Q7839">
        <v>0</v>
      </c>
      <c r="R7839">
        <v>1</v>
      </c>
      <c r="S7839">
        <v>0</v>
      </c>
      <c r="T7839">
        <v>186</v>
      </c>
      <c r="U7839">
        <v>0</v>
      </c>
      <c r="V7839">
        <v>0</v>
      </c>
      <c r="W7839">
        <v>0</v>
      </c>
      <c r="X7839">
        <v>1.726391073487558</v>
      </c>
      <c r="Y7839">
        <v>0</v>
      </c>
      <c r="Z7839">
        <v>0.12723297886793788</v>
      </c>
      <c r="AA7839">
        <v>0</v>
      </c>
      <c r="AB7839">
        <v>27.473227911374806</v>
      </c>
      <c r="AC7839">
        <v>0</v>
      </c>
      <c r="AD7839">
        <v>0</v>
      </c>
      <c r="AE7839">
        <v>29.326851963730302</v>
      </c>
    </row>
    <row r="7840" spans="1:31" x14ac:dyDescent="0.3">
      <c r="A7840">
        <v>2642061</v>
      </c>
      <c r="B7840">
        <v>1</v>
      </c>
      <c r="C7840" t="s">
        <v>80</v>
      </c>
      <c r="D7840" t="s">
        <v>105</v>
      </c>
      <c r="E7840" t="s">
        <v>141</v>
      </c>
      <c r="F7840" t="s">
        <v>21423</v>
      </c>
      <c r="G7840" t="s">
        <v>143</v>
      </c>
      <c r="H7840" t="s">
        <v>144</v>
      </c>
      <c r="I7840" t="s">
        <v>136</v>
      </c>
      <c r="J7840" t="s">
        <v>137</v>
      </c>
      <c r="K7840" t="s">
        <v>138</v>
      </c>
      <c r="L7840" t="s">
        <v>21424</v>
      </c>
      <c r="M7840" t="s">
        <v>21425</v>
      </c>
      <c r="N7840">
        <v>7.4255555549999999</v>
      </c>
      <c r="O7840">
        <v>1</v>
      </c>
      <c r="P7840">
        <v>8</v>
      </c>
      <c r="Q7840">
        <v>1</v>
      </c>
      <c r="R7840">
        <v>2</v>
      </c>
      <c r="S7840">
        <v>3</v>
      </c>
      <c r="T7840">
        <v>9</v>
      </c>
      <c r="U7840">
        <v>1</v>
      </c>
      <c r="V7840">
        <v>0</v>
      </c>
      <c r="W7840">
        <v>59.525147514162811</v>
      </c>
      <c r="X7840">
        <v>45.901389598799184</v>
      </c>
      <c r="Y7840">
        <v>11.094326968845856</v>
      </c>
      <c r="Z7840">
        <v>102.00202379967968</v>
      </c>
      <c r="AA7840">
        <v>108.22763272841209</v>
      </c>
      <c r="AB7840">
        <v>67.369208136811665</v>
      </c>
      <c r="AC7840">
        <v>153.44873220969629</v>
      </c>
      <c r="AD7840">
        <v>0</v>
      </c>
      <c r="AE7840">
        <v>547.56846095640753</v>
      </c>
    </row>
    <row r="7841" spans="1:31" x14ac:dyDescent="0.3">
      <c r="A7841">
        <v>2642602</v>
      </c>
      <c r="B7841">
        <v>1</v>
      </c>
      <c r="C7841" t="s">
        <v>80</v>
      </c>
      <c r="D7841" t="s">
        <v>82</v>
      </c>
      <c r="E7841" t="s">
        <v>132</v>
      </c>
      <c r="F7841" t="s">
        <v>21426</v>
      </c>
      <c r="G7841" t="s">
        <v>183</v>
      </c>
      <c r="H7841" t="s">
        <v>135</v>
      </c>
      <c r="I7841" t="s">
        <v>136</v>
      </c>
      <c r="J7841" t="s">
        <v>3</v>
      </c>
      <c r="K7841" t="s">
        <v>138</v>
      </c>
      <c r="L7841" t="s">
        <v>21427</v>
      </c>
      <c r="M7841" t="s">
        <v>21428</v>
      </c>
      <c r="N7841">
        <v>2.736111111</v>
      </c>
      <c r="O7841">
        <v>0</v>
      </c>
      <c r="P7841">
        <v>6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4.9209582017364886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4.9209582017364886</v>
      </c>
    </row>
    <row r="7842" spans="1:31" x14ac:dyDescent="0.3">
      <c r="A7842">
        <v>2641875</v>
      </c>
      <c r="B7842">
        <v>1</v>
      </c>
      <c r="C7842" t="s">
        <v>81</v>
      </c>
      <c r="D7842" t="s">
        <v>119</v>
      </c>
      <c r="E7842" t="s">
        <v>147</v>
      </c>
      <c r="F7842" t="s">
        <v>21429</v>
      </c>
      <c r="G7842" t="s">
        <v>149</v>
      </c>
      <c r="H7842" t="s">
        <v>144</v>
      </c>
      <c r="I7842" t="s">
        <v>241</v>
      </c>
      <c r="J7842" t="s">
        <v>137</v>
      </c>
      <c r="K7842" t="s">
        <v>138</v>
      </c>
      <c r="L7842" t="s">
        <v>21430</v>
      </c>
      <c r="M7842" t="s">
        <v>21431</v>
      </c>
      <c r="N7842">
        <v>1.3888888E-2</v>
      </c>
      <c r="O7842">
        <v>2</v>
      </c>
      <c r="P7842">
        <v>490</v>
      </c>
      <c r="Q7842">
        <v>54</v>
      </c>
      <c r="R7842">
        <v>70</v>
      </c>
      <c r="S7842">
        <v>1</v>
      </c>
      <c r="T7842">
        <v>35</v>
      </c>
      <c r="U7842">
        <v>0</v>
      </c>
      <c r="V7842">
        <v>0</v>
      </c>
      <c r="W7842">
        <v>7.861633098413888E-3</v>
      </c>
      <c r="X7842">
        <v>0.95330555687306373</v>
      </c>
      <c r="Y7842">
        <v>5.6264939816185455</v>
      </c>
      <c r="Z7842">
        <v>2.8395405006640004</v>
      </c>
      <c r="AA7842">
        <v>6.9542793674999982E-3</v>
      </c>
      <c r="AB7842">
        <v>0.34144679307168752</v>
      </c>
      <c r="AC7842">
        <v>0</v>
      </c>
      <c r="AD7842">
        <v>0</v>
      </c>
      <c r="AE7842">
        <v>9.7756027446932112</v>
      </c>
    </row>
    <row r="7843" spans="1:31" x14ac:dyDescent="0.3">
      <c r="A7843">
        <v>2642207</v>
      </c>
      <c r="B7843">
        <v>1</v>
      </c>
      <c r="C7843" t="s">
        <v>81</v>
      </c>
      <c r="D7843" t="s">
        <v>118</v>
      </c>
      <c r="E7843" t="s">
        <v>165</v>
      </c>
      <c r="F7843" t="s">
        <v>7636</v>
      </c>
      <c r="G7843" t="s">
        <v>224</v>
      </c>
      <c r="H7843" t="s">
        <v>135</v>
      </c>
      <c r="I7843" t="s">
        <v>136</v>
      </c>
      <c r="J7843" t="s">
        <v>137</v>
      </c>
      <c r="K7843" t="s">
        <v>138</v>
      </c>
      <c r="L7843" t="s">
        <v>21432</v>
      </c>
      <c r="M7843" t="s">
        <v>21433</v>
      </c>
      <c r="N7843">
        <v>1.8244444440000001</v>
      </c>
      <c r="O7843">
        <v>0</v>
      </c>
      <c r="P7843">
        <v>184</v>
      </c>
      <c r="Q7843">
        <v>0</v>
      </c>
      <c r="R7843">
        <v>0</v>
      </c>
      <c r="S7843">
        <v>0</v>
      </c>
      <c r="T7843">
        <v>11</v>
      </c>
      <c r="U7843">
        <v>0</v>
      </c>
      <c r="V7843">
        <v>0</v>
      </c>
      <c r="W7843">
        <v>0</v>
      </c>
      <c r="X7843">
        <v>66.991154617044103</v>
      </c>
      <c r="Y7843">
        <v>0</v>
      </c>
      <c r="Z7843">
        <v>0</v>
      </c>
      <c r="AA7843">
        <v>0</v>
      </c>
      <c r="AB7843">
        <v>13.416521311778128</v>
      </c>
      <c r="AC7843">
        <v>0</v>
      </c>
      <c r="AD7843">
        <v>0</v>
      </c>
      <c r="AE7843">
        <v>80.407675928822229</v>
      </c>
    </row>
    <row r="7844" spans="1:31" x14ac:dyDescent="0.3">
      <c r="A7844">
        <v>2642542</v>
      </c>
      <c r="B7844">
        <v>1</v>
      </c>
      <c r="C7844" t="s">
        <v>80</v>
      </c>
      <c r="D7844" t="s">
        <v>105</v>
      </c>
      <c r="E7844" t="s">
        <v>165</v>
      </c>
      <c r="F7844" t="s">
        <v>10970</v>
      </c>
      <c r="G7844" t="s">
        <v>216</v>
      </c>
      <c r="H7844" t="s">
        <v>135</v>
      </c>
      <c r="I7844" t="s">
        <v>136</v>
      </c>
      <c r="J7844" t="s">
        <v>137</v>
      </c>
      <c r="K7844" t="s">
        <v>138</v>
      </c>
      <c r="L7844" t="s">
        <v>21434</v>
      </c>
      <c r="M7844" t="s">
        <v>21435</v>
      </c>
      <c r="N7844">
        <v>1.5747222219999999</v>
      </c>
      <c r="O7844">
        <v>0</v>
      </c>
      <c r="P7844">
        <v>211</v>
      </c>
      <c r="Q7844">
        <v>0</v>
      </c>
      <c r="R7844">
        <v>0</v>
      </c>
      <c r="S7844">
        <v>0</v>
      </c>
      <c r="T7844">
        <v>18</v>
      </c>
      <c r="U7844">
        <v>0</v>
      </c>
      <c r="V7844">
        <v>0</v>
      </c>
      <c r="W7844">
        <v>0</v>
      </c>
      <c r="X7844">
        <v>86.243237999327235</v>
      </c>
      <c r="Y7844">
        <v>0</v>
      </c>
      <c r="Z7844">
        <v>0</v>
      </c>
      <c r="AA7844">
        <v>0</v>
      </c>
      <c r="AB7844">
        <v>21.233538120315533</v>
      </c>
      <c r="AC7844">
        <v>0</v>
      </c>
      <c r="AD7844">
        <v>0</v>
      </c>
      <c r="AE7844">
        <v>107.47677611964276</v>
      </c>
    </row>
    <row r="7845" spans="1:31" x14ac:dyDescent="0.3">
      <c r="A7845">
        <v>2642565</v>
      </c>
      <c r="B7845">
        <v>1</v>
      </c>
      <c r="C7845" t="s">
        <v>81</v>
      </c>
      <c r="D7845" t="s">
        <v>113</v>
      </c>
      <c r="E7845" t="s">
        <v>165</v>
      </c>
      <c r="F7845" t="s">
        <v>21436</v>
      </c>
      <c r="G7845" t="s">
        <v>224</v>
      </c>
      <c r="H7845" t="s">
        <v>135</v>
      </c>
      <c r="I7845" t="s">
        <v>136</v>
      </c>
      <c r="J7845" t="s">
        <v>137</v>
      </c>
      <c r="K7845" t="s">
        <v>138</v>
      </c>
      <c r="L7845" t="s">
        <v>21437</v>
      </c>
      <c r="M7845" t="s">
        <v>21438</v>
      </c>
      <c r="N7845">
        <v>0.443611111</v>
      </c>
      <c r="O7845">
        <v>0</v>
      </c>
      <c r="P7845">
        <v>19</v>
      </c>
      <c r="Q7845">
        <v>0</v>
      </c>
      <c r="R7845">
        <v>1</v>
      </c>
      <c r="S7845">
        <v>0</v>
      </c>
      <c r="T7845">
        <v>2</v>
      </c>
      <c r="U7845">
        <v>0</v>
      </c>
      <c r="V7845">
        <v>0</v>
      </c>
      <c r="W7845">
        <v>0</v>
      </c>
      <c r="X7845">
        <v>1.9896100558246201</v>
      </c>
      <c r="Y7845">
        <v>0</v>
      </c>
      <c r="Z7845">
        <v>0</v>
      </c>
      <c r="AA7845">
        <v>0</v>
      </c>
      <c r="AB7845">
        <v>0.83122288277459577</v>
      </c>
      <c r="AC7845">
        <v>0</v>
      </c>
      <c r="AD7845">
        <v>0</v>
      </c>
      <c r="AE7845">
        <v>2.8208329385992159</v>
      </c>
    </row>
    <row r="7846" spans="1:31" x14ac:dyDescent="0.3">
      <c r="A7846">
        <v>2642399</v>
      </c>
      <c r="B7846">
        <v>1</v>
      </c>
      <c r="C7846" t="s">
        <v>81</v>
      </c>
      <c r="D7846" t="s">
        <v>121</v>
      </c>
      <c r="E7846" t="s">
        <v>147</v>
      </c>
      <c r="F7846" t="s">
        <v>2843</v>
      </c>
      <c r="G7846" t="s">
        <v>149</v>
      </c>
      <c r="H7846" t="s">
        <v>144</v>
      </c>
      <c r="I7846" t="s">
        <v>136</v>
      </c>
      <c r="J7846" t="s">
        <v>137</v>
      </c>
      <c r="K7846" t="s">
        <v>138</v>
      </c>
      <c r="L7846" t="s">
        <v>21439</v>
      </c>
      <c r="M7846" t="s">
        <v>21440</v>
      </c>
      <c r="N7846">
        <v>0.22500000000000001</v>
      </c>
      <c r="O7846">
        <v>4</v>
      </c>
      <c r="P7846">
        <v>263</v>
      </c>
      <c r="Q7846">
        <v>0</v>
      </c>
      <c r="R7846">
        <v>57</v>
      </c>
      <c r="S7846">
        <v>3</v>
      </c>
      <c r="T7846">
        <v>13</v>
      </c>
      <c r="U7846">
        <v>0</v>
      </c>
      <c r="V7846">
        <v>0</v>
      </c>
      <c r="W7846">
        <v>0.28510596900000001</v>
      </c>
      <c r="X7846">
        <v>8.7567778702941297</v>
      </c>
      <c r="Y7846">
        <v>0</v>
      </c>
      <c r="Z7846">
        <v>8.9084210859543607</v>
      </c>
      <c r="AA7846">
        <v>0.79119751946949002</v>
      </c>
      <c r="AB7846">
        <v>2.9610182662772395</v>
      </c>
      <c r="AC7846">
        <v>0</v>
      </c>
      <c r="AD7846">
        <v>0</v>
      </c>
      <c r="AE7846">
        <v>21.70252071099522</v>
      </c>
    </row>
    <row r="7847" spans="1:31" x14ac:dyDescent="0.3">
      <c r="A7847">
        <v>2642442</v>
      </c>
      <c r="B7847">
        <v>1</v>
      </c>
      <c r="C7847" t="s">
        <v>80</v>
      </c>
      <c r="D7847" t="s">
        <v>101</v>
      </c>
      <c r="E7847" t="s">
        <v>141</v>
      </c>
      <c r="F7847" t="s">
        <v>4074</v>
      </c>
      <c r="G7847" t="s">
        <v>143</v>
      </c>
      <c r="H7847" t="s">
        <v>144</v>
      </c>
      <c r="I7847" t="s">
        <v>136</v>
      </c>
      <c r="J7847" t="s">
        <v>137</v>
      </c>
      <c r="K7847" t="s">
        <v>138</v>
      </c>
      <c r="L7847" t="s">
        <v>21441</v>
      </c>
      <c r="M7847" t="s">
        <v>21442</v>
      </c>
      <c r="N7847">
        <v>1.473055555</v>
      </c>
      <c r="O7847">
        <v>3</v>
      </c>
      <c r="P7847">
        <v>124</v>
      </c>
      <c r="Q7847">
        <v>5</v>
      </c>
      <c r="R7847">
        <v>31</v>
      </c>
      <c r="S7847">
        <v>6</v>
      </c>
      <c r="T7847">
        <v>24</v>
      </c>
      <c r="U7847">
        <v>0</v>
      </c>
      <c r="V7847">
        <v>0</v>
      </c>
      <c r="W7847">
        <v>3.5412976404752357</v>
      </c>
      <c r="X7847">
        <v>41.475435456571688</v>
      </c>
      <c r="Y7847">
        <v>243.50107304173002</v>
      </c>
      <c r="Z7847">
        <v>28.481105209538089</v>
      </c>
      <c r="AA7847">
        <v>8.893824875519341</v>
      </c>
      <c r="AB7847">
        <v>51.420238673865207</v>
      </c>
      <c r="AC7847">
        <v>0</v>
      </c>
      <c r="AD7847">
        <v>0</v>
      </c>
      <c r="AE7847">
        <v>377.31297489769958</v>
      </c>
    </row>
    <row r="7848" spans="1:31" x14ac:dyDescent="0.3">
      <c r="A7848">
        <v>2641901</v>
      </c>
      <c r="B7848">
        <v>1</v>
      </c>
      <c r="C7848" t="s">
        <v>80</v>
      </c>
      <c r="D7848" t="s">
        <v>88</v>
      </c>
      <c r="E7848" t="s">
        <v>141</v>
      </c>
      <c r="F7848" t="s">
        <v>688</v>
      </c>
      <c r="G7848" t="s">
        <v>149</v>
      </c>
      <c r="H7848" t="s">
        <v>144</v>
      </c>
      <c r="I7848" t="s">
        <v>136</v>
      </c>
      <c r="J7848" t="s">
        <v>137</v>
      </c>
      <c r="K7848" t="s">
        <v>138</v>
      </c>
      <c r="L7848" t="s">
        <v>21443</v>
      </c>
      <c r="M7848" t="s">
        <v>21444</v>
      </c>
      <c r="N7848">
        <v>0.257222222</v>
      </c>
      <c r="O7848">
        <v>1</v>
      </c>
      <c r="P7848">
        <v>531</v>
      </c>
      <c r="Q7848">
        <v>0</v>
      </c>
      <c r="R7848">
        <v>1</v>
      </c>
      <c r="S7848">
        <v>13</v>
      </c>
      <c r="T7848">
        <v>122</v>
      </c>
      <c r="U7848">
        <v>2</v>
      </c>
      <c r="V7848">
        <v>0</v>
      </c>
      <c r="W7848">
        <v>2.9663246369819558</v>
      </c>
      <c r="X7848">
        <v>42.691091213756806</v>
      </c>
      <c r="Y7848">
        <v>0</v>
      </c>
      <c r="Z7848">
        <v>0.68493307730000008</v>
      </c>
      <c r="AA7848">
        <v>39.097704323775851</v>
      </c>
      <c r="AB7848">
        <v>55.280376270267503</v>
      </c>
      <c r="AC7848">
        <v>40.325718997354677</v>
      </c>
      <c r="AD7848">
        <v>0</v>
      </c>
      <c r="AE7848">
        <v>181.0461485194368</v>
      </c>
    </row>
    <row r="7849" spans="1:31" x14ac:dyDescent="0.3">
      <c r="A7849">
        <v>2642422</v>
      </c>
      <c r="B7849">
        <v>1</v>
      </c>
      <c r="C7849" t="s">
        <v>80</v>
      </c>
      <c r="D7849" t="s">
        <v>90</v>
      </c>
      <c r="E7849" t="s">
        <v>165</v>
      </c>
      <c r="F7849" t="s">
        <v>7790</v>
      </c>
      <c r="G7849" t="s">
        <v>224</v>
      </c>
      <c r="H7849" t="s">
        <v>135</v>
      </c>
      <c r="I7849" t="s">
        <v>136</v>
      </c>
      <c r="J7849" t="s">
        <v>137</v>
      </c>
      <c r="K7849" t="s">
        <v>138</v>
      </c>
      <c r="L7849" t="s">
        <v>21445</v>
      </c>
      <c r="M7849" t="s">
        <v>21446</v>
      </c>
      <c r="N7849">
        <v>0.87472222200000005</v>
      </c>
      <c r="O7849">
        <v>0</v>
      </c>
      <c r="P7849">
        <v>274</v>
      </c>
      <c r="Q7849">
        <v>0</v>
      </c>
      <c r="R7849">
        <v>0</v>
      </c>
      <c r="S7849">
        <v>0</v>
      </c>
      <c r="T7849">
        <v>11</v>
      </c>
      <c r="U7849">
        <v>0</v>
      </c>
      <c r="V7849">
        <v>0</v>
      </c>
      <c r="W7849">
        <v>0</v>
      </c>
      <c r="X7849">
        <v>65.300930166010261</v>
      </c>
      <c r="Y7849">
        <v>0</v>
      </c>
      <c r="Z7849">
        <v>0</v>
      </c>
      <c r="AA7849">
        <v>0</v>
      </c>
      <c r="AB7849">
        <v>7.1900940895636882</v>
      </c>
      <c r="AC7849">
        <v>0</v>
      </c>
      <c r="AD7849">
        <v>0</v>
      </c>
      <c r="AE7849">
        <v>72.491024255573947</v>
      </c>
    </row>
    <row r="7850" spans="1:31" x14ac:dyDescent="0.3">
      <c r="A7850">
        <v>2642273</v>
      </c>
      <c r="B7850">
        <v>1</v>
      </c>
      <c r="C7850" t="s">
        <v>80</v>
      </c>
      <c r="D7850" t="s">
        <v>103</v>
      </c>
      <c r="E7850" t="s">
        <v>152</v>
      </c>
      <c r="F7850" t="s">
        <v>21447</v>
      </c>
      <c r="G7850" t="s">
        <v>191</v>
      </c>
      <c r="H7850" t="s">
        <v>135</v>
      </c>
      <c r="I7850" t="s">
        <v>136</v>
      </c>
      <c r="J7850" t="s">
        <v>137</v>
      </c>
      <c r="K7850" t="s">
        <v>138</v>
      </c>
      <c r="L7850" t="s">
        <v>21448</v>
      </c>
      <c r="M7850" t="s">
        <v>21449</v>
      </c>
      <c r="N7850">
        <v>3.0766666659999999</v>
      </c>
      <c r="O7850">
        <v>0</v>
      </c>
      <c r="P7850">
        <v>164</v>
      </c>
      <c r="Q7850">
        <v>0</v>
      </c>
      <c r="R7850">
        <v>3</v>
      </c>
      <c r="S7850">
        <v>0</v>
      </c>
      <c r="T7850">
        <v>42</v>
      </c>
      <c r="U7850">
        <v>0</v>
      </c>
      <c r="V7850">
        <v>0</v>
      </c>
      <c r="W7850">
        <v>0</v>
      </c>
      <c r="X7850">
        <v>86.446675598677288</v>
      </c>
      <c r="Y7850">
        <v>0</v>
      </c>
      <c r="Z7850">
        <v>4.6802022158263812</v>
      </c>
      <c r="AA7850">
        <v>0</v>
      </c>
      <c r="AB7850">
        <v>97.488780535182215</v>
      </c>
      <c r="AC7850">
        <v>0</v>
      </c>
      <c r="AD7850">
        <v>0</v>
      </c>
      <c r="AE7850">
        <v>188.61565834968587</v>
      </c>
    </row>
    <row r="7851" spans="1:31" x14ac:dyDescent="0.3">
      <c r="A7851">
        <v>2641732</v>
      </c>
      <c r="B7851">
        <v>1</v>
      </c>
      <c r="C7851" t="s">
        <v>81</v>
      </c>
      <c r="D7851" t="s">
        <v>127</v>
      </c>
      <c r="E7851" t="s">
        <v>147</v>
      </c>
      <c r="F7851" t="s">
        <v>8591</v>
      </c>
      <c r="G7851" t="s">
        <v>149</v>
      </c>
      <c r="H7851" t="s">
        <v>144</v>
      </c>
      <c r="I7851" t="s">
        <v>136</v>
      </c>
      <c r="J7851" t="s">
        <v>137</v>
      </c>
      <c r="K7851" t="s">
        <v>138</v>
      </c>
      <c r="L7851" t="s">
        <v>21450</v>
      </c>
      <c r="M7851" t="s">
        <v>21451</v>
      </c>
      <c r="N7851">
        <v>5.0277777000000003E-2</v>
      </c>
      <c r="O7851">
        <v>6</v>
      </c>
      <c r="P7851">
        <v>0</v>
      </c>
      <c r="Q7851">
        <v>227</v>
      </c>
      <c r="R7851">
        <v>9</v>
      </c>
      <c r="S7851">
        <v>11</v>
      </c>
      <c r="T7851">
        <v>2</v>
      </c>
      <c r="U7851">
        <v>0</v>
      </c>
      <c r="V7851">
        <v>0</v>
      </c>
      <c r="W7851">
        <v>0.12506612870510858</v>
      </c>
      <c r="X7851">
        <v>0</v>
      </c>
      <c r="Y7851">
        <v>54.859628758054498</v>
      </c>
      <c r="Z7851">
        <v>4.2541613878149152</v>
      </c>
      <c r="AA7851">
        <v>0.95194864459615436</v>
      </c>
      <c r="AB7851">
        <v>0.11621121451126201</v>
      </c>
      <c r="AC7851">
        <v>0</v>
      </c>
      <c r="AD7851">
        <v>0</v>
      </c>
      <c r="AE7851">
        <v>60.307016133681941</v>
      </c>
    </row>
    <row r="7852" spans="1:31" x14ac:dyDescent="0.3">
      <c r="A7852">
        <v>2642379</v>
      </c>
      <c r="B7852">
        <v>1</v>
      </c>
      <c r="C7852" t="s">
        <v>80</v>
      </c>
      <c r="D7852" t="s">
        <v>94</v>
      </c>
      <c r="E7852" t="s">
        <v>194</v>
      </c>
      <c r="F7852" t="s">
        <v>21452</v>
      </c>
      <c r="G7852" t="s">
        <v>149</v>
      </c>
      <c r="H7852" t="s">
        <v>144</v>
      </c>
      <c r="I7852" t="s">
        <v>136</v>
      </c>
      <c r="J7852" t="s">
        <v>137</v>
      </c>
      <c r="K7852" t="s">
        <v>138</v>
      </c>
      <c r="L7852" t="s">
        <v>21453</v>
      </c>
      <c r="M7852" t="s">
        <v>21454</v>
      </c>
      <c r="N7852">
        <v>1.3858333329999999</v>
      </c>
      <c r="O7852">
        <v>0</v>
      </c>
      <c r="P7852">
        <v>1</v>
      </c>
      <c r="Q7852">
        <v>9</v>
      </c>
      <c r="R7852">
        <v>172</v>
      </c>
      <c r="S7852">
        <v>1</v>
      </c>
      <c r="T7852">
        <v>21</v>
      </c>
      <c r="U7852">
        <v>1</v>
      </c>
      <c r="V7852">
        <v>0</v>
      </c>
      <c r="W7852">
        <v>0</v>
      </c>
      <c r="X7852">
        <v>0.59516341626555913</v>
      </c>
      <c r="Y7852">
        <v>89.407807985657755</v>
      </c>
      <c r="Z7852">
        <v>1523.1619953625298</v>
      </c>
      <c r="AA7852">
        <v>23.584117037621535</v>
      </c>
      <c r="AB7852">
        <v>94.593952637512373</v>
      </c>
      <c r="AC7852">
        <v>97.639601260739994</v>
      </c>
      <c r="AD7852">
        <v>0</v>
      </c>
      <c r="AE7852">
        <v>1828.9826377003269</v>
      </c>
    </row>
    <row r="7853" spans="1:31" x14ac:dyDescent="0.3">
      <c r="A7853">
        <v>2642628</v>
      </c>
      <c r="B7853">
        <v>1</v>
      </c>
      <c r="C7853" t="s">
        <v>80</v>
      </c>
      <c r="D7853" t="s">
        <v>105</v>
      </c>
      <c r="E7853" t="s">
        <v>214</v>
      </c>
      <c r="F7853" t="s">
        <v>21455</v>
      </c>
      <c r="G7853" t="s">
        <v>5652</v>
      </c>
      <c r="H7853" t="s">
        <v>135</v>
      </c>
      <c r="I7853" t="s">
        <v>136</v>
      </c>
      <c r="J7853" t="s">
        <v>137</v>
      </c>
      <c r="K7853" t="s">
        <v>138</v>
      </c>
      <c r="L7853" t="s">
        <v>21456</v>
      </c>
      <c r="M7853" t="s">
        <v>21457</v>
      </c>
      <c r="N7853">
        <v>1.443333333</v>
      </c>
      <c r="O7853">
        <v>0</v>
      </c>
      <c r="P7853">
        <v>21</v>
      </c>
      <c r="Q7853">
        <v>0</v>
      </c>
      <c r="R7853">
        <v>0</v>
      </c>
      <c r="S7853">
        <v>0</v>
      </c>
      <c r="T7853">
        <v>15</v>
      </c>
      <c r="U7853">
        <v>0</v>
      </c>
      <c r="V7853">
        <v>0</v>
      </c>
      <c r="W7853">
        <v>0</v>
      </c>
      <c r="X7853">
        <v>8.7551011724642507</v>
      </c>
      <c r="Y7853">
        <v>0</v>
      </c>
      <c r="Z7853">
        <v>0</v>
      </c>
      <c r="AA7853">
        <v>0</v>
      </c>
      <c r="AB7853">
        <v>88.474977925570215</v>
      </c>
      <c r="AC7853">
        <v>0</v>
      </c>
      <c r="AD7853">
        <v>0</v>
      </c>
      <c r="AE7853">
        <v>97.230079098034466</v>
      </c>
    </row>
    <row r="7854" spans="1:31" x14ac:dyDescent="0.3">
      <c r="A7854">
        <v>2641881</v>
      </c>
      <c r="B7854">
        <v>1</v>
      </c>
      <c r="C7854" t="s">
        <v>80</v>
      </c>
      <c r="D7854" t="s">
        <v>84</v>
      </c>
      <c r="E7854" t="s">
        <v>152</v>
      </c>
      <c r="F7854" t="s">
        <v>21458</v>
      </c>
      <c r="G7854" t="s">
        <v>161</v>
      </c>
      <c r="H7854" t="s">
        <v>135</v>
      </c>
      <c r="I7854" t="s">
        <v>136</v>
      </c>
      <c r="J7854" t="s">
        <v>137</v>
      </c>
      <c r="K7854" t="s">
        <v>162</v>
      </c>
      <c r="L7854" t="s">
        <v>21459</v>
      </c>
      <c r="M7854" t="s">
        <v>21460</v>
      </c>
      <c r="N7854">
        <v>4.6488888880000001</v>
      </c>
      <c r="O7854">
        <v>0</v>
      </c>
      <c r="P7854">
        <v>1629</v>
      </c>
      <c r="Q7854">
        <v>0</v>
      </c>
      <c r="R7854">
        <v>0</v>
      </c>
      <c r="S7854">
        <v>0</v>
      </c>
      <c r="T7854">
        <v>45</v>
      </c>
      <c r="U7854">
        <v>0</v>
      </c>
      <c r="V7854">
        <v>0</v>
      </c>
      <c r="W7854">
        <v>0</v>
      </c>
      <c r="X7854">
        <v>1505.7333814708445</v>
      </c>
      <c r="Y7854">
        <v>0</v>
      </c>
      <c r="Z7854">
        <v>0</v>
      </c>
      <c r="AA7854">
        <v>0</v>
      </c>
      <c r="AB7854">
        <v>265.36782594491763</v>
      </c>
      <c r="AC7854">
        <v>0</v>
      </c>
      <c r="AD7854">
        <v>0</v>
      </c>
      <c r="AE7854">
        <v>1771.101207415762</v>
      </c>
    </row>
    <row r="7855" spans="1:31" x14ac:dyDescent="0.3">
      <c r="A7855">
        <v>2642144</v>
      </c>
      <c r="B7855">
        <v>1</v>
      </c>
      <c r="C7855" t="s">
        <v>81</v>
      </c>
      <c r="D7855" t="s">
        <v>122</v>
      </c>
      <c r="E7855" t="s">
        <v>141</v>
      </c>
      <c r="F7855" t="s">
        <v>21461</v>
      </c>
      <c r="G7855" t="s">
        <v>143</v>
      </c>
      <c r="H7855" t="s">
        <v>144</v>
      </c>
      <c r="I7855" t="s">
        <v>136</v>
      </c>
      <c r="J7855" t="s">
        <v>137</v>
      </c>
      <c r="K7855" t="s">
        <v>138</v>
      </c>
      <c r="L7855" t="s">
        <v>21462</v>
      </c>
      <c r="M7855" t="s">
        <v>21463</v>
      </c>
      <c r="N7855">
        <v>4.858055555</v>
      </c>
      <c r="O7855">
        <v>0</v>
      </c>
      <c r="P7855">
        <v>33</v>
      </c>
      <c r="Q7855">
        <v>0</v>
      </c>
      <c r="R7855">
        <v>0</v>
      </c>
      <c r="S7855">
        <v>0</v>
      </c>
      <c r="T7855">
        <v>1</v>
      </c>
      <c r="U7855">
        <v>0</v>
      </c>
      <c r="V7855">
        <v>0</v>
      </c>
      <c r="W7855">
        <v>0</v>
      </c>
      <c r="X7855">
        <v>28.790178130656489</v>
      </c>
      <c r="Y7855">
        <v>0</v>
      </c>
      <c r="Z7855">
        <v>0</v>
      </c>
      <c r="AA7855">
        <v>0</v>
      </c>
      <c r="AB7855">
        <v>5.7147474544877494E-2</v>
      </c>
      <c r="AC7855">
        <v>0</v>
      </c>
      <c r="AD7855">
        <v>0</v>
      </c>
      <c r="AE7855">
        <v>28.847325605201366</v>
      </c>
    </row>
    <row r="7856" spans="1:31" x14ac:dyDescent="0.3">
      <c r="A7856">
        <v>2642436</v>
      </c>
      <c r="B7856">
        <v>1</v>
      </c>
      <c r="C7856" t="s">
        <v>81</v>
      </c>
      <c r="D7856" t="s">
        <v>112</v>
      </c>
      <c r="E7856" t="s">
        <v>165</v>
      </c>
      <c r="F7856" t="s">
        <v>5297</v>
      </c>
      <c r="G7856" t="s">
        <v>224</v>
      </c>
      <c r="H7856" t="s">
        <v>135</v>
      </c>
      <c r="I7856" t="s">
        <v>136</v>
      </c>
      <c r="J7856" t="s">
        <v>137</v>
      </c>
      <c r="K7856" t="s">
        <v>138</v>
      </c>
      <c r="L7856" t="s">
        <v>21464</v>
      </c>
      <c r="M7856" t="s">
        <v>21465</v>
      </c>
      <c r="N7856">
        <v>4.4066666659999996</v>
      </c>
      <c r="O7856">
        <v>0</v>
      </c>
      <c r="P7856">
        <v>41</v>
      </c>
      <c r="Q7856">
        <v>0</v>
      </c>
      <c r="R7856">
        <v>0</v>
      </c>
      <c r="S7856">
        <v>0</v>
      </c>
      <c r="T7856">
        <v>16</v>
      </c>
      <c r="U7856">
        <v>0</v>
      </c>
      <c r="V7856">
        <v>0</v>
      </c>
      <c r="W7856">
        <v>0</v>
      </c>
      <c r="X7856">
        <v>46.442808354001976</v>
      </c>
      <c r="Y7856">
        <v>0</v>
      </c>
      <c r="Z7856">
        <v>0</v>
      </c>
      <c r="AA7856">
        <v>0</v>
      </c>
      <c r="AB7856">
        <v>63.130732155275091</v>
      </c>
      <c r="AC7856">
        <v>0</v>
      </c>
      <c r="AD7856">
        <v>0</v>
      </c>
      <c r="AE7856">
        <v>109.57354050927707</v>
      </c>
    </row>
    <row r="7857" spans="1:31" x14ac:dyDescent="0.3">
      <c r="A7857">
        <v>2641938</v>
      </c>
      <c r="B7857">
        <v>1</v>
      </c>
      <c r="C7857" t="s">
        <v>80</v>
      </c>
      <c r="D7857" t="s">
        <v>96</v>
      </c>
      <c r="E7857" t="s">
        <v>132</v>
      </c>
      <c r="F7857" t="s">
        <v>21466</v>
      </c>
      <c r="G7857" t="s">
        <v>268</v>
      </c>
      <c r="H7857" t="s">
        <v>135</v>
      </c>
      <c r="I7857" t="s">
        <v>136</v>
      </c>
      <c r="J7857" t="s">
        <v>137</v>
      </c>
      <c r="K7857" t="s">
        <v>138</v>
      </c>
      <c r="L7857" t="s">
        <v>21467</v>
      </c>
      <c r="M7857" t="s">
        <v>21468</v>
      </c>
      <c r="N7857">
        <v>1.052777777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0.43202934683360283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0.43202934683360283</v>
      </c>
    </row>
    <row r="7858" spans="1:31" x14ac:dyDescent="0.3">
      <c r="A7858">
        <v>2642196</v>
      </c>
      <c r="B7858">
        <v>1</v>
      </c>
      <c r="C7858" t="s">
        <v>80</v>
      </c>
      <c r="D7858" t="s">
        <v>82</v>
      </c>
      <c r="E7858" t="s">
        <v>214</v>
      </c>
      <c r="F7858" t="s">
        <v>8532</v>
      </c>
      <c r="G7858" t="s">
        <v>224</v>
      </c>
      <c r="H7858" t="s">
        <v>135</v>
      </c>
      <c r="I7858" t="s">
        <v>136</v>
      </c>
      <c r="J7858" t="s">
        <v>137</v>
      </c>
      <c r="K7858" t="s">
        <v>138</v>
      </c>
      <c r="L7858" t="s">
        <v>21469</v>
      </c>
      <c r="M7858" t="s">
        <v>21470</v>
      </c>
      <c r="N7858">
        <v>0.79805555500000003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49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30.439800985165554</v>
      </c>
      <c r="AC7858">
        <v>0</v>
      </c>
      <c r="AD7858">
        <v>0</v>
      </c>
      <c r="AE7858">
        <v>30.439800985165554</v>
      </c>
    </row>
    <row r="7859" spans="1:31" x14ac:dyDescent="0.3">
      <c r="A7859">
        <v>2642574</v>
      </c>
      <c r="B7859">
        <v>1</v>
      </c>
      <c r="C7859" t="s">
        <v>80</v>
      </c>
      <c r="D7859" t="s">
        <v>108</v>
      </c>
      <c r="E7859" t="s">
        <v>152</v>
      </c>
      <c r="F7859" t="s">
        <v>6408</v>
      </c>
      <c r="G7859" t="s">
        <v>191</v>
      </c>
      <c r="H7859" t="s">
        <v>135</v>
      </c>
      <c r="I7859" t="s">
        <v>136</v>
      </c>
      <c r="J7859" t="s">
        <v>137</v>
      </c>
      <c r="K7859" t="s">
        <v>138</v>
      </c>
      <c r="L7859" t="s">
        <v>21471</v>
      </c>
      <c r="M7859" t="s">
        <v>21472</v>
      </c>
      <c r="N7859">
        <v>1.175</v>
      </c>
      <c r="O7859">
        <v>0</v>
      </c>
      <c r="P7859">
        <v>73</v>
      </c>
      <c r="Q7859">
        <v>0</v>
      </c>
      <c r="R7859">
        <v>8</v>
      </c>
      <c r="S7859">
        <v>0</v>
      </c>
      <c r="T7859">
        <v>10</v>
      </c>
      <c r="U7859">
        <v>0</v>
      </c>
      <c r="V7859">
        <v>0</v>
      </c>
      <c r="W7859">
        <v>0</v>
      </c>
      <c r="X7859">
        <v>24.413472963785104</v>
      </c>
      <c r="Y7859">
        <v>0</v>
      </c>
      <c r="Z7859">
        <v>8.685712684375547</v>
      </c>
      <c r="AA7859">
        <v>0</v>
      </c>
      <c r="AB7859">
        <v>13.735639698558876</v>
      </c>
      <c r="AC7859">
        <v>0</v>
      </c>
      <c r="AD7859">
        <v>0</v>
      </c>
      <c r="AE7859">
        <v>46.834825346719526</v>
      </c>
    </row>
    <row r="7860" spans="1:31" x14ac:dyDescent="0.3">
      <c r="A7860">
        <v>2642050</v>
      </c>
      <c r="B7860">
        <v>1</v>
      </c>
      <c r="C7860" t="s">
        <v>80</v>
      </c>
      <c r="D7860" t="s">
        <v>95</v>
      </c>
      <c r="E7860" t="s">
        <v>165</v>
      </c>
      <c r="F7860" t="s">
        <v>21473</v>
      </c>
      <c r="G7860" t="s">
        <v>224</v>
      </c>
      <c r="H7860" t="s">
        <v>135</v>
      </c>
      <c r="I7860" t="s">
        <v>136</v>
      </c>
      <c r="J7860" t="s">
        <v>137</v>
      </c>
      <c r="K7860" t="s">
        <v>138</v>
      </c>
      <c r="L7860" t="s">
        <v>21474</v>
      </c>
      <c r="M7860" t="s">
        <v>21475</v>
      </c>
      <c r="N7860">
        <v>0.73805555499999997</v>
      </c>
      <c r="O7860">
        <v>0</v>
      </c>
      <c r="P7860">
        <v>315</v>
      </c>
      <c r="Q7860">
        <v>0</v>
      </c>
      <c r="R7860">
        <v>0</v>
      </c>
      <c r="S7860">
        <v>0</v>
      </c>
      <c r="T7860">
        <v>11</v>
      </c>
      <c r="U7860">
        <v>0</v>
      </c>
      <c r="V7860">
        <v>0</v>
      </c>
      <c r="W7860">
        <v>0</v>
      </c>
      <c r="X7860">
        <v>51.523071448112269</v>
      </c>
      <c r="Y7860">
        <v>0</v>
      </c>
      <c r="Z7860">
        <v>0</v>
      </c>
      <c r="AA7860">
        <v>0</v>
      </c>
      <c r="AB7860">
        <v>6.0285239655607397</v>
      </c>
      <c r="AC7860">
        <v>0</v>
      </c>
      <c r="AD7860">
        <v>0</v>
      </c>
      <c r="AE7860">
        <v>57.551595413673006</v>
      </c>
    </row>
    <row r="7861" spans="1:31" x14ac:dyDescent="0.3">
      <c r="A7861">
        <v>2642073</v>
      </c>
      <c r="B7861">
        <v>1</v>
      </c>
      <c r="C7861" t="s">
        <v>80</v>
      </c>
      <c r="D7861" t="s">
        <v>106</v>
      </c>
      <c r="E7861" t="s">
        <v>165</v>
      </c>
      <c r="F7861" t="s">
        <v>21476</v>
      </c>
      <c r="G7861" t="s">
        <v>154</v>
      </c>
      <c r="H7861" t="s">
        <v>135</v>
      </c>
      <c r="I7861" t="s">
        <v>136</v>
      </c>
      <c r="J7861" t="s">
        <v>137</v>
      </c>
      <c r="K7861" t="s">
        <v>138</v>
      </c>
      <c r="L7861" t="s">
        <v>21477</v>
      </c>
      <c r="M7861" t="s">
        <v>21478</v>
      </c>
      <c r="N7861">
        <v>0.83027777700000005</v>
      </c>
      <c r="O7861">
        <v>0</v>
      </c>
      <c r="P7861">
        <v>50</v>
      </c>
      <c r="Q7861">
        <v>0</v>
      </c>
      <c r="R7861">
        <v>0</v>
      </c>
      <c r="S7861">
        <v>0</v>
      </c>
      <c r="T7861">
        <v>5</v>
      </c>
      <c r="U7861">
        <v>0</v>
      </c>
      <c r="V7861">
        <v>0</v>
      </c>
      <c r="W7861">
        <v>0</v>
      </c>
      <c r="X7861">
        <v>12.556200374247908</v>
      </c>
      <c r="Y7861">
        <v>0</v>
      </c>
      <c r="Z7861">
        <v>0</v>
      </c>
      <c r="AA7861">
        <v>0</v>
      </c>
      <c r="AB7861">
        <v>5.634179620388351</v>
      </c>
      <c r="AC7861">
        <v>0</v>
      </c>
      <c r="AD7861">
        <v>0</v>
      </c>
      <c r="AE7861">
        <v>18.19037999463626</v>
      </c>
    </row>
    <row r="7862" spans="1:31" x14ac:dyDescent="0.3">
      <c r="A7862">
        <v>2642319</v>
      </c>
      <c r="B7862">
        <v>1</v>
      </c>
      <c r="C7862" t="s">
        <v>81</v>
      </c>
      <c r="D7862" t="s">
        <v>112</v>
      </c>
      <c r="E7862" t="s">
        <v>165</v>
      </c>
      <c r="F7862" t="s">
        <v>21118</v>
      </c>
      <c r="G7862" t="s">
        <v>224</v>
      </c>
      <c r="H7862" t="s">
        <v>135</v>
      </c>
      <c r="I7862" t="s">
        <v>136</v>
      </c>
      <c r="J7862" t="s">
        <v>137</v>
      </c>
      <c r="K7862" t="s">
        <v>138</v>
      </c>
      <c r="L7862" t="s">
        <v>21479</v>
      </c>
      <c r="M7862" t="s">
        <v>21480</v>
      </c>
      <c r="N7862">
        <v>1.1502777769999999</v>
      </c>
      <c r="O7862">
        <v>0</v>
      </c>
      <c r="P7862">
        <v>374</v>
      </c>
      <c r="Q7862">
        <v>0</v>
      </c>
      <c r="R7862">
        <v>0</v>
      </c>
      <c r="S7862">
        <v>0</v>
      </c>
      <c r="T7862">
        <v>8</v>
      </c>
      <c r="U7862">
        <v>0</v>
      </c>
      <c r="V7862">
        <v>0</v>
      </c>
      <c r="W7862">
        <v>0</v>
      </c>
      <c r="X7862">
        <v>89.492967600455273</v>
      </c>
      <c r="Y7862">
        <v>0</v>
      </c>
      <c r="Z7862">
        <v>0</v>
      </c>
      <c r="AA7862">
        <v>0</v>
      </c>
      <c r="AB7862">
        <v>4.9236982590982867</v>
      </c>
      <c r="AC7862">
        <v>0</v>
      </c>
      <c r="AD7862">
        <v>0</v>
      </c>
      <c r="AE7862">
        <v>94.416665859553561</v>
      </c>
    </row>
    <row r="7863" spans="1:31" x14ac:dyDescent="0.3">
      <c r="A7863">
        <v>2642511</v>
      </c>
      <c r="B7863">
        <v>1</v>
      </c>
      <c r="C7863" t="s">
        <v>81</v>
      </c>
      <c r="D7863" t="s">
        <v>128</v>
      </c>
      <c r="E7863" t="s">
        <v>141</v>
      </c>
      <c r="F7863" t="s">
        <v>21481</v>
      </c>
      <c r="G7863" t="s">
        <v>143</v>
      </c>
      <c r="H7863" t="s">
        <v>144</v>
      </c>
      <c r="I7863" t="s">
        <v>136</v>
      </c>
      <c r="J7863" t="s">
        <v>137</v>
      </c>
      <c r="K7863" t="s">
        <v>138</v>
      </c>
      <c r="L7863" t="s">
        <v>21482</v>
      </c>
      <c r="M7863" t="s">
        <v>21483</v>
      </c>
      <c r="N7863">
        <v>3.5724999999999998</v>
      </c>
      <c r="O7863">
        <v>0</v>
      </c>
      <c r="P7863">
        <v>27</v>
      </c>
      <c r="Q7863">
        <v>0</v>
      </c>
      <c r="R7863">
        <v>34</v>
      </c>
      <c r="S7863">
        <v>2</v>
      </c>
      <c r="T7863">
        <v>2</v>
      </c>
      <c r="U7863">
        <v>0</v>
      </c>
      <c r="V7863">
        <v>0</v>
      </c>
      <c r="W7863">
        <v>0</v>
      </c>
      <c r="X7863">
        <v>21.953236606068874</v>
      </c>
      <c r="Y7863">
        <v>0</v>
      </c>
      <c r="Z7863">
        <v>137.79180296385448</v>
      </c>
      <c r="AA7863">
        <v>11.465082404141667</v>
      </c>
      <c r="AB7863">
        <v>3.7226637222916108</v>
      </c>
      <c r="AC7863">
        <v>0</v>
      </c>
      <c r="AD7863">
        <v>0</v>
      </c>
      <c r="AE7863">
        <v>174.93278569635663</v>
      </c>
    </row>
    <row r="7864" spans="1:31" x14ac:dyDescent="0.3">
      <c r="A7864">
        <v>2641824</v>
      </c>
      <c r="B7864">
        <v>1</v>
      </c>
      <c r="C7864" t="s">
        <v>81</v>
      </c>
      <c r="D7864" t="s">
        <v>120</v>
      </c>
      <c r="E7864" t="s">
        <v>152</v>
      </c>
      <c r="F7864" t="s">
        <v>10106</v>
      </c>
      <c r="G7864" t="s">
        <v>161</v>
      </c>
      <c r="H7864" t="s">
        <v>135</v>
      </c>
      <c r="I7864" t="s">
        <v>136</v>
      </c>
      <c r="J7864" t="s">
        <v>137</v>
      </c>
      <c r="K7864" t="s">
        <v>162</v>
      </c>
      <c r="L7864" t="s">
        <v>21484</v>
      </c>
      <c r="M7864" t="s">
        <v>21485</v>
      </c>
      <c r="N7864">
        <v>7.7413888880000004</v>
      </c>
      <c r="O7864">
        <v>0</v>
      </c>
      <c r="P7864">
        <v>186</v>
      </c>
      <c r="Q7864">
        <v>0</v>
      </c>
      <c r="R7864">
        <v>11</v>
      </c>
      <c r="S7864">
        <v>0</v>
      </c>
      <c r="T7864">
        <v>24</v>
      </c>
      <c r="U7864">
        <v>0</v>
      </c>
      <c r="V7864">
        <v>0</v>
      </c>
      <c r="W7864">
        <v>0</v>
      </c>
      <c r="X7864">
        <v>322.64961322601596</v>
      </c>
      <c r="Y7864">
        <v>0</v>
      </c>
      <c r="Z7864">
        <v>507.82033960120339</v>
      </c>
      <c r="AA7864">
        <v>0</v>
      </c>
      <c r="AB7864">
        <v>183.56049929879666</v>
      </c>
      <c r="AC7864">
        <v>0</v>
      </c>
      <c r="AD7864">
        <v>0</v>
      </c>
      <c r="AE7864">
        <v>1014.030452126016</v>
      </c>
    </row>
    <row r="7865" spans="1:31" x14ac:dyDescent="0.3">
      <c r="A7865">
        <v>2642305</v>
      </c>
      <c r="B7865">
        <v>1</v>
      </c>
      <c r="C7865" t="s">
        <v>81</v>
      </c>
      <c r="D7865" t="s">
        <v>123</v>
      </c>
      <c r="E7865" t="s">
        <v>194</v>
      </c>
      <c r="F7865" t="s">
        <v>14014</v>
      </c>
      <c r="G7865" t="s">
        <v>149</v>
      </c>
      <c r="H7865" t="s">
        <v>144</v>
      </c>
      <c r="I7865" t="s">
        <v>136</v>
      </c>
      <c r="J7865" t="s">
        <v>137</v>
      </c>
      <c r="K7865" t="s">
        <v>138</v>
      </c>
      <c r="L7865" t="s">
        <v>21224</v>
      </c>
      <c r="M7865" t="s">
        <v>21486</v>
      </c>
      <c r="N7865">
        <v>8.4444443999999994E-2</v>
      </c>
      <c r="O7865">
        <v>21</v>
      </c>
      <c r="P7865">
        <v>928</v>
      </c>
      <c r="Q7865">
        <v>425</v>
      </c>
      <c r="R7865">
        <v>222</v>
      </c>
      <c r="S7865">
        <v>29</v>
      </c>
      <c r="T7865">
        <v>68</v>
      </c>
      <c r="U7865">
        <v>5</v>
      </c>
      <c r="V7865">
        <v>0</v>
      </c>
      <c r="W7865">
        <v>5.9162207300449055</v>
      </c>
      <c r="X7865">
        <v>23.923740639108789</v>
      </c>
      <c r="Y7865">
        <v>212.24884121310393</v>
      </c>
      <c r="Z7865">
        <v>81.196666630201008</v>
      </c>
      <c r="AA7865">
        <v>9.4315261594450011</v>
      </c>
      <c r="AB7865">
        <v>4.7213111742928202</v>
      </c>
      <c r="AC7865">
        <v>46.785018996144821</v>
      </c>
      <c r="AD7865">
        <v>0</v>
      </c>
      <c r="AE7865">
        <v>384.22332554234123</v>
      </c>
    </row>
    <row r="7866" spans="1:31" x14ac:dyDescent="0.3">
      <c r="A7866">
        <v>2641710</v>
      </c>
      <c r="B7866">
        <v>2</v>
      </c>
      <c r="C7866" t="s">
        <v>80</v>
      </c>
      <c r="D7866" t="s">
        <v>84</v>
      </c>
      <c r="E7866" t="s">
        <v>141</v>
      </c>
      <c r="F7866" t="s">
        <v>21487</v>
      </c>
      <c r="G7866" t="s">
        <v>1177</v>
      </c>
      <c r="H7866" t="s">
        <v>144</v>
      </c>
      <c r="I7866" t="s">
        <v>136</v>
      </c>
      <c r="J7866" t="s">
        <v>137</v>
      </c>
      <c r="K7866" t="s">
        <v>138</v>
      </c>
      <c r="L7866" t="s">
        <v>20685</v>
      </c>
      <c r="M7866" t="s">
        <v>21488</v>
      </c>
      <c r="N7866">
        <v>0.27138888799999999</v>
      </c>
      <c r="O7866">
        <v>0</v>
      </c>
      <c r="P7866">
        <v>11720</v>
      </c>
      <c r="Q7866">
        <v>0</v>
      </c>
      <c r="R7866">
        <v>0</v>
      </c>
      <c r="S7866">
        <v>1</v>
      </c>
      <c r="T7866">
        <v>951</v>
      </c>
      <c r="U7866">
        <v>0</v>
      </c>
      <c r="V7866">
        <v>1</v>
      </c>
      <c r="W7866">
        <v>0</v>
      </c>
      <c r="X7866">
        <v>827.60942581278221</v>
      </c>
      <c r="Y7866">
        <v>0</v>
      </c>
      <c r="Z7866">
        <v>0</v>
      </c>
      <c r="AA7866">
        <v>5.8660509957174227</v>
      </c>
      <c r="AB7866">
        <v>203.83587395645938</v>
      </c>
      <c r="AC7866">
        <v>0</v>
      </c>
      <c r="AD7866">
        <v>4.086781238248486</v>
      </c>
      <c r="AE7866">
        <v>1041.3981320032074</v>
      </c>
    </row>
    <row r="7867" spans="1:31" x14ac:dyDescent="0.3">
      <c r="A7867">
        <v>2642259</v>
      </c>
      <c r="B7867">
        <v>1</v>
      </c>
      <c r="C7867" t="s">
        <v>80</v>
      </c>
      <c r="D7867" t="s">
        <v>107</v>
      </c>
      <c r="E7867" t="s">
        <v>132</v>
      </c>
      <c r="F7867" t="s">
        <v>21489</v>
      </c>
      <c r="G7867" t="s">
        <v>268</v>
      </c>
      <c r="H7867" t="s">
        <v>135</v>
      </c>
      <c r="I7867" t="s">
        <v>136</v>
      </c>
      <c r="J7867" t="s">
        <v>137</v>
      </c>
      <c r="K7867" t="s">
        <v>138</v>
      </c>
      <c r="L7867" t="s">
        <v>21490</v>
      </c>
      <c r="M7867" t="s">
        <v>21491</v>
      </c>
      <c r="N7867">
        <v>2.0333333329999999</v>
      </c>
      <c r="O7867">
        <v>0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0.53852995351999999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0.53852995351999999</v>
      </c>
    </row>
    <row r="7868" spans="1:31" x14ac:dyDescent="0.3">
      <c r="A7868">
        <v>2675409</v>
      </c>
      <c r="B7868">
        <v>1</v>
      </c>
      <c r="C7868" t="s">
        <v>81</v>
      </c>
      <c r="D7868" t="s">
        <v>112</v>
      </c>
      <c r="E7868" t="s">
        <v>194</v>
      </c>
      <c r="F7868" t="s">
        <v>3512</v>
      </c>
      <c r="G7868" t="s">
        <v>149</v>
      </c>
      <c r="H7868" t="s">
        <v>144</v>
      </c>
      <c r="I7868" t="s">
        <v>136</v>
      </c>
      <c r="J7868" t="s">
        <v>137</v>
      </c>
      <c r="K7868" t="s">
        <v>138</v>
      </c>
      <c r="L7868" t="s">
        <v>21492</v>
      </c>
      <c r="M7868" t="s">
        <v>21493</v>
      </c>
      <c r="N7868">
        <v>2.980555555</v>
      </c>
      <c r="O7868">
        <v>3</v>
      </c>
      <c r="P7868">
        <v>1282</v>
      </c>
      <c r="Q7868">
        <v>5</v>
      </c>
      <c r="R7868">
        <v>37</v>
      </c>
      <c r="S7868">
        <v>7</v>
      </c>
      <c r="T7868">
        <v>69</v>
      </c>
      <c r="U7868">
        <v>0</v>
      </c>
      <c r="V7868">
        <v>0</v>
      </c>
      <c r="W7868">
        <v>2.7420993880500002</v>
      </c>
      <c r="X7868">
        <v>314.15655796049447</v>
      </c>
      <c r="Y7868">
        <v>123.09841644585897</v>
      </c>
      <c r="Z7868">
        <v>44.678632562441713</v>
      </c>
      <c r="AA7868">
        <v>48.139983648314079</v>
      </c>
      <c r="AB7868">
        <v>65.095644176273893</v>
      </c>
      <c r="AC7868">
        <v>0</v>
      </c>
      <c r="AD7868">
        <v>0</v>
      </c>
      <c r="AE7868">
        <v>597.91133418143318</v>
      </c>
    </row>
    <row r="7869" spans="1:31" x14ac:dyDescent="0.3">
      <c r="A7869">
        <v>2641804</v>
      </c>
      <c r="B7869">
        <v>1</v>
      </c>
      <c r="C7869" t="s">
        <v>80</v>
      </c>
      <c r="D7869" t="s">
        <v>83</v>
      </c>
      <c r="E7869" t="s">
        <v>165</v>
      </c>
      <c r="F7869" t="s">
        <v>20719</v>
      </c>
      <c r="G7869" t="s">
        <v>216</v>
      </c>
      <c r="H7869" t="s">
        <v>135</v>
      </c>
      <c r="I7869" t="s">
        <v>136</v>
      </c>
      <c r="J7869" t="s">
        <v>137</v>
      </c>
      <c r="K7869" t="s">
        <v>138</v>
      </c>
      <c r="L7869" t="s">
        <v>21494</v>
      </c>
      <c r="M7869" t="s">
        <v>21495</v>
      </c>
      <c r="N7869">
        <v>5.5208333329999997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31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180.1970158755264</v>
      </c>
      <c r="AC7869">
        <v>0</v>
      </c>
      <c r="AD7869">
        <v>0</v>
      </c>
      <c r="AE7869">
        <v>180.1970158755264</v>
      </c>
    </row>
    <row r="7870" spans="1:31" x14ac:dyDescent="0.3">
      <c r="A7870">
        <v>2642107</v>
      </c>
      <c r="B7870">
        <v>2</v>
      </c>
      <c r="C7870" t="s">
        <v>80</v>
      </c>
      <c r="D7870" t="s">
        <v>93</v>
      </c>
      <c r="E7870" t="s">
        <v>194</v>
      </c>
      <c r="F7870" t="s">
        <v>21496</v>
      </c>
      <c r="G7870" t="s">
        <v>143</v>
      </c>
      <c r="H7870" t="s">
        <v>144</v>
      </c>
      <c r="I7870" t="s">
        <v>136</v>
      </c>
      <c r="J7870" t="s">
        <v>137</v>
      </c>
      <c r="K7870" t="s">
        <v>138</v>
      </c>
      <c r="L7870" t="s">
        <v>21419</v>
      </c>
      <c r="M7870" t="s">
        <v>21497</v>
      </c>
      <c r="N7870">
        <v>0.28777777700000001</v>
      </c>
      <c r="O7870">
        <v>0</v>
      </c>
      <c r="P7870">
        <v>254</v>
      </c>
      <c r="Q7870">
        <v>3</v>
      </c>
      <c r="R7870">
        <v>55</v>
      </c>
      <c r="S7870">
        <v>5</v>
      </c>
      <c r="T7870">
        <v>43</v>
      </c>
      <c r="U7870">
        <v>0</v>
      </c>
      <c r="V7870">
        <v>0</v>
      </c>
      <c r="W7870">
        <v>0</v>
      </c>
      <c r="X7870">
        <v>17.501160159678776</v>
      </c>
      <c r="Y7870">
        <v>38.627519017757471</v>
      </c>
      <c r="Z7870">
        <v>65.969700475604256</v>
      </c>
      <c r="AA7870">
        <v>10.965005986027165</v>
      </c>
      <c r="AB7870">
        <v>23.823589445922085</v>
      </c>
      <c r="AC7870">
        <v>0</v>
      </c>
      <c r="AD7870">
        <v>0</v>
      </c>
      <c r="AE7870">
        <v>156.88697508498976</v>
      </c>
    </row>
    <row r="7871" spans="1:31" x14ac:dyDescent="0.3">
      <c r="A7871">
        <v>2641947</v>
      </c>
      <c r="B7871">
        <v>1</v>
      </c>
      <c r="C7871" t="s">
        <v>81</v>
      </c>
      <c r="D7871" t="s">
        <v>128</v>
      </c>
      <c r="E7871" t="s">
        <v>147</v>
      </c>
      <c r="F7871" t="s">
        <v>21498</v>
      </c>
      <c r="G7871" t="s">
        <v>562</v>
      </c>
      <c r="H7871" t="s">
        <v>144</v>
      </c>
      <c r="I7871" t="s">
        <v>136</v>
      </c>
      <c r="J7871" t="s">
        <v>137</v>
      </c>
      <c r="K7871" t="s">
        <v>162</v>
      </c>
      <c r="L7871" t="s">
        <v>21499</v>
      </c>
      <c r="M7871" t="s">
        <v>21500</v>
      </c>
      <c r="N7871">
        <v>0.16388888800000001</v>
      </c>
      <c r="O7871">
        <v>6</v>
      </c>
      <c r="P7871">
        <v>389</v>
      </c>
      <c r="Q7871">
        <v>2</v>
      </c>
      <c r="R7871">
        <v>16</v>
      </c>
      <c r="S7871">
        <v>13</v>
      </c>
      <c r="T7871">
        <v>14</v>
      </c>
      <c r="U7871">
        <v>0</v>
      </c>
      <c r="V7871">
        <v>0</v>
      </c>
      <c r="W7871">
        <v>0.21041447274925004</v>
      </c>
      <c r="X7871">
        <v>14.161956651758825</v>
      </c>
      <c r="Y7871">
        <v>0.30191305929753171</v>
      </c>
      <c r="Z7871">
        <v>0.82789340592105276</v>
      </c>
      <c r="AA7871">
        <v>16.06111863438819</v>
      </c>
      <c r="AB7871">
        <v>1.4694485214926076</v>
      </c>
      <c r="AC7871">
        <v>0</v>
      </c>
      <c r="AD7871">
        <v>0</v>
      </c>
      <c r="AE7871">
        <v>33.032744745607459</v>
      </c>
    </row>
    <row r="7872" spans="1:31" x14ac:dyDescent="0.3">
      <c r="A7872">
        <v>2642611</v>
      </c>
      <c r="B7872">
        <v>1</v>
      </c>
      <c r="C7872" t="s">
        <v>81</v>
      </c>
      <c r="D7872" t="s">
        <v>126</v>
      </c>
      <c r="E7872" t="s">
        <v>165</v>
      </c>
      <c r="F7872" t="s">
        <v>12129</v>
      </c>
      <c r="G7872" t="s">
        <v>224</v>
      </c>
      <c r="H7872" t="s">
        <v>135</v>
      </c>
      <c r="I7872" t="s">
        <v>136</v>
      </c>
      <c r="J7872" t="s">
        <v>137</v>
      </c>
      <c r="K7872" t="s">
        <v>138</v>
      </c>
      <c r="L7872" t="s">
        <v>21501</v>
      </c>
      <c r="M7872" t="s">
        <v>21502</v>
      </c>
      <c r="N7872">
        <v>1.195277777</v>
      </c>
      <c r="O7872">
        <v>0</v>
      </c>
      <c r="P7872">
        <v>4</v>
      </c>
      <c r="Q7872">
        <v>0</v>
      </c>
      <c r="R7872">
        <v>6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0.7704706710469158</v>
      </c>
      <c r="Y7872">
        <v>0</v>
      </c>
      <c r="Z7872">
        <v>8.8170372482846595</v>
      </c>
      <c r="AA7872">
        <v>0</v>
      </c>
      <c r="AB7872">
        <v>0</v>
      </c>
      <c r="AC7872">
        <v>0</v>
      </c>
      <c r="AD7872">
        <v>0</v>
      </c>
      <c r="AE7872">
        <v>9.5875079193315749</v>
      </c>
    </row>
    <row r="7873" spans="1:31" x14ac:dyDescent="0.3">
      <c r="A7873">
        <v>2641778</v>
      </c>
      <c r="B7873">
        <v>1</v>
      </c>
      <c r="C7873" t="s">
        <v>80</v>
      </c>
      <c r="D7873" t="s">
        <v>110</v>
      </c>
      <c r="E7873" t="s">
        <v>141</v>
      </c>
      <c r="F7873" t="s">
        <v>12057</v>
      </c>
      <c r="G7873" t="s">
        <v>143</v>
      </c>
      <c r="H7873" t="s">
        <v>144</v>
      </c>
      <c r="I7873" t="s">
        <v>136</v>
      </c>
      <c r="J7873" t="s">
        <v>137</v>
      </c>
      <c r="K7873" t="s">
        <v>138</v>
      </c>
      <c r="L7873" t="s">
        <v>21503</v>
      </c>
      <c r="M7873" t="s">
        <v>21504</v>
      </c>
      <c r="N7873">
        <v>3.0297222220000002</v>
      </c>
      <c r="O7873">
        <v>0</v>
      </c>
      <c r="P7873">
        <v>192</v>
      </c>
      <c r="Q7873">
        <v>0</v>
      </c>
      <c r="R7873">
        <v>2</v>
      </c>
      <c r="S7873">
        <v>0</v>
      </c>
      <c r="T7873">
        <v>16</v>
      </c>
      <c r="U7873">
        <v>0</v>
      </c>
      <c r="V7873">
        <v>0</v>
      </c>
      <c r="W7873">
        <v>0</v>
      </c>
      <c r="X7873">
        <v>156.93030849594274</v>
      </c>
      <c r="Y7873">
        <v>0</v>
      </c>
      <c r="Z7873">
        <v>4.2047922814836713</v>
      </c>
      <c r="AA7873">
        <v>0</v>
      </c>
      <c r="AB7873">
        <v>17.024471686113284</v>
      </c>
      <c r="AC7873">
        <v>0</v>
      </c>
      <c r="AD7873">
        <v>0</v>
      </c>
      <c r="AE7873">
        <v>178.15957246353969</v>
      </c>
    </row>
    <row r="7874" spans="1:31" x14ac:dyDescent="0.3">
      <c r="A7874">
        <v>2641784</v>
      </c>
      <c r="B7874">
        <v>1</v>
      </c>
      <c r="C7874" t="s">
        <v>81</v>
      </c>
      <c r="D7874" t="s">
        <v>123</v>
      </c>
      <c r="E7874" t="s">
        <v>194</v>
      </c>
      <c r="F7874" t="s">
        <v>21505</v>
      </c>
      <c r="G7874" t="s">
        <v>161</v>
      </c>
      <c r="H7874" t="s">
        <v>144</v>
      </c>
      <c r="I7874" t="s">
        <v>136</v>
      </c>
      <c r="J7874" t="s">
        <v>137</v>
      </c>
      <c r="K7874" t="s">
        <v>162</v>
      </c>
      <c r="L7874" t="s">
        <v>21506</v>
      </c>
      <c r="M7874" t="s">
        <v>21507</v>
      </c>
      <c r="N7874">
        <v>5.1025</v>
      </c>
      <c r="O7874">
        <v>9</v>
      </c>
      <c r="P7874">
        <v>2</v>
      </c>
      <c r="Q7874">
        <v>184</v>
      </c>
      <c r="R7874">
        <v>1</v>
      </c>
      <c r="S7874">
        <v>33</v>
      </c>
      <c r="T7874">
        <v>0</v>
      </c>
      <c r="U7874">
        <v>0</v>
      </c>
      <c r="V7874">
        <v>0</v>
      </c>
      <c r="W7874">
        <v>40.066671639373354</v>
      </c>
      <c r="X7874">
        <v>6.1281301280055782</v>
      </c>
      <c r="Y7874">
        <v>1599.0963079827966</v>
      </c>
      <c r="Z7874">
        <v>0</v>
      </c>
      <c r="AA7874">
        <v>208.33009013841524</v>
      </c>
      <c r="AB7874">
        <v>0</v>
      </c>
      <c r="AC7874">
        <v>0</v>
      </c>
      <c r="AD7874">
        <v>0</v>
      </c>
      <c r="AE7874">
        <v>1853.6211998885908</v>
      </c>
    </row>
    <row r="7875" spans="1:31" x14ac:dyDescent="0.3">
      <c r="A7875">
        <v>2641927</v>
      </c>
      <c r="B7875">
        <v>1</v>
      </c>
      <c r="C7875" t="s">
        <v>81</v>
      </c>
      <c r="D7875" t="s">
        <v>120</v>
      </c>
      <c r="E7875" t="s">
        <v>194</v>
      </c>
      <c r="F7875" t="s">
        <v>21508</v>
      </c>
      <c r="G7875" t="s">
        <v>149</v>
      </c>
      <c r="H7875" t="s">
        <v>144</v>
      </c>
      <c r="I7875" t="s">
        <v>241</v>
      </c>
      <c r="J7875" t="s">
        <v>137</v>
      </c>
      <c r="K7875" t="s">
        <v>138</v>
      </c>
      <c r="L7875" t="s">
        <v>21509</v>
      </c>
      <c r="M7875" t="s">
        <v>21510</v>
      </c>
      <c r="N7875">
        <v>2.6111110999999999E-2</v>
      </c>
      <c r="O7875">
        <v>5</v>
      </c>
      <c r="P7875">
        <v>881</v>
      </c>
      <c r="Q7875">
        <v>281</v>
      </c>
      <c r="R7875">
        <v>94</v>
      </c>
      <c r="S7875">
        <v>22</v>
      </c>
      <c r="T7875">
        <v>109</v>
      </c>
      <c r="U7875">
        <v>4</v>
      </c>
      <c r="V7875">
        <v>1</v>
      </c>
      <c r="W7875">
        <v>0.4836082141213961</v>
      </c>
      <c r="X7875">
        <v>4.9153332961507319</v>
      </c>
      <c r="Y7875">
        <v>92.235567911440526</v>
      </c>
      <c r="Z7875">
        <v>15.696579677222294</v>
      </c>
      <c r="AA7875">
        <v>43.815596843530436</v>
      </c>
      <c r="AB7875">
        <v>2.2783848308373309</v>
      </c>
      <c r="AC7875">
        <v>19.500646679836461</v>
      </c>
      <c r="AD7875">
        <v>0.12957200143313399</v>
      </c>
      <c r="AE7875">
        <v>179.05528945457229</v>
      </c>
    </row>
    <row r="7876" spans="1:31" x14ac:dyDescent="0.3">
      <c r="A7876">
        <v>2642345</v>
      </c>
      <c r="B7876">
        <v>1</v>
      </c>
      <c r="C7876" t="s">
        <v>80</v>
      </c>
      <c r="D7876" t="s">
        <v>107</v>
      </c>
      <c r="E7876" t="s">
        <v>132</v>
      </c>
      <c r="F7876" t="s">
        <v>21511</v>
      </c>
      <c r="G7876" t="s">
        <v>228</v>
      </c>
      <c r="H7876" t="s">
        <v>135</v>
      </c>
      <c r="I7876" t="s">
        <v>136</v>
      </c>
      <c r="J7876" t="s">
        <v>137</v>
      </c>
      <c r="K7876" t="s">
        <v>138</v>
      </c>
      <c r="L7876" t="s">
        <v>21512</v>
      </c>
      <c r="M7876" t="s">
        <v>21513</v>
      </c>
      <c r="N7876">
        <v>3.0141666659999999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1.826052860580019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1.826052860580019</v>
      </c>
    </row>
    <row r="7877" spans="1:31" x14ac:dyDescent="0.3">
      <c r="A7877">
        <v>2641904</v>
      </c>
      <c r="B7877">
        <v>1</v>
      </c>
      <c r="C7877" t="s">
        <v>80</v>
      </c>
      <c r="D7877" t="s">
        <v>103</v>
      </c>
      <c r="E7877" t="s">
        <v>152</v>
      </c>
      <c r="F7877" t="s">
        <v>9006</v>
      </c>
      <c r="G7877" t="s">
        <v>161</v>
      </c>
      <c r="H7877" t="s">
        <v>135</v>
      </c>
      <c r="I7877" t="s">
        <v>136</v>
      </c>
      <c r="J7877" t="s">
        <v>137</v>
      </c>
      <c r="K7877" t="s">
        <v>162</v>
      </c>
      <c r="L7877" t="s">
        <v>21514</v>
      </c>
      <c r="M7877" t="s">
        <v>21515</v>
      </c>
      <c r="N7877">
        <v>5.1622222219999996</v>
      </c>
      <c r="O7877">
        <v>0</v>
      </c>
      <c r="P7877">
        <v>9</v>
      </c>
      <c r="Q7877">
        <v>0</v>
      </c>
      <c r="R7877">
        <v>27</v>
      </c>
      <c r="S7877">
        <v>0</v>
      </c>
      <c r="T7877">
        <v>25</v>
      </c>
      <c r="U7877">
        <v>0</v>
      </c>
      <c r="V7877">
        <v>0</v>
      </c>
      <c r="W7877">
        <v>0</v>
      </c>
      <c r="X7877">
        <v>25.080775577656311</v>
      </c>
      <c r="Y7877">
        <v>0</v>
      </c>
      <c r="Z7877">
        <v>127.8409520251134</v>
      </c>
      <c r="AA7877">
        <v>0</v>
      </c>
      <c r="AB7877">
        <v>104.92487625639797</v>
      </c>
      <c r="AC7877">
        <v>0</v>
      </c>
      <c r="AD7877">
        <v>0</v>
      </c>
      <c r="AE7877">
        <v>257.84660385916766</v>
      </c>
    </row>
    <row r="7878" spans="1:31" x14ac:dyDescent="0.3">
      <c r="A7878">
        <v>2642425</v>
      </c>
      <c r="B7878">
        <v>1</v>
      </c>
      <c r="C7878" t="s">
        <v>81</v>
      </c>
      <c r="D7878" t="s">
        <v>120</v>
      </c>
      <c r="E7878" t="s">
        <v>147</v>
      </c>
      <c r="F7878" t="s">
        <v>1212</v>
      </c>
      <c r="G7878" t="s">
        <v>149</v>
      </c>
      <c r="H7878" t="s">
        <v>144</v>
      </c>
      <c r="I7878" t="s">
        <v>136</v>
      </c>
      <c r="J7878" t="s">
        <v>137</v>
      </c>
      <c r="K7878" t="s">
        <v>138</v>
      </c>
      <c r="L7878" t="s">
        <v>21516</v>
      </c>
      <c r="M7878" t="s">
        <v>21517</v>
      </c>
      <c r="N7878">
        <v>0.23222222200000001</v>
      </c>
      <c r="O7878">
        <v>0</v>
      </c>
      <c r="P7878">
        <v>0</v>
      </c>
      <c r="Q7878">
        <v>56</v>
      </c>
      <c r="R7878">
        <v>36</v>
      </c>
      <c r="S7878">
        <v>2</v>
      </c>
      <c r="T7878">
        <v>2</v>
      </c>
      <c r="U7878">
        <v>1</v>
      </c>
      <c r="V7878">
        <v>0</v>
      </c>
      <c r="W7878">
        <v>0</v>
      </c>
      <c r="X7878">
        <v>0</v>
      </c>
      <c r="Y7878">
        <v>107.7093047458021</v>
      </c>
      <c r="Z7878">
        <v>57.286729154185238</v>
      </c>
      <c r="AA7878">
        <v>2.4835622630766983</v>
      </c>
      <c r="AB7878">
        <v>1.7127472685178042</v>
      </c>
      <c r="AC7878">
        <v>1.5288536023828834</v>
      </c>
      <c r="AD7878">
        <v>0</v>
      </c>
      <c r="AE7878">
        <v>170.72119703396473</v>
      </c>
    </row>
    <row r="7879" spans="1:31" x14ac:dyDescent="0.3">
      <c r="A7879">
        <v>2641847</v>
      </c>
      <c r="B7879">
        <v>1</v>
      </c>
      <c r="C7879" t="s">
        <v>80</v>
      </c>
      <c r="D7879" t="s">
        <v>98</v>
      </c>
      <c r="E7879" t="s">
        <v>141</v>
      </c>
      <c r="F7879" t="s">
        <v>1724</v>
      </c>
      <c r="G7879" t="s">
        <v>540</v>
      </c>
      <c r="H7879" t="s">
        <v>144</v>
      </c>
      <c r="I7879" t="s">
        <v>136</v>
      </c>
      <c r="J7879" t="s">
        <v>137</v>
      </c>
      <c r="K7879" t="s">
        <v>162</v>
      </c>
      <c r="L7879" t="s">
        <v>21518</v>
      </c>
      <c r="M7879" t="s">
        <v>21519</v>
      </c>
      <c r="N7879">
        <v>9.5763888880000003</v>
      </c>
      <c r="O7879">
        <v>0</v>
      </c>
      <c r="P7879">
        <v>228</v>
      </c>
      <c r="Q7879">
        <v>0</v>
      </c>
      <c r="R7879">
        <v>52</v>
      </c>
      <c r="S7879">
        <v>0</v>
      </c>
      <c r="T7879">
        <v>45</v>
      </c>
      <c r="U7879">
        <v>0</v>
      </c>
      <c r="V7879">
        <v>0</v>
      </c>
      <c r="W7879">
        <v>0</v>
      </c>
      <c r="X7879">
        <v>439.01528135828886</v>
      </c>
      <c r="Y7879">
        <v>0</v>
      </c>
      <c r="Z7879">
        <v>558.63045360410956</v>
      </c>
      <c r="AA7879">
        <v>0</v>
      </c>
      <c r="AB7879">
        <v>509.43652659785226</v>
      </c>
      <c r="AC7879">
        <v>0</v>
      </c>
      <c r="AD7879">
        <v>0</v>
      </c>
      <c r="AE7879">
        <v>1507.0822615602506</v>
      </c>
    </row>
    <row r="7880" spans="1:31" x14ac:dyDescent="0.3">
      <c r="A7880">
        <v>2642033</v>
      </c>
      <c r="B7880">
        <v>1</v>
      </c>
      <c r="C7880" t="s">
        <v>80</v>
      </c>
      <c r="D7880" t="s">
        <v>101</v>
      </c>
      <c r="E7880" t="s">
        <v>214</v>
      </c>
      <c r="F7880" t="s">
        <v>21520</v>
      </c>
      <c r="G7880" t="s">
        <v>224</v>
      </c>
      <c r="H7880" t="s">
        <v>135</v>
      </c>
      <c r="I7880" t="s">
        <v>136</v>
      </c>
      <c r="J7880" t="s">
        <v>137</v>
      </c>
      <c r="K7880" t="s">
        <v>138</v>
      </c>
      <c r="L7880" t="s">
        <v>21521</v>
      </c>
      <c r="M7880" t="s">
        <v>21522</v>
      </c>
      <c r="N7880">
        <v>1.1019444439999999</v>
      </c>
      <c r="O7880">
        <v>0</v>
      </c>
      <c r="P7880">
        <v>6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3.4659795611842803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3.4659795611842803</v>
      </c>
    </row>
    <row r="7881" spans="1:31" x14ac:dyDescent="0.3">
      <c r="A7881">
        <v>2642388</v>
      </c>
      <c r="B7881">
        <v>1</v>
      </c>
      <c r="C7881" t="s">
        <v>80</v>
      </c>
      <c r="D7881" t="s">
        <v>82</v>
      </c>
      <c r="E7881" t="s">
        <v>165</v>
      </c>
      <c r="F7881" t="s">
        <v>21523</v>
      </c>
      <c r="G7881" t="s">
        <v>216</v>
      </c>
      <c r="H7881" t="s">
        <v>135</v>
      </c>
      <c r="I7881" t="s">
        <v>136</v>
      </c>
      <c r="J7881" t="s">
        <v>137</v>
      </c>
      <c r="K7881" t="s">
        <v>138</v>
      </c>
      <c r="L7881" t="s">
        <v>21524</v>
      </c>
      <c r="M7881" t="s">
        <v>21525</v>
      </c>
      <c r="N7881">
        <v>9.8930555550000001</v>
      </c>
      <c r="O7881">
        <v>0</v>
      </c>
      <c r="P7881">
        <v>159</v>
      </c>
      <c r="Q7881">
        <v>0</v>
      </c>
      <c r="R7881">
        <v>0</v>
      </c>
      <c r="S7881">
        <v>0</v>
      </c>
      <c r="T7881">
        <v>9</v>
      </c>
      <c r="U7881">
        <v>0</v>
      </c>
      <c r="V7881">
        <v>0</v>
      </c>
      <c r="W7881">
        <v>0</v>
      </c>
      <c r="X7881">
        <v>467.66518152471542</v>
      </c>
      <c r="Y7881">
        <v>0</v>
      </c>
      <c r="Z7881">
        <v>0</v>
      </c>
      <c r="AA7881">
        <v>0</v>
      </c>
      <c r="AB7881">
        <v>31.273931727025602</v>
      </c>
      <c r="AC7881">
        <v>0</v>
      </c>
      <c r="AD7881">
        <v>0</v>
      </c>
      <c r="AE7881">
        <v>498.93911325174105</v>
      </c>
    </row>
    <row r="7882" spans="1:31" x14ac:dyDescent="0.3">
      <c r="A7882">
        <v>2642282</v>
      </c>
      <c r="B7882">
        <v>1</v>
      </c>
      <c r="C7882" t="s">
        <v>80</v>
      </c>
      <c r="D7882" t="s">
        <v>100</v>
      </c>
      <c r="E7882" t="s">
        <v>194</v>
      </c>
      <c r="F7882" t="s">
        <v>744</v>
      </c>
      <c r="G7882" t="s">
        <v>562</v>
      </c>
      <c r="H7882" t="s">
        <v>144</v>
      </c>
      <c r="I7882" t="s">
        <v>136</v>
      </c>
      <c r="J7882" t="s">
        <v>137</v>
      </c>
      <c r="K7882" t="s">
        <v>138</v>
      </c>
      <c r="L7882" t="s">
        <v>21526</v>
      </c>
      <c r="M7882" t="s">
        <v>21527</v>
      </c>
      <c r="N7882">
        <v>0.60499999999999998</v>
      </c>
      <c r="O7882">
        <v>0</v>
      </c>
      <c r="P7882">
        <v>170</v>
      </c>
      <c r="Q7882">
        <v>7</v>
      </c>
      <c r="R7882">
        <v>65</v>
      </c>
      <c r="S7882">
        <v>11</v>
      </c>
      <c r="T7882">
        <v>42</v>
      </c>
      <c r="U7882">
        <v>0</v>
      </c>
      <c r="V7882">
        <v>0</v>
      </c>
      <c r="W7882">
        <v>0</v>
      </c>
      <c r="X7882">
        <v>46.155155503438401</v>
      </c>
      <c r="Y7882">
        <v>20.979833397765766</v>
      </c>
      <c r="Z7882">
        <v>43.835925821585668</v>
      </c>
      <c r="AA7882">
        <v>69.090118788547997</v>
      </c>
      <c r="AB7882">
        <v>46.029771888934214</v>
      </c>
      <c r="AC7882">
        <v>0</v>
      </c>
      <c r="AD7882">
        <v>0</v>
      </c>
      <c r="AE7882">
        <v>226.09080540027205</v>
      </c>
    </row>
    <row r="7883" spans="1:31" x14ac:dyDescent="0.3">
      <c r="A7883">
        <v>2641741</v>
      </c>
      <c r="B7883">
        <v>1</v>
      </c>
      <c r="C7883" t="s">
        <v>80</v>
      </c>
      <c r="D7883" t="s">
        <v>83</v>
      </c>
      <c r="E7883" t="s">
        <v>165</v>
      </c>
      <c r="F7883" t="s">
        <v>21528</v>
      </c>
      <c r="G7883" t="s">
        <v>154</v>
      </c>
      <c r="H7883" t="s">
        <v>135</v>
      </c>
      <c r="I7883" t="s">
        <v>136</v>
      </c>
      <c r="J7883" t="s">
        <v>137</v>
      </c>
      <c r="K7883" t="s">
        <v>138</v>
      </c>
      <c r="L7883" t="s">
        <v>21529</v>
      </c>
      <c r="M7883" t="s">
        <v>21530</v>
      </c>
      <c r="N7883">
        <v>4.6641666659999999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41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118.76122318288337</v>
      </c>
      <c r="AC7883">
        <v>0</v>
      </c>
      <c r="AD7883">
        <v>0</v>
      </c>
      <c r="AE7883">
        <v>118.76122318288337</v>
      </c>
    </row>
    <row r="7884" spans="1:31" x14ac:dyDescent="0.3">
      <c r="A7884">
        <v>2641841</v>
      </c>
      <c r="B7884">
        <v>1</v>
      </c>
      <c r="C7884" t="s">
        <v>80</v>
      </c>
      <c r="D7884" t="s">
        <v>93</v>
      </c>
      <c r="E7884" t="s">
        <v>152</v>
      </c>
      <c r="F7884" t="s">
        <v>21531</v>
      </c>
      <c r="G7884" t="s">
        <v>161</v>
      </c>
      <c r="H7884" t="s">
        <v>135</v>
      </c>
      <c r="I7884" t="s">
        <v>136</v>
      </c>
      <c r="J7884" t="s">
        <v>137</v>
      </c>
      <c r="K7884" t="s">
        <v>162</v>
      </c>
      <c r="L7884" t="s">
        <v>21532</v>
      </c>
      <c r="M7884" t="s">
        <v>21533</v>
      </c>
      <c r="N7884">
        <v>6.409166666</v>
      </c>
      <c r="O7884">
        <v>0</v>
      </c>
      <c r="P7884">
        <v>890</v>
      </c>
      <c r="Q7884">
        <v>0</v>
      </c>
      <c r="R7884">
        <v>0</v>
      </c>
      <c r="S7884">
        <v>0</v>
      </c>
      <c r="T7884">
        <v>53</v>
      </c>
      <c r="U7884">
        <v>0</v>
      </c>
      <c r="V7884">
        <v>0</v>
      </c>
      <c r="W7884">
        <v>0</v>
      </c>
      <c r="X7884">
        <v>1201.5796006818516</v>
      </c>
      <c r="Y7884">
        <v>0</v>
      </c>
      <c r="Z7884">
        <v>0</v>
      </c>
      <c r="AA7884">
        <v>0</v>
      </c>
      <c r="AB7884">
        <v>342.8793116885501</v>
      </c>
      <c r="AC7884">
        <v>0</v>
      </c>
      <c r="AD7884">
        <v>0</v>
      </c>
      <c r="AE7884">
        <v>1544.4589123704018</v>
      </c>
    </row>
    <row r="7885" spans="1:31" x14ac:dyDescent="0.3">
      <c r="A7885">
        <v>2642385</v>
      </c>
      <c r="B7885">
        <v>1</v>
      </c>
      <c r="C7885" t="s">
        <v>80</v>
      </c>
      <c r="D7885" t="s">
        <v>100</v>
      </c>
      <c r="E7885" t="s">
        <v>165</v>
      </c>
      <c r="F7885" t="s">
        <v>12650</v>
      </c>
      <c r="G7885" t="s">
        <v>224</v>
      </c>
      <c r="H7885" t="s">
        <v>135</v>
      </c>
      <c r="I7885" t="s">
        <v>136</v>
      </c>
      <c r="J7885" t="s">
        <v>137</v>
      </c>
      <c r="K7885" t="s">
        <v>138</v>
      </c>
      <c r="L7885" t="s">
        <v>21534</v>
      </c>
      <c r="M7885" t="s">
        <v>21535</v>
      </c>
      <c r="N7885">
        <v>1.9325000000000001</v>
      </c>
      <c r="O7885">
        <v>0</v>
      </c>
      <c r="P7885">
        <v>21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17.732599118255237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17.732599118255237</v>
      </c>
    </row>
    <row r="7886" spans="1:31" x14ac:dyDescent="0.3">
      <c r="A7886">
        <v>2642030</v>
      </c>
      <c r="B7886">
        <v>1</v>
      </c>
      <c r="C7886" t="s">
        <v>80</v>
      </c>
      <c r="D7886" t="s">
        <v>96</v>
      </c>
      <c r="E7886" t="s">
        <v>165</v>
      </c>
      <c r="F7886" t="s">
        <v>21536</v>
      </c>
      <c r="G7886" t="s">
        <v>224</v>
      </c>
      <c r="H7886" t="s">
        <v>135</v>
      </c>
      <c r="I7886" t="s">
        <v>136</v>
      </c>
      <c r="J7886" t="s">
        <v>137</v>
      </c>
      <c r="K7886" t="s">
        <v>138</v>
      </c>
      <c r="L7886" t="s">
        <v>21537</v>
      </c>
      <c r="M7886" t="s">
        <v>21538</v>
      </c>
      <c r="N7886">
        <v>1.694722222</v>
      </c>
      <c r="O7886">
        <v>0</v>
      </c>
      <c r="P7886">
        <v>103</v>
      </c>
      <c r="Q7886">
        <v>0</v>
      </c>
      <c r="R7886">
        <v>0</v>
      </c>
      <c r="S7886">
        <v>0</v>
      </c>
      <c r="T7886">
        <v>26</v>
      </c>
      <c r="U7886">
        <v>0</v>
      </c>
      <c r="V7886">
        <v>0</v>
      </c>
      <c r="W7886">
        <v>0</v>
      </c>
      <c r="X7886">
        <v>46.682851780583434</v>
      </c>
      <c r="Y7886">
        <v>0</v>
      </c>
      <c r="Z7886">
        <v>0</v>
      </c>
      <c r="AA7886">
        <v>0</v>
      </c>
      <c r="AB7886">
        <v>63.69194172102376</v>
      </c>
      <c r="AC7886">
        <v>0</v>
      </c>
      <c r="AD7886">
        <v>0</v>
      </c>
      <c r="AE7886">
        <v>110.3747935016072</v>
      </c>
    </row>
    <row r="7887" spans="1:31" x14ac:dyDescent="0.3">
      <c r="A7887">
        <v>2642362</v>
      </c>
      <c r="B7887">
        <v>1</v>
      </c>
      <c r="C7887" t="s">
        <v>81</v>
      </c>
      <c r="D7887" t="s">
        <v>117</v>
      </c>
      <c r="E7887" t="s">
        <v>141</v>
      </c>
      <c r="F7887" t="s">
        <v>21539</v>
      </c>
      <c r="G7887" t="s">
        <v>143</v>
      </c>
      <c r="H7887" t="s">
        <v>144</v>
      </c>
      <c r="I7887" t="s">
        <v>136</v>
      </c>
      <c r="J7887" t="s">
        <v>137</v>
      </c>
      <c r="K7887" t="s">
        <v>138</v>
      </c>
      <c r="L7887" t="s">
        <v>21540</v>
      </c>
      <c r="M7887" t="s">
        <v>21541</v>
      </c>
      <c r="N7887">
        <v>3.4586111110000002</v>
      </c>
      <c r="O7887">
        <v>0</v>
      </c>
      <c r="P7887">
        <v>12</v>
      </c>
      <c r="Q7887">
        <v>0</v>
      </c>
      <c r="R7887">
        <v>1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4.0617325949850445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4.0617325949850445</v>
      </c>
    </row>
    <row r="7888" spans="1:31" x14ac:dyDescent="0.3">
      <c r="A7888">
        <v>2641861</v>
      </c>
      <c r="B7888">
        <v>1</v>
      </c>
      <c r="C7888" t="s">
        <v>80</v>
      </c>
      <c r="D7888" t="s">
        <v>110</v>
      </c>
      <c r="E7888" t="s">
        <v>141</v>
      </c>
      <c r="F7888" t="s">
        <v>12266</v>
      </c>
      <c r="G7888" t="s">
        <v>154</v>
      </c>
      <c r="H7888" t="s">
        <v>144</v>
      </c>
      <c r="I7888" t="s">
        <v>136</v>
      </c>
      <c r="J7888" t="s">
        <v>137</v>
      </c>
      <c r="K7888" t="s">
        <v>138</v>
      </c>
      <c r="L7888" t="s">
        <v>21542</v>
      </c>
      <c r="M7888" t="s">
        <v>21543</v>
      </c>
      <c r="N7888">
        <v>0.26944444400000001</v>
      </c>
      <c r="O7888">
        <v>0</v>
      </c>
      <c r="P7888">
        <v>616</v>
      </c>
      <c r="Q7888">
        <v>0</v>
      </c>
      <c r="R7888">
        <v>8</v>
      </c>
      <c r="S7888">
        <v>0</v>
      </c>
      <c r="T7888">
        <v>53</v>
      </c>
      <c r="U7888">
        <v>0</v>
      </c>
      <c r="V7888">
        <v>0</v>
      </c>
      <c r="W7888">
        <v>0</v>
      </c>
      <c r="X7888">
        <v>46.764419215418151</v>
      </c>
      <c r="Y7888">
        <v>0</v>
      </c>
      <c r="Z7888">
        <v>0.38025840115974446</v>
      </c>
      <c r="AA7888">
        <v>0</v>
      </c>
      <c r="AB7888">
        <v>13.862069976383554</v>
      </c>
      <c r="AC7888">
        <v>0</v>
      </c>
      <c r="AD7888">
        <v>0</v>
      </c>
      <c r="AE7888">
        <v>61.006747592961446</v>
      </c>
    </row>
    <row r="7889" spans="1:31" x14ac:dyDescent="0.3">
      <c r="A7889">
        <v>2642571</v>
      </c>
      <c r="B7889">
        <v>1</v>
      </c>
      <c r="C7889" t="s">
        <v>81</v>
      </c>
      <c r="D7889" t="s">
        <v>127</v>
      </c>
      <c r="E7889" t="s">
        <v>132</v>
      </c>
      <c r="F7889" t="s">
        <v>21544</v>
      </c>
      <c r="G7889" t="s">
        <v>134</v>
      </c>
      <c r="H7889" t="s">
        <v>135</v>
      </c>
      <c r="I7889" t="s">
        <v>136</v>
      </c>
      <c r="J7889" t="s">
        <v>137</v>
      </c>
      <c r="K7889" t="s">
        <v>138</v>
      </c>
      <c r="L7889" t="s">
        <v>21545</v>
      </c>
      <c r="M7889" t="s">
        <v>21546</v>
      </c>
      <c r="N7889">
        <v>4.3141666660000002</v>
      </c>
      <c r="O7889">
        <v>0</v>
      </c>
      <c r="P7889">
        <v>6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5.9926095107907393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5.9926095107907393</v>
      </c>
    </row>
    <row r="7890" spans="1:31" x14ac:dyDescent="0.3">
      <c r="A7890">
        <v>2642594</v>
      </c>
      <c r="B7890">
        <v>1</v>
      </c>
      <c r="C7890" t="s">
        <v>80</v>
      </c>
      <c r="D7890" t="s">
        <v>96</v>
      </c>
      <c r="E7890" t="s">
        <v>147</v>
      </c>
      <c r="F7890" t="s">
        <v>4341</v>
      </c>
      <c r="G7890" t="s">
        <v>149</v>
      </c>
      <c r="H7890" t="s">
        <v>144</v>
      </c>
      <c r="I7890" t="s">
        <v>136</v>
      </c>
      <c r="J7890" t="s">
        <v>137</v>
      </c>
      <c r="K7890" t="s">
        <v>138</v>
      </c>
      <c r="L7890" t="s">
        <v>21547</v>
      </c>
      <c r="M7890" t="s">
        <v>21548</v>
      </c>
      <c r="N7890">
        <v>1.0038888880000001</v>
      </c>
      <c r="O7890">
        <v>0</v>
      </c>
      <c r="P7890">
        <v>34</v>
      </c>
      <c r="Q7890">
        <v>0</v>
      </c>
      <c r="R7890">
        <v>0</v>
      </c>
      <c r="S7890">
        <v>9</v>
      </c>
      <c r="T7890">
        <v>32</v>
      </c>
      <c r="U7890">
        <v>1</v>
      </c>
      <c r="V7890">
        <v>0</v>
      </c>
      <c r="W7890">
        <v>0</v>
      </c>
      <c r="X7890">
        <v>38.523056894934825</v>
      </c>
      <c r="Y7890">
        <v>0</v>
      </c>
      <c r="Z7890">
        <v>0</v>
      </c>
      <c r="AA7890">
        <v>1704.2720619912809</v>
      </c>
      <c r="AB7890">
        <v>194.54301539064528</v>
      </c>
      <c r="AC7890">
        <v>130.49145876411009</v>
      </c>
      <c r="AD7890">
        <v>0</v>
      </c>
      <c r="AE7890">
        <v>2067.8295930409708</v>
      </c>
    </row>
    <row r="7891" spans="1:31" x14ac:dyDescent="0.3">
      <c r="A7891">
        <v>2641930</v>
      </c>
      <c r="B7891">
        <v>1</v>
      </c>
      <c r="C7891" t="s">
        <v>81</v>
      </c>
      <c r="D7891" t="s">
        <v>120</v>
      </c>
      <c r="E7891" t="s">
        <v>194</v>
      </c>
      <c r="F7891" t="s">
        <v>21549</v>
      </c>
      <c r="G7891" t="s">
        <v>149</v>
      </c>
      <c r="H7891" t="s">
        <v>144</v>
      </c>
      <c r="I7891" t="s">
        <v>241</v>
      </c>
      <c r="J7891" t="s">
        <v>137</v>
      </c>
      <c r="K7891" t="s">
        <v>138</v>
      </c>
      <c r="L7891" t="s">
        <v>21550</v>
      </c>
      <c r="M7891" t="s">
        <v>21551</v>
      </c>
      <c r="N7891">
        <v>0.01</v>
      </c>
      <c r="O7891">
        <v>5</v>
      </c>
      <c r="P7891">
        <v>881</v>
      </c>
      <c r="Q7891">
        <v>184</v>
      </c>
      <c r="R7891">
        <v>93</v>
      </c>
      <c r="S7891">
        <v>15</v>
      </c>
      <c r="T7891">
        <v>109</v>
      </c>
      <c r="U7891">
        <v>4</v>
      </c>
      <c r="V7891">
        <v>1</v>
      </c>
      <c r="W7891">
        <v>0.18521165647202403</v>
      </c>
      <c r="X7891">
        <v>1.8824680708662416</v>
      </c>
      <c r="Y7891">
        <v>30.435089048253371</v>
      </c>
      <c r="Z7891">
        <v>5.9878483313805813</v>
      </c>
      <c r="AA7891">
        <v>16.476365537841563</v>
      </c>
      <c r="AB7891">
        <v>0.87257291393770087</v>
      </c>
      <c r="AC7891">
        <v>7.4683327710011973</v>
      </c>
      <c r="AD7891">
        <v>4.9623319697796001E-2</v>
      </c>
      <c r="AE7891">
        <v>63.35751164945048</v>
      </c>
    </row>
    <row r="7892" spans="1:31" x14ac:dyDescent="0.3">
      <c r="A7892">
        <v>2642076</v>
      </c>
      <c r="B7892">
        <v>1</v>
      </c>
      <c r="C7892" t="s">
        <v>81</v>
      </c>
      <c r="D7892" t="s">
        <v>128</v>
      </c>
      <c r="E7892" t="s">
        <v>194</v>
      </c>
      <c r="F7892" t="s">
        <v>13106</v>
      </c>
      <c r="G7892" t="s">
        <v>540</v>
      </c>
      <c r="H7892" t="s">
        <v>144</v>
      </c>
      <c r="I7892" t="s">
        <v>136</v>
      </c>
      <c r="J7892" t="s">
        <v>137</v>
      </c>
      <c r="K7892" t="s">
        <v>162</v>
      </c>
      <c r="L7892" t="s">
        <v>21552</v>
      </c>
      <c r="M7892" t="s">
        <v>21553</v>
      </c>
      <c r="N7892">
        <v>2.6836111109999998</v>
      </c>
      <c r="O7892">
        <v>0</v>
      </c>
      <c r="P7892">
        <v>566</v>
      </c>
      <c r="Q7892">
        <v>1</v>
      </c>
      <c r="R7892">
        <v>70</v>
      </c>
      <c r="S7892">
        <v>3</v>
      </c>
      <c r="T7892">
        <v>128</v>
      </c>
      <c r="U7892">
        <v>1</v>
      </c>
      <c r="V7892">
        <v>0</v>
      </c>
      <c r="W7892">
        <v>0</v>
      </c>
      <c r="X7892">
        <v>350.24240011315243</v>
      </c>
      <c r="Y7892">
        <v>138.16951169549924</v>
      </c>
      <c r="Z7892">
        <v>283.70113431975216</v>
      </c>
      <c r="AA7892">
        <v>16.463764700910897</v>
      </c>
      <c r="AB7892">
        <v>262.64563715364039</v>
      </c>
      <c r="AC7892">
        <v>71.834257794584516</v>
      </c>
      <c r="AD7892">
        <v>0</v>
      </c>
      <c r="AE7892">
        <v>1123.0567057775397</v>
      </c>
    </row>
    <row r="7893" spans="1:31" x14ac:dyDescent="0.3">
      <c r="A7893">
        <v>2641715</v>
      </c>
      <c r="B7893">
        <v>1</v>
      </c>
      <c r="C7893" t="s">
        <v>80</v>
      </c>
      <c r="D7893" t="s">
        <v>93</v>
      </c>
      <c r="E7893" t="s">
        <v>152</v>
      </c>
      <c r="F7893" t="s">
        <v>4053</v>
      </c>
      <c r="G7893" t="s">
        <v>191</v>
      </c>
      <c r="H7893" t="s">
        <v>135</v>
      </c>
      <c r="I7893" t="s">
        <v>136</v>
      </c>
      <c r="J7893" t="s">
        <v>137</v>
      </c>
      <c r="K7893" t="s">
        <v>138</v>
      </c>
      <c r="L7893" t="s">
        <v>21554</v>
      </c>
      <c r="M7893" t="s">
        <v>21555</v>
      </c>
      <c r="N7893">
        <v>1.6972222219999999</v>
      </c>
      <c r="O7893">
        <v>0</v>
      </c>
      <c r="P7893">
        <v>0</v>
      </c>
      <c r="Q7893">
        <v>0</v>
      </c>
      <c r="R7893">
        <v>25</v>
      </c>
      <c r="S7893">
        <v>0</v>
      </c>
      <c r="T7893">
        <v>4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322.62550160299992</v>
      </c>
      <c r="AA7893">
        <v>0</v>
      </c>
      <c r="AB7893">
        <v>25.922508712016871</v>
      </c>
      <c r="AC7893">
        <v>0</v>
      </c>
      <c r="AD7893">
        <v>0</v>
      </c>
      <c r="AE7893">
        <v>348.54801031501677</v>
      </c>
    </row>
    <row r="7894" spans="1:31" x14ac:dyDescent="0.3">
      <c r="A7894">
        <v>2641821</v>
      </c>
      <c r="B7894">
        <v>1</v>
      </c>
      <c r="C7894" t="s">
        <v>81</v>
      </c>
      <c r="D7894" t="s">
        <v>115</v>
      </c>
      <c r="E7894" t="s">
        <v>152</v>
      </c>
      <c r="F7894" t="s">
        <v>21556</v>
      </c>
      <c r="G7894" t="s">
        <v>220</v>
      </c>
      <c r="H7894" t="s">
        <v>135</v>
      </c>
      <c r="I7894" t="s">
        <v>136</v>
      </c>
      <c r="J7894" t="s">
        <v>137</v>
      </c>
      <c r="K7894" t="s">
        <v>162</v>
      </c>
      <c r="L7894" t="s">
        <v>21557</v>
      </c>
      <c r="M7894" t="s">
        <v>21558</v>
      </c>
      <c r="N7894">
        <v>2.605</v>
      </c>
      <c r="O7894">
        <v>0</v>
      </c>
      <c r="P7894">
        <v>144</v>
      </c>
      <c r="Q7894">
        <v>0</v>
      </c>
      <c r="R7894">
        <v>0</v>
      </c>
      <c r="S7894">
        <v>0</v>
      </c>
      <c r="T7894">
        <v>3</v>
      </c>
      <c r="U7894">
        <v>0</v>
      </c>
      <c r="V7894">
        <v>0</v>
      </c>
      <c r="W7894">
        <v>0</v>
      </c>
      <c r="X7894">
        <v>42.00354918783092</v>
      </c>
      <c r="Y7894">
        <v>0</v>
      </c>
      <c r="Z7894">
        <v>0</v>
      </c>
      <c r="AA7894">
        <v>0</v>
      </c>
      <c r="AB7894">
        <v>6.0311677606099998</v>
      </c>
      <c r="AC7894">
        <v>0</v>
      </c>
      <c r="AD7894">
        <v>0</v>
      </c>
      <c r="AE7894">
        <v>48.034716948440916</v>
      </c>
    </row>
    <row r="7895" spans="1:31" x14ac:dyDescent="0.3">
      <c r="A7895">
        <v>2642153</v>
      </c>
      <c r="B7895">
        <v>1</v>
      </c>
      <c r="C7895" t="s">
        <v>80</v>
      </c>
      <c r="D7895" t="s">
        <v>83</v>
      </c>
      <c r="E7895" t="s">
        <v>165</v>
      </c>
      <c r="F7895" t="s">
        <v>21559</v>
      </c>
      <c r="G7895" t="s">
        <v>224</v>
      </c>
      <c r="H7895" t="s">
        <v>135</v>
      </c>
      <c r="I7895" t="s">
        <v>136</v>
      </c>
      <c r="J7895" t="s">
        <v>137</v>
      </c>
      <c r="K7895" t="s">
        <v>138</v>
      </c>
      <c r="L7895" t="s">
        <v>21560</v>
      </c>
      <c r="M7895" t="s">
        <v>21561</v>
      </c>
      <c r="N7895">
        <v>2.0388888879999998</v>
      </c>
      <c r="O7895">
        <v>0</v>
      </c>
      <c r="P7895">
        <v>159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70.998727071675219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70.998727071675219</v>
      </c>
    </row>
    <row r="7896" spans="1:31" x14ac:dyDescent="0.3">
      <c r="A7896">
        <v>2641761</v>
      </c>
      <c r="B7896">
        <v>1</v>
      </c>
      <c r="C7896" t="s">
        <v>80</v>
      </c>
      <c r="D7896" t="s">
        <v>92</v>
      </c>
      <c r="E7896" t="s">
        <v>194</v>
      </c>
      <c r="F7896" t="s">
        <v>738</v>
      </c>
      <c r="G7896" t="s">
        <v>149</v>
      </c>
      <c r="H7896" t="s">
        <v>144</v>
      </c>
      <c r="I7896" t="s">
        <v>136</v>
      </c>
      <c r="J7896" t="s">
        <v>137</v>
      </c>
      <c r="K7896" t="s">
        <v>138</v>
      </c>
      <c r="L7896" t="s">
        <v>21562</v>
      </c>
      <c r="M7896" t="s">
        <v>21563</v>
      </c>
      <c r="N7896">
        <v>0.125</v>
      </c>
      <c r="O7896">
        <v>0</v>
      </c>
      <c r="P7896">
        <v>332</v>
      </c>
      <c r="Q7896">
        <v>0</v>
      </c>
      <c r="R7896">
        <v>2</v>
      </c>
      <c r="S7896">
        <v>9</v>
      </c>
      <c r="T7896">
        <v>17</v>
      </c>
      <c r="U7896">
        <v>0</v>
      </c>
      <c r="V7896">
        <v>0</v>
      </c>
      <c r="W7896">
        <v>0</v>
      </c>
      <c r="X7896">
        <v>9.4328262411798711</v>
      </c>
      <c r="Y7896">
        <v>0</v>
      </c>
      <c r="Z7896">
        <v>3.2229113857875004E-2</v>
      </c>
      <c r="AA7896">
        <v>18.497302434845686</v>
      </c>
      <c r="AB7896">
        <v>1.6449056999759379</v>
      </c>
      <c r="AC7896">
        <v>0</v>
      </c>
      <c r="AD7896">
        <v>0</v>
      </c>
      <c r="AE7896">
        <v>29.607263489859371</v>
      </c>
    </row>
    <row r="7897" spans="1:31" x14ac:dyDescent="0.3">
      <c r="A7897">
        <v>2641967</v>
      </c>
      <c r="B7897">
        <v>1</v>
      </c>
      <c r="C7897" t="s">
        <v>80</v>
      </c>
      <c r="D7897" t="s">
        <v>97</v>
      </c>
      <c r="E7897" t="s">
        <v>165</v>
      </c>
      <c r="F7897" t="s">
        <v>21564</v>
      </c>
      <c r="G7897" t="s">
        <v>187</v>
      </c>
      <c r="H7897" t="s">
        <v>135</v>
      </c>
      <c r="I7897" t="s">
        <v>136</v>
      </c>
      <c r="J7897" t="s">
        <v>137</v>
      </c>
      <c r="K7897" t="s">
        <v>138</v>
      </c>
      <c r="L7897" t="s">
        <v>21565</v>
      </c>
      <c r="M7897" t="s">
        <v>21566</v>
      </c>
      <c r="N7897">
        <v>2.9555555550000001</v>
      </c>
      <c r="O7897">
        <v>0</v>
      </c>
      <c r="P7897">
        <v>31</v>
      </c>
      <c r="Q7897">
        <v>0</v>
      </c>
      <c r="R7897">
        <v>15</v>
      </c>
      <c r="S7897">
        <v>0</v>
      </c>
      <c r="T7897">
        <v>9</v>
      </c>
      <c r="U7897">
        <v>0</v>
      </c>
      <c r="V7897">
        <v>0</v>
      </c>
      <c r="W7897">
        <v>0</v>
      </c>
      <c r="X7897">
        <v>65.673647148824159</v>
      </c>
      <c r="Y7897">
        <v>0</v>
      </c>
      <c r="Z7897">
        <v>23.465747514694751</v>
      </c>
      <c r="AA7897">
        <v>0</v>
      </c>
      <c r="AB7897">
        <v>18.481691994873753</v>
      </c>
      <c r="AC7897">
        <v>0</v>
      </c>
      <c r="AD7897">
        <v>0</v>
      </c>
      <c r="AE7897">
        <v>107.62108665839267</v>
      </c>
    </row>
    <row r="7898" spans="1:31" x14ac:dyDescent="0.3">
      <c r="A7898">
        <v>2641993</v>
      </c>
      <c r="B7898">
        <v>1</v>
      </c>
      <c r="C7898" t="s">
        <v>80</v>
      </c>
      <c r="D7898" t="s">
        <v>83</v>
      </c>
      <c r="E7898" t="s">
        <v>132</v>
      </c>
      <c r="F7898" t="s">
        <v>21567</v>
      </c>
      <c r="G7898" t="s">
        <v>134</v>
      </c>
      <c r="H7898" t="s">
        <v>135</v>
      </c>
      <c r="I7898" t="s">
        <v>136</v>
      </c>
      <c r="J7898" t="s">
        <v>137</v>
      </c>
      <c r="K7898" t="s">
        <v>138</v>
      </c>
      <c r="L7898" t="s">
        <v>21568</v>
      </c>
      <c r="M7898" t="s">
        <v>21569</v>
      </c>
      <c r="N7898">
        <v>3.08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5</v>
      </c>
      <c r="U7898">
        <v>0</v>
      </c>
      <c r="V7898">
        <v>1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50.739665926183982</v>
      </c>
      <c r="AC7898">
        <v>0</v>
      </c>
      <c r="AD7898">
        <v>4.4951606824836654</v>
      </c>
      <c r="AE7898">
        <v>55.234826608667646</v>
      </c>
    </row>
    <row r="7899" spans="1:31" x14ac:dyDescent="0.3">
      <c r="A7899">
        <v>2641801</v>
      </c>
      <c r="B7899">
        <v>1</v>
      </c>
      <c r="C7899" t="s">
        <v>81</v>
      </c>
      <c r="D7899" t="s">
        <v>128</v>
      </c>
      <c r="E7899" t="s">
        <v>194</v>
      </c>
      <c r="F7899" t="s">
        <v>21570</v>
      </c>
      <c r="G7899" t="s">
        <v>149</v>
      </c>
      <c r="H7899" t="s">
        <v>144</v>
      </c>
      <c r="I7899" t="s">
        <v>136</v>
      </c>
      <c r="J7899" t="s">
        <v>137</v>
      </c>
      <c r="K7899" t="s">
        <v>138</v>
      </c>
      <c r="L7899" t="s">
        <v>21571</v>
      </c>
      <c r="M7899" t="s">
        <v>21572</v>
      </c>
      <c r="N7899">
        <v>1.456111111</v>
      </c>
      <c r="O7899">
        <v>0</v>
      </c>
      <c r="P7899">
        <v>0</v>
      </c>
      <c r="Q7899">
        <v>0</v>
      </c>
      <c r="R7899">
        <v>0</v>
      </c>
      <c r="S7899">
        <v>32</v>
      </c>
      <c r="T7899">
        <v>0</v>
      </c>
      <c r="U7899">
        <v>31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353.44103309486502</v>
      </c>
      <c r="AB7899">
        <v>0</v>
      </c>
      <c r="AC7899">
        <v>3205.3260497123633</v>
      </c>
      <c r="AD7899">
        <v>0</v>
      </c>
      <c r="AE7899">
        <v>3558.7670828072282</v>
      </c>
    </row>
    <row r="7900" spans="1:31" x14ac:dyDescent="0.3">
      <c r="A7900">
        <v>2642448</v>
      </c>
      <c r="B7900">
        <v>1</v>
      </c>
      <c r="C7900" t="s">
        <v>80</v>
      </c>
      <c r="D7900" t="s">
        <v>84</v>
      </c>
      <c r="E7900" t="s">
        <v>165</v>
      </c>
      <c r="F7900" t="s">
        <v>20907</v>
      </c>
      <c r="G7900" t="s">
        <v>224</v>
      </c>
      <c r="H7900" t="s">
        <v>135</v>
      </c>
      <c r="I7900" t="s">
        <v>136</v>
      </c>
      <c r="J7900" t="s">
        <v>137</v>
      </c>
      <c r="K7900" t="s">
        <v>138</v>
      </c>
      <c r="L7900" t="s">
        <v>21573</v>
      </c>
      <c r="M7900" t="s">
        <v>21574</v>
      </c>
      <c r="N7900">
        <v>2.0566666659999999</v>
      </c>
      <c r="O7900">
        <v>0</v>
      </c>
      <c r="P7900">
        <v>99</v>
      </c>
      <c r="Q7900">
        <v>0</v>
      </c>
      <c r="R7900">
        <v>0</v>
      </c>
      <c r="S7900">
        <v>0</v>
      </c>
      <c r="T7900">
        <v>31</v>
      </c>
      <c r="U7900">
        <v>0</v>
      </c>
      <c r="V7900">
        <v>0</v>
      </c>
      <c r="W7900">
        <v>0</v>
      </c>
      <c r="X7900">
        <v>45.259790039108758</v>
      </c>
      <c r="Y7900">
        <v>0</v>
      </c>
      <c r="Z7900">
        <v>0</v>
      </c>
      <c r="AA7900">
        <v>0</v>
      </c>
      <c r="AB7900">
        <v>49.731023897546386</v>
      </c>
      <c r="AC7900">
        <v>0</v>
      </c>
      <c r="AD7900">
        <v>0</v>
      </c>
      <c r="AE7900">
        <v>94.990813936655144</v>
      </c>
    </row>
    <row r="7901" spans="1:31" x14ac:dyDescent="0.3">
      <c r="A7901">
        <v>2641758</v>
      </c>
      <c r="B7901">
        <v>1</v>
      </c>
      <c r="C7901" t="s">
        <v>80</v>
      </c>
      <c r="D7901" t="s">
        <v>103</v>
      </c>
      <c r="E7901" t="s">
        <v>181</v>
      </c>
      <c r="F7901" t="s">
        <v>19890</v>
      </c>
      <c r="G7901" t="s">
        <v>149</v>
      </c>
      <c r="H7901" t="s">
        <v>144</v>
      </c>
      <c r="I7901" t="s">
        <v>136</v>
      </c>
      <c r="J7901" t="s">
        <v>137</v>
      </c>
      <c r="K7901" t="s">
        <v>138</v>
      </c>
      <c r="L7901" t="s">
        <v>21575</v>
      </c>
      <c r="M7901" t="s">
        <v>21576</v>
      </c>
      <c r="N7901">
        <v>0.43</v>
      </c>
      <c r="O7901">
        <v>0</v>
      </c>
      <c r="P7901">
        <v>9</v>
      </c>
      <c r="Q7901">
        <v>43</v>
      </c>
      <c r="R7901">
        <v>86</v>
      </c>
      <c r="S7901">
        <v>17</v>
      </c>
      <c r="T7901">
        <v>24</v>
      </c>
      <c r="U7901">
        <v>5</v>
      </c>
      <c r="V7901">
        <v>0</v>
      </c>
      <c r="W7901">
        <v>0</v>
      </c>
      <c r="X7901">
        <v>0.54664747175211603</v>
      </c>
      <c r="Y7901">
        <v>86.072931242352226</v>
      </c>
      <c r="Z7901">
        <v>180.68025935825906</v>
      </c>
      <c r="AA7901">
        <v>73.141372394088819</v>
      </c>
      <c r="AB7901">
        <v>22.331984651468101</v>
      </c>
      <c r="AC7901">
        <v>159.94469966502692</v>
      </c>
      <c r="AD7901">
        <v>0</v>
      </c>
      <c r="AE7901">
        <v>522.71789478294727</v>
      </c>
    </row>
    <row r="7902" spans="1:31" x14ac:dyDescent="0.3">
      <c r="A7902">
        <v>2642591</v>
      </c>
      <c r="B7902">
        <v>1</v>
      </c>
      <c r="C7902" t="s">
        <v>81</v>
      </c>
      <c r="D7902" t="s">
        <v>118</v>
      </c>
      <c r="E7902" t="s">
        <v>152</v>
      </c>
      <c r="F7902" t="s">
        <v>21577</v>
      </c>
      <c r="G7902" t="s">
        <v>191</v>
      </c>
      <c r="H7902" t="s">
        <v>135</v>
      </c>
      <c r="I7902" t="s">
        <v>136</v>
      </c>
      <c r="J7902" t="s">
        <v>137</v>
      </c>
      <c r="K7902" t="s">
        <v>138</v>
      </c>
      <c r="L7902" t="s">
        <v>21578</v>
      </c>
      <c r="M7902" t="s">
        <v>21579</v>
      </c>
      <c r="N7902">
        <v>2.5788888879999998</v>
      </c>
      <c r="O7902">
        <v>0</v>
      </c>
      <c r="P7902">
        <v>1</v>
      </c>
      <c r="Q7902">
        <v>0</v>
      </c>
      <c r="R7902">
        <v>1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1.3804212424684583</v>
      </c>
      <c r="Y7902">
        <v>0</v>
      </c>
      <c r="Z7902">
        <v>126.22556448973066</v>
      </c>
      <c r="AA7902">
        <v>0</v>
      </c>
      <c r="AB7902">
        <v>0</v>
      </c>
      <c r="AC7902">
        <v>0</v>
      </c>
      <c r="AD7902">
        <v>0</v>
      </c>
      <c r="AE7902">
        <v>127.60598573219912</v>
      </c>
    </row>
    <row r="7903" spans="1:31" x14ac:dyDescent="0.3">
      <c r="A7903">
        <v>2641781</v>
      </c>
      <c r="B7903">
        <v>1</v>
      </c>
      <c r="C7903" t="s">
        <v>81</v>
      </c>
      <c r="D7903" t="s">
        <v>118</v>
      </c>
      <c r="E7903" t="s">
        <v>147</v>
      </c>
      <c r="F7903" t="s">
        <v>5658</v>
      </c>
      <c r="G7903" t="s">
        <v>149</v>
      </c>
      <c r="H7903" t="s">
        <v>144</v>
      </c>
      <c r="I7903" t="s">
        <v>136</v>
      </c>
      <c r="J7903" t="s">
        <v>137</v>
      </c>
      <c r="K7903" t="s">
        <v>138</v>
      </c>
      <c r="L7903" t="s">
        <v>21580</v>
      </c>
      <c r="M7903" t="s">
        <v>21581</v>
      </c>
      <c r="N7903">
        <v>0.46250000000000002</v>
      </c>
      <c r="O7903">
        <v>0</v>
      </c>
      <c r="P7903">
        <v>0</v>
      </c>
      <c r="Q7903">
        <v>3</v>
      </c>
      <c r="R7903">
        <v>0</v>
      </c>
      <c r="S7903">
        <v>3</v>
      </c>
      <c r="T7903">
        <v>0</v>
      </c>
      <c r="U7903">
        <v>5</v>
      </c>
      <c r="V7903">
        <v>0</v>
      </c>
      <c r="W7903">
        <v>0</v>
      </c>
      <c r="X7903">
        <v>0</v>
      </c>
      <c r="Y7903">
        <v>6.6548521796115114</v>
      </c>
      <c r="Z7903">
        <v>0</v>
      </c>
      <c r="AA7903">
        <v>38.819590062873893</v>
      </c>
      <c r="AB7903">
        <v>0</v>
      </c>
      <c r="AC7903">
        <v>39.732268234445286</v>
      </c>
      <c r="AD7903">
        <v>0</v>
      </c>
      <c r="AE7903">
        <v>85.206710476930681</v>
      </c>
    </row>
    <row r="7904" spans="1:31" x14ac:dyDescent="0.3">
      <c r="A7904">
        <v>2642093</v>
      </c>
      <c r="B7904">
        <v>1</v>
      </c>
      <c r="C7904" t="s">
        <v>80</v>
      </c>
      <c r="D7904" t="s">
        <v>103</v>
      </c>
      <c r="E7904" t="s">
        <v>147</v>
      </c>
      <c r="F7904" t="s">
        <v>11208</v>
      </c>
      <c r="G7904" t="s">
        <v>161</v>
      </c>
      <c r="H7904" t="s">
        <v>144</v>
      </c>
      <c r="I7904" t="s">
        <v>136</v>
      </c>
      <c r="J7904" t="s">
        <v>137</v>
      </c>
      <c r="K7904" t="s">
        <v>162</v>
      </c>
      <c r="L7904" t="s">
        <v>21582</v>
      </c>
      <c r="M7904" t="s">
        <v>21583</v>
      </c>
      <c r="N7904">
        <v>3.6988888879999999</v>
      </c>
      <c r="O7904">
        <v>0</v>
      </c>
      <c r="P7904">
        <v>0</v>
      </c>
      <c r="Q7904">
        <v>0</v>
      </c>
      <c r="R7904">
        <v>0</v>
      </c>
      <c r="S7904">
        <v>15</v>
      </c>
      <c r="T7904">
        <v>4</v>
      </c>
      <c r="U7904">
        <v>15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775.35998807415695</v>
      </c>
      <c r="AB7904">
        <v>28.422217739934794</v>
      </c>
      <c r="AC7904">
        <v>3572.2810518838714</v>
      </c>
      <c r="AD7904">
        <v>0</v>
      </c>
      <c r="AE7904">
        <v>4376.0632576979633</v>
      </c>
    </row>
    <row r="7905" spans="1:31" x14ac:dyDescent="0.3">
      <c r="A7905">
        <v>2642330</v>
      </c>
      <c r="B7905">
        <v>2</v>
      </c>
      <c r="C7905" t="s">
        <v>80</v>
      </c>
      <c r="D7905" t="s">
        <v>94</v>
      </c>
      <c r="E7905" t="s">
        <v>147</v>
      </c>
      <c r="F7905" t="s">
        <v>21584</v>
      </c>
      <c r="G7905" t="s">
        <v>154</v>
      </c>
      <c r="H7905" t="s">
        <v>144</v>
      </c>
      <c r="I7905" t="s">
        <v>136</v>
      </c>
      <c r="J7905" t="s">
        <v>137</v>
      </c>
      <c r="K7905" t="s">
        <v>138</v>
      </c>
      <c r="L7905" t="s">
        <v>21308</v>
      </c>
      <c r="M7905" t="s">
        <v>21585</v>
      </c>
      <c r="N7905">
        <v>0.265555555</v>
      </c>
      <c r="O7905">
        <v>1</v>
      </c>
      <c r="P7905">
        <v>119</v>
      </c>
      <c r="Q7905">
        <v>5</v>
      </c>
      <c r="R7905">
        <v>40</v>
      </c>
      <c r="S7905">
        <v>3</v>
      </c>
      <c r="T7905">
        <v>18</v>
      </c>
      <c r="U7905">
        <v>3</v>
      </c>
      <c r="V7905">
        <v>0</v>
      </c>
      <c r="W7905">
        <v>0.21429280577396556</v>
      </c>
      <c r="X7905">
        <v>3.8466606947096249</v>
      </c>
      <c r="Y7905">
        <v>2.621903392539445</v>
      </c>
      <c r="Z7905">
        <v>13.073707374975793</v>
      </c>
      <c r="AA7905">
        <v>1.9438006608104372</v>
      </c>
      <c r="AB7905">
        <v>1.9012022788496363</v>
      </c>
      <c r="AC7905">
        <v>72.890070165763504</v>
      </c>
      <c r="AD7905">
        <v>0</v>
      </c>
      <c r="AE7905">
        <v>96.491637373422407</v>
      </c>
    </row>
    <row r="7906" spans="1:31" x14ac:dyDescent="0.3">
      <c r="A7906">
        <v>2642342</v>
      </c>
      <c r="B7906">
        <v>1</v>
      </c>
      <c r="C7906" t="s">
        <v>80</v>
      </c>
      <c r="D7906" t="s">
        <v>94</v>
      </c>
      <c r="E7906" t="s">
        <v>152</v>
      </c>
      <c r="F7906" t="s">
        <v>21130</v>
      </c>
      <c r="G7906" t="s">
        <v>154</v>
      </c>
      <c r="H7906" t="s">
        <v>135</v>
      </c>
      <c r="I7906" t="s">
        <v>136</v>
      </c>
      <c r="J7906" t="s">
        <v>137</v>
      </c>
      <c r="K7906" t="s">
        <v>138</v>
      </c>
      <c r="L7906" t="s">
        <v>21586</v>
      </c>
      <c r="M7906" t="s">
        <v>21587</v>
      </c>
      <c r="N7906">
        <v>0.17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199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12.393932061513068</v>
      </c>
      <c r="AC7906">
        <v>0</v>
      </c>
      <c r="AD7906">
        <v>0</v>
      </c>
      <c r="AE7906">
        <v>12.393932061513068</v>
      </c>
    </row>
    <row r="7907" spans="1:31" x14ac:dyDescent="0.3">
      <c r="A7907">
        <v>2642179</v>
      </c>
      <c r="B7907">
        <v>1</v>
      </c>
      <c r="C7907" t="s">
        <v>81</v>
      </c>
      <c r="D7907" t="s">
        <v>112</v>
      </c>
      <c r="E7907" t="s">
        <v>165</v>
      </c>
      <c r="F7907" t="s">
        <v>21118</v>
      </c>
      <c r="G7907" t="s">
        <v>224</v>
      </c>
      <c r="H7907" t="s">
        <v>135</v>
      </c>
      <c r="I7907" t="s">
        <v>136</v>
      </c>
      <c r="J7907" t="s">
        <v>137</v>
      </c>
      <c r="K7907" t="s">
        <v>138</v>
      </c>
      <c r="L7907" t="s">
        <v>21588</v>
      </c>
      <c r="M7907" t="s">
        <v>21589</v>
      </c>
      <c r="N7907">
        <v>0.46555555500000001</v>
      </c>
      <c r="O7907">
        <v>0</v>
      </c>
      <c r="P7907">
        <v>374</v>
      </c>
      <c r="Q7907">
        <v>0</v>
      </c>
      <c r="R7907">
        <v>0</v>
      </c>
      <c r="S7907">
        <v>0</v>
      </c>
      <c r="T7907">
        <v>8</v>
      </c>
      <c r="U7907">
        <v>0</v>
      </c>
      <c r="V7907">
        <v>0</v>
      </c>
      <c r="W7907">
        <v>0</v>
      </c>
      <c r="X7907">
        <v>37.500302303794392</v>
      </c>
      <c r="Y7907">
        <v>0</v>
      </c>
      <c r="Z7907">
        <v>0</v>
      </c>
      <c r="AA7907">
        <v>0</v>
      </c>
      <c r="AB7907">
        <v>2.1065480392073708</v>
      </c>
      <c r="AC7907">
        <v>0</v>
      </c>
      <c r="AD7907">
        <v>0</v>
      </c>
      <c r="AE7907">
        <v>39.60685034300176</v>
      </c>
    </row>
    <row r="7908" spans="1:31" x14ac:dyDescent="0.3">
      <c r="A7908">
        <v>2641738</v>
      </c>
      <c r="B7908">
        <v>1</v>
      </c>
      <c r="C7908" t="s">
        <v>81</v>
      </c>
      <c r="D7908" t="s">
        <v>128</v>
      </c>
      <c r="E7908" t="s">
        <v>141</v>
      </c>
      <c r="F7908" t="s">
        <v>4723</v>
      </c>
      <c r="G7908" t="s">
        <v>149</v>
      </c>
      <c r="H7908" t="s">
        <v>144</v>
      </c>
      <c r="I7908" t="s">
        <v>136</v>
      </c>
      <c r="J7908" t="s">
        <v>137</v>
      </c>
      <c r="K7908" t="s">
        <v>138</v>
      </c>
      <c r="L7908" t="s">
        <v>21590</v>
      </c>
      <c r="M7908" t="s">
        <v>21591</v>
      </c>
      <c r="N7908">
        <v>0.61111111100000004</v>
      </c>
      <c r="O7908">
        <v>1</v>
      </c>
      <c r="P7908">
        <v>183</v>
      </c>
      <c r="Q7908">
        <v>3</v>
      </c>
      <c r="R7908">
        <v>5</v>
      </c>
      <c r="S7908">
        <v>1</v>
      </c>
      <c r="T7908">
        <v>19</v>
      </c>
      <c r="U7908">
        <v>0</v>
      </c>
      <c r="V7908">
        <v>0</v>
      </c>
      <c r="W7908">
        <v>0.13205704534222223</v>
      </c>
      <c r="X7908">
        <v>14.228012836481486</v>
      </c>
      <c r="Y7908">
        <v>7.2281065428919016</v>
      </c>
      <c r="Z7908">
        <v>0.551367003952422</v>
      </c>
      <c r="AA7908">
        <v>0.10655355564853333</v>
      </c>
      <c r="AB7908">
        <v>5.0257253292375239</v>
      </c>
      <c r="AC7908">
        <v>0</v>
      </c>
      <c r="AD7908">
        <v>0</v>
      </c>
      <c r="AE7908">
        <v>27.27182231355409</v>
      </c>
    </row>
    <row r="7909" spans="1:31" x14ac:dyDescent="0.3">
      <c r="A7909">
        <v>2641944</v>
      </c>
      <c r="B7909">
        <v>1</v>
      </c>
      <c r="C7909" t="s">
        <v>80</v>
      </c>
      <c r="D7909" t="s">
        <v>93</v>
      </c>
      <c r="E7909" t="s">
        <v>194</v>
      </c>
      <c r="F7909" t="s">
        <v>21592</v>
      </c>
      <c r="G7909" t="s">
        <v>220</v>
      </c>
      <c r="H7909" t="s">
        <v>144</v>
      </c>
      <c r="I7909" t="s">
        <v>136</v>
      </c>
      <c r="J7909" t="s">
        <v>137</v>
      </c>
      <c r="K7909" t="s">
        <v>162</v>
      </c>
      <c r="L7909" t="s">
        <v>21593</v>
      </c>
      <c r="M7909" t="s">
        <v>21594</v>
      </c>
      <c r="N7909">
        <v>4.2966666660000001</v>
      </c>
      <c r="O7909">
        <v>4</v>
      </c>
      <c r="P7909">
        <v>3695</v>
      </c>
      <c r="Q7909">
        <v>109</v>
      </c>
      <c r="R7909">
        <v>668</v>
      </c>
      <c r="S7909">
        <v>39</v>
      </c>
      <c r="T7909">
        <v>844</v>
      </c>
      <c r="U7909">
        <v>3</v>
      </c>
      <c r="V7909">
        <v>3</v>
      </c>
      <c r="W7909">
        <v>133.64096196567345</v>
      </c>
      <c r="X7909">
        <v>4283.9182231069717</v>
      </c>
      <c r="Y7909">
        <v>5155.5772077130341</v>
      </c>
      <c r="Z7909">
        <v>9809.7563927082847</v>
      </c>
      <c r="AA7909">
        <v>1325.591036872222</v>
      </c>
      <c r="AB7909">
        <v>5054.8224007794088</v>
      </c>
      <c r="AC7909">
        <v>1075.0128126585219</v>
      </c>
      <c r="AD7909">
        <v>36.829707486978776</v>
      </c>
      <c r="AE7909">
        <v>26875.148743291094</v>
      </c>
    </row>
    <row r="7910" spans="1:31" x14ac:dyDescent="0.3">
      <c r="A7910">
        <v>2641844</v>
      </c>
      <c r="B7910">
        <v>1</v>
      </c>
      <c r="C7910" t="s">
        <v>80</v>
      </c>
      <c r="D7910" t="s">
        <v>83</v>
      </c>
      <c r="E7910" t="s">
        <v>147</v>
      </c>
      <c r="F7910" t="s">
        <v>5448</v>
      </c>
      <c r="G7910" t="s">
        <v>149</v>
      </c>
      <c r="H7910" t="s">
        <v>144</v>
      </c>
      <c r="I7910" t="s">
        <v>136</v>
      </c>
      <c r="J7910" t="s">
        <v>137</v>
      </c>
      <c r="K7910" t="s">
        <v>138</v>
      </c>
      <c r="L7910" t="s">
        <v>21595</v>
      </c>
      <c r="M7910" t="s">
        <v>21596</v>
      </c>
      <c r="N7910">
        <v>0.72388888799999995</v>
      </c>
      <c r="O7910">
        <v>0</v>
      </c>
      <c r="P7910">
        <v>12</v>
      </c>
      <c r="Q7910">
        <v>0</v>
      </c>
      <c r="R7910">
        <v>23</v>
      </c>
      <c r="S7910">
        <v>4</v>
      </c>
      <c r="T7910">
        <v>45</v>
      </c>
      <c r="U7910">
        <v>4</v>
      </c>
      <c r="V7910">
        <v>4</v>
      </c>
      <c r="W7910">
        <v>0</v>
      </c>
      <c r="X7910">
        <v>1.8695768262329571</v>
      </c>
      <c r="Y7910">
        <v>0</v>
      </c>
      <c r="Z7910">
        <v>8.6885847585653213</v>
      </c>
      <c r="AA7910">
        <v>34.894709394653276</v>
      </c>
      <c r="AB7910">
        <v>92.656986410317501</v>
      </c>
      <c r="AC7910">
        <v>126.237060152065</v>
      </c>
      <c r="AD7910">
        <v>77.995975291175483</v>
      </c>
      <c r="AE7910">
        <v>342.3428928330095</v>
      </c>
    </row>
    <row r="7911" spans="1:31" x14ac:dyDescent="0.3">
      <c r="A7911">
        <v>2641893</v>
      </c>
      <c r="B7911">
        <v>2</v>
      </c>
      <c r="C7911" t="s">
        <v>80</v>
      </c>
      <c r="D7911" t="s">
        <v>82</v>
      </c>
      <c r="E7911" t="s">
        <v>152</v>
      </c>
      <c r="F7911" t="s">
        <v>21597</v>
      </c>
      <c r="G7911" t="s">
        <v>10727</v>
      </c>
      <c r="H7911" t="s">
        <v>135</v>
      </c>
      <c r="I7911" t="s">
        <v>136</v>
      </c>
      <c r="J7911" t="s">
        <v>137</v>
      </c>
      <c r="K7911" t="s">
        <v>138</v>
      </c>
      <c r="L7911" t="s">
        <v>21598</v>
      </c>
      <c r="M7911" t="s">
        <v>21599</v>
      </c>
      <c r="N7911">
        <v>3.420555555</v>
      </c>
      <c r="O7911">
        <v>0</v>
      </c>
      <c r="P7911">
        <v>2</v>
      </c>
      <c r="Q7911">
        <v>0</v>
      </c>
      <c r="R7911">
        <v>0</v>
      </c>
      <c r="S7911">
        <v>0</v>
      </c>
      <c r="T7911">
        <v>28</v>
      </c>
      <c r="U7911">
        <v>0</v>
      </c>
      <c r="V7911">
        <v>0</v>
      </c>
      <c r="W7911">
        <v>0</v>
      </c>
      <c r="X7911">
        <v>2.1396168473494761</v>
      </c>
      <c r="Y7911">
        <v>0</v>
      </c>
      <c r="Z7911">
        <v>0</v>
      </c>
      <c r="AA7911">
        <v>0</v>
      </c>
      <c r="AB7911">
        <v>399.31282261523211</v>
      </c>
      <c r="AC7911">
        <v>0</v>
      </c>
      <c r="AD7911">
        <v>0</v>
      </c>
      <c r="AE7911">
        <v>401.45243946258159</v>
      </c>
    </row>
    <row r="7912" spans="1:31" x14ac:dyDescent="0.3">
      <c r="A7912">
        <v>2642643</v>
      </c>
      <c r="B7912">
        <v>1</v>
      </c>
      <c r="C7912" t="s">
        <v>80</v>
      </c>
      <c r="D7912" t="s">
        <v>92</v>
      </c>
      <c r="E7912" t="s">
        <v>165</v>
      </c>
      <c r="F7912" t="s">
        <v>21600</v>
      </c>
      <c r="G7912" t="s">
        <v>224</v>
      </c>
      <c r="H7912" t="s">
        <v>135</v>
      </c>
      <c r="I7912" t="s">
        <v>136</v>
      </c>
      <c r="J7912" t="s">
        <v>137</v>
      </c>
      <c r="K7912" t="s">
        <v>138</v>
      </c>
      <c r="L7912" t="s">
        <v>21601</v>
      </c>
      <c r="M7912" t="s">
        <v>21602</v>
      </c>
      <c r="N7912">
        <v>1.2675000000000001</v>
      </c>
      <c r="O7912">
        <v>0</v>
      </c>
      <c r="P7912">
        <v>24</v>
      </c>
      <c r="Q7912">
        <v>0</v>
      </c>
      <c r="R7912">
        <v>0</v>
      </c>
      <c r="S7912">
        <v>0</v>
      </c>
      <c r="T7912">
        <v>1</v>
      </c>
      <c r="U7912">
        <v>0</v>
      </c>
      <c r="V7912">
        <v>0</v>
      </c>
      <c r="W7912">
        <v>0</v>
      </c>
      <c r="X7912">
        <v>8.2235602895107611</v>
      </c>
      <c r="Y7912">
        <v>0</v>
      </c>
      <c r="Z7912">
        <v>0</v>
      </c>
      <c r="AA7912">
        <v>0</v>
      </c>
      <c r="AB7912">
        <v>1.5445672018027778</v>
      </c>
      <c r="AC7912">
        <v>0</v>
      </c>
      <c r="AD7912">
        <v>0</v>
      </c>
      <c r="AE7912">
        <v>9.768127491313539</v>
      </c>
    </row>
    <row r="7913" spans="1:31" x14ac:dyDescent="0.3">
      <c r="A7913">
        <v>2641810</v>
      </c>
      <c r="B7913">
        <v>1</v>
      </c>
      <c r="C7913" t="s">
        <v>80</v>
      </c>
      <c r="D7913" t="s">
        <v>106</v>
      </c>
      <c r="E7913" t="s">
        <v>165</v>
      </c>
      <c r="F7913" t="s">
        <v>21603</v>
      </c>
      <c r="G7913" t="s">
        <v>467</v>
      </c>
      <c r="H7913" t="s">
        <v>135</v>
      </c>
      <c r="I7913" t="s">
        <v>136</v>
      </c>
      <c r="J7913" t="s">
        <v>137</v>
      </c>
      <c r="K7913" t="s">
        <v>138</v>
      </c>
      <c r="L7913" t="s">
        <v>21604</v>
      </c>
      <c r="M7913" t="s">
        <v>21605</v>
      </c>
      <c r="N7913">
        <v>5.0177777770000001</v>
      </c>
      <c r="O7913">
        <v>0</v>
      </c>
      <c r="P7913">
        <v>24</v>
      </c>
      <c r="Q7913">
        <v>0</v>
      </c>
      <c r="R7913">
        <v>1</v>
      </c>
      <c r="S7913">
        <v>0</v>
      </c>
      <c r="T7913">
        <v>4</v>
      </c>
      <c r="U7913">
        <v>0</v>
      </c>
      <c r="V7913">
        <v>0</v>
      </c>
      <c r="W7913">
        <v>0</v>
      </c>
      <c r="X7913">
        <v>17.345758323764208</v>
      </c>
      <c r="Y7913">
        <v>0</v>
      </c>
      <c r="Z7913">
        <v>0.59000681958419821</v>
      </c>
      <c r="AA7913">
        <v>0</v>
      </c>
      <c r="AB7913">
        <v>2.6511596471497545</v>
      </c>
      <c r="AC7913">
        <v>0</v>
      </c>
      <c r="AD7913">
        <v>0</v>
      </c>
      <c r="AE7913">
        <v>20.586924790498159</v>
      </c>
    </row>
    <row r="7914" spans="1:31" x14ac:dyDescent="0.3">
      <c r="A7914">
        <v>2642165</v>
      </c>
      <c r="B7914">
        <v>1</v>
      </c>
      <c r="C7914" t="s">
        <v>80</v>
      </c>
      <c r="D7914" t="s">
        <v>95</v>
      </c>
      <c r="E7914" t="s">
        <v>147</v>
      </c>
      <c r="F7914" t="s">
        <v>21606</v>
      </c>
      <c r="G7914" t="s">
        <v>149</v>
      </c>
      <c r="H7914" t="s">
        <v>144</v>
      </c>
      <c r="I7914" t="s">
        <v>136</v>
      </c>
      <c r="J7914" t="s">
        <v>137</v>
      </c>
      <c r="K7914" t="s">
        <v>138</v>
      </c>
      <c r="L7914" t="s">
        <v>21607</v>
      </c>
      <c r="M7914" t="s">
        <v>21608</v>
      </c>
      <c r="N7914">
        <v>0.98777777700000002</v>
      </c>
      <c r="O7914">
        <v>1</v>
      </c>
      <c r="P7914">
        <v>656</v>
      </c>
      <c r="Q7914">
        <v>3</v>
      </c>
      <c r="R7914">
        <v>19</v>
      </c>
      <c r="S7914">
        <v>4</v>
      </c>
      <c r="T7914">
        <v>36</v>
      </c>
      <c r="U7914">
        <v>0</v>
      </c>
      <c r="V7914">
        <v>0</v>
      </c>
      <c r="W7914">
        <v>0.29371031751666671</v>
      </c>
      <c r="X7914">
        <v>133.8687982174709</v>
      </c>
      <c r="Y7914">
        <v>1.3600878348992076</v>
      </c>
      <c r="Z7914">
        <v>22.768185633364315</v>
      </c>
      <c r="AA7914">
        <v>44.891298276896357</v>
      </c>
      <c r="AB7914">
        <v>26.773385509392757</v>
      </c>
      <c r="AC7914">
        <v>0</v>
      </c>
      <c r="AD7914">
        <v>0</v>
      </c>
      <c r="AE7914">
        <v>229.9554657895402</v>
      </c>
    </row>
    <row r="7915" spans="1:31" x14ac:dyDescent="0.3">
      <c r="A7915">
        <v>2642119</v>
      </c>
      <c r="B7915">
        <v>1</v>
      </c>
      <c r="C7915" t="s">
        <v>81</v>
      </c>
      <c r="D7915" t="s">
        <v>123</v>
      </c>
      <c r="E7915" t="s">
        <v>165</v>
      </c>
      <c r="F7915" t="s">
        <v>21609</v>
      </c>
      <c r="G7915" t="s">
        <v>224</v>
      </c>
      <c r="H7915" t="s">
        <v>135</v>
      </c>
      <c r="I7915" t="s">
        <v>136</v>
      </c>
      <c r="J7915" t="s">
        <v>137</v>
      </c>
      <c r="K7915" t="s">
        <v>138</v>
      </c>
      <c r="L7915" t="s">
        <v>21460</v>
      </c>
      <c r="M7915" t="s">
        <v>21610</v>
      </c>
      <c r="N7915">
        <v>2.8511111109999998</v>
      </c>
      <c r="O7915">
        <v>0</v>
      </c>
      <c r="P7915">
        <v>3</v>
      </c>
      <c r="Q7915">
        <v>0</v>
      </c>
      <c r="R7915">
        <v>0</v>
      </c>
      <c r="S7915">
        <v>0</v>
      </c>
      <c r="T7915">
        <v>2</v>
      </c>
      <c r="U7915">
        <v>0</v>
      </c>
      <c r="V7915">
        <v>0</v>
      </c>
      <c r="W7915">
        <v>0</v>
      </c>
      <c r="X7915">
        <v>2.4038233067154899</v>
      </c>
      <c r="Y7915">
        <v>0</v>
      </c>
      <c r="Z7915">
        <v>0</v>
      </c>
      <c r="AA7915">
        <v>0</v>
      </c>
      <c r="AB7915">
        <v>2.0558482223154821</v>
      </c>
      <c r="AC7915">
        <v>0</v>
      </c>
      <c r="AD7915">
        <v>0</v>
      </c>
      <c r="AE7915">
        <v>4.4596715290309721</v>
      </c>
    </row>
    <row r="7916" spans="1:31" x14ac:dyDescent="0.3">
      <c r="A7916">
        <v>2642411</v>
      </c>
      <c r="B7916">
        <v>1</v>
      </c>
      <c r="C7916" t="s">
        <v>81</v>
      </c>
      <c r="D7916" t="s">
        <v>112</v>
      </c>
      <c r="E7916" t="s">
        <v>165</v>
      </c>
      <c r="F7916" t="s">
        <v>21611</v>
      </c>
      <c r="G7916" t="s">
        <v>224</v>
      </c>
      <c r="H7916" t="s">
        <v>135</v>
      </c>
      <c r="I7916" t="s">
        <v>136</v>
      </c>
      <c r="J7916" t="s">
        <v>137</v>
      </c>
      <c r="K7916" t="s">
        <v>138</v>
      </c>
      <c r="L7916" t="s">
        <v>21612</v>
      </c>
      <c r="M7916" t="s">
        <v>21613</v>
      </c>
      <c r="N7916">
        <v>0.34472222200000002</v>
      </c>
      <c r="O7916">
        <v>0</v>
      </c>
      <c r="P7916">
        <v>0</v>
      </c>
      <c r="Q7916">
        <v>0</v>
      </c>
      <c r="R7916">
        <v>1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2.7752415644769126</v>
      </c>
      <c r="AA7916">
        <v>0</v>
      </c>
      <c r="AB7916">
        <v>0</v>
      </c>
      <c r="AC7916">
        <v>0</v>
      </c>
      <c r="AD7916">
        <v>0</v>
      </c>
      <c r="AE7916">
        <v>2.7752415644769126</v>
      </c>
    </row>
    <row r="7917" spans="1:31" x14ac:dyDescent="0.3">
      <c r="A7917">
        <v>2641827</v>
      </c>
      <c r="B7917">
        <v>1</v>
      </c>
      <c r="C7917" t="s">
        <v>80</v>
      </c>
      <c r="D7917" t="s">
        <v>94</v>
      </c>
      <c r="E7917" t="s">
        <v>141</v>
      </c>
      <c r="F7917" t="s">
        <v>21614</v>
      </c>
      <c r="G7917" t="s">
        <v>143</v>
      </c>
      <c r="H7917" t="s">
        <v>144</v>
      </c>
      <c r="I7917" t="s">
        <v>136</v>
      </c>
      <c r="J7917" t="s">
        <v>137</v>
      </c>
      <c r="K7917" t="s">
        <v>138</v>
      </c>
      <c r="L7917" t="s">
        <v>21615</v>
      </c>
      <c r="M7917" t="s">
        <v>21191</v>
      </c>
      <c r="N7917">
        <v>1.2863888880000001</v>
      </c>
      <c r="O7917">
        <v>0</v>
      </c>
      <c r="P7917">
        <v>3365</v>
      </c>
      <c r="Q7917">
        <v>0</v>
      </c>
      <c r="R7917">
        <v>0</v>
      </c>
      <c r="S7917">
        <v>0</v>
      </c>
      <c r="T7917">
        <v>193</v>
      </c>
      <c r="U7917">
        <v>0</v>
      </c>
      <c r="V7917">
        <v>0</v>
      </c>
      <c r="W7917">
        <v>0</v>
      </c>
      <c r="X7917">
        <v>939.00840525299327</v>
      </c>
      <c r="Y7917">
        <v>0</v>
      </c>
      <c r="Z7917">
        <v>0</v>
      </c>
      <c r="AA7917">
        <v>0</v>
      </c>
      <c r="AB7917">
        <v>345.79502573509905</v>
      </c>
      <c r="AC7917">
        <v>0</v>
      </c>
      <c r="AD7917">
        <v>0</v>
      </c>
      <c r="AE7917">
        <v>1284.8034309880923</v>
      </c>
    </row>
    <row r="7918" spans="1:31" x14ac:dyDescent="0.3">
      <c r="A7918">
        <v>2642394</v>
      </c>
      <c r="B7918">
        <v>1</v>
      </c>
      <c r="C7918" t="s">
        <v>80</v>
      </c>
      <c r="D7918" t="s">
        <v>104</v>
      </c>
      <c r="E7918" t="s">
        <v>165</v>
      </c>
      <c r="F7918" t="s">
        <v>21616</v>
      </c>
      <c r="G7918" t="s">
        <v>224</v>
      </c>
      <c r="H7918" t="s">
        <v>135</v>
      </c>
      <c r="I7918" t="s">
        <v>136</v>
      </c>
      <c r="J7918" t="s">
        <v>137</v>
      </c>
      <c r="K7918" t="s">
        <v>138</v>
      </c>
      <c r="L7918" t="s">
        <v>21617</v>
      </c>
      <c r="M7918" t="s">
        <v>21618</v>
      </c>
      <c r="N7918">
        <v>2.5419444439999999</v>
      </c>
      <c r="O7918">
        <v>0</v>
      </c>
      <c r="P7918">
        <v>145</v>
      </c>
      <c r="Q7918">
        <v>0</v>
      </c>
      <c r="R7918">
        <v>4</v>
      </c>
      <c r="S7918">
        <v>0</v>
      </c>
      <c r="T7918">
        <v>29</v>
      </c>
      <c r="U7918">
        <v>0</v>
      </c>
      <c r="V7918">
        <v>0</v>
      </c>
      <c r="W7918">
        <v>0</v>
      </c>
      <c r="X7918">
        <v>97.599260333874255</v>
      </c>
      <c r="Y7918">
        <v>0</v>
      </c>
      <c r="Z7918">
        <v>8.8374773716345008</v>
      </c>
      <c r="AA7918">
        <v>0</v>
      </c>
      <c r="AB7918">
        <v>26.67140975839412</v>
      </c>
      <c r="AC7918">
        <v>0</v>
      </c>
      <c r="AD7918">
        <v>0</v>
      </c>
      <c r="AE7918">
        <v>133.10814746390287</v>
      </c>
    </row>
    <row r="7919" spans="1:31" x14ac:dyDescent="0.3">
      <c r="A7919">
        <v>2641853</v>
      </c>
      <c r="B7919">
        <v>1</v>
      </c>
      <c r="C7919" t="s">
        <v>81</v>
      </c>
      <c r="D7919" t="s">
        <v>128</v>
      </c>
      <c r="E7919" t="s">
        <v>147</v>
      </c>
      <c r="F7919" t="s">
        <v>8305</v>
      </c>
      <c r="G7919" t="s">
        <v>149</v>
      </c>
      <c r="H7919" t="s">
        <v>144</v>
      </c>
      <c r="I7919" t="s">
        <v>241</v>
      </c>
      <c r="J7919" t="s">
        <v>137</v>
      </c>
      <c r="K7919" t="s">
        <v>138</v>
      </c>
      <c r="L7919" t="s">
        <v>21619</v>
      </c>
      <c r="M7919" t="s">
        <v>21620</v>
      </c>
      <c r="N7919">
        <v>4.9166665999999998E-2</v>
      </c>
      <c r="O7919">
        <v>0</v>
      </c>
      <c r="P7919">
        <v>0</v>
      </c>
      <c r="Q7919">
        <v>0</v>
      </c>
      <c r="R7919">
        <v>0</v>
      </c>
      <c r="S7919">
        <v>14</v>
      </c>
      <c r="T7919">
        <v>0</v>
      </c>
      <c r="U7919">
        <v>26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25.08334348345921</v>
      </c>
      <c r="AB7919">
        <v>0</v>
      </c>
      <c r="AC7919">
        <v>165.50707757826618</v>
      </c>
      <c r="AD7919">
        <v>0</v>
      </c>
      <c r="AE7919">
        <v>190.59042106172538</v>
      </c>
    </row>
    <row r="7920" spans="1:31" x14ac:dyDescent="0.3">
      <c r="A7920">
        <v>2642331</v>
      </c>
      <c r="B7920">
        <v>1</v>
      </c>
      <c r="C7920" t="s">
        <v>80</v>
      </c>
      <c r="D7920" t="s">
        <v>85</v>
      </c>
      <c r="E7920" t="s">
        <v>181</v>
      </c>
      <c r="F7920" t="s">
        <v>9353</v>
      </c>
      <c r="G7920" t="s">
        <v>149</v>
      </c>
      <c r="H7920" t="s">
        <v>144</v>
      </c>
      <c r="I7920" t="s">
        <v>136</v>
      </c>
      <c r="J7920" t="s">
        <v>137</v>
      </c>
      <c r="K7920" t="s">
        <v>138</v>
      </c>
      <c r="L7920" t="s">
        <v>21621</v>
      </c>
      <c r="M7920" t="s">
        <v>21390</v>
      </c>
      <c r="N7920">
        <v>2.7036111109999998</v>
      </c>
      <c r="O7920">
        <v>0</v>
      </c>
      <c r="P7920">
        <v>8176</v>
      </c>
      <c r="Q7920">
        <v>0</v>
      </c>
      <c r="R7920">
        <v>1</v>
      </c>
      <c r="S7920">
        <v>0</v>
      </c>
      <c r="T7920">
        <v>665</v>
      </c>
      <c r="U7920">
        <v>0</v>
      </c>
      <c r="V7920">
        <v>2</v>
      </c>
      <c r="W7920">
        <v>0</v>
      </c>
      <c r="X7920">
        <v>7564.7630921959117</v>
      </c>
      <c r="Y7920">
        <v>0</v>
      </c>
      <c r="Z7920">
        <v>0</v>
      </c>
      <c r="AA7920">
        <v>0</v>
      </c>
      <c r="AB7920">
        <v>2814.5995994512223</v>
      </c>
      <c r="AC7920">
        <v>0</v>
      </c>
      <c r="AD7920">
        <v>33.273650483919042</v>
      </c>
      <c r="AE7920">
        <v>10412.636342131053</v>
      </c>
    </row>
    <row r="7921" spans="1:31" x14ac:dyDescent="0.3">
      <c r="A7921">
        <v>2641772</v>
      </c>
      <c r="B7921">
        <v>2</v>
      </c>
      <c r="C7921" t="s">
        <v>80</v>
      </c>
      <c r="D7921" t="s">
        <v>97</v>
      </c>
      <c r="E7921" t="s">
        <v>194</v>
      </c>
      <c r="F7921" t="s">
        <v>283</v>
      </c>
      <c r="G7921" t="s">
        <v>143</v>
      </c>
      <c r="H7921" t="s">
        <v>144</v>
      </c>
      <c r="I7921" t="s">
        <v>136</v>
      </c>
      <c r="J7921" t="s">
        <v>137</v>
      </c>
      <c r="K7921" t="s">
        <v>138</v>
      </c>
      <c r="L7921" t="s">
        <v>21346</v>
      </c>
      <c r="M7921" t="s">
        <v>21622</v>
      </c>
      <c r="N7921">
        <v>1.075</v>
      </c>
      <c r="O7921">
        <v>0</v>
      </c>
      <c r="P7921">
        <v>94</v>
      </c>
      <c r="Q7921">
        <v>0</v>
      </c>
      <c r="R7921">
        <v>173</v>
      </c>
      <c r="S7921">
        <v>2</v>
      </c>
      <c r="T7921">
        <v>50</v>
      </c>
      <c r="U7921">
        <v>0</v>
      </c>
      <c r="V7921">
        <v>0</v>
      </c>
      <c r="W7921">
        <v>0</v>
      </c>
      <c r="X7921">
        <v>48.691584427693336</v>
      </c>
      <c r="Y7921">
        <v>0</v>
      </c>
      <c r="Z7921">
        <v>102.22222104425606</v>
      </c>
      <c r="AA7921">
        <v>25.67553206761032</v>
      </c>
      <c r="AB7921">
        <v>68.128075273871886</v>
      </c>
      <c r="AC7921">
        <v>0</v>
      </c>
      <c r="AD7921">
        <v>0</v>
      </c>
      <c r="AE7921">
        <v>244.71741281343162</v>
      </c>
    </row>
    <row r="7922" spans="1:31" x14ac:dyDescent="0.3">
      <c r="A7922">
        <v>2642437</v>
      </c>
      <c r="B7922">
        <v>1</v>
      </c>
      <c r="C7922" t="s">
        <v>80</v>
      </c>
      <c r="D7922" t="s">
        <v>105</v>
      </c>
      <c r="E7922" t="s">
        <v>165</v>
      </c>
      <c r="F7922" t="s">
        <v>10970</v>
      </c>
      <c r="G7922" t="s">
        <v>224</v>
      </c>
      <c r="H7922" t="s">
        <v>135</v>
      </c>
      <c r="I7922" t="s">
        <v>136</v>
      </c>
      <c r="J7922" t="s">
        <v>137</v>
      </c>
      <c r="K7922" t="s">
        <v>138</v>
      </c>
      <c r="L7922" t="s">
        <v>21623</v>
      </c>
      <c r="M7922" t="s">
        <v>21624</v>
      </c>
      <c r="N7922">
        <v>1.0055555549999999</v>
      </c>
      <c r="O7922">
        <v>0</v>
      </c>
      <c r="P7922">
        <v>211</v>
      </c>
      <c r="Q7922">
        <v>0</v>
      </c>
      <c r="R7922">
        <v>0</v>
      </c>
      <c r="S7922">
        <v>0</v>
      </c>
      <c r="T7922">
        <v>18</v>
      </c>
      <c r="U7922">
        <v>0</v>
      </c>
      <c r="V7922">
        <v>0</v>
      </c>
      <c r="W7922">
        <v>0</v>
      </c>
      <c r="X7922">
        <v>52.398261784874848</v>
      </c>
      <c r="Y7922">
        <v>0</v>
      </c>
      <c r="Z7922">
        <v>0</v>
      </c>
      <c r="AA7922">
        <v>0</v>
      </c>
      <c r="AB7922">
        <v>14.804491272271731</v>
      </c>
      <c r="AC7922">
        <v>0</v>
      </c>
      <c r="AD7922">
        <v>0</v>
      </c>
      <c r="AE7922">
        <v>67.20275305714658</v>
      </c>
    </row>
    <row r="7923" spans="1:31" x14ac:dyDescent="0.3">
      <c r="A7923">
        <v>2642082</v>
      </c>
      <c r="B7923">
        <v>1</v>
      </c>
      <c r="C7923" t="s">
        <v>80</v>
      </c>
      <c r="D7923" t="s">
        <v>90</v>
      </c>
      <c r="E7923" t="s">
        <v>152</v>
      </c>
      <c r="F7923" t="s">
        <v>21625</v>
      </c>
      <c r="G7923" t="s">
        <v>191</v>
      </c>
      <c r="H7923" t="s">
        <v>135</v>
      </c>
      <c r="I7923" t="s">
        <v>136</v>
      </c>
      <c r="J7923" t="s">
        <v>137</v>
      </c>
      <c r="K7923" t="s">
        <v>138</v>
      </c>
      <c r="L7923" t="s">
        <v>21626</v>
      </c>
      <c r="M7923" t="s">
        <v>21627</v>
      </c>
      <c r="N7923">
        <v>1.0858333330000001</v>
      </c>
      <c r="O7923">
        <v>0</v>
      </c>
      <c r="P7923">
        <v>164</v>
      </c>
      <c r="Q7923">
        <v>0</v>
      </c>
      <c r="R7923">
        <v>0</v>
      </c>
      <c r="S7923">
        <v>0</v>
      </c>
      <c r="T7923">
        <v>8</v>
      </c>
      <c r="U7923">
        <v>0</v>
      </c>
      <c r="V7923">
        <v>0</v>
      </c>
      <c r="W7923">
        <v>0</v>
      </c>
      <c r="X7923">
        <v>57.56309589136513</v>
      </c>
      <c r="Y7923">
        <v>0</v>
      </c>
      <c r="Z7923">
        <v>0</v>
      </c>
      <c r="AA7923">
        <v>0</v>
      </c>
      <c r="AB7923">
        <v>2.4925738174989247</v>
      </c>
      <c r="AC7923">
        <v>0</v>
      </c>
      <c r="AD7923">
        <v>0</v>
      </c>
      <c r="AE7923">
        <v>60.055669708864052</v>
      </c>
    </row>
    <row r="7924" spans="1:31" x14ac:dyDescent="0.3">
      <c r="A7924">
        <v>2641896</v>
      </c>
      <c r="B7924">
        <v>1</v>
      </c>
      <c r="C7924" t="s">
        <v>80</v>
      </c>
      <c r="D7924" t="s">
        <v>106</v>
      </c>
      <c r="E7924" t="s">
        <v>165</v>
      </c>
      <c r="F7924" t="s">
        <v>21628</v>
      </c>
      <c r="G7924" t="s">
        <v>220</v>
      </c>
      <c r="H7924" t="s">
        <v>135</v>
      </c>
      <c r="I7924" t="s">
        <v>136</v>
      </c>
      <c r="J7924" t="s">
        <v>137</v>
      </c>
      <c r="K7924" t="s">
        <v>162</v>
      </c>
      <c r="L7924" t="s">
        <v>21629</v>
      </c>
      <c r="M7924" t="s">
        <v>21630</v>
      </c>
      <c r="N7924">
        <v>5.6475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4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7.62386048490837</v>
      </c>
      <c r="AC7924">
        <v>0</v>
      </c>
      <c r="AD7924">
        <v>0</v>
      </c>
      <c r="AE7924">
        <v>7.62386048490837</v>
      </c>
    </row>
    <row r="7925" spans="1:31" x14ac:dyDescent="0.3">
      <c r="A7925">
        <v>2641747</v>
      </c>
      <c r="B7925">
        <v>1</v>
      </c>
      <c r="C7925" t="s">
        <v>80</v>
      </c>
      <c r="D7925" t="s">
        <v>108</v>
      </c>
      <c r="E7925" t="s">
        <v>152</v>
      </c>
      <c r="F7925" t="s">
        <v>21631</v>
      </c>
      <c r="G7925" t="s">
        <v>154</v>
      </c>
      <c r="H7925" t="s">
        <v>135</v>
      </c>
      <c r="I7925" t="s">
        <v>136</v>
      </c>
      <c r="J7925" t="s">
        <v>137</v>
      </c>
      <c r="K7925" t="s">
        <v>138</v>
      </c>
      <c r="L7925" t="s">
        <v>21632</v>
      </c>
      <c r="M7925" t="s">
        <v>21633</v>
      </c>
      <c r="N7925">
        <v>1.6219444439999999</v>
      </c>
      <c r="O7925">
        <v>0</v>
      </c>
      <c r="P7925">
        <v>72</v>
      </c>
      <c r="Q7925">
        <v>0</v>
      </c>
      <c r="R7925">
        <v>7</v>
      </c>
      <c r="S7925">
        <v>0</v>
      </c>
      <c r="T7925">
        <v>16</v>
      </c>
      <c r="U7925">
        <v>0</v>
      </c>
      <c r="V7925">
        <v>0</v>
      </c>
      <c r="W7925">
        <v>0</v>
      </c>
      <c r="X7925">
        <v>24.387036150154955</v>
      </c>
      <c r="Y7925">
        <v>0</v>
      </c>
      <c r="Z7925">
        <v>20.359060265400601</v>
      </c>
      <c r="AA7925">
        <v>0</v>
      </c>
      <c r="AB7925">
        <v>27.719169477416163</v>
      </c>
      <c r="AC7925">
        <v>0</v>
      </c>
      <c r="AD7925">
        <v>0</v>
      </c>
      <c r="AE7925">
        <v>72.465265892971715</v>
      </c>
    </row>
    <row r="7926" spans="1:31" x14ac:dyDescent="0.3">
      <c r="A7926">
        <v>2642600</v>
      </c>
      <c r="B7926">
        <v>1</v>
      </c>
      <c r="C7926" t="s">
        <v>80</v>
      </c>
      <c r="D7926" t="s">
        <v>88</v>
      </c>
      <c r="E7926" t="s">
        <v>214</v>
      </c>
      <c r="F7926" t="s">
        <v>21634</v>
      </c>
      <c r="G7926" t="s">
        <v>224</v>
      </c>
      <c r="H7926" t="s">
        <v>135</v>
      </c>
      <c r="I7926" t="s">
        <v>136</v>
      </c>
      <c r="J7926" t="s">
        <v>137</v>
      </c>
      <c r="K7926" t="s">
        <v>138</v>
      </c>
      <c r="L7926" t="s">
        <v>21635</v>
      </c>
      <c r="M7926" t="s">
        <v>21636</v>
      </c>
      <c r="N7926">
        <v>3.6808333329999998</v>
      </c>
      <c r="O7926">
        <v>0</v>
      </c>
      <c r="P7926">
        <v>281</v>
      </c>
      <c r="Q7926">
        <v>0</v>
      </c>
      <c r="R7926">
        <v>0</v>
      </c>
      <c r="S7926">
        <v>0</v>
      </c>
      <c r="T7926">
        <v>7</v>
      </c>
      <c r="U7926">
        <v>0</v>
      </c>
      <c r="V7926">
        <v>0</v>
      </c>
      <c r="W7926">
        <v>0</v>
      </c>
      <c r="X7926">
        <v>307.132790775187</v>
      </c>
      <c r="Y7926">
        <v>0</v>
      </c>
      <c r="Z7926">
        <v>0</v>
      </c>
      <c r="AA7926">
        <v>0</v>
      </c>
      <c r="AB7926">
        <v>36.679516004943807</v>
      </c>
      <c r="AC7926">
        <v>0</v>
      </c>
      <c r="AD7926">
        <v>0</v>
      </c>
      <c r="AE7926">
        <v>343.81230678013083</v>
      </c>
    </row>
    <row r="7927" spans="1:31" x14ac:dyDescent="0.3">
      <c r="A7927">
        <v>2641959</v>
      </c>
      <c r="B7927">
        <v>1</v>
      </c>
      <c r="C7927" t="s">
        <v>81</v>
      </c>
      <c r="D7927" t="s">
        <v>120</v>
      </c>
      <c r="E7927" t="s">
        <v>141</v>
      </c>
      <c r="F7927" t="s">
        <v>1136</v>
      </c>
      <c r="G7927" t="s">
        <v>149</v>
      </c>
      <c r="H7927" t="s">
        <v>144</v>
      </c>
      <c r="I7927" t="s">
        <v>136</v>
      </c>
      <c r="J7927" t="s">
        <v>137</v>
      </c>
      <c r="K7927" t="s">
        <v>138</v>
      </c>
      <c r="L7927" t="s">
        <v>21637</v>
      </c>
      <c r="M7927" t="s">
        <v>21638</v>
      </c>
      <c r="N7927">
        <v>0.97722222199999997</v>
      </c>
      <c r="O7927">
        <v>1</v>
      </c>
      <c r="P7927">
        <v>0</v>
      </c>
      <c r="Q7927">
        <v>46</v>
      </c>
      <c r="R7927">
        <v>5</v>
      </c>
      <c r="S7927">
        <v>2</v>
      </c>
      <c r="T7927">
        <v>1</v>
      </c>
      <c r="U7927">
        <v>0</v>
      </c>
      <c r="V7927">
        <v>0</v>
      </c>
      <c r="W7927">
        <v>0.28611840019750001</v>
      </c>
      <c r="X7927">
        <v>0</v>
      </c>
      <c r="Y7927">
        <v>253.78904546891221</v>
      </c>
      <c r="Z7927">
        <v>22.89448358597836</v>
      </c>
      <c r="AA7927">
        <v>44.082031089680868</v>
      </c>
      <c r="AB7927">
        <v>1.5172274585177929</v>
      </c>
      <c r="AC7927">
        <v>0</v>
      </c>
      <c r="AD7927">
        <v>0</v>
      </c>
      <c r="AE7927">
        <v>322.56890600328671</v>
      </c>
    </row>
    <row r="7928" spans="1:31" x14ac:dyDescent="0.3">
      <c r="A7928">
        <v>2642145</v>
      </c>
      <c r="B7928">
        <v>1</v>
      </c>
      <c r="C7928" t="s">
        <v>80</v>
      </c>
      <c r="D7928" t="s">
        <v>98</v>
      </c>
      <c r="E7928" t="s">
        <v>152</v>
      </c>
      <c r="F7928" t="s">
        <v>21639</v>
      </c>
      <c r="G7928" t="s">
        <v>191</v>
      </c>
      <c r="H7928" t="s">
        <v>135</v>
      </c>
      <c r="I7928" t="s">
        <v>136</v>
      </c>
      <c r="J7928" t="s">
        <v>137</v>
      </c>
      <c r="K7928" t="s">
        <v>138</v>
      </c>
      <c r="L7928" t="s">
        <v>21640</v>
      </c>
      <c r="M7928" t="s">
        <v>21641</v>
      </c>
      <c r="N7928">
        <v>0.67888888800000002</v>
      </c>
      <c r="O7928">
        <v>0</v>
      </c>
      <c r="P7928">
        <v>53</v>
      </c>
      <c r="Q7928">
        <v>0</v>
      </c>
      <c r="R7928">
        <v>20</v>
      </c>
      <c r="S7928">
        <v>0</v>
      </c>
      <c r="T7928">
        <v>11</v>
      </c>
      <c r="U7928">
        <v>0</v>
      </c>
      <c r="V7928">
        <v>0</v>
      </c>
      <c r="W7928">
        <v>0</v>
      </c>
      <c r="X7928">
        <v>11.528441386263824</v>
      </c>
      <c r="Y7928">
        <v>0</v>
      </c>
      <c r="Z7928">
        <v>40.639404646644081</v>
      </c>
      <c r="AA7928">
        <v>0</v>
      </c>
      <c r="AB7928">
        <v>13.671121937631423</v>
      </c>
      <c r="AC7928">
        <v>0</v>
      </c>
      <c r="AD7928">
        <v>0</v>
      </c>
      <c r="AE7928">
        <v>65.838967970539329</v>
      </c>
    </row>
    <row r="7929" spans="1:31" x14ac:dyDescent="0.3">
      <c r="A7929">
        <v>2641953</v>
      </c>
      <c r="B7929">
        <v>1</v>
      </c>
      <c r="C7929" t="s">
        <v>80</v>
      </c>
      <c r="D7929" t="s">
        <v>86</v>
      </c>
      <c r="E7929" t="s">
        <v>165</v>
      </c>
      <c r="F7929" t="s">
        <v>9096</v>
      </c>
      <c r="G7929" t="s">
        <v>540</v>
      </c>
      <c r="H7929" t="s">
        <v>135</v>
      </c>
      <c r="I7929" t="s">
        <v>136</v>
      </c>
      <c r="J7929" t="s">
        <v>137</v>
      </c>
      <c r="K7929" t="s">
        <v>162</v>
      </c>
      <c r="L7929" t="s">
        <v>21642</v>
      </c>
      <c r="M7929" t="s">
        <v>21643</v>
      </c>
      <c r="N7929">
        <v>5.9927777769999997</v>
      </c>
      <c r="O7929">
        <v>0</v>
      </c>
      <c r="P7929">
        <v>36</v>
      </c>
      <c r="Q7929">
        <v>0</v>
      </c>
      <c r="R7929">
        <v>0</v>
      </c>
      <c r="S7929">
        <v>0</v>
      </c>
      <c r="T7929">
        <v>11</v>
      </c>
      <c r="U7929">
        <v>0</v>
      </c>
      <c r="V7929">
        <v>0</v>
      </c>
      <c r="W7929">
        <v>0</v>
      </c>
      <c r="X7929">
        <v>138.84562843072226</v>
      </c>
      <c r="Y7929">
        <v>0</v>
      </c>
      <c r="Z7929">
        <v>0</v>
      </c>
      <c r="AA7929">
        <v>0</v>
      </c>
      <c r="AB7929">
        <v>280.85767958876278</v>
      </c>
      <c r="AC7929">
        <v>0</v>
      </c>
      <c r="AD7929">
        <v>0</v>
      </c>
      <c r="AE7929">
        <v>419.70330801948501</v>
      </c>
    </row>
    <row r="7930" spans="1:31" x14ac:dyDescent="0.3">
      <c r="A7930">
        <v>2641976</v>
      </c>
      <c r="B7930">
        <v>1</v>
      </c>
      <c r="C7930" t="s">
        <v>80</v>
      </c>
      <c r="D7930" t="s">
        <v>98</v>
      </c>
      <c r="E7930" t="s">
        <v>132</v>
      </c>
      <c r="F7930" t="s">
        <v>21644</v>
      </c>
      <c r="G7930" t="s">
        <v>268</v>
      </c>
      <c r="H7930" t="s">
        <v>135</v>
      </c>
      <c r="I7930" t="s">
        <v>136</v>
      </c>
      <c r="J7930" t="s">
        <v>137</v>
      </c>
      <c r="K7930" t="s">
        <v>138</v>
      </c>
      <c r="L7930" t="s">
        <v>21645</v>
      </c>
      <c r="M7930" t="s">
        <v>21646</v>
      </c>
      <c r="N7930">
        <v>2.4725000000000001</v>
      </c>
      <c r="O7930">
        <v>0</v>
      </c>
      <c r="P7930">
        <v>0</v>
      </c>
      <c r="Q7930">
        <v>0</v>
      </c>
      <c r="R7930">
        <v>1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0.74645398913372252</v>
      </c>
      <c r="AA7930">
        <v>0</v>
      </c>
      <c r="AB7930">
        <v>0</v>
      </c>
      <c r="AC7930">
        <v>0</v>
      </c>
      <c r="AD7930">
        <v>0</v>
      </c>
      <c r="AE7930">
        <v>0.74645398913372252</v>
      </c>
    </row>
    <row r="7931" spans="1:31" x14ac:dyDescent="0.3">
      <c r="A7931">
        <v>2642414</v>
      </c>
      <c r="B7931">
        <v>1</v>
      </c>
      <c r="C7931" t="s">
        <v>80</v>
      </c>
      <c r="D7931" t="s">
        <v>104</v>
      </c>
      <c r="E7931" t="s">
        <v>152</v>
      </c>
      <c r="F7931" t="s">
        <v>7287</v>
      </c>
      <c r="G7931" t="s">
        <v>191</v>
      </c>
      <c r="H7931" t="s">
        <v>135</v>
      </c>
      <c r="I7931" t="s">
        <v>136</v>
      </c>
      <c r="J7931" t="s">
        <v>137</v>
      </c>
      <c r="K7931" t="s">
        <v>138</v>
      </c>
      <c r="L7931" t="s">
        <v>21647</v>
      </c>
      <c r="M7931" t="s">
        <v>21648</v>
      </c>
      <c r="N7931">
        <v>0.58222222199999996</v>
      </c>
      <c r="O7931">
        <v>0</v>
      </c>
      <c r="P7931">
        <v>426</v>
      </c>
      <c r="Q7931">
        <v>0</v>
      </c>
      <c r="R7931">
        <v>1</v>
      </c>
      <c r="S7931">
        <v>0</v>
      </c>
      <c r="T7931">
        <v>69</v>
      </c>
      <c r="U7931">
        <v>0</v>
      </c>
      <c r="V7931">
        <v>0</v>
      </c>
      <c r="W7931">
        <v>0</v>
      </c>
      <c r="X7931">
        <v>84.283336832017525</v>
      </c>
      <c r="Y7931">
        <v>0</v>
      </c>
      <c r="Z7931">
        <v>4.6660087546400004E-2</v>
      </c>
      <c r="AA7931">
        <v>0</v>
      </c>
      <c r="AB7931">
        <v>32.99001815130292</v>
      </c>
      <c r="AC7931">
        <v>0</v>
      </c>
      <c r="AD7931">
        <v>0</v>
      </c>
      <c r="AE7931">
        <v>117.32001507086684</v>
      </c>
    </row>
    <row r="7932" spans="1:31" x14ac:dyDescent="0.3">
      <c r="A7932">
        <v>2641767</v>
      </c>
      <c r="B7932">
        <v>1</v>
      </c>
      <c r="C7932" t="s">
        <v>80</v>
      </c>
      <c r="D7932" t="s">
        <v>103</v>
      </c>
      <c r="E7932" t="s">
        <v>147</v>
      </c>
      <c r="F7932" t="s">
        <v>21649</v>
      </c>
      <c r="G7932" t="s">
        <v>149</v>
      </c>
      <c r="H7932" t="s">
        <v>144</v>
      </c>
      <c r="I7932" t="s">
        <v>136</v>
      </c>
      <c r="J7932" t="s">
        <v>137</v>
      </c>
      <c r="K7932" t="s">
        <v>138</v>
      </c>
      <c r="L7932" t="s">
        <v>21650</v>
      </c>
      <c r="M7932" t="s">
        <v>21651</v>
      </c>
      <c r="N7932">
        <v>0.93416666599999998</v>
      </c>
      <c r="O7932">
        <v>0</v>
      </c>
      <c r="P7932">
        <v>9</v>
      </c>
      <c r="Q7932">
        <v>36</v>
      </c>
      <c r="R7932">
        <v>86</v>
      </c>
      <c r="S7932">
        <v>14</v>
      </c>
      <c r="T7932">
        <v>24</v>
      </c>
      <c r="U7932">
        <v>5</v>
      </c>
      <c r="V7932">
        <v>0</v>
      </c>
      <c r="W7932">
        <v>0</v>
      </c>
      <c r="X7932">
        <v>1.180268475481917</v>
      </c>
      <c r="Y7932">
        <v>138.51534772705381</v>
      </c>
      <c r="Z7932">
        <v>411.14523533896886</v>
      </c>
      <c r="AA7932">
        <v>159.14570695221684</v>
      </c>
      <c r="AB7932">
        <v>51.733248606526814</v>
      </c>
      <c r="AC7932">
        <v>370.00717648422813</v>
      </c>
      <c r="AD7932">
        <v>0</v>
      </c>
      <c r="AE7932">
        <v>1131.7269835844763</v>
      </c>
    </row>
    <row r="7933" spans="1:31" x14ac:dyDescent="0.3">
      <c r="A7933">
        <v>2642162</v>
      </c>
      <c r="B7933">
        <v>1</v>
      </c>
      <c r="C7933" t="s">
        <v>80</v>
      </c>
      <c r="D7933" t="s">
        <v>103</v>
      </c>
      <c r="E7933" t="s">
        <v>194</v>
      </c>
      <c r="F7933" t="s">
        <v>15800</v>
      </c>
      <c r="G7933" t="s">
        <v>562</v>
      </c>
      <c r="H7933" t="s">
        <v>144</v>
      </c>
      <c r="I7933" t="s">
        <v>136</v>
      </c>
      <c r="J7933" t="s">
        <v>137</v>
      </c>
      <c r="K7933" t="s">
        <v>138</v>
      </c>
      <c r="L7933" t="s">
        <v>21652</v>
      </c>
      <c r="M7933" t="s">
        <v>21653</v>
      </c>
      <c r="N7933">
        <v>0.29722222199999998</v>
      </c>
      <c r="O7933">
        <v>1</v>
      </c>
      <c r="P7933">
        <v>297</v>
      </c>
      <c r="Q7933">
        <v>23</v>
      </c>
      <c r="R7933">
        <v>15</v>
      </c>
      <c r="S7933">
        <v>10</v>
      </c>
      <c r="T7933">
        <v>7</v>
      </c>
      <c r="U7933">
        <v>0</v>
      </c>
      <c r="V7933">
        <v>0</v>
      </c>
      <c r="W7933">
        <v>0.10980762958101768</v>
      </c>
      <c r="X7933">
        <v>24.39366798955659</v>
      </c>
      <c r="Y7933">
        <v>87.042969110121405</v>
      </c>
      <c r="Z7933">
        <v>26.444258888501768</v>
      </c>
      <c r="AA7933">
        <v>47.694120875853585</v>
      </c>
      <c r="AB7933">
        <v>3.5828926564649226</v>
      </c>
      <c r="AC7933">
        <v>0</v>
      </c>
      <c r="AD7933">
        <v>0</v>
      </c>
      <c r="AE7933">
        <v>189.26771715007931</v>
      </c>
    </row>
    <row r="7934" spans="1:31" x14ac:dyDescent="0.3">
      <c r="A7934">
        <v>2642328</v>
      </c>
      <c r="B7934">
        <v>1</v>
      </c>
      <c r="C7934" t="s">
        <v>80</v>
      </c>
      <c r="D7934" t="s">
        <v>87</v>
      </c>
      <c r="E7934" t="s">
        <v>141</v>
      </c>
      <c r="F7934" t="s">
        <v>5372</v>
      </c>
      <c r="G7934" t="s">
        <v>149</v>
      </c>
      <c r="H7934" t="s">
        <v>144</v>
      </c>
      <c r="I7934" t="s">
        <v>136</v>
      </c>
      <c r="J7934" t="s">
        <v>137</v>
      </c>
      <c r="K7934" t="s">
        <v>138</v>
      </c>
      <c r="L7934" t="s">
        <v>21654</v>
      </c>
      <c r="M7934" t="s">
        <v>21655</v>
      </c>
      <c r="N7934">
        <v>0.59611111100000003</v>
      </c>
      <c r="O7934">
        <v>1</v>
      </c>
      <c r="P7934">
        <v>300</v>
      </c>
      <c r="Q7934">
        <v>0</v>
      </c>
      <c r="R7934">
        <v>0</v>
      </c>
      <c r="S7934">
        <v>8</v>
      </c>
      <c r="T7934">
        <v>66</v>
      </c>
      <c r="U7934">
        <v>1</v>
      </c>
      <c r="V7934">
        <v>0</v>
      </c>
      <c r="W7934">
        <v>0.38511688728020055</v>
      </c>
      <c r="X7934">
        <v>35.255372967791644</v>
      </c>
      <c r="Y7934">
        <v>0</v>
      </c>
      <c r="Z7934">
        <v>0</v>
      </c>
      <c r="AA7934">
        <v>102.54362371071097</v>
      </c>
      <c r="AB7934">
        <v>190.1226607036424</v>
      </c>
      <c r="AC7934">
        <v>0</v>
      </c>
      <c r="AD7934">
        <v>0</v>
      </c>
      <c r="AE7934">
        <v>328.3067742694252</v>
      </c>
    </row>
    <row r="7935" spans="1:31" x14ac:dyDescent="0.3">
      <c r="A7935">
        <v>2641873</v>
      </c>
      <c r="B7935">
        <v>1</v>
      </c>
      <c r="C7935" t="s">
        <v>80</v>
      </c>
      <c r="D7935" t="s">
        <v>108</v>
      </c>
      <c r="E7935" t="s">
        <v>152</v>
      </c>
      <c r="F7935" t="s">
        <v>21656</v>
      </c>
      <c r="G7935" t="s">
        <v>161</v>
      </c>
      <c r="H7935" t="s">
        <v>135</v>
      </c>
      <c r="I7935" t="s">
        <v>136</v>
      </c>
      <c r="J7935" t="s">
        <v>137</v>
      </c>
      <c r="K7935" t="s">
        <v>162</v>
      </c>
      <c r="L7935" t="s">
        <v>21657</v>
      </c>
      <c r="M7935" t="s">
        <v>21658</v>
      </c>
      <c r="N7935">
        <v>7.931944444</v>
      </c>
      <c r="O7935">
        <v>0</v>
      </c>
      <c r="P7935">
        <v>14</v>
      </c>
      <c r="Q7935">
        <v>0</v>
      </c>
      <c r="R7935">
        <v>21</v>
      </c>
      <c r="S7935">
        <v>0</v>
      </c>
      <c r="T7935">
        <v>9</v>
      </c>
      <c r="U7935">
        <v>0</v>
      </c>
      <c r="V7935">
        <v>0</v>
      </c>
      <c r="W7935">
        <v>0</v>
      </c>
      <c r="X7935">
        <v>18.122838467941602</v>
      </c>
      <c r="Y7935">
        <v>0</v>
      </c>
      <c r="Z7935">
        <v>412.65709601793873</v>
      </c>
      <c r="AA7935">
        <v>0</v>
      </c>
      <c r="AB7935">
        <v>222.37888280333553</v>
      </c>
      <c r="AC7935">
        <v>0</v>
      </c>
      <c r="AD7935">
        <v>0</v>
      </c>
      <c r="AE7935">
        <v>653.1588172892159</v>
      </c>
    </row>
    <row r="7936" spans="1:31" x14ac:dyDescent="0.3">
      <c r="A7936">
        <v>2641730</v>
      </c>
      <c r="B7936">
        <v>1</v>
      </c>
      <c r="C7936" t="s">
        <v>80</v>
      </c>
      <c r="D7936" t="s">
        <v>87</v>
      </c>
      <c r="E7936" t="s">
        <v>152</v>
      </c>
      <c r="F7936" t="s">
        <v>21659</v>
      </c>
      <c r="G7936" t="s">
        <v>154</v>
      </c>
      <c r="H7936" t="s">
        <v>135</v>
      </c>
      <c r="I7936" t="s">
        <v>136</v>
      </c>
      <c r="J7936" t="s">
        <v>137</v>
      </c>
      <c r="K7936" t="s">
        <v>138</v>
      </c>
      <c r="L7936" t="s">
        <v>21660</v>
      </c>
      <c r="M7936" t="s">
        <v>21661</v>
      </c>
      <c r="N7936">
        <v>2</v>
      </c>
      <c r="O7936">
        <v>0</v>
      </c>
      <c r="P7936">
        <v>142</v>
      </c>
      <c r="Q7936">
        <v>0</v>
      </c>
      <c r="R7936">
        <v>0</v>
      </c>
      <c r="S7936">
        <v>0</v>
      </c>
      <c r="T7936">
        <v>2</v>
      </c>
      <c r="U7936">
        <v>0</v>
      </c>
      <c r="V7936">
        <v>0</v>
      </c>
      <c r="W7936">
        <v>0</v>
      </c>
      <c r="X7936">
        <v>183.8292437795059</v>
      </c>
      <c r="Y7936">
        <v>0</v>
      </c>
      <c r="Z7936">
        <v>0</v>
      </c>
      <c r="AA7936">
        <v>0</v>
      </c>
      <c r="AB7936">
        <v>2.1767627872833333</v>
      </c>
      <c r="AC7936">
        <v>0</v>
      </c>
      <c r="AD7936">
        <v>0</v>
      </c>
      <c r="AE7936">
        <v>186.00600656678924</v>
      </c>
    </row>
    <row r="7937" spans="1:31" x14ac:dyDescent="0.3">
      <c r="A7937">
        <v>2642348</v>
      </c>
      <c r="B7937">
        <v>1</v>
      </c>
      <c r="C7937" t="s">
        <v>80</v>
      </c>
      <c r="D7937" t="s">
        <v>95</v>
      </c>
      <c r="E7937" t="s">
        <v>141</v>
      </c>
      <c r="F7937" t="s">
        <v>21662</v>
      </c>
      <c r="G7937" t="s">
        <v>154</v>
      </c>
      <c r="H7937" t="s">
        <v>144</v>
      </c>
      <c r="I7937" t="s">
        <v>136</v>
      </c>
      <c r="J7937" t="s">
        <v>137</v>
      </c>
      <c r="K7937" t="s">
        <v>138</v>
      </c>
      <c r="L7937" t="s">
        <v>21663</v>
      </c>
      <c r="M7937" t="s">
        <v>21664</v>
      </c>
      <c r="N7937">
        <v>0.27</v>
      </c>
      <c r="O7937">
        <v>0</v>
      </c>
      <c r="P7937">
        <v>247</v>
      </c>
      <c r="Q7937">
        <v>0</v>
      </c>
      <c r="R7937">
        <v>1</v>
      </c>
      <c r="S7937">
        <v>0</v>
      </c>
      <c r="T7937">
        <v>12</v>
      </c>
      <c r="U7937">
        <v>0</v>
      </c>
      <c r="V7937">
        <v>0</v>
      </c>
      <c r="W7937">
        <v>0</v>
      </c>
      <c r="X7937">
        <v>11.880688903797587</v>
      </c>
      <c r="Y7937">
        <v>0</v>
      </c>
      <c r="Z7937">
        <v>0.78490622267999999</v>
      </c>
      <c r="AA7937">
        <v>0</v>
      </c>
      <c r="AB7937">
        <v>1.076191484899941</v>
      </c>
      <c r="AC7937">
        <v>0</v>
      </c>
      <c r="AD7937">
        <v>0</v>
      </c>
      <c r="AE7937">
        <v>13.741786611377528</v>
      </c>
    </row>
    <row r="7938" spans="1:31" x14ac:dyDescent="0.3">
      <c r="A7938">
        <v>2642520</v>
      </c>
      <c r="B7938">
        <v>1</v>
      </c>
      <c r="C7938" t="s">
        <v>80</v>
      </c>
      <c r="D7938" t="s">
        <v>85</v>
      </c>
      <c r="E7938" t="s">
        <v>214</v>
      </c>
      <c r="F7938" t="s">
        <v>21665</v>
      </c>
      <c r="G7938" t="s">
        <v>300</v>
      </c>
      <c r="H7938" t="s">
        <v>135</v>
      </c>
      <c r="I7938" t="s">
        <v>136</v>
      </c>
      <c r="J7938" t="s">
        <v>137</v>
      </c>
      <c r="K7938" t="s">
        <v>138</v>
      </c>
      <c r="L7938" t="s">
        <v>21666</v>
      </c>
      <c r="M7938" t="s">
        <v>21667</v>
      </c>
      <c r="N7938">
        <v>1.26</v>
      </c>
      <c r="O7938">
        <v>0</v>
      </c>
      <c r="P7938">
        <v>73</v>
      </c>
      <c r="Q7938">
        <v>0</v>
      </c>
      <c r="R7938">
        <v>0</v>
      </c>
      <c r="S7938">
        <v>0</v>
      </c>
      <c r="T7938">
        <v>10</v>
      </c>
      <c r="U7938">
        <v>0</v>
      </c>
      <c r="V7938">
        <v>0</v>
      </c>
      <c r="W7938">
        <v>0</v>
      </c>
      <c r="X7938">
        <v>31.258620734213949</v>
      </c>
      <c r="Y7938">
        <v>0</v>
      </c>
      <c r="Z7938">
        <v>0</v>
      </c>
      <c r="AA7938">
        <v>0</v>
      </c>
      <c r="AB7938">
        <v>10.692302773743958</v>
      </c>
      <c r="AC7938">
        <v>0</v>
      </c>
      <c r="AD7938">
        <v>0</v>
      </c>
      <c r="AE7938">
        <v>41.95092350795791</v>
      </c>
    </row>
    <row r="7939" spans="1:31" x14ac:dyDescent="0.3">
      <c r="A7939">
        <v>2641893</v>
      </c>
      <c r="B7939">
        <v>1</v>
      </c>
      <c r="C7939" t="s">
        <v>80</v>
      </c>
      <c r="D7939" t="s">
        <v>82</v>
      </c>
      <c r="E7939" t="s">
        <v>214</v>
      </c>
      <c r="F7939" t="s">
        <v>18231</v>
      </c>
      <c r="G7939" t="s">
        <v>10727</v>
      </c>
      <c r="H7939" t="s">
        <v>135</v>
      </c>
      <c r="I7939" t="s">
        <v>136</v>
      </c>
      <c r="J7939" t="s">
        <v>137</v>
      </c>
      <c r="K7939" t="s">
        <v>138</v>
      </c>
      <c r="L7939" t="s">
        <v>21668</v>
      </c>
      <c r="M7939" t="s">
        <v>21598</v>
      </c>
      <c r="N7939">
        <v>0.755833333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6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8.0377302153857322</v>
      </c>
      <c r="AC7939">
        <v>0</v>
      </c>
      <c r="AD7939">
        <v>0</v>
      </c>
      <c r="AE7939">
        <v>8.0377302153857322</v>
      </c>
    </row>
    <row r="7940" spans="1:31" x14ac:dyDescent="0.3">
      <c r="A7940">
        <v>2642142</v>
      </c>
      <c r="B7940">
        <v>1</v>
      </c>
      <c r="C7940" t="s">
        <v>80</v>
      </c>
      <c r="D7940" t="s">
        <v>82</v>
      </c>
      <c r="E7940" t="s">
        <v>165</v>
      </c>
      <c r="F7940" t="s">
        <v>21669</v>
      </c>
      <c r="G7940" t="s">
        <v>3645</v>
      </c>
      <c r="H7940" t="s">
        <v>135</v>
      </c>
      <c r="I7940" t="s">
        <v>136</v>
      </c>
      <c r="J7940" t="s">
        <v>137</v>
      </c>
      <c r="K7940" t="s">
        <v>138</v>
      </c>
      <c r="L7940" t="s">
        <v>21670</v>
      </c>
      <c r="M7940" t="s">
        <v>21671</v>
      </c>
      <c r="N7940">
        <v>1.333611111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235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196.68920150727638</v>
      </c>
      <c r="AC7940">
        <v>0</v>
      </c>
      <c r="AD7940">
        <v>0</v>
      </c>
      <c r="AE7940">
        <v>196.68920150727638</v>
      </c>
    </row>
    <row r="7941" spans="1:31" x14ac:dyDescent="0.3">
      <c r="A7941">
        <v>2641744</v>
      </c>
      <c r="B7941">
        <v>1</v>
      </c>
      <c r="C7941" t="s">
        <v>81</v>
      </c>
      <c r="D7941" t="s">
        <v>112</v>
      </c>
      <c r="E7941" t="s">
        <v>147</v>
      </c>
      <c r="F7941" t="s">
        <v>21672</v>
      </c>
      <c r="G7941" t="s">
        <v>149</v>
      </c>
      <c r="H7941" t="s">
        <v>144</v>
      </c>
      <c r="I7941" t="s">
        <v>136</v>
      </c>
      <c r="J7941" t="s">
        <v>137</v>
      </c>
      <c r="K7941" t="s">
        <v>138</v>
      </c>
      <c r="L7941" t="s">
        <v>21673</v>
      </c>
      <c r="M7941" t="s">
        <v>21674</v>
      </c>
      <c r="N7941">
        <v>0.686111111</v>
      </c>
      <c r="O7941">
        <v>0</v>
      </c>
      <c r="P7941">
        <v>589</v>
      </c>
      <c r="Q7941">
        <v>30</v>
      </c>
      <c r="R7941">
        <v>22</v>
      </c>
      <c r="S7941">
        <v>1</v>
      </c>
      <c r="T7941">
        <v>211</v>
      </c>
      <c r="U7941">
        <v>0</v>
      </c>
      <c r="V7941">
        <v>1</v>
      </c>
      <c r="W7941">
        <v>0</v>
      </c>
      <c r="X7941">
        <v>55.602125605396118</v>
      </c>
      <c r="Y7941">
        <v>31.540470372465506</v>
      </c>
      <c r="Z7941">
        <v>11.443182508523419</v>
      </c>
      <c r="AA7941">
        <v>0.1657748996316234</v>
      </c>
      <c r="AB7941">
        <v>33.094583199901578</v>
      </c>
      <c r="AC7941">
        <v>0</v>
      </c>
      <c r="AD7941">
        <v>0.46627744659737919</v>
      </c>
      <c r="AE7941">
        <v>132.31241403251565</v>
      </c>
    </row>
    <row r="7942" spans="1:31" x14ac:dyDescent="0.3">
      <c r="A7942">
        <v>2641816</v>
      </c>
      <c r="B7942">
        <v>1</v>
      </c>
      <c r="C7942" t="s">
        <v>80</v>
      </c>
      <c r="D7942" t="s">
        <v>107</v>
      </c>
      <c r="E7942" t="s">
        <v>165</v>
      </c>
      <c r="F7942" t="s">
        <v>21675</v>
      </c>
      <c r="G7942" t="s">
        <v>224</v>
      </c>
      <c r="H7942" t="s">
        <v>135</v>
      </c>
      <c r="I7942" t="s">
        <v>136</v>
      </c>
      <c r="J7942" t="s">
        <v>137</v>
      </c>
      <c r="K7942" t="s">
        <v>138</v>
      </c>
      <c r="L7942" t="s">
        <v>21676</v>
      </c>
      <c r="M7942" t="s">
        <v>21677</v>
      </c>
      <c r="N7942">
        <v>1.3988888880000001</v>
      </c>
      <c r="O7942">
        <v>0</v>
      </c>
      <c r="P7942">
        <v>0</v>
      </c>
      <c r="Q7942">
        <v>0</v>
      </c>
      <c r="R7942">
        <v>8</v>
      </c>
      <c r="S7942">
        <v>0</v>
      </c>
      <c r="T7942">
        <v>1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47.687963909110152</v>
      </c>
      <c r="AA7942">
        <v>0</v>
      </c>
      <c r="AB7942">
        <v>0</v>
      </c>
      <c r="AC7942">
        <v>0</v>
      </c>
      <c r="AD7942">
        <v>0</v>
      </c>
      <c r="AE7942">
        <v>47.687963909110152</v>
      </c>
    </row>
    <row r="7943" spans="1:31" x14ac:dyDescent="0.3">
      <c r="A7943">
        <v>2642503</v>
      </c>
      <c r="B7943">
        <v>1</v>
      </c>
      <c r="C7943" t="s">
        <v>80</v>
      </c>
      <c r="D7943" t="s">
        <v>93</v>
      </c>
      <c r="E7943" t="s">
        <v>165</v>
      </c>
      <c r="F7943" t="s">
        <v>19950</v>
      </c>
      <c r="G7943" t="s">
        <v>224</v>
      </c>
      <c r="H7943" t="s">
        <v>135</v>
      </c>
      <c r="I7943" t="s">
        <v>136</v>
      </c>
      <c r="J7943" t="s">
        <v>137</v>
      </c>
      <c r="K7943" t="s">
        <v>138</v>
      </c>
      <c r="L7943" t="s">
        <v>21678</v>
      </c>
      <c r="M7943" t="s">
        <v>21679</v>
      </c>
      <c r="N7943">
        <v>2.8402777769999998</v>
      </c>
      <c r="O7943">
        <v>0</v>
      </c>
      <c r="P7943">
        <v>0</v>
      </c>
      <c r="Q7943">
        <v>0</v>
      </c>
      <c r="R7943">
        <v>10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213.58298378156235</v>
      </c>
      <c r="AA7943">
        <v>0</v>
      </c>
      <c r="AB7943">
        <v>0</v>
      </c>
      <c r="AC7943">
        <v>0</v>
      </c>
      <c r="AD7943">
        <v>0</v>
      </c>
      <c r="AE7943">
        <v>213.58298378156235</v>
      </c>
    </row>
    <row r="7944" spans="1:31" x14ac:dyDescent="0.3">
      <c r="A7944">
        <v>2641716</v>
      </c>
      <c r="B7944">
        <v>1</v>
      </c>
      <c r="C7944" t="s">
        <v>81</v>
      </c>
      <c r="D7944" t="s">
        <v>128</v>
      </c>
      <c r="E7944" t="s">
        <v>152</v>
      </c>
      <c r="F7944" t="s">
        <v>6228</v>
      </c>
      <c r="G7944" t="s">
        <v>191</v>
      </c>
      <c r="H7944" t="s">
        <v>135</v>
      </c>
      <c r="I7944" t="s">
        <v>136</v>
      </c>
      <c r="J7944" t="s">
        <v>137</v>
      </c>
      <c r="K7944" t="s">
        <v>138</v>
      </c>
      <c r="L7944" t="s">
        <v>21680</v>
      </c>
      <c r="M7944" t="s">
        <v>21681</v>
      </c>
      <c r="N7944">
        <v>2.3280555550000002</v>
      </c>
      <c r="O7944">
        <v>0</v>
      </c>
      <c r="P7944">
        <v>146</v>
      </c>
      <c r="Q7944">
        <v>0</v>
      </c>
      <c r="R7944">
        <v>2</v>
      </c>
      <c r="S7944">
        <v>0</v>
      </c>
      <c r="T7944">
        <v>17</v>
      </c>
      <c r="U7944">
        <v>0</v>
      </c>
      <c r="V7944">
        <v>0</v>
      </c>
      <c r="W7944">
        <v>0</v>
      </c>
      <c r="X7944">
        <v>78.35468686350282</v>
      </c>
      <c r="Y7944">
        <v>0</v>
      </c>
      <c r="Z7944">
        <v>5.324349736241377</v>
      </c>
      <c r="AA7944">
        <v>0</v>
      </c>
      <c r="AB7944">
        <v>15.157554319156747</v>
      </c>
      <c r="AC7944">
        <v>0</v>
      </c>
      <c r="AD7944">
        <v>0</v>
      </c>
      <c r="AE7944">
        <v>98.836590918900939</v>
      </c>
    </row>
    <row r="7945" spans="1:31" x14ac:dyDescent="0.3">
      <c r="A7945">
        <v>2641776</v>
      </c>
      <c r="B7945">
        <v>1</v>
      </c>
      <c r="C7945" t="s">
        <v>80</v>
      </c>
      <c r="D7945" t="s">
        <v>105</v>
      </c>
      <c r="E7945" t="s">
        <v>141</v>
      </c>
      <c r="F7945" t="s">
        <v>17436</v>
      </c>
      <c r="G7945" t="s">
        <v>143</v>
      </c>
      <c r="H7945" t="s">
        <v>144</v>
      </c>
      <c r="I7945" t="s">
        <v>136</v>
      </c>
      <c r="J7945" t="s">
        <v>137</v>
      </c>
      <c r="K7945" t="s">
        <v>138</v>
      </c>
      <c r="L7945" t="s">
        <v>21682</v>
      </c>
      <c r="M7945" t="s">
        <v>21683</v>
      </c>
      <c r="N7945">
        <v>0.80500000000000005</v>
      </c>
      <c r="O7945">
        <v>0</v>
      </c>
      <c r="P7945">
        <v>654</v>
      </c>
      <c r="Q7945">
        <v>0</v>
      </c>
      <c r="R7945">
        <v>71</v>
      </c>
      <c r="S7945">
        <v>2</v>
      </c>
      <c r="T7945">
        <v>70</v>
      </c>
      <c r="U7945">
        <v>0</v>
      </c>
      <c r="V7945">
        <v>0</v>
      </c>
      <c r="W7945">
        <v>0</v>
      </c>
      <c r="X7945">
        <v>95.538117103885469</v>
      </c>
      <c r="Y7945">
        <v>0</v>
      </c>
      <c r="Z7945">
        <v>16.162544062511891</v>
      </c>
      <c r="AA7945">
        <v>8.4612091259463078</v>
      </c>
      <c r="AB7945">
        <v>32.196177759723753</v>
      </c>
      <c r="AC7945">
        <v>0</v>
      </c>
      <c r="AD7945">
        <v>0</v>
      </c>
      <c r="AE7945">
        <v>152.35804805206743</v>
      </c>
    </row>
    <row r="7946" spans="1:31" x14ac:dyDescent="0.3">
      <c r="A7946">
        <v>2642257</v>
      </c>
      <c r="B7946">
        <v>1</v>
      </c>
      <c r="C7946" t="s">
        <v>81</v>
      </c>
      <c r="D7946" t="s">
        <v>127</v>
      </c>
      <c r="E7946" t="s">
        <v>147</v>
      </c>
      <c r="F7946" t="s">
        <v>9851</v>
      </c>
      <c r="G7946" t="s">
        <v>149</v>
      </c>
      <c r="H7946" t="s">
        <v>144</v>
      </c>
      <c r="I7946" t="s">
        <v>136</v>
      </c>
      <c r="J7946" t="s">
        <v>137</v>
      </c>
      <c r="K7946" t="s">
        <v>138</v>
      </c>
      <c r="L7946" t="s">
        <v>21684</v>
      </c>
      <c r="M7946" t="s">
        <v>21685</v>
      </c>
      <c r="N7946">
        <v>3.7463888879999998</v>
      </c>
      <c r="O7946">
        <v>2</v>
      </c>
      <c r="P7946">
        <v>3</v>
      </c>
      <c r="Q7946">
        <v>59</v>
      </c>
      <c r="R7946">
        <v>37</v>
      </c>
      <c r="S7946">
        <v>6</v>
      </c>
      <c r="T7946">
        <v>0</v>
      </c>
      <c r="U7946">
        <v>0</v>
      </c>
      <c r="V7946">
        <v>0</v>
      </c>
      <c r="W7946">
        <v>8.903779263760736</v>
      </c>
      <c r="X7946">
        <v>7.0437060805777785</v>
      </c>
      <c r="Y7946">
        <v>1498.4681774964424</v>
      </c>
      <c r="Z7946">
        <v>1951.1593967295316</v>
      </c>
      <c r="AA7946">
        <v>132.6341375608109</v>
      </c>
      <c r="AB7946">
        <v>0</v>
      </c>
      <c r="AC7946">
        <v>0</v>
      </c>
      <c r="AD7946">
        <v>0</v>
      </c>
      <c r="AE7946">
        <v>3598.2091971311233</v>
      </c>
    </row>
    <row r="7947" spans="1:31" x14ac:dyDescent="0.3">
      <c r="A7947">
        <v>2642211</v>
      </c>
      <c r="B7947">
        <v>1</v>
      </c>
      <c r="C7947" t="s">
        <v>80</v>
      </c>
      <c r="D7947" t="s">
        <v>104</v>
      </c>
      <c r="E7947" t="s">
        <v>152</v>
      </c>
      <c r="F7947" t="s">
        <v>7287</v>
      </c>
      <c r="G7947" t="s">
        <v>191</v>
      </c>
      <c r="H7947" t="s">
        <v>135</v>
      </c>
      <c r="I7947" t="s">
        <v>136</v>
      </c>
      <c r="J7947" t="s">
        <v>137</v>
      </c>
      <c r="K7947" t="s">
        <v>138</v>
      </c>
      <c r="L7947" t="s">
        <v>21686</v>
      </c>
      <c r="M7947" t="s">
        <v>21687</v>
      </c>
      <c r="N7947">
        <v>1.1427777770000001</v>
      </c>
      <c r="O7947">
        <v>0</v>
      </c>
      <c r="P7947">
        <v>426</v>
      </c>
      <c r="Q7947">
        <v>0</v>
      </c>
      <c r="R7947">
        <v>1</v>
      </c>
      <c r="S7947">
        <v>0</v>
      </c>
      <c r="T7947">
        <v>69</v>
      </c>
      <c r="U7947">
        <v>0</v>
      </c>
      <c r="V7947">
        <v>0</v>
      </c>
      <c r="W7947">
        <v>0</v>
      </c>
      <c r="X7947">
        <v>168.50860456249168</v>
      </c>
      <c r="Y7947">
        <v>0</v>
      </c>
      <c r="Z7947">
        <v>8.6444482761225003E-2</v>
      </c>
      <c r="AA7947">
        <v>0</v>
      </c>
      <c r="AB7947">
        <v>69.449272391082857</v>
      </c>
      <c r="AC7947">
        <v>0</v>
      </c>
      <c r="AD7947">
        <v>0</v>
      </c>
      <c r="AE7947">
        <v>238.04432143633579</v>
      </c>
    </row>
    <row r="7948" spans="1:31" x14ac:dyDescent="0.3">
      <c r="A7948">
        <v>2642423</v>
      </c>
      <c r="B7948">
        <v>1</v>
      </c>
      <c r="C7948" t="s">
        <v>80</v>
      </c>
      <c r="D7948" t="s">
        <v>93</v>
      </c>
      <c r="E7948" t="s">
        <v>132</v>
      </c>
      <c r="F7948" t="s">
        <v>21688</v>
      </c>
      <c r="G7948" t="s">
        <v>183</v>
      </c>
      <c r="H7948" t="s">
        <v>135</v>
      </c>
      <c r="I7948" t="s">
        <v>136</v>
      </c>
      <c r="J7948" t="s">
        <v>3</v>
      </c>
      <c r="K7948" t="s">
        <v>138</v>
      </c>
      <c r="L7948" t="s">
        <v>21689</v>
      </c>
      <c r="M7948" t="s">
        <v>21690</v>
      </c>
      <c r="N7948">
        <v>1.5874999999999999</v>
      </c>
      <c r="O7948">
        <v>0</v>
      </c>
      <c r="P7948">
        <v>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0.19659786527184922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0.19659786527184922</v>
      </c>
    </row>
    <row r="7949" spans="1:31" x14ac:dyDescent="0.3">
      <c r="A7949">
        <v>2641925</v>
      </c>
      <c r="B7949">
        <v>1</v>
      </c>
      <c r="C7949" t="s">
        <v>80</v>
      </c>
      <c r="D7949" t="s">
        <v>97</v>
      </c>
      <c r="E7949" t="s">
        <v>214</v>
      </c>
      <c r="F7949" t="s">
        <v>21691</v>
      </c>
      <c r="G7949" t="s">
        <v>134</v>
      </c>
      <c r="H7949" t="s">
        <v>135</v>
      </c>
      <c r="I7949" t="s">
        <v>136</v>
      </c>
      <c r="J7949" t="s">
        <v>137</v>
      </c>
      <c r="K7949" t="s">
        <v>138</v>
      </c>
      <c r="L7949" t="s">
        <v>21692</v>
      </c>
      <c r="M7949" t="s">
        <v>21693</v>
      </c>
      <c r="N7949">
        <v>7.7297222220000004</v>
      </c>
      <c r="O7949">
        <v>0</v>
      </c>
      <c r="P7949">
        <v>22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95.925251868857444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95.925251868857444</v>
      </c>
    </row>
    <row r="7950" spans="1:31" x14ac:dyDescent="0.3">
      <c r="A7950">
        <v>2642443</v>
      </c>
      <c r="B7950">
        <v>1</v>
      </c>
      <c r="C7950" t="s">
        <v>81</v>
      </c>
      <c r="D7950" t="s">
        <v>118</v>
      </c>
      <c r="E7950" t="s">
        <v>152</v>
      </c>
      <c r="F7950" t="s">
        <v>21694</v>
      </c>
      <c r="G7950" t="s">
        <v>224</v>
      </c>
      <c r="H7950" t="s">
        <v>135</v>
      </c>
      <c r="I7950" t="s">
        <v>136</v>
      </c>
      <c r="J7950" t="s">
        <v>137</v>
      </c>
      <c r="K7950" t="s">
        <v>138</v>
      </c>
      <c r="L7950" t="s">
        <v>21695</v>
      </c>
      <c r="M7950" t="s">
        <v>21696</v>
      </c>
      <c r="N7950">
        <v>0.454166666</v>
      </c>
      <c r="O7950">
        <v>0</v>
      </c>
      <c r="P7950">
        <v>132</v>
      </c>
      <c r="Q7950">
        <v>0</v>
      </c>
      <c r="R7950">
        <v>1</v>
      </c>
      <c r="S7950">
        <v>0</v>
      </c>
      <c r="T7950">
        <v>4</v>
      </c>
      <c r="U7950">
        <v>0</v>
      </c>
      <c r="V7950">
        <v>0</v>
      </c>
      <c r="W7950">
        <v>0</v>
      </c>
      <c r="X7950">
        <v>17.57698512039314</v>
      </c>
      <c r="Y7950">
        <v>0</v>
      </c>
      <c r="Z7950">
        <v>1.3837268496599999</v>
      </c>
      <c r="AA7950">
        <v>0</v>
      </c>
      <c r="AB7950">
        <v>0.36090539856086912</v>
      </c>
      <c r="AC7950">
        <v>0</v>
      </c>
      <c r="AD7950">
        <v>0</v>
      </c>
      <c r="AE7950">
        <v>19.32161736861401</v>
      </c>
    </row>
    <row r="7951" spans="1:31" x14ac:dyDescent="0.3">
      <c r="A7951">
        <v>2642543</v>
      </c>
      <c r="B7951">
        <v>1</v>
      </c>
      <c r="C7951" t="s">
        <v>80</v>
      </c>
      <c r="D7951" t="s">
        <v>85</v>
      </c>
      <c r="E7951" t="s">
        <v>141</v>
      </c>
      <c r="F7951" t="s">
        <v>21697</v>
      </c>
      <c r="G7951" t="s">
        <v>143</v>
      </c>
      <c r="H7951" t="s">
        <v>144</v>
      </c>
      <c r="I7951" t="s">
        <v>136</v>
      </c>
      <c r="J7951" t="s">
        <v>137</v>
      </c>
      <c r="K7951" t="s">
        <v>138</v>
      </c>
      <c r="L7951" t="s">
        <v>21698</v>
      </c>
      <c r="M7951" t="s">
        <v>21699</v>
      </c>
      <c r="N7951">
        <v>7.1622222219999996</v>
      </c>
      <c r="O7951">
        <v>0</v>
      </c>
      <c r="P7951">
        <v>864</v>
      </c>
      <c r="Q7951">
        <v>0</v>
      </c>
      <c r="R7951">
        <v>0</v>
      </c>
      <c r="S7951">
        <v>0</v>
      </c>
      <c r="T7951">
        <v>58</v>
      </c>
      <c r="U7951">
        <v>0</v>
      </c>
      <c r="V7951">
        <v>0</v>
      </c>
      <c r="W7951">
        <v>0</v>
      </c>
      <c r="X7951">
        <v>2088.3394676846269</v>
      </c>
      <c r="Y7951">
        <v>0</v>
      </c>
      <c r="Z7951">
        <v>0</v>
      </c>
      <c r="AA7951">
        <v>0</v>
      </c>
      <c r="AB7951">
        <v>558.05078743015417</v>
      </c>
      <c r="AC7951">
        <v>0</v>
      </c>
      <c r="AD7951">
        <v>0</v>
      </c>
      <c r="AE7951">
        <v>2646.3902551147812</v>
      </c>
    </row>
    <row r="7952" spans="1:31" x14ac:dyDescent="0.3">
      <c r="A7952">
        <v>2642486</v>
      </c>
      <c r="B7952">
        <v>1</v>
      </c>
      <c r="C7952" t="s">
        <v>81</v>
      </c>
      <c r="D7952" t="s">
        <v>118</v>
      </c>
      <c r="E7952" t="s">
        <v>165</v>
      </c>
      <c r="F7952" t="s">
        <v>21700</v>
      </c>
      <c r="G7952" t="s">
        <v>224</v>
      </c>
      <c r="H7952" t="s">
        <v>135</v>
      </c>
      <c r="I7952" t="s">
        <v>136</v>
      </c>
      <c r="J7952" t="s">
        <v>137</v>
      </c>
      <c r="K7952" t="s">
        <v>138</v>
      </c>
      <c r="L7952" t="s">
        <v>21701</v>
      </c>
      <c r="M7952" t="s">
        <v>21702</v>
      </c>
      <c r="N7952">
        <v>0.86222222199999998</v>
      </c>
      <c r="O7952">
        <v>0</v>
      </c>
      <c r="P7952">
        <v>198</v>
      </c>
      <c r="Q7952">
        <v>0</v>
      </c>
      <c r="R7952">
        <v>0</v>
      </c>
      <c r="S7952">
        <v>0</v>
      </c>
      <c r="T7952">
        <v>10</v>
      </c>
      <c r="U7952">
        <v>0</v>
      </c>
      <c r="V7952">
        <v>0</v>
      </c>
      <c r="W7952">
        <v>0</v>
      </c>
      <c r="X7952">
        <v>39.705591475871245</v>
      </c>
      <c r="Y7952">
        <v>0</v>
      </c>
      <c r="Z7952">
        <v>0</v>
      </c>
      <c r="AA7952">
        <v>0</v>
      </c>
      <c r="AB7952">
        <v>13.182286297137898</v>
      </c>
      <c r="AC7952">
        <v>0</v>
      </c>
      <c r="AD7952">
        <v>0</v>
      </c>
      <c r="AE7952">
        <v>52.887877773009144</v>
      </c>
    </row>
    <row r="7953" spans="1:31" x14ac:dyDescent="0.3">
      <c r="A7953">
        <v>2642380</v>
      </c>
      <c r="B7953">
        <v>1</v>
      </c>
      <c r="C7953" t="s">
        <v>81</v>
      </c>
      <c r="D7953" t="s">
        <v>118</v>
      </c>
      <c r="E7953" t="s">
        <v>141</v>
      </c>
      <c r="F7953" t="s">
        <v>14126</v>
      </c>
      <c r="G7953" t="s">
        <v>149</v>
      </c>
      <c r="H7953" t="s">
        <v>144</v>
      </c>
      <c r="I7953" t="s">
        <v>136</v>
      </c>
      <c r="J7953" t="s">
        <v>137</v>
      </c>
      <c r="K7953" t="s">
        <v>138</v>
      </c>
      <c r="L7953" t="s">
        <v>21703</v>
      </c>
      <c r="M7953" t="s">
        <v>21704</v>
      </c>
      <c r="N7953">
        <v>1.3811111110000001</v>
      </c>
      <c r="O7953">
        <v>0</v>
      </c>
      <c r="P7953">
        <v>888</v>
      </c>
      <c r="Q7953">
        <v>0</v>
      </c>
      <c r="R7953">
        <v>49</v>
      </c>
      <c r="S7953">
        <v>0</v>
      </c>
      <c r="T7953">
        <v>102</v>
      </c>
      <c r="U7953">
        <v>0</v>
      </c>
      <c r="V7953">
        <v>1</v>
      </c>
      <c r="W7953">
        <v>0</v>
      </c>
      <c r="X7953">
        <v>234.30441086224496</v>
      </c>
      <c r="Y7953">
        <v>0</v>
      </c>
      <c r="Z7953">
        <v>133.49733440287784</v>
      </c>
      <c r="AA7953">
        <v>0</v>
      </c>
      <c r="AB7953">
        <v>148.98044444767632</v>
      </c>
      <c r="AC7953">
        <v>0</v>
      </c>
      <c r="AD7953">
        <v>29.46246028626668</v>
      </c>
      <c r="AE7953">
        <v>546.24464999906581</v>
      </c>
    </row>
    <row r="7954" spans="1:31" x14ac:dyDescent="0.3">
      <c r="A7954">
        <v>2641882</v>
      </c>
      <c r="B7954">
        <v>1</v>
      </c>
      <c r="C7954" t="s">
        <v>81</v>
      </c>
      <c r="D7954" t="s">
        <v>112</v>
      </c>
      <c r="E7954" t="s">
        <v>194</v>
      </c>
      <c r="F7954" t="s">
        <v>8408</v>
      </c>
      <c r="G7954" t="s">
        <v>562</v>
      </c>
      <c r="H7954" t="s">
        <v>144</v>
      </c>
      <c r="I7954" t="s">
        <v>136</v>
      </c>
      <c r="J7954" t="s">
        <v>137</v>
      </c>
      <c r="K7954" t="s">
        <v>162</v>
      </c>
      <c r="L7954" t="s">
        <v>21705</v>
      </c>
      <c r="M7954" t="s">
        <v>21706</v>
      </c>
      <c r="N7954">
        <v>8.7777777000000001E-2</v>
      </c>
      <c r="O7954">
        <v>3</v>
      </c>
      <c r="P7954">
        <v>257</v>
      </c>
      <c r="Q7954">
        <v>124</v>
      </c>
      <c r="R7954">
        <v>355</v>
      </c>
      <c r="S7954">
        <v>9</v>
      </c>
      <c r="T7954">
        <v>38</v>
      </c>
      <c r="U7954">
        <v>5</v>
      </c>
      <c r="V7954">
        <v>1</v>
      </c>
      <c r="W7954">
        <v>2.7480750008161779E-2</v>
      </c>
      <c r="X7954">
        <v>5.0070532093695457</v>
      </c>
      <c r="Y7954">
        <v>20.143901753645533</v>
      </c>
      <c r="Z7954">
        <v>20.390995286796816</v>
      </c>
      <c r="AA7954">
        <v>2.6867135190477445</v>
      </c>
      <c r="AB7954">
        <v>4.2606734237309158</v>
      </c>
      <c r="AC7954">
        <v>38.767473459802225</v>
      </c>
      <c r="AD7954">
        <v>0.3444890892794249</v>
      </c>
      <c r="AE7954">
        <v>91.628780491680359</v>
      </c>
    </row>
    <row r="7955" spans="1:31" x14ac:dyDescent="0.3">
      <c r="A7955">
        <v>2641796</v>
      </c>
      <c r="B7955">
        <v>1</v>
      </c>
      <c r="C7955" t="s">
        <v>80</v>
      </c>
      <c r="D7955" t="s">
        <v>105</v>
      </c>
      <c r="E7955" t="s">
        <v>141</v>
      </c>
      <c r="F7955" t="s">
        <v>18361</v>
      </c>
      <c r="G7955" t="s">
        <v>143</v>
      </c>
      <c r="H7955" t="s">
        <v>144</v>
      </c>
      <c r="I7955" t="s">
        <v>136</v>
      </c>
      <c r="J7955" t="s">
        <v>137</v>
      </c>
      <c r="K7955" t="s">
        <v>138</v>
      </c>
      <c r="L7955" t="s">
        <v>21707</v>
      </c>
      <c r="M7955" t="s">
        <v>21708</v>
      </c>
      <c r="N7955">
        <v>1.9508333330000001</v>
      </c>
      <c r="O7955">
        <v>1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0.25500188137646984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0.25500188137646984</v>
      </c>
    </row>
    <row r="7956" spans="1:31" x14ac:dyDescent="0.3">
      <c r="A7956">
        <v>2641939</v>
      </c>
      <c r="B7956">
        <v>1</v>
      </c>
      <c r="C7956" t="s">
        <v>80</v>
      </c>
      <c r="D7956" t="s">
        <v>106</v>
      </c>
      <c r="E7956" t="s">
        <v>194</v>
      </c>
      <c r="F7956" t="s">
        <v>21709</v>
      </c>
      <c r="G7956" t="s">
        <v>562</v>
      </c>
      <c r="H7956" t="s">
        <v>144</v>
      </c>
      <c r="I7956" t="s">
        <v>136</v>
      </c>
      <c r="J7956" t="s">
        <v>137</v>
      </c>
      <c r="K7956" t="s">
        <v>138</v>
      </c>
      <c r="L7956" t="s">
        <v>21710</v>
      </c>
      <c r="M7956" t="s">
        <v>21711</v>
      </c>
      <c r="N7956">
        <v>1.042777777</v>
      </c>
      <c r="O7956">
        <v>0</v>
      </c>
      <c r="P7956">
        <v>4</v>
      </c>
      <c r="Q7956">
        <v>32</v>
      </c>
      <c r="R7956">
        <v>255</v>
      </c>
      <c r="S7956">
        <v>10</v>
      </c>
      <c r="T7956">
        <v>61</v>
      </c>
      <c r="U7956">
        <v>0</v>
      </c>
      <c r="V7956">
        <v>0</v>
      </c>
      <c r="W7956">
        <v>0</v>
      </c>
      <c r="X7956">
        <v>2.6529431286482335</v>
      </c>
      <c r="Y7956">
        <v>328.50291076157873</v>
      </c>
      <c r="Z7956">
        <v>945.26977123085521</v>
      </c>
      <c r="AA7956">
        <v>130.38137994211016</v>
      </c>
      <c r="AB7956">
        <v>303.90523331260886</v>
      </c>
      <c r="AC7956">
        <v>0</v>
      </c>
      <c r="AD7956">
        <v>0</v>
      </c>
      <c r="AE7956">
        <v>1710.7122383758015</v>
      </c>
    </row>
    <row r="7957" spans="1:31" x14ac:dyDescent="0.3">
      <c r="A7957">
        <v>2642629</v>
      </c>
      <c r="B7957">
        <v>1</v>
      </c>
      <c r="C7957" t="s">
        <v>81</v>
      </c>
      <c r="D7957" t="s">
        <v>128</v>
      </c>
      <c r="E7957" t="s">
        <v>152</v>
      </c>
      <c r="F7957" t="s">
        <v>20201</v>
      </c>
      <c r="G7957" t="s">
        <v>191</v>
      </c>
      <c r="H7957" t="s">
        <v>135</v>
      </c>
      <c r="I7957" t="s">
        <v>136</v>
      </c>
      <c r="J7957" t="s">
        <v>137</v>
      </c>
      <c r="K7957" t="s">
        <v>138</v>
      </c>
      <c r="L7957" t="s">
        <v>21712</v>
      </c>
      <c r="M7957" t="s">
        <v>21713</v>
      </c>
      <c r="N7957">
        <v>0.59611111100000003</v>
      </c>
      <c r="O7957">
        <v>0</v>
      </c>
      <c r="P7957">
        <v>27</v>
      </c>
      <c r="Q7957">
        <v>0</v>
      </c>
      <c r="R7957">
        <v>34</v>
      </c>
      <c r="S7957">
        <v>0</v>
      </c>
      <c r="T7957">
        <v>2</v>
      </c>
      <c r="U7957">
        <v>0</v>
      </c>
      <c r="V7957">
        <v>0</v>
      </c>
      <c r="W7957">
        <v>0</v>
      </c>
      <c r="X7957">
        <v>3.4118990874066073</v>
      </c>
      <c r="Y7957">
        <v>0</v>
      </c>
      <c r="Z7957">
        <v>20.467637629952808</v>
      </c>
      <c r="AA7957">
        <v>0</v>
      </c>
      <c r="AB7957">
        <v>0.52481363536251835</v>
      </c>
      <c r="AC7957">
        <v>0</v>
      </c>
      <c r="AD7957">
        <v>0</v>
      </c>
      <c r="AE7957">
        <v>24.404350352721934</v>
      </c>
    </row>
    <row r="7958" spans="1:31" x14ac:dyDescent="0.3">
      <c r="A7958">
        <v>2642088</v>
      </c>
      <c r="B7958">
        <v>1</v>
      </c>
      <c r="C7958" t="s">
        <v>81</v>
      </c>
      <c r="D7958" t="s">
        <v>123</v>
      </c>
      <c r="E7958" t="s">
        <v>165</v>
      </c>
      <c r="F7958" t="s">
        <v>21714</v>
      </c>
      <c r="G7958" t="s">
        <v>224</v>
      </c>
      <c r="H7958" t="s">
        <v>135</v>
      </c>
      <c r="I7958" t="s">
        <v>136</v>
      </c>
      <c r="J7958" t="s">
        <v>137</v>
      </c>
      <c r="K7958" t="s">
        <v>138</v>
      </c>
      <c r="L7958" t="s">
        <v>21715</v>
      </c>
      <c r="M7958" t="s">
        <v>21716</v>
      </c>
      <c r="N7958">
        <v>1.1769444440000001</v>
      </c>
      <c r="O7958">
        <v>0</v>
      </c>
      <c r="P7958">
        <v>33</v>
      </c>
      <c r="Q7958">
        <v>0</v>
      </c>
      <c r="R7958">
        <v>0</v>
      </c>
      <c r="S7958">
        <v>0</v>
      </c>
      <c r="T7958">
        <v>2</v>
      </c>
      <c r="U7958">
        <v>0</v>
      </c>
      <c r="V7958">
        <v>0</v>
      </c>
      <c r="W7958">
        <v>0</v>
      </c>
      <c r="X7958">
        <v>6.7217269033187126</v>
      </c>
      <c r="Y7958">
        <v>0</v>
      </c>
      <c r="Z7958">
        <v>0</v>
      </c>
      <c r="AA7958">
        <v>0</v>
      </c>
      <c r="AB7958">
        <v>0.6811263728341157</v>
      </c>
      <c r="AC7958">
        <v>0</v>
      </c>
      <c r="AD7958">
        <v>0</v>
      </c>
      <c r="AE7958">
        <v>7.4028532761528281</v>
      </c>
    </row>
    <row r="7959" spans="1:31" x14ac:dyDescent="0.3">
      <c r="A7959">
        <v>2642646</v>
      </c>
      <c r="B7959">
        <v>1</v>
      </c>
      <c r="C7959" t="s">
        <v>80</v>
      </c>
      <c r="D7959" t="s">
        <v>100</v>
      </c>
      <c r="E7959" t="s">
        <v>132</v>
      </c>
      <c r="F7959" t="s">
        <v>21717</v>
      </c>
      <c r="G7959" t="s">
        <v>228</v>
      </c>
      <c r="H7959" t="s">
        <v>135</v>
      </c>
      <c r="I7959" t="s">
        <v>136</v>
      </c>
      <c r="J7959" t="s">
        <v>137</v>
      </c>
      <c r="K7959" t="s">
        <v>138</v>
      </c>
      <c r="L7959" t="s">
        <v>21718</v>
      </c>
      <c r="M7959" t="s">
        <v>21719</v>
      </c>
      <c r="N7959">
        <v>2.5119444440000001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0.98698255065831986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0.98698255065831986</v>
      </c>
    </row>
    <row r="7960" spans="1:31" x14ac:dyDescent="0.3">
      <c r="A7960">
        <v>2642028</v>
      </c>
      <c r="B7960">
        <v>1</v>
      </c>
      <c r="C7960" t="s">
        <v>80</v>
      </c>
      <c r="D7960" t="s">
        <v>107</v>
      </c>
      <c r="E7960" t="s">
        <v>165</v>
      </c>
      <c r="F7960" t="s">
        <v>21720</v>
      </c>
      <c r="G7960" t="s">
        <v>224</v>
      </c>
      <c r="H7960" t="s">
        <v>135</v>
      </c>
      <c r="I7960" t="s">
        <v>136</v>
      </c>
      <c r="J7960" t="s">
        <v>137</v>
      </c>
      <c r="K7960" t="s">
        <v>138</v>
      </c>
      <c r="L7960" t="s">
        <v>21721</v>
      </c>
      <c r="M7960" t="s">
        <v>21722</v>
      </c>
      <c r="N7960">
        <v>0.72138888800000001</v>
      </c>
      <c r="O7960">
        <v>0</v>
      </c>
      <c r="P7960">
        <v>45</v>
      </c>
      <c r="Q7960">
        <v>0</v>
      </c>
      <c r="R7960">
        <v>2</v>
      </c>
      <c r="S7960">
        <v>0</v>
      </c>
      <c r="T7960">
        <v>15</v>
      </c>
      <c r="U7960">
        <v>0</v>
      </c>
      <c r="V7960">
        <v>1</v>
      </c>
      <c r="W7960">
        <v>0</v>
      </c>
      <c r="X7960">
        <v>7.6719114627929628</v>
      </c>
      <c r="Y7960">
        <v>0</v>
      </c>
      <c r="Z7960">
        <v>0.14000113845762166</v>
      </c>
      <c r="AA7960">
        <v>0</v>
      </c>
      <c r="AB7960">
        <v>6.5882005661569476</v>
      </c>
      <c r="AC7960">
        <v>0</v>
      </c>
      <c r="AD7960">
        <v>14.002820131652806</v>
      </c>
      <c r="AE7960">
        <v>28.402933299060336</v>
      </c>
    </row>
    <row r="7961" spans="1:31" x14ac:dyDescent="0.3">
      <c r="A7961">
        <v>2642174</v>
      </c>
      <c r="B7961">
        <v>1</v>
      </c>
      <c r="C7961" t="s">
        <v>81</v>
      </c>
      <c r="D7961" t="s">
        <v>118</v>
      </c>
      <c r="E7961" t="s">
        <v>165</v>
      </c>
      <c r="F7961" t="s">
        <v>21723</v>
      </c>
      <c r="G7961" t="s">
        <v>224</v>
      </c>
      <c r="H7961" t="s">
        <v>135</v>
      </c>
      <c r="I7961" t="s">
        <v>136</v>
      </c>
      <c r="J7961" t="s">
        <v>137</v>
      </c>
      <c r="K7961" t="s">
        <v>138</v>
      </c>
      <c r="L7961" t="s">
        <v>21724</v>
      </c>
      <c r="M7961" t="s">
        <v>21725</v>
      </c>
      <c r="N7961">
        <v>3.3286111109999998</v>
      </c>
      <c r="O7961">
        <v>0</v>
      </c>
      <c r="P7961">
        <v>40</v>
      </c>
      <c r="Q7961">
        <v>0</v>
      </c>
      <c r="R7961">
        <v>0</v>
      </c>
      <c r="S7961">
        <v>0</v>
      </c>
      <c r="T7961">
        <v>2</v>
      </c>
      <c r="U7961">
        <v>0</v>
      </c>
      <c r="V7961">
        <v>0</v>
      </c>
      <c r="W7961">
        <v>0</v>
      </c>
      <c r="X7961">
        <v>42.98746856531347</v>
      </c>
      <c r="Y7961">
        <v>0</v>
      </c>
      <c r="Z7961">
        <v>0</v>
      </c>
      <c r="AA7961">
        <v>0</v>
      </c>
      <c r="AB7961">
        <v>2.0157395126129325</v>
      </c>
      <c r="AC7961">
        <v>0</v>
      </c>
      <c r="AD7961">
        <v>0</v>
      </c>
      <c r="AE7961">
        <v>45.003208077926402</v>
      </c>
    </row>
    <row r="7962" spans="1:31" x14ac:dyDescent="0.3">
      <c r="A7962">
        <v>2642652</v>
      </c>
      <c r="B7962">
        <v>1</v>
      </c>
      <c r="C7962" t="s">
        <v>80</v>
      </c>
      <c r="D7962" t="s">
        <v>99</v>
      </c>
      <c r="E7962" t="s">
        <v>165</v>
      </c>
      <c r="F7962" t="s">
        <v>21726</v>
      </c>
      <c r="G7962" t="s">
        <v>224</v>
      </c>
      <c r="H7962" t="s">
        <v>135</v>
      </c>
      <c r="I7962" t="s">
        <v>136</v>
      </c>
      <c r="J7962" t="s">
        <v>137</v>
      </c>
      <c r="K7962" t="s">
        <v>138</v>
      </c>
      <c r="L7962" t="s">
        <v>21727</v>
      </c>
      <c r="M7962" t="s">
        <v>21728</v>
      </c>
      <c r="N7962">
        <v>1.9880555550000001</v>
      </c>
      <c r="O7962">
        <v>0</v>
      </c>
      <c r="P7962">
        <v>14</v>
      </c>
      <c r="Q7962">
        <v>0</v>
      </c>
      <c r="R7962">
        <v>13</v>
      </c>
      <c r="S7962">
        <v>0</v>
      </c>
      <c r="T7962">
        <v>6</v>
      </c>
      <c r="U7962">
        <v>0</v>
      </c>
      <c r="V7962">
        <v>0</v>
      </c>
      <c r="W7962">
        <v>0</v>
      </c>
      <c r="X7962">
        <v>4.6655044044575735</v>
      </c>
      <c r="Y7962">
        <v>0</v>
      </c>
      <c r="Z7962">
        <v>2.4597621565794476</v>
      </c>
      <c r="AA7962">
        <v>0</v>
      </c>
      <c r="AB7962">
        <v>1.0875785307503594</v>
      </c>
      <c r="AC7962">
        <v>0</v>
      </c>
      <c r="AD7962">
        <v>0</v>
      </c>
      <c r="AE7962">
        <v>8.212845091787381</v>
      </c>
    </row>
    <row r="7963" spans="1:31" x14ac:dyDescent="0.3">
      <c r="A7963">
        <v>2642320</v>
      </c>
      <c r="B7963">
        <v>1</v>
      </c>
      <c r="C7963" t="s">
        <v>81</v>
      </c>
      <c r="D7963" t="s">
        <v>112</v>
      </c>
      <c r="E7963" t="s">
        <v>152</v>
      </c>
      <c r="F7963" t="s">
        <v>8066</v>
      </c>
      <c r="G7963" t="s">
        <v>191</v>
      </c>
      <c r="H7963" t="s">
        <v>135</v>
      </c>
      <c r="I7963" t="s">
        <v>136</v>
      </c>
      <c r="J7963" t="s">
        <v>137</v>
      </c>
      <c r="K7963" t="s">
        <v>138</v>
      </c>
      <c r="L7963" t="s">
        <v>21729</v>
      </c>
      <c r="M7963" t="s">
        <v>21730</v>
      </c>
      <c r="N7963">
        <v>1.3588888880000001</v>
      </c>
      <c r="O7963">
        <v>0</v>
      </c>
      <c r="P7963">
        <v>664</v>
      </c>
      <c r="Q7963">
        <v>0</v>
      </c>
      <c r="R7963">
        <v>0</v>
      </c>
      <c r="S7963">
        <v>0</v>
      </c>
      <c r="T7963">
        <v>23</v>
      </c>
      <c r="U7963">
        <v>0</v>
      </c>
      <c r="V7963">
        <v>0</v>
      </c>
      <c r="W7963">
        <v>0</v>
      </c>
      <c r="X7963">
        <v>207.24946365398878</v>
      </c>
      <c r="Y7963">
        <v>0</v>
      </c>
      <c r="Z7963">
        <v>0</v>
      </c>
      <c r="AA7963">
        <v>0</v>
      </c>
      <c r="AB7963">
        <v>21.421787009625572</v>
      </c>
      <c r="AC7963">
        <v>0</v>
      </c>
      <c r="AD7963">
        <v>0</v>
      </c>
      <c r="AE7963">
        <v>228.67125066361436</v>
      </c>
    </row>
    <row r="7964" spans="1:31" x14ac:dyDescent="0.3">
      <c r="A7964">
        <v>2641859</v>
      </c>
      <c r="B7964">
        <v>1</v>
      </c>
      <c r="C7964" t="s">
        <v>81</v>
      </c>
      <c r="D7964" t="s">
        <v>113</v>
      </c>
      <c r="E7964" t="s">
        <v>194</v>
      </c>
      <c r="F7964" t="s">
        <v>1550</v>
      </c>
      <c r="G7964" t="s">
        <v>562</v>
      </c>
      <c r="H7964" t="s">
        <v>144</v>
      </c>
      <c r="I7964" t="s">
        <v>136</v>
      </c>
      <c r="J7964" t="s">
        <v>137</v>
      </c>
      <c r="K7964" t="s">
        <v>162</v>
      </c>
      <c r="L7964" t="s">
        <v>21731</v>
      </c>
      <c r="M7964" t="s">
        <v>21732</v>
      </c>
      <c r="N7964">
        <v>7.6111110999999995E-2</v>
      </c>
      <c r="O7964">
        <v>2</v>
      </c>
      <c r="P7964">
        <v>114</v>
      </c>
      <c r="Q7964">
        <v>53</v>
      </c>
      <c r="R7964">
        <v>155</v>
      </c>
      <c r="S7964">
        <v>7</v>
      </c>
      <c r="T7964">
        <v>14</v>
      </c>
      <c r="U7964">
        <v>1</v>
      </c>
      <c r="V7964">
        <v>0</v>
      </c>
      <c r="W7964">
        <v>3.7532425195847784E-2</v>
      </c>
      <c r="X7964">
        <v>3.1130933029718988</v>
      </c>
      <c r="Y7964">
        <v>16.634279214778747</v>
      </c>
      <c r="Z7964">
        <v>29.103207377449024</v>
      </c>
      <c r="AA7964">
        <v>1.0807327962070721</v>
      </c>
      <c r="AB7964">
        <v>1.0839950293134104</v>
      </c>
      <c r="AC7964">
        <v>9.8524796368916672</v>
      </c>
      <c r="AD7964">
        <v>0</v>
      </c>
      <c r="AE7964">
        <v>60.905319782807673</v>
      </c>
    </row>
    <row r="7965" spans="1:31" x14ac:dyDescent="0.3">
      <c r="A7965">
        <v>2641773</v>
      </c>
      <c r="B7965">
        <v>1</v>
      </c>
      <c r="C7965" t="s">
        <v>81</v>
      </c>
      <c r="D7965" t="s">
        <v>127</v>
      </c>
      <c r="E7965" t="s">
        <v>147</v>
      </c>
      <c r="F7965" t="s">
        <v>15078</v>
      </c>
      <c r="G7965" t="s">
        <v>149</v>
      </c>
      <c r="H7965" t="s">
        <v>144</v>
      </c>
      <c r="I7965" t="s">
        <v>136</v>
      </c>
      <c r="J7965" t="s">
        <v>137</v>
      </c>
      <c r="K7965" t="s">
        <v>138</v>
      </c>
      <c r="L7965" t="s">
        <v>21733</v>
      </c>
      <c r="M7965" t="s">
        <v>21734</v>
      </c>
      <c r="N7965">
        <v>0.16666666599999999</v>
      </c>
      <c r="O7965">
        <v>0</v>
      </c>
      <c r="P7965">
        <v>0</v>
      </c>
      <c r="Q7965">
        <v>9</v>
      </c>
      <c r="R7965">
        <v>25</v>
      </c>
      <c r="S7965">
        <v>12</v>
      </c>
      <c r="T7965">
        <v>1</v>
      </c>
      <c r="U7965">
        <v>2</v>
      </c>
      <c r="V7965">
        <v>0</v>
      </c>
      <c r="W7965">
        <v>0</v>
      </c>
      <c r="X7965">
        <v>0</v>
      </c>
      <c r="Y7965">
        <v>7.1887629623610012</v>
      </c>
      <c r="Z7965">
        <v>12.162051646148253</v>
      </c>
      <c r="AA7965">
        <v>24.873552153752499</v>
      </c>
      <c r="AB7965">
        <v>0.55601182937625004</v>
      </c>
      <c r="AC7965">
        <v>3.0895942021723335</v>
      </c>
      <c r="AD7965">
        <v>0</v>
      </c>
      <c r="AE7965">
        <v>47.869972793810341</v>
      </c>
    </row>
    <row r="7966" spans="1:31" x14ac:dyDescent="0.3">
      <c r="A7966">
        <v>2642460</v>
      </c>
      <c r="B7966">
        <v>1</v>
      </c>
      <c r="C7966" t="s">
        <v>80</v>
      </c>
      <c r="D7966" t="s">
        <v>105</v>
      </c>
      <c r="E7966" t="s">
        <v>194</v>
      </c>
      <c r="F7966" t="s">
        <v>17701</v>
      </c>
      <c r="G7966" t="s">
        <v>149</v>
      </c>
      <c r="H7966" t="s">
        <v>144</v>
      </c>
      <c r="I7966" t="s">
        <v>136</v>
      </c>
      <c r="J7966" t="s">
        <v>137</v>
      </c>
      <c r="K7966" t="s">
        <v>138</v>
      </c>
      <c r="L7966" t="s">
        <v>21735</v>
      </c>
      <c r="M7966" t="s">
        <v>21736</v>
      </c>
      <c r="N7966">
        <v>0.329444444</v>
      </c>
      <c r="O7966">
        <v>12</v>
      </c>
      <c r="P7966">
        <v>1076</v>
      </c>
      <c r="Q7966">
        <v>18</v>
      </c>
      <c r="R7966">
        <v>591</v>
      </c>
      <c r="S7966">
        <v>33</v>
      </c>
      <c r="T7966">
        <v>169</v>
      </c>
      <c r="U7966">
        <v>0</v>
      </c>
      <c r="V7966">
        <v>1</v>
      </c>
      <c r="W7966">
        <v>2.5356973382987418</v>
      </c>
      <c r="X7966">
        <v>86.238007421477192</v>
      </c>
      <c r="Y7966">
        <v>48.752973242845847</v>
      </c>
      <c r="Z7966">
        <v>107.81542477169472</v>
      </c>
      <c r="AA7966">
        <v>30.970678932937062</v>
      </c>
      <c r="AB7966">
        <v>32.629785697862047</v>
      </c>
      <c r="AC7966">
        <v>0</v>
      </c>
      <c r="AD7966">
        <v>0.8268708874236802</v>
      </c>
      <c r="AE7966">
        <v>309.76943829253929</v>
      </c>
    </row>
    <row r="7967" spans="1:31" x14ac:dyDescent="0.3">
      <c r="A7967">
        <v>2641919</v>
      </c>
      <c r="B7967">
        <v>1</v>
      </c>
      <c r="C7967" t="s">
        <v>81</v>
      </c>
      <c r="D7967" t="s">
        <v>123</v>
      </c>
      <c r="E7967" t="s">
        <v>147</v>
      </c>
      <c r="F7967" t="s">
        <v>21737</v>
      </c>
      <c r="G7967" t="s">
        <v>161</v>
      </c>
      <c r="H7967" t="s">
        <v>144</v>
      </c>
      <c r="I7967" t="s">
        <v>136</v>
      </c>
      <c r="J7967" t="s">
        <v>137</v>
      </c>
      <c r="K7967" t="s">
        <v>162</v>
      </c>
      <c r="L7967" t="s">
        <v>21738</v>
      </c>
      <c r="M7967" t="s">
        <v>21739</v>
      </c>
      <c r="N7967">
        <v>5.8513888879999998</v>
      </c>
      <c r="O7967">
        <v>0</v>
      </c>
      <c r="P7967">
        <v>6</v>
      </c>
      <c r="Q7967">
        <v>1</v>
      </c>
      <c r="R7967">
        <v>151</v>
      </c>
      <c r="S7967">
        <v>0</v>
      </c>
      <c r="T7967">
        <v>13</v>
      </c>
      <c r="U7967">
        <v>0</v>
      </c>
      <c r="V7967">
        <v>0</v>
      </c>
      <c r="W7967">
        <v>0</v>
      </c>
      <c r="X7967">
        <v>12.917411486032744</v>
      </c>
      <c r="Y7967">
        <v>149.45884134142659</v>
      </c>
      <c r="Z7967">
        <v>2182.0979526501437</v>
      </c>
      <c r="AA7967">
        <v>0</v>
      </c>
      <c r="AB7967">
        <v>68.934702902997046</v>
      </c>
      <c r="AC7967">
        <v>0</v>
      </c>
      <c r="AD7967">
        <v>0</v>
      </c>
      <c r="AE7967">
        <v>2413.4089083805998</v>
      </c>
    </row>
    <row r="7968" spans="1:31" x14ac:dyDescent="0.3">
      <c r="A7968">
        <v>2642606</v>
      </c>
      <c r="B7968">
        <v>1</v>
      </c>
      <c r="C7968" t="s">
        <v>81</v>
      </c>
      <c r="D7968" t="s">
        <v>125</v>
      </c>
      <c r="E7968" t="s">
        <v>194</v>
      </c>
      <c r="F7968" t="s">
        <v>4535</v>
      </c>
      <c r="G7968" t="s">
        <v>149</v>
      </c>
      <c r="H7968" t="s">
        <v>144</v>
      </c>
      <c r="I7968" t="s">
        <v>136</v>
      </c>
      <c r="J7968" t="s">
        <v>137</v>
      </c>
      <c r="K7968" t="s">
        <v>138</v>
      </c>
      <c r="L7968" t="s">
        <v>21740</v>
      </c>
      <c r="M7968" t="s">
        <v>21741</v>
      </c>
      <c r="N7968">
        <v>0.86361111099999999</v>
      </c>
      <c r="O7968">
        <v>2</v>
      </c>
      <c r="P7968">
        <v>425</v>
      </c>
      <c r="Q7968">
        <v>118</v>
      </c>
      <c r="R7968">
        <v>13</v>
      </c>
      <c r="S7968">
        <v>4</v>
      </c>
      <c r="T7968">
        <v>19</v>
      </c>
      <c r="U7968">
        <v>0</v>
      </c>
      <c r="V7968">
        <v>0</v>
      </c>
      <c r="W7968">
        <v>2.6594639166947545</v>
      </c>
      <c r="X7968">
        <v>89.371448016997121</v>
      </c>
      <c r="Y7968">
        <v>748.92878204474175</v>
      </c>
      <c r="Z7968">
        <v>34.043499083621228</v>
      </c>
      <c r="AA7968">
        <v>5.3451535968857602</v>
      </c>
      <c r="AB7968">
        <v>7.217868965279929</v>
      </c>
      <c r="AC7968">
        <v>0</v>
      </c>
      <c r="AD7968">
        <v>0</v>
      </c>
      <c r="AE7968">
        <v>887.56621562422049</v>
      </c>
    </row>
    <row r="7969" spans="1:31" x14ac:dyDescent="0.3">
      <c r="A7969">
        <v>2642397</v>
      </c>
      <c r="B7969">
        <v>1</v>
      </c>
      <c r="C7969" t="s">
        <v>80</v>
      </c>
      <c r="D7969" t="s">
        <v>93</v>
      </c>
      <c r="E7969" t="s">
        <v>152</v>
      </c>
      <c r="F7969" t="s">
        <v>4053</v>
      </c>
      <c r="G7969" t="s">
        <v>191</v>
      </c>
      <c r="H7969" t="s">
        <v>135</v>
      </c>
      <c r="I7969" t="s">
        <v>136</v>
      </c>
      <c r="J7969" t="s">
        <v>137</v>
      </c>
      <c r="K7969" t="s">
        <v>138</v>
      </c>
      <c r="L7969" t="s">
        <v>21742</v>
      </c>
      <c r="M7969" t="s">
        <v>21743</v>
      </c>
      <c r="N7969">
        <v>0.84166666599999995</v>
      </c>
      <c r="O7969">
        <v>0</v>
      </c>
      <c r="P7969">
        <v>0</v>
      </c>
      <c r="Q7969">
        <v>0</v>
      </c>
      <c r="R7969">
        <v>25</v>
      </c>
      <c r="S7969">
        <v>0</v>
      </c>
      <c r="T7969">
        <v>4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224.43659267154476</v>
      </c>
      <c r="AA7969">
        <v>0</v>
      </c>
      <c r="AB7969">
        <v>20.861743130390078</v>
      </c>
      <c r="AC7969">
        <v>0</v>
      </c>
      <c r="AD7969">
        <v>0</v>
      </c>
      <c r="AE7969">
        <v>245.29833580193483</v>
      </c>
    </row>
    <row r="7970" spans="1:31" x14ac:dyDescent="0.3">
      <c r="A7970">
        <v>2641736</v>
      </c>
      <c r="B7970">
        <v>1</v>
      </c>
      <c r="C7970" t="s">
        <v>81</v>
      </c>
      <c r="D7970" t="s">
        <v>112</v>
      </c>
      <c r="E7970" t="s">
        <v>132</v>
      </c>
      <c r="F7970" t="s">
        <v>21744</v>
      </c>
      <c r="G7970" t="s">
        <v>228</v>
      </c>
      <c r="H7970" t="s">
        <v>135</v>
      </c>
      <c r="I7970" t="s">
        <v>136</v>
      </c>
      <c r="J7970" t="s">
        <v>137</v>
      </c>
      <c r="K7970" t="s">
        <v>138</v>
      </c>
      <c r="L7970" t="s">
        <v>21745</v>
      </c>
      <c r="M7970" t="s">
        <v>21746</v>
      </c>
      <c r="N7970">
        <v>1.0747222219999999</v>
      </c>
      <c r="O7970">
        <v>0</v>
      </c>
      <c r="P7970">
        <v>7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2.0362314727333759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2.0362314727333759</v>
      </c>
    </row>
    <row r="7971" spans="1:31" x14ac:dyDescent="0.3">
      <c r="A7971">
        <v>2641779</v>
      </c>
      <c r="B7971">
        <v>1</v>
      </c>
      <c r="C7971" t="s">
        <v>81</v>
      </c>
      <c r="D7971" t="s">
        <v>128</v>
      </c>
      <c r="E7971" t="s">
        <v>147</v>
      </c>
      <c r="F7971" t="s">
        <v>1070</v>
      </c>
      <c r="G7971" t="s">
        <v>161</v>
      </c>
      <c r="H7971" t="s">
        <v>144</v>
      </c>
      <c r="I7971" t="s">
        <v>136</v>
      </c>
      <c r="J7971" t="s">
        <v>137</v>
      </c>
      <c r="K7971" t="s">
        <v>162</v>
      </c>
      <c r="L7971" t="s">
        <v>21747</v>
      </c>
      <c r="M7971" t="s">
        <v>21748</v>
      </c>
      <c r="N7971">
        <v>5.8205555550000003</v>
      </c>
      <c r="O7971">
        <v>6</v>
      </c>
      <c r="P7971">
        <v>619</v>
      </c>
      <c r="Q7971">
        <v>4</v>
      </c>
      <c r="R7971">
        <v>4</v>
      </c>
      <c r="S7971">
        <v>2</v>
      </c>
      <c r="T7971">
        <v>54</v>
      </c>
      <c r="U7971">
        <v>0</v>
      </c>
      <c r="V7971">
        <v>0</v>
      </c>
      <c r="W7971">
        <v>9.3630835874240805</v>
      </c>
      <c r="X7971">
        <v>405.32648407997965</v>
      </c>
      <c r="Y7971">
        <v>169.43092462525371</v>
      </c>
      <c r="Z7971">
        <v>51.199665425274233</v>
      </c>
      <c r="AA7971">
        <v>168.40398251691425</v>
      </c>
      <c r="AB7971">
        <v>122.16290856971443</v>
      </c>
      <c r="AC7971">
        <v>0</v>
      </c>
      <c r="AD7971">
        <v>0</v>
      </c>
      <c r="AE7971">
        <v>925.88704880456032</v>
      </c>
    </row>
    <row r="7972" spans="1:31" x14ac:dyDescent="0.3">
      <c r="A7972">
        <v>2641756</v>
      </c>
      <c r="B7972">
        <v>1</v>
      </c>
      <c r="C7972" t="s">
        <v>80</v>
      </c>
      <c r="D7972" t="s">
        <v>94</v>
      </c>
      <c r="E7972" t="s">
        <v>152</v>
      </c>
      <c r="F7972" t="s">
        <v>21749</v>
      </c>
      <c r="G7972" t="s">
        <v>3578</v>
      </c>
      <c r="H7972" t="s">
        <v>135</v>
      </c>
      <c r="I7972" t="s">
        <v>136</v>
      </c>
      <c r="J7972" t="s">
        <v>137</v>
      </c>
      <c r="K7972" t="s">
        <v>138</v>
      </c>
      <c r="L7972" t="s">
        <v>21750</v>
      </c>
      <c r="M7972" t="s">
        <v>21751</v>
      </c>
      <c r="N7972">
        <v>0.34472222200000002</v>
      </c>
      <c r="O7972">
        <v>0</v>
      </c>
      <c r="P7972">
        <v>91</v>
      </c>
      <c r="Q7972">
        <v>0</v>
      </c>
      <c r="R7972">
        <v>0</v>
      </c>
      <c r="S7972">
        <v>0</v>
      </c>
      <c r="T7972">
        <v>10</v>
      </c>
      <c r="U7972">
        <v>0</v>
      </c>
      <c r="V7972">
        <v>0</v>
      </c>
      <c r="W7972">
        <v>0</v>
      </c>
      <c r="X7972">
        <v>8.2607821967918103</v>
      </c>
      <c r="Y7972">
        <v>0</v>
      </c>
      <c r="Z7972">
        <v>0</v>
      </c>
      <c r="AA7972">
        <v>0</v>
      </c>
      <c r="AB7972">
        <v>2.7497923010258658</v>
      </c>
      <c r="AC7972">
        <v>0</v>
      </c>
      <c r="AD7972">
        <v>0</v>
      </c>
      <c r="AE7972">
        <v>11.010574497817675</v>
      </c>
    </row>
    <row r="7973" spans="1:31" x14ac:dyDescent="0.3">
      <c r="A7973">
        <v>2642048</v>
      </c>
      <c r="B7973">
        <v>1</v>
      </c>
      <c r="C7973" t="s">
        <v>81</v>
      </c>
      <c r="D7973" t="s">
        <v>118</v>
      </c>
      <c r="E7973" t="s">
        <v>165</v>
      </c>
      <c r="F7973" t="s">
        <v>21752</v>
      </c>
      <c r="G7973" t="s">
        <v>154</v>
      </c>
      <c r="H7973" t="s">
        <v>135</v>
      </c>
      <c r="I7973" t="s">
        <v>136</v>
      </c>
      <c r="J7973" t="s">
        <v>137</v>
      </c>
      <c r="K7973" t="s">
        <v>138</v>
      </c>
      <c r="L7973" t="s">
        <v>21753</v>
      </c>
      <c r="M7973" t="s">
        <v>21754</v>
      </c>
      <c r="N7973">
        <v>0.47583333300000002</v>
      </c>
      <c r="O7973">
        <v>0</v>
      </c>
      <c r="P7973">
        <v>6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0.80431999751433014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0.80431999751433014</v>
      </c>
    </row>
    <row r="7974" spans="1:31" x14ac:dyDescent="0.3">
      <c r="A7974">
        <v>2641836</v>
      </c>
      <c r="B7974">
        <v>1</v>
      </c>
      <c r="C7974" t="s">
        <v>81</v>
      </c>
      <c r="D7974" t="s">
        <v>118</v>
      </c>
      <c r="E7974" t="s">
        <v>141</v>
      </c>
      <c r="F7974" t="s">
        <v>12134</v>
      </c>
      <c r="G7974" t="s">
        <v>220</v>
      </c>
      <c r="H7974" t="s">
        <v>144</v>
      </c>
      <c r="I7974" t="s">
        <v>136</v>
      </c>
      <c r="J7974" t="s">
        <v>137</v>
      </c>
      <c r="K7974" t="s">
        <v>162</v>
      </c>
      <c r="L7974" t="s">
        <v>21755</v>
      </c>
      <c r="M7974" t="s">
        <v>21756</v>
      </c>
      <c r="N7974">
        <v>4.5819444440000003</v>
      </c>
      <c r="O7974">
        <v>15</v>
      </c>
      <c r="P7974">
        <v>1406</v>
      </c>
      <c r="Q7974">
        <v>195</v>
      </c>
      <c r="R7974">
        <v>176</v>
      </c>
      <c r="S7974">
        <v>17</v>
      </c>
      <c r="T7974">
        <v>113</v>
      </c>
      <c r="U7974">
        <v>0</v>
      </c>
      <c r="V7974">
        <v>0</v>
      </c>
      <c r="W7974">
        <v>34.301172086625144</v>
      </c>
      <c r="X7974">
        <v>814.60880175753823</v>
      </c>
      <c r="Y7974">
        <v>5416.0412594658465</v>
      </c>
      <c r="Z7974">
        <v>1631.2880887320803</v>
      </c>
      <c r="AA7974">
        <v>226.72186284829544</v>
      </c>
      <c r="AB7974">
        <v>244.45407046026659</v>
      </c>
      <c r="AC7974">
        <v>0</v>
      </c>
      <c r="AD7974">
        <v>0</v>
      </c>
      <c r="AE7974">
        <v>8367.4152553506519</v>
      </c>
    </row>
    <row r="7975" spans="1:31" x14ac:dyDescent="0.3">
      <c r="A7975">
        <v>2641799</v>
      </c>
      <c r="B7975">
        <v>1</v>
      </c>
      <c r="C7975" t="s">
        <v>81</v>
      </c>
      <c r="D7975" t="s">
        <v>127</v>
      </c>
      <c r="E7975" t="s">
        <v>152</v>
      </c>
      <c r="F7975" t="s">
        <v>20346</v>
      </c>
      <c r="G7975" t="s">
        <v>224</v>
      </c>
      <c r="H7975" t="s">
        <v>135</v>
      </c>
      <c r="I7975" t="s">
        <v>136</v>
      </c>
      <c r="J7975" t="s">
        <v>137</v>
      </c>
      <c r="K7975" t="s">
        <v>138</v>
      </c>
      <c r="L7975" t="s">
        <v>21757</v>
      </c>
      <c r="M7975" t="s">
        <v>21758</v>
      </c>
      <c r="N7975">
        <v>2.4077777770000002</v>
      </c>
      <c r="O7975">
        <v>0</v>
      </c>
      <c r="P7975">
        <v>92</v>
      </c>
      <c r="Q7975">
        <v>0</v>
      </c>
      <c r="R7975">
        <v>7</v>
      </c>
      <c r="S7975">
        <v>0</v>
      </c>
      <c r="T7975">
        <v>3</v>
      </c>
      <c r="U7975">
        <v>0</v>
      </c>
      <c r="V7975">
        <v>0</v>
      </c>
      <c r="W7975">
        <v>0</v>
      </c>
      <c r="X7975">
        <v>55.266273127660511</v>
      </c>
      <c r="Y7975">
        <v>0</v>
      </c>
      <c r="Z7975">
        <v>42.092104123161285</v>
      </c>
      <c r="AA7975">
        <v>0</v>
      </c>
      <c r="AB7975">
        <v>1.0307817237511496</v>
      </c>
      <c r="AC7975">
        <v>0</v>
      </c>
      <c r="AD7975">
        <v>0</v>
      </c>
      <c r="AE7975">
        <v>98.38915897457295</v>
      </c>
    </row>
    <row r="7976" spans="1:31" x14ac:dyDescent="0.3">
      <c r="A7976">
        <v>2641985</v>
      </c>
      <c r="B7976">
        <v>1</v>
      </c>
      <c r="C7976" t="s">
        <v>80</v>
      </c>
      <c r="D7976" t="s">
        <v>83</v>
      </c>
      <c r="E7976" t="s">
        <v>141</v>
      </c>
      <c r="F7976" t="s">
        <v>21759</v>
      </c>
      <c r="G7976" t="s">
        <v>11672</v>
      </c>
      <c r="H7976" t="s">
        <v>144</v>
      </c>
      <c r="I7976" t="s">
        <v>136</v>
      </c>
      <c r="J7976" t="s">
        <v>137</v>
      </c>
      <c r="K7976" t="s">
        <v>138</v>
      </c>
      <c r="L7976" t="s">
        <v>21760</v>
      </c>
      <c r="M7976" t="s">
        <v>21761</v>
      </c>
      <c r="N7976">
        <v>0.939722222</v>
      </c>
      <c r="O7976">
        <v>0</v>
      </c>
      <c r="P7976">
        <v>1081</v>
      </c>
      <c r="Q7976">
        <v>0</v>
      </c>
      <c r="R7976">
        <v>0</v>
      </c>
      <c r="S7976">
        <v>8</v>
      </c>
      <c r="T7976">
        <v>301</v>
      </c>
      <c r="U7976">
        <v>7</v>
      </c>
      <c r="V7976">
        <v>15</v>
      </c>
      <c r="W7976">
        <v>0</v>
      </c>
      <c r="X7976">
        <v>305.89181605133473</v>
      </c>
      <c r="Y7976">
        <v>0</v>
      </c>
      <c r="Z7976">
        <v>0</v>
      </c>
      <c r="AA7976">
        <v>162.51372819025875</v>
      </c>
      <c r="AB7976">
        <v>407.59417798425028</v>
      </c>
      <c r="AC7976">
        <v>1198.3917802446495</v>
      </c>
      <c r="AD7976">
        <v>272.16657836178501</v>
      </c>
      <c r="AE7976">
        <v>2346.5580808322779</v>
      </c>
    </row>
    <row r="7977" spans="1:31" x14ac:dyDescent="0.3">
      <c r="A7977">
        <v>2642234</v>
      </c>
      <c r="B7977">
        <v>1</v>
      </c>
      <c r="C7977" t="s">
        <v>81</v>
      </c>
      <c r="D7977" t="s">
        <v>120</v>
      </c>
      <c r="E7977" t="s">
        <v>141</v>
      </c>
      <c r="F7977" t="s">
        <v>2483</v>
      </c>
      <c r="G7977" t="s">
        <v>149</v>
      </c>
      <c r="H7977" t="s">
        <v>144</v>
      </c>
      <c r="I7977" t="s">
        <v>241</v>
      </c>
      <c r="J7977" t="s">
        <v>137</v>
      </c>
      <c r="K7977" t="s">
        <v>138</v>
      </c>
      <c r="L7977" t="s">
        <v>21762</v>
      </c>
      <c r="M7977" t="s">
        <v>21763</v>
      </c>
      <c r="N7977">
        <v>8.6111109999999994E-3</v>
      </c>
      <c r="O7977">
        <v>0</v>
      </c>
      <c r="P7977">
        <v>244</v>
      </c>
      <c r="Q7977">
        <v>0</v>
      </c>
      <c r="R7977">
        <v>3</v>
      </c>
      <c r="S7977">
        <v>0</v>
      </c>
      <c r="T7977">
        <v>30</v>
      </c>
      <c r="U7977">
        <v>0</v>
      </c>
      <c r="V7977">
        <v>0</v>
      </c>
      <c r="W7977">
        <v>0</v>
      </c>
      <c r="X7977">
        <v>0.60500302435077746</v>
      </c>
      <c r="Y7977">
        <v>0</v>
      </c>
      <c r="Z7977">
        <v>9.5839877404894164E-2</v>
      </c>
      <c r="AA7977">
        <v>0</v>
      </c>
      <c r="AB7977">
        <v>0.12444406310724269</v>
      </c>
      <c r="AC7977">
        <v>0</v>
      </c>
      <c r="AD7977">
        <v>0</v>
      </c>
      <c r="AE7977">
        <v>0.82528696486291431</v>
      </c>
    </row>
    <row r="7978" spans="1:31" x14ac:dyDescent="0.3">
      <c r="A7978">
        <v>2642626</v>
      </c>
      <c r="B7978">
        <v>1</v>
      </c>
      <c r="C7978" t="s">
        <v>80</v>
      </c>
      <c r="D7978" t="s">
        <v>94</v>
      </c>
      <c r="E7978" t="s">
        <v>194</v>
      </c>
      <c r="F7978" t="s">
        <v>21764</v>
      </c>
      <c r="G7978" t="s">
        <v>149</v>
      </c>
      <c r="H7978" t="s">
        <v>144</v>
      </c>
      <c r="I7978" t="s">
        <v>136</v>
      </c>
      <c r="J7978" t="s">
        <v>137</v>
      </c>
      <c r="K7978" t="s">
        <v>138</v>
      </c>
      <c r="L7978" t="s">
        <v>21765</v>
      </c>
      <c r="M7978" t="s">
        <v>21766</v>
      </c>
      <c r="N7978">
        <v>0.27944444400000001</v>
      </c>
      <c r="O7978">
        <v>0</v>
      </c>
      <c r="P7978">
        <v>350</v>
      </c>
      <c r="Q7978">
        <v>3</v>
      </c>
      <c r="R7978">
        <v>1</v>
      </c>
      <c r="S7978">
        <v>3</v>
      </c>
      <c r="T7978">
        <v>24</v>
      </c>
      <c r="U7978">
        <v>0</v>
      </c>
      <c r="V7978">
        <v>0</v>
      </c>
      <c r="W7978">
        <v>0</v>
      </c>
      <c r="X7978">
        <v>10.581171403410549</v>
      </c>
      <c r="Y7978">
        <v>14.450374460906074</v>
      </c>
      <c r="Z7978">
        <v>0.33694350859230138</v>
      </c>
      <c r="AA7978">
        <v>0.84682790825941068</v>
      </c>
      <c r="AB7978">
        <v>0.88455634507162995</v>
      </c>
      <c r="AC7978">
        <v>0</v>
      </c>
      <c r="AD7978">
        <v>0</v>
      </c>
      <c r="AE7978">
        <v>27.099873626239965</v>
      </c>
    </row>
    <row r="7979" spans="1:31" x14ac:dyDescent="0.3">
      <c r="A7979">
        <v>2642632</v>
      </c>
      <c r="B7979">
        <v>1</v>
      </c>
      <c r="C7979" t="s">
        <v>80</v>
      </c>
      <c r="D7979" t="s">
        <v>88</v>
      </c>
      <c r="E7979" t="s">
        <v>132</v>
      </c>
      <c r="F7979" t="s">
        <v>21767</v>
      </c>
      <c r="G7979" t="s">
        <v>134</v>
      </c>
      <c r="H7979" t="s">
        <v>135</v>
      </c>
      <c r="I7979" t="s">
        <v>136</v>
      </c>
      <c r="J7979" t="s">
        <v>137</v>
      </c>
      <c r="K7979" t="s">
        <v>138</v>
      </c>
      <c r="L7979" t="s">
        <v>21768</v>
      </c>
      <c r="M7979" t="s">
        <v>21769</v>
      </c>
      <c r="N7979">
        <v>4.9538888879999998</v>
      </c>
      <c r="O7979">
        <v>0</v>
      </c>
      <c r="P7979">
        <v>7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8.3847491572716688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8.3847491572716688</v>
      </c>
    </row>
    <row r="7980" spans="1:31" x14ac:dyDescent="0.3">
      <c r="A7980">
        <v>2641842</v>
      </c>
      <c r="B7980">
        <v>1</v>
      </c>
      <c r="C7980" t="s">
        <v>81</v>
      </c>
      <c r="D7980" t="s">
        <v>127</v>
      </c>
      <c r="E7980" t="s">
        <v>152</v>
      </c>
      <c r="F7980" t="s">
        <v>1915</v>
      </c>
      <c r="G7980" t="s">
        <v>161</v>
      </c>
      <c r="H7980" t="s">
        <v>135</v>
      </c>
      <c r="I7980" t="s">
        <v>136</v>
      </c>
      <c r="J7980" t="s">
        <v>137</v>
      </c>
      <c r="K7980" t="s">
        <v>162</v>
      </c>
      <c r="L7980" t="s">
        <v>21770</v>
      </c>
      <c r="M7980" t="s">
        <v>21771</v>
      </c>
      <c r="N7980">
        <v>8.5316666659999996</v>
      </c>
      <c r="O7980">
        <v>0</v>
      </c>
      <c r="P7980">
        <v>107</v>
      </c>
      <c r="Q7980">
        <v>0</v>
      </c>
      <c r="R7980">
        <v>3</v>
      </c>
      <c r="S7980">
        <v>0</v>
      </c>
      <c r="T7980">
        <v>11</v>
      </c>
      <c r="U7980">
        <v>0</v>
      </c>
      <c r="V7980">
        <v>0</v>
      </c>
      <c r="W7980">
        <v>0</v>
      </c>
      <c r="X7980">
        <v>209.2746619114649</v>
      </c>
      <c r="Y7980">
        <v>0</v>
      </c>
      <c r="Z7980">
        <v>47.787760626736961</v>
      </c>
      <c r="AA7980">
        <v>0</v>
      </c>
      <c r="AB7980">
        <v>66.909435064723795</v>
      </c>
      <c r="AC7980">
        <v>0</v>
      </c>
      <c r="AD7980">
        <v>0</v>
      </c>
      <c r="AE7980">
        <v>323.97185760292564</v>
      </c>
    </row>
    <row r="7981" spans="1:31" x14ac:dyDescent="0.3">
      <c r="A7981">
        <v>2642383</v>
      </c>
      <c r="B7981">
        <v>1</v>
      </c>
      <c r="C7981" t="s">
        <v>81</v>
      </c>
      <c r="D7981" t="s">
        <v>120</v>
      </c>
      <c r="E7981" t="s">
        <v>165</v>
      </c>
      <c r="F7981" t="s">
        <v>21772</v>
      </c>
      <c r="G7981" t="s">
        <v>224</v>
      </c>
      <c r="H7981" t="s">
        <v>135</v>
      </c>
      <c r="I7981" t="s">
        <v>136</v>
      </c>
      <c r="J7981" t="s">
        <v>137</v>
      </c>
      <c r="K7981" t="s">
        <v>138</v>
      </c>
      <c r="L7981" t="s">
        <v>21773</v>
      </c>
      <c r="M7981" t="s">
        <v>21774</v>
      </c>
      <c r="N7981">
        <v>0.340277777</v>
      </c>
      <c r="O7981">
        <v>0</v>
      </c>
      <c r="P7981">
        <v>67</v>
      </c>
      <c r="Q7981">
        <v>0</v>
      </c>
      <c r="R7981">
        <v>0</v>
      </c>
      <c r="S7981">
        <v>0</v>
      </c>
      <c r="T7981">
        <v>16</v>
      </c>
      <c r="U7981">
        <v>0</v>
      </c>
      <c r="V7981">
        <v>0</v>
      </c>
      <c r="W7981">
        <v>0</v>
      </c>
      <c r="X7981">
        <v>6.3223126930245233</v>
      </c>
      <c r="Y7981">
        <v>0</v>
      </c>
      <c r="Z7981">
        <v>0</v>
      </c>
      <c r="AA7981">
        <v>0</v>
      </c>
      <c r="AB7981">
        <v>3.4305518207478176</v>
      </c>
      <c r="AC7981">
        <v>0</v>
      </c>
      <c r="AD7981">
        <v>0</v>
      </c>
      <c r="AE7981">
        <v>9.7528645137723409</v>
      </c>
    </row>
    <row r="7982" spans="1:31" x14ac:dyDescent="0.3">
      <c r="A7982">
        <v>2642409</v>
      </c>
      <c r="B7982">
        <v>1</v>
      </c>
      <c r="C7982" t="s">
        <v>81</v>
      </c>
      <c r="D7982" t="s">
        <v>119</v>
      </c>
      <c r="E7982" t="s">
        <v>141</v>
      </c>
      <c r="F7982" t="s">
        <v>21775</v>
      </c>
      <c r="G7982" t="s">
        <v>613</v>
      </c>
      <c r="H7982" t="s">
        <v>144</v>
      </c>
      <c r="I7982" t="s">
        <v>136</v>
      </c>
      <c r="J7982" t="s">
        <v>137</v>
      </c>
      <c r="K7982" t="s">
        <v>138</v>
      </c>
      <c r="L7982" t="s">
        <v>21776</v>
      </c>
      <c r="M7982" t="s">
        <v>21777</v>
      </c>
      <c r="N7982">
        <v>1.3772222220000001</v>
      </c>
      <c r="O7982">
        <v>0</v>
      </c>
      <c r="P7982">
        <v>276</v>
      </c>
      <c r="Q7982">
        <v>0</v>
      </c>
      <c r="R7982">
        <v>0</v>
      </c>
      <c r="S7982">
        <v>0</v>
      </c>
      <c r="T7982">
        <v>264</v>
      </c>
      <c r="U7982">
        <v>0</v>
      </c>
      <c r="V7982">
        <v>0</v>
      </c>
      <c r="W7982">
        <v>0</v>
      </c>
      <c r="X7982">
        <v>86.464832661821276</v>
      </c>
      <c r="Y7982">
        <v>0</v>
      </c>
      <c r="Z7982">
        <v>0</v>
      </c>
      <c r="AA7982">
        <v>0</v>
      </c>
      <c r="AB7982">
        <v>213.76747010184471</v>
      </c>
      <c r="AC7982">
        <v>0</v>
      </c>
      <c r="AD7982">
        <v>0</v>
      </c>
      <c r="AE7982">
        <v>300.23230276366598</v>
      </c>
    </row>
    <row r="7983" spans="1:31" x14ac:dyDescent="0.3">
      <c r="A7983">
        <v>2642054</v>
      </c>
      <c r="B7983">
        <v>1</v>
      </c>
      <c r="C7983" t="s">
        <v>81</v>
      </c>
      <c r="D7983" t="s">
        <v>115</v>
      </c>
      <c r="E7983" t="s">
        <v>165</v>
      </c>
      <c r="F7983" t="s">
        <v>21778</v>
      </c>
      <c r="G7983" t="s">
        <v>224</v>
      </c>
      <c r="H7983" t="s">
        <v>135</v>
      </c>
      <c r="I7983" t="s">
        <v>136</v>
      </c>
      <c r="J7983" t="s">
        <v>137</v>
      </c>
      <c r="K7983" t="s">
        <v>138</v>
      </c>
      <c r="L7983" t="s">
        <v>21779</v>
      </c>
      <c r="M7983" t="s">
        <v>21780</v>
      </c>
      <c r="N7983">
        <v>0.6925</v>
      </c>
      <c r="O7983">
        <v>0</v>
      </c>
      <c r="P7983">
        <v>3</v>
      </c>
      <c r="Q7983">
        <v>0</v>
      </c>
      <c r="R7983">
        <v>11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0.18079208550247436</v>
      </c>
      <c r="Y7983">
        <v>0</v>
      </c>
      <c r="Z7983">
        <v>10.734081501117336</v>
      </c>
      <c r="AA7983">
        <v>0</v>
      </c>
      <c r="AB7983">
        <v>0</v>
      </c>
      <c r="AC7983">
        <v>0</v>
      </c>
      <c r="AD7983">
        <v>0</v>
      </c>
      <c r="AE7983">
        <v>10.914873586619811</v>
      </c>
    </row>
    <row r="7984" spans="1:31" x14ac:dyDescent="0.3">
      <c r="A7984">
        <v>2642386</v>
      </c>
      <c r="B7984">
        <v>1</v>
      </c>
      <c r="C7984" t="s">
        <v>80</v>
      </c>
      <c r="D7984" t="s">
        <v>105</v>
      </c>
      <c r="E7984" t="s">
        <v>194</v>
      </c>
      <c r="F7984" t="s">
        <v>3499</v>
      </c>
      <c r="G7984" t="s">
        <v>149</v>
      </c>
      <c r="H7984" t="s">
        <v>144</v>
      </c>
      <c r="I7984" t="s">
        <v>136</v>
      </c>
      <c r="J7984" t="s">
        <v>137</v>
      </c>
      <c r="K7984" t="s">
        <v>138</v>
      </c>
      <c r="L7984" t="s">
        <v>21781</v>
      </c>
      <c r="M7984" t="s">
        <v>21782</v>
      </c>
      <c r="N7984">
        <v>0.49944444399999999</v>
      </c>
      <c r="O7984">
        <v>12</v>
      </c>
      <c r="P7984">
        <v>1076</v>
      </c>
      <c r="Q7984">
        <v>18</v>
      </c>
      <c r="R7984">
        <v>591</v>
      </c>
      <c r="S7984">
        <v>33</v>
      </c>
      <c r="T7984">
        <v>169</v>
      </c>
      <c r="U7984">
        <v>0</v>
      </c>
      <c r="V7984">
        <v>1</v>
      </c>
      <c r="W7984">
        <v>3.5939948154050363</v>
      </c>
      <c r="X7984">
        <v>132.81768697800655</v>
      </c>
      <c r="Y7984">
        <v>74.544070050341134</v>
      </c>
      <c r="Z7984">
        <v>162.19684159059611</v>
      </c>
      <c r="AA7984">
        <v>47.454623042956818</v>
      </c>
      <c r="AB7984">
        <v>51.470902950199161</v>
      </c>
      <c r="AC7984">
        <v>0</v>
      </c>
      <c r="AD7984">
        <v>1.5177152894834303</v>
      </c>
      <c r="AE7984">
        <v>473.59583471698824</v>
      </c>
    </row>
    <row r="7985" spans="1:31" x14ac:dyDescent="0.3">
      <c r="A7985">
        <v>2642031</v>
      </c>
      <c r="B7985">
        <v>1</v>
      </c>
      <c r="C7985" t="s">
        <v>80</v>
      </c>
      <c r="D7985" t="s">
        <v>111</v>
      </c>
      <c r="E7985" t="s">
        <v>214</v>
      </c>
      <c r="F7985" t="s">
        <v>21783</v>
      </c>
      <c r="G7985" t="s">
        <v>216</v>
      </c>
      <c r="H7985" t="s">
        <v>135</v>
      </c>
      <c r="I7985" t="s">
        <v>136</v>
      </c>
      <c r="J7985" t="s">
        <v>137</v>
      </c>
      <c r="K7985" t="s">
        <v>138</v>
      </c>
      <c r="L7985" t="s">
        <v>21784</v>
      </c>
      <c r="M7985" t="s">
        <v>21785</v>
      </c>
      <c r="N7985">
        <v>3.855</v>
      </c>
      <c r="O7985">
        <v>0</v>
      </c>
      <c r="P7985">
        <v>150</v>
      </c>
      <c r="Q7985">
        <v>0</v>
      </c>
      <c r="R7985">
        <v>0</v>
      </c>
      <c r="S7985">
        <v>0</v>
      </c>
      <c r="T7985">
        <v>5</v>
      </c>
      <c r="U7985">
        <v>0</v>
      </c>
      <c r="V7985">
        <v>0</v>
      </c>
      <c r="W7985">
        <v>0</v>
      </c>
      <c r="X7985">
        <v>148.07291631803332</v>
      </c>
      <c r="Y7985">
        <v>0</v>
      </c>
      <c r="Z7985">
        <v>0</v>
      </c>
      <c r="AA7985">
        <v>0</v>
      </c>
      <c r="AB7985">
        <v>1.7342900481758856</v>
      </c>
      <c r="AC7985">
        <v>0</v>
      </c>
      <c r="AD7985">
        <v>0</v>
      </c>
      <c r="AE7985">
        <v>149.80720636620921</v>
      </c>
    </row>
    <row r="7986" spans="1:31" x14ac:dyDescent="0.3">
      <c r="A7986">
        <v>2641885</v>
      </c>
      <c r="B7986">
        <v>1</v>
      </c>
      <c r="C7986" t="s">
        <v>80</v>
      </c>
      <c r="D7986" t="s">
        <v>93</v>
      </c>
      <c r="E7986" t="s">
        <v>152</v>
      </c>
      <c r="F7986" t="s">
        <v>485</v>
      </c>
      <c r="G7986" t="s">
        <v>161</v>
      </c>
      <c r="H7986" t="s">
        <v>135</v>
      </c>
      <c r="I7986" t="s">
        <v>136</v>
      </c>
      <c r="J7986" t="s">
        <v>137</v>
      </c>
      <c r="K7986" t="s">
        <v>162</v>
      </c>
      <c r="L7986" t="s">
        <v>21786</v>
      </c>
      <c r="M7986" t="s">
        <v>21787</v>
      </c>
      <c r="N7986">
        <v>7.2433333329999998</v>
      </c>
      <c r="O7986">
        <v>0</v>
      </c>
      <c r="P7986">
        <v>252</v>
      </c>
      <c r="Q7986">
        <v>0</v>
      </c>
      <c r="R7986">
        <v>2</v>
      </c>
      <c r="S7986">
        <v>0</v>
      </c>
      <c r="T7986">
        <v>33</v>
      </c>
      <c r="U7986">
        <v>0</v>
      </c>
      <c r="V7986">
        <v>0</v>
      </c>
      <c r="W7986">
        <v>0</v>
      </c>
      <c r="X7986">
        <v>308.355026015058</v>
      </c>
      <c r="Y7986">
        <v>0</v>
      </c>
      <c r="Z7986">
        <v>55.327972167570842</v>
      </c>
      <c r="AA7986">
        <v>0</v>
      </c>
      <c r="AB7986">
        <v>140.66546920530749</v>
      </c>
      <c r="AC7986">
        <v>0</v>
      </c>
      <c r="AD7986">
        <v>0</v>
      </c>
      <c r="AE7986">
        <v>504.34846738793635</v>
      </c>
    </row>
    <row r="7987" spans="1:31" x14ac:dyDescent="0.3">
      <c r="A7987">
        <v>2642217</v>
      </c>
      <c r="B7987">
        <v>1</v>
      </c>
      <c r="C7987" t="s">
        <v>81</v>
      </c>
      <c r="D7987" t="s">
        <v>116</v>
      </c>
      <c r="E7987" t="s">
        <v>194</v>
      </c>
      <c r="F7987" t="s">
        <v>5191</v>
      </c>
      <c r="G7987" t="s">
        <v>149</v>
      </c>
      <c r="H7987" t="s">
        <v>144</v>
      </c>
      <c r="I7987" t="s">
        <v>136</v>
      </c>
      <c r="J7987" t="s">
        <v>137</v>
      </c>
      <c r="K7987" t="s">
        <v>138</v>
      </c>
      <c r="L7987" t="s">
        <v>21788</v>
      </c>
      <c r="M7987" t="s">
        <v>21789</v>
      </c>
      <c r="N7987">
        <v>0.109166666</v>
      </c>
      <c r="O7987">
        <v>0</v>
      </c>
      <c r="P7987">
        <v>3502</v>
      </c>
      <c r="Q7987">
        <v>0</v>
      </c>
      <c r="R7987">
        <v>48</v>
      </c>
      <c r="S7987">
        <v>2</v>
      </c>
      <c r="T7987">
        <v>198</v>
      </c>
      <c r="U7987">
        <v>0</v>
      </c>
      <c r="V7987">
        <v>0</v>
      </c>
      <c r="W7987">
        <v>0</v>
      </c>
      <c r="X7987">
        <v>70.183137663029441</v>
      </c>
      <c r="Y7987">
        <v>0</v>
      </c>
      <c r="Z7987">
        <v>10.165618539206614</v>
      </c>
      <c r="AA7987">
        <v>6.3389878391542265</v>
      </c>
      <c r="AB7987">
        <v>17.926424859234057</v>
      </c>
      <c r="AC7987">
        <v>0</v>
      </c>
      <c r="AD7987">
        <v>0</v>
      </c>
      <c r="AE7987">
        <v>104.61416890062435</v>
      </c>
    </row>
    <row r="7988" spans="1:31" x14ac:dyDescent="0.3">
      <c r="A7988">
        <v>2641931</v>
      </c>
      <c r="B7988">
        <v>1</v>
      </c>
      <c r="C7988" t="s">
        <v>81</v>
      </c>
      <c r="D7988" t="s">
        <v>127</v>
      </c>
      <c r="E7988" t="s">
        <v>141</v>
      </c>
      <c r="F7988" t="s">
        <v>21790</v>
      </c>
      <c r="G7988" t="s">
        <v>149</v>
      </c>
      <c r="H7988" t="s">
        <v>144</v>
      </c>
      <c r="I7988" t="s">
        <v>136</v>
      </c>
      <c r="J7988" t="s">
        <v>137</v>
      </c>
      <c r="K7988" t="s">
        <v>138</v>
      </c>
      <c r="L7988" t="s">
        <v>21791</v>
      </c>
      <c r="M7988" t="s">
        <v>21792</v>
      </c>
      <c r="N7988">
        <v>1.230555555</v>
      </c>
      <c r="O7988">
        <v>1</v>
      </c>
      <c r="P7988">
        <v>418</v>
      </c>
      <c r="Q7988">
        <v>1</v>
      </c>
      <c r="R7988">
        <v>5</v>
      </c>
      <c r="S7988">
        <v>0</v>
      </c>
      <c r="T7988">
        <v>26</v>
      </c>
      <c r="U7988">
        <v>0</v>
      </c>
      <c r="V7988">
        <v>0</v>
      </c>
      <c r="W7988">
        <v>0.35849165285055556</v>
      </c>
      <c r="X7988">
        <v>106.52167483965144</v>
      </c>
      <c r="Y7988">
        <v>8.7686976966272052</v>
      </c>
      <c r="Z7988">
        <v>36.672141852989022</v>
      </c>
      <c r="AA7988">
        <v>0</v>
      </c>
      <c r="AB7988">
        <v>31.488956331393528</v>
      </c>
      <c r="AC7988">
        <v>0</v>
      </c>
      <c r="AD7988">
        <v>0</v>
      </c>
      <c r="AE7988">
        <v>183.80996237351175</v>
      </c>
    </row>
    <row r="7989" spans="1:31" x14ac:dyDescent="0.3">
      <c r="A7989">
        <v>2641954</v>
      </c>
      <c r="B7989">
        <v>1</v>
      </c>
      <c r="C7989" t="s">
        <v>80</v>
      </c>
      <c r="D7989" t="s">
        <v>95</v>
      </c>
      <c r="E7989" t="s">
        <v>152</v>
      </c>
      <c r="F7989" t="s">
        <v>2406</v>
      </c>
      <c r="G7989" t="s">
        <v>154</v>
      </c>
      <c r="H7989" t="s">
        <v>135</v>
      </c>
      <c r="I7989" t="s">
        <v>136</v>
      </c>
      <c r="J7989" t="s">
        <v>137</v>
      </c>
      <c r="K7989" t="s">
        <v>138</v>
      </c>
      <c r="L7989" t="s">
        <v>21793</v>
      </c>
      <c r="M7989" t="s">
        <v>21794</v>
      </c>
      <c r="N7989">
        <v>1.8977777769999999</v>
      </c>
      <c r="O7989">
        <v>0</v>
      </c>
      <c r="P7989">
        <v>121</v>
      </c>
      <c r="Q7989">
        <v>0</v>
      </c>
      <c r="R7989">
        <v>3</v>
      </c>
      <c r="S7989">
        <v>0</v>
      </c>
      <c r="T7989">
        <v>7</v>
      </c>
      <c r="U7989">
        <v>0</v>
      </c>
      <c r="V7989">
        <v>0</v>
      </c>
      <c r="W7989">
        <v>0</v>
      </c>
      <c r="X7989">
        <v>49.624080428628446</v>
      </c>
      <c r="Y7989">
        <v>0</v>
      </c>
      <c r="Z7989">
        <v>4.2199771195809044</v>
      </c>
      <c r="AA7989">
        <v>0</v>
      </c>
      <c r="AB7989">
        <v>1.5807930421941108</v>
      </c>
      <c r="AC7989">
        <v>0</v>
      </c>
      <c r="AD7989">
        <v>0</v>
      </c>
      <c r="AE7989">
        <v>55.424850590403459</v>
      </c>
    </row>
    <row r="7990" spans="1:31" x14ac:dyDescent="0.3">
      <c r="A7990">
        <v>2641822</v>
      </c>
      <c r="B7990">
        <v>1</v>
      </c>
      <c r="C7990" t="s">
        <v>81</v>
      </c>
      <c r="D7990" t="s">
        <v>127</v>
      </c>
      <c r="E7990" t="s">
        <v>141</v>
      </c>
      <c r="F7990" t="s">
        <v>648</v>
      </c>
      <c r="G7990" t="s">
        <v>161</v>
      </c>
      <c r="H7990" t="s">
        <v>144</v>
      </c>
      <c r="I7990" t="s">
        <v>136</v>
      </c>
      <c r="J7990" t="s">
        <v>137</v>
      </c>
      <c r="K7990" t="s">
        <v>162</v>
      </c>
      <c r="L7990" t="s">
        <v>21795</v>
      </c>
      <c r="M7990" t="s">
        <v>21796</v>
      </c>
      <c r="N7990">
        <v>8.4908333329999994</v>
      </c>
      <c r="O7990">
        <v>0</v>
      </c>
      <c r="P7990">
        <v>146</v>
      </c>
      <c r="Q7990">
        <v>0</v>
      </c>
      <c r="R7990">
        <v>4</v>
      </c>
      <c r="S7990">
        <v>0</v>
      </c>
      <c r="T7990">
        <v>10</v>
      </c>
      <c r="U7990">
        <v>0</v>
      </c>
      <c r="V7990">
        <v>0</v>
      </c>
      <c r="W7990">
        <v>0</v>
      </c>
      <c r="X7990">
        <v>215.83266014287361</v>
      </c>
      <c r="Y7990">
        <v>0</v>
      </c>
      <c r="Z7990">
        <v>41.23826637098378</v>
      </c>
      <c r="AA7990">
        <v>0</v>
      </c>
      <c r="AB7990">
        <v>71.725735800672183</v>
      </c>
      <c r="AC7990">
        <v>0</v>
      </c>
      <c r="AD7990">
        <v>0</v>
      </c>
      <c r="AE7990">
        <v>328.79666231452956</v>
      </c>
    </row>
    <row r="7991" spans="1:31" x14ac:dyDescent="0.3">
      <c r="A7991">
        <v>2642449</v>
      </c>
      <c r="B7991">
        <v>1</v>
      </c>
      <c r="C7991" t="s">
        <v>81</v>
      </c>
      <c r="D7991" t="s">
        <v>118</v>
      </c>
      <c r="E7991" t="s">
        <v>147</v>
      </c>
      <c r="F7991" t="s">
        <v>21797</v>
      </c>
      <c r="G7991" t="s">
        <v>149</v>
      </c>
      <c r="H7991" t="s">
        <v>144</v>
      </c>
      <c r="I7991" t="s">
        <v>136</v>
      </c>
      <c r="J7991" t="s">
        <v>137</v>
      </c>
      <c r="K7991" t="s">
        <v>138</v>
      </c>
      <c r="L7991" t="s">
        <v>21798</v>
      </c>
      <c r="M7991" t="s">
        <v>21799</v>
      </c>
      <c r="N7991">
        <v>0.82055555499999999</v>
      </c>
      <c r="O7991">
        <v>0</v>
      </c>
      <c r="P7991">
        <v>0</v>
      </c>
      <c r="Q7991">
        <v>15</v>
      </c>
      <c r="R7991">
        <v>0</v>
      </c>
      <c r="S7991">
        <v>8</v>
      </c>
      <c r="T7991">
        <v>0</v>
      </c>
      <c r="U7991">
        <v>2</v>
      </c>
      <c r="V7991">
        <v>0</v>
      </c>
      <c r="W7991">
        <v>0</v>
      </c>
      <c r="X7991">
        <v>0</v>
      </c>
      <c r="Y7991">
        <v>57.407770170975802</v>
      </c>
      <c r="Z7991">
        <v>0</v>
      </c>
      <c r="AA7991">
        <v>52.958092746647559</v>
      </c>
      <c r="AB7991">
        <v>0</v>
      </c>
      <c r="AC7991">
        <v>124.24585249432754</v>
      </c>
      <c r="AD7991">
        <v>0</v>
      </c>
      <c r="AE7991">
        <v>234.61171541195091</v>
      </c>
    </row>
    <row r="7992" spans="1:31" x14ac:dyDescent="0.3">
      <c r="A7992">
        <v>2641762</v>
      </c>
      <c r="B7992">
        <v>1</v>
      </c>
      <c r="C7992" t="s">
        <v>80</v>
      </c>
      <c r="D7992" t="s">
        <v>92</v>
      </c>
      <c r="E7992" t="s">
        <v>194</v>
      </c>
      <c r="F7992" t="s">
        <v>5387</v>
      </c>
      <c r="G7992" t="s">
        <v>149</v>
      </c>
      <c r="H7992" t="s">
        <v>144</v>
      </c>
      <c r="I7992" t="s">
        <v>136</v>
      </c>
      <c r="J7992" t="s">
        <v>137</v>
      </c>
      <c r="K7992" t="s">
        <v>138</v>
      </c>
      <c r="L7992" t="s">
        <v>21800</v>
      </c>
      <c r="M7992" t="s">
        <v>21801</v>
      </c>
      <c r="N7992">
        <v>2.1524999999999999</v>
      </c>
      <c r="O7992">
        <v>0</v>
      </c>
      <c r="P7992">
        <v>887</v>
      </c>
      <c r="Q7992">
        <v>1</v>
      </c>
      <c r="R7992">
        <v>293</v>
      </c>
      <c r="S7992">
        <v>6</v>
      </c>
      <c r="T7992">
        <v>84</v>
      </c>
      <c r="U7992">
        <v>0</v>
      </c>
      <c r="V7992">
        <v>1</v>
      </c>
      <c r="W7992">
        <v>0</v>
      </c>
      <c r="X7992">
        <v>371.47053178446509</v>
      </c>
      <c r="Y7992">
        <v>0.81704184721300788</v>
      </c>
      <c r="Z7992">
        <v>297.14284076349514</v>
      </c>
      <c r="AA7992">
        <v>16.973561751118368</v>
      </c>
      <c r="AB7992">
        <v>121.36274376431157</v>
      </c>
      <c r="AC7992">
        <v>0</v>
      </c>
      <c r="AD7992">
        <v>0.14588212627810415</v>
      </c>
      <c r="AE7992">
        <v>807.91260203688148</v>
      </c>
    </row>
    <row r="7993" spans="1:31" x14ac:dyDescent="0.3">
      <c r="A7993">
        <v>2642655</v>
      </c>
      <c r="B7993">
        <v>1</v>
      </c>
      <c r="C7993" t="s">
        <v>81</v>
      </c>
      <c r="D7993" t="s">
        <v>123</v>
      </c>
      <c r="E7993" t="s">
        <v>152</v>
      </c>
      <c r="F7993" t="s">
        <v>21802</v>
      </c>
      <c r="G7993" t="s">
        <v>191</v>
      </c>
      <c r="H7993" t="s">
        <v>135</v>
      </c>
      <c r="I7993" t="s">
        <v>136</v>
      </c>
      <c r="J7993" t="s">
        <v>137</v>
      </c>
      <c r="K7993" t="s">
        <v>138</v>
      </c>
      <c r="L7993" t="s">
        <v>21803</v>
      </c>
      <c r="M7993" t="s">
        <v>21804</v>
      </c>
      <c r="N7993">
        <v>6.7727777769999999</v>
      </c>
      <c r="O7993">
        <v>0</v>
      </c>
      <c r="P7993">
        <v>1</v>
      </c>
      <c r="Q7993">
        <v>0</v>
      </c>
      <c r="R7993">
        <v>9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386.3049000992313</v>
      </c>
      <c r="AA7993">
        <v>0</v>
      </c>
      <c r="AB7993">
        <v>0</v>
      </c>
      <c r="AC7993">
        <v>0</v>
      </c>
      <c r="AD7993">
        <v>0</v>
      </c>
      <c r="AE7993">
        <v>386.3049000992313</v>
      </c>
    </row>
    <row r="7994" spans="1:31" x14ac:dyDescent="0.3">
      <c r="A7994">
        <v>2642263</v>
      </c>
      <c r="B7994">
        <v>1</v>
      </c>
      <c r="C7994" t="s">
        <v>80</v>
      </c>
      <c r="D7994" t="s">
        <v>108</v>
      </c>
      <c r="E7994" t="s">
        <v>147</v>
      </c>
      <c r="F7994" t="s">
        <v>11616</v>
      </c>
      <c r="G7994" t="s">
        <v>149</v>
      </c>
      <c r="H7994" t="s">
        <v>144</v>
      </c>
      <c r="I7994" t="s">
        <v>136</v>
      </c>
      <c r="J7994" t="s">
        <v>137</v>
      </c>
      <c r="K7994" t="s">
        <v>138</v>
      </c>
      <c r="L7994" t="s">
        <v>21805</v>
      </c>
      <c r="M7994" t="s">
        <v>21806</v>
      </c>
      <c r="N7994">
        <v>0.40833333300000002</v>
      </c>
      <c r="O7994">
        <v>0</v>
      </c>
      <c r="P7994">
        <v>398</v>
      </c>
      <c r="Q7994">
        <v>0</v>
      </c>
      <c r="R7994">
        <v>86</v>
      </c>
      <c r="S7994">
        <v>4</v>
      </c>
      <c r="T7994">
        <v>48</v>
      </c>
      <c r="U7994">
        <v>0</v>
      </c>
      <c r="V7994">
        <v>0</v>
      </c>
      <c r="W7994">
        <v>0</v>
      </c>
      <c r="X7994">
        <v>41.735618487547853</v>
      </c>
      <c r="Y7994">
        <v>0</v>
      </c>
      <c r="Z7994">
        <v>37.9773382605241</v>
      </c>
      <c r="AA7994">
        <v>2.9642254761984375</v>
      </c>
      <c r="AB7994">
        <v>18.181889580730026</v>
      </c>
      <c r="AC7994">
        <v>0</v>
      </c>
      <c r="AD7994">
        <v>0</v>
      </c>
      <c r="AE7994">
        <v>100.85907180500041</v>
      </c>
    </row>
    <row r="7995" spans="1:31" x14ac:dyDescent="0.3">
      <c r="A7995">
        <v>2641968</v>
      </c>
      <c r="B7995">
        <v>1</v>
      </c>
      <c r="C7995" t="s">
        <v>80</v>
      </c>
      <c r="D7995" t="s">
        <v>82</v>
      </c>
      <c r="E7995" t="s">
        <v>152</v>
      </c>
      <c r="F7995" t="s">
        <v>21807</v>
      </c>
      <c r="G7995" t="s">
        <v>161</v>
      </c>
      <c r="H7995" t="s">
        <v>135</v>
      </c>
      <c r="I7995" t="s">
        <v>136</v>
      </c>
      <c r="J7995" t="s">
        <v>137</v>
      </c>
      <c r="K7995" t="s">
        <v>162</v>
      </c>
      <c r="L7995" t="s">
        <v>21808</v>
      </c>
      <c r="M7995" t="s">
        <v>21809</v>
      </c>
      <c r="N7995">
        <v>1.644722222</v>
      </c>
      <c r="O7995">
        <v>0</v>
      </c>
      <c r="P7995">
        <v>437</v>
      </c>
      <c r="Q7995">
        <v>0</v>
      </c>
      <c r="R7995">
        <v>0</v>
      </c>
      <c r="S7995">
        <v>0</v>
      </c>
      <c r="T7995">
        <v>79</v>
      </c>
      <c r="U7995">
        <v>0</v>
      </c>
      <c r="V7995">
        <v>0</v>
      </c>
      <c r="W7995">
        <v>0</v>
      </c>
      <c r="X7995">
        <v>212.38648199321139</v>
      </c>
      <c r="Y7995">
        <v>0</v>
      </c>
      <c r="Z7995">
        <v>0</v>
      </c>
      <c r="AA7995">
        <v>0</v>
      </c>
      <c r="AB7995">
        <v>171.64752048908551</v>
      </c>
      <c r="AC7995">
        <v>0</v>
      </c>
      <c r="AD7995">
        <v>0</v>
      </c>
      <c r="AE7995">
        <v>384.0340024822969</v>
      </c>
    </row>
    <row r="7996" spans="1:31" x14ac:dyDescent="0.3">
      <c r="A7996">
        <v>2642555</v>
      </c>
      <c r="B7996">
        <v>1</v>
      </c>
      <c r="C7996" t="s">
        <v>80</v>
      </c>
      <c r="D7996" t="s">
        <v>96</v>
      </c>
      <c r="E7996" t="s">
        <v>214</v>
      </c>
      <c r="F7996" t="s">
        <v>21810</v>
      </c>
      <c r="G7996" t="s">
        <v>224</v>
      </c>
      <c r="H7996" t="s">
        <v>135</v>
      </c>
      <c r="I7996" t="s">
        <v>136</v>
      </c>
      <c r="J7996" t="s">
        <v>137</v>
      </c>
      <c r="K7996" t="s">
        <v>138</v>
      </c>
      <c r="L7996" t="s">
        <v>21811</v>
      </c>
      <c r="M7996" t="s">
        <v>21812</v>
      </c>
      <c r="N7996">
        <v>4.0613888879999998</v>
      </c>
      <c r="O7996">
        <v>0</v>
      </c>
      <c r="P7996">
        <v>19</v>
      </c>
      <c r="Q7996">
        <v>0</v>
      </c>
      <c r="R7996">
        <v>0</v>
      </c>
      <c r="S7996">
        <v>0</v>
      </c>
      <c r="T7996">
        <v>5</v>
      </c>
      <c r="U7996">
        <v>0</v>
      </c>
      <c r="V7996">
        <v>0</v>
      </c>
      <c r="W7996">
        <v>0</v>
      </c>
      <c r="X7996">
        <v>63.295812948475962</v>
      </c>
      <c r="Y7996">
        <v>0</v>
      </c>
      <c r="Z7996">
        <v>0</v>
      </c>
      <c r="AA7996">
        <v>0</v>
      </c>
      <c r="AB7996">
        <v>54.765233726716943</v>
      </c>
      <c r="AC7996">
        <v>0</v>
      </c>
      <c r="AD7996">
        <v>0</v>
      </c>
      <c r="AE7996">
        <v>118.0610466751929</v>
      </c>
    </row>
    <row r="7997" spans="1:31" x14ac:dyDescent="0.3">
      <c r="A7997">
        <v>2642635</v>
      </c>
      <c r="B7997">
        <v>1</v>
      </c>
      <c r="C7997" t="s">
        <v>80</v>
      </c>
      <c r="D7997" t="s">
        <v>91</v>
      </c>
      <c r="E7997" t="s">
        <v>214</v>
      </c>
      <c r="F7997" t="s">
        <v>21813</v>
      </c>
      <c r="G7997" t="s">
        <v>224</v>
      </c>
      <c r="H7997" t="s">
        <v>135</v>
      </c>
      <c r="I7997" t="s">
        <v>136</v>
      </c>
      <c r="J7997" t="s">
        <v>137</v>
      </c>
      <c r="K7997" t="s">
        <v>138</v>
      </c>
      <c r="L7997" t="s">
        <v>21814</v>
      </c>
      <c r="M7997" t="s">
        <v>21815</v>
      </c>
      <c r="N7997">
        <v>0.638055555</v>
      </c>
      <c r="O7997">
        <v>0</v>
      </c>
      <c r="P7997">
        <v>78</v>
      </c>
      <c r="Q7997">
        <v>0</v>
      </c>
      <c r="R7997">
        <v>0</v>
      </c>
      <c r="S7997">
        <v>0</v>
      </c>
      <c r="T7997">
        <v>2</v>
      </c>
      <c r="U7997">
        <v>0</v>
      </c>
      <c r="V7997">
        <v>0</v>
      </c>
      <c r="W7997">
        <v>0</v>
      </c>
      <c r="X7997">
        <v>11.687523828208754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11.687523828208754</v>
      </c>
    </row>
    <row r="7998" spans="1:31" x14ac:dyDescent="0.3">
      <c r="A7998">
        <v>2641825</v>
      </c>
      <c r="B7998">
        <v>1</v>
      </c>
      <c r="C7998" t="s">
        <v>80</v>
      </c>
      <c r="D7998" t="s">
        <v>94</v>
      </c>
      <c r="E7998" t="s">
        <v>194</v>
      </c>
      <c r="F7998" t="s">
        <v>21816</v>
      </c>
      <c r="G7998" t="s">
        <v>149</v>
      </c>
      <c r="H7998" t="s">
        <v>144</v>
      </c>
      <c r="I7998" t="s">
        <v>136</v>
      </c>
      <c r="J7998" t="s">
        <v>137</v>
      </c>
      <c r="K7998" t="s">
        <v>138</v>
      </c>
      <c r="L7998" t="s">
        <v>21817</v>
      </c>
      <c r="M7998" t="s">
        <v>21818</v>
      </c>
      <c r="N7998">
        <v>0.23222222200000001</v>
      </c>
      <c r="O7998">
        <v>0</v>
      </c>
      <c r="P7998">
        <v>5002</v>
      </c>
      <c r="Q7998">
        <v>0</v>
      </c>
      <c r="R7998">
        <v>169</v>
      </c>
      <c r="S7998">
        <v>1</v>
      </c>
      <c r="T7998">
        <v>327</v>
      </c>
      <c r="U7998">
        <v>0</v>
      </c>
      <c r="V7998">
        <v>0</v>
      </c>
      <c r="W7998">
        <v>0</v>
      </c>
      <c r="X7998">
        <v>227.24287989864374</v>
      </c>
      <c r="Y7998">
        <v>0</v>
      </c>
      <c r="Z7998">
        <v>20.246274775496243</v>
      </c>
      <c r="AA7998">
        <v>72.569678771790663</v>
      </c>
      <c r="AB7998">
        <v>80.520631510630594</v>
      </c>
      <c r="AC7998">
        <v>0</v>
      </c>
      <c r="AD7998">
        <v>0</v>
      </c>
      <c r="AE7998">
        <v>400.57946495656125</v>
      </c>
    </row>
    <row r="7999" spans="1:31" x14ac:dyDescent="0.3">
      <c r="A7999">
        <v>2641759</v>
      </c>
      <c r="B7999">
        <v>1</v>
      </c>
      <c r="C7999" t="s">
        <v>80</v>
      </c>
      <c r="D7999" t="s">
        <v>103</v>
      </c>
      <c r="E7999" t="s">
        <v>147</v>
      </c>
      <c r="F7999" t="s">
        <v>21819</v>
      </c>
      <c r="G7999" t="s">
        <v>149</v>
      </c>
      <c r="H7999" t="s">
        <v>144</v>
      </c>
      <c r="I7999" t="s">
        <v>136</v>
      </c>
      <c r="J7999" t="s">
        <v>137</v>
      </c>
      <c r="K7999" t="s">
        <v>138</v>
      </c>
      <c r="L7999" t="s">
        <v>21820</v>
      </c>
      <c r="M7999" t="s">
        <v>21821</v>
      </c>
      <c r="N7999">
        <v>0.8125</v>
      </c>
      <c r="O7999">
        <v>0</v>
      </c>
      <c r="P7999">
        <v>2</v>
      </c>
      <c r="Q7999">
        <v>0</v>
      </c>
      <c r="R7999">
        <v>4</v>
      </c>
      <c r="S7999">
        <v>14</v>
      </c>
      <c r="T7999">
        <v>3</v>
      </c>
      <c r="U7999">
        <v>17</v>
      </c>
      <c r="V7999">
        <v>1</v>
      </c>
      <c r="W7999">
        <v>0</v>
      </c>
      <c r="X7999">
        <v>0.36396449661365632</v>
      </c>
      <c r="Y7999">
        <v>0</v>
      </c>
      <c r="Z7999">
        <v>4.1653676415297385</v>
      </c>
      <c r="AA7999">
        <v>56.174928314910851</v>
      </c>
      <c r="AB7999">
        <v>14.001226970262188</v>
      </c>
      <c r="AC7999">
        <v>800.57374484920456</v>
      </c>
      <c r="AD7999">
        <v>3.3665596658070003</v>
      </c>
      <c r="AE7999">
        <v>878.64579193832799</v>
      </c>
    </row>
    <row r="8000" spans="1:31" x14ac:dyDescent="0.3">
      <c r="A8000">
        <v>2641802</v>
      </c>
      <c r="B8000">
        <v>1</v>
      </c>
      <c r="C8000" t="s">
        <v>81</v>
      </c>
      <c r="D8000" t="s">
        <v>120</v>
      </c>
      <c r="E8000" t="s">
        <v>147</v>
      </c>
      <c r="F8000" t="s">
        <v>1036</v>
      </c>
      <c r="G8000" t="s">
        <v>149</v>
      </c>
      <c r="H8000" t="s">
        <v>144</v>
      </c>
      <c r="I8000" t="s">
        <v>136</v>
      </c>
      <c r="J8000" t="s">
        <v>137</v>
      </c>
      <c r="K8000" t="s">
        <v>138</v>
      </c>
      <c r="L8000" t="s">
        <v>21822</v>
      </c>
      <c r="M8000" t="s">
        <v>21823</v>
      </c>
      <c r="N8000">
        <v>1.6058333330000001</v>
      </c>
      <c r="O8000">
        <v>2</v>
      </c>
      <c r="P8000">
        <v>1</v>
      </c>
      <c r="Q8000">
        <v>64</v>
      </c>
      <c r="R8000">
        <v>29</v>
      </c>
      <c r="S8000">
        <v>6</v>
      </c>
      <c r="T8000">
        <v>2</v>
      </c>
      <c r="U8000">
        <v>1</v>
      </c>
      <c r="V8000">
        <v>0</v>
      </c>
      <c r="W8000">
        <v>0.75758622388888885</v>
      </c>
      <c r="X8000">
        <v>0</v>
      </c>
      <c r="Y8000">
        <v>549.8818272275546</v>
      </c>
      <c r="Z8000">
        <v>123.73479020806835</v>
      </c>
      <c r="AA8000">
        <v>52.416771591923201</v>
      </c>
      <c r="AB8000">
        <v>0.30184951291733964</v>
      </c>
      <c r="AC8000">
        <v>4.7261400695368119</v>
      </c>
      <c r="AD8000">
        <v>0</v>
      </c>
      <c r="AE8000">
        <v>731.81896483388914</v>
      </c>
    </row>
    <row r="8001" spans="1:31" x14ac:dyDescent="0.3">
      <c r="A8001">
        <v>2641782</v>
      </c>
      <c r="B8001">
        <v>1</v>
      </c>
      <c r="C8001" t="s">
        <v>81</v>
      </c>
      <c r="D8001" t="s">
        <v>127</v>
      </c>
      <c r="E8001" t="s">
        <v>147</v>
      </c>
      <c r="F8001" t="s">
        <v>11130</v>
      </c>
      <c r="G8001" t="s">
        <v>149</v>
      </c>
      <c r="H8001" t="s">
        <v>144</v>
      </c>
      <c r="I8001" t="s">
        <v>241</v>
      </c>
      <c r="J8001" t="s">
        <v>137</v>
      </c>
      <c r="K8001" t="s">
        <v>138</v>
      </c>
      <c r="L8001" t="s">
        <v>21824</v>
      </c>
      <c r="M8001" t="s">
        <v>21825</v>
      </c>
      <c r="N8001">
        <v>5.277777E-3</v>
      </c>
      <c r="O8001">
        <v>10</v>
      </c>
      <c r="P8001">
        <v>529</v>
      </c>
      <c r="Q8001">
        <v>80</v>
      </c>
      <c r="R8001">
        <v>86</v>
      </c>
      <c r="S8001">
        <v>17</v>
      </c>
      <c r="T8001">
        <v>40</v>
      </c>
      <c r="U8001">
        <v>4</v>
      </c>
      <c r="V8001">
        <v>0</v>
      </c>
      <c r="W8001">
        <v>8.0909333370150008E-3</v>
      </c>
      <c r="X8001">
        <v>0.44181757667414862</v>
      </c>
      <c r="Y8001">
        <v>1.1649410155415769</v>
      </c>
      <c r="Z8001">
        <v>0.84968282713964249</v>
      </c>
      <c r="AA8001">
        <v>0.44603264653528457</v>
      </c>
      <c r="AB8001">
        <v>5.0597379522340002E-2</v>
      </c>
      <c r="AC8001">
        <v>0.7241583574171051</v>
      </c>
      <c r="AD8001">
        <v>0</v>
      </c>
      <c r="AE8001">
        <v>3.685320736167113</v>
      </c>
    </row>
    <row r="8002" spans="1:31" x14ac:dyDescent="0.3">
      <c r="A8002">
        <v>2642592</v>
      </c>
      <c r="B8002">
        <v>1</v>
      </c>
      <c r="C8002" t="s">
        <v>81</v>
      </c>
      <c r="D8002" t="s">
        <v>122</v>
      </c>
      <c r="E8002" t="s">
        <v>132</v>
      </c>
      <c r="F8002" t="s">
        <v>21826</v>
      </c>
      <c r="G8002" t="s">
        <v>228</v>
      </c>
      <c r="H8002" t="s">
        <v>135</v>
      </c>
      <c r="I8002" t="s">
        <v>136</v>
      </c>
      <c r="J8002" t="s">
        <v>137</v>
      </c>
      <c r="K8002" t="s">
        <v>138</v>
      </c>
      <c r="L8002" t="s">
        <v>21827</v>
      </c>
      <c r="M8002" t="s">
        <v>21828</v>
      </c>
      <c r="N8002">
        <v>2.4130555550000001</v>
      </c>
      <c r="O8002">
        <v>0</v>
      </c>
      <c r="P8002">
        <v>5</v>
      </c>
      <c r="Q8002">
        <v>0</v>
      </c>
      <c r="R8002">
        <v>0</v>
      </c>
      <c r="S8002">
        <v>0</v>
      </c>
      <c r="T8002">
        <v>1</v>
      </c>
      <c r="U8002">
        <v>0</v>
      </c>
      <c r="V8002">
        <v>0</v>
      </c>
      <c r="W8002">
        <v>0</v>
      </c>
      <c r="X8002">
        <v>2.4391606854495866</v>
      </c>
      <c r="Y8002">
        <v>0</v>
      </c>
      <c r="Z8002">
        <v>0</v>
      </c>
      <c r="AA8002">
        <v>0</v>
      </c>
      <c r="AB8002">
        <v>0.71788355596059661</v>
      </c>
      <c r="AC8002">
        <v>0</v>
      </c>
      <c r="AD8002">
        <v>0</v>
      </c>
      <c r="AE8002">
        <v>3.1570442414101834</v>
      </c>
    </row>
    <row r="8003" spans="1:31" x14ac:dyDescent="0.3">
      <c r="A8003">
        <v>2641710</v>
      </c>
      <c r="B8003">
        <v>5</v>
      </c>
      <c r="C8003" t="s">
        <v>80</v>
      </c>
      <c r="D8003" t="s">
        <v>84</v>
      </c>
      <c r="E8003" t="s">
        <v>141</v>
      </c>
      <c r="F8003" t="s">
        <v>21829</v>
      </c>
      <c r="G8003" t="s">
        <v>1177</v>
      </c>
      <c r="H8003" t="s">
        <v>144</v>
      </c>
      <c r="I8003" t="s">
        <v>136</v>
      </c>
      <c r="J8003" t="s">
        <v>137</v>
      </c>
      <c r="K8003" t="s">
        <v>138</v>
      </c>
      <c r="L8003" t="s">
        <v>21830</v>
      </c>
      <c r="M8003" t="s">
        <v>21831</v>
      </c>
      <c r="N8003">
        <v>0.28000000000000003</v>
      </c>
      <c r="O8003">
        <v>0</v>
      </c>
      <c r="P8003">
        <v>1933</v>
      </c>
      <c r="Q8003">
        <v>0</v>
      </c>
      <c r="R8003">
        <v>0</v>
      </c>
      <c r="S8003">
        <v>1</v>
      </c>
      <c r="T8003">
        <v>140</v>
      </c>
      <c r="U8003">
        <v>0</v>
      </c>
      <c r="V8003">
        <v>0</v>
      </c>
      <c r="W8003">
        <v>0</v>
      </c>
      <c r="X8003">
        <v>151.20052590419397</v>
      </c>
      <c r="Y8003">
        <v>0</v>
      </c>
      <c r="Z8003">
        <v>0</v>
      </c>
      <c r="AA8003">
        <v>14.080058598695601</v>
      </c>
      <c r="AB8003">
        <v>28.785063121880938</v>
      </c>
      <c r="AC8003">
        <v>0</v>
      </c>
      <c r="AD8003">
        <v>0</v>
      </c>
      <c r="AE8003">
        <v>194.06564762477049</v>
      </c>
    </row>
    <row r="8004" spans="1:31" x14ac:dyDescent="0.3">
      <c r="A8004">
        <v>2641988</v>
      </c>
      <c r="B8004">
        <v>1</v>
      </c>
      <c r="C8004" t="s">
        <v>80</v>
      </c>
      <c r="D8004" t="s">
        <v>96</v>
      </c>
      <c r="E8004" t="s">
        <v>165</v>
      </c>
      <c r="F8004" t="s">
        <v>21832</v>
      </c>
      <c r="G8004" t="s">
        <v>224</v>
      </c>
      <c r="H8004" t="s">
        <v>135</v>
      </c>
      <c r="I8004" t="s">
        <v>136</v>
      </c>
      <c r="J8004" t="s">
        <v>137</v>
      </c>
      <c r="K8004" t="s">
        <v>138</v>
      </c>
      <c r="L8004" t="s">
        <v>21833</v>
      </c>
      <c r="M8004" t="s">
        <v>21834</v>
      </c>
      <c r="N8004">
        <v>1.485833333</v>
      </c>
      <c r="O8004">
        <v>0</v>
      </c>
      <c r="P8004">
        <v>34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13.710166257831798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13.710166257831798</v>
      </c>
    </row>
    <row r="8005" spans="1:31" x14ac:dyDescent="0.3">
      <c r="A8005">
        <v>2641845</v>
      </c>
      <c r="B8005">
        <v>1</v>
      </c>
      <c r="C8005" t="s">
        <v>80</v>
      </c>
      <c r="D8005" t="s">
        <v>83</v>
      </c>
      <c r="E8005" t="s">
        <v>147</v>
      </c>
      <c r="F8005" t="s">
        <v>21835</v>
      </c>
      <c r="G8005" t="s">
        <v>149</v>
      </c>
      <c r="H8005" t="s">
        <v>144</v>
      </c>
      <c r="I8005" t="s">
        <v>136</v>
      </c>
      <c r="J8005" t="s">
        <v>137</v>
      </c>
      <c r="K8005" t="s">
        <v>138</v>
      </c>
      <c r="L8005" t="s">
        <v>21595</v>
      </c>
      <c r="M8005" t="s">
        <v>21287</v>
      </c>
      <c r="N8005">
        <v>0.118888888</v>
      </c>
      <c r="O8005">
        <v>0</v>
      </c>
      <c r="P8005">
        <v>1</v>
      </c>
      <c r="Q8005">
        <v>0</v>
      </c>
      <c r="R8005">
        <v>0</v>
      </c>
      <c r="S8005">
        <v>8</v>
      </c>
      <c r="T8005">
        <v>21</v>
      </c>
      <c r="U8005">
        <v>3</v>
      </c>
      <c r="V8005">
        <v>4</v>
      </c>
      <c r="W8005">
        <v>0</v>
      </c>
      <c r="X8005">
        <v>7.0832191863091781E-2</v>
      </c>
      <c r="Y8005">
        <v>0</v>
      </c>
      <c r="Z8005">
        <v>0</v>
      </c>
      <c r="AA8005">
        <v>3.3274259672247819</v>
      </c>
      <c r="AB8005">
        <v>13.285933750571736</v>
      </c>
      <c r="AC8005">
        <v>5.9325860754555855</v>
      </c>
      <c r="AD8005">
        <v>11.635416236900383</v>
      </c>
      <c r="AE8005">
        <v>34.252194222015575</v>
      </c>
    </row>
    <row r="8006" spans="1:31" x14ac:dyDescent="0.3">
      <c r="A8006">
        <v>2642343</v>
      </c>
      <c r="B8006">
        <v>1</v>
      </c>
      <c r="C8006" t="s">
        <v>81</v>
      </c>
      <c r="D8006" t="s">
        <v>113</v>
      </c>
      <c r="E8006" t="s">
        <v>194</v>
      </c>
      <c r="F8006" t="s">
        <v>3430</v>
      </c>
      <c r="G8006" t="s">
        <v>562</v>
      </c>
      <c r="H8006" t="s">
        <v>144</v>
      </c>
      <c r="I8006" t="s">
        <v>136</v>
      </c>
      <c r="J8006" t="s">
        <v>137</v>
      </c>
      <c r="K8006" t="s">
        <v>162</v>
      </c>
      <c r="L8006" t="s">
        <v>21836</v>
      </c>
      <c r="M8006" t="s">
        <v>21837</v>
      </c>
      <c r="N8006">
        <v>0.14611111099999999</v>
      </c>
      <c r="O8006">
        <v>19</v>
      </c>
      <c r="P8006">
        <v>378</v>
      </c>
      <c r="Q8006">
        <v>153</v>
      </c>
      <c r="R8006">
        <v>183</v>
      </c>
      <c r="S8006">
        <v>18</v>
      </c>
      <c r="T8006">
        <v>33</v>
      </c>
      <c r="U8006">
        <v>1</v>
      </c>
      <c r="V8006">
        <v>0</v>
      </c>
      <c r="W8006">
        <v>0.88360101112217482</v>
      </c>
      <c r="X8006">
        <v>15.846642917904269</v>
      </c>
      <c r="Y8006">
        <v>76.517860963004395</v>
      </c>
      <c r="Z8006">
        <v>65.400104342230847</v>
      </c>
      <c r="AA8006">
        <v>7.2803302002306927</v>
      </c>
      <c r="AB8006">
        <v>3.9901901361793457</v>
      </c>
      <c r="AC8006">
        <v>12.04701378787111</v>
      </c>
      <c r="AD8006">
        <v>0</v>
      </c>
      <c r="AE8006">
        <v>181.96574335854282</v>
      </c>
    </row>
    <row r="8007" spans="1:31" x14ac:dyDescent="0.3">
      <c r="A8007">
        <v>2642094</v>
      </c>
      <c r="B8007">
        <v>1</v>
      </c>
      <c r="C8007" t="s">
        <v>80</v>
      </c>
      <c r="D8007" t="s">
        <v>101</v>
      </c>
      <c r="E8007" t="s">
        <v>165</v>
      </c>
      <c r="F8007" t="s">
        <v>9582</v>
      </c>
      <c r="G8007" t="s">
        <v>224</v>
      </c>
      <c r="H8007" t="s">
        <v>135</v>
      </c>
      <c r="I8007" t="s">
        <v>136</v>
      </c>
      <c r="J8007" t="s">
        <v>137</v>
      </c>
      <c r="K8007" t="s">
        <v>138</v>
      </c>
      <c r="L8007" t="s">
        <v>21838</v>
      </c>
      <c r="M8007" t="s">
        <v>21839</v>
      </c>
      <c r="N8007">
        <v>1.3716666660000001</v>
      </c>
      <c r="O8007">
        <v>0</v>
      </c>
      <c r="P8007">
        <v>62</v>
      </c>
      <c r="Q8007">
        <v>0</v>
      </c>
      <c r="R8007">
        <v>0</v>
      </c>
      <c r="S8007">
        <v>0</v>
      </c>
      <c r="T8007">
        <v>25</v>
      </c>
      <c r="U8007">
        <v>0</v>
      </c>
      <c r="V8007">
        <v>0</v>
      </c>
      <c r="W8007">
        <v>0</v>
      </c>
      <c r="X8007">
        <v>27.963745325005533</v>
      </c>
      <c r="Y8007">
        <v>0</v>
      </c>
      <c r="Z8007">
        <v>0</v>
      </c>
      <c r="AA8007">
        <v>0</v>
      </c>
      <c r="AB8007">
        <v>68.806300443248489</v>
      </c>
      <c r="AC8007">
        <v>0</v>
      </c>
      <c r="AD8007">
        <v>0</v>
      </c>
      <c r="AE8007">
        <v>96.770045768254022</v>
      </c>
    </row>
    <row r="8008" spans="1:31" x14ac:dyDescent="0.3">
      <c r="A8008">
        <v>2641911</v>
      </c>
      <c r="B8008">
        <v>1</v>
      </c>
      <c r="C8008" t="s">
        <v>81</v>
      </c>
      <c r="D8008" t="s">
        <v>113</v>
      </c>
      <c r="E8008" t="s">
        <v>152</v>
      </c>
      <c r="F8008" t="s">
        <v>20142</v>
      </c>
      <c r="G8008" t="s">
        <v>191</v>
      </c>
      <c r="H8008" t="s">
        <v>135</v>
      </c>
      <c r="I8008" t="s">
        <v>136</v>
      </c>
      <c r="J8008" t="s">
        <v>137</v>
      </c>
      <c r="K8008" t="s">
        <v>138</v>
      </c>
      <c r="L8008" t="s">
        <v>21840</v>
      </c>
      <c r="M8008" t="s">
        <v>21841</v>
      </c>
      <c r="N8008">
        <v>1.132777777</v>
      </c>
      <c r="O8008">
        <v>0</v>
      </c>
      <c r="P8008">
        <v>1</v>
      </c>
      <c r="Q8008">
        <v>0</v>
      </c>
      <c r="R8008">
        <v>3</v>
      </c>
      <c r="S8008">
        <v>0</v>
      </c>
      <c r="T8008">
        <v>99</v>
      </c>
      <c r="U8008">
        <v>0</v>
      </c>
      <c r="V8008">
        <v>3</v>
      </c>
      <c r="W8008">
        <v>0</v>
      </c>
      <c r="X8008">
        <v>0.29303418930166669</v>
      </c>
      <c r="Y8008">
        <v>0</v>
      </c>
      <c r="Z8008">
        <v>11.591152307308844</v>
      </c>
      <c r="AA8008">
        <v>0</v>
      </c>
      <c r="AB8008">
        <v>61.998298045069163</v>
      </c>
      <c r="AC8008">
        <v>0</v>
      </c>
      <c r="AD8008">
        <v>6.1965649751909382</v>
      </c>
      <c r="AE8008">
        <v>80.079049516870612</v>
      </c>
    </row>
    <row r="8009" spans="1:31" x14ac:dyDescent="0.3">
      <c r="A8009">
        <v>2642220</v>
      </c>
      <c r="B8009">
        <v>1</v>
      </c>
      <c r="C8009" t="s">
        <v>81</v>
      </c>
      <c r="D8009" t="s">
        <v>114</v>
      </c>
      <c r="E8009" t="s">
        <v>152</v>
      </c>
      <c r="F8009" t="s">
        <v>5788</v>
      </c>
      <c r="G8009" t="s">
        <v>191</v>
      </c>
      <c r="H8009" t="s">
        <v>135</v>
      </c>
      <c r="I8009" t="s">
        <v>136</v>
      </c>
      <c r="J8009" t="s">
        <v>137</v>
      </c>
      <c r="K8009" t="s">
        <v>138</v>
      </c>
      <c r="L8009" t="s">
        <v>21842</v>
      </c>
      <c r="M8009" t="s">
        <v>21843</v>
      </c>
      <c r="N8009">
        <v>0.74333333300000004</v>
      </c>
      <c r="O8009">
        <v>0</v>
      </c>
      <c r="P8009">
        <v>10</v>
      </c>
      <c r="Q8009">
        <v>0</v>
      </c>
      <c r="R8009">
        <v>3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0.45912353009769602</v>
      </c>
      <c r="Y8009">
        <v>0</v>
      </c>
      <c r="Z8009">
        <v>7.5196136823908297</v>
      </c>
      <c r="AA8009">
        <v>0</v>
      </c>
      <c r="AB8009">
        <v>0</v>
      </c>
      <c r="AC8009">
        <v>0</v>
      </c>
      <c r="AD8009">
        <v>0</v>
      </c>
      <c r="AE8009">
        <v>7.9787372124885261</v>
      </c>
    </row>
    <row r="8010" spans="1:31" x14ac:dyDescent="0.3">
      <c r="A8010">
        <v>2642598</v>
      </c>
      <c r="B8010">
        <v>1</v>
      </c>
      <c r="C8010" t="s">
        <v>80</v>
      </c>
      <c r="D8010" t="s">
        <v>85</v>
      </c>
      <c r="E8010" t="s">
        <v>152</v>
      </c>
      <c r="F8010" t="s">
        <v>21844</v>
      </c>
      <c r="G8010" t="s">
        <v>191</v>
      </c>
      <c r="H8010" t="s">
        <v>135</v>
      </c>
      <c r="I8010" t="s">
        <v>136</v>
      </c>
      <c r="J8010" t="s">
        <v>137</v>
      </c>
      <c r="K8010" t="s">
        <v>138</v>
      </c>
      <c r="L8010" t="s">
        <v>21845</v>
      </c>
      <c r="M8010" t="s">
        <v>21846</v>
      </c>
      <c r="N8010">
        <v>14.243611111</v>
      </c>
      <c r="O8010">
        <v>0</v>
      </c>
      <c r="P8010">
        <v>291</v>
      </c>
      <c r="Q8010">
        <v>0</v>
      </c>
      <c r="R8010">
        <v>0</v>
      </c>
      <c r="S8010">
        <v>0</v>
      </c>
      <c r="T8010">
        <v>17</v>
      </c>
      <c r="U8010">
        <v>0</v>
      </c>
      <c r="V8010">
        <v>0</v>
      </c>
      <c r="W8010">
        <v>0</v>
      </c>
      <c r="X8010">
        <v>1396.2061716073379</v>
      </c>
      <c r="Y8010">
        <v>0</v>
      </c>
      <c r="Z8010">
        <v>0</v>
      </c>
      <c r="AA8010">
        <v>0</v>
      </c>
      <c r="AB8010">
        <v>1247.3120603763932</v>
      </c>
      <c r="AC8010">
        <v>0</v>
      </c>
      <c r="AD8010">
        <v>0</v>
      </c>
      <c r="AE8010">
        <v>2643.5182319837313</v>
      </c>
    </row>
    <row r="8011" spans="1:31" x14ac:dyDescent="0.3">
      <c r="A8011">
        <v>2641710</v>
      </c>
      <c r="B8011">
        <v>3</v>
      </c>
      <c r="C8011" t="s">
        <v>80</v>
      </c>
      <c r="D8011" t="s">
        <v>84</v>
      </c>
      <c r="E8011" t="s">
        <v>141</v>
      </c>
      <c r="F8011" t="s">
        <v>21847</v>
      </c>
      <c r="G8011" t="s">
        <v>1177</v>
      </c>
      <c r="H8011" t="s">
        <v>144</v>
      </c>
      <c r="I8011" t="s">
        <v>136</v>
      </c>
      <c r="J8011" t="s">
        <v>137</v>
      </c>
      <c r="K8011" t="s">
        <v>138</v>
      </c>
      <c r="L8011" t="s">
        <v>21488</v>
      </c>
      <c r="M8011" t="s">
        <v>21848</v>
      </c>
      <c r="N8011">
        <v>0.45611111100000001</v>
      </c>
      <c r="O8011">
        <v>0</v>
      </c>
      <c r="P8011">
        <v>7887</v>
      </c>
      <c r="Q8011">
        <v>0</v>
      </c>
      <c r="R8011">
        <v>0</v>
      </c>
      <c r="S8011">
        <v>1</v>
      </c>
      <c r="T8011">
        <v>662</v>
      </c>
      <c r="U8011">
        <v>0</v>
      </c>
      <c r="V8011">
        <v>1</v>
      </c>
      <c r="W8011">
        <v>0</v>
      </c>
      <c r="X8011">
        <v>947.90818973770718</v>
      </c>
      <c r="Y8011">
        <v>0</v>
      </c>
      <c r="Z8011">
        <v>0</v>
      </c>
      <c r="AA8011">
        <v>9.5334727029436444</v>
      </c>
      <c r="AB8011">
        <v>257.71045808221521</v>
      </c>
      <c r="AC8011">
        <v>0</v>
      </c>
      <c r="AD8011">
        <v>6.7139245295154284</v>
      </c>
      <c r="AE8011">
        <v>1221.8660450523814</v>
      </c>
    </row>
    <row r="8012" spans="1:31" x14ac:dyDescent="0.3">
      <c r="A8012">
        <v>2642057</v>
      </c>
      <c r="B8012">
        <v>1</v>
      </c>
      <c r="C8012" t="s">
        <v>80</v>
      </c>
      <c r="D8012" t="s">
        <v>103</v>
      </c>
      <c r="E8012" t="s">
        <v>147</v>
      </c>
      <c r="F8012" t="s">
        <v>21849</v>
      </c>
      <c r="G8012" t="s">
        <v>149</v>
      </c>
      <c r="H8012" t="s">
        <v>144</v>
      </c>
      <c r="I8012" t="s">
        <v>136</v>
      </c>
      <c r="J8012" t="s">
        <v>137</v>
      </c>
      <c r="K8012" t="s">
        <v>138</v>
      </c>
      <c r="L8012" t="s">
        <v>21850</v>
      </c>
      <c r="M8012" t="s">
        <v>21851</v>
      </c>
      <c r="N8012">
        <v>0.77500000000000002</v>
      </c>
      <c r="O8012">
        <v>0</v>
      </c>
      <c r="P8012">
        <v>1306</v>
      </c>
      <c r="Q8012">
        <v>9</v>
      </c>
      <c r="R8012">
        <v>17</v>
      </c>
      <c r="S8012">
        <v>3</v>
      </c>
      <c r="T8012">
        <v>198</v>
      </c>
      <c r="U8012">
        <v>0</v>
      </c>
      <c r="V8012">
        <v>2</v>
      </c>
      <c r="W8012">
        <v>0</v>
      </c>
      <c r="X8012">
        <v>304.49749866128121</v>
      </c>
      <c r="Y8012">
        <v>246.16938191672989</v>
      </c>
      <c r="Z8012">
        <v>97.695688780553638</v>
      </c>
      <c r="AA8012">
        <v>12.743579624933275</v>
      </c>
      <c r="AB8012">
        <v>187.80516646473544</v>
      </c>
      <c r="AC8012">
        <v>0</v>
      </c>
      <c r="AD8012">
        <v>4.4447195264970407</v>
      </c>
      <c r="AE8012">
        <v>853.35603497473051</v>
      </c>
    </row>
    <row r="8013" spans="1:31" x14ac:dyDescent="0.3">
      <c r="A8013">
        <v>2642157</v>
      </c>
      <c r="B8013">
        <v>1</v>
      </c>
      <c r="C8013" t="s">
        <v>81</v>
      </c>
      <c r="D8013" t="s">
        <v>120</v>
      </c>
      <c r="E8013" t="s">
        <v>152</v>
      </c>
      <c r="F8013" t="s">
        <v>9238</v>
      </c>
      <c r="G8013" t="s">
        <v>191</v>
      </c>
      <c r="H8013" t="s">
        <v>135</v>
      </c>
      <c r="I8013" t="s">
        <v>136</v>
      </c>
      <c r="J8013" t="s">
        <v>137</v>
      </c>
      <c r="K8013" t="s">
        <v>138</v>
      </c>
      <c r="L8013" t="s">
        <v>21852</v>
      </c>
      <c r="M8013" t="s">
        <v>21853</v>
      </c>
      <c r="N8013">
        <v>0.59194444400000001</v>
      </c>
      <c r="O8013">
        <v>0</v>
      </c>
      <c r="P8013">
        <v>242</v>
      </c>
      <c r="Q8013">
        <v>0</v>
      </c>
      <c r="R8013">
        <v>0</v>
      </c>
      <c r="S8013">
        <v>0</v>
      </c>
      <c r="T8013">
        <v>23</v>
      </c>
      <c r="U8013">
        <v>0</v>
      </c>
      <c r="V8013">
        <v>0</v>
      </c>
      <c r="W8013">
        <v>0</v>
      </c>
      <c r="X8013">
        <v>26.845253955911033</v>
      </c>
      <c r="Y8013">
        <v>0</v>
      </c>
      <c r="Z8013">
        <v>0</v>
      </c>
      <c r="AA8013">
        <v>0</v>
      </c>
      <c r="AB8013">
        <v>4.6383058575739042</v>
      </c>
      <c r="AC8013">
        <v>0</v>
      </c>
      <c r="AD8013">
        <v>0</v>
      </c>
      <c r="AE8013">
        <v>31.483559813484938</v>
      </c>
    </row>
    <row r="8014" spans="1:31" x14ac:dyDescent="0.3">
      <c r="A8014">
        <v>2641765</v>
      </c>
      <c r="B8014">
        <v>1</v>
      </c>
      <c r="C8014" t="s">
        <v>80</v>
      </c>
      <c r="D8014" t="s">
        <v>100</v>
      </c>
      <c r="E8014" t="s">
        <v>147</v>
      </c>
      <c r="F8014" t="s">
        <v>21854</v>
      </c>
      <c r="G8014" t="s">
        <v>149</v>
      </c>
      <c r="H8014" t="s">
        <v>144</v>
      </c>
      <c r="I8014" t="s">
        <v>136</v>
      </c>
      <c r="J8014" t="s">
        <v>137</v>
      </c>
      <c r="K8014" t="s">
        <v>138</v>
      </c>
      <c r="L8014" t="s">
        <v>21855</v>
      </c>
      <c r="M8014" t="s">
        <v>21856</v>
      </c>
      <c r="N8014">
        <v>0.46833333300000002</v>
      </c>
      <c r="O8014">
        <v>0</v>
      </c>
      <c r="P8014">
        <v>30</v>
      </c>
      <c r="Q8014">
        <v>1</v>
      </c>
      <c r="R8014">
        <v>12</v>
      </c>
      <c r="S8014">
        <v>8</v>
      </c>
      <c r="T8014">
        <v>20</v>
      </c>
      <c r="U8014">
        <v>3</v>
      </c>
      <c r="V8014">
        <v>0</v>
      </c>
      <c r="W8014">
        <v>0</v>
      </c>
      <c r="X8014">
        <v>3.178120171529347</v>
      </c>
      <c r="Y8014">
        <v>0.50910938652245841</v>
      </c>
      <c r="Z8014">
        <v>14.342526775484698</v>
      </c>
      <c r="AA8014">
        <v>8.046912740912175</v>
      </c>
      <c r="AB8014">
        <v>3.8598532845669498</v>
      </c>
      <c r="AC8014">
        <v>6.75541873051161</v>
      </c>
      <c r="AD8014">
        <v>0</v>
      </c>
      <c r="AE8014">
        <v>36.691941089527241</v>
      </c>
    </row>
    <row r="8015" spans="1:31" x14ac:dyDescent="0.3">
      <c r="A8015">
        <v>2641865</v>
      </c>
      <c r="B8015">
        <v>1</v>
      </c>
      <c r="C8015" t="s">
        <v>81</v>
      </c>
      <c r="D8015" t="s">
        <v>113</v>
      </c>
      <c r="E8015" t="s">
        <v>147</v>
      </c>
      <c r="F8015" t="s">
        <v>21857</v>
      </c>
      <c r="G8015" t="s">
        <v>220</v>
      </c>
      <c r="H8015" t="s">
        <v>144</v>
      </c>
      <c r="I8015" t="s">
        <v>136</v>
      </c>
      <c r="J8015" t="s">
        <v>137</v>
      </c>
      <c r="K8015" t="s">
        <v>162</v>
      </c>
      <c r="L8015" t="s">
        <v>21858</v>
      </c>
      <c r="M8015" t="s">
        <v>21859</v>
      </c>
      <c r="N8015">
        <v>5.7472222220000004</v>
      </c>
      <c r="O8015">
        <v>1</v>
      </c>
      <c r="P8015">
        <v>28</v>
      </c>
      <c r="Q8015">
        <v>4</v>
      </c>
      <c r="R8015">
        <v>56</v>
      </c>
      <c r="S8015">
        <v>0</v>
      </c>
      <c r="T8015">
        <v>7</v>
      </c>
      <c r="U8015">
        <v>0</v>
      </c>
      <c r="V8015">
        <v>0</v>
      </c>
      <c r="W8015">
        <v>1.67544655053</v>
      </c>
      <c r="X8015">
        <v>36.52484730739544</v>
      </c>
      <c r="Y8015">
        <v>151.1235480702799</v>
      </c>
      <c r="Z8015">
        <v>1074.6389252648587</v>
      </c>
      <c r="AA8015">
        <v>0</v>
      </c>
      <c r="AB8015">
        <v>41.757398294030196</v>
      </c>
      <c r="AC8015">
        <v>0</v>
      </c>
      <c r="AD8015">
        <v>0</v>
      </c>
      <c r="AE8015">
        <v>1305.7201654870944</v>
      </c>
    </row>
    <row r="8016" spans="1:31" x14ac:dyDescent="0.3">
      <c r="A8016">
        <v>2642114</v>
      </c>
      <c r="B8016">
        <v>1</v>
      </c>
      <c r="C8016" t="s">
        <v>80</v>
      </c>
      <c r="D8016" t="s">
        <v>108</v>
      </c>
      <c r="E8016" t="s">
        <v>165</v>
      </c>
      <c r="F8016" t="s">
        <v>21860</v>
      </c>
      <c r="G8016" t="s">
        <v>224</v>
      </c>
      <c r="H8016" t="s">
        <v>135</v>
      </c>
      <c r="I8016" t="s">
        <v>136</v>
      </c>
      <c r="J8016" t="s">
        <v>137</v>
      </c>
      <c r="K8016" t="s">
        <v>138</v>
      </c>
      <c r="L8016" t="s">
        <v>21861</v>
      </c>
      <c r="M8016" t="s">
        <v>21862</v>
      </c>
      <c r="N8016">
        <v>1.7922222219999999</v>
      </c>
      <c r="O8016">
        <v>0</v>
      </c>
      <c r="P8016">
        <v>5</v>
      </c>
      <c r="Q8016">
        <v>0</v>
      </c>
      <c r="R8016">
        <v>3</v>
      </c>
      <c r="S8016">
        <v>0</v>
      </c>
      <c r="T8016">
        <v>5</v>
      </c>
      <c r="U8016">
        <v>0</v>
      </c>
      <c r="V8016">
        <v>0</v>
      </c>
      <c r="W8016">
        <v>0</v>
      </c>
      <c r="X8016">
        <v>8.0011180537670405</v>
      </c>
      <c r="Y8016">
        <v>0</v>
      </c>
      <c r="Z8016">
        <v>11.891431259013524</v>
      </c>
      <c r="AA8016">
        <v>0</v>
      </c>
      <c r="AB8016">
        <v>5.7758908506973485</v>
      </c>
      <c r="AC8016">
        <v>0</v>
      </c>
      <c r="AD8016">
        <v>0</v>
      </c>
      <c r="AE8016">
        <v>25.668440163477914</v>
      </c>
    </row>
    <row r="8017" spans="1:31" x14ac:dyDescent="0.3">
      <c r="A8017">
        <v>2641828</v>
      </c>
      <c r="B8017">
        <v>1</v>
      </c>
      <c r="C8017" t="s">
        <v>80</v>
      </c>
      <c r="D8017" t="s">
        <v>98</v>
      </c>
      <c r="E8017" t="s">
        <v>147</v>
      </c>
      <c r="F8017" t="s">
        <v>1839</v>
      </c>
      <c r="G8017" t="s">
        <v>562</v>
      </c>
      <c r="H8017" t="s">
        <v>144</v>
      </c>
      <c r="I8017" t="s">
        <v>136</v>
      </c>
      <c r="J8017" t="s">
        <v>137</v>
      </c>
      <c r="K8017" t="s">
        <v>162</v>
      </c>
      <c r="L8017" t="s">
        <v>21863</v>
      </c>
      <c r="M8017" t="s">
        <v>21864</v>
      </c>
      <c r="N8017">
        <v>6.1666666000000002E-2</v>
      </c>
      <c r="O8017">
        <v>0</v>
      </c>
      <c r="P8017">
        <v>487</v>
      </c>
      <c r="Q8017">
        <v>15</v>
      </c>
      <c r="R8017">
        <v>121</v>
      </c>
      <c r="S8017">
        <v>15</v>
      </c>
      <c r="T8017">
        <v>115</v>
      </c>
      <c r="U8017">
        <v>0</v>
      </c>
      <c r="V8017">
        <v>0</v>
      </c>
      <c r="W8017">
        <v>0</v>
      </c>
      <c r="X8017">
        <v>4.5198399253117838</v>
      </c>
      <c r="Y8017">
        <v>3.5740101518120539</v>
      </c>
      <c r="Z8017">
        <v>7.3174651137335491</v>
      </c>
      <c r="AA8017">
        <v>1.9280653218828556</v>
      </c>
      <c r="AB8017">
        <v>5.0613692967740338</v>
      </c>
      <c r="AC8017">
        <v>0</v>
      </c>
      <c r="AD8017">
        <v>0</v>
      </c>
      <c r="AE8017">
        <v>22.400749809514274</v>
      </c>
    </row>
    <row r="8018" spans="1:31" x14ac:dyDescent="0.3">
      <c r="A8018">
        <v>2642326</v>
      </c>
      <c r="B8018">
        <v>1</v>
      </c>
      <c r="C8018" t="s">
        <v>80</v>
      </c>
      <c r="D8018" t="s">
        <v>106</v>
      </c>
      <c r="E8018" t="s">
        <v>194</v>
      </c>
      <c r="F8018" t="s">
        <v>21709</v>
      </c>
      <c r="G8018" t="s">
        <v>154</v>
      </c>
      <c r="H8018" t="s">
        <v>144</v>
      </c>
      <c r="I8018" t="s">
        <v>136</v>
      </c>
      <c r="J8018" t="s">
        <v>137</v>
      </c>
      <c r="K8018" t="s">
        <v>138</v>
      </c>
      <c r="L8018" t="s">
        <v>21865</v>
      </c>
      <c r="M8018" t="s">
        <v>21866</v>
      </c>
      <c r="N8018">
        <v>1.248611111</v>
      </c>
      <c r="O8018">
        <v>0</v>
      </c>
      <c r="P8018">
        <v>4</v>
      </c>
      <c r="Q8018">
        <v>32</v>
      </c>
      <c r="R8018">
        <v>255</v>
      </c>
      <c r="S8018">
        <v>10</v>
      </c>
      <c r="T8018">
        <v>61</v>
      </c>
      <c r="U8018">
        <v>0</v>
      </c>
      <c r="V8018">
        <v>0</v>
      </c>
      <c r="W8018">
        <v>0</v>
      </c>
      <c r="X8018">
        <v>3.1712981473668491</v>
      </c>
      <c r="Y8018">
        <v>398.03343800891446</v>
      </c>
      <c r="Z8018">
        <v>1183.5649068059613</v>
      </c>
      <c r="AA8018">
        <v>142.94656243281082</v>
      </c>
      <c r="AB8018">
        <v>346.94473612641048</v>
      </c>
      <c r="AC8018">
        <v>0</v>
      </c>
      <c r="AD8018">
        <v>0</v>
      </c>
      <c r="AE8018">
        <v>2074.6609415214639</v>
      </c>
    </row>
    <row r="8019" spans="1:31" x14ac:dyDescent="0.3">
      <c r="A8019">
        <v>2641948</v>
      </c>
      <c r="B8019">
        <v>1</v>
      </c>
      <c r="C8019" t="s">
        <v>80</v>
      </c>
      <c r="D8019" t="s">
        <v>106</v>
      </c>
      <c r="E8019" t="s">
        <v>141</v>
      </c>
      <c r="F8019" t="s">
        <v>21867</v>
      </c>
      <c r="G8019" t="s">
        <v>161</v>
      </c>
      <c r="H8019" t="s">
        <v>144</v>
      </c>
      <c r="I8019" t="s">
        <v>136</v>
      </c>
      <c r="J8019" t="s">
        <v>137</v>
      </c>
      <c r="K8019" t="s">
        <v>162</v>
      </c>
      <c r="L8019" t="s">
        <v>21868</v>
      </c>
      <c r="M8019" t="s">
        <v>21869</v>
      </c>
      <c r="N8019">
        <v>7.4955555550000001</v>
      </c>
      <c r="O8019">
        <v>0</v>
      </c>
      <c r="P8019">
        <v>0</v>
      </c>
      <c r="Q8019">
        <v>0</v>
      </c>
      <c r="R8019">
        <v>12</v>
      </c>
      <c r="S8019">
        <v>0</v>
      </c>
      <c r="T8019">
        <v>2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427.6992457228875</v>
      </c>
      <c r="AA8019">
        <v>0</v>
      </c>
      <c r="AB8019">
        <v>26.66759694320341</v>
      </c>
      <c r="AC8019">
        <v>0</v>
      </c>
      <c r="AD8019">
        <v>0</v>
      </c>
      <c r="AE8019">
        <v>454.36684266609092</v>
      </c>
    </row>
    <row r="8020" spans="1:31" x14ac:dyDescent="0.3">
      <c r="A8020">
        <v>2642303</v>
      </c>
      <c r="B8020">
        <v>1</v>
      </c>
      <c r="C8020" t="s">
        <v>81</v>
      </c>
      <c r="D8020" t="s">
        <v>123</v>
      </c>
      <c r="E8020" t="s">
        <v>194</v>
      </c>
      <c r="F8020" t="s">
        <v>1568</v>
      </c>
      <c r="G8020" t="s">
        <v>149</v>
      </c>
      <c r="H8020" t="s">
        <v>144</v>
      </c>
      <c r="I8020" t="s">
        <v>136</v>
      </c>
      <c r="J8020" t="s">
        <v>137</v>
      </c>
      <c r="K8020" t="s">
        <v>138</v>
      </c>
      <c r="L8020" t="s">
        <v>21870</v>
      </c>
      <c r="M8020" t="s">
        <v>21871</v>
      </c>
      <c r="N8020">
        <v>1.5791666660000001</v>
      </c>
      <c r="O8020">
        <v>5</v>
      </c>
      <c r="P8020">
        <v>1327</v>
      </c>
      <c r="Q8020">
        <v>130</v>
      </c>
      <c r="R8020">
        <v>140</v>
      </c>
      <c r="S8020">
        <v>15</v>
      </c>
      <c r="T8020">
        <v>182</v>
      </c>
      <c r="U8020">
        <v>0</v>
      </c>
      <c r="V8020">
        <v>1</v>
      </c>
      <c r="W8020">
        <v>7.6045748510399127</v>
      </c>
      <c r="X8020">
        <v>376.62583406638072</v>
      </c>
      <c r="Y8020">
        <v>538.27037280048739</v>
      </c>
      <c r="Z8020">
        <v>570.56561433258628</v>
      </c>
      <c r="AA8020">
        <v>40.403029603972911</v>
      </c>
      <c r="AB8020">
        <v>147.12493774133668</v>
      </c>
      <c r="AC8020">
        <v>0</v>
      </c>
      <c r="AD8020">
        <v>0.1266088606610167</v>
      </c>
      <c r="AE8020">
        <v>1680.7209722564651</v>
      </c>
    </row>
    <row r="8021" spans="1:31" x14ac:dyDescent="0.3">
      <c r="A8021">
        <v>2642489</v>
      </c>
      <c r="B8021">
        <v>1</v>
      </c>
      <c r="C8021" t="s">
        <v>80</v>
      </c>
      <c r="D8021" t="s">
        <v>93</v>
      </c>
      <c r="E8021" t="s">
        <v>141</v>
      </c>
      <c r="F8021" t="s">
        <v>21872</v>
      </c>
      <c r="G8021" t="s">
        <v>149</v>
      </c>
      <c r="H8021" t="s">
        <v>144</v>
      </c>
      <c r="I8021" t="s">
        <v>136</v>
      </c>
      <c r="J8021" t="s">
        <v>137</v>
      </c>
      <c r="K8021" t="s">
        <v>138</v>
      </c>
      <c r="L8021" t="s">
        <v>21873</v>
      </c>
      <c r="M8021" t="s">
        <v>21874</v>
      </c>
      <c r="N8021">
        <v>1.2255555549999999</v>
      </c>
      <c r="O8021">
        <v>0</v>
      </c>
      <c r="P8021">
        <v>711</v>
      </c>
      <c r="Q8021">
        <v>6</v>
      </c>
      <c r="R8021">
        <v>50</v>
      </c>
      <c r="S8021">
        <v>4</v>
      </c>
      <c r="T8021">
        <v>140</v>
      </c>
      <c r="U8021">
        <v>0</v>
      </c>
      <c r="V8021">
        <v>0</v>
      </c>
      <c r="W8021">
        <v>0</v>
      </c>
      <c r="X8021">
        <v>154.76273214183277</v>
      </c>
      <c r="Y8021">
        <v>18.182089123901246</v>
      </c>
      <c r="Z8021">
        <v>90.094652965984807</v>
      </c>
      <c r="AA8021">
        <v>25.266942851713644</v>
      </c>
      <c r="AB8021">
        <v>102.34207523724267</v>
      </c>
      <c r="AC8021">
        <v>0</v>
      </c>
      <c r="AD8021">
        <v>0</v>
      </c>
      <c r="AE8021">
        <v>390.64849232067513</v>
      </c>
    </row>
    <row r="8022" spans="1:31" x14ac:dyDescent="0.3">
      <c r="A8022">
        <v>2642446</v>
      </c>
      <c r="B8022">
        <v>1</v>
      </c>
      <c r="C8022" t="s">
        <v>81</v>
      </c>
      <c r="D8022" t="s">
        <v>125</v>
      </c>
      <c r="E8022" t="s">
        <v>194</v>
      </c>
      <c r="F8022" t="s">
        <v>4535</v>
      </c>
      <c r="G8022" t="s">
        <v>149</v>
      </c>
      <c r="H8022" t="s">
        <v>144</v>
      </c>
      <c r="I8022" t="s">
        <v>136</v>
      </c>
      <c r="J8022" t="s">
        <v>137</v>
      </c>
      <c r="K8022" t="s">
        <v>138</v>
      </c>
      <c r="L8022" t="s">
        <v>21875</v>
      </c>
      <c r="M8022" t="s">
        <v>21876</v>
      </c>
      <c r="N8022">
        <v>0.759444444</v>
      </c>
      <c r="O8022">
        <v>2</v>
      </c>
      <c r="P8022">
        <v>425</v>
      </c>
      <c r="Q8022">
        <v>118</v>
      </c>
      <c r="R8022">
        <v>13</v>
      </c>
      <c r="S8022">
        <v>4</v>
      </c>
      <c r="T8022">
        <v>19</v>
      </c>
      <c r="U8022">
        <v>0</v>
      </c>
      <c r="V8022">
        <v>0</v>
      </c>
      <c r="W8022">
        <v>2.4054484699691834</v>
      </c>
      <c r="X8022">
        <v>75.465798488337143</v>
      </c>
      <c r="Y8022">
        <v>729.10454305466237</v>
      </c>
      <c r="Z8022">
        <v>36.171236983052722</v>
      </c>
      <c r="AA8022">
        <v>4.7831734338213776</v>
      </c>
      <c r="AB8022">
        <v>7.9257475698615751</v>
      </c>
      <c r="AC8022">
        <v>0</v>
      </c>
      <c r="AD8022">
        <v>0</v>
      </c>
      <c r="AE8022">
        <v>855.85594799970431</v>
      </c>
    </row>
    <row r="8023" spans="1:31" x14ac:dyDescent="0.3">
      <c r="A8023">
        <v>2641805</v>
      </c>
      <c r="B8023">
        <v>1</v>
      </c>
      <c r="C8023" t="s">
        <v>81</v>
      </c>
      <c r="D8023" t="s">
        <v>117</v>
      </c>
      <c r="E8023" t="s">
        <v>141</v>
      </c>
      <c r="F8023" t="s">
        <v>21877</v>
      </c>
      <c r="G8023" t="s">
        <v>143</v>
      </c>
      <c r="H8023" t="s">
        <v>144</v>
      </c>
      <c r="I8023" t="s">
        <v>136</v>
      </c>
      <c r="J8023" t="s">
        <v>137</v>
      </c>
      <c r="K8023" t="s">
        <v>138</v>
      </c>
      <c r="L8023" t="s">
        <v>21878</v>
      </c>
      <c r="M8023" t="s">
        <v>21879</v>
      </c>
      <c r="N8023">
        <v>1.0225</v>
      </c>
      <c r="O8023">
        <v>0</v>
      </c>
      <c r="P8023">
        <v>8</v>
      </c>
      <c r="Q8023">
        <v>0</v>
      </c>
      <c r="R8023">
        <v>4</v>
      </c>
      <c r="S8023">
        <v>0</v>
      </c>
      <c r="T8023">
        <v>3</v>
      </c>
      <c r="U8023">
        <v>0</v>
      </c>
      <c r="V8023">
        <v>0</v>
      </c>
      <c r="W8023">
        <v>0</v>
      </c>
      <c r="X8023">
        <v>3.466003313545261</v>
      </c>
      <c r="Y8023">
        <v>0</v>
      </c>
      <c r="Z8023">
        <v>25.32701244206979</v>
      </c>
      <c r="AA8023">
        <v>0</v>
      </c>
      <c r="AB8023">
        <v>1.2164017827136102</v>
      </c>
      <c r="AC8023">
        <v>0</v>
      </c>
      <c r="AD8023">
        <v>0</v>
      </c>
      <c r="AE8023">
        <v>30.009417538328663</v>
      </c>
    </row>
    <row r="8024" spans="1:31" x14ac:dyDescent="0.3">
      <c r="A8024">
        <v>2642346</v>
      </c>
      <c r="B8024">
        <v>1</v>
      </c>
      <c r="C8024" t="s">
        <v>80</v>
      </c>
      <c r="D8024" t="s">
        <v>82</v>
      </c>
      <c r="E8024" t="s">
        <v>165</v>
      </c>
      <c r="F8024" t="s">
        <v>21880</v>
      </c>
      <c r="G8024" t="s">
        <v>187</v>
      </c>
      <c r="H8024" t="s">
        <v>135</v>
      </c>
      <c r="I8024" t="s">
        <v>136</v>
      </c>
      <c r="J8024" t="s">
        <v>137</v>
      </c>
      <c r="K8024" t="s">
        <v>138</v>
      </c>
      <c r="L8024" t="s">
        <v>21881</v>
      </c>
      <c r="M8024" t="s">
        <v>21882</v>
      </c>
      <c r="N8024">
        <v>2.73</v>
      </c>
      <c r="O8024">
        <v>0</v>
      </c>
      <c r="P8024">
        <v>64</v>
      </c>
      <c r="Q8024">
        <v>0</v>
      </c>
      <c r="R8024">
        <v>0</v>
      </c>
      <c r="S8024">
        <v>0</v>
      </c>
      <c r="T8024">
        <v>2</v>
      </c>
      <c r="U8024">
        <v>0</v>
      </c>
      <c r="V8024">
        <v>0</v>
      </c>
      <c r="W8024">
        <v>0</v>
      </c>
      <c r="X8024">
        <v>54.310534029293855</v>
      </c>
      <c r="Y8024">
        <v>0</v>
      </c>
      <c r="Z8024">
        <v>0</v>
      </c>
      <c r="AA8024">
        <v>0</v>
      </c>
      <c r="AB8024">
        <v>1.5166488297018335</v>
      </c>
      <c r="AC8024">
        <v>0</v>
      </c>
      <c r="AD8024">
        <v>0</v>
      </c>
      <c r="AE8024">
        <v>55.827182858995691</v>
      </c>
    </row>
    <row r="8025" spans="1:31" x14ac:dyDescent="0.3">
      <c r="A8025">
        <v>2642177</v>
      </c>
      <c r="B8025">
        <v>1</v>
      </c>
      <c r="C8025" t="s">
        <v>80</v>
      </c>
      <c r="D8025" t="s">
        <v>95</v>
      </c>
      <c r="E8025" t="s">
        <v>152</v>
      </c>
      <c r="F8025" t="s">
        <v>21883</v>
      </c>
      <c r="G8025" t="s">
        <v>154</v>
      </c>
      <c r="H8025" t="s">
        <v>135</v>
      </c>
      <c r="I8025" t="s">
        <v>136</v>
      </c>
      <c r="J8025" t="s">
        <v>137</v>
      </c>
      <c r="K8025" t="s">
        <v>138</v>
      </c>
      <c r="L8025" t="s">
        <v>21884</v>
      </c>
      <c r="M8025" t="s">
        <v>21885</v>
      </c>
      <c r="N8025">
        <v>3.9911111109999999</v>
      </c>
      <c r="O8025">
        <v>0</v>
      </c>
      <c r="P8025">
        <v>159</v>
      </c>
      <c r="Q8025">
        <v>0</v>
      </c>
      <c r="R8025">
        <v>0</v>
      </c>
      <c r="S8025">
        <v>0</v>
      </c>
      <c r="T8025">
        <v>8</v>
      </c>
      <c r="U8025">
        <v>0</v>
      </c>
      <c r="V8025">
        <v>0</v>
      </c>
      <c r="W8025">
        <v>0</v>
      </c>
      <c r="X8025">
        <v>191.24932315960925</v>
      </c>
      <c r="Y8025">
        <v>0</v>
      </c>
      <c r="Z8025">
        <v>0</v>
      </c>
      <c r="AA8025">
        <v>0</v>
      </c>
      <c r="AB8025">
        <v>53.963018676428156</v>
      </c>
      <c r="AC8025">
        <v>0</v>
      </c>
      <c r="AD8025">
        <v>0</v>
      </c>
      <c r="AE8025">
        <v>245.21234183603741</v>
      </c>
    </row>
    <row r="8026" spans="1:31" x14ac:dyDescent="0.3">
      <c r="A8026">
        <v>2641785</v>
      </c>
      <c r="B8026">
        <v>1</v>
      </c>
      <c r="C8026" t="s">
        <v>80</v>
      </c>
      <c r="D8026" t="s">
        <v>104</v>
      </c>
      <c r="E8026" t="s">
        <v>147</v>
      </c>
      <c r="F8026" t="s">
        <v>21886</v>
      </c>
      <c r="G8026" t="s">
        <v>149</v>
      </c>
      <c r="H8026" t="s">
        <v>144</v>
      </c>
      <c r="I8026" t="s">
        <v>136</v>
      </c>
      <c r="J8026" t="s">
        <v>137</v>
      </c>
      <c r="K8026" t="s">
        <v>138</v>
      </c>
      <c r="L8026" t="s">
        <v>21887</v>
      </c>
      <c r="M8026" t="s">
        <v>21888</v>
      </c>
      <c r="N8026">
        <v>1.2836111109999999</v>
      </c>
      <c r="O8026">
        <v>3</v>
      </c>
      <c r="P8026">
        <v>222</v>
      </c>
      <c r="Q8026">
        <v>19</v>
      </c>
      <c r="R8026">
        <v>247</v>
      </c>
      <c r="S8026">
        <v>14</v>
      </c>
      <c r="T8026">
        <v>82</v>
      </c>
      <c r="U8026">
        <v>4</v>
      </c>
      <c r="V8026">
        <v>0</v>
      </c>
      <c r="W8026">
        <v>17.303885257148341</v>
      </c>
      <c r="X8026">
        <v>102.16553072218142</v>
      </c>
      <c r="Y8026">
        <v>22.412185074187487</v>
      </c>
      <c r="Z8026">
        <v>239.75633914281048</v>
      </c>
      <c r="AA8026">
        <v>73.891114698648778</v>
      </c>
      <c r="AB8026">
        <v>78.426408250097779</v>
      </c>
      <c r="AC8026">
        <v>309.11372949092629</v>
      </c>
      <c r="AD8026">
        <v>0</v>
      </c>
      <c r="AE8026">
        <v>843.06919263600048</v>
      </c>
    </row>
    <row r="8027" spans="1:31" x14ac:dyDescent="0.3">
      <c r="A8027">
        <v>2641985</v>
      </c>
      <c r="B8027">
        <v>2</v>
      </c>
      <c r="C8027" t="s">
        <v>80</v>
      </c>
      <c r="D8027" t="s">
        <v>83</v>
      </c>
      <c r="E8027" t="s">
        <v>141</v>
      </c>
      <c r="F8027" t="s">
        <v>21889</v>
      </c>
      <c r="G8027" t="s">
        <v>11672</v>
      </c>
      <c r="H8027" t="s">
        <v>144</v>
      </c>
      <c r="I8027" t="s">
        <v>136</v>
      </c>
      <c r="J8027" t="s">
        <v>137</v>
      </c>
      <c r="K8027" t="s">
        <v>138</v>
      </c>
      <c r="L8027" t="s">
        <v>21761</v>
      </c>
      <c r="M8027" t="s">
        <v>21890</v>
      </c>
      <c r="N8027">
        <v>0.88500000000000001</v>
      </c>
      <c r="O8027">
        <v>0</v>
      </c>
      <c r="P8027">
        <v>0</v>
      </c>
      <c r="Q8027">
        <v>0</v>
      </c>
      <c r="R8027">
        <v>0</v>
      </c>
      <c r="S8027">
        <v>1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6.4689160869142164</v>
      </c>
      <c r="AB8027">
        <v>0</v>
      </c>
      <c r="AC8027">
        <v>0</v>
      </c>
      <c r="AD8027">
        <v>0</v>
      </c>
      <c r="AE8027">
        <v>6.4689160869142164</v>
      </c>
    </row>
    <row r="8028" spans="1:31" x14ac:dyDescent="0.3">
      <c r="A8028">
        <v>2641848</v>
      </c>
      <c r="B8028">
        <v>1</v>
      </c>
      <c r="C8028" t="s">
        <v>80</v>
      </c>
      <c r="D8028" t="s">
        <v>100</v>
      </c>
      <c r="E8028" t="s">
        <v>194</v>
      </c>
      <c r="F8028" t="s">
        <v>744</v>
      </c>
      <c r="G8028" t="s">
        <v>562</v>
      </c>
      <c r="H8028" t="s">
        <v>144</v>
      </c>
      <c r="I8028" t="s">
        <v>136</v>
      </c>
      <c r="J8028" t="s">
        <v>137</v>
      </c>
      <c r="K8028" t="s">
        <v>138</v>
      </c>
      <c r="L8028" t="s">
        <v>21891</v>
      </c>
      <c r="M8028" t="s">
        <v>21892</v>
      </c>
      <c r="N8028">
        <v>0.17222222200000001</v>
      </c>
      <c r="O8028">
        <v>0</v>
      </c>
      <c r="P8028">
        <v>170</v>
      </c>
      <c r="Q8028">
        <v>7</v>
      </c>
      <c r="R8028">
        <v>65</v>
      </c>
      <c r="S8028">
        <v>11</v>
      </c>
      <c r="T8028">
        <v>42</v>
      </c>
      <c r="U8028">
        <v>0</v>
      </c>
      <c r="V8028">
        <v>0</v>
      </c>
      <c r="W8028">
        <v>0</v>
      </c>
      <c r="X8028">
        <v>12.035540105340736</v>
      </c>
      <c r="Y8028">
        <v>5.5518416339596</v>
      </c>
      <c r="Z8028">
        <v>11.637021120961741</v>
      </c>
      <c r="AA8028">
        <v>18.746584909304637</v>
      </c>
      <c r="AB8028">
        <v>11.622354128571796</v>
      </c>
      <c r="AC8028">
        <v>0</v>
      </c>
      <c r="AD8028">
        <v>0</v>
      </c>
      <c r="AE8028">
        <v>59.593341898138519</v>
      </c>
    </row>
    <row r="8029" spans="1:31" x14ac:dyDescent="0.3">
      <c r="A8029">
        <v>2642426</v>
      </c>
      <c r="B8029">
        <v>1</v>
      </c>
      <c r="C8029" t="s">
        <v>81</v>
      </c>
      <c r="D8029" t="s">
        <v>127</v>
      </c>
      <c r="E8029" t="s">
        <v>152</v>
      </c>
      <c r="F8029" t="s">
        <v>21087</v>
      </c>
      <c r="G8029" t="s">
        <v>191</v>
      </c>
      <c r="H8029" t="s">
        <v>135</v>
      </c>
      <c r="I8029" t="s">
        <v>136</v>
      </c>
      <c r="J8029" t="s">
        <v>137</v>
      </c>
      <c r="K8029" t="s">
        <v>138</v>
      </c>
      <c r="L8029" t="s">
        <v>21893</v>
      </c>
      <c r="M8029" t="s">
        <v>21894</v>
      </c>
      <c r="N8029">
        <v>4.9722222220000001</v>
      </c>
      <c r="O8029">
        <v>0</v>
      </c>
      <c r="P8029">
        <v>338</v>
      </c>
      <c r="Q8029">
        <v>0</v>
      </c>
      <c r="R8029">
        <v>9</v>
      </c>
      <c r="S8029">
        <v>0</v>
      </c>
      <c r="T8029">
        <v>48</v>
      </c>
      <c r="U8029">
        <v>0</v>
      </c>
      <c r="V8029">
        <v>0</v>
      </c>
      <c r="W8029">
        <v>0</v>
      </c>
      <c r="X8029">
        <v>408.94310977393258</v>
      </c>
      <c r="Y8029">
        <v>0</v>
      </c>
      <c r="Z8029">
        <v>199.41030745167339</v>
      </c>
      <c r="AA8029">
        <v>0</v>
      </c>
      <c r="AB8029">
        <v>144.30617417749761</v>
      </c>
      <c r="AC8029">
        <v>0</v>
      </c>
      <c r="AD8029">
        <v>0</v>
      </c>
      <c r="AE8029">
        <v>752.6595914031036</v>
      </c>
    </row>
    <row r="8030" spans="1:31" x14ac:dyDescent="0.3">
      <c r="A8030">
        <v>2641710</v>
      </c>
      <c r="B8030">
        <v>6</v>
      </c>
      <c r="C8030" t="s">
        <v>80</v>
      </c>
      <c r="D8030" t="s">
        <v>84</v>
      </c>
      <c r="E8030" t="s">
        <v>141</v>
      </c>
      <c r="F8030" t="s">
        <v>21895</v>
      </c>
      <c r="G8030" t="s">
        <v>1177</v>
      </c>
      <c r="H8030" t="s">
        <v>144</v>
      </c>
      <c r="I8030" t="s">
        <v>136</v>
      </c>
      <c r="J8030" t="s">
        <v>137</v>
      </c>
      <c r="K8030" t="s">
        <v>138</v>
      </c>
      <c r="L8030" t="s">
        <v>21831</v>
      </c>
      <c r="M8030" t="s">
        <v>21896</v>
      </c>
      <c r="N8030">
        <v>0.29111111099999998</v>
      </c>
      <c r="O8030">
        <v>0</v>
      </c>
      <c r="P8030">
        <v>733</v>
      </c>
      <c r="Q8030">
        <v>0</v>
      </c>
      <c r="R8030">
        <v>0</v>
      </c>
      <c r="S8030">
        <v>0</v>
      </c>
      <c r="T8030">
        <v>76</v>
      </c>
      <c r="U8030">
        <v>0</v>
      </c>
      <c r="V8030">
        <v>0</v>
      </c>
      <c r="W8030">
        <v>0</v>
      </c>
      <c r="X8030">
        <v>49.821046260328572</v>
      </c>
      <c r="Y8030">
        <v>0</v>
      </c>
      <c r="Z8030">
        <v>0</v>
      </c>
      <c r="AA8030">
        <v>0</v>
      </c>
      <c r="AB8030">
        <v>9.1553694500710368</v>
      </c>
      <c r="AC8030">
        <v>0</v>
      </c>
      <c r="AD8030">
        <v>0</v>
      </c>
      <c r="AE8030">
        <v>58.976415710399607</v>
      </c>
    </row>
    <row r="8031" spans="1:31" x14ac:dyDescent="0.3">
      <c r="A8031">
        <v>2641991</v>
      </c>
      <c r="B8031">
        <v>1</v>
      </c>
      <c r="C8031" t="s">
        <v>80</v>
      </c>
      <c r="D8031" t="s">
        <v>98</v>
      </c>
      <c r="E8031" t="s">
        <v>132</v>
      </c>
      <c r="F8031" t="s">
        <v>21897</v>
      </c>
      <c r="G8031" t="s">
        <v>268</v>
      </c>
      <c r="H8031" t="s">
        <v>135</v>
      </c>
      <c r="I8031" t="s">
        <v>136</v>
      </c>
      <c r="J8031" t="s">
        <v>137</v>
      </c>
      <c r="K8031" t="s">
        <v>138</v>
      </c>
      <c r="L8031" t="s">
        <v>21898</v>
      </c>
      <c r="M8031" t="s">
        <v>21899</v>
      </c>
      <c r="N8031">
        <v>3.8913888879999998</v>
      </c>
      <c r="O8031">
        <v>0</v>
      </c>
      <c r="P8031">
        <v>0</v>
      </c>
      <c r="Q8031">
        <v>0</v>
      </c>
      <c r="R8031">
        <v>1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4.8203153619788015</v>
      </c>
      <c r="AA8031">
        <v>0</v>
      </c>
      <c r="AB8031">
        <v>0</v>
      </c>
      <c r="AC8031">
        <v>0</v>
      </c>
      <c r="AD8031">
        <v>0</v>
      </c>
      <c r="AE8031">
        <v>4.8203153619788015</v>
      </c>
    </row>
    <row r="8032" spans="1:31" x14ac:dyDescent="0.3">
      <c r="A8032">
        <v>2642140</v>
      </c>
      <c r="B8032">
        <v>1</v>
      </c>
      <c r="C8032" t="s">
        <v>81</v>
      </c>
      <c r="D8032" t="s">
        <v>113</v>
      </c>
      <c r="E8032" t="s">
        <v>152</v>
      </c>
      <c r="F8032" t="s">
        <v>12866</v>
      </c>
      <c r="G8032" t="s">
        <v>191</v>
      </c>
      <c r="H8032" t="s">
        <v>135</v>
      </c>
      <c r="I8032" t="s">
        <v>136</v>
      </c>
      <c r="J8032" t="s">
        <v>137</v>
      </c>
      <c r="K8032" t="s">
        <v>138</v>
      </c>
      <c r="L8032" t="s">
        <v>21900</v>
      </c>
      <c r="M8032" t="s">
        <v>21901</v>
      </c>
      <c r="N8032">
        <v>4.5305555550000003</v>
      </c>
      <c r="O8032">
        <v>0</v>
      </c>
      <c r="P8032">
        <v>148</v>
      </c>
      <c r="Q8032">
        <v>0</v>
      </c>
      <c r="R8032">
        <v>0</v>
      </c>
      <c r="S8032">
        <v>0</v>
      </c>
      <c r="T8032">
        <v>22</v>
      </c>
      <c r="U8032">
        <v>0</v>
      </c>
      <c r="V8032">
        <v>0</v>
      </c>
      <c r="W8032">
        <v>0</v>
      </c>
      <c r="X8032">
        <v>176.30157457371848</v>
      </c>
      <c r="Y8032">
        <v>0</v>
      </c>
      <c r="Z8032">
        <v>0</v>
      </c>
      <c r="AA8032">
        <v>0</v>
      </c>
      <c r="AB8032">
        <v>105.81188725987758</v>
      </c>
      <c r="AC8032">
        <v>0</v>
      </c>
      <c r="AD8032">
        <v>0</v>
      </c>
      <c r="AE8032">
        <v>282.11346183359603</v>
      </c>
    </row>
    <row r="8033" spans="1:31" x14ac:dyDescent="0.3">
      <c r="A8033">
        <v>2641891</v>
      </c>
      <c r="B8033">
        <v>1</v>
      </c>
      <c r="C8033" t="s">
        <v>80</v>
      </c>
      <c r="D8033" t="s">
        <v>98</v>
      </c>
      <c r="E8033" t="s">
        <v>132</v>
      </c>
      <c r="F8033" t="s">
        <v>21902</v>
      </c>
      <c r="G8033" t="s">
        <v>268</v>
      </c>
      <c r="H8033" t="s">
        <v>135</v>
      </c>
      <c r="I8033" t="s">
        <v>136</v>
      </c>
      <c r="J8033" t="s">
        <v>137</v>
      </c>
      <c r="K8033" t="s">
        <v>138</v>
      </c>
      <c r="L8033" t="s">
        <v>21903</v>
      </c>
      <c r="M8033" t="s">
        <v>21904</v>
      </c>
      <c r="N8033">
        <v>4.1222222220000004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2.1581934003111614</v>
      </c>
      <c r="AC8033">
        <v>0</v>
      </c>
      <c r="AD8033">
        <v>0</v>
      </c>
      <c r="AE8033">
        <v>2.1581934003111614</v>
      </c>
    </row>
    <row r="8034" spans="1:31" x14ac:dyDescent="0.3">
      <c r="A8034">
        <v>2642647</v>
      </c>
      <c r="B8034">
        <v>1</v>
      </c>
      <c r="C8034" t="s">
        <v>80</v>
      </c>
      <c r="D8034" t="s">
        <v>105</v>
      </c>
      <c r="E8034" t="s">
        <v>165</v>
      </c>
      <c r="F8034" t="s">
        <v>21905</v>
      </c>
      <c r="G8034" t="s">
        <v>428</v>
      </c>
      <c r="H8034" t="s">
        <v>135</v>
      </c>
      <c r="I8034" t="s">
        <v>136</v>
      </c>
      <c r="J8034" t="s">
        <v>137</v>
      </c>
      <c r="K8034" t="s">
        <v>138</v>
      </c>
      <c r="L8034" t="s">
        <v>21906</v>
      </c>
      <c r="M8034" t="s">
        <v>21907</v>
      </c>
      <c r="N8034">
        <v>0.51333333299999995</v>
      </c>
      <c r="O8034">
        <v>0</v>
      </c>
      <c r="P8034">
        <v>139</v>
      </c>
      <c r="Q8034">
        <v>0</v>
      </c>
      <c r="R8034">
        <v>0</v>
      </c>
      <c r="S8034">
        <v>0</v>
      </c>
      <c r="T8034">
        <v>6</v>
      </c>
      <c r="U8034">
        <v>0</v>
      </c>
      <c r="V8034">
        <v>0</v>
      </c>
      <c r="W8034">
        <v>0</v>
      </c>
      <c r="X8034">
        <v>16.038952632625232</v>
      </c>
      <c r="Y8034">
        <v>0</v>
      </c>
      <c r="Z8034">
        <v>0</v>
      </c>
      <c r="AA8034">
        <v>0</v>
      </c>
      <c r="AB8034">
        <v>7.0976535981748308</v>
      </c>
      <c r="AC8034">
        <v>0</v>
      </c>
      <c r="AD8034">
        <v>0</v>
      </c>
      <c r="AE8034">
        <v>23.136606230800062</v>
      </c>
    </row>
    <row r="8035" spans="1:31" x14ac:dyDescent="0.3">
      <c r="A8035">
        <v>2642169</v>
      </c>
      <c r="B8035">
        <v>1</v>
      </c>
      <c r="C8035" t="s">
        <v>80</v>
      </c>
      <c r="D8035" t="s">
        <v>110</v>
      </c>
      <c r="E8035" t="s">
        <v>165</v>
      </c>
      <c r="F8035" t="s">
        <v>21908</v>
      </c>
      <c r="G8035" t="s">
        <v>224</v>
      </c>
      <c r="H8035" t="s">
        <v>135</v>
      </c>
      <c r="I8035" t="s">
        <v>136</v>
      </c>
      <c r="J8035" t="s">
        <v>137</v>
      </c>
      <c r="K8035" t="s">
        <v>138</v>
      </c>
      <c r="L8035" t="s">
        <v>21909</v>
      </c>
      <c r="M8035" t="s">
        <v>21910</v>
      </c>
      <c r="N8035">
        <v>2.6863888880000002</v>
      </c>
      <c r="O8035">
        <v>0</v>
      </c>
      <c r="P8035">
        <v>106</v>
      </c>
      <c r="Q8035">
        <v>0</v>
      </c>
      <c r="R8035">
        <v>0</v>
      </c>
      <c r="S8035">
        <v>0</v>
      </c>
      <c r="T8035">
        <v>1</v>
      </c>
      <c r="U8035">
        <v>0</v>
      </c>
      <c r="V8035">
        <v>0</v>
      </c>
      <c r="W8035">
        <v>0</v>
      </c>
      <c r="X8035">
        <v>113.3826602507816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113.3826602507816</v>
      </c>
    </row>
    <row r="8036" spans="1:31" x14ac:dyDescent="0.3">
      <c r="A8036">
        <v>2642146</v>
      </c>
      <c r="B8036">
        <v>1</v>
      </c>
      <c r="C8036" t="s">
        <v>81</v>
      </c>
      <c r="D8036" t="s">
        <v>123</v>
      </c>
      <c r="E8036" t="s">
        <v>165</v>
      </c>
      <c r="F8036" t="s">
        <v>21911</v>
      </c>
      <c r="G8036" t="s">
        <v>224</v>
      </c>
      <c r="H8036" t="s">
        <v>135</v>
      </c>
      <c r="I8036" t="s">
        <v>136</v>
      </c>
      <c r="J8036" t="s">
        <v>137</v>
      </c>
      <c r="K8036" t="s">
        <v>138</v>
      </c>
      <c r="L8036" t="s">
        <v>21912</v>
      </c>
      <c r="M8036" t="s">
        <v>21913</v>
      </c>
      <c r="N8036">
        <v>1.555833333</v>
      </c>
      <c r="O8036">
        <v>0</v>
      </c>
      <c r="P8036">
        <v>17</v>
      </c>
      <c r="Q8036">
        <v>0</v>
      </c>
      <c r="R8036">
        <v>0</v>
      </c>
      <c r="S8036">
        <v>0</v>
      </c>
      <c r="T8036">
        <v>5</v>
      </c>
      <c r="U8036">
        <v>0</v>
      </c>
      <c r="V8036">
        <v>0</v>
      </c>
      <c r="W8036">
        <v>0</v>
      </c>
      <c r="X8036">
        <v>7.8308937339329212</v>
      </c>
      <c r="Y8036">
        <v>0</v>
      </c>
      <c r="Z8036">
        <v>0</v>
      </c>
      <c r="AA8036">
        <v>0</v>
      </c>
      <c r="AB8036">
        <v>2.9139306286298927</v>
      </c>
      <c r="AC8036">
        <v>0</v>
      </c>
      <c r="AD8036">
        <v>0</v>
      </c>
      <c r="AE8036">
        <v>10.744824362562813</v>
      </c>
    </row>
    <row r="8037" spans="1:31" x14ac:dyDescent="0.3">
      <c r="A8037">
        <v>2642123</v>
      </c>
      <c r="B8037">
        <v>1</v>
      </c>
      <c r="C8037" t="s">
        <v>80</v>
      </c>
      <c r="D8037" t="s">
        <v>96</v>
      </c>
      <c r="E8037" t="s">
        <v>147</v>
      </c>
      <c r="F8037" t="s">
        <v>8901</v>
      </c>
      <c r="G8037" t="s">
        <v>149</v>
      </c>
      <c r="H8037" t="s">
        <v>144</v>
      </c>
      <c r="I8037" t="s">
        <v>136</v>
      </c>
      <c r="J8037" t="s">
        <v>137</v>
      </c>
      <c r="K8037" t="s">
        <v>138</v>
      </c>
      <c r="L8037" t="s">
        <v>21914</v>
      </c>
      <c r="M8037" t="s">
        <v>21915</v>
      </c>
      <c r="N8037">
        <v>1.348333333</v>
      </c>
      <c r="O8037">
        <v>0</v>
      </c>
      <c r="P8037">
        <v>34</v>
      </c>
      <c r="Q8037">
        <v>0</v>
      </c>
      <c r="R8037">
        <v>0</v>
      </c>
      <c r="S8037">
        <v>7</v>
      </c>
      <c r="T8037">
        <v>32</v>
      </c>
      <c r="U8037">
        <v>1</v>
      </c>
      <c r="V8037">
        <v>0</v>
      </c>
      <c r="W8037">
        <v>0</v>
      </c>
      <c r="X8037">
        <v>51.08065517718493</v>
      </c>
      <c r="Y8037">
        <v>0</v>
      </c>
      <c r="Z8037">
        <v>0</v>
      </c>
      <c r="AA8037">
        <v>1278.5654548598859</v>
      </c>
      <c r="AB8037">
        <v>346.67583266197568</v>
      </c>
      <c r="AC8037">
        <v>352.77350812744123</v>
      </c>
      <c r="AD8037">
        <v>0</v>
      </c>
      <c r="AE8037">
        <v>2029.0954508264876</v>
      </c>
    </row>
    <row r="8038" spans="1:31" x14ac:dyDescent="0.3">
      <c r="A8038">
        <v>2641774</v>
      </c>
      <c r="B8038">
        <v>1</v>
      </c>
      <c r="C8038" t="s">
        <v>81</v>
      </c>
      <c r="D8038" t="s">
        <v>119</v>
      </c>
      <c r="E8038" t="s">
        <v>147</v>
      </c>
      <c r="F8038" t="s">
        <v>21916</v>
      </c>
      <c r="G8038" t="s">
        <v>149</v>
      </c>
      <c r="H8038" t="s">
        <v>144</v>
      </c>
      <c r="I8038" t="s">
        <v>136</v>
      </c>
      <c r="J8038" t="s">
        <v>137</v>
      </c>
      <c r="K8038" t="s">
        <v>138</v>
      </c>
      <c r="L8038" t="s">
        <v>21917</v>
      </c>
      <c r="M8038" t="s">
        <v>21918</v>
      </c>
      <c r="N8038">
        <v>0.60972222200000004</v>
      </c>
      <c r="O8038">
        <v>1</v>
      </c>
      <c r="P8038">
        <v>386</v>
      </c>
      <c r="Q8038">
        <v>32</v>
      </c>
      <c r="R8038">
        <v>49</v>
      </c>
      <c r="S8038">
        <v>0</v>
      </c>
      <c r="T8038">
        <v>30</v>
      </c>
      <c r="U8038">
        <v>0</v>
      </c>
      <c r="V8038">
        <v>0</v>
      </c>
      <c r="W8038">
        <v>0.11009762859416668</v>
      </c>
      <c r="X8038">
        <v>37.674022603330101</v>
      </c>
      <c r="Y8038">
        <v>154.54172786531683</v>
      </c>
      <c r="Z8038">
        <v>190.35897499973183</v>
      </c>
      <c r="AA8038">
        <v>0</v>
      </c>
      <c r="AB8038">
        <v>5.7120164373619788</v>
      </c>
      <c r="AC8038">
        <v>0</v>
      </c>
      <c r="AD8038">
        <v>0</v>
      </c>
      <c r="AE8038">
        <v>388.3968395343349</v>
      </c>
    </row>
    <row r="8039" spans="1:31" x14ac:dyDescent="0.3">
      <c r="A8039">
        <v>2642106</v>
      </c>
      <c r="B8039">
        <v>1</v>
      </c>
      <c r="C8039" t="s">
        <v>80</v>
      </c>
      <c r="D8039" t="s">
        <v>105</v>
      </c>
      <c r="E8039" t="s">
        <v>132</v>
      </c>
      <c r="F8039" t="s">
        <v>21919</v>
      </c>
      <c r="G8039" t="s">
        <v>134</v>
      </c>
      <c r="H8039" t="s">
        <v>135</v>
      </c>
      <c r="I8039" t="s">
        <v>136</v>
      </c>
      <c r="J8039" t="s">
        <v>137</v>
      </c>
      <c r="K8039" t="s">
        <v>138</v>
      </c>
      <c r="L8039" t="s">
        <v>21920</v>
      </c>
      <c r="M8039" t="s">
        <v>21921</v>
      </c>
      <c r="N8039">
        <v>6.9505555550000002</v>
      </c>
      <c r="O8039">
        <v>0</v>
      </c>
      <c r="P8039">
        <v>3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4.4074163512454847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4.4074163512454847</v>
      </c>
    </row>
    <row r="8040" spans="1:31" x14ac:dyDescent="0.3">
      <c r="A8040">
        <v>2641914</v>
      </c>
      <c r="B8040">
        <v>1</v>
      </c>
      <c r="C8040" t="s">
        <v>80</v>
      </c>
      <c r="D8040" t="s">
        <v>108</v>
      </c>
      <c r="E8040" t="s">
        <v>165</v>
      </c>
      <c r="F8040" t="s">
        <v>21922</v>
      </c>
      <c r="G8040" t="s">
        <v>224</v>
      </c>
      <c r="H8040" t="s">
        <v>135</v>
      </c>
      <c r="I8040" t="s">
        <v>136</v>
      </c>
      <c r="J8040" t="s">
        <v>137</v>
      </c>
      <c r="K8040" t="s">
        <v>138</v>
      </c>
      <c r="L8040" t="s">
        <v>21923</v>
      </c>
      <c r="M8040" t="s">
        <v>21924</v>
      </c>
      <c r="N8040">
        <v>0.55222222200000004</v>
      </c>
      <c r="O8040">
        <v>0</v>
      </c>
      <c r="P8040">
        <v>6</v>
      </c>
      <c r="Q8040">
        <v>0</v>
      </c>
      <c r="R8040">
        <v>11</v>
      </c>
      <c r="S8040">
        <v>0</v>
      </c>
      <c r="T8040">
        <v>1</v>
      </c>
      <c r="U8040">
        <v>0</v>
      </c>
      <c r="V8040">
        <v>0</v>
      </c>
      <c r="W8040">
        <v>0</v>
      </c>
      <c r="X8040">
        <v>0.45606588748925403</v>
      </c>
      <c r="Y8040">
        <v>0</v>
      </c>
      <c r="Z8040">
        <v>14.637132874056709</v>
      </c>
      <c r="AA8040">
        <v>0</v>
      </c>
      <c r="AB8040">
        <v>0.11550407499783598</v>
      </c>
      <c r="AC8040">
        <v>0</v>
      </c>
      <c r="AD8040">
        <v>0</v>
      </c>
      <c r="AE8040">
        <v>15.208702836543798</v>
      </c>
    </row>
    <row r="8041" spans="1:31" x14ac:dyDescent="0.3">
      <c r="A8041">
        <v>2641920</v>
      </c>
      <c r="B8041">
        <v>1</v>
      </c>
      <c r="C8041" t="s">
        <v>81</v>
      </c>
      <c r="D8041" t="s">
        <v>118</v>
      </c>
      <c r="E8041" t="s">
        <v>165</v>
      </c>
      <c r="F8041" t="s">
        <v>21925</v>
      </c>
      <c r="G8041" t="s">
        <v>1115</v>
      </c>
      <c r="H8041" t="s">
        <v>135</v>
      </c>
      <c r="I8041" t="s">
        <v>136</v>
      </c>
      <c r="J8041" t="s">
        <v>3</v>
      </c>
      <c r="K8041" t="s">
        <v>138</v>
      </c>
      <c r="L8041" t="s">
        <v>21926</v>
      </c>
      <c r="M8041" t="s">
        <v>21927</v>
      </c>
      <c r="N8041">
        <v>1.0494444439999999</v>
      </c>
      <c r="O8041">
        <v>0</v>
      </c>
      <c r="P8041">
        <v>106</v>
      </c>
      <c r="Q8041">
        <v>0</v>
      </c>
      <c r="R8041">
        <v>0</v>
      </c>
      <c r="S8041">
        <v>0</v>
      </c>
      <c r="T8041">
        <v>1</v>
      </c>
      <c r="U8041">
        <v>0</v>
      </c>
      <c r="V8041">
        <v>0</v>
      </c>
      <c r="W8041">
        <v>0</v>
      </c>
      <c r="X8041">
        <v>29.174942835481225</v>
      </c>
      <c r="Y8041">
        <v>0</v>
      </c>
      <c r="Z8041">
        <v>0</v>
      </c>
      <c r="AA8041">
        <v>0</v>
      </c>
      <c r="AB8041">
        <v>9.8627887606179669</v>
      </c>
      <c r="AC8041">
        <v>0</v>
      </c>
      <c r="AD8041">
        <v>0</v>
      </c>
      <c r="AE8041">
        <v>39.037731596099192</v>
      </c>
    </row>
    <row r="8042" spans="1:31" x14ac:dyDescent="0.3">
      <c r="A8042">
        <v>2642501</v>
      </c>
      <c r="B8042">
        <v>1</v>
      </c>
      <c r="C8042" t="s">
        <v>80</v>
      </c>
      <c r="D8042" t="s">
        <v>93</v>
      </c>
      <c r="E8042" t="s">
        <v>165</v>
      </c>
      <c r="F8042" t="s">
        <v>21928</v>
      </c>
      <c r="G8042" t="s">
        <v>224</v>
      </c>
      <c r="H8042" t="s">
        <v>135</v>
      </c>
      <c r="I8042" t="s">
        <v>136</v>
      </c>
      <c r="J8042" t="s">
        <v>137</v>
      </c>
      <c r="K8042" t="s">
        <v>138</v>
      </c>
      <c r="L8042" t="s">
        <v>21929</v>
      </c>
      <c r="M8042" t="s">
        <v>21930</v>
      </c>
      <c r="N8042">
        <v>2.2311111110000001</v>
      </c>
      <c r="O8042">
        <v>0</v>
      </c>
      <c r="P8042">
        <v>2</v>
      </c>
      <c r="Q8042">
        <v>0</v>
      </c>
      <c r="R8042">
        <v>8</v>
      </c>
      <c r="S8042">
        <v>0</v>
      </c>
      <c r="T8042">
        <v>1</v>
      </c>
      <c r="U8042">
        <v>0</v>
      </c>
      <c r="V8042">
        <v>0</v>
      </c>
      <c r="W8042">
        <v>0</v>
      </c>
      <c r="X8042">
        <v>1.0494940421232652</v>
      </c>
      <c r="Y8042">
        <v>0</v>
      </c>
      <c r="Z8042">
        <v>39.122705991397446</v>
      </c>
      <c r="AA8042">
        <v>0</v>
      </c>
      <c r="AB8042">
        <v>7.2735946568140797</v>
      </c>
      <c r="AC8042">
        <v>0</v>
      </c>
      <c r="AD8042">
        <v>0</v>
      </c>
      <c r="AE8042">
        <v>47.445794690334793</v>
      </c>
    </row>
    <row r="8043" spans="1:31" x14ac:dyDescent="0.3">
      <c r="A8043">
        <v>2642178</v>
      </c>
      <c r="B8043">
        <v>2</v>
      </c>
      <c r="C8043" t="s">
        <v>80</v>
      </c>
      <c r="D8043" t="s">
        <v>105</v>
      </c>
      <c r="E8043" t="s">
        <v>152</v>
      </c>
      <c r="F8043" t="s">
        <v>9193</v>
      </c>
      <c r="G8043" t="s">
        <v>154</v>
      </c>
      <c r="H8043" t="s">
        <v>135</v>
      </c>
      <c r="I8043" t="s">
        <v>241</v>
      </c>
      <c r="J8043" t="s">
        <v>137</v>
      </c>
      <c r="K8043" t="s">
        <v>138</v>
      </c>
      <c r="L8043" t="s">
        <v>21256</v>
      </c>
      <c r="M8043" t="s">
        <v>21931</v>
      </c>
      <c r="N8043">
        <v>3.8055554999999998E-2</v>
      </c>
      <c r="O8043">
        <v>0</v>
      </c>
      <c r="P8043">
        <v>330</v>
      </c>
      <c r="Q8043">
        <v>0</v>
      </c>
      <c r="R8043">
        <v>0</v>
      </c>
      <c r="S8043">
        <v>0</v>
      </c>
      <c r="T8043">
        <v>41</v>
      </c>
      <c r="U8043">
        <v>0</v>
      </c>
      <c r="V8043">
        <v>0</v>
      </c>
      <c r="W8043">
        <v>0</v>
      </c>
      <c r="X8043">
        <v>3.3859689702632969</v>
      </c>
      <c r="Y8043">
        <v>0</v>
      </c>
      <c r="Z8043">
        <v>0</v>
      </c>
      <c r="AA8043">
        <v>0</v>
      </c>
      <c r="AB8043">
        <v>2.3813736295050809</v>
      </c>
      <c r="AC8043">
        <v>0</v>
      </c>
      <c r="AD8043">
        <v>0</v>
      </c>
      <c r="AE8043">
        <v>5.7673425997683783</v>
      </c>
    </row>
    <row r="8044" spans="1:31" x14ac:dyDescent="0.3">
      <c r="A8044">
        <v>2641851</v>
      </c>
      <c r="B8044">
        <v>1</v>
      </c>
      <c r="C8044" t="s">
        <v>80</v>
      </c>
      <c r="D8044" t="s">
        <v>108</v>
      </c>
      <c r="E8044" t="s">
        <v>141</v>
      </c>
      <c r="F8044" t="s">
        <v>21932</v>
      </c>
      <c r="G8044" t="s">
        <v>161</v>
      </c>
      <c r="H8044" t="s">
        <v>144</v>
      </c>
      <c r="I8044" t="s">
        <v>136</v>
      </c>
      <c r="J8044" t="s">
        <v>137</v>
      </c>
      <c r="K8044" t="s">
        <v>162</v>
      </c>
      <c r="L8044" t="s">
        <v>21933</v>
      </c>
      <c r="M8044" t="s">
        <v>21934</v>
      </c>
      <c r="N8044">
        <v>8.66</v>
      </c>
      <c r="O8044">
        <v>0</v>
      </c>
      <c r="P8044">
        <v>78</v>
      </c>
      <c r="Q8044">
        <v>0</v>
      </c>
      <c r="R8044">
        <v>81</v>
      </c>
      <c r="S8044">
        <v>0</v>
      </c>
      <c r="T8044">
        <v>53</v>
      </c>
      <c r="U8044">
        <v>0</v>
      </c>
      <c r="V8044">
        <v>0</v>
      </c>
      <c r="W8044">
        <v>0</v>
      </c>
      <c r="X8044">
        <v>193.71153340539479</v>
      </c>
      <c r="Y8044">
        <v>0</v>
      </c>
      <c r="Z8044">
        <v>1723.2223562235527</v>
      </c>
      <c r="AA8044">
        <v>0</v>
      </c>
      <c r="AB8044">
        <v>716.08424762720631</v>
      </c>
      <c r="AC8044">
        <v>0</v>
      </c>
      <c r="AD8044">
        <v>0</v>
      </c>
      <c r="AE8044">
        <v>2633.0181372561538</v>
      </c>
    </row>
    <row r="8045" spans="1:31" x14ac:dyDescent="0.3">
      <c r="A8045">
        <v>2642017</v>
      </c>
      <c r="B8045">
        <v>1</v>
      </c>
      <c r="C8045" t="s">
        <v>81</v>
      </c>
      <c r="D8045" t="s">
        <v>112</v>
      </c>
      <c r="E8045" t="s">
        <v>132</v>
      </c>
      <c r="F8045" t="s">
        <v>21935</v>
      </c>
      <c r="G8045" t="s">
        <v>268</v>
      </c>
      <c r="H8045" t="s">
        <v>135</v>
      </c>
      <c r="I8045" t="s">
        <v>136</v>
      </c>
      <c r="J8045" t="s">
        <v>137</v>
      </c>
      <c r="K8045" t="s">
        <v>138</v>
      </c>
      <c r="L8045" t="s">
        <v>21936</v>
      </c>
      <c r="M8045" t="s">
        <v>21937</v>
      </c>
      <c r="N8045">
        <v>7.119444444</v>
      </c>
      <c r="O8045">
        <v>0</v>
      </c>
      <c r="P8045">
        <v>0</v>
      </c>
      <c r="Q8045">
        <v>0</v>
      </c>
      <c r="R8045">
        <v>1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</row>
    <row r="8046" spans="1:31" x14ac:dyDescent="0.3">
      <c r="A8046">
        <v>2641874</v>
      </c>
      <c r="B8046">
        <v>1</v>
      </c>
      <c r="C8046" t="s">
        <v>80</v>
      </c>
      <c r="D8046" t="s">
        <v>100</v>
      </c>
      <c r="E8046" t="s">
        <v>132</v>
      </c>
      <c r="F8046" t="s">
        <v>21938</v>
      </c>
      <c r="G8046" t="s">
        <v>134</v>
      </c>
      <c r="H8046" t="s">
        <v>135</v>
      </c>
      <c r="I8046" t="s">
        <v>136</v>
      </c>
      <c r="J8046" t="s">
        <v>137</v>
      </c>
      <c r="K8046" t="s">
        <v>138</v>
      </c>
      <c r="L8046" t="s">
        <v>21939</v>
      </c>
      <c r="M8046" t="s">
        <v>21940</v>
      </c>
      <c r="N8046">
        <v>2.37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</row>
    <row r="8047" spans="1:31" x14ac:dyDescent="0.3">
      <c r="A8047">
        <v>2642541</v>
      </c>
      <c r="B8047">
        <v>1</v>
      </c>
      <c r="C8047" t="s">
        <v>80</v>
      </c>
      <c r="D8047" t="s">
        <v>93</v>
      </c>
      <c r="E8047" t="s">
        <v>152</v>
      </c>
      <c r="F8047" t="s">
        <v>21941</v>
      </c>
      <c r="G8047" t="s">
        <v>191</v>
      </c>
      <c r="H8047" t="s">
        <v>135</v>
      </c>
      <c r="I8047" t="s">
        <v>136</v>
      </c>
      <c r="J8047" t="s">
        <v>137</v>
      </c>
      <c r="K8047" t="s">
        <v>138</v>
      </c>
      <c r="L8047" t="s">
        <v>21942</v>
      </c>
      <c r="M8047" t="s">
        <v>21943</v>
      </c>
      <c r="N8047">
        <v>1.1405555549999999</v>
      </c>
      <c r="O8047">
        <v>0</v>
      </c>
      <c r="P8047">
        <v>28</v>
      </c>
      <c r="Q8047">
        <v>0</v>
      </c>
      <c r="R8047">
        <v>17</v>
      </c>
      <c r="S8047">
        <v>0</v>
      </c>
      <c r="T8047">
        <v>17</v>
      </c>
      <c r="U8047">
        <v>0</v>
      </c>
      <c r="V8047">
        <v>0</v>
      </c>
      <c r="W8047">
        <v>0</v>
      </c>
      <c r="X8047">
        <v>25.241887019961091</v>
      </c>
      <c r="Y8047">
        <v>0</v>
      </c>
      <c r="Z8047">
        <v>132.39835945893924</v>
      </c>
      <c r="AA8047">
        <v>0</v>
      </c>
      <c r="AB8047">
        <v>5.4886942217937342</v>
      </c>
      <c r="AC8047">
        <v>0</v>
      </c>
      <c r="AD8047">
        <v>0</v>
      </c>
      <c r="AE8047">
        <v>163.12894070069407</v>
      </c>
    </row>
    <row r="8048" spans="1:31" x14ac:dyDescent="0.3">
      <c r="A8048">
        <v>2641710</v>
      </c>
      <c r="B8048">
        <v>4</v>
      </c>
      <c r="C8048" t="s">
        <v>80</v>
      </c>
      <c r="D8048" t="s">
        <v>84</v>
      </c>
      <c r="E8048" t="s">
        <v>141</v>
      </c>
      <c r="F8048" t="s">
        <v>21944</v>
      </c>
      <c r="G8048" t="s">
        <v>1177</v>
      </c>
      <c r="H8048" t="s">
        <v>144</v>
      </c>
      <c r="I8048" t="s">
        <v>136</v>
      </c>
      <c r="J8048" t="s">
        <v>137</v>
      </c>
      <c r="K8048" t="s">
        <v>138</v>
      </c>
      <c r="L8048" t="s">
        <v>21848</v>
      </c>
      <c r="M8048" t="s">
        <v>21830</v>
      </c>
      <c r="N8048">
        <v>0.80055555499999997</v>
      </c>
      <c r="O8048">
        <v>0</v>
      </c>
      <c r="P8048">
        <v>4532</v>
      </c>
      <c r="Q8048">
        <v>0</v>
      </c>
      <c r="R8048">
        <v>0</v>
      </c>
      <c r="S8048">
        <v>1</v>
      </c>
      <c r="T8048">
        <v>402</v>
      </c>
      <c r="U8048">
        <v>0</v>
      </c>
      <c r="V8048">
        <v>1</v>
      </c>
      <c r="W8048">
        <v>0</v>
      </c>
      <c r="X8048">
        <v>958.42218369954082</v>
      </c>
      <c r="Y8048">
        <v>0</v>
      </c>
      <c r="Z8048">
        <v>0</v>
      </c>
      <c r="AA8048">
        <v>16.364375272802889</v>
      </c>
      <c r="AB8048">
        <v>301.56176138720332</v>
      </c>
      <c r="AC8048">
        <v>0</v>
      </c>
      <c r="AD8048">
        <v>11.618378697312176</v>
      </c>
      <c r="AE8048">
        <v>1287.9666990568592</v>
      </c>
    </row>
    <row r="8049" spans="1:31" x14ac:dyDescent="0.3">
      <c r="A8049">
        <v>2641751</v>
      </c>
      <c r="B8049">
        <v>1</v>
      </c>
      <c r="C8049" t="s">
        <v>80</v>
      </c>
      <c r="D8049" t="s">
        <v>85</v>
      </c>
      <c r="E8049" t="s">
        <v>141</v>
      </c>
      <c r="F8049" t="s">
        <v>21945</v>
      </c>
      <c r="G8049" t="s">
        <v>562</v>
      </c>
      <c r="H8049" t="s">
        <v>144</v>
      </c>
      <c r="I8049" t="s">
        <v>136</v>
      </c>
      <c r="J8049" t="s">
        <v>137</v>
      </c>
      <c r="K8049" t="s">
        <v>138</v>
      </c>
      <c r="L8049" t="s">
        <v>21946</v>
      </c>
      <c r="M8049" t="s">
        <v>21947</v>
      </c>
      <c r="N8049">
        <v>0.20972222200000001</v>
      </c>
      <c r="O8049">
        <v>0</v>
      </c>
      <c r="P8049">
        <v>380</v>
      </c>
      <c r="Q8049">
        <v>0</v>
      </c>
      <c r="R8049">
        <v>0</v>
      </c>
      <c r="S8049">
        <v>0</v>
      </c>
      <c r="T8049">
        <v>24</v>
      </c>
      <c r="U8049">
        <v>0</v>
      </c>
      <c r="V8049">
        <v>0</v>
      </c>
      <c r="W8049">
        <v>0</v>
      </c>
      <c r="X8049">
        <v>22.222925982561183</v>
      </c>
      <c r="Y8049">
        <v>0</v>
      </c>
      <c r="Z8049">
        <v>0</v>
      </c>
      <c r="AA8049">
        <v>0</v>
      </c>
      <c r="AB8049">
        <v>8.9534325549581624</v>
      </c>
      <c r="AC8049">
        <v>0</v>
      </c>
      <c r="AD8049">
        <v>0</v>
      </c>
      <c r="AE8049">
        <v>31.176358537519345</v>
      </c>
    </row>
    <row r="8050" spans="1:31" x14ac:dyDescent="0.3">
      <c r="A8050">
        <v>2642000</v>
      </c>
      <c r="B8050">
        <v>1</v>
      </c>
      <c r="C8050" t="s">
        <v>80</v>
      </c>
      <c r="D8050" t="s">
        <v>107</v>
      </c>
      <c r="E8050" t="s">
        <v>165</v>
      </c>
      <c r="F8050" t="s">
        <v>21948</v>
      </c>
      <c r="G8050" t="s">
        <v>154</v>
      </c>
      <c r="H8050" t="s">
        <v>135</v>
      </c>
      <c r="I8050" t="s">
        <v>136</v>
      </c>
      <c r="J8050" t="s">
        <v>137</v>
      </c>
      <c r="K8050" t="s">
        <v>138</v>
      </c>
      <c r="L8050" t="s">
        <v>21949</v>
      </c>
      <c r="M8050" t="s">
        <v>21950</v>
      </c>
      <c r="N8050">
        <v>1.3530555550000001</v>
      </c>
      <c r="O8050">
        <v>0</v>
      </c>
      <c r="P8050">
        <v>117</v>
      </c>
      <c r="Q8050">
        <v>0</v>
      </c>
      <c r="R8050">
        <v>1</v>
      </c>
      <c r="S8050">
        <v>0</v>
      </c>
      <c r="T8050">
        <v>13</v>
      </c>
      <c r="U8050">
        <v>0</v>
      </c>
      <c r="V8050">
        <v>0</v>
      </c>
      <c r="W8050">
        <v>0</v>
      </c>
      <c r="X8050">
        <v>43.004359983953726</v>
      </c>
      <c r="Y8050">
        <v>0</v>
      </c>
      <c r="Z8050">
        <v>0.11106407932757333</v>
      </c>
      <c r="AA8050">
        <v>0</v>
      </c>
      <c r="AB8050">
        <v>29.582788738282009</v>
      </c>
      <c r="AC8050">
        <v>0</v>
      </c>
      <c r="AD8050">
        <v>0</v>
      </c>
      <c r="AE8050">
        <v>72.698212801563315</v>
      </c>
    </row>
    <row r="8051" spans="1:31" x14ac:dyDescent="0.3">
      <c r="A8051">
        <v>2642392</v>
      </c>
      <c r="B8051">
        <v>1</v>
      </c>
      <c r="C8051" t="s">
        <v>81</v>
      </c>
      <c r="D8051" t="s">
        <v>120</v>
      </c>
      <c r="E8051" t="s">
        <v>152</v>
      </c>
      <c r="F8051" t="s">
        <v>6204</v>
      </c>
      <c r="G8051" t="s">
        <v>191</v>
      </c>
      <c r="H8051" t="s">
        <v>135</v>
      </c>
      <c r="I8051" t="s">
        <v>136</v>
      </c>
      <c r="J8051" t="s">
        <v>137</v>
      </c>
      <c r="K8051" t="s">
        <v>138</v>
      </c>
      <c r="L8051" t="s">
        <v>21951</v>
      </c>
      <c r="M8051" t="s">
        <v>21952</v>
      </c>
      <c r="N8051">
        <v>0.79027777700000001</v>
      </c>
      <c r="O8051">
        <v>0</v>
      </c>
      <c r="P8051">
        <v>409</v>
      </c>
      <c r="Q8051">
        <v>0</v>
      </c>
      <c r="R8051">
        <v>2</v>
      </c>
      <c r="S8051">
        <v>0</v>
      </c>
      <c r="T8051">
        <v>17</v>
      </c>
      <c r="U8051">
        <v>0</v>
      </c>
      <c r="V8051">
        <v>0</v>
      </c>
      <c r="W8051">
        <v>0</v>
      </c>
      <c r="X8051">
        <v>106.87629277875045</v>
      </c>
      <c r="Y8051">
        <v>0</v>
      </c>
      <c r="Z8051">
        <v>10.762864539594144</v>
      </c>
      <c r="AA8051">
        <v>0</v>
      </c>
      <c r="AB8051">
        <v>8.2577814975238084</v>
      </c>
      <c r="AC8051">
        <v>0</v>
      </c>
      <c r="AD8051">
        <v>0</v>
      </c>
      <c r="AE8051">
        <v>125.89693881586841</v>
      </c>
    </row>
    <row r="8052" spans="1:31" x14ac:dyDescent="0.3">
      <c r="A8052">
        <v>2642169</v>
      </c>
      <c r="B8052">
        <v>2</v>
      </c>
      <c r="C8052" t="s">
        <v>80</v>
      </c>
      <c r="D8052" t="s">
        <v>110</v>
      </c>
      <c r="E8052" t="s">
        <v>152</v>
      </c>
      <c r="F8052" t="s">
        <v>21953</v>
      </c>
      <c r="G8052" t="s">
        <v>224</v>
      </c>
      <c r="H8052" t="s">
        <v>135</v>
      </c>
      <c r="I8052" t="s">
        <v>136</v>
      </c>
      <c r="J8052" t="s">
        <v>137</v>
      </c>
      <c r="K8052" t="s">
        <v>138</v>
      </c>
      <c r="L8052" t="s">
        <v>21910</v>
      </c>
      <c r="M8052" t="s">
        <v>21954</v>
      </c>
      <c r="N8052">
        <v>0.92361111100000004</v>
      </c>
      <c r="O8052">
        <v>0</v>
      </c>
      <c r="P8052">
        <v>485</v>
      </c>
      <c r="Q8052">
        <v>0</v>
      </c>
      <c r="R8052">
        <v>0</v>
      </c>
      <c r="S8052">
        <v>0</v>
      </c>
      <c r="T8052">
        <v>60</v>
      </c>
      <c r="U8052">
        <v>0</v>
      </c>
      <c r="V8052">
        <v>2</v>
      </c>
      <c r="W8052">
        <v>0</v>
      </c>
      <c r="X8052">
        <v>143.81803909266614</v>
      </c>
      <c r="Y8052">
        <v>0</v>
      </c>
      <c r="Z8052">
        <v>0</v>
      </c>
      <c r="AA8052">
        <v>0</v>
      </c>
      <c r="AB8052">
        <v>56.257258949745804</v>
      </c>
      <c r="AC8052">
        <v>0</v>
      </c>
      <c r="AD8052">
        <v>4.6542624150695087</v>
      </c>
      <c r="AE8052">
        <v>204.72956045748143</v>
      </c>
    </row>
    <row r="8053" spans="1:31" x14ac:dyDescent="0.3">
      <c r="A8053">
        <v>2642143</v>
      </c>
      <c r="B8053">
        <v>1</v>
      </c>
      <c r="C8053" t="s">
        <v>81</v>
      </c>
      <c r="D8053" t="s">
        <v>112</v>
      </c>
      <c r="E8053" t="s">
        <v>165</v>
      </c>
      <c r="F8053" t="s">
        <v>21955</v>
      </c>
      <c r="G8053" t="s">
        <v>224</v>
      </c>
      <c r="H8053" t="s">
        <v>135</v>
      </c>
      <c r="I8053" t="s">
        <v>136</v>
      </c>
      <c r="J8053" t="s">
        <v>137</v>
      </c>
      <c r="K8053" t="s">
        <v>138</v>
      </c>
      <c r="L8053" t="s">
        <v>21956</v>
      </c>
      <c r="M8053" t="s">
        <v>21957</v>
      </c>
      <c r="N8053">
        <v>0.67972222199999999</v>
      </c>
      <c r="O8053">
        <v>0</v>
      </c>
      <c r="P8053">
        <v>185</v>
      </c>
      <c r="Q8053">
        <v>0</v>
      </c>
      <c r="R8053">
        <v>0</v>
      </c>
      <c r="S8053">
        <v>0</v>
      </c>
      <c r="T8053">
        <v>8</v>
      </c>
      <c r="U8053">
        <v>0</v>
      </c>
      <c r="V8053">
        <v>0</v>
      </c>
      <c r="W8053">
        <v>0</v>
      </c>
      <c r="X8053">
        <v>33.669382812334732</v>
      </c>
      <c r="Y8053">
        <v>0</v>
      </c>
      <c r="Z8053">
        <v>0</v>
      </c>
      <c r="AA8053">
        <v>0</v>
      </c>
      <c r="AB8053">
        <v>7.9825804913255318</v>
      </c>
      <c r="AC8053">
        <v>0</v>
      </c>
      <c r="AD8053">
        <v>0</v>
      </c>
      <c r="AE8053">
        <v>41.651963303660267</v>
      </c>
    </row>
    <row r="8054" spans="1:31" x14ac:dyDescent="0.3">
      <c r="A8054">
        <v>2642086</v>
      </c>
      <c r="B8054">
        <v>1</v>
      </c>
      <c r="C8054" t="s">
        <v>80</v>
      </c>
      <c r="D8054" t="s">
        <v>100</v>
      </c>
      <c r="E8054" t="s">
        <v>194</v>
      </c>
      <c r="F8054" t="s">
        <v>3906</v>
      </c>
      <c r="G8054" t="s">
        <v>149</v>
      </c>
      <c r="H8054" t="s">
        <v>144</v>
      </c>
      <c r="I8054" t="s">
        <v>136</v>
      </c>
      <c r="J8054" t="s">
        <v>137</v>
      </c>
      <c r="K8054" t="s">
        <v>138</v>
      </c>
      <c r="L8054" t="s">
        <v>21958</v>
      </c>
      <c r="M8054" t="s">
        <v>21959</v>
      </c>
      <c r="N8054">
        <v>1.0263888880000001</v>
      </c>
      <c r="O8054">
        <v>11</v>
      </c>
      <c r="P8054">
        <v>37</v>
      </c>
      <c r="Q8054">
        <v>67</v>
      </c>
      <c r="R8054">
        <v>85</v>
      </c>
      <c r="S8054">
        <v>14</v>
      </c>
      <c r="T8054">
        <v>39</v>
      </c>
      <c r="U8054">
        <v>0</v>
      </c>
      <c r="V8054">
        <v>1</v>
      </c>
      <c r="W8054">
        <v>5.6842626684707867</v>
      </c>
      <c r="X8054">
        <v>11.026643071390811</v>
      </c>
      <c r="Y8054">
        <v>245.459497531305</v>
      </c>
      <c r="Z8054">
        <v>134.34729666442075</v>
      </c>
      <c r="AA8054">
        <v>130.69053951219385</v>
      </c>
      <c r="AB8054">
        <v>70.351399823777001</v>
      </c>
      <c r="AC8054">
        <v>0</v>
      </c>
      <c r="AD8054">
        <v>6.4825959316834254</v>
      </c>
      <c r="AE8054">
        <v>604.04223520324172</v>
      </c>
    </row>
    <row r="8055" spans="1:31" x14ac:dyDescent="0.3">
      <c r="A8055">
        <v>2642335</v>
      </c>
      <c r="B8055">
        <v>1</v>
      </c>
      <c r="C8055" t="s">
        <v>81</v>
      </c>
      <c r="D8055" t="s">
        <v>127</v>
      </c>
      <c r="E8055" t="s">
        <v>152</v>
      </c>
      <c r="F8055" t="s">
        <v>21087</v>
      </c>
      <c r="G8055" t="s">
        <v>191</v>
      </c>
      <c r="H8055" t="s">
        <v>135</v>
      </c>
      <c r="I8055" t="s">
        <v>136</v>
      </c>
      <c r="J8055" t="s">
        <v>137</v>
      </c>
      <c r="K8055" t="s">
        <v>138</v>
      </c>
      <c r="L8055" t="s">
        <v>21960</v>
      </c>
      <c r="M8055" t="s">
        <v>21961</v>
      </c>
      <c r="N8055">
        <v>1.0961111109999999</v>
      </c>
      <c r="O8055">
        <v>0</v>
      </c>
      <c r="P8055">
        <v>338</v>
      </c>
      <c r="Q8055">
        <v>0</v>
      </c>
      <c r="R8055">
        <v>9</v>
      </c>
      <c r="S8055">
        <v>0</v>
      </c>
      <c r="T8055">
        <v>48</v>
      </c>
      <c r="U8055">
        <v>0</v>
      </c>
      <c r="V8055">
        <v>0</v>
      </c>
      <c r="W8055">
        <v>0</v>
      </c>
      <c r="X8055">
        <v>90.119389173612902</v>
      </c>
      <c r="Y8055">
        <v>0</v>
      </c>
      <c r="Z8055">
        <v>46.755144713248342</v>
      </c>
      <c r="AA8055">
        <v>0</v>
      </c>
      <c r="AB8055">
        <v>37.370178362263331</v>
      </c>
      <c r="AC8055">
        <v>0</v>
      </c>
      <c r="AD8055">
        <v>0</v>
      </c>
      <c r="AE8055">
        <v>174.24471224912458</v>
      </c>
    </row>
    <row r="8056" spans="1:31" x14ac:dyDescent="0.3">
      <c r="A8056">
        <v>2642584</v>
      </c>
      <c r="B8056">
        <v>1</v>
      </c>
      <c r="C8056" t="s">
        <v>80</v>
      </c>
      <c r="D8056" t="s">
        <v>105</v>
      </c>
      <c r="E8056" t="s">
        <v>165</v>
      </c>
      <c r="F8056" t="s">
        <v>21962</v>
      </c>
      <c r="G8056" t="s">
        <v>224</v>
      </c>
      <c r="H8056" t="s">
        <v>135</v>
      </c>
      <c r="I8056" t="s">
        <v>136</v>
      </c>
      <c r="J8056" t="s">
        <v>137</v>
      </c>
      <c r="K8056" t="s">
        <v>138</v>
      </c>
      <c r="L8056" t="s">
        <v>21963</v>
      </c>
      <c r="M8056" t="s">
        <v>21964</v>
      </c>
      <c r="N8056">
        <v>1.7469444439999999</v>
      </c>
      <c r="O8056">
        <v>0</v>
      </c>
      <c r="P8056">
        <v>203</v>
      </c>
      <c r="Q8056">
        <v>0</v>
      </c>
      <c r="R8056">
        <v>0</v>
      </c>
      <c r="S8056">
        <v>0</v>
      </c>
      <c r="T8056">
        <v>20</v>
      </c>
      <c r="U8056">
        <v>0</v>
      </c>
      <c r="V8056">
        <v>0</v>
      </c>
      <c r="W8056">
        <v>0</v>
      </c>
      <c r="X8056">
        <v>100.37993326815142</v>
      </c>
      <c r="Y8056">
        <v>0</v>
      </c>
      <c r="Z8056">
        <v>0</v>
      </c>
      <c r="AA8056">
        <v>0</v>
      </c>
      <c r="AB8056">
        <v>66.185693169484153</v>
      </c>
      <c r="AC8056">
        <v>0</v>
      </c>
      <c r="AD8056">
        <v>0</v>
      </c>
      <c r="AE8056">
        <v>166.56562643763556</v>
      </c>
    </row>
    <row r="8057" spans="1:31" x14ac:dyDescent="0.3">
      <c r="A8057">
        <v>2642435</v>
      </c>
      <c r="B8057">
        <v>1</v>
      </c>
      <c r="C8057" t="s">
        <v>81</v>
      </c>
      <c r="D8057" t="s">
        <v>112</v>
      </c>
      <c r="E8057" t="s">
        <v>152</v>
      </c>
      <c r="F8057" t="s">
        <v>8066</v>
      </c>
      <c r="G8057" t="s">
        <v>191</v>
      </c>
      <c r="H8057" t="s">
        <v>135</v>
      </c>
      <c r="I8057" t="s">
        <v>136</v>
      </c>
      <c r="J8057" t="s">
        <v>137</v>
      </c>
      <c r="K8057" t="s">
        <v>138</v>
      </c>
      <c r="L8057" t="s">
        <v>21965</v>
      </c>
      <c r="M8057" t="s">
        <v>21966</v>
      </c>
      <c r="N8057">
        <v>1.936388888</v>
      </c>
      <c r="O8057">
        <v>0</v>
      </c>
      <c r="P8057">
        <v>664</v>
      </c>
      <c r="Q8057">
        <v>0</v>
      </c>
      <c r="R8057">
        <v>0</v>
      </c>
      <c r="S8057">
        <v>0</v>
      </c>
      <c r="T8057">
        <v>23</v>
      </c>
      <c r="U8057">
        <v>0</v>
      </c>
      <c r="V8057">
        <v>0</v>
      </c>
      <c r="W8057">
        <v>0</v>
      </c>
      <c r="X8057">
        <v>295.28874275703981</v>
      </c>
      <c r="Y8057">
        <v>0</v>
      </c>
      <c r="Z8057">
        <v>0</v>
      </c>
      <c r="AA8057">
        <v>0</v>
      </c>
      <c r="AB8057">
        <v>28.704826051287782</v>
      </c>
      <c r="AC8057">
        <v>0</v>
      </c>
      <c r="AD8057">
        <v>0</v>
      </c>
      <c r="AE8057">
        <v>323.99356880832761</v>
      </c>
    </row>
    <row r="8058" spans="1:31" x14ac:dyDescent="0.3">
      <c r="A8058">
        <v>2642478</v>
      </c>
      <c r="B8058">
        <v>1</v>
      </c>
      <c r="C8058" t="s">
        <v>80</v>
      </c>
      <c r="D8058" t="s">
        <v>85</v>
      </c>
      <c r="E8058" t="s">
        <v>132</v>
      </c>
      <c r="F8058" t="s">
        <v>21967</v>
      </c>
      <c r="G8058" t="s">
        <v>134</v>
      </c>
      <c r="H8058" t="s">
        <v>135</v>
      </c>
      <c r="I8058" t="s">
        <v>136</v>
      </c>
      <c r="J8058" t="s">
        <v>137</v>
      </c>
      <c r="K8058" t="s">
        <v>138</v>
      </c>
      <c r="L8058" t="s">
        <v>21968</v>
      </c>
      <c r="M8058" t="s">
        <v>21969</v>
      </c>
      <c r="N8058">
        <v>4.6577777769999997</v>
      </c>
      <c r="O8058">
        <v>0</v>
      </c>
      <c r="P8058">
        <v>20</v>
      </c>
      <c r="Q8058">
        <v>0</v>
      </c>
      <c r="R8058">
        <v>0</v>
      </c>
      <c r="S8058">
        <v>0</v>
      </c>
      <c r="T8058">
        <v>4</v>
      </c>
      <c r="U8058">
        <v>0</v>
      </c>
      <c r="V8058">
        <v>0</v>
      </c>
      <c r="W8058">
        <v>0</v>
      </c>
      <c r="X8058">
        <v>24.761090694455877</v>
      </c>
      <c r="Y8058">
        <v>0</v>
      </c>
      <c r="Z8058">
        <v>0</v>
      </c>
      <c r="AA8058">
        <v>0</v>
      </c>
      <c r="AB8058">
        <v>20.156120047147962</v>
      </c>
      <c r="AC8058">
        <v>0</v>
      </c>
      <c r="AD8058">
        <v>0</v>
      </c>
      <c r="AE8058">
        <v>44.917210741603839</v>
      </c>
    </row>
    <row r="8059" spans="1:31" x14ac:dyDescent="0.3">
      <c r="A8059">
        <v>2641937</v>
      </c>
      <c r="B8059">
        <v>1</v>
      </c>
      <c r="C8059" t="s">
        <v>81</v>
      </c>
      <c r="D8059" t="s">
        <v>112</v>
      </c>
      <c r="E8059" t="s">
        <v>147</v>
      </c>
      <c r="F8059" t="s">
        <v>17991</v>
      </c>
      <c r="G8059" t="s">
        <v>149</v>
      </c>
      <c r="H8059" t="s">
        <v>144</v>
      </c>
      <c r="I8059" t="s">
        <v>136</v>
      </c>
      <c r="J8059" t="s">
        <v>137</v>
      </c>
      <c r="K8059" t="s">
        <v>138</v>
      </c>
      <c r="L8059" t="s">
        <v>21970</v>
      </c>
      <c r="M8059" t="s">
        <v>21971</v>
      </c>
      <c r="N8059">
        <v>0.13500000000000001</v>
      </c>
      <c r="O8059">
        <v>2</v>
      </c>
      <c r="P8059">
        <v>153</v>
      </c>
      <c r="Q8059">
        <v>22</v>
      </c>
      <c r="R8059">
        <v>10</v>
      </c>
      <c r="S8059">
        <v>2</v>
      </c>
      <c r="T8059">
        <v>9</v>
      </c>
      <c r="U8059">
        <v>0</v>
      </c>
      <c r="V8059">
        <v>0</v>
      </c>
      <c r="W8059">
        <v>7.7306555728888893E-2</v>
      </c>
      <c r="X8059">
        <v>3.2546005107228093</v>
      </c>
      <c r="Y8059">
        <v>14.804325739114477</v>
      </c>
      <c r="Z8059">
        <v>9.1122664817662677</v>
      </c>
      <c r="AA8059">
        <v>4.4137521248066172</v>
      </c>
      <c r="AB8059">
        <v>0.29756755140660579</v>
      </c>
      <c r="AC8059">
        <v>0</v>
      </c>
      <c r="AD8059">
        <v>0</v>
      </c>
      <c r="AE8059">
        <v>31.959818963545665</v>
      </c>
    </row>
    <row r="8060" spans="1:31" x14ac:dyDescent="0.3">
      <c r="A8060">
        <v>2641794</v>
      </c>
      <c r="B8060">
        <v>1</v>
      </c>
      <c r="C8060" t="s">
        <v>80</v>
      </c>
      <c r="D8060" t="s">
        <v>103</v>
      </c>
      <c r="E8060" t="s">
        <v>147</v>
      </c>
      <c r="F8060" t="s">
        <v>2952</v>
      </c>
      <c r="G8060" t="s">
        <v>149</v>
      </c>
      <c r="H8060" t="s">
        <v>144</v>
      </c>
      <c r="I8060" t="s">
        <v>241</v>
      </c>
      <c r="J8060" t="s">
        <v>137</v>
      </c>
      <c r="K8060" t="s">
        <v>138</v>
      </c>
      <c r="L8060" t="s">
        <v>21972</v>
      </c>
      <c r="M8060" t="s">
        <v>21973</v>
      </c>
      <c r="N8060">
        <v>1.388888E-3</v>
      </c>
      <c r="O8060">
        <v>22</v>
      </c>
      <c r="P8060">
        <v>2687</v>
      </c>
      <c r="Q8060">
        <v>35</v>
      </c>
      <c r="R8060">
        <v>208</v>
      </c>
      <c r="S8060">
        <v>64</v>
      </c>
      <c r="T8060">
        <v>810</v>
      </c>
      <c r="U8060">
        <v>6</v>
      </c>
      <c r="V8060">
        <v>1</v>
      </c>
      <c r="W8060">
        <v>1.7378345888747506E-2</v>
      </c>
      <c r="X8060">
        <v>0.54057853516516918</v>
      </c>
      <c r="Y8060">
        <v>0.19717336937061947</v>
      </c>
      <c r="Z8060">
        <v>0.17915103069270835</v>
      </c>
      <c r="AA8060">
        <v>0.25453846421287168</v>
      </c>
      <c r="AB8060">
        <v>0.40208409270925899</v>
      </c>
      <c r="AC8060">
        <v>0.23090604075318005</v>
      </c>
      <c r="AD8060">
        <v>2.1566572684799723E-2</v>
      </c>
      <c r="AE8060">
        <v>1.843376451477355</v>
      </c>
    </row>
    <row r="8061" spans="1:31" x14ac:dyDescent="0.3">
      <c r="A8061">
        <v>2642186</v>
      </c>
      <c r="B8061">
        <v>1</v>
      </c>
      <c r="C8061" t="s">
        <v>81</v>
      </c>
      <c r="D8061" t="s">
        <v>120</v>
      </c>
      <c r="E8061" t="s">
        <v>152</v>
      </c>
      <c r="F8061" t="s">
        <v>6204</v>
      </c>
      <c r="G8061" t="s">
        <v>191</v>
      </c>
      <c r="H8061" t="s">
        <v>135</v>
      </c>
      <c r="I8061" t="s">
        <v>136</v>
      </c>
      <c r="J8061" t="s">
        <v>137</v>
      </c>
      <c r="K8061" t="s">
        <v>138</v>
      </c>
      <c r="L8061" t="s">
        <v>21974</v>
      </c>
      <c r="M8061" t="s">
        <v>21975</v>
      </c>
      <c r="N8061">
        <v>0.65944444400000002</v>
      </c>
      <c r="O8061">
        <v>0</v>
      </c>
      <c r="P8061">
        <v>409</v>
      </c>
      <c r="Q8061">
        <v>0</v>
      </c>
      <c r="R8061">
        <v>2</v>
      </c>
      <c r="S8061">
        <v>0</v>
      </c>
      <c r="T8061">
        <v>17</v>
      </c>
      <c r="U8061">
        <v>0</v>
      </c>
      <c r="V8061">
        <v>0</v>
      </c>
      <c r="W8061">
        <v>0</v>
      </c>
      <c r="X8061">
        <v>92.03588720500565</v>
      </c>
      <c r="Y8061">
        <v>0</v>
      </c>
      <c r="Z8061">
        <v>8.3558799364430101</v>
      </c>
      <c r="AA8061">
        <v>0</v>
      </c>
      <c r="AB8061">
        <v>7.4691662944149373</v>
      </c>
      <c r="AC8061">
        <v>0</v>
      </c>
      <c r="AD8061">
        <v>0</v>
      </c>
      <c r="AE8061">
        <v>107.8609334358636</v>
      </c>
    </row>
    <row r="8062" spans="1:31" x14ac:dyDescent="0.3">
      <c r="A8062">
        <v>2641957</v>
      </c>
      <c r="B8062">
        <v>1</v>
      </c>
      <c r="C8062" t="s">
        <v>80</v>
      </c>
      <c r="D8062" t="s">
        <v>107</v>
      </c>
      <c r="E8062" t="s">
        <v>194</v>
      </c>
      <c r="F8062" t="s">
        <v>14292</v>
      </c>
      <c r="G8062" t="s">
        <v>149</v>
      </c>
      <c r="H8062" t="s">
        <v>144</v>
      </c>
      <c r="I8062" t="s">
        <v>136</v>
      </c>
      <c r="J8062" t="s">
        <v>137</v>
      </c>
      <c r="K8062" t="s">
        <v>138</v>
      </c>
      <c r="L8062" t="s">
        <v>21330</v>
      </c>
      <c r="M8062" t="s">
        <v>21976</v>
      </c>
      <c r="N8062">
        <v>0.37277777699999998</v>
      </c>
      <c r="O8062">
        <v>0</v>
      </c>
      <c r="P8062">
        <v>3372</v>
      </c>
      <c r="Q8062">
        <v>1</v>
      </c>
      <c r="R8062">
        <v>36</v>
      </c>
      <c r="S8062">
        <v>6</v>
      </c>
      <c r="T8062">
        <v>189</v>
      </c>
      <c r="U8062">
        <v>0</v>
      </c>
      <c r="V8062">
        <v>1</v>
      </c>
      <c r="W8062">
        <v>0</v>
      </c>
      <c r="X8062">
        <v>308.58301093938513</v>
      </c>
      <c r="Y8062">
        <v>6.3707806043243997E-2</v>
      </c>
      <c r="Z8062">
        <v>4.552463766346424</v>
      </c>
      <c r="AA8062">
        <v>32.201769312759787</v>
      </c>
      <c r="AB8062">
        <v>81.582572894297257</v>
      </c>
      <c r="AC8062">
        <v>0</v>
      </c>
      <c r="AD8062">
        <v>0.59663976071501268</v>
      </c>
      <c r="AE8062">
        <v>427.5801644795468</v>
      </c>
    </row>
    <row r="8063" spans="1:31" x14ac:dyDescent="0.3">
      <c r="A8063">
        <v>2642621</v>
      </c>
      <c r="B8063">
        <v>1</v>
      </c>
      <c r="C8063" t="s">
        <v>81</v>
      </c>
      <c r="D8063" t="s">
        <v>118</v>
      </c>
      <c r="E8063" t="s">
        <v>152</v>
      </c>
      <c r="F8063" t="s">
        <v>2767</v>
      </c>
      <c r="G8063" t="s">
        <v>191</v>
      </c>
      <c r="H8063" t="s">
        <v>135</v>
      </c>
      <c r="I8063" t="s">
        <v>136</v>
      </c>
      <c r="J8063" t="s">
        <v>137</v>
      </c>
      <c r="K8063" t="s">
        <v>138</v>
      </c>
      <c r="L8063" t="s">
        <v>21977</v>
      </c>
      <c r="M8063" t="s">
        <v>21978</v>
      </c>
      <c r="N8063">
        <v>1.135</v>
      </c>
      <c r="O8063">
        <v>0</v>
      </c>
      <c r="P8063">
        <v>66</v>
      </c>
      <c r="Q8063">
        <v>0</v>
      </c>
      <c r="R8063">
        <v>2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21.710965868690359</v>
      </c>
      <c r="Y8063">
        <v>0</v>
      </c>
      <c r="Z8063">
        <v>6.1333372960121686</v>
      </c>
      <c r="AA8063">
        <v>0</v>
      </c>
      <c r="AB8063">
        <v>0</v>
      </c>
      <c r="AC8063">
        <v>0</v>
      </c>
      <c r="AD8063">
        <v>0</v>
      </c>
      <c r="AE8063">
        <v>27.844303164702527</v>
      </c>
    </row>
    <row r="8064" spans="1:31" x14ac:dyDescent="0.3">
      <c r="A8064">
        <v>2642003</v>
      </c>
      <c r="B8064">
        <v>1</v>
      </c>
      <c r="C8064" t="s">
        <v>81</v>
      </c>
      <c r="D8064" t="s">
        <v>128</v>
      </c>
      <c r="E8064" t="s">
        <v>147</v>
      </c>
      <c r="F8064" t="s">
        <v>21498</v>
      </c>
      <c r="G8064" t="s">
        <v>161</v>
      </c>
      <c r="H8064" t="s">
        <v>144</v>
      </c>
      <c r="I8064" t="s">
        <v>136</v>
      </c>
      <c r="J8064" t="s">
        <v>137</v>
      </c>
      <c r="K8064" t="s">
        <v>162</v>
      </c>
      <c r="L8064" t="s">
        <v>21979</v>
      </c>
      <c r="M8064" t="s">
        <v>21980</v>
      </c>
      <c r="N8064">
        <v>0.94083333300000005</v>
      </c>
      <c r="O8064">
        <v>6</v>
      </c>
      <c r="P8064">
        <v>389</v>
      </c>
      <c r="Q8064">
        <v>2</v>
      </c>
      <c r="R8064">
        <v>16</v>
      </c>
      <c r="S8064">
        <v>13</v>
      </c>
      <c r="T8064">
        <v>14</v>
      </c>
      <c r="U8064">
        <v>0</v>
      </c>
      <c r="V8064">
        <v>0</v>
      </c>
      <c r="W8064">
        <v>1.2119305293436951</v>
      </c>
      <c r="X8064">
        <v>81.922583463738292</v>
      </c>
      <c r="Y8064">
        <v>1.7112958835170646</v>
      </c>
      <c r="Z8064">
        <v>4.7068973950545949</v>
      </c>
      <c r="AA8064">
        <v>91.154879202399655</v>
      </c>
      <c r="AB8064">
        <v>8.5028161069321566</v>
      </c>
      <c r="AC8064">
        <v>0</v>
      </c>
      <c r="AD8064">
        <v>0</v>
      </c>
      <c r="AE8064">
        <v>189.21040258098546</v>
      </c>
    </row>
    <row r="8065" spans="1:31" x14ac:dyDescent="0.3">
      <c r="A8065">
        <v>2642080</v>
      </c>
      <c r="B8065">
        <v>1</v>
      </c>
      <c r="C8065" t="s">
        <v>80</v>
      </c>
      <c r="D8065" t="s">
        <v>88</v>
      </c>
      <c r="E8065" t="s">
        <v>165</v>
      </c>
      <c r="F8065" t="s">
        <v>21981</v>
      </c>
      <c r="G8065" t="s">
        <v>224</v>
      </c>
      <c r="H8065" t="s">
        <v>135</v>
      </c>
      <c r="I8065" t="s">
        <v>136</v>
      </c>
      <c r="J8065" t="s">
        <v>137</v>
      </c>
      <c r="K8065" t="s">
        <v>138</v>
      </c>
      <c r="L8065" t="s">
        <v>21982</v>
      </c>
      <c r="M8065" t="s">
        <v>21983</v>
      </c>
      <c r="N8065">
        <v>2.1119444440000001</v>
      </c>
      <c r="O8065">
        <v>0</v>
      </c>
      <c r="P8065">
        <v>179</v>
      </c>
      <c r="Q8065">
        <v>0</v>
      </c>
      <c r="R8065">
        <v>0</v>
      </c>
      <c r="S8065">
        <v>0</v>
      </c>
      <c r="T8065">
        <v>8</v>
      </c>
      <c r="U8065">
        <v>0</v>
      </c>
      <c r="V8065">
        <v>0</v>
      </c>
      <c r="W8065">
        <v>0</v>
      </c>
      <c r="X8065">
        <v>98.817995334848803</v>
      </c>
      <c r="Y8065">
        <v>0</v>
      </c>
      <c r="Z8065">
        <v>0</v>
      </c>
      <c r="AA8065">
        <v>0</v>
      </c>
      <c r="AB8065">
        <v>0.50589510739105981</v>
      </c>
      <c r="AC8065">
        <v>0</v>
      </c>
      <c r="AD8065">
        <v>0</v>
      </c>
      <c r="AE8065">
        <v>99.323890442239858</v>
      </c>
    </row>
    <row r="8066" spans="1:31" x14ac:dyDescent="0.3">
      <c r="A8066">
        <v>2642644</v>
      </c>
      <c r="B8066">
        <v>1</v>
      </c>
      <c r="C8066" t="s">
        <v>80</v>
      </c>
      <c r="D8066" t="s">
        <v>89</v>
      </c>
      <c r="E8066" t="s">
        <v>165</v>
      </c>
      <c r="F8066" t="s">
        <v>12775</v>
      </c>
      <c r="G8066" t="s">
        <v>224</v>
      </c>
      <c r="H8066" t="s">
        <v>135</v>
      </c>
      <c r="I8066" t="s">
        <v>136</v>
      </c>
      <c r="J8066" t="s">
        <v>137</v>
      </c>
      <c r="K8066" t="s">
        <v>138</v>
      </c>
      <c r="L8066" t="s">
        <v>21984</v>
      </c>
      <c r="M8066" t="s">
        <v>21985</v>
      </c>
      <c r="N8066">
        <v>1.896111111</v>
      </c>
      <c r="O8066">
        <v>0</v>
      </c>
      <c r="P8066">
        <v>84</v>
      </c>
      <c r="Q8066">
        <v>0</v>
      </c>
      <c r="R8066">
        <v>1</v>
      </c>
      <c r="S8066">
        <v>0</v>
      </c>
      <c r="T8066">
        <v>1</v>
      </c>
      <c r="U8066">
        <v>0</v>
      </c>
      <c r="V8066">
        <v>0</v>
      </c>
      <c r="W8066">
        <v>0</v>
      </c>
      <c r="X8066">
        <v>47.39493452681964</v>
      </c>
      <c r="Y8066">
        <v>0</v>
      </c>
      <c r="Z8066">
        <v>1.8735373497504475</v>
      </c>
      <c r="AA8066">
        <v>0</v>
      </c>
      <c r="AB8066">
        <v>0.29853636342589818</v>
      </c>
      <c r="AC8066">
        <v>0</v>
      </c>
      <c r="AD8066">
        <v>0</v>
      </c>
      <c r="AE8066">
        <v>49.567008239995985</v>
      </c>
    </row>
    <row r="8067" spans="1:31" x14ac:dyDescent="0.3">
      <c r="A8067">
        <v>2642126</v>
      </c>
      <c r="B8067">
        <v>1</v>
      </c>
      <c r="C8067" t="s">
        <v>81</v>
      </c>
      <c r="D8067" t="s">
        <v>118</v>
      </c>
      <c r="E8067" t="s">
        <v>152</v>
      </c>
      <c r="F8067" t="s">
        <v>2767</v>
      </c>
      <c r="G8067" t="s">
        <v>191</v>
      </c>
      <c r="H8067" t="s">
        <v>135</v>
      </c>
      <c r="I8067" t="s">
        <v>136</v>
      </c>
      <c r="J8067" t="s">
        <v>137</v>
      </c>
      <c r="K8067" t="s">
        <v>138</v>
      </c>
      <c r="L8067" t="s">
        <v>21986</v>
      </c>
      <c r="M8067" t="s">
        <v>21987</v>
      </c>
      <c r="N8067">
        <v>1.234444444</v>
      </c>
      <c r="O8067">
        <v>0</v>
      </c>
      <c r="P8067">
        <v>66</v>
      </c>
      <c r="Q8067">
        <v>0</v>
      </c>
      <c r="R8067">
        <v>2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23.90691754732649</v>
      </c>
      <c r="Y8067">
        <v>0</v>
      </c>
      <c r="Z8067">
        <v>7.8362395422805466</v>
      </c>
      <c r="AA8067">
        <v>0</v>
      </c>
      <c r="AB8067">
        <v>0</v>
      </c>
      <c r="AC8067">
        <v>0</v>
      </c>
      <c r="AD8067">
        <v>0</v>
      </c>
      <c r="AE8067">
        <v>31.743157089607038</v>
      </c>
    </row>
    <row r="8068" spans="1:31" x14ac:dyDescent="0.3">
      <c r="A8068">
        <v>2641917</v>
      </c>
      <c r="B8068">
        <v>1</v>
      </c>
      <c r="C8068" t="s">
        <v>80</v>
      </c>
      <c r="D8068" t="s">
        <v>104</v>
      </c>
      <c r="E8068" t="s">
        <v>194</v>
      </c>
      <c r="F8068" t="s">
        <v>4842</v>
      </c>
      <c r="G8068" t="s">
        <v>149</v>
      </c>
      <c r="H8068" t="s">
        <v>144</v>
      </c>
      <c r="I8068" t="s">
        <v>136</v>
      </c>
      <c r="J8068" t="s">
        <v>137</v>
      </c>
      <c r="K8068" t="s">
        <v>138</v>
      </c>
      <c r="L8068" t="s">
        <v>21988</v>
      </c>
      <c r="M8068" t="s">
        <v>21989</v>
      </c>
      <c r="N8068">
        <v>0.116666666</v>
      </c>
      <c r="O8068">
        <v>1</v>
      </c>
      <c r="P8068">
        <v>10</v>
      </c>
      <c r="Q8068">
        <v>21</v>
      </c>
      <c r="R8068">
        <v>49</v>
      </c>
      <c r="S8068">
        <v>12</v>
      </c>
      <c r="T8068">
        <v>9</v>
      </c>
      <c r="U8068">
        <v>7</v>
      </c>
      <c r="V8068">
        <v>0</v>
      </c>
      <c r="W8068">
        <v>4.5796487512696674E-2</v>
      </c>
      <c r="X8068">
        <v>0.46719107824242007</v>
      </c>
      <c r="Y8068">
        <v>20.639435810411275</v>
      </c>
      <c r="Z8068">
        <v>3.6675141384342997</v>
      </c>
      <c r="AA8068">
        <v>10.817311976599589</v>
      </c>
      <c r="AB8068">
        <v>0.76640709185192835</v>
      </c>
      <c r="AC8068">
        <v>172.28957389093756</v>
      </c>
      <c r="AD8068">
        <v>0</v>
      </c>
      <c r="AE8068">
        <v>208.69323047398979</v>
      </c>
    </row>
    <row r="8069" spans="1:31" x14ac:dyDescent="0.3">
      <c r="A8069">
        <v>2642249</v>
      </c>
      <c r="B8069">
        <v>1</v>
      </c>
      <c r="C8069" t="s">
        <v>81</v>
      </c>
      <c r="D8069" t="s">
        <v>117</v>
      </c>
      <c r="E8069" t="s">
        <v>141</v>
      </c>
      <c r="F8069" t="s">
        <v>21990</v>
      </c>
      <c r="G8069" t="s">
        <v>143</v>
      </c>
      <c r="H8069" t="s">
        <v>144</v>
      </c>
      <c r="I8069" t="s">
        <v>136</v>
      </c>
      <c r="J8069" t="s">
        <v>137</v>
      </c>
      <c r="K8069" t="s">
        <v>138</v>
      </c>
      <c r="L8069" t="s">
        <v>21991</v>
      </c>
      <c r="M8069" t="s">
        <v>21992</v>
      </c>
      <c r="N8069">
        <v>2.9563888880000002</v>
      </c>
      <c r="O8069">
        <v>0</v>
      </c>
      <c r="P8069">
        <v>10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4.7919503339421468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4.7919503339421468</v>
      </c>
    </row>
    <row r="8070" spans="1:31" x14ac:dyDescent="0.3">
      <c r="A8070">
        <v>2641857</v>
      </c>
      <c r="B8070">
        <v>1</v>
      </c>
      <c r="C8070" t="s">
        <v>80</v>
      </c>
      <c r="D8070" t="s">
        <v>85</v>
      </c>
      <c r="E8070" t="s">
        <v>181</v>
      </c>
      <c r="F8070" t="s">
        <v>21993</v>
      </c>
      <c r="G8070" t="s">
        <v>220</v>
      </c>
      <c r="H8070" t="s">
        <v>144</v>
      </c>
      <c r="I8070" t="s">
        <v>136</v>
      </c>
      <c r="J8070" t="s">
        <v>137</v>
      </c>
      <c r="K8070" t="s">
        <v>162</v>
      </c>
      <c r="L8070" t="s">
        <v>21994</v>
      </c>
      <c r="M8070" t="s">
        <v>21995</v>
      </c>
      <c r="N8070">
        <v>6.3230555549999998</v>
      </c>
      <c r="O8070">
        <v>0</v>
      </c>
      <c r="P8070">
        <v>10253</v>
      </c>
      <c r="Q8070">
        <v>0</v>
      </c>
      <c r="R8070">
        <v>1</v>
      </c>
      <c r="S8070">
        <v>0</v>
      </c>
      <c r="T8070">
        <v>845</v>
      </c>
      <c r="U8070">
        <v>0</v>
      </c>
      <c r="V8070">
        <v>3</v>
      </c>
      <c r="W8070">
        <v>0</v>
      </c>
      <c r="X8070">
        <v>21986.041300878191</v>
      </c>
      <c r="Y8070">
        <v>0</v>
      </c>
      <c r="Z8070">
        <v>0</v>
      </c>
      <c r="AA8070">
        <v>0</v>
      </c>
      <c r="AB8070">
        <v>8677.7779968163504</v>
      </c>
      <c r="AC8070">
        <v>0</v>
      </c>
      <c r="AD8070">
        <v>192.37833430397671</v>
      </c>
      <c r="AE8070">
        <v>30856.197631998519</v>
      </c>
    </row>
    <row r="8071" spans="1:31" x14ac:dyDescent="0.3">
      <c r="A8071">
        <v>2641871</v>
      </c>
      <c r="B8071">
        <v>1</v>
      </c>
      <c r="C8071" t="s">
        <v>81</v>
      </c>
      <c r="D8071" t="s">
        <v>114</v>
      </c>
      <c r="E8071" t="s">
        <v>147</v>
      </c>
      <c r="F8071" t="s">
        <v>21996</v>
      </c>
      <c r="G8071" t="s">
        <v>161</v>
      </c>
      <c r="H8071" t="s">
        <v>144</v>
      </c>
      <c r="I8071" t="s">
        <v>136</v>
      </c>
      <c r="J8071" t="s">
        <v>137</v>
      </c>
      <c r="K8071" t="s">
        <v>162</v>
      </c>
      <c r="L8071" t="s">
        <v>21997</v>
      </c>
      <c r="M8071" t="s">
        <v>21998</v>
      </c>
      <c r="N8071">
        <v>6.3086111110000003</v>
      </c>
      <c r="O8071">
        <v>7</v>
      </c>
      <c r="P8071">
        <v>737</v>
      </c>
      <c r="Q8071">
        <v>0</v>
      </c>
      <c r="R8071">
        <v>1</v>
      </c>
      <c r="S8071">
        <v>1</v>
      </c>
      <c r="T8071">
        <v>39</v>
      </c>
      <c r="U8071">
        <v>0</v>
      </c>
      <c r="V8071">
        <v>0</v>
      </c>
      <c r="W8071">
        <v>12.922218007957229</v>
      </c>
      <c r="X8071">
        <v>583.1844863189491</v>
      </c>
      <c r="Y8071">
        <v>0</v>
      </c>
      <c r="Z8071">
        <v>0.60345882384760341</v>
      </c>
      <c r="AA8071">
        <v>11.2615304940875</v>
      </c>
      <c r="AB8071">
        <v>102.16119966873669</v>
      </c>
      <c r="AC8071">
        <v>0</v>
      </c>
      <c r="AD8071">
        <v>0</v>
      </c>
      <c r="AE8071">
        <v>710.13289331357817</v>
      </c>
    </row>
    <row r="8072" spans="1:31" x14ac:dyDescent="0.3">
      <c r="A8072">
        <v>2641811</v>
      </c>
      <c r="B8072">
        <v>1</v>
      </c>
      <c r="C8072" t="s">
        <v>80</v>
      </c>
      <c r="D8072" t="s">
        <v>84</v>
      </c>
      <c r="E8072" t="s">
        <v>181</v>
      </c>
      <c r="F8072" t="s">
        <v>21999</v>
      </c>
      <c r="G8072" t="s">
        <v>154</v>
      </c>
      <c r="H8072" t="s">
        <v>144</v>
      </c>
      <c r="I8072" t="s">
        <v>136</v>
      </c>
      <c r="J8072" t="s">
        <v>137</v>
      </c>
      <c r="K8072" t="s">
        <v>138</v>
      </c>
      <c r="L8072" t="s">
        <v>22000</v>
      </c>
      <c r="M8072" t="s">
        <v>22001</v>
      </c>
      <c r="N8072">
        <v>0.28166666600000001</v>
      </c>
      <c r="O8072">
        <v>0</v>
      </c>
      <c r="P8072">
        <v>3523</v>
      </c>
      <c r="Q8072">
        <v>0</v>
      </c>
      <c r="R8072">
        <v>0</v>
      </c>
      <c r="S8072">
        <v>0</v>
      </c>
      <c r="T8072">
        <v>221</v>
      </c>
      <c r="U8072">
        <v>0</v>
      </c>
      <c r="V8072">
        <v>0</v>
      </c>
      <c r="W8072">
        <v>0</v>
      </c>
      <c r="X8072">
        <v>217.73704827969635</v>
      </c>
      <c r="Y8072">
        <v>0</v>
      </c>
      <c r="Z8072">
        <v>0</v>
      </c>
      <c r="AA8072">
        <v>0</v>
      </c>
      <c r="AB8072">
        <v>55.45199059033687</v>
      </c>
      <c r="AC8072">
        <v>0</v>
      </c>
      <c r="AD8072">
        <v>0</v>
      </c>
      <c r="AE8072">
        <v>273.18903887003324</v>
      </c>
    </row>
    <row r="8073" spans="1:31" x14ac:dyDescent="0.3">
      <c r="A8073">
        <v>2642412</v>
      </c>
      <c r="B8073">
        <v>1</v>
      </c>
      <c r="C8073" t="s">
        <v>80</v>
      </c>
      <c r="D8073" t="s">
        <v>93</v>
      </c>
      <c r="E8073" t="s">
        <v>152</v>
      </c>
      <c r="F8073" t="s">
        <v>21941</v>
      </c>
      <c r="G8073" t="s">
        <v>191</v>
      </c>
      <c r="H8073" t="s">
        <v>135</v>
      </c>
      <c r="I8073" t="s">
        <v>136</v>
      </c>
      <c r="J8073" t="s">
        <v>137</v>
      </c>
      <c r="K8073" t="s">
        <v>138</v>
      </c>
      <c r="L8073" t="s">
        <v>22002</v>
      </c>
      <c r="M8073" t="s">
        <v>22003</v>
      </c>
      <c r="N8073">
        <v>0.84833333300000002</v>
      </c>
      <c r="O8073">
        <v>0</v>
      </c>
      <c r="P8073">
        <v>28</v>
      </c>
      <c r="Q8073">
        <v>0</v>
      </c>
      <c r="R8073">
        <v>17</v>
      </c>
      <c r="S8073">
        <v>0</v>
      </c>
      <c r="T8073">
        <v>17</v>
      </c>
      <c r="U8073">
        <v>0</v>
      </c>
      <c r="V8073">
        <v>0</v>
      </c>
      <c r="W8073">
        <v>0</v>
      </c>
      <c r="X8073">
        <v>17.965123468097168</v>
      </c>
      <c r="Y8073">
        <v>0</v>
      </c>
      <c r="Z8073">
        <v>107.1305140060538</v>
      </c>
      <c r="AA8073">
        <v>0</v>
      </c>
      <c r="AB8073">
        <v>4.4542100931628452</v>
      </c>
      <c r="AC8073">
        <v>0</v>
      </c>
      <c r="AD8073">
        <v>0</v>
      </c>
      <c r="AE8073">
        <v>129.54984756731383</v>
      </c>
    </row>
    <row r="8074" spans="1:31" x14ac:dyDescent="0.3">
      <c r="A8074">
        <v>2642312</v>
      </c>
      <c r="B8074">
        <v>1</v>
      </c>
      <c r="C8074" t="s">
        <v>81</v>
      </c>
      <c r="D8074" t="s">
        <v>114</v>
      </c>
      <c r="E8074" t="s">
        <v>141</v>
      </c>
      <c r="F8074" t="s">
        <v>22004</v>
      </c>
      <c r="G8074" t="s">
        <v>613</v>
      </c>
      <c r="H8074" t="s">
        <v>144</v>
      </c>
      <c r="I8074" t="s">
        <v>136</v>
      </c>
      <c r="J8074" t="s">
        <v>137</v>
      </c>
      <c r="K8074" t="s">
        <v>138</v>
      </c>
      <c r="L8074" t="s">
        <v>22005</v>
      </c>
      <c r="M8074" t="s">
        <v>22006</v>
      </c>
      <c r="N8074">
        <v>1.7424999999999999</v>
      </c>
      <c r="O8074">
        <v>2</v>
      </c>
      <c r="P8074">
        <v>151</v>
      </c>
      <c r="Q8074">
        <v>0</v>
      </c>
      <c r="R8074">
        <v>0</v>
      </c>
      <c r="S8074">
        <v>0</v>
      </c>
      <c r="T8074">
        <v>8</v>
      </c>
      <c r="U8074">
        <v>0</v>
      </c>
      <c r="V8074">
        <v>0</v>
      </c>
      <c r="W8074">
        <v>1.0698215850744446</v>
      </c>
      <c r="X8074">
        <v>30.668948272112004</v>
      </c>
      <c r="Y8074">
        <v>0</v>
      </c>
      <c r="Z8074">
        <v>0</v>
      </c>
      <c r="AA8074">
        <v>0</v>
      </c>
      <c r="AB8074">
        <v>4.5881098966496197</v>
      </c>
      <c r="AC8074">
        <v>0</v>
      </c>
      <c r="AD8074">
        <v>0</v>
      </c>
      <c r="AE8074">
        <v>36.326879753836067</v>
      </c>
    </row>
    <row r="8075" spans="1:31" x14ac:dyDescent="0.3">
      <c r="A8075">
        <v>2642458</v>
      </c>
      <c r="B8075">
        <v>1</v>
      </c>
      <c r="C8075" t="s">
        <v>80</v>
      </c>
      <c r="D8075" t="s">
        <v>96</v>
      </c>
      <c r="E8075" t="s">
        <v>214</v>
      </c>
      <c r="F8075" t="s">
        <v>22007</v>
      </c>
      <c r="G8075" t="s">
        <v>216</v>
      </c>
      <c r="H8075" t="s">
        <v>135</v>
      </c>
      <c r="I8075" t="s">
        <v>136</v>
      </c>
      <c r="J8075" t="s">
        <v>137</v>
      </c>
      <c r="K8075" t="s">
        <v>138</v>
      </c>
      <c r="L8075" t="s">
        <v>22008</v>
      </c>
      <c r="M8075" t="s">
        <v>22009</v>
      </c>
      <c r="N8075">
        <v>1.984444444</v>
      </c>
      <c r="O8075">
        <v>0</v>
      </c>
      <c r="P8075">
        <v>16</v>
      </c>
      <c r="Q8075">
        <v>0</v>
      </c>
      <c r="R8075">
        <v>0</v>
      </c>
      <c r="S8075">
        <v>0</v>
      </c>
      <c r="T8075">
        <v>2</v>
      </c>
      <c r="U8075">
        <v>0</v>
      </c>
      <c r="V8075">
        <v>0</v>
      </c>
      <c r="W8075">
        <v>0</v>
      </c>
      <c r="X8075">
        <v>14.699065933185581</v>
      </c>
      <c r="Y8075">
        <v>0</v>
      </c>
      <c r="Z8075">
        <v>0</v>
      </c>
      <c r="AA8075">
        <v>0</v>
      </c>
      <c r="AB8075">
        <v>66.115866717466091</v>
      </c>
      <c r="AC8075">
        <v>0</v>
      </c>
      <c r="AD8075">
        <v>0</v>
      </c>
      <c r="AE8075">
        <v>80.81493265065167</v>
      </c>
    </row>
    <row r="8076" spans="1:31" x14ac:dyDescent="0.3">
      <c r="A8076">
        <v>2641897</v>
      </c>
      <c r="B8076">
        <v>1</v>
      </c>
      <c r="C8076" t="s">
        <v>80</v>
      </c>
      <c r="D8076" t="s">
        <v>96</v>
      </c>
      <c r="E8076" t="s">
        <v>132</v>
      </c>
      <c r="F8076" t="s">
        <v>22010</v>
      </c>
      <c r="G8076" t="s">
        <v>268</v>
      </c>
      <c r="H8076" t="s">
        <v>135</v>
      </c>
      <c r="I8076" t="s">
        <v>136</v>
      </c>
      <c r="J8076" t="s">
        <v>137</v>
      </c>
      <c r="K8076" t="s">
        <v>138</v>
      </c>
      <c r="L8076" t="s">
        <v>22011</v>
      </c>
      <c r="M8076" t="s">
        <v>22012</v>
      </c>
      <c r="N8076">
        <v>1.3911111110000001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0.6175539966740653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0.6175539966740653</v>
      </c>
    </row>
    <row r="8077" spans="1:31" x14ac:dyDescent="0.3">
      <c r="A8077">
        <v>2641877</v>
      </c>
      <c r="B8077">
        <v>1</v>
      </c>
      <c r="C8077" t="s">
        <v>81</v>
      </c>
      <c r="D8077" t="s">
        <v>128</v>
      </c>
      <c r="E8077" t="s">
        <v>141</v>
      </c>
      <c r="F8077" t="s">
        <v>3297</v>
      </c>
      <c r="G8077" t="s">
        <v>183</v>
      </c>
      <c r="H8077" t="s">
        <v>144</v>
      </c>
      <c r="I8077" t="s">
        <v>136</v>
      </c>
      <c r="J8077" t="s">
        <v>137</v>
      </c>
      <c r="K8077" t="s">
        <v>138</v>
      </c>
      <c r="L8077" t="s">
        <v>22013</v>
      </c>
      <c r="M8077" t="s">
        <v>22014</v>
      </c>
      <c r="N8077">
        <v>3.7708333330000001</v>
      </c>
      <c r="O8077">
        <v>0</v>
      </c>
      <c r="P8077">
        <v>0</v>
      </c>
      <c r="Q8077">
        <v>0</v>
      </c>
      <c r="R8077">
        <v>0</v>
      </c>
      <c r="S8077">
        <v>7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3246.2061053082821</v>
      </c>
      <c r="AB8077">
        <v>0</v>
      </c>
      <c r="AC8077">
        <v>0</v>
      </c>
      <c r="AD8077">
        <v>0</v>
      </c>
      <c r="AE8077">
        <v>3246.2061053082821</v>
      </c>
    </row>
    <row r="8078" spans="1:31" x14ac:dyDescent="0.3">
      <c r="A8078">
        <v>2641854</v>
      </c>
      <c r="B8078">
        <v>1</v>
      </c>
      <c r="C8078" t="s">
        <v>80</v>
      </c>
      <c r="D8078" t="s">
        <v>103</v>
      </c>
      <c r="E8078" t="s">
        <v>132</v>
      </c>
      <c r="F8078" t="s">
        <v>22015</v>
      </c>
      <c r="G8078" t="s">
        <v>134</v>
      </c>
      <c r="H8078" t="s">
        <v>135</v>
      </c>
      <c r="I8078" t="s">
        <v>136</v>
      </c>
      <c r="J8078" t="s">
        <v>137</v>
      </c>
      <c r="K8078" t="s">
        <v>138</v>
      </c>
      <c r="L8078" t="s">
        <v>22016</v>
      </c>
      <c r="M8078" t="s">
        <v>22017</v>
      </c>
      <c r="N8078">
        <v>2.159166666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1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</row>
    <row r="8079" spans="1:31" x14ac:dyDescent="0.3">
      <c r="A8079">
        <v>2641834</v>
      </c>
      <c r="B8079">
        <v>1</v>
      </c>
      <c r="C8079" t="s">
        <v>81</v>
      </c>
      <c r="D8079" t="s">
        <v>112</v>
      </c>
      <c r="E8079" t="s">
        <v>147</v>
      </c>
      <c r="F8079" t="s">
        <v>2939</v>
      </c>
      <c r="G8079" t="s">
        <v>149</v>
      </c>
      <c r="H8079" t="s">
        <v>144</v>
      </c>
      <c r="I8079" t="s">
        <v>136</v>
      </c>
      <c r="J8079" t="s">
        <v>137</v>
      </c>
      <c r="K8079" t="s">
        <v>138</v>
      </c>
      <c r="L8079" t="s">
        <v>22018</v>
      </c>
      <c r="M8079" t="s">
        <v>22019</v>
      </c>
      <c r="N8079">
        <v>4.2483333329999997</v>
      </c>
      <c r="O8079">
        <v>1</v>
      </c>
      <c r="P8079">
        <v>0</v>
      </c>
      <c r="Q8079">
        <v>29</v>
      </c>
      <c r="R8079">
        <v>13</v>
      </c>
      <c r="S8079">
        <v>0</v>
      </c>
      <c r="T8079">
        <v>0</v>
      </c>
      <c r="U8079">
        <v>0</v>
      </c>
      <c r="V8079">
        <v>0</v>
      </c>
      <c r="W8079">
        <v>1.2024035157899999</v>
      </c>
      <c r="X8079">
        <v>0</v>
      </c>
      <c r="Y8079">
        <v>404.20474142381573</v>
      </c>
      <c r="Z8079">
        <v>79.544549035107536</v>
      </c>
      <c r="AA8079">
        <v>0</v>
      </c>
      <c r="AB8079">
        <v>0</v>
      </c>
      <c r="AC8079">
        <v>0</v>
      </c>
      <c r="AD8079">
        <v>0</v>
      </c>
      <c r="AE8079">
        <v>484.95169397471329</v>
      </c>
    </row>
    <row r="8080" spans="1:31" x14ac:dyDescent="0.3">
      <c r="A8080">
        <v>2642475</v>
      </c>
      <c r="B8080">
        <v>1</v>
      </c>
      <c r="C8080" t="s">
        <v>81</v>
      </c>
      <c r="D8080" t="s">
        <v>120</v>
      </c>
      <c r="E8080" t="s">
        <v>152</v>
      </c>
      <c r="F8080" t="s">
        <v>6204</v>
      </c>
      <c r="G8080" t="s">
        <v>191</v>
      </c>
      <c r="H8080" t="s">
        <v>135</v>
      </c>
      <c r="I8080" t="s">
        <v>136</v>
      </c>
      <c r="J8080" t="s">
        <v>137</v>
      </c>
      <c r="K8080" t="s">
        <v>138</v>
      </c>
      <c r="L8080" t="s">
        <v>22020</v>
      </c>
      <c r="M8080" t="s">
        <v>22021</v>
      </c>
      <c r="N8080">
        <v>0.95833333300000001</v>
      </c>
      <c r="O8080">
        <v>0</v>
      </c>
      <c r="P8080">
        <v>409</v>
      </c>
      <c r="Q8080">
        <v>0</v>
      </c>
      <c r="R8080">
        <v>2</v>
      </c>
      <c r="S8080">
        <v>0</v>
      </c>
      <c r="T8080">
        <v>17</v>
      </c>
      <c r="U8080">
        <v>0</v>
      </c>
      <c r="V8080">
        <v>0</v>
      </c>
      <c r="W8080">
        <v>0</v>
      </c>
      <c r="X8080">
        <v>128.95561097433188</v>
      </c>
      <c r="Y8080">
        <v>0</v>
      </c>
      <c r="Z8080">
        <v>12.979555474998133</v>
      </c>
      <c r="AA8080">
        <v>0</v>
      </c>
      <c r="AB8080">
        <v>9.6149346464250698</v>
      </c>
      <c r="AC8080">
        <v>0</v>
      </c>
      <c r="AD8080">
        <v>0</v>
      </c>
      <c r="AE8080">
        <v>151.55010109575508</v>
      </c>
    </row>
    <row r="8081" spans="1:31" x14ac:dyDescent="0.3">
      <c r="A8081">
        <v>2641748</v>
      </c>
      <c r="B8081">
        <v>1</v>
      </c>
      <c r="C8081" t="s">
        <v>80</v>
      </c>
      <c r="D8081" t="s">
        <v>95</v>
      </c>
      <c r="E8081" t="s">
        <v>165</v>
      </c>
      <c r="F8081" t="s">
        <v>22022</v>
      </c>
      <c r="G8081" t="s">
        <v>154</v>
      </c>
      <c r="H8081" t="s">
        <v>135</v>
      </c>
      <c r="I8081" t="s">
        <v>136</v>
      </c>
      <c r="J8081" t="s">
        <v>137</v>
      </c>
      <c r="K8081" t="s">
        <v>138</v>
      </c>
      <c r="L8081" t="s">
        <v>22023</v>
      </c>
      <c r="M8081" t="s">
        <v>22024</v>
      </c>
      <c r="N8081">
        <v>0.36611111099999999</v>
      </c>
      <c r="O8081">
        <v>0</v>
      </c>
      <c r="P8081">
        <v>319</v>
      </c>
      <c r="Q8081">
        <v>0</v>
      </c>
      <c r="R8081">
        <v>0</v>
      </c>
      <c r="S8081">
        <v>0</v>
      </c>
      <c r="T8081">
        <v>4</v>
      </c>
      <c r="U8081">
        <v>0</v>
      </c>
      <c r="V8081">
        <v>0</v>
      </c>
      <c r="W8081">
        <v>0</v>
      </c>
      <c r="X8081">
        <v>21.358105252449882</v>
      </c>
      <c r="Y8081">
        <v>0</v>
      </c>
      <c r="Z8081">
        <v>0</v>
      </c>
      <c r="AA8081">
        <v>0</v>
      </c>
      <c r="AB8081">
        <v>0.57111108192392401</v>
      </c>
      <c r="AC8081">
        <v>0</v>
      </c>
      <c r="AD8081">
        <v>0</v>
      </c>
      <c r="AE8081">
        <v>21.929216334373805</v>
      </c>
    </row>
    <row r="8082" spans="1:31" x14ac:dyDescent="0.3">
      <c r="A8082">
        <v>2642481</v>
      </c>
      <c r="B8082">
        <v>1</v>
      </c>
      <c r="C8082" t="s">
        <v>80</v>
      </c>
      <c r="D8082" t="s">
        <v>104</v>
      </c>
      <c r="E8082" t="s">
        <v>165</v>
      </c>
      <c r="F8082" t="s">
        <v>22025</v>
      </c>
      <c r="G8082" t="s">
        <v>224</v>
      </c>
      <c r="H8082" t="s">
        <v>135</v>
      </c>
      <c r="I8082" t="s">
        <v>136</v>
      </c>
      <c r="J8082" t="s">
        <v>137</v>
      </c>
      <c r="K8082" t="s">
        <v>138</v>
      </c>
      <c r="L8082" t="s">
        <v>22026</v>
      </c>
      <c r="M8082" t="s">
        <v>22027</v>
      </c>
      <c r="N8082">
        <v>1.096666666</v>
      </c>
      <c r="O8082">
        <v>0</v>
      </c>
      <c r="P8082">
        <v>41</v>
      </c>
      <c r="Q8082">
        <v>0</v>
      </c>
      <c r="R8082">
        <v>0</v>
      </c>
      <c r="S8082">
        <v>0</v>
      </c>
      <c r="T8082">
        <v>4</v>
      </c>
      <c r="U8082">
        <v>0</v>
      </c>
      <c r="V8082">
        <v>0</v>
      </c>
      <c r="W8082">
        <v>0</v>
      </c>
      <c r="X8082">
        <v>10.162951186013036</v>
      </c>
      <c r="Y8082">
        <v>0</v>
      </c>
      <c r="Z8082">
        <v>0</v>
      </c>
      <c r="AA8082">
        <v>0</v>
      </c>
      <c r="AB8082">
        <v>0.22408619944044056</v>
      </c>
      <c r="AC8082">
        <v>0</v>
      </c>
      <c r="AD8082">
        <v>0</v>
      </c>
      <c r="AE8082">
        <v>10.387037385453477</v>
      </c>
    </row>
    <row r="8083" spans="1:31" x14ac:dyDescent="0.3">
      <c r="A8083">
        <v>2642361</v>
      </c>
      <c r="B8083">
        <v>1</v>
      </c>
      <c r="C8083" t="s">
        <v>81</v>
      </c>
      <c r="D8083" t="s">
        <v>127</v>
      </c>
      <c r="E8083" t="s">
        <v>147</v>
      </c>
      <c r="F8083" t="s">
        <v>2531</v>
      </c>
      <c r="G8083" t="s">
        <v>149</v>
      </c>
      <c r="H8083" t="s">
        <v>144</v>
      </c>
      <c r="I8083" t="s">
        <v>136</v>
      </c>
      <c r="J8083" t="s">
        <v>137</v>
      </c>
      <c r="K8083" t="s">
        <v>138</v>
      </c>
      <c r="L8083" t="s">
        <v>22028</v>
      </c>
      <c r="M8083" t="s">
        <v>22029</v>
      </c>
      <c r="N8083">
        <v>1.1950000000000001</v>
      </c>
      <c r="O8083">
        <v>6</v>
      </c>
      <c r="P8083">
        <v>12</v>
      </c>
      <c r="Q8083">
        <v>192</v>
      </c>
      <c r="R8083">
        <v>121</v>
      </c>
      <c r="S8083">
        <v>15</v>
      </c>
      <c r="T8083">
        <v>8</v>
      </c>
      <c r="U8083">
        <v>0</v>
      </c>
      <c r="V8083">
        <v>0</v>
      </c>
      <c r="W8083">
        <v>6.7040596512252488</v>
      </c>
      <c r="X8083">
        <v>3.7472455818119439</v>
      </c>
      <c r="Y8083">
        <v>832.20982065742226</v>
      </c>
      <c r="Z8083">
        <v>228.37898487507988</v>
      </c>
      <c r="AA8083">
        <v>26.437336401603027</v>
      </c>
      <c r="AB8083">
        <v>7.6621244581963532</v>
      </c>
      <c r="AC8083">
        <v>0</v>
      </c>
      <c r="AD8083">
        <v>0</v>
      </c>
      <c r="AE8083">
        <v>1105.1395716253387</v>
      </c>
    </row>
    <row r="8084" spans="1:31" x14ac:dyDescent="0.3">
      <c r="A8084">
        <v>2642198</v>
      </c>
      <c r="B8084">
        <v>1</v>
      </c>
      <c r="C8084" t="s">
        <v>81</v>
      </c>
      <c r="D8084" t="s">
        <v>119</v>
      </c>
      <c r="E8084" t="s">
        <v>141</v>
      </c>
      <c r="F8084" t="s">
        <v>6047</v>
      </c>
      <c r="G8084" t="s">
        <v>143</v>
      </c>
      <c r="H8084" t="s">
        <v>144</v>
      </c>
      <c r="I8084" t="s">
        <v>136</v>
      </c>
      <c r="J8084" t="s">
        <v>137</v>
      </c>
      <c r="K8084" t="s">
        <v>138</v>
      </c>
      <c r="L8084" t="s">
        <v>22030</v>
      </c>
      <c r="M8084" t="s">
        <v>22031</v>
      </c>
      <c r="N8084">
        <v>2.165</v>
      </c>
      <c r="O8084">
        <v>0</v>
      </c>
      <c r="P8084">
        <v>609</v>
      </c>
      <c r="Q8084">
        <v>0</v>
      </c>
      <c r="R8084">
        <v>11</v>
      </c>
      <c r="S8084">
        <v>0</v>
      </c>
      <c r="T8084">
        <v>42</v>
      </c>
      <c r="U8084">
        <v>0</v>
      </c>
      <c r="V8084">
        <v>0</v>
      </c>
      <c r="W8084">
        <v>0</v>
      </c>
      <c r="X8084">
        <v>165.87015783734142</v>
      </c>
      <c r="Y8084">
        <v>0</v>
      </c>
      <c r="Z8084">
        <v>42.230559804060974</v>
      </c>
      <c r="AA8084">
        <v>0</v>
      </c>
      <c r="AB8084">
        <v>43.369443066566035</v>
      </c>
      <c r="AC8084">
        <v>0</v>
      </c>
      <c r="AD8084">
        <v>0</v>
      </c>
      <c r="AE8084">
        <v>251.47016070796843</v>
      </c>
    </row>
    <row r="8085" spans="1:31" x14ac:dyDescent="0.3">
      <c r="A8085">
        <v>2642593</v>
      </c>
      <c r="B8085">
        <v>1</v>
      </c>
      <c r="C8085" t="s">
        <v>81</v>
      </c>
      <c r="D8085" t="s">
        <v>115</v>
      </c>
      <c r="E8085" t="s">
        <v>165</v>
      </c>
      <c r="F8085" t="s">
        <v>22032</v>
      </c>
      <c r="G8085" t="s">
        <v>224</v>
      </c>
      <c r="H8085" t="s">
        <v>135</v>
      </c>
      <c r="I8085" t="s">
        <v>136</v>
      </c>
      <c r="J8085" t="s">
        <v>137</v>
      </c>
      <c r="K8085" t="s">
        <v>138</v>
      </c>
      <c r="L8085" t="s">
        <v>22033</v>
      </c>
      <c r="M8085" t="s">
        <v>22034</v>
      </c>
      <c r="N8085">
        <v>4.852777777</v>
      </c>
      <c r="O8085">
        <v>0</v>
      </c>
      <c r="P8085">
        <v>4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4.5037215800620434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4.5037215800620434</v>
      </c>
    </row>
    <row r="8086" spans="1:31" x14ac:dyDescent="0.3">
      <c r="A8086">
        <v>2641906</v>
      </c>
      <c r="B8086">
        <v>1</v>
      </c>
      <c r="C8086" t="s">
        <v>81</v>
      </c>
      <c r="D8086" t="s">
        <v>112</v>
      </c>
      <c r="E8086" t="s">
        <v>141</v>
      </c>
      <c r="F8086" t="s">
        <v>21078</v>
      </c>
      <c r="G8086" t="s">
        <v>161</v>
      </c>
      <c r="H8086" t="s">
        <v>144</v>
      </c>
      <c r="I8086" t="s">
        <v>136</v>
      </c>
      <c r="J8086" t="s">
        <v>137</v>
      </c>
      <c r="K8086" t="s">
        <v>162</v>
      </c>
      <c r="L8086" t="s">
        <v>22035</v>
      </c>
      <c r="M8086" t="s">
        <v>22036</v>
      </c>
      <c r="N8086">
        <v>7.3116666659999998</v>
      </c>
      <c r="O8086">
        <v>0</v>
      </c>
      <c r="P8086">
        <v>101</v>
      </c>
      <c r="Q8086">
        <v>0</v>
      </c>
      <c r="R8086">
        <v>86</v>
      </c>
      <c r="S8086">
        <v>0</v>
      </c>
      <c r="T8086">
        <v>14</v>
      </c>
      <c r="U8086">
        <v>2</v>
      </c>
      <c r="V8086">
        <v>1</v>
      </c>
      <c r="W8086">
        <v>0</v>
      </c>
      <c r="X8086">
        <v>187.21443586325043</v>
      </c>
      <c r="Y8086">
        <v>0</v>
      </c>
      <c r="Z8086">
        <v>285.92008051119956</v>
      </c>
      <c r="AA8086">
        <v>0</v>
      </c>
      <c r="AB8086">
        <v>199.39337527274512</v>
      </c>
      <c r="AC8086">
        <v>951.03766843655865</v>
      </c>
      <c r="AD8086">
        <v>23.025806826297963</v>
      </c>
      <c r="AE8086">
        <v>1646.5913669100514</v>
      </c>
    </row>
    <row r="8087" spans="1:31" x14ac:dyDescent="0.3">
      <c r="A8087">
        <v>2641714</v>
      </c>
      <c r="B8087">
        <v>1</v>
      </c>
      <c r="C8087" t="s">
        <v>81</v>
      </c>
      <c r="D8087" t="s">
        <v>127</v>
      </c>
      <c r="E8087" t="s">
        <v>147</v>
      </c>
      <c r="F8087" t="s">
        <v>3186</v>
      </c>
      <c r="G8087" t="s">
        <v>149</v>
      </c>
      <c r="H8087" t="s">
        <v>144</v>
      </c>
      <c r="I8087" t="s">
        <v>136</v>
      </c>
      <c r="J8087" t="s">
        <v>137</v>
      </c>
      <c r="K8087" t="s">
        <v>138</v>
      </c>
      <c r="L8087" t="s">
        <v>22037</v>
      </c>
      <c r="M8087" t="s">
        <v>22038</v>
      </c>
      <c r="N8087">
        <v>1.3833333329999999</v>
      </c>
      <c r="O8087">
        <v>2</v>
      </c>
      <c r="P8087">
        <v>3</v>
      </c>
      <c r="Q8087">
        <v>59</v>
      </c>
      <c r="R8087">
        <v>37</v>
      </c>
      <c r="S8087">
        <v>6</v>
      </c>
      <c r="T8087">
        <v>0</v>
      </c>
      <c r="U8087">
        <v>0</v>
      </c>
      <c r="V8087">
        <v>0</v>
      </c>
      <c r="W8087">
        <v>2.6315376932515955</v>
      </c>
      <c r="X8087">
        <v>2.42558170412152</v>
      </c>
      <c r="Y8087">
        <v>451.90907751711939</v>
      </c>
      <c r="Z8087">
        <v>529.80202876051828</v>
      </c>
      <c r="AA8087">
        <v>40.772169169561636</v>
      </c>
      <c r="AB8087">
        <v>0</v>
      </c>
      <c r="AC8087">
        <v>0</v>
      </c>
      <c r="AD8087">
        <v>0</v>
      </c>
      <c r="AE8087">
        <v>1027.5403948445726</v>
      </c>
    </row>
    <row r="8088" spans="1:31" x14ac:dyDescent="0.3">
      <c r="A8088">
        <v>2641860</v>
      </c>
      <c r="B8088">
        <v>1</v>
      </c>
      <c r="C8088" t="s">
        <v>81</v>
      </c>
      <c r="D8088" t="s">
        <v>113</v>
      </c>
      <c r="E8088" t="s">
        <v>152</v>
      </c>
      <c r="F8088" t="s">
        <v>22039</v>
      </c>
      <c r="G8088" t="s">
        <v>161</v>
      </c>
      <c r="H8088" t="s">
        <v>135</v>
      </c>
      <c r="I8088" t="s">
        <v>136</v>
      </c>
      <c r="J8088" t="s">
        <v>137</v>
      </c>
      <c r="K8088" t="s">
        <v>162</v>
      </c>
      <c r="L8088" t="s">
        <v>22040</v>
      </c>
      <c r="M8088" t="s">
        <v>22041</v>
      </c>
      <c r="N8088">
        <v>7.6622222219999996</v>
      </c>
      <c r="O8088">
        <v>0</v>
      </c>
      <c r="P8088">
        <v>144</v>
      </c>
      <c r="Q8088">
        <v>0</v>
      </c>
      <c r="R8088">
        <v>1</v>
      </c>
      <c r="S8088">
        <v>0</v>
      </c>
      <c r="T8088">
        <v>7</v>
      </c>
      <c r="U8088">
        <v>0</v>
      </c>
      <c r="V8088">
        <v>0</v>
      </c>
      <c r="W8088">
        <v>0</v>
      </c>
      <c r="X8088">
        <v>234.61357802282313</v>
      </c>
      <c r="Y8088">
        <v>0</v>
      </c>
      <c r="Z8088">
        <v>21.440375776800003</v>
      </c>
      <c r="AA8088">
        <v>0</v>
      </c>
      <c r="AB8088">
        <v>31.754572738425281</v>
      </c>
      <c r="AC8088">
        <v>0</v>
      </c>
      <c r="AD8088">
        <v>0</v>
      </c>
      <c r="AE8088">
        <v>287.8085265380484</v>
      </c>
    </row>
    <row r="8089" spans="1:31" x14ac:dyDescent="0.3">
      <c r="A8089">
        <v>2642653</v>
      </c>
      <c r="B8089">
        <v>1</v>
      </c>
      <c r="C8089" t="s">
        <v>81</v>
      </c>
      <c r="D8089" t="s">
        <v>123</v>
      </c>
      <c r="E8089" t="s">
        <v>147</v>
      </c>
      <c r="F8089" t="s">
        <v>22042</v>
      </c>
      <c r="G8089" t="s">
        <v>149</v>
      </c>
      <c r="H8089" t="s">
        <v>144</v>
      </c>
      <c r="I8089" t="s">
        <v>136</v>
      </c>
      <c r="J8089" t="s">
        <v>137</v>
      </c>
      <c r="K8089" t="s">
        <v>138</v>
      </c>
      <c r="L8089" t="s">
        <v>22043</v>
      </c>
      <c r="M8089" t="s">
        <v>22044</v>
      </c>
      <c r="N8089">
        <v>0.78888888800000001</v>
      </c>
      <c r="O8089">
        <v>0</v>
      </c>
      <c r="P8089">
        <v>6</v>
      </c>
      <c r="Q8089">
        <v>1</v>
      </c>
      <c r="R8089">
        <v>151</v>
      </c>
      <c r="S8089">
        <v>0</v>
      </c>
      <c r="T8089">
        <v>13</v>
      </c>
      <c r="U8089">
        <v>0</v>
      </c>
      <c r="V8089">
        <v>0</v>
      </c>
      <c r="W8089">
        <v>0</v>
      </c>
      <c r="X8089">
        <v>1.6257084522757481</v>
      </c>
      <c r="Y8089">
        <v>17.1662224925938</v>
      </c>
      <c r="Z8089">
        <v>238.19565195016534</v>
      </c>
      <c r="AA8089">
        <v>0</v>
      </c>
      <c r="AB8089">
        <v>5.7952225120420255</v>
      </c>
      <c r="AC8089">
        <v>0</v>
      </c>
      <c r="AD8089">
        <v>0</v>
      </c>
      <c r="AE8089">
        <v>262.78280540707692</v>
      </c>
    </row>
    <row r="8090" spans="1:31" x14ac:dyDescent="0.3">
      <c r="A8090">
        <v>2642112</v>
      </c>
      <c r="B8090">
        <v>1</v>
      </c>
      <c r="C8090" t="s">
        <v>81</v>
      </c>
      <c r="D8090" t="s">
        <v>113</v>
      </c>
      <c r="E8090" t="s">
        <v>165</v>
      </c>
      <c r="F8090" t="s">
        <v>21436</v>
      </c>
      <c r="G8090" t="s">
        <v>224</v>
      </c>
      <c r="H8090" t="s">
        <v>135</v>
      </c>
      <c r="I8090" t="s">
        <v>136</v>
      </c>
      <c r="J8090" t="s">
        <v>137</v>
      </c>
      <c r="K8090" t="s">
        <v>138</v>
      </c>
      <c r="L8090" t="s">
        <v>22045</v>
      </c>
      <c r="M8090" t="s">
        <v>22046</v>
      </c>
      <c r="N8090">
        <v>2.6208333330000002</v>
      </c>
      <c r="O8090">
        <v>0</v>
      </c>
      <c r="P8090">
        <v>19</v>
      </c>
      <c r="Q8090">
        <v>0</v>
      </c>
      <c r="R8090">
        <v>1</v>
      </c>
      <c r="S8090">
        <v>0</v>
      </c>
      <c r="T8090">
        <v>2</v>
      </c>
      <c r="U8090">
        <v>0</v>
      </c>
      <c r="V8090">
        <v>0</v>
      </c>
      <c r="W8090">
        <v>0</v>
      </c>
      <c r="X8090">
        <v>11.54487404060654</v>
      </c>
      <c r="Y8090">
        <v>0</v>
      </c>
      <c r="Z8090">
        <v>0</v>
      </c>
      <c r="AA8090">
        <v>0</v>
      </c>
      <c r="AB8090">
        <v>5.879715277245948</v>
      </c>
      <c r="AC8090">
        <v>0</v>
      </c>
      <c r="AD8090">
        <v>0</v>
      </c>
      <c r="AE8090">
        <v>17.424589317852487</v>
      </c>
    </row>
    <row r="8091" spans="1:31" x14ac:dyDescent="0.3">
      <c r="A8091">
        <v>2642421</v>
      </c>
      <c r="B8091">
        <v>1</v>
      </c>
      <c r="C8091" t="s">
        <v>80</v>
      </c>
      <c r="D8091" t="s">
        <v>89</v>
      </c>
      <c r="E8091" t="s">
        <v>152</v>
      </c>
      <c r="F8091" t="s">
        <v>22047</v>
      </c>
      <c r="G8091" t="s">
        <v>575</v>
      </c>
      <c r="H8091" t="s">
        <v>135</v>
      </c>
      <c r="I8091" t="s">
        <v>136</v>
      </c>
      <c r="J8091" t="s">
        <v>137</v>
      </c>
      <c r="K8091" t="s">
        <v>138</v>
      </c>
      <c r="L8091" t="s">
        <v>22048</v>
      </c>
      <c r="M8091" t="s">
        <v>22049</v>
      </c>
      <c r="N8091">
        <v>1.2024999999999999</v>
      </c>
      <c r="O8091">
        <v>0</v>
      </c>
      <c r="P8091">
        <v>364</v>
      </c>
      <c r="Q8091">
        <v>0</v>
      </c>
      <c r="R8091">
        <v>1</v>
      </c>
      <c r="S8091">
        <v>0</v>
      </c>
      <c r="T8091">
        <v>120</v>
      </c>
      <c r="U8091">
        <v>0</v>
      </c>
      <c r="V8091">
        <v>0</v>
      </c>
      <c r="W8091">
        <v>0</v>
      </c>
      <c r="X8091">
        <v>121.33668300691903</v>
      </c>
      <c r="Y8091">
        <v>0</v>
      </c>
      <c r="Z8091">
        <v>1.8865168960524989</v>
      </c>
      <c r="AA8091">
        <v>0</v>
      </c>
      <c r="AB8091">
        <v>348.32911281753599</v>
      </c>
      <c r="AC8091">
        <v>0</v>
      </c>
      <c r="AD8091">
        <v>0</v>
      </c>
      <c r="AE8091">
        <v>471.55231272050753</v>
      </c>
    </row>
    <row r="8092" spans="1:31" x14ac:dyDescent="0.3">
      <c r="A8092">
        <v>2642255</v>
      </c>
      <c r="B8092">
        <v>1</v>
      </c>
      <c r="C8092" t="s">
        <v>81</v>
      </c>
      <c r="D8092" t="s">
        <v>113</v>
      </c>
      <c r="E8092" t="s">
        <v>165</v>
      </c>
      <c r="F8092" t="s">
        <v>12153</v>
      </c>
      <c r="G8092" t="s">
        <v>822</v>
      </c>
      <c r="H8092" t="s">
        <v>135</v>
      </c>
      <c r="I8092" t="s">
        <v>136</v>
      </c>
      <c r="J8092" t="s">
        <v>137</v>
      </c>
      <c r="K8092" t="s">
        <v>138</v>
      </c>
      <c r="L8092" t="s">
        <v>22050</v>
      </c>
      <c r="M8092" t="s">
        <v>22051</v>
      </c>
      <c r="N8092">
        <v>1.621111111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2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3.1573289730363232</v>
      </c>
      <c r="AC8092">
        <v>0</v>
      </c>
      <c r="AD8092">
        <v>0</v>
      </c>
      <c r="AE8092">
        <v>3.1573289730363232</v>
      </c>
    </row>
    <row r="8093" spans="1:31" x14ac:dyDescent="0.3">
      <c r="A8093">
        <v>2642447</v>
      </c>
      <c r="B8093">
        <v>1</v>
      </c>
      <c r="C8093" t="s">
        <v>80</v>
      </c>
      <c r="D8093" t="s">
        <v>98</v>
      </c>
      <c r="E8093" t="s">
        <v>147</v>
      </c>
      <c r="F8093" t="s">
        <v>1879</v>
      </c>
      <c r="G8093" t="s">
        <v>562</v>
      </c>
      <c r="H8093" t="s">
        <v>144</v>
      </c>
      <c r="I8093" t="s">
        <v>136</v>
      </c>
      <c r="J8093" t="s">
        <v>137</v>
      </c>
      <c r="K8093" t="s">
        <v>162</v>
      </c>
      <c r="L8093" t="s">
        <v>22052</v>
      </c>
      <c r="M8093" t="s">
        <v>22053</v>
      </c>
      <c r="N8093">
        <v>0.101111111</v>
      </c>
      <c r="O8093">
        <v>0</v>
      </c>
      <c r="P8093">
        <v>487</v>
      </c>
      <c r="Q8093">
        <v>15</v>
      </c>
      <c r="R8093">
        <v>121</v>
      </c>
      <c r="S8093">
        <v>14</v>
      </c>
      <c r="T8093">
        <v>115</v>
      </c>
      <c r="U8093">
        <v>0</v>
      </c>
      <c r="V8093">
        <v>0</v>
      </c>
      <c r="W8093">
        <v>0</v>
      </c>
      <c r="X8093">
        <v>7.9724188422035311</v>
      </c>
      <c r="Y8093">
        <v>6.457579152740534</v>
      </c>
      <c r="Z8093">
        <v>13.516399715878697</v>
      </c>
      <c r="AA8093">
        <v>3.0498974614960566</v>
      </c>
      <c r="AB8093">
        <v>8.7768209857320088</v>
      </c>
      <c r="AC8093">
        <v>0</v>
      </c>
      <c r="AD8093">
        <v>0</v>
      </c>
      <c r="AE8093">
        <v>39.773116158050826</v>
      </c>
    </row>
    <row r="8094" spans="1:31" x14ac:dyDescent="0.3">
      <c r="A8094">
        <v>2641880</v>
      </c>
      <c r="B8094">
        <v>1</v>
      </c>
      <c r="C8094" t="s">
        <v>81</v>
      </c>
      <c r="D8094" t="s">
        <v>123</v>
      </c>
      <c r="E8094" t="s">
        <v>141</v>
      </c>
      <c r="F8094" t="s">
        <v>22054</v>
      </c>
      <c r="G8094" t="s">
        <v>161</v>
      </c>
      <c r="H8094" t="s">
        <v>144</v>
      </c>
      <c r="I8094" t="s">
        <v>136</v>
      </c>
      <c r="J8094" t="s">
        <v>137</v>
      </c>
      <c r="K8094" t="s">
        <v>162</v>
      </c>
      <c r="L8094" t="s">
        <v>22055</v>
      </c>
      <c r="M8094" t="s">
        <v>22056</v>
      </c>
      <c r="N8094">
        <v>5.1438888880000002</v>
      </c>
      <c r="O8094">
        <v>0</v>
      </c>
      <c r="P8094">
        <v>1243</v>
      </c>
      <c r="Q8094">
        <v>0</v>
      </c>
      <c r="R8094">
        <v>58</v>
      </c>
      <c r="S8094">
        <v>1</v>
      </c>
      <c r="T8094">
        <v>55</v>
      </c>
      <c r="U8094">
        <v>0</v>
      </c>
      <c r="V8094">
        <v>1</v>
      </c>
      <c r="W8094">
        <v>0</v>
      </c>
      <c r="X8094">
        <v>1490.1549352288584</v>
      </c>
      <c r="Y8094">
        <v>0</v>
      </c>
      <c r="Z8094">
        <v>286.92938358378467</v>
      </c>
      <c r="AA8094">
        <v>0</v>
      </c>
      <c r="AB8094">
        <v>216.33684973680553</v>
      </c>
      <c r="AC8094">
        <v>0</v>
      </c>
      <c r="AD8094">
        <v>622.00327406813562</v>
      </c>
      <c r="AE8094">
        <v>2615.4244426175846</v>
      </c>
    </row>
    <row r="8095" spans="1:31" x14ac:dyDescent="0.3">
      <c r="A8095">
        <v>2641800</v>
      </c>
      <c r="B8095">
        <v>1</v>
      </c>
      <c r="C8095" t="s">
        <v>81</v>
      </c>
      <c r="D8095" t="s">
        <v>126</v>
      </c>
      <c r="E8095" t="s">
        <v>147</v>
      </c>
      <c r="F8095" t="s">
        <v>2113</v>
      </c>
      <c r="G8095" t="s">
        <v>149</v>
      </c>
      <c r="H8095" t="s">
        <v>144</v>
      </c>
      <c r="I8095" t="s">
        <v>241</v>
      </c>
      <c r="J8095" t="s">
        <v>137</v>
      </c>
      <c r="K8095" t="s">
        <v>138</v>
      </c>
      <c r="L8095" t="s">
        <v>22057</v>
      </c>
      <c r="M8095" t="s">
        <v>22058</v>
      </c>
      <c r="N8095">
        <v>5.5555550000000002E-3</v>
      </c>
      <c r="O8095">
        <v>7</v>
      </c>
      <c r="P8095">
        <v>2054</v>
      </c>
      <c r="Q8095">
        <v>50</v>
      </c>
      <c r="R8095">
        <v>206</v>
      </c>
      <c r="S8095">
        <v>9</v>
      </c>
      <c r="T8095">
        <v>295</v>
      </c>
      <c r="U8095">
        <v>0</v>
      </c>
      <c r="V8095">
        <v>0</v>
      </c>
      <c r="W8095">
        <v>8.296468483333333E-3</v>
      </c>
      <c r="X8095">
        <v>1.2789338202977119</v>
      </c>
      <c r="Y8095">
        <v>2.6748482814391941</v>
      </c>
      <c r="Z8095">
        <v>0.80060931008410696</v>
      </c>
      <c r="AA8095">
        <v>6.6149650162111107E-2</v>
      </c>
      <c r="AB8095">
        <v>0.5255448935111009</v>
      </c>
      <c r="AC8095">
        <v>0</v>
      </c>
      <c r="AD8095">
        <v>0</v>
      </c>
      <c r="AE8095">
        <v>5.3543824239775581</v>
      </c>
    </row>
    <row r="8096" spans="1:31" x14ac:dyDescent="0.3">
      <c r="A8096">
        <v>2642129</v>
      </c>
      <c r="B8096">
        <v>1</v>
      </c>
      <c r="C8096" t="s">
        <v>81</v>
      </c>
      <c r="D8096" t="s">
        <v>128</v>
      </c>
      <c r="E8096" t="s">
        <v>152</v>
      </c>
      <c r="F8096" t="s">
        <v>6228</v>
      </c>
      <c r="G8096" t="s">
        <v>191</v>
      </c>
      <c r="H8096" t="s">
        <v>135</v>
      </c>
      <c r="I8096" t="s">
        <v>136</v>
      </c>
      <c r="J8096" t="s">
        <v>137</v>
      </c>
      <c r="K8096" t="s">
        <v>138</v>
      </c>
      <c r="L8096" t="s">
        <v>22059</v>
      </c>
      <c r="M8096" t="s">
        <v>22060</v>
      </c>
      <c r="N8096">
        <v>4.9952777770000001</v>
      </c>
      <c r="O8096">
        <v>0</v>
      </c>
      <c r="P8096">
        <v>146</v>
      </c>
      <c r="Q8096">
        <v>0</v>
      </c>
      <c r="R8096">
        <v>2</v>
      </c>
      <c r="S8096">
        <v>0</v>
      </c>
      <c r="T8096">
        <v>17</v>
      </c>
      <c r="U8096">
        <v>0</v>
      </c>
      <c r="V8096">
        <v>0</v>
      </c>
      <c r="W8096">
        <v>0</v>
      </c>
      <c r="X8096">
        <v>187.76816282528387</v>
      </c>
      <c r="Y8096">
        <v>0</v>
      </c>
      <c r="Z8096">
        <v>15.451935661337982</v>
      </c>
      <c r="AA8096">
        <v>0</v>
      </c>
      <c r="AB8096">
        <v>56.454348692803897</v>
      </c>
      <c r="AC8096">
        <v>0</v>
      </c>
      <c r="AD8096">
        <v>0</v>
      </c>
      <c r="AE8096">
        <v>259.67444717942573</v>
      </c>
    </row>
    <row r="8097" spans="1:31" x14ac:dyDescent="0.3">
      <c r="A8097">
        <v>2642192</v>
      </c>
      <c r="B8097">
        <v>1</v>
      </c>
      <c r="C8097" t="s">
        <v>81</v>
      </c>
      <c r="D8097" t="s">
        <v>127</v>
      </c>
      <c r="E8097" t="s">
        <v>147</v>
      </c>
      <c r="F8097" t="s">
        <v>13987</v>
      </c>
      <c r="G8097" t="s">
        <v>149</v>
      </c>
      <c r="H8097" t="s">
        <v>144</v>
      </c>
      <c r="I8097" t="s">
        <v>136</v>
      </c>
      <c r="J8097" t="s">
        <v>137</v>
      </c>
      <c r="K8097" t="s">
        <v>138</v>
      </c>
      <c r="L8097" t="s">
        <v>22061</v>
      </c>
      <c r="M8097" t="s">
        <v>22062</v>
      </c>
      <c r="N8097">
        <v>1.480555555</v>
      </c>
      <c r="O8097">
        <v>0</v>
      </c>
      <c r="P8097">
        <v>526</v>
      </c>
      <c r="Q8097">
        <v>8</v>
      </c>
      <c r="R8097">
        <v>26</v>
      </c>
      <c r="S8097">
        <v>4</v>
      </c>
      <c r="T8097">
        <v>98</v>
      </c>
      <c r="U8097">
        <v>7</v>
      </c>
      <c r="V8097">
        <v>1</v>
      </c>
      <c r="W8097">
        <v>0</v>
      </c>
      <c r="X8097">
        <v>178.47895351986659</v>
      </c>
      <c r="Y8097">
        <v>10.178846511877509</v>
      </c>
      <c r="Z8097">
        <v>73.787548385367799</v>
      </c>
      <c r="AA8097">
        <v>350.34794667536687</v>
      </c>
      <c r="AB8097">
        <v>88.866695731659703</v>
      </c>
      <c r="AC8097">
        <v>556.6053670340383</v>
      </c>
      <c r="AD8097">
        <v>1.282270252554083</v>
      </c>
      <c r="AE8097">
        <v>1259.5476281107308</v>
      </c>
    </row>
    <row r="8098" spans="1:31" x14ac:dyDescent="0.3">
      <c r="A8098">
        <v>2641843</v>
      </c>
      <c r="B8098">
        <v>1</v>
      </c>
      <c r="C8098" t="s">
        <v>80</v>
      </c>
      <c r="D8098" t="s">
        <v>100</v>
      </c>
      <c r="E8098" t="s">
        <v>141</v>
      </c>
      <c r="F8098" t="s">
        <v>1144</v>
      </c>
      <c r="G8098" t="s">
        <v>161</v>
      </c>
      <c r="H8098" t="s">
        <v>144</v>
      </c>
      <c r="I8098" t="s">
        <v>136</v>
      </c>
      <c r="J8098" t="s">
        <v>137</v>
      </c>
      <c r="K8098" t="s">
        <v>162</v>
      </c>
      <c r="L8098" t="s">
        <v>22063</v>
      </c>
      <c r="M8098" t="s">
        <v>22064</v>
      </c>
      <c r="N8098">
        <v>7.2452777770000001</v>
      </c>
      <c r="O8098">
        <v>2</v>
      </c>
      <c r="P8098">
        <v>913</v>
      </c>
      <c r="Q8098">
        <v>4</v>
      </c>
      <c r="R8098">
        <v>44</v>
      </c>
      <c r="S8098">
        <v>11</v>
      </c>
      <c r="T8098">
        <v>69</v>
      </c>
      <c r="U8098">
        <v>0</v>
      </c>
      <c r="V8098">
        <v>0</v>
      </c>
      <c r="W8098">
        <v>4.0098214415735542</v>
      </c>
      <c r="X8098">
        <v>3386.7691376184216</v>
      </c>
      <c r="Y8098">
        <v>30.403090102265679</v>
      </c>
      <c r="Z8098">
        <v>442.79227487099973</v>
      </c>
      <c r="AA8098">
        <v>568.43012350052106</v>
      </c>
      <c r="AB8098">
        <v>626.17730549446287</v>
      </c>
      <c r="AC8098">
        <v>0</v>
      </c>
      <c r="AD8098">
        <v>0</v>
      </c>
      <c r="AE8098">
        <v>5058.5817530282438</v>
      </c>
    </row>
    <row r="8099" spans="1:31" x14ac:dyDescent="0.3">
      <c r="A8099">
        <v>2642484</v>
      </c>
      <c r="B8099">
        <v>1</v>
      </c>
      <c r="C8099" t="s">
        <v>80</v>
      </c>
      <c r="D8099" t="s">
        <v>84</v>
      </c>
      <c r="E8099" t="s">
        <v>214</v>
      </c>
      <c r="F8099" t="s">
        <v>22065</v>
      </c>
      <c r="G8099" t="s">
        <v>300</v>
      </c>
      <c r="H8099" t="s">
        <v>135</v>
      </c>
      <c r="I8099" t="s">
        <v>136</v>
      </c>
      <c r="J8099" t="s">
        <v>137</v>
      </c>
      <c r="K8099" t="s">
        <v>138</v>
      </c>
      <c r="L8099" t="s">
        <v>22066</v>
      </c>
      <c r="M8099" t="s">
        <v>22067</v>
      </c>
      <c r="N8099">
        <v>2.3111111110000002</v>
      </c>
      <c r="O8099">
        <v>0</v>
      </c>
      <c r="P8099">
        <v>63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27.977517197568602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27.977517197568602</v>
      </c>
    </row>
    <row r="8100" spans="1:31" x14ac:dyDescent="0.3">
      <c r="A8100">
        <v>2642135</v>
      </c>
      <c r="B8100">
        <v>1</v>
      </c>
      <c r="C8100" t="s">
        <v>81</v>
      </c>
      <c r="D8100" t="s">
        <v>113</v>
      </c>
      <c r="E8100" t="s">
        <v>165</v>
      </c>
      <c r="F8100" t="s">
        <v>12153</v>
      </c>
      <c r="G8100" t="s">
        <v>224</v>
      </c>
      <c r="H8100" t="s">
        <v>135</v>
      </c>
      <c r="I8100" t="s">
        <v>136</v>
      </c>
      <c r="J8100" t="s">
        <v>137</v>
      </c>
      <c r="K8100" t="s">
        <v>138</v>
      </c>
      <c r="L8100" t="s">
        <v>22068</v>
      </c>
      <c r="M8100" t="s">
        <v>22069</v>
      </c>
      <c r="N8100">
        <v>1.653888888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2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3.3452851022079884</v>
      </c>
      <c r="AC8100">
        <v>0</v>
      </c>
      <c r="AD8100">
        <v>0</v>
      </c>
      <c r="AE8100">
        <v>3.3452851022079884</v>
      </c>
    </row>
    <row r="8101" spans="1:31" x14ac:dyDescent="0.3">
      <c r="A8101">
        <v>2641840</v>
      </c>
      <c r="B8101">
        <v>1</v>
      </c>
      <c r="C8101" t="s">
        <v>81</v>
      </c>
      <c r="D8101" t="s">
        <v>119</v>
      </c>
      <c r="E8101" t="s">
        <v>147</v>
      </c>
      <c r="F8101" t="s">
        <v>488</v>
      </c>
      <c r="G8101" t="s">
        <v>149</v>
      </c>
      <c r="H8101" t="s">
        <v>144</v>
      </c>
      <c r="I8101" t="s">
        <v>241</v>
      </c>
      <c r="J8101" t="s">
        <v>137</v>
      </c>
      <c r="K8101" t="s">
        <v>138</v>
      </c>
      <c r="L8101" t="s">
        <v>22070</v>
      </c>
      <c r="M8101" t="s">
        <v>22071</v>
      </c>
      <c r="N8101">
        <v>5.55555E-4</v>
      </c>
      <c r="O8101">
        <v>4</v>
      </c>
      <c r="P8101">
        <v>1672</v>
      </c>
      <c r="Q8101">
        <v>128</v>
      </c>
      <c r="R8101">
        <v>405</v>
      </c>
      <c r="S8101">
        <v>6</v>
      </c>
      <c r="T8101">
        <v>79</v>
      </c>
      <c r="U8101">
        <v>0</v>
      </c>
      <c r="V8101">
        <v>0</v>
      </c>
      <c r="W8101">
        <v>5.635145377777777E-4</v>
      </c>
      <c r="X8101">
        <v>0.13521108875932206</v>
      </c>
      <c r="Y8101">
        <v>0.60693959980592815</v>
      </c>
      <c r="Z8101">
        <v>1.027096605292763</v>
      </c>
      <c r="AA8101">
        <v>1.5409006768682997E-2</v>
      </c>
      <c r="AB8101">
        <v>2.4911587469048441E-2</v>
      </c>
      <c r="AC8101">
        <v>0</v>
      </c>
      <c r="AD8101">
        <v>0</v>
      </c>
      <c r="AE8101">
        <v>1.8101314026335225</v>
      </c>
    </row>
    <row r="8102" spans="1:31" x14ac:dyDescent="0.3">
      <c r="A8102">
        <v>2642195</v>
      </c>
      <c r="B8102">
        <v>1</v>
      </c>
      <c r="C8102" t="s">
        <v>81</v>
      </c>
      <c r="D8102" t="s">
        <v>112</v>
      </c>
      <c r="E8102" t="s">
        <v>194</v>
      </c>
      <c r="F8102" t="s">
        <v>3512</v>
      </c>
      <c r="G8102" t="s">
        <v>149</v>
      </c>
      <c r="H8102" t="s">
        <v>144</v>
      </c>
      <c r="I8102" t="s">
        <v>136</v>
      </c>
      <c r="J8102" t="s">
        <v>137</v>
      </c>
      <c r="K8102" t="s">
        <v>138</v>
      </c>
      <c r="L8102" t="s">
        <v>22072</v>
      </c>
      <c r="M8102" t="s">
        <v>22073</v>
      </c>
      <c r="N8102">
        <v>8.2777776999999997E-2</v>
      </c>
      <c r="O8102">
        <v>3</v>
      </c>
      <c r="P8102">
        <v>1283</v>
      </c>
      <c r="Q8102">
        <v>5</v>
      </c>
      <c r="R8102">
        <v>37</v>
      </c>
      <c r="S8102">
        <v>7</v>
      </c>
      <c r="T8102">
        <v>69</v>
      </c>
      <c r="U8102">
        <v>0</v>
      </c>
      <c r="V8102">
        <v>0</v>
      </c>
      <c r="W8102">
        <v>7.3846106795000005E-2</v>
      </c>
      <c r="X8102">
        <v>9.0463765680301087</v>
      </c>
      <c r="Y8102">
        <v>3.4483254295593078</v>
      </c>
      <c r="Z8102">
        <v>1.1824367315292543</v>
      </c>
      <c r="AA8102">
        <v>1.4257031707018499</v>
      </c>
      <c r="AB8102">
        <v>1.9069217062441612</v>
      </c>
      <c r="AC8102">
        <v>0</v>
      </c>
      <c r="AD8102">
        <v>0</v>
      </c>
      <c r="AE8102">
        <v>17.08360971285968</v>
      </c>
    </row>
    <row r="8103" spans="1:31" x14ac:dyDescent="0.3">
      <c r="A8103">
        <v>2641863</v>
      </c>
      <c r="B8103">
        <v>1</v>
      </c>
      <c r="C8103" t="s">
        <v>80</v>
      </c>
      <c r="D8103" t="s">
        <v>102</v>
      </c>
      <c r="E8103" t="s">
        <v>141</v>
      </c>
      <c r="F8103" t="s">
        <v>22074</v>
      </c>
      <c r="G8103" t="s">
        <v>161</v>
      </c>
      <c r="H8103" t="s">
        <v>144</v>
      </c>
      <c r="I8103" t="s">
        <v>136</v>
      </c>
      <c r="J8103" t="s">
        <v>137</v>
      </c>
      <c r="K8103" t="s">
        <v>162</v>
      </c>
      <c r="L8103" t="s">
        <v>22075</v>
      </c>
      <c r="M8103" t="s">
        <v>22076</v>
      </c>
      <c r="N8103">
        <v>2.5036111110000001</v>
      </c>
      <c r="O8103">
        <v>0</v>
      </c>
      <c r="P8103">
        <v>1</v>
      </c>
      <c r="Q8103">
        <v>1</v>
      </c>
      <c r="R8103">
        <v>3</v>
      </c>
      <c r="S8103">
        <v>1</v>
      </c>
      <c r="T8103">
        <v>2</v>
      </c>
      <c r="U8103">
        <v>0</v>
      </c>
      <c r="V8103">
        <v>0</v>
      </c>
      <c r="W8103">
        <v>0</v>
      </c>
      <c r="X8103">
        <v>0.40578890702959003</v>
      </c>
      <c r="Y8103">
        <v>31.550511975911007</v>
      </c>
      <c r="Z8103">
        <v>13.050656004828774</v>
      </c>
      <c r="AA8103">
        <v>46.019233671827436</v>
      </c>
      <c r="AB8103">
        <v>6.3921791238141523</v>
      </c>
      <c r="AC8103">
        <v>0</v>
      </c>
      <c r="AD8103">
        <v>0</v>
      </c>
      <c r="AE8103">
        <v>97.418369683410958</v>
      </c>
    </row>
    <row r="8104" spans="1:31" x14ac:dyDescent="0.3">
      <c r="A8104">
        <v>2642348</v>
      </c>
      <c r="B8104">
        <v>2</v>
      </c>
      <c r="C8104" t="s">
        <v>80</v>
      </c>
      <c r="D8104" t="s">
        <v>95</v>
      </c>
      <c r="E8104" t="s">
        <v>147</v>
      </c>
      <c r="F8104" t="s">
        <v>21606</v>
      </c>
      <c r="G8104" t="s">
        <v>1651</v>
      </c>
      <c r="H8104" t="s">
        <v>144</v>
      </c>
      <c r="I8104" t="s">
        <v>136</v>
      </c>
      <c r="J8104" t="s">
        <v>137</v>
      </c>
      <c r="K8104" t="s">
        <v>138</v>
      </c>
      <c r="L8104" t="s">
        <v>21664</v>
      </c>
      <c r="M8104" t="s">
        <v>22077</v>
      </c>
      <c r="N8104">
        <v>0.80666666600000003</v>
      </c>
      <c r="O8104">
        <v>1</v>
      </c>
      <c r="P8104">
        <v>656</v>
      </c>
      <c r="Q8104">
        <v>3</v>
      </c>
      <c r="R8104">
        <v>19</v>
      </c>
      <c r="S8104">
        <v>4</v>
      </c>
      <c r="T8104">
        <v>36</v>
      </c>
      <c r="U8104">
        <v>0</v>
      </c>
      <c r="V8104">
        <v>0</v>
      </c>
      <c r="W8104">
        <v>0.24864199060277781</v>
      </c>
      <c r="X8104">
        <v>106.12311812966367</v>
      </c>
      <c r="Y8104">
        <v>1.097802135011533</v>
      </c>
      <c r="Z8104">
        <v>19.527803153951481</v>
      </c>
      <c r="AA8104">
        <v>33.925205536698357</v>
      </c>
      <c r="AB8104">
        <v>20.489034480376866</v>
      </c>
      <c r="AC8104">
        <v>0</v>
      </c>
      <c r="AD8104">
        <v>0</v>
      </c>
      <c r="AE8104">
        <v>181.41160542630467</v>
      </c>
    </row>
    <row r="8105" spans="1:31" x14ac:dyDescent="0.3">
      <c r="A8105">
        <v>2642026</v>
      </c>
      <c r="B8105">
        <v>1</v>
      </c>
      <c r="C8105" t="s">
        <v>80</v>
      </c>
      <c r="D8105" t="s">
        <v>100</v>
      </c>
      <c r="E8105" t="s">
        <v>132</v>
      </c>
      <c r="F8105" t="s">
        <v>22078</v>
      </c>
      <c r="G8105" t="s">
        <v>134</v>
      </c>
      <c r="H8105" t="s">
        <v>135</v>
      </c>
      <c r="I8105" t="s">
        <v>136</v>
      </c>
      <c r="J8105" t="s">
        <v>137</v>
      </c>
      <c r="K8105" t="s">
        <v>138</v>
      </c>
      <c r="L8105" t="s">
        <v>22079</v>
      </c>
      <c r="M8105" t="s">
        <v>22080</v>
      </c>
      <c r="N8105">
        <v>1.1441666660000001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1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0.51751316149726301</v>
      </c>
      <c r="AC8105">
        <v>0</v>
      </c>
      <c r="AD8105">
        <v>0</v>
      </c>
      <c r="AE8105">
        <v>0.51751316149726301</v>
      </c>
    </row>
    <row r="8106" spans="1:31" x14ac:dyDescent="0.3">
      <c r="A8106">
        <v>2642510</v>
      </c>
      <c r="B8106">
        <v>1</v>
      </c>
      <c r="C8106" t="s">
        <v>80</v>
      </c>
      <c r="D8106" t="s">
        <v>84</v>
      </c>
      <c r="E8106" t="s">
        <v>214</v>
      </c>
      <c r="F8106" t="s">
        <v>22081</v>
      </c>
      <c r="G8106" t="s">
        <v>300</v>
      </c>
      <c r="H8106" t="s">
        <v>135</v>
      </c>
      <c r="I8106" t="s">
        <v>136</v>
      </c>
      <c r="J8106" t="s">
        <v>137</v>
      </c>
      <c r="K8106" t="s">
        <v>138</v>
      </c>
      <c r="L8106" t="s">
        <v>22082</v>
      </c>
      <c r="M8106" t="s">
        <v>22083</v>
      </c>
      <c r="N8106">
        <v>0.95027777700000005</v>
      </c>
      <c r="O8106">
        <v>0</v>
      </c>
      <c r="P8106">
        <v>67</v>
      </c>
      <c r="Q8106">
        <v>0</v>
      </c>
      <c r="R8106">
        <v>0</v>
      </c>
      <c r="S8106">
        <v>0</v>
      </c>
      <c r="T8106">
        <v>3</v>
      </c>
      <c r="U8106">
        <v>0</v>
      </c>
      <c r="V8106">
        <v>0</v>
      </c>
      <c r="W8106">
        <v>0</v>
      </c>
      <c r="X8106">
        <v>26.257321192638262</v>
      </c>
      <c r="Y8106">
        <v>0</v>
      </c>
      <c r="Z8106">
        <v>0</v>
      </c>
      <c r="AA8106">
        <v>0</v>
      </c>
      <c r="AB8106">
        <v>20.549721886294641</v>
      </c>
      <c r="AC8106">
        <v>0</v>
      </c>
      <c r="AD8106">
        <v>0</v>
      </c>
      <c r="AE8106">
        <v>46.807043078932907</v>
      </c>
    </row>
    <row r="8107" spans="1:31" x14ac:dyDescent="0.3">
      <c r="A8107">
        <v>2642404</v>
      </c>
      <c r="B8107">
        <v>1</v>
      </c>
      <c r="C8107" t="s">
        <v>81</v>
      </c>
      <c r="D8107" t="s">
        <v>116</v>
      </c>
      <c r="E8107" t="s">
        <v>194</v>
      </c>
      <c r="F8107" t="s">
        <v>5425</v>
      </c>
      <c r="G8107" t="s">
        <v>149</v>
      </c>
      <c r="H8107" t="s">
        <v>144</v>
      </c>
      <c r="I8107" t="s">
        <v>136</v>
      </c>
      <c r="J8107" t="s">
        <v>137</v>
      </c>
      <c r="K8107" t="s">
        <v>138</v>
      </c>
      <c r="L8107" t="s">
        <v>22084</v>
      </c>
      <c r="M8107" t="s">
        <v>22085</v>
      </c>
      <c r="N8107">
        <v>0.22</v>
      </c>
      <c r="O8107">
        <v>3</v>
      </c>
      <c r="P8107">
        <v>434</v>
      </c>
      <c r="Q8107">
        <v>19</v>
      </c>
      <c r="R8107">
        <v>23</v>
      </c>
      <c r="S8107">
        <v>14</v>
      </c>
      <c r="T8107">
        <v>27</v>
      </c>
      <c r="U8107">
        <v>1</v>
      </c>
      <c r="V8107">
        <v>0</v>
      </c>
      <c r="W8107">
        <v>0.24080288796938001</v>
      </c>
      <c r="X8107">
        <v>14.341215675791652</v>
      </c>
      <c r="Y8107">
        <v>36.403804648461097</v>
      </c>
      <c r="Z8107">
        <v>2.6173100570683441</v>
      </c>
      <c r="AA8107">
        <v>23.995599212280627</v>
      </c>
      <c r="AB8107">
        <v>1.3383646614183995</v>
      </c>
      <c r="AC8107">
        <v>0.13951123184882402</v>
      </c>
      <c r="AD8107">
        <v>0</v>
      </c>
      <c r="AE8107">
        <v>79.076608374838329</v>
      </c>
    </row>
    <row r="8108" spans="1:31" x14ac:dyDescent="0.3">
      <c r="A8108">
        <v>2641823</v>
      </c>
      <c r="B8108">
        <v>1</v>
      </c>
      <c r="C8108" t="s">
        <v>80</v>
      </c>
      <c r="D8108" t="s">
        <v>100</v>
      </c>
      <c r="E8108" t="s">
        <v>141</v>
      </c>
      <c r="F8108" t="s">
        <v>22086</v>
      </c>
      <c r="G8108" t="s">
        <v>161</v>
      </c>
      <c r="H8108" t="s">
        <v>144</v>
      </c>
      <c r="I8108" t="s">
        <v>136</v>
      </c>
      <c r="J8108" t="s">
        <v>137</v>
      </c>
      <c r="K8108" t="s">
        <v>162</v>
      </c>
      <c r="L8108" t="s">
        <v>22087</v>
      </c>
      <c r="M8108" t="s">
        <v>22088</v>
      </c>
      <c r="N8108">
        <v>8.9480555549999998</v>
      </c>
      <c r="O8108">
        <v>0</v>
      </c>
      <c r="P8108">
        <v>0</v>
      </c>
      <c r="Q8108">
        <v>0</v>
      </c>
      <c r="R8108">
        <v>0</v>
      </c>
      <c r="S8108">
        <v>6</v>
      </c>
      <c r="T8108">
        <v>1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791.55250291396317</v>
      </c>
      <c r="AB8108">
        <v>2.2461371563906809</v>
      </c>
      <c r="AC8108">
        <v>0</v>
      </c>
      <c r="AD8108">
        <v>0</v>
      </c>
      <c r="AE8108">
        <v>793.79864007035383</v>
      </c>
    </row>
    <row r="8109" spans="1:31" x14ac:dyDescent="0.3">
      <c r="A8109">
        <v>2642212</v>
      </c>
      <c r="B8109">
        <v>1</v>
      </c>
      <c r="C8109" t="s">
        <v>80</v>
      </c>
      <c r="D8109" t="s">
        <v>85</v>
      </c>
      <c r="E8109" t="s">
        <v>165</v>
      </c>
      <c r="F8109" t="s">
        <v>12343</v>
      </c>
      <c r="G8109" t="s">
        <v>224</v>
      </c>
      <c r="H8109" t="s">
        <v>135</v>
      </c>
      <c r="I8109" t="s">
        <v>136</v>
      </c>
      <c r="J8109" t="s">
        <v>137</v>
      </c>
      <c r="K8109" t="s">
        <v>138</v>
      </c>
      <c r="L8109" t="s">
        <v>22089</v>
      </c>
      <c r="M8109" t="s">
        <v>22090</v>
      </c>
      <c r="N8109">
        <v>2.676666666</v>
      </c>
      <c r="O8109">
        <v>0</v>
      </c>
      <c r="P8109">
        <v>235</v>
      </c>
      <c r="Q8109">
        <v>0</v>
      </c>
      <c r="R8109">
        <v>0</v>
      </c>
      <c r="S8109">
        <v>0</v>
      </c>
      <c r="T8109">
        <v>12</v>
      </c>
      <c r="U8109">
        <v>0</v>
      </c>
      <c r="V8109">
        <v>0</v>
      </c>
      <c r="W8109">
        <v>0</v>
      </c>
      <c r="X8109">
        <v>182.20828432537576</v>
      </c>
      <c r="Y8109">
        <v>0</v>
      </c>
      <c r="Z8109">
        <v>0</v>
      </c>
      <c r="AA8109">
        <v>0</v>
      </c>
      <c r="AB8109">
        <v>40.569012045133611</v>
      </c>
      <c r="AC8109">
        <v>0</v>
      </c>
      <c r="AD8109">
        <v>0</v>
      </c>
      <c r="AE8109">
        <v>222.77729637050936</v>
      </c>
    </row>
    <row r="8110" spans="1:31" x14ac:dyDescent="0.3">
      <c r="A8110">
        <v>2641817</v>
      </c>
      <c r="B8110">
        <v>1</v>
      </c>
      <c r="C8110" t="s">
        <v>80</v>
      </c>
      <c r="D8110" t="s">
        <v>106</v>
      </c>
      <c r="E8110" t="s">
        <v>152</v>
      </c>
      <c r="F8110" t="s">
        <v>12116</v>
      </c>
      <c r="G8110" t="s">
        <v>220</v>
      </c>
      <c r="H8110" t="s">
        <v>135</v>
      </c>
      <c r="I8110" t="s">
        <v>136</v>
      </c>
      <c r="J8110" t="s">
        <v>137</v>
      </c>
      <c r="K8110" t="s">
        <v>162</v>
      </c>
      <c r="L8110" t="s">
        <v>22091</v>
      </c>
      <c r="M8110" t="s">
        <v>22092</v>
      </c>
      <c r="N8110">
        <v>6.1433333330000002</v>
      </c>
      <c r="O8110">
        <v>0</v>
      </c>
      <c r="P8110">
        <v>91</v>
      </c>
      <c r="Q8110">
        <v>0</v>
      </c>
      <c r="R8110">
        <v>0</v>
      </c>
      <c r="S8110">
        <v>0</v>
      </c>
      <c r="T8110">
        <v>16</v>
      </c>
      <c r="U8110">
        <v>0</v>
      </c>
      <c r="V8110">
        <v>0</v>
      </c>
      <c r="W8110">
        <v>0</v>
      </c>
      <c r="X8110">
        <v>113.43963588150528</v>
      </c>
      <c r="Y8110">
        <v>0</v>
      </c>
      <c r="Z8110">
        <v>0</v>
      </c>
      <c r="AA8110">
        <v>0</v>
      </c>
      <c r="AB8110">
        <v>121.87079024829677</v>
      </c>
      <c r="AC8110">
        <v>0</v>
      </c>
      <c r="AD8110">
        <v>0</v>
      </c>
      <c r="AE8110">
        <v>235.31042612980207</v>
      </c>
    </row>
    <row r="8111" spans="1:31" x14ac:dyDescent="0.3">
      <c r="A8111">
        <v>2641969</v>
      </c>
      <c r="B8111">
        <v>1</v>
      </c>
      <c r="C8111" t="s">
        <v>81</v>
      </c>
      <c r="D8111" t="s">
        <v>122</v>
      </c>
      <c r="E8111" t="s">
        <v>194</v>
      </c>
      <c r="F8111" t="s">
        <v>17530</v>
      </c>
      <c r="G8111" t="s">
        <v>149</v>
      </c>
      <c r="H8111" t="s">
        <v>144</v>
      </c>
      <c r="I8111" t="s">
        <v>136</v>
      </c>
      <c r="J8111" t="s">
        <v>137</v>
      </c>
      <c r="K8111" t="s">
        <v>138</v>
      </c>
      <c r="L8111" t="s">
        <v>22093</v>
      </c>
      <c r="M8111" t="s">
        <v>22094</v>
      </c>
      <c r="N8111">
        <v>0.84444444399999996</v>
      </c>
      <c r="O8111">
        <v>1</v>
      </c>
      <c r="P8111">
        <v>177</v>
      </c>
      <c r="Q8111">
        <v>1</v>
      </c>
      <c r="R8111">
        <v>0</v>
      </c>
      <c r="S8111">
        <v>6</v>
      </c>
      <c r="T8111">
        <v>21</v>
      </c>
      <c r="U8111">
        <v>4</v>
      </c>
      <c r="V8111">
        <v>0</v>
      </c>
      <c r="W8111">
        <v>0.24743669027000004</v>
      </c>
      <c r="X8111">
        <v>18.421844127170814</v>
      </c>
      <c r="Y8111">
        <v>2.4788838642000002</v>
      </c>
      <c r="Z8111">
        <v>0</v>
      </c>
      <c r="AA8111">
        <v>49.695155044019522</v>
      </c>
      <c r="AB8111">
        <v>36.016639445566156</v>
      </c>
      <c r="AC8111">
        <v>168.56940915656011</v>
      </c>
      <c r="AD8111">
        <v>0</v>
      </c>
      <c r="AE8111">
        <v>275.42936832778662</v>
      </c>
    </row>
    <row r="8112" spans="1:31" x14ac:dyDescent="0.3">
      <c r="A8112">
        <v>2641946</v>
      </c>
      <c r="B8112">
        <v>1</v>
      </c>
      <c r="C8112" t="s">
        <v>80</v>
      </c>
      <c r="D8112" t="s">
        <v>85</v>
      </c>
      <c r="E8112" t="s">
        <v>165</v>
      </c>
      <c r="F8112" t="s">
        <v>22095</v>
      </c>
      <c r="G8112" t="s">
        <v>187</v>
      </c>
      <c r="H8112" t="s">
        <v>135</v>
      </c>
      <c r="I8112" t="s">
        <v>136</v>
      </c>
      <c r="J8112" t="s">
        <v>137</v>
      </c>
      <c r="K8112" t="s">
        <v>138</v>
      </c>
      <c r="L8112" t="s">
        <v>22096</v>
      </c>
      <c r="M8112" t="s">
        <v>22097</v>
      </c>
      <c r="N8112">
        <v>2.8388888880000001</v>
      </c>
      <c r="O8112">
        <v>0</v>
      </c>
      <c r="P8112">
        <v>322</v>
      </c>
      <c r="Q8112">
        <v>0</v>
      </c>
      <c r="R8112">
        <v>0</v>
      </c>
      <c r="S8112">
        <v>0</v>
      </c>
      <c r="T8112">
        <v>22</v>
      </c>
      <c r="U8112">
        <v>0</v>
      </c>
      <c r="V8112">
        <v>1</v>
      </c>
      <c r="W8112">
        <v>0</v>
      </c>
      <c r="X8112">
        <v>316.31321224893736</v>
      </c>
      <c r="Y8112">
        <v>0</v>
      </c>
      <c r="Z8112">
        <v>0</v>
      </c>
      <c r="AA8112">
        <v>0</v>
      </c>
      <c r="AB8112">
        <v>88.717611175636236</v>
      </c>
      <c r="AC8112">
        <v>0</v>
      </c>
      <c r="AD8112">
        <v>64.577711172779402</v>
      </c>
      <c r="AE8112">
        <v>469.60853459735301</v>
      </c>
    </row>
    <row r="8113" spans="1:31" x14ac:dyDescent="0.3">
      <c r="A8113">
        <v>2641754</v>
      </c>
      <c r="B8113">
        <v>1</v>
      </c>
      <c r="C8113" t="s">
        <v>80</v>
      </c>
      <c r="D8113" t="s">
        <v>97</v>
      </c>
      <c r="E8113" t="s">
        <v>194</v>
      </c>
      <c r="F8113" t="s">
        <v>1022</v>
      </c>
      <c r="G8113" t="s">
        <v>149</v>
      </c>
      <c r="H8113" t="s">
        <v>144</v>
      </c>
      <c r="I8113" t="s">
        <v>136</v>
      </c>
      <c r="J8113" t="s">
        <v>137</v>
      </c>
      <c r="K8113" t="s">
        <v>138</v>
      </c>
      <c r="L8113" t="s">
        <v>22098</v>
      </c>
      <c r="M8113" t="s">
        <v>22099</v>
      </c>
      <c r="N8113">
        <v>0.158611111</v>
      </c>
      <c r="O8113">
        <v>0</v>
      </c>
      <c r="P8113">
        <v>94</v>
      </c>
      <c r="Q8113">
        <v>0</v>
      </c>
      <c r="R8113">
        <v>173</v>
      </c>
      <c r="S8113">
        <v>2</v>
      </c>
      <c r="T8113">
        <v>50</v>
      </c>
      <c r="U8113">
        <v>0</v>
      </c>
      <c r="V8113">
        <v>0</v>
      </c>
      <c r="W8113">
        <v>0</v>
      </c>
      <c r="X8113">
        <v>6.2278473363340092</v>
      </c>
      <c r="Y8113">
        <v>0</v>
      </c>
      <c r="Z8113">
        <v>12.529826357266403</v>
      </c>
      <c r="AA8113">
        <v>2.7669903906594722</v>
      </c>
      <c r="AB8113">
        <v>5.8707814236424571</v>
      </c>
      <c r="AC8113">
        <v>0</v>
      </c>
      <c r="AD8113">
        <v>0</v>
      </c>
      <c r="AE8113">
        <v>27.395445507902345</v>
      </c>
    </row>
    <row r="8114" spans="1:31" x14ac:dyDescent="0.3">
      <c r="A8114">
        <v>2641760</v>
      </c>
      <c r="B8114">
        <v>1</v>
      </c>
      <c r="C8114" t="s">
        <v>80</v>
      </c>
      <c r="D8114" t="s">
        <v>92</v>
      </c>
      <c r="E8114" t="s">
        <v>194</v>
      </c>
      <c r="F8114" t="s">
        <v>22100</v>
      </c>
      <c r="G8114" t="s">
        <v>149</v>
      </c>
      <c r="H8114" t="s">
        <v>144</v>
      </c>
      <c r="I8114" t="s">
        <v>136</v>
      </c>
      <c r="J8114" t="s">
        <v>137</v>
      </c>
      <c r="K8114" t="s">
        <v>138</v>
      </c>
      <c r="L8114" t="s">
        <v>21562</v>
      </c>
      <c r="M8114" t="s">
        <v>22101</v>
      </c>
      <c r="N8114">
        <v>0.185</v>
      </c>
      <c r="O8114">
        <v>0</v>
      </c>
      <c r="P8114">
        <v>98</v>
      </c>
      <c r="Q8114">
        <v>7</v>
      </c>
      <c r="R8114">
        <v>19</v>
      </c>
      <c r="S8114">
        <v>5</v>
      </c>
      <c r="T8114">
        <v>7</v>
      </c>
      <c r="U8114">
        <v>2</v>
      </c>
      <c r="V8114">
        <v>0</v>
      </c>
      <c r="W8114">
        <v>0</v>
      </c>
      <c r="X8114">
        <v>3.9457135101413341</v>
      </c>
      <c r="Y8114">
        <v>10.995102822936095</v>
      </c>
      <c r="Z8114">
        <v>0.69450993038756959</v>
      </c>
      <c r="AA8114">
        <v>6.5706452665634476</v>
      </c>
      <c r="AB8114">
        <v>1.3950768133508624</v>
      </c>
      <c r="AC8114">
        <v>27.043816582924048</v>
      </c>
      <c r="AD8114">
        <v>0</v>
      </c>
      <c r="AE8114">
        <v>50.644864926303356</v>
      </c>
    </row>
    <row r="8115" spans="1:31" x14ac:dyDescent="0.3">
      <c r="A8115">
        <v>2642275</v>
      </c>
      <c r="B8115">
        <v>1</v>
      </c>
      <c r="C8115" t="s">
        <v>81</v>
      </c>
      <c r="D8115" t="s">
        <v>113</v>
      </c>
      <c r="E8115" t="s">
        <v>165</v>
      </c>
      <c r="F8115" t="s">
        <v>22102</v>
      </c>
      <c r="G8115" t="s">
        <v>224</v>
      </c>
      <c r="H8115" t="s">
        <v>135</v>
      </c>
      <c r="I8115" t="s">
        <v>136</v>
      </c>
      <c r="J8115" t="s">
        <v>137</v>
      </c>
      <c r="K8115" t="s">
        <v>138</v>
      </c>
      <c r="L8115" t="s">
        <v>22103</v>
      </c>
      <c r="M8115" t="s">
        <v>22104</v>
      </c>
      <c r="N8115">
        <v>2.892222222</v>
      </c>
      <c r="O8115">
        <v>0</v>
      </c>
      <c r="P8115">
        <v>210</v>
      </c>
      <c r="Q8115">
        <v>0</v>
      </c>
      <c r="R8115">
        <v>0</v>
      </c>
      <c r="S8115">
        <v>0</v>
      </c>
      <c r="T8115">
        <v>8</v>
      </c>
      <c r="U8115">
        <v>0</v>
      </c>
      <c r="V8115">
        <v>0</v>
      </c>
      <c r="W8115">
        <v>0</v>
      </c>
      <c r="X8115">
        <v>144.50136424664615</v>
      </c>
      <c r="Y8115">
        <v>0</v>
      </c>
      <c r="Z8115">
        <v>0</v>
      </c>
      <c r="AA8115">
        <v>0</v>
      </c>
      <c r="AB8115">
        <v>24.533027886290714</v>
      </c>
      <c r="AC8115">
        <v>0</v>
      </c>
      <c r="AD8115">
        <v>0</v>
      </c>
      <c r="AE8115">
        <v>169.03439213293686</v>
      </c>
    </row>
    <row r="8116" spans="1:31" x14ac:dyDescent="0.3">
      <c r="A8116">
        <v>2641803</v>
      </c>
      <c r="B8116">
        <v>1</v>
      </c>
      <c r="C8116" t="s">
        <v>80</v>
      </c>
      <c r="D8116" t="s">
        <v>105</v>
      </c>
      <c r="E8116" t="s">
        <v>194</v>
      </c>
      <c r="F8116" t="s">
        <v>20583</v>
      </c>
      <c r="G8116" t="s">
        <v>149</v>
      </c>
      <c r="H8116" t="s">
        <v>144</v>
      </c>
      <c r="I8116" t="s">
        <v>136</v>
      </c>
      <c r="J8116" t="s">
        <v>137</v>
      </c>
      <c r="K8116" t="s">
        <v>138</v>
      </c>
      <c r="L8116" t="s">
        <v>22105</v>
      </c>
      <c r="M8116" t="s">
        <v>22106</v>
      </c>
      <c r="N8116">
        <v>0.28249999999999997</v>
      </c>
      <c r="O8116">
        <v>11</v>
      </c>
      <c r="P8116">
        <v>4419</v>
      </c>
      <c r="Q8116">
        <v>16</v>
      </c>
      <c r="R8116">
        <v>591</v>
      </c>
      <c r="S8116">
        <v>33</v>
      </c>
      <c r="T8116">
        <v>309</v>
      </c>
      <c r="U8116">
        <v>1</v>
      </c>
      <c r="V8116">
        <v>2</v>
      </c>
      <c r="W8116">
        <v>1.0847227759656017</v>
      </c>
      <c r="X8116">
        <v>278.75505018182213</v>
      </c>
      <c r="Y8116">
        <v>37.531254434917365</v>
      </c>
      <c r="Z8116">
        <v>83.077018269578772</v>
      </c>
      <c r="AA8116">
        <v>325.86203790561433</v>
      </c>
      <c r="AB8116">
        <v>88.55033232708594</v>
      </c>
      <c r="AC8116">
        <v>29.913559692469995</v>
      </c>
      <c r="AD8116">
        <v>2.7453810452978553</v>
      </c>
      <c r="AE8116">
        <v>847.51935663275196</v>
      </c>
    </row>
    <row r="8117" spans="1:31" x14ac:dyDescent="0.3">
      <c r="A8117">
        <v>2641903</v>
      </c>
      <c r="B8117">
        <v>1</v>
      </c>
      <c r="C8117" t="s">
        <v>80</v>
      </c>
      <c r="D8117" t="s">
        <v>83</v>
      </c>
      <c r="E8117" t="s">
        <v>141</v>
      </c>
      <c r="F8117" t="s">
        <v>10054</v>
      </c>
      <c r="G8117" t="s">
        <v>11672</v>
      </c>
      <c r="H8117" t="s">
        <v>144</v>
      </c>
      <c r="I8117" t="s">
        <v>136</v>
      </c>
      <c r="J8117" t="s">
        <v>137</v>
      </c>
      <c r="K8117" t="s">
        <v>138</v>
      </c>
      <c r="L8117" t="s">
        <v>22107</v>
      </c>
      <c r="M8117" t="s">
        <v>22108</v>
      </c>
      <c r="N8117">
        <v>0.67666666600000003</v>
      </c>
      <c r="O8117">
        <v>0</v>
      </c>
      <c r="P8117">
        <v>12</v>
      </c>
      <c r="Q8117">
        <v>0</v>
      </c>
      <c r="R8117">
        <v>23</v>
      </c>
      <c r="S8117">
        <v>4</v>
      </c>
      <c r="T8117">
        <v>45</v>
      </c>
      <c r="U8117">
        <v>4</v>
      </c>
      <c r="V8117">
        <v>4</v>
      </c>
      <c r="W8117">
        <v>0</v>
      </c>
      <c r="X8117">
        <v>1.8208155931330259</v>
      </c>
      <c r="Y8117">
        <v>0</v>
      </c>
      <c r="Z8117">
        <v>8.0189426057341073</v>
      </c>
      <c r="AA8117">
        <v>34.273499428370918</v>
      </c>
      <c r="AB8117">
        <v>93.711370637847764</v>
      </c>
      <c r="AC8117">
        <v>117.31492666384329</v>
      </c>
      <c r="AD8117">
        <v>73.304226218678366</v>
      </c>
      <c r="AE8117">
        <v>328.44378114760752</v>
      </c>
    </row>
    <row r="8118" spans="1:31" x14ac:dyDescent="0.3">
      <c r="A8118">
        <v>2642567</v>
      </c>
      <c r="B8118">
        <v>1</v>
      </c>
      <c r="C8118" t="s">
        <v>80</v>
      </c>
      <c r="D8118" t="s">
        <v>98</v>
      </c>
      <c r="E8118" t="s">
        <v>132</v>
      </c>
      <c r="F8118" t="s">
        <v>22109</v>
      </c>
      <c r="G8118" t="s">
        <v>268</v>
      </c>
      <c r="H8118" t="s">
        <v>135</v>
      </c>
      <c r="I8118" t="s">
        <v>136</v>
      </c>
      <c r="J8118" t="s">
        <v>137</v>
      </c>
      <c r="K8118" t="s">
        <v>138</v>
      </c>
      <c r="L8118" t="s">
        <v>22110</v>
      </c>
      <c r="M8118" t="s">
        <v>22111</v>
      </c>
      <c r="N8118">
        <v>1.4313888880000001</v>
      </c>
      <c r="O8118">
        <v>0</v>
      </c>
      <c r="P8118">
        <v>1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3.7603792562294984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3.7603792562294984</v>
      </c>
    </row>
    <row r="8119" spans="1:31" x14ac:dyDescent="0.3">
      <c r="A8119">
        <v>2642344</v>
      </c>
      <c r="B8119">
        <v>1</v>
      </c>
      <c r="C8119" t="s">
        <v>80</v>
      </c>
      <c r="D8119" t="s">
        <v>105</v>
      </c>
      <c r="E8119" t="s">
        <v>165</v>
      </c>
      <c r="F8119" t="s">
        <v>22112</v>
      </c>
      <c r="G8119" t="s">
        <v>183</v>
      </c>
      <c r="H8119" t="s">
        <v>135</v>
      </c>
      <c r="I8119" t="s">
        <v>136</v>
      </c>
      <c r="J8119" t="s">
        <v>137</v>
      </c>
      <c r="K8119" t="s">
        <v>138</v>
      </c>
      <c r="L8119" t="s">
        <v>22113</v>
      </c>
      <c r="M8119" t="s">
        <v>22114</v>
      </c>
      <c r="N8119">
        <v>1.974722222</v>
      </c>
      <c r="O8119">
        <v>0</v>
      </c>
      <c r="P8119">
        <v>59</v>
      </c>
      <c r="Q8119">
        <v>0</v>
      </c>
      <c r="R8119">
        <v>0</v>
      </c>
      <c r="S8119">
        <v>0</v>
      </c>
      <c r="T8119">
        <v>8</v>
      </c>
      <c r="U8119">
        <v>0</v>
      </c>
      <c r="V8119">
        <v>0</v>
      </c>
      <c r="W8119">
        <v>0</v>
      </c>
      <c r="X8119">
        <v>38.871288682394656</v>
      </c>
      <c r="Y8119">
        <v>0</v>
      </c>
      <c r="Z8119">
        <v>0</v>
      </c>
      <c r="AA8119">
        <v>0</v>
      </c>
      <c r="AB8119">
        <v>7.9316274540594929</v>
      </c>
      <c r="AC8119">
        <v>0</v>
      </c>
      <c r="AD8119">
        <v>0</v>
      </c>
      <c r="AE8119">
        <v>46.802916136454151</v>
      </c>
    </row>
    <row r="8120" spans="1:31" x14ac:dyDescent="0.3">
      <c r="A8120">
        <v>2642046</v>
      </c>
      <c r="B8120">
        <v>1</v>
      </c>
      <c r="C8120" t="s">
        <v>81</v>
      </c>
      <c r="D8120" t="s">
        <v>127</v>
      </c>
      <c r="E8120" t="s">
        <v>152</v>
      </c>
      <c r="F8120" t="s">
        <v>20346</v>
      </c>
      <c r="G8120" t="s">
        <v>191</v>
      </c>
      <c r="H8120" t="s">
        <v>135</v>
      </c>
      <c r="I8120" t="s">
        <v>136</v>
      </c>
      <c r="J8120" t="s">
        <v>137</v>
      </c>
      <c r="K8120" t="s">
        <v>138</v>
      </c>
      <c r="L8120" t="s">
        <v>22115</v>
      </c>
      <c r="M8120" t="s">
        <v>22116</v>
      </c>
      <c r="N8120">
        <v>1.7652777770000001</v>
      </c>
      <c r="O8120">
        <v>0</v>
      </c>
      <c r="P8120">
        <v>92</v>
      </c>
      <c r="Q8120">
        <v>0</v>
      </c>
      <c r="R8120">
        <v>7</v>
      </c>
      <c r="S8120">
        <v>0</v>
      </c>
      <c r="T8120">
        <v>3</v>
      </c>
      <c r="U8120">
        <v>0</v>
      </c>
      <c r="V8120">
        <v>0</v>
      </c>
      <c r="W8120">
        <v>0</v>
      </c>
      <c r="X8120">
        <v>45.595324390033745</v>
      </c>
      <c r="Y8120">
        <v>0</v>
      </c>
      <c r="Z8120">
        <v>32.043564391017384</v>
      </c>
      <c r="AA8120">
        <v>0</v>
      </c>
      <c r="AB8120">
        <v>0.90263877869607301</v>
      </c>
      <c r="AC8120">
        <v>0</v>
      </c>
      <c r="AD8120">
        <v>0</v>
      </c>
      <c r="AE8120">
        <v>78.541527559747195</v>
      </c>
    </row>
    <row r="8121" spans="1:31" x14ac:dyDescent="0.3">
      <c r="A8121">
        <v>2642132</v>
      </c>
      <c r="B8121">
        <v>1</v>
      </c>
      <c r="C8121" t="s">
        <v>80</v>
      </c>
      <c r="D8121" t="s">
        <v>83</v>
      </c>
      <c r="E8121" t="s">
        <v>132</v>
      </c>
      <c r="F8121" t="s">
        <v>22117</v>
      </c>
      <c r="G8121" t="s">
        <v>183</v>
      </c>
      <c r="H8121" t="s">
        <v>135</v>
      </c>
      <c r="I8121" t="s">
        <v>136</v>
      </c>
      <c r="J8121" t="s">
        <v>3</v>
      </c>
      <c r="K8121" t="s">
        <v>138</v>
      </c>
      <c r="L8121" t="s">
        <v>22118</v>
      </c>
      <c r="M8121" t="s">
        <v>22119</v>
      </c>
      <c r="N8121">
        <v>5.2511111110000002</v>
      </c>
      <c r="O8121">
        <v>0</v>
      </c>
      <c r="P8121">
        <v>5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4.1260234620477698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4.1260234620477698</v>
      </c>
    </row>
    <row r="8122" spans="1:31" x14ac:dyDescent="0.3">
      <c r="A8122">
        <v>2642487</v>
      </c>
      <c r="B8122">
        <v>1</v>
      </c>
      <c r="C8122" t="s">
        <v>80</v>
      </c>
      <c r="D8122" t="s">
        <v>101</v>
      </c>
      <c r="E8122" t="s">
        <v>165</v>
      </c>
      <c r="F8122" t="s">
        <v>22120</v>
      </c>
      <c r="G8122" t="s">
        <v>224</v>
      </c>
      <c r="H8122" t="s">
        <v>135</v>
      </c>
      <c r="I8122" t="s">
        <v>136</v>
      </c>
      <c r="J8122" t="s">
        <v>137</v>
      </c>
      <c r="K8122" t="s">
        <v>138</v>
      </c>
      <c r="L8122" t="s">
        <v>22121</v>
      </c>
      <c r="M8122" t="s">
        <v>22122</v>
      </c>
      <c r="N8122">
        <v>1.541388888</v>
      </c>
      <c r="O8122">
        <v>0</v>
      </c>
      <c r="P8122">
        <v>63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20.385962457921686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20.385962457921686</v>
      </c>
    </row>
    <row r="8123" spans="1:31" x14ac:dyDescent="0.3">
      <c r="A8123">
        <v>2642530</v>
      </c>
      <c r="B8123">
        <v>1</v>
      </c>
      <c r="C8123" t="s">
        <v>80</v>
      </c>
      <c r="D8123" t="s">
        <v>93</v>
      </c>
      <c r="E8123" t="s">
        <v>194</v>
      </c>
      <c r="F8123" t="s">
        <v>15109</v>
      </c>
      <c r="G8123" t="s">
        <v>149</v>
      </c>
      <c r="H8123" t="s">
        <v>144</v>
      </c>
      <c r="I8123" t="s">
        <v>136</v>
      </c>
      <c r="J8123" t="s">
        <v>137</v>
      </c>
      <c r="K8123" t="s">
        <v>138</v>
      </c>
      <c r="L8123" t="s">
        <v>22123</v>
      </c>
      <c r="M8123" t="s">
        <v>22124</v>
      </c>
      <c r="N8123">
        <v>0.25888888799999998</v>
      </c>
      <c r="O8123">
        <v>0</v>
      </c>
      <c r="P8123">
        <v>254</v>
      </c>
      <c r="Q8123">
        <v>3</v>
      </c>
      <c r="R8123">
        <v>55</v>
      </c>
      <c r="S8123">
        <v>5</v>
      </c>
      <c r="T8123">
        <v>43</v>
      </c>
      <c r="U8123">
        <v>0</v>
      </c>
      <c r="V8123">
        <v>0</v>
      </c>
      <c r="W8123">
        <v>0</v>
      </c>
      <c r="X8123">
        <v>16.674566267226623</v>
      </c>
      <c r="Y8123">
        <v>34.049856999531528</v>
      </c>
      <c r="Z8123">
        <v>56.425746620077945</v>
      </c>
      <c r="AA8123">
        <v>10.258804422389966</v>
      </c>
      <c r="AB8123">
        <v>20.903189398918716</v>
      </c>
      <c r="AC8123">
        <v>0</v>
      </c>
      <c r="AD8123">
        <v>0</v>
      </c>
      <c r="AE8123">
        <v>138.31216370814479</v>
      </c>
    </row>
    <row r="8124" spans="1:31" x14ac:dyDescent="0.3">
      <c r="A8124">
        <v>2641989</v>
      </c>
      <c r="B8124">
        <v>1</v>
      </c>
      <c r="C8124" t="s">
        <v>81</v>
      </c>
      <c r="D8124" t="s">
        <v>112</v>
      </c>
      <c r="E8124" t="s">
        <v>165</v>
      </c>
      <c r="F8124" t="s">
        <v>10698</v>
      </c>
      <c r="G8124" t="s">
        <v>224</v>
      </c>
      <c r="H8124" t="s">
        <v>135</v>
      </c>
      <c r="I8124" t="s">
        <v>136</v>
      </c>
      <c r="J8124" t="s">
        <v>137</v>
      </c>
      <c r="K8124" t="s">
        <v>138</v>
      </c>
      <c r="L8124" t="s">
        <v>22125</v>
      </c>
      <c r="M8124" t="s">
        <v>22126</v>
      </c>
      <c r="N8124">
        <v>0.76055555500000005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6</v>
      </c>
      <c r="U8124">
        <v>0</v>
      </c>
      <c r="V8124">
        <v>1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5.1437066485522482</v>
      </c>
      <c r="AC8124">
        <v>0</v>
      </c>
      <c r="AD8124">
        <v>20.022313329646703</v>
      </c>
      <c r="AE8124">
        <v>25.166019978198953</v>
      </c>
    </row>
    <row r="8125" spans="1:31" x14ac:dyDescent="0.3">
      <c r="A8125">
        <v>2642931</v>
      </c>
      <c r="B8125">
        <v>1</v>
      </c>
      <c r="C8125" t="s">
        <v>81</v>
      </c>
      <c r="D8125" t="s">
        <v>118</v>
      </c>
      <c r="E8125" t="s">
        <v>132</v>
      </c>
      <c r="F8125" t="s">
        <v>22127</v>
      </c>
      <c r="G8125" t="s">
        <v>268</v>
      </c>
      <c r="H8125" t="s">
        <v>135</v>
      </c>
      <c r="I8125" t="s">
        <v>136</v>
      </c>
      <c r="J8125" t="s">
        <v>137</v>
      </c>
      <c r="K8125" t="s">
        <v>138</v>
      </c>
      <c r="L8125" t="s">
        <v>22128</v>
      </c>
      <c r="M8125" t="s">
        <v>22129</v>
      </c>
      <c r="N8125">
        <v>1.2763888880000001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0.27772381150885794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0.27772381150885794</v>
      </c>
    </row>
    <row r="8126" spans="1:31" x14ac:dyDescent="0.3">
      <c r="A8126">
        <v>2642785</v>
      </c>
      <c r="B8126">
        <v>1</v>
      </c>
      <c r="C8126" t="s">
        <v>80</v>
      </c>
      <c r="D8126" t="s">
        <v>95</v>
      </c>
      <c r="E8126" t="s">
        <v>214</v>
      </c>
      <c r="F8126" t="s">
        <v>20540</v>
      </c>
      <c r="G8126" t="s">
        <v>224</v>
      </c>
      <c r="H8126" t="s">
        <v>135</v>
      </c>
      <c r="I8126" t="s">
        <v>136</v>
      </c>
      <c r="J8126" t="s">
        <v>137</v>
      </c>
      <c r="K8126" t="s">
        <v>138</v>
      </c>
      <c r="L8126" t="s">
        <v>22130</v>
      </c>
      <c r="M8126" t="s">
        <v>22131</v>
      </c>
      <c r="N8126">
        <v>2.264444444</v>
      </c>
      <c r="O8126">
        <v>0</v>
      </c>
      <c r="P8126">
        <v>32</v>
      </c>
      <c r="Q8126">
        <v>0</v>
      </c>
      <c r="R8126">
        <v>1</v>
      </c>
      <c r="S8126">
        <v>0</v>
      </c>
      <c r="T8126">
        <v>2</v>
      </c>
      <c r="U8126">
        <v>0</v>
      </c>
      <c r="V8126">
        <v>0</v>
      </c>
      <c r="W8126">
        <v>0</v>
      </c>
      <c r="X8126">
        <v>14.729532539641825</v>
      </c>
      <c r="Y8126">
        <v>0</v>
      </c>
      <c r="Z8126">
        <v>0.5474785047905335</v>
      </c>
      <c r="AA8126">
        <v>0</v>
      </c>
      <c r="AB8126">
        <v>5.729373519142964</v>
      </c>
      <c r="AC8126">
        <v>0</v>
      </c>
      <c r="AD8126">
        <v>0</v>
      </c>
      <c r="AE8126">
        <v>21.006384563575324</v>
      </c>
    </row>
    <row r="8127" spans="1:31" x14ac:dyDescent="0.3">
      <c r="A8127">
        <v>2642762</v>
      </c>
      <c r="B8127">
        <v>1</v>
      </c>
      <c r="C8127" t="s">
        <v>81</v>
      </c>
      <c r="D8127" t="s">
        <v>128</v>
      </c>
      <c r="E8127" t="s">
        <v>147</v>
      </c>
      <c r="F8127" t="s">
        <v>22132</v>
      </c>
      <c r="G8127" t="s">
        <v>161</v>
      </c>
      <c r="H8127" t="s">
        <v>144</v>
      </c>
      <c r="I8127" t="s">
        <v>136</v>
      </c>
      <c r="J8127" t="s">
        <v>137</v>
      </c>
      <c r="K8127" t="s">
        <v>162</v>
      </c>
      <c r="L8127" t="s">
        <v>22133</v>
      </c>
      <c r="M8127" t="s">
        <v>22134</v>
      </c>
      <c r="N8127">
        <v>6.9355555549999997</v>
      </c>
      <c r="O8127">
        <v>18</v>
      </c>
      <c r="P8127">
        <v>1484</v>
      </c>
      <c r="Q8127">
        <v>27</v>
      </c>
      <c r="R8127">
        <v>21</v>
      </c>
      <c r="S8127">
        <v>13</v>
      </c>
      <c r="T8127">
        <v>124</v>
      </c>
      <c r="U8127">
        <v>1</v>
      </c>
      <c r="V8127">
        <v>0</v>
      </c>
      <c r="W8127">
        <v>47.293872769689649</v>
      </c>
      <c r="X8127">
        <v>1460.6957645510199</v>
      </c>
      <c r="Y8127">
        <v>2531.597679857713</v>
      </c>
      <c r="Z8127">
        <v>139.68831812954872</v>
      </c>
      <c r="AA8127">
        <v>592.51545266255982</v>
      </c>
      <c r="AB8127">
        <v>420.29360567789314</v>
      </c>
      <c r="AC8127">
        <v>636.36210529582399</v>
      </c>
      <c r="AD8127">
        <v>0</v>
      </c>
      <c r="AE8127">
        <v>5828.4467989442492</v>
      </c>
    </row>
    <row r="8128" spans="1:31" x14ac:dyDescent="0.3">
      <c r="A8128">
        <v>2643303</v>
      </c>
      <c r="B8128">
        <v>1</v>
      </c>
      <c r="C8128" t="s">
        <v>81</v>
      </c>
      <c r="D8128" t="s">
        <v>128</v>
      </c>
      <c r="E8128" t="s">
        <v>141</v>
      </c>
      <c r="F8128" t="s">
        <v>2096</v>
      </c>
      <c r="G8128" t="s">
        <v>149</v>
      </c>
      <c r="H8128" t="s">
        <v>144</v>
      </c>
      <c r="I8128" t="s">
        <v>136</v>
      </c>
      <c r="J8128" t="s">
        <v>137</v>
      </c>
      <c r="K8128" t="s">
        <v>138</v>
      </c>
      <c r="L8128" t="s">
        <v>22135</v>
      </c>
      <c r="M8128" t="s">
        <v>22136</v>
      </c>
      <c r="N8128">
        <v>1.385</v>
      </c>
      <c r="O8128">
        <v>4</v>
      </c>
      <c r="P8128">
        <v>87</v>
      </c>
      <c r="Q8128">
        <v>10</v>
      </c>
      <c r="R8128">
        <v>103</v>
      </c>
      <c r="S8128">
        <v>10</v>
      </c>
      <c r="T8128">
        <v>13</v>
      </c>
      <c r="U8128">
        <v>1</v>
      </c>
      <c r="V8128">
        <v>0</v>
      </c>
      <c r="W8128">
        <v>2.3237491151742304</v>
      </c>
      <c r="X8128">
        <v>36.514236088884822</v>
      </c>
      <c r="Y8128">
        <v>24.229399364326348</v>
      </c>
      <c r="Z8128">
        <v>143.00985425744528</v>
      </c>
      <c r="AA8128">
        <v>95.061960280133121</v>
      </c>
      <c r="AB8128">
        <v>16.884939149437422</v>
      </c>
      <c r="AC8128">
        <v>0.91398240380377904</v>
      </c>
      <c r="AD8128">
        <v>0</v>
      </c>
      <c r="AE8128">
        <v>318.93812065920503</v>
      </c>
    </row>
    <row r="8129" spans="1:31" x14ac:dyDescent="0.3">
      <c r="A8129">
        <v>2642662</v>
      </c>
      <c r="B8129">
        <v>1</v>
      </c>
      <c r="C8129" t="s">
        <v>80</v>
      </c>
      <c r="D8129" t="s">
        <v>89</v>
      </c>
      <c r="E8129" t="s">
        <v>194</v>
      </c>
      <c r="F8129" t="s">
        <v>21203</v>
      </c>
      <c r="G8129" t="s">
        <v>562</v>
      </c>
      <c r="H8129" t="s">
        <v>144</v>
      </c>
      <c r="I8129" t="s">
        <v>241</v>
      </c>
      <c r="J8129" t="s">
        <v>137</v>
      </c>
      <c r="K8129" t="s">
        <v>138</v>
      </c>
      <c r="L8129" t="s">
        <v>22137</v>
      </c>
      <c r="M8129" t="s">
        <v>22138</v>
      </c>
      <c r="N8129">
        <v>1.2222222E-2</v>
      </c>
      <c r="O8129">
        <v>0</v>
      </c>
      <c r="P8129">
        <v>2082</v>
      </c>
      <c r="Q8129">
        <v>0</v>
      </c>
      <c r="R8129">
        <v>26</v>
      </c>
      <c r="S8129">
        <v>1</v>
      </c>
      <c r="T8129">
        <v>409</v>
      </c>
      <c r="U8129">
        <v>0</v>
      </c>
      <c r="V8129">
        <v>0</v>
      </c>
      <c r="W8129">
        <v>0</v>
      </c>
      <c r="X8129">
        <v>6.7317770042548899</v>
      </c>
      <c r="Y8129">
        <v>0</v>
      </c>
      <c r="Z8129">
        <v>0.14024868018957645</v>
      </c>
      <c r="AA8129">
        <v>0.84839260168805997</v>
      </c>
      <c r="AB8129">
        <v>6.8483488437402205</v>
      </c>
      <c r="AC8129">
        <v>0</v>
      </c>
      <c r="AD8129">
        <v>0</v>
      </c>
      <c r="AE8129">
        <v>14.568767129872747</v>
      </c>
    </row>
    <row r="8130" spans="1:31" x14ac:dyDescent="0.3">
      <c r="A8130">
        <v>2642745</v>
      </c>
      <c r="B8130">
        <v>1</v>
      </c>
      <c r="C8130" t="s">
        <v>81</v>
      </c>
      <c r="D8130" t="s">
        <v>112</v>
      </c>
      <c r="E8130" t="s">
        <v>147</v>
      </c>
      <c r="F8130" t="s">
        <v>2939</v>
      </c>
      <c r="G8130" t="s">
        <v>149</v>
      </c>
      <c r="H8130" t="s">
        <v>144</v>
      </c>
      <c r="I8130" t="s">
        <v>136</v>
      </c>
      <c r="J8130" t="s">
        <v>137</v>
      </c>
      <c r="K8130" t="s">
        <v>138</v>
      </c>
      <c r="L8130" t="s">
        <v>22139</v>
      </c>
      <c r="M8130" t="s">
        <v>22140</v>
      </c>
      <c r="N8130">
        <v>5.0183333330000002</v>
      </c>
      <c r="O8130">
        <v>1</v>
      </c>
      <c r="P8130">
        <v>0</v>
      </c>
      <c r="Q8130">
        <v>29</v>
      </c>
      <c r="R8130">
        <v>13</v>
      </c>
      <c r="S8130">
        <v>0</v>
      </c>
      <c r="T8130">
        <v>0</v>
      </c>
      <c r="U8130">
        <v>0</v>
      </c>
      <c r="V8130">
        <v>0</v>
      </c>
      <c r="W8130">
        <v>1.4088313756333335</v>
      </c>
      <c r="X8130">
        <v>0</v>
      </c>
      <c r="Y8130">
        <v>438.66320655927535</v>
      </c>
      <c r="Z8130">
        <v>92.605009546914445</v>
      </c>
      <c r="AA8130">
        <v>0</v>
      </c>
      <c r="AB8130">
        <v>0</v>
      </c>
      <c r="AC8130">
        <v>0</v>
      </c>
      <c r="AD8130">
        <v>0</v>
      </c>
      <c r="AE8130">
        <v>532.67704748182314</v>
      </c>
    </row>
    <row r="8131" spans="1:31" x14ac:dyDescent="0.3">
      <c r="A8131">
        <v>2642914</v>
      </c>
      <c r="B8131">
        <v>2</v>
      </c>
      <c r="C8131" t="s">
        <v>80</v>
      </c>
      <c r="D8131" t="s">
        <v>105</v>
      </c>
      <c r="E8131" t="s">
        <v>152</v>
      </c>
      <c r="F8131" t="s">
        <v>19824</v>
      </c>
      <c r="G8131" t="s">
        <v>228</v>
      </c>
      <c r="H8131" t="s">
        <v>135</v>
      </c>
      <c r="I8131" t="s">
        <v>136</v>
      </c>
      <c r="J8131" t="s">
        <v>137</v>
      </c>
      <c r="K8131" t="s">
        <v>138</v>
      </c>
      <c r="L8131" t="s">
        <v>22141</v>
      </c>
      <c r="M8131" t="s">
        <v>22142</v>
      </c>
      <c r="N8131">
        <v>3.6094444440000002</v>
      </c>
      <c r="O8131">
        <v>0</v>
      </c>
      <c r="P8131">
        <v>617</v>
      </c>
      <c r="Q8131">
        <v>0</v>
      </c>
      <c r="R8131">
        <v>0</v>
      </c>
      <c r="S8131">
        <v>0</v>
      </c>
      <c r="T8131">
        <v>63</v>
      </c>
      <c r="U8131">
        <v>0</v>
      </c>
      <c r="V8131">
        <v>0</v>
      </c>
      <c r="W8131">
        <v>0</v>
      </c>
      <c r="X8131">
        <v>780.1314220821456</v>
      </c>
      <c r="Y8131">
        <v>0</v>
      </c>
      <c r="Z8131">
        <v>0</v>
      </c>
      <c r="AA8131">
        <v>0</v>
      </c>
      <c r="AB8131">
        <v>461.86039309698339</v>
      </c>
      <c r="AC8131">
        <v>0</v>
      </c>
      <c r="AD8131">
        <v>0</v>
      </c>
      <c r="AE8131">
        <v>1241.9918151791289</v>
      </c>
    </row>
    <row r="8132" spans="1:31" x14ac:dyDescent="0.3">
      <c r="A8132">
        <v>2642808</v>
      </c>
      <c r="B8132">
        <v>1</v>
      </c>
      <c r="C8132" t="s">
        <v>80</v>
      </c>
      <c r="D8132" t="s">
        <v>84</v>
      </c>
      <c r="E8132" t="s">
        <v>152</v>
      </c>
      <c r="F8132" t="s">
        <v>22143</v>
      </c>
      <c r="G8132" t="s">
        <v>220</v>
      </c>
      <c r="H8132" t="s">
        <v>135</v>
      </c>
      <c r="I8132" t="s">
        <v>136</v>
      </c>
      <c r="J8132" t="s">
        <v>137</v>
      </c>
      <c r="K8132" t="s">
        <v>162</v>
      </c>
      <c r="L8132" t="s">
        <v>22144</v>
      </c>
      <c r="M8132" t="s">
        <v>22145</v>
      </c>
      <c r="N8132">
        <v>2.4711111109999999</v>
      </c>
      <c r="O8132">
        <v>0</v>
      </c>
      <c r="P8132">
        <v>289</v>
      </c>
      <c r="Q8132">
        <v>0</v>
      </c>
      <c r="R8132">
        <v>10</v>
      </c>
      <c r="S8132">
        <v>0</v>
      </c>
      <c r="T8132">
        <v>65</v>
      </c>
      <c r="U8132">
        <v>0</v>
      </c>
      <c r="V8132">
        <v>0</v>
      </c>
      <c r="W8132">
        <v>0</v>
      </c>
      <c r="X8132">
        <v>201.64987500216719</v>
      </c>
      <c r="Y8132">
        <v>0</v>
      </c>
      <c r="Z8132">
        <v>14.922591482857705</v>
      </c>
      <c r="AA8132">
        <v>0</v>
      </c>
      <c r="AB8132">
        <v>135.15035871508059</v>
      </c>
      <c r="AC8132">
        <v>0</v>
      </c>
      <c r="AD8132">
        <v>0</v>
      </c>
      <c r="AE8132">
        <v>351.72282520010549</v>
      </c>
    </row>
    <row r="8133" spans="1:31" x14ac:dyDescent="0.3">
      <c r="A8133">
        <v>2643386</v>
      </c>
      <c r="B8133">
        <v>1</v>
      </c>
      <c r="C8133" t="s">
        <v>81</v>
      </c>
      <c r="D8133" t="s">
        <v>112</v>
      </c>
      <c r="E8133" t="s">
        <v>165</v>
      </c>
      <c r="F8133" t="s">
        <v>22146</v>
      </c>
      <c r="G8133" t="s">
        <v>224</v>
      </c>
      <c r="H8133" t="s">
        <v>135</v>
      </c>
      <c r="I8133" t="s">
        <v>136</v>
      </c>
      <c r="J8133" t="s">
        <v>137</v>
      </c>
      <c r="K8133" t="s">
        <v>138</v>
      </c>
      <c r="L8133" t="s">
        <v>22147</v>
      </c>
      <c r="M8133" t="s">
        <v>22148</v>
      </c>
      <c r="N8133">
        <v>1.3797222220000001</v>
      </c>
      <c r="O8133">
        <v>0</v>
      </c>
      <c r="P8133">
        <v>16</v>
      </c>
      <c r="Q8133">
        <v>0</v>
      </c>
      <c r="R8133">
        <v>0</v>
      </c>
      <c r="S8133">
        <v>0</v>
      </c>
      <c r="T8133">
        <v>1</v>
      </c>
      <c r="U8133">
        <v>0</v>
      </c>
      <c r="V8133">
        <v>0</v>
      </c>
      <c r="W8133">
        <v>0</v>
      </c>
      <c r="X8133">
        <v>0.6954226525086934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0.6954226525086934</v>
      </c>
    </row>
    <row r="8134" spans="1:31" x14ac:dyDescent="0.3">
      <c r="A8134">
        <v>2643100</v>
      </c>
      <c r="B8134">
        <v>1</v>
      </c>
      <c r="C8134" t="s">
        <v>80</v>
      </c>
      <c r="D8134" t="s">
        <v>92</v>
      </c>
      <c r="E8134" t="s">
        <v>132</v>
      </c>
      <c r="F8134" t="s">
        <v>22149</v>
      </c>
      <c r="G8134" t="s">
        <v>4296</v>
      </c>
      <c r="H8134" t="s">
        <v>135</v>
      </c>
      <c r="I8134" t="s">
        <v>136</v>
      </c>
      <c r="J8134" t="s">
        <v>137</v>
      </c>
      <c r="K8134" t="s">
        <v>138</v>
      </c>
      <c r="L8134" t="s">
        <v>22150</v>
      </c>
      <c r="M8134" t="s">
        <v>22151</v>
      </c>
      <c r="N8134">
        <v>2.3122222219999999</v>
      </c>
      <c r="O8134">
        <v>0</v>
      </c>
      <c r="P8134">
        <v>1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0.85246739597793786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0.85246739597793786</v>
      </c>
    </row>
    <row r="8135" spans="1:31" x14ac:dyDescent="0.3">
      <c r="A8135">
        <v>2643392</v>
      </c>
      <c r="B8135">
        <v>1</v>
      </c>
      <c r="C8135" t="s">
        <v>81</v>
      </c>
      <c r="D8135" t="s">
        <v>120</v>
      </c>
      <c r="E8135" t="s">
        <v>194</v>
      </c>
      <c r="F8135" t="s">
        <v>396</v>
      </c>
      <c r="G8135" t="s">
        <v>149</v>
      </c>
      <c r="H8135" t="s">
        <v>144</v>
      </c>
      <c r="I8135" t="s">
        <v>136</v>
      </c>
      <c r="J8135" t="s">
        <v>137</v>
      </c>
      <c r="K8135" t="s">
        <v>138</v>
      </c>
      <c r="L8135" t="s">
        <v>22152</v>
      </c>
      <c r="M8135" t="s">
        <v>22153</v>
      </c>
      <c r="N8135">
        <v>0.15555555500000001</v>
      </c>
      <c r="O8135">
        <v>7</v>
      </c>
      <c r="P8135">
        <v>1217</v>
      </c>
      <c r="Q8135">
        <v>114</v>
      </c>
      <c r="R8135">
        <v>66</v>
      </c>
      <c r="S8135">
        <v>23</v>
      </c>
      <c r="T8135">
        <v>67</v>
      </c>
      <c r="U8135">
        <v>2</v>
      </c>
      <c r="V8135">
        <v>0</v>
      </c>
      <c r="W8135">
        <v>0.42424168093510001</v>
      </c>
      <c r="X8135">
        <v>37.380558341246513</v>
      </c>
      <c r="Y8135">
        <v>103.48816465626295</v>
      </c>
      <c r="Z8135">
        <v>36.328576511555994</v>
      </c>
      <c r="AA8135">
        <v>13.747359104084417</v>
      </c>
      <c r="AB8135">
        <v>5.4685888297810008</v>
      </c>
      <c r="AC8135">
        <v>2.8080350536160998</v>
      </c>
      <c r="AD8135">
        <v>0</v>
      </c>
      <c r="AE8135">
        <v>199.64552417748203</v>
      </c>
    </row>
    <row r="8136" spans="1:31" x14ac:dyDescent="0.3">
      <c r="A8136">
        <v>2643037</v>
      </c>
      <c r="B8136">
        <v>1</v>
      </c>
      <c r="C8136" t="s">
        <v>80</v>
      </c>
      <c r="D8136" t="s">
        <v>100</v>
      </c>
      <c r="E8136" t="s">
        <v>147</v>
      </c>
      <c r="F8136" t="s">
        <v>22154</v>
      </c>
      <c r="G8136" t="s">
        <v>149</v>
      </c>
      <c r="H8136" t="s">
        <v>144</v>
      </c>
      <c r="I8136" t="s">
        <v>136</v>
      </c>
      <c r="J8136" t="s">
        <v>137</v>
      </c>
      <c r="K8136" t="s">
        <v>138</v>
      </c>
      <c r="L8136" t="s">
        <v>22155</v>
      </c>
      <c r="M8136" t="s">
        <v>22156</v>
      </c>
      <c r="N8136">
        <v>0.49916666599999998</v>
      </c>
      <c r="O8136">
        <v>1</v>
      </c>
      <c r="P8136">
        <v>390</v>
      </c>
      <c r="Q8136">
        <v>118</v>
      </c>
      <c r="R8136">
        <v>133</v>
      </c>
      <c r="S8136">
        <v>14</v>
      </c>
      <c r="T8136">
        <v>46</v>
      </c>
      <c r="U8136">
        <v>0</v>
      </c>
      <c r="V8136">
        <v>0</v>
      </c>
      <c r="W8136">
        <v>0.86036205703766044</v>
      </c>
      <c r="X8136">
        <v>70.126966344197385</v>
      </c>
      <c r="Y8136">
        <v>720.93738721933164</v>
      </c>
      <c r="Z8136">
        <v>470.01102256933797</v>
      </c>
      <c r="AA8136">
        <v>28.581922579390227</v>
      </c>
      <c r="AB8136">
        <v>27.308565949220217</v>
      </c>
      <c r="AC8136">
        <v>0</v>
      </c>
      <c r="AD8136">
        <v>0</v>
      </c>
      <c r="AE8136">
        <v>1317.826226718515</v>
      </c>
    </row>
    <row r="8137" spans="1:31" x14ac:dyDescent="0.3">
      <c r="A8137">
        <v>2642705</v>
      </c>
      <c r="B8137">
        <v>1</v>
      </c>
      <c r="C8137" t="s">
        <v>80</v>
      </c>
      <c r="D8137" t="s">
        <v>93</v>
      </c>
      <c r="E8137" t="s">
        <v>147</v>
      </c>
      <c r="F8137" t="s">
        <v>22157</v>
      </c>
      <c r="G8137" t="s">
        <v>149</v>
      </c>
      <c r="H8137" t="s">
        <v>144</v>
      </c>
      <c r="I8137" t="s">
        <v>136</v>
      </c>
      <c r="J8137" t="s">
        <v>137</v>
      </c>
      <c r="K8137" t="s">
        <v>138</v>
      </c>
      <c r="L8137" t="s">
        <v>22158</v>
      </c>
      <c r="M8137" t="s">
        <v>22159</v>
      </c>
      <c r="N8137">
        <v>1.1683333330000001</v>
      </c>
      <c r="O8137">
        <v>0</v>
      </c>
      <c r="P8137">
        <v>1</v>
      </c>
      <c r="Q8137">
        <v>2</v>
      </c>
      <c r="R8137">
        <v>0</v>
      </c>
      <c r="S8137">
        <v>2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10.893605589336016</v>
      </c>
      <c r="Z8137">
        <v>0</v>
      </c>
      <c r="AA8137">
        <v>19.092767561084585</v>
      </c>
      <c r="AB8137">
        <v>0</v>
      </c>
      <c r="AC8137">
        <v>0</v>
      </c>
      <c r="AD8137">
        <v>0</v>
      </c>
      <c r="AE8137">
        <v>29.986373150420601</v>
      </c>
    </row>
    <row r="8138" spans="1:31" x14ac:dyDescent="0.3">
      <c r="A8138">
        <v>2642682</v>
      </c>
      <c r="B8138">
        <v>1</v>
      </c>
      <c r="C8138" t="s">
        <v>80</v>
      </c>
      <c r="D8138" t="s">
        <v>110</v>
      </c>
      <c r="E8138" t="s">
        <v>194</v>
      </c>
      <c r="F8138" t="s">
        <v>22160</v>
      </c>
      <c r="G8138" t="s">
        <v>149</v>
      </c>
      <c r="H8138" t="s">
        <v>144</v>
      </c>
      <c r="I8138" t="s">
        <v>136</v>
      </c>
      <c r="J8138" t="s">
        <v>137</v>
      </c>
      <c r="K8138" t="s">
        <v>138</v>
      </c>
      <c r="L8138" t="s">
        <v>22161</v>
      </c>
      <c r="M8138" t="s">
        <v>22162</v>
      </c>
      <c r="N8138">
        <v>0.196111111</v>
      </c>
      <c r="O8138">
        <v>0</v>
      </c>
      <c r="P8138">
        <v>15313</v>
      </c>
      <c r="Q8138">
        <v>0</v>
      </c>
      <c r="R8138">
        <v>0</v>
      </c>
      <c r="S8138">
        <v>1</v>
      </c>
      <c r="T8138">
        <v>995</v>
      </c>
      <c r="U8138">
        <v>0</v>
      </c>
      <c r="V8138">
        <v>2</v>
      </c>
      <c r="W8138">
        <v>0</v>
      </c>
      <c r="X8138">
        <v>851.77912215066988</v>
      </c>
      <c r="Y8138">
        <v>0</v>
      </c>
      <c r="Z8138">
        <v>0</v>
      </c>
      <c r="AA8138">
        <v>255.43141251356252</v>
      </c>
      <c r="AB8138">
        <v>131.85092923161241</v>
      </c>
      <c r="AC8138">
        <v>0</v>
      </c>
      <c r="AD8138">
        <v>1.7504828116755655</v>
      </c>
      <c r="AE8138">
        <v>1240.8119467075203</v>
      </c>
    </row>
    <row r="8139" spans="1:31" x14ac:dyDescent="0.3">
      <c r="A8139">
        <v>2642845</v>
      </c>
      <c r="B8139">
        <v>1</v>
      </c>
      <c r="C8139" t="s">
        <v>80</v>
      </c>
      <c r="D8139" t="s">
        <v>106</v>
      </c>
      <c r="E8139" t="s">
        <v>141</v>
      </c>
      <c r="F8139" t="s">
        <v>22163</v>
      </c>
      <c r="G8139" t="s">
        <v>161</v>
      </c>
      <c r="H8139" t="s">
        <v>144</v>
      </c>
      <c r="I8139" t="s">
        <v>136</v>
      </c>
      <c r="J8139" t="s">
        <v>137</v>
      </c>
      <c r="K8139" t="s">
        <v>162</v>
      </c>
      <c r="L8139" t="s">
        <v>22164</v>
      </c>
      <c r="M8139" t="s">
        <v>22165</v>
      </c>
      <c r="N8139">
        <v>2.7749999999999999</v>
      </c>
      <c r="O8139">
        <v>0</v>
      </c>
      <c r="P8139">
        <v>12</v>
      </c>
      <c r="Q8139">
        <v>3</v>
      </c>
      <c r="R8139">
        <v>18</v>
      </c>
      <c r="S8139">
        <v>0</v>
      </c>
      <c r="T8139">
        <v>6</v>
      </c>
      <c r="U8139">
        <v>0</v>
      </c>
      <c r="V8139">
        <v>0</v>
      </c>
      <c r="W8139">
        <v>0</v>
      </c>
      <c r="X8139">
        <v>17.135960626199232</v>
      </c>
      <c r="Y8139">
        <v>63.10862192948801</v>
      </c>
      <c r="Z8139">
        <v>127.97950325228155</v>
      </c>
      <c r="AA8139">
        <v>0</v>
      </c>
      <c r="AB8139">
        <v>23.694179411028962</v>
      </c>
      <c r="AC8139">
        <v>0</v>
      </c>
      <c r="AD8139">
        <v>0</v>
      </c>
      <c r="AE8139">
        <v>231.91826521899773</v>
      </c>
    </row>
    <row r="8140" spans="1:31" x14ac:dyDescent="0.3">
      <c r="A8140">
        <v>2642868</v>
      </c>
      <c r="B8140">
        <v>1</v>
      </c>
      <c r="C8140" t="s">
        <v>81</v>
      </c>
      <c r="D8140" t="s">
        <v>112</v>
      </c>
      <c r="E8140" t="s">
        <v>165</v>
      </c>
      <c r="F8140" t="s">
        <v>22166</v>
      </c>
      <c r="G8140" t="s">
        <v>224</v>
      </c>
      <c r="H8140" t="s">
        <v>135</v>
      </c>
      <c r="I8140" t="s">
        <v>136</v>
      </c>
      <c r="J8140" t="s">
        <v>137</v>
      </c>
      <c r="K8140" t="s">
        <v>138</v>
      </c>
      <c r="L8140" t="s">
        <v>22167</v>
      </c>
      <c r="M8140" t="s">
        <v>22168</v>
      </c>
      <c r="N8140">
        <v>11.321666666</v>
      </c>
      <c r="O8140">
        <v>0</v>
      </c>
      <c r="P8140">
        <v>38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47.043089016550148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47.043089016550148</v>
      </c>
    </row>
    <row r="8141" spans="1:31" x14ac:dyDescent="0.3">
      <c r="A8141">
        <v>2643011</v>
      </c>
      <c r="B8141">
        <v>1</v>
      </c>
      <c r="C8141" t="s">
        <v>80</v>
      </c>
      <c r="D8141" t="s">
        <v>94</v>
      </c>
      <c r="E8141" t="s">
        <v>194</v>
      </c>
      <c r="F8141" t="s">
        <v>22169</v>
      </c>
      <c r="G8141" t="s">
        <v>149</v>
      </c>
      <c r="H8141" t="s">
        <v>144</v>
      </c>
      <c r="I8141" t="s">
        <v>136</v>
      </c>
      <c r="J8141" t="s">
        <v>137</v>
      </c>
      <c r="K8141" t="s">
        <v>138</v>
      </c>
      <c r="L8141" t="s">
        <v>22170</v>
      </c>
      <c r="M8141" t="s">
        <v>22171</v>
      </c>
      <c r="N8141">
        <v>0.830555555</v>
      </c>
      <c r="O8141">
        <v>1</v>
      </c>
      <c r="P8141">
        <v>1704</v>
      </c>
      <c r="Q8141">
        <v>14</v>
      </c>
      <c r="R8141">
        <v>63</v>
      </c>
      <c r="S8141">
        <v>33</v>
      </c>
      <c r="T8141">
        <v>411</v>
      </c>
      <c r="U8141">
        <v>13</v>
      </c>
      <c r="V8141">
        <v>1</v>
      </c>
      <c r="W8141">
        <v>1.0182189126501515</v>
      </c>
      <c r="X8141">
        <v>218.13709263967715</v>
      </c>
      <c r="Y8141">
        <v>21.754363654162447</v>
      </c>
      <c r="Z8141">
        <v>106.7888946845685</v>
      </c>
      <c r="AA8141">
        <v>153.44430177252735</v>
      </c>
      <c r="AB8141">
        <v>173.65060103025277</v>
      </c>
      <c r="AC8141">
        <v>417.74961236547142</v>
      </c>
      <c r="AD8141">
        <v>4.7868639426528272</v>
      </c>
      <c r="AE8141">
        <v>1097.3299490019626</v>
      </c>
    </row>
    <row r="8142" spans="1:31" x14ac:dyDescent="0.3">
      <c r="A8142">
        <v>2642782</v>
      </c>
      <c r="B8142">
        <v>1</v>
      </c>
      <c r="C8142" t="s">
        <v>80</v>
      </c>
      <c r="D8142" t="s">
        <v>84</v>
      </c>
      <c r="E8142" t="s">
        <v>165</v>
      </c>
      <c r="F8142" t="s">
        <v>22172</v>
      </c>
      <c r="G8142" t="s">
        <v>3645</v>
      </c>
      <c r="H8142" t="s">
        <v>135</v>
      </c>
      <c r="I8142" t="s">
        <v>136</v>
      </c>
      <c r="J8142" t="s">
        <v>137</v>
      </c>
      <c r="K8142" t="s">
        <v>138</v>
      </c>
      <c r="L8142" t="s">
        <v>22173</v>
      </c>
      <c r="M8142" t="s">
        <v>22174</v>
      </c>
      <c r="N8142">
        <v>1.7275</v>
      </c>
      <c r="O8142">
        <v>0</v>
      </c>
      <c r="P8142">
        <v>18</v>
      </c>
      <c r="Q8142">
        <v>0</v>
      </c>
      <c r="R8142">
        <v>0</v>
      </c>
      <c r="S8142">
        <v>0</v>
      </c>
      <c r="T8142">
        <v>25</v>
      </c>
      <c r="U8142">
        <v>0</v>
      </c>
      <c r="V8142">
        <v>0</v>
      </c>
      <c r="W8142">
        <v>0</v>
      </c>
      <c r="X8142">
        <v>7.3128750363070552</v>
      </c>
      <c r="Y8142">
        <v>0</v>
      </c>
      <c r="Z8142">
        <v>0</v>
      </c>
      <c r="AA8142">
        <v>0</v>
      </c>
      <c r="AB8142">
        <v>42.04304957277941</v>
      </c>
      <c r="AC8142">
        <v>0</v>
      </c>
      <c r="AD8142">
        <v>0</v>
      </c>
      <c r="AE8142">
        <v>49.355924609086465</v>
      </c>
    </row>
    <row r="8143" spans="1:31" x14ac:dyDescent="0.3">
      <c r="A8143">
        <v>2643080</v>
      </c>
      <c r="B8143">
        <v>1</v>
      </c>
      <c r="C8143" t="s">
        <v>81</v>
      </c>
      <c r="D8143" t="s">
        <v>117</v>
      </c>
      <c r="E8143" t="s">
        <v>141</v>
      </c>
      <c r="F8143" t="s">
        <v>9811</v>
      </c>
      <c r="G8143" t="s">
        <v>143</v>
      </c>
      <c r="H8143" t="s">
        <v>144</v>
      </c>
      <c r="I8143" t="s">
        <v>136</v>
      </c>
      <c r="J8143" t="s">
        <v>137</v>
      </c>
      <c r="K8143" t="s">
        <v>138</v>
      </c>
      <c r="L8143" t="s">
        <v>22175</v>
      </c>
      <c r="M8143" t="s">
        <v>22176</v>
      </c>
      <c r="N8143">
        <v>3.168055555</v>
      </c>
      <c r="O8143">
        <v>3</v>
      </c>
      <c r="P8143">
        <v>257</v>
      </c>
      <c r="Q8143">
        <v>2</v>
      </c>
      <c r="R8143">
        <v>12</v>
      </c>
      <c r="S8143">
        <v>2</v>
      </c>
      <c r="T8143">
        <v>8</v>
      </c>
      <c r="U8143">
        <v>0</v>
      </c>
      <c r="V8143">
        <v>0</v>
      </c>
      <c r="W8143">
        <v>2.9119680057683337</v>
      </c>
      <c r="X8143">
        <v>105.86431709084302</v>
      </c>
      <c r="Y8143">
        <v>38.358497484836363</v>
      </c>
      <c r="Z8143">
        <v>13.211833822634965</v>
      </c>
      <c r="AA8143">
        <v>8.8660174931346667</v>
      </c>
      <c r="AB8143">
        <v>5.5239267636916569</v>
      </c>
      <c r="AC8143">
        <v>0</v>
      </c>
      <c r="AD8143">
        <v>0</v>
      </c>
      <c r="AE8143">
        <v>174.73656066090902</v>
      </c>
    </row>
    <row r="8144" spans="1:31" x14ac:dyDescent="0.3">
      <c r="A8144">
        <v>2643409</v>
      </c>
      <c r="B8144">
        <v>1</v>
      </c>
      <c r="C8144" t="s">
        <v>80</v>
      </c>
      <c r="D8144" t="s">
        <v>105</v>
      </c>
      <c r="E8144" t="s">
        <v>152</v>
      </c>
      <c r="F8144" t="s">
        <v>6038</v>
      </c>
      <c r="G8144" t="s">
        <v>191</v>
      </c>
      <c r="H8144" t="s">
        <v>135</v>
      </c>
      <c r="I8144" t="s">
        <v>136</v>
      </c>
      <c r="J8144" t="s">
        <v>137</v>
      </c>
      <c r="K8144" t="s">
        <v>138</v>
      </c>
      <c r="L8144" t="s">
        <v>22177</v>
      </c>
      <c r="M8144" t="s">
        <v>22178</v>
      </c>
      <c r="N8144">
        <v>0.36194444399999998</v>
      </c>
      <c r="O8144">
        <v>0</v>
      </c>
      <c r="P8144">
        <v>87</v>
      </c>
      <c r="Q8144">
        <v>0</v>
      </c>
      <c r="R8144">
        <v>81</v>
      </c>
      <c r="S8144">
        <v>0</v>
      </c>
      <c r="T8144">
        <v>18</v>
      </c>
      <c r="U8144">
        <v>0</v>
      </c>
      <c r="V8144">
        <v>0</v>
      </c>
      <c r="W8144">
        <v>0</v>
      </c>
      <c r="X8144">
        <v>9.696993794255139</v>
      </c>
      <c r="Y8144">
        <v>0</v>
      </c>
      <c r="Z8144">
        <v>15.199783669080137</v>
      </c>
      <c r="AA8144">
        <v>0</v>
      </c>
      <c r="AB8144">
        <v>3.7765735098619428</v>
      </c>
      <c r="AC8144">
        <v>0</v>
      </c>
      <c r="AD8144">
        <v>0</v>
      </c>
      <c r="AE8144">
        <v>28.67335097319722</v>
      </c>
    </row>
    <row r="8145" spans="1:31" x14ac:dyDescent="0.3">
      <c r="A8145">
        <v>2643117</v>
      </c>
      <c r="B8145">
        <v>1</v>
      </c>
      <c r="C8145" t="s">
        <v>80</v>
      </c>
      <c r="D8145" t="s">
        <v>104</v>
      </c>
      <c r="E8145" t="s">
        <v>132</v>
      </c>
      <c r="F8145" t="s">
        <v>22179</v>
      </c>
      <c r="G8145" t="s">
        <v>268</v>
      </c>
      <c r="H8145" t="s">
        <v>135</v>
      </c>
      <c r="I8145" t="s">
        <v>136</v>
      </c>
      <c r="J8145" t="s">
        <v>137</v>
      </c>
      <c r="K8145" t="s">
        <v>138</v>
      </c>
      <c r="L8145" t="s">
        <v>22180</v>
      </c>
      <c r="M8145" t="s">
        <v>22181</v>
      </c>
      <c r="N8145">
        <v>1.8544444440000001</v>
      </c>
      <c r="O8145">
        <v>0</v>
      </c>
      <c r="P8145">
        <v>2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0.41578141710064692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0.41578141710064692</v>
      </c>
    </row>
    <row r="8146" spans="1:31" x14ac:dyDescent="0.3">
      <c r="A8146">
        <v>2642725</v>
      </c>
      <c r="B8146">
        <v>1</v>
      </c>
      <c r="C8146" t="s">
        <v>80</v>
      </c>
      <c r="D8146" t="s">
        <v>107</v>
      </c>
      <c r="E8146" t="s">
        <v>141</v>
      </c>
      <c r="F8146" t="s">
        <v>22182</v>
      </c>
      <c r="G8146" t="s">
        <v>149</v>
      </c>
      <c r="H8146" t="s">
        <v>144</v>
      </c>
      <c r="I8146" t="s">
        <v>136</v>
      </c>
      <c r="J8146" t="s">
        <v>137</v>
      </c>
      <c r="K8146" t="s">
        <v>138</v>
      </c>
      <c r="L8146" t="s">
        <v>22183</v>
      </c>
      <c r="M8146" t="s">
        <v>22184</v>
      </c>
      <c r="N8146">
        <v>1.4766666660000001</v>
      </c>
      <c r="O8146">
        <v>0</v>
      </c>
      <c r="P8146">
        <v>913</v>
      </c>
      <c r="Q8146">
        <v>0</v>
      </c>
      <c r="R8146">
        <v>0</v>
      </c>
      <c r="S8146">
        <v>0</v>
      </c>
      <c r="T8146">
        <v>31</v>
      </c>
      <c r="U8146">
        <v>0</v>
      </c>
      <c r="V8146">
        <v>0</v>
      </c>
      <c r="W8146">
        <v>0</v>
      </c>
      <c r="X8146">
        <v>232.17346365436853</v>
      </c>
      <c r="Y8146">
        <v>0</v>
      </c>
      <c r="Z8146">
        <v>0</v>
      </c>
      <c r="AA8146">
        <v>0</v>
      </c>
      <c r="AB8146">
        <v>30.326660122734594</v>
      </c>
      <c r="AC8146">
        <v>0</v>
      </c>
      <c r="AD8146">
        <v>0</v>
      </c>
      <c r="AE8146">
        <v>262.50012377710311</v>
      </c>
    </row>
    <row r="8147" spans="1:31" x14ac:dyDescent="0.3">
      <c r="A8147">
        <v>2642788</v>
      </c>
      <c r="B8147">
        <v>1</v>
      </c>
      <c r="C8147" t="s">
        <v>81</v>
      </c>
      <c r="D8147" t="s">
        <v>112</v>
      </c>
      <c r="E8147" t="s">
        <v>152</v>
      </c>
      <c r="F8147" t="s">
        <v>22185</v>
      </c>
      <c r="G8147" t="s">
        <v>161</v>
      </c>
      <c r="H8147" t="s">
        <v>135</v>
      </c>
      <c r="I8147" t="s">
        <v>136</v>
      </c>
      <c r="J8147" t="s">
        <v>137</v>
      </c>
      <c r="K8147" t="s">
        <v>162</v>
      </c>
      <c r="L8147" t="s">
        <v>22186</v>
      </c>
      <c r="M8147" t="s">
        <v>22187</v>
      </c>
      <c r="N8147">
        <v>7.6344444439999997</v>
      </c>
      <c r="O8147">
        <v>0</v>
      </c>
      <c r="P8147">
        <v>23</v>
      </c>
      <c r="Q8147">
        <v>0</v>
      </c>
      <c r="R8147">
        <v>58</v>
      </c>
      <c r="S8147">
        <v>0</v>
      </c>
      <c r="T8147">
        <v>3</v>
      </c>
      <c r="U8147">
        <v>0</v>
      </c>
      <c r="V8147">
        <v>0</v>
      </c>
      <c r="W8147">
        <v>0</v>
      </c>
      <c r="X8147">
        <v>36.169344644357331</v>
      </c>
      <c r="Y8147">
        <v>0</v>
      </c>
      <c r="Z8147">
        <v>199.11487875511426</v>
      </c>
      <c r="AA8147">
        <v>0</v>
      </c>
      <c r="AB8147">
        <v>48.751436781032531</v>
      </c>
      <c r="AC8147">
        <v>0</v>
      </c>
      <c r="AD8147">
        <v>0</v>
      </c>
      <c r="AE8147">
        <v>284.03566018050412</v>
      </c>
    </row>
    <row r="8148" spans="1:31" x14ac:dyDescent="0.3">
      <c r="A8148">
        <v>2643452</v>
      </c>
      <c r="B8148">
        <v>1</v>
      </c>
      <c r="C8148" t="s">
        <v>80</v>
      </c>
      <c r="D8148" t="s">
        <v>93</v>
      </c>
      <c r="E8148" t="s">
        <v>152</v>
      </c>
      <c r="F8148" t="s">
        <v>18470</v>
      </c>
      <c r="G8148" t="s">
        <v>191</v>
      </c>
      <c r="H8148" t="s">
        <v>135</v>
      </c>
      <c r="I8148" t="s">
        <v>136</v>
      </c>
      <c r="J8148" t="s">
        <v>137</v>
      </c>
      <c r="K8148" t="s">
        <v>138</v>
      </c>
      <c r="L8148" t="s">
        <v>22188</v>
      </c>
      <c r="M8148" t="s">
        <v>22189</v>
      </c>
      <c r="N8148">
        <v>3.1044444439999999</v>
      </c>
      <c r="O8148">
        <v>0</v>
      </c>
      <c r="P8148">
        <v>219</v>
      </c>
      <c r="Q8148">
        <v>0</v>
      </c>
      <c r="R8148">
        <v>62</v>
      </c>
      <c r="S8148">
        <v>0</v>
      </c>
      <c r="T8148">
        <v>47</v>
      </c>
      <c r="U8148">
        <v>0</v>
      </c>
      <c r="V8148">
        <v>0</v>
      </c>
      <c r="W8148">
        <v>0</v>
      </c>
      <c r="X8148">
        <v>134.06772475501259</v>
      </c>
      <c r="Y8148">
        <v>0</v>
      </c>
      <c r="Z8148">
        <v>225.51439686491935</v>
      </c>
      <c r="AA8148">
        <v>0</v>
      </c>
      <c r="AB8148">
        <v>46.746674619875407</v>
      </c>
      <c r="AC8148">
        <v>0</v>
      </c>
      <c r="AD8148">
        <v>0</v>
      </c>
      <c r="AE8148">
        <v>406.32879623980739</v>
      </c>
    </row>
    <row r="8149" spans="1:31" x14ac:dyDescent="0.3">
      <c r="A8149">
        <v>2643120</v>
      </c>
      <c r="B8149">
        <v>1</v>
      </c>
      <c r="C8149" t="s">
        <v>81</v>
      </c>
      <c r="D8149" t="s">
        <v>119</v>
      </c>
      <c r="E8149" t="s">
        <v>165</v>
      </c>
      <c r="F8149" t="s">
        <v>22190</v>
      </c>
      <c r="G8149" t="s">
        <v>224</v>
      </c>
      <c r="H8149" t="s">
        <v>135</v>
      </c>
      <c r="I8149" t="s">
        <v>136</v>
      </c>
      <c r="J8149" t="s">
        <v>137</v>
      </c>
      <c r="K8149" t="s">
        <v>138</v>
      </c>
      <c r="L8149" t="s">
        <v>22191</v>
      </c>
      <c r="M8149" t="s">
        <v>22192</v>
      </c>
      <c r="N8149">
        <v>2.1661111110000002</v>
      </c>
      <c r="O8149">
        <v>0</v>
      </c>
      <c r="P8149">
        <v>58</v>
      </c>
      <c r="Q8149">
        <v>0</v>
      </c>
      <c r="R8149">
        <v>1</v>
      </c>
      <c r="S8149">
        <v>0</v>
      </c>
      <c r="T8149">
        <v>4</v>
      </c>
      <c r="U8149">
        <v>0</v>
      </c>
      <c r="V8149">
        <v>0</v>
      </c>
      <c r="W8149">
        <v>0</v>
      </c>
      <c r="X8149">
        <v>13.845466159278462</v>
      </c>
      <c r="Y8149">
        <v>0</v>
      </c>
      <c r="Z8149">
        <v>0</v>
      </c>
      <c r="AA8149">
        <v>0</v>
      </c>
      <c r="AB8149">
        <v>4.7772059080772671</v>
      </c>
      <c r="AC8149">
        <v>0</v>
      </c>
      <c r="AD8149">
        <v>0</v>
      </c>
      <c r="AE8149">
        <v>18.62267206735573</v>
      </c>
    </row>
    <row r="8150" spans="1:31" x14ac:dyDescent="0.3">
      <c r="A8150">
        <v>2649526</v>
      </c>
      <c r="B8150">
        <v>1</v>
      </c>
      <c r="C8150" t="s">
        <v>80</v>
      </c>
      <c r="D8150" t="s">
        <v>110</v>
      </c>
      <c r="E8150" t="s">
        <v>141</v>
      </c>
      <c r="F8150" t="s">
        <v>22193</v>
      </c>
      <c r="G8150" t="s">
        <v>1177</v>
      </c>
      <c r="H8150" t="s">
        <v>144</v>
      </c>
      <c r="I8150" t="s">
        <v>136</v>
      </c>
      <c r="J8150" t="s">
        <v>137</v>
      </c>
      <c r="K8150" t="s">
        <v>138</v>
      </c>
      <c r="L8150" t="s">
        <v>22194</v>
      </c>
      <c r="M8150" t="s">
        <v>22195</v>
      </c>
      <c r="N8150">
        <v>0.78222222200000002</v>
      </c>
      <c r="O8150">
        <v>0</v>
      </c>
      <c r="P8150">
        <v>3292</v>
      </c>
      <c r="Q8150">
        <v>0</v>
      </c>
      <c r="R8150">
        <v>0</v>
      </c>
      <c r="S8150">
        <v>0</v>
      </c>
      <c r="T8150">
        <v>224</v>
      </c>
      <c r="U8150">
        <v>0</v>
      </c>
      <c r="V8150">
        <v>1</v>
      </c>
      <c r="W8150">
        <v>0</v>
      </c>
      <c r="X8150">
        <v>683.18817729409727</v>
      </c>
      <c r="Y8150">
        <v>0</v>
      </c>
      <c r="Z8150">
        <v>0</v>
      </c>
      <c r="AA8150">
        <v>0</v>
      </c>
      <c r="AB8150">
        <v>92.134672491606892</v>
      </c>
      <c r="AC8150">
        <v>0</v>
      </c>
      <c r="AD8150">
        <v>1.6296470719333986</v>
      </c>
      <c r="AE8150">
        <v>776.95249685763758</v>
      </c>
    </row>
    <row r="8151" spans="1:31" x14ac:dyDescent="0.3">
      <c r="A8151">
        <v>2642719</v>
      </c>
      <c r="B8151">
        <v>1</v>
      </c>
      <c r="C8151" t="s">
        <v>80</v>
      </c>
      <c r="D8151" t="s">
        <v>97</v>
      </c>
      <c r="E8151" t="s">
        <v>141</v>
      </c>
      <c r="F8151" t="s">
        <v>22196</v>
      </c>
      <c r="G8151" t="s">
        <v>143</v>
      </c>
      <c r="H8151" t="s">
        <v>144</v>
      </c>
      <c r="I8151" t="s">
        <v>136</v>
      </c>
      <c r="J8151" t="s">
        <v>137</v>
      </c>
      <c r="K8151" t="s">
        <v>138</v>
      </c>
      <c r="L8151" t="s">
        <v>22197</v>
      </c>
      <c r="M8151" t="s">
        <v>22198</v>
      </c>
      <c r="N8151">
        <v>5.2175000000000002</v>
      </c>
      <c r="O8151">
        <v>0</v>
      </c>
      <c r="P8151">
        <v>96</v>
      </c>
      <c r="Q8151">
        <v>0</v>
      </c>
      <c r="R8151">
        <v>26</v>
      </c>
      <c r="S8151">
        <v>0</v>
      </c>
      <c r="T8151">
        <v>12</v>
      </c>
      <c r="U8151">
        <v>0</v>
      </c>
      <c r="V8151">
        <v>0</v>
      </c>
      <c r="W8151">
        <v>0</v>
      </c>
      <c r="X8151">
        <v>95.769860332043052</v>
      </c>
      <c r="Y8151">
        <v>0</v>
      </c>
      <c r="Z8151">
        <v>34.731878146134832</v>
      </c>
      <c r="AA8151">
        <v>0</v>
      </c>
      <c r="AB8151">
        <v>88.481184213205083</v>
      </c>
      <c r="AC8151">
        <v>0</v>
      </c>
      <c r="AD8151">
        <v>0</v>
      </c>
      <c r="AE8151">
        <v>218.98292269138295</v>
      </c>
    </row>
    <row r="8152" spans="1:31" x14ac:dyDescent="0.3">
      <c r="A8152">
        <v>2643329</v>
      </c>
      <c r="B8152">
        <v>1</v>
      </c>
      <c r="C8152" t="s">
        <v>80</v>
      </c>
      <c r="D8152" t="s">
        <v>93</v>
      </c>
      <c r="E8152" t="s">
        <v>165</v>
      </c>
      <c r="F8152" t="s">
        <v>22199</v>
      </c>
      <c r="G8152" t="s">
        <v>224</v>
      </c>
      <c r="H8152" t="s">
        <v>135</v>
      </c>
      <c r="I8152" t="s">
        <v>136</v>
      </c>
      <c r="J8152" t="s">
        <v>137</v>
      </c>
      <c r="K8152" t="s">
        <v>138</v>
      </c>
      <c r="L8152" t="s">
        <v>22200</v>
      </c>
      <c r="M8152" t="s">
        <v>22201</v>
      </c>
      <c r="N8152">
        <v>1.2961111110000001</v>
      </c>
      <c r="O8152">
        <v>0</v>
      </c>
      <c r="P8152">
        <v>0</v>
      </c>
      <c r="Q8152">
        <v>0</v>
      </c>
      <c r="R8152">
        <v>13</v>
      </c>
      <c r="S8152">
        <v>0</v>
      </c>
      <c r="T8152">
        <v>2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74.906516810060566</v>
      </c>
      <c r="AA8152">
        <v>0</v>
      </c>
      <c r="AB8152">
        <v>8.2722071712336476</v>
      </c>
      <c r="AC8152">
        <v>0</v>
      </c>
      <c r="AD8152">
        <v>0</v>
      </c>
      <c r="AE8152">
        <v>83.178723981294212</v>
      </c>
    </row>
    <row r="8153" spans="1:31" x14ac:dyDescent="0.3">
      <c r="A8153">
        <v>2643406</v>
      </c>
      <c r="B8153">
        <v>1</v>
      </c>
      <c r="C8153" t="s">
        <v>81</v>
      </c>
      <c r="D8153" t="s">
        <v>116</v>
      </c>
      <c r="E8153" t="s">
        <v>132</v>
      </c>
      <c r="F8153" t="s">
        <v>22202</v>
      </c>
      <c r="G8153" t="s">
        <v>268</v>
      </c>
      <c r="H8153" t="s">
        <v>135</v>
      </c>
      <c r="I8153" t="s">
        <v>136</v>
      </c>
      <c r="J8153" t="s">
        <v>137</v>
      </c>
      <c r="K8153" t="s">
        <v>138</v>
      </c>
      <c r="L8153" t="s">
        <v>22203</v>
      </c>
      <c r="M8153" t="s">
        <v>22204</v>
      </c>
      <c r="N8153">
        <v>1.1263888879999999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0.32904243344986484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0.32904243344986484</v>
      </c>
    </row>
    <row r="8154" spans="1:31" x14ac:dyDescent="0.3">
      <c r="A8154">
        <v>2642765</v>
      </c>
      <c r="B8154">
        <v>1</v>
      </c>
      <c r="C8154" t="s">
        <v>80</v>
      </c>
      <c r="D8154" t="s">
        <v>100</v>
      </c>
      <c r="E8154" t="s">
        <v>194</v>
      </c>
      <c r="F8154" t="s">
        <v>22205</v>
      </c>
      <c r="G8154" t="s">
        <v>149</v>
      </c>
      <c r="H8154" t="s">
        <v>144</v>
      </c>
      <c r="I8154" t="s">
        <v>136</v>
      </c>
      <c r="J8154" t="s">
        <v>137</v>
      </c>
      <c r="K8154" t="s">
        <v>138</v>
      </c>
      <c r="L8154" t="s">
        <v>22206</v>
      </c>
      <c r="M8154" t="s">
        <v>22207</v>
      </c>
      <c r="N8154">
        <v>5.2777776999999998E-2</v>
      </c>
      <c r="O8154">
        <v>0</v>
      </c>
      <c r="P8154">
        <v>1419</v>
      </c>
      <c r="Q8154">
        <v>0</v>
      </c>
      <c r="R8154">
        <v>12</v>
      </c>
      <c r="S8154">
        <v>0</v>
      </c>
      <c r="T8154">
        <v>48</v>
      </c>
      <c r="U8154">
        <v>1</v>
      </c>
      <c r="V8154">
        <v>0</v>
      </c>
      <c r="W8154">
        <v>0</v>
      </c>
      <c r="X8154">
        <v>16.983577792972227</v>
      </c>
      <c r="Y8154">
        <v>0</v>
      </c>
      <c r="Z8154">
        <v>0.91146093957047081</v>
      </c>
      <c r="AA8154">
        <v>0</v>
      </c>
      <c r="AB8154">
        <v>1.6270580611126844</v>
      </c>
      <c r="AC8154">
        <v>2.3085418097111114</v>
      </c>
      <c r="AD8154">
        <v>0</v>
      </c>
      <c r="AE8154">
        <v>21.830638603366495</v>
      </c>
    </row>
    <row r="8155" spans="1:31" x14ac:dyDescent="0.3">
      <c r="A8155">
        <v>2643137</v>
      </c>
      <c r="B8155">
        <v>1</v>
      </c>
      <c r="C8155" t="s">
        <v>80</v>
      </c>
      <c r="D8155" t="s">
        <v>105</v>
      </c>
      <c r="E8155" t="s">
        <v>132</v>
      </c>
      <c r="F8155" t="s">
        <v>22208</v>
      </c>
      <c r="G8155" t="s">
        <v>228</v>
      </c>
      <c r="H8155" t="s">
        <v>135</v>
      </c>
      <c r="I8155" t="s">
        <v>136</v>
      </c>
      <c r="J8155" t="s">
        <v>137</v>
      </c>
      <c r="K8155" t="s">
        <v>138</v>
      </c>
      <c r="L8155" t="s">
        <v>22209</v>
      </c>
      <c r="M8155" t="s">
        <v>22210</v>
      </c>
      <c r="N8155">
        <v>1.613611111</v>
      </c>
      <c r="O8155">
        <v>0</v>
      </c>
      <c r="P8155">
        <v>17</v>
      </c>
      <c r="Q8155">
        <v>0</v>
      </c>
      <c r="R8155">
        <v>0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13.47638526815361</v>
      </c>
      <c r="Y8155">
        <v>0</v>
      </c>
      <c r="Z8155">
        <v>0</v>
      </c>
      <c r="AA8155">
        <v>0</v>
      </c>
      <c r="AB8155">
        <v>2.9280909937888886</v>
      </c>
      <c r="AC8155">
        <v>0</v>
      </c>
      <c r="AD8155">
        <v>0</v>
      </c>
      <c r="AE8155">
        <v>16.404476261942499</v>
      </c>
    </row>
    <row r="8156" spans="1:31" x14ac:dyDescent="0.3">
      <c r="A8156">
        <v>2642702</v>
      </c>
      <c r="B8156">
        <v>1</v>
      </c>
      <c r="C8156" t="s">
        <v>80</v>
      </c>
      <c r="D8156" t="s">
        <v>103</v>
      </c>
      <c r="E8156" t="s">
        <v>181</v>
      </c>
      <c r="F8156" t="s">
        <v>19890</v>
      </c>
      <c r="G8156" t="s">
        <v>149</v>
      </c>
      <c r="H8156" t="s">
        <v>144</v>
      </c>
      <c r="I8156" t="s">
        <v>136</v>
      </c>
      <c r="J8156" t="s">
        <v>137</v>
      </c>
      <c r="K8156" t="s">
        <v>138</v>
      </c>
      <c r="L8156" t="s">
        <v>22211</v>
      </c>
      <c r="M8156" t="s">
        <v>22212</v>
      </c>
      <c r="N8156">
        <v>0.15833333299999999</v>
      </c>
      <c r="O8156">
        <v>0</v>
      </c>
      <c r="P8156">
        <v>9</v>
      </c>
      <c r="Q8156">
        <v>43</v>
      </c>
      <c r="R8156">
        <v>86</v>
      </c>
      <c r="S8156">
        <v>17</v>
      </c>
      <c r="T8156">
        <v>24</v>
      </c>
      <c r="U8156">
        <v>5</v>
      </c>
      <c r="V8156">
        <v>0</v>
      </c>
      <c r="W8156">
        <v>0</v>
      </c>
      <c r="X8156">
        <v>0.19973319026077996</v>
      </c>
      <c r="Y8156">
        <v>30.417953312121981</v>
      </c>
      <c r="Z8156">
        <v>60.754225994478659</v>
      </c>
      <c r="AA8156">
        <v>25.866246876423276</v>
      </c>
      <c r="AB8156">
        <v>7.9086522278821381</v>
      </c>
      <c r="AC8156">
        <v>45.420931793174475</v>
      </c>
      <c r="AD8156">
        <v>0</v>
      </c>
      <c r="AE8156">
        <v>170.56774339434133</v>
      </c>
    </row>
    <row r="8157" spans="1:31" x14ac:dyDescent="0.3">
      <c r="A8157">
        <v>2642951</v>
      </c>
      <c r="B8157">
        <v>1</v>
      </c>
      <c r="C8157" t="s">
        <v>80</v>
      </c>
      <c r="D8157" t="s">
        <v>105</v>
      </c>
      <c r="E8157" t="s">
        <v>165</v>
      </c>
      <c r="F8157" t="s">
        <v>22213</v>
      </c>
      <c r="G8157" t="s">
        <v>224</v>
      </c>
      <c r="H8157" t="s">
        <v>135</v>
      </c>
      <c r="I8157" t="s">
        <v>136</v>
      </c>
      <c r="J8157" t="s">
        <v>137</v>
      </c>
      <c r="K8157" t="s">
        <v>138</v>
      </c>
      <c r="L8157" t="s">
        <v>22214</v>
      </c>
      <c r="M8157" t="s">
        <v>22215</v>
      </c>
      <c r="N8157">
        <v>4.3647222220000002</v>
      </c>
      <c r="O8157">
        <v>0</v>
      </c>
      <c r="P8157">
        <v>88</v>
      </c>
      <c r="Q8157">
        <v>0</v>
      </c>
      <c r="R8157">
        <v>0</v>
      </c>
      <c r="S8157">
        <v>0</v>
      </c>
      <c r="T8157">
        <v>3</v>
      </c>
      <c r="U8157">
        <v>0</v>
      </c>
      <c r="V8157">
        <v>0</v>
      </c>
      <c r="W8157">
        <v>0</v>
      </c>
      <c r="X8157">
        <v>140.03891123576133</v>
      </c>
      <c r="Y8157">
        <v>0</v>
      </c>
      <c r="Z8157">
        <v>0</v>
      </c>
      <c r="AA8157">
        <v>0</v>
      </c>
      <c r="AB8157">
        <v>2.6849509240252294</v>
      </c>
      <c r="AC8157">
        <v>0</v>
      </c>
      <c r="AD8157">
        <v>0</v>
      </c>
      <c r="AE8157">
        <v>142.72386215978656</v>
      </c>
    </row>
    <row r="8158" spans="1:31" x14ac:dyDescent="0.3">
      <c r="A8158">
        <v>2642997</v>
      </c>
      <c r="B8158">
        <v>1</v>
      </c>
      <c r="C8158" t="s">
        <v>80</v>
      </c>
      <c r="D8158" t="s">
        <v>83</v>
      </c>
      <c r="E8158" t="s">
        <v>214</v>
      </c>
      <c r="F8158" t="s">
        <v>22216</v>
      </c>
      <c r="G8158" t="s">
        <v>300</v>
      </c>
      <c r="H8158" t="s">
        <v>135</v>
      </c>
      <c r="I8158" t="s">
        <v>136</v>
      </c>
      <c r="J8158" t="s">
        <v>137</v>
      </c>
      <c r="K8158" t="s">
        <v>138</v>
      </c>
      <c r="L8158" t="s">
        <v>22217</v>
      </c>
      <c r="M8158" t="s">
        <v>22218</v>
      </c>
      <c r="N8158">
        <v>1.640833333</v>
      </c>
      <c r="O8158">
        <v>0</v>
      </c>
      <c r="P8158">
        <v>46</v>
      </c>
      <c r="Q8158">
        <v>0</v>
      </c>
      <c r="R8158">
        <v>0</v>
      </c>
      <c r="S8158">
        <v>0</v>
      </c>
      <c r="T8158">
        <v>14</v>
      </c>
      <c r="U8158">
        <v>0</v>
      </c>
      <c r="V8158">
        <v>0</v>
      </c>
      <c r="W8158">
        <v>0</v>
      </c>
      <c r="X8158">
        <v>21.187927008238297</v>
      </c>
      <c r="Y8158">
        <v>0</v>
      </c>
      <c r="Z8158">
        <v>0</v>
      </c>
      <c r="AA8158">
        <v>0</v>
      </c>
      <c r="AB8158">
        <v>5.0581743751946462</v>
      </c>
      <c r="AC8158">
        <v>0</v>
      </c>
      <c r="AD8158">
        <v>0</v>
      </c>
      <c r="AE8158">
        <v>26.246101383432944</v>
      </c>
    </row>
    <row r="8159" spans="1:31" x14ac:dyDescent="0.3">
      <c r="A8159">
        <v>2643243</v>
      </c>
      <c r="B8159">
        <v>1</v>
      </c>
      <c r="C8159" t="s">
        <v>81</v>
      </c>
      <c r="D8159" t="s">
        <v>122</v>
      </c>
      <c r="E8159" t="s">
        <v>141</v>
      </c>
      <c r="F8159" t="s">
        <v>22219</v>
      </c>
      <c r="G8159" t="s">
        <v>432</v>
      </c>
      <c r="H8159" t="s">
        <v>144</v>
      </c>
      <c r="I8159" t="s">
        <v>136</v>
      </c>
      <c r="J8159" t="s">
        <v>137</v>
      </c>
      <c r="K8159" t="s">
        <v>138</v>
      </c>
      <c r="L8159" t="s">
        <v>22220</v>
      </c>
      <c r="M8159" t="s">
        <v>22221</v>
      </c>
      <c r="N8159">
        <v>2.8027777770000002</v>
      </c>
      <c r="O8159">
        <v>1</v>
      </c>
      <c r="P8159">
        <v>0</v>
      </c>
      <c r="Q8159">
        <v>15</v>
      </c>
      <c r="R8159">
        <v>0</v>
      </c>
      <c r="S8159">
        <v>1</v>
      </c>
      <c r="T8159">
        <v>0</v>
      </c>
      <c r="U8159">
        <v>0</v>
      </c>
      <c r="V8159">
        <v>0</v>
      </c>
      <c r="W8159">
        <v>1.2762508029355006</v>
      </c>
      <c r="X8159">
        <v>0</v>
      </c>
      <c r="Y8159">
        <v>8.6364869189067193</v>
      </c>
      <c r="Z8159">
        <v>0</v>
      </c>
      <c r="AA8159">
        <v>0.96731299268645721</v>
      </c>
      <c r="AB8159">
        <v>0</v>
      </c>
      <c r="AC8159">
        <v>0</v>
      </c>
      <c r="AD8159">
        <v>0</v>
      </c>
      <c r="AE8159">
        <v>10.880050714528677</v>
      </c>
    </row>
    <row r="8160" spans="1:31" x14ac:dyDescent="0.3">
      <c r="A8160">
        <v>2642851</v>
      </c>
      <c r="B8160">
        <v>1</v>
      </c>
      <c r="C8160" t="s">
        <v>81</v>
      </c>
      <c r="D8160" t="s">
        <v>127</v>
      </c>
      <c r="E8160" t="s">
        <v>147</v>
      </c>
      <c r="F8160" t="s">
        <v>22222</v>
      </c>
      <c r="G8160" t="s">
        <v>149</v>
      </c>
      <c r="H8160" t="s">
        <v>144</v>
      </c>
      <c r="I8160" t="s">
        <v>136</v>
      </c>
      <c r="J8160" t="s">
        <v>137</v>
      </c>
      <c r="K8160" t="s">
        <v>138</v>
      </c>
      <c r="L8160" t="s">
        <v>22223</v>
      </c>
      <c r="M8160" t="s">
        <v>22224</v>
      </c>
      <c r="N8160">
        <v>1.9383333330000001</v>
      </c>
      <c r="O8160">
        <v>0</v>
      </c>
      <c r="P8160">
        <v>0</v>
      </c>
      <c r="Q8160">
        <v>31</v>
      </c>
      <c r="R8160">
        <v>7</v>
      </c>
      <c r="S8160">
        <v>2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352.54642168299688</v>
      </c>
      <c r="Z8160">
        <v>68.631367764088452</v>
      </c>
      <c r="AA8160">
        <v>66.520626626716293</v>
      </c>
      <c r="AB8160">
        <v>0</v>
      </c>
      <c r="AC8160">
        <v>0</v>
      </c>
      <c r="AD8160">
        <v>0</v>
      </c>
      <c r="AE8160">
        <v>487.69841607380164</v>
      </c>
    </row>
    <row r="8161" spans="1:31" x14ac:dyDescent="0.3">
      <c r="A8161">
        <v>2642871</v>
      </c>
      <c r="B8161">
        <v>1</v>
      </c>
      <c r="C8161" t="s">
        <v>80</v>
      </c>
      <c r="D8161" t="s">
        <v>91</v>
      </c>
      <c r="E8161" t="s">
        <v>141</v>
      </c>
      <c r="F8161" t="s">
        <v>22225</v>
      </c>
      <c r="G8161" t="s">
        <v>161</v>
      </c>
      <c r="H8161" t="s">
        <v>144</v>
      </c>
      <c r="I8161" t="s">
        <v>136</v>
      </c>
      <c r="J8161" t="s">
        <v>137</v>
      </c>
      <c r="K8161" t="s">
        <v>162</v>
      </c>
      <c r="L8161" t="s">
        <v>22226</v>
      </c>
      <c r="M8161" t="s">
        <v>22227</v>
      </c>
      <c r="N8161">
        <v>1.034166666</v>
      </c>
      <c r="O8161">
        <v>0</v>
      </c>
      <c r="P8161">
        <v>100</v>
      </c>
      <c r="Q8161">
        <v>0</v>
      </c>
      <c r="R8161">
        <v>0</v>
      </c>
      <c r="S8161">
        <v>0</v>
      </c>
      <c r="T8161">
        <v>34</v>
      </c>
      <c r="U8161">
        <v>0</v>
      </c>
      <c r="V8161">
        <v>0</v>
      </c>
      <c r="W8161">
        <v>0</v>
      </c>
      <c r="X8161">
        <v>23.762086834226743</v>
      </c>
      <c r="Y8161">
        <v>0</v>
      </c>
      <c r="Z8161">
        <v>0</v>
      </c>
      <c r="AA8161">
        <v>0</v>
      </c>
      <c r="AB8161">
        <v>77.773015703953931</v>
      </c>
      <c r="AC8161">
        <v>0</v>
      </c>
      <c r="AD8161">
        <v>0</v>
      </c>
      <c r="AE8161">
        <v>101.53510253818067</v>
      </c>
    </row>
    <row r="8162" spans="1:31" x14ac:dyDescent="0.3">
      <c r="A8162">
        <v>2642973</v>
      </c>
      <c r="B8162">
        <v>2</v>
      </c>
      <c r="C8162" t="s">
        <v>80</v>
      </c>
      <c r="D8162" t="s">
        <v>90</v>
      </c>
      <c r="E8162" t="s">
        <v>152</v>
      </c>
      <c r="F8162" t="s">
        <v>22228</v>
      </c>
      <c r="G8162" t="s">
        <v>199</v>
      </c>
      <c r="H8162" t="s">
        <v>135</v>
      </c>
      <c r="I8162" t="s">
        <v>136</v>
      </c>
      <c r="J8162" t="s">
        <v>3</v>
      </c>
      <c r="K8162" t="s">
        <v>138</v>
      </c>
      <c r="L8162" t="s">
        <v>22229</v>
      </c>
      <c r="M8162" t="s">
        <v>22230</v>
      </c>
      <c r="N8162">
        <v>1.471666666</v>
      </c>
      <c r="O8162">
        <v>0</v>
      </c>
      <c r="P8162">
        <v>626</v>
      </c>
      <c r="Q8162">
        <v>0</v>
      </c>
      <c r="R8162">
        <v>0</v>
      </c>
      <c r="S8162">
        <v>0</v>
      </c>
      <c r="T8162">
        <v>12</v>
      </c>
      <c r="U8162">
        <v>0</v>
      </c>
      <c r="V8162">
        <v>0</v>
      </c>
      <c r="W8162">
        <v>0</v>
      </c>
      <c r="X8162">
        <v>258.73971495484022</v>
      </c>
      <c r="Y8162">
        <v>0</v>
      </c>
      <c r="Z8162">
        <v>0</v>
      </c>
      <c r="AA8162">
        <v>0</v>
      </c>
      <c r="AB8162">
        <v>18.815018597852461</v>
      </c>
      <c r="AC8162">
        <v>0</v>
      </c>
      <c r="AD8162">
        <v>0</v>
      </c>
      <c r="AE8162">
        <v>277.55473355269271</v>
      </c>
    </row>
    <row r="8163" spans="1:31" x14ac:dyDescent="0.3">
      <c r="A8163">
        <v>2642848</v>
      </c>
      <c r="B8163">
        <v>1</v>
      </c>
      <c r="C8163" t="s">
        <v>80</v>
      </c>
      <c r="D8163" t="s">
        <v>102</v>
      </c>
      <c r="E8163" t="s">
        <v>141</v>
      </c>
      <c r="F8163" t="s">
        <v>22231</v>
      </c>
      <c r="G8163" t="s">
        <v>143</v>
      </c>
      <c r="H8163" t="s">
        <v>144</v>
      </c>
      <c r="I8163" t="s">
        <v>136</v>
      </c>
      <c r="J8163" t="s">
        <v>137</v>
      </c>
      <c r="K8163" t="s">
        <v>138</v>
      </c>
      <c r="L8163" t="s">
        <v>22232</v>
      </c>
      <c r="M8163" t="s">
        <v>22233</v>
      </c>
      <c r="N8163">
        <v>1.358055555</v>
      </c>
      <c r="O8163">
        <v>1</v>
      </c>
      <c r="P8163">
        <v>818</v>
      </c>
      <c r="Q8163">
        <v>1</v>
      </c>
      <c r="R8163">
        <v>13</v>
      </c>
      <c r="S8163">
        <v>2</v>
      </c>
      <c r="T8163">
        <v>61</v>
      </c>
      <c r="U8163">
        <v>0</v>
      </c>
      <c r="V8163">
        <v>0</v>
      </c>
      <c r="W8163">
        <v>0.52845182869934315</v>
      </c>
      <c r="X8163">
        <v>140.24051804286842</v>
      </c>
      <c r="Y8163">
        <v>1.072707933963263</v>
      </c>
      <c r="Z8163">
        <v>79.686874670695573</v>
      </c>
      <c r="AA8163">
        <v>21.531670315064314</v>
      </c>
      <c r="AB8163">
        <v>44.759969200624212</v>
      </c>
      <c r="AC8163">
        <v>0</v>
      </c>
      <c r="AD8163">
        <v>0</v>
      </c>
      <c r="AE8163">
        <v>287.82019199191512</v>
      </c>
    </row>
    <row r="8164" spans="1:31" x14ac:dyDescent="0.3">
      <c r="A8164">
        <v>2643014</v>
      </c>
      <c r="B8164">
        <v>1</v>
      </c>
      <c r="C8164" t="s">
        <v>81</v>
      </c>
      <c r="D8164" t="s">
        <v>128</v>
      </c>
      <c r="E8164" t="s">
        <v>132</v>
      </c>
      <c r="F8164" t="s">
        <v>22234</v>
      </c>
      <c r="G8164" t="s">
        <v>183</v>
      </c>
      <c r="H8164" t="s">
        <v>135</v>
      </c>
      <c r="I8164" t="s">
        <v>136</v>
      </c>
      <c r="J8164" t="s">
        <v>3</v>
      </c>
      <c r="K8164" t="s">
        <v>138</v>
      </c>
      <c r="L8164" t="s">
        <v>22235</v>
      </c>
      <c r="M8164" t="s">
        <v>22236</v>
      </c>
      <c r="N8164">
        <v>2.165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14</v>
      </c>
      <c r="U8164">
        <v>0</v>
      </c>
      <c r="V8164">
        <v>1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24.818949489312224</v>
      </c>
      <c r="AC8164">
        <v>0</v>
      </c>
      <c r="AD8164">
        <v>5.3672520156433219</v>
      </c>
      <c r="AE8164">
        <v>30.186201504955548</v>
      </c>
    </row>
    <row r="8165" spans="1:31" x14ac:dyDescent="0.3">
      <c r="A8165">
        <v>2642991</v>
      </c>
      <c r="B8165">
        <v>1</v>
      </c>
      <c r="C8165" t="s">
        <v>81</v>
      </c>
      <c r="D8165" t="s">
        <v>113</v>
      </c>
      <c r="E8165" t="s">
        <v>147</v>
      </c>
      <c r="F8165" t="s">
        <v>22237</v>
      </c>
      <c r="G8165" t="s">
        <v>154</v>
      </c>
      <c r="H8165" t="s">
        <v>144</v>
      </c>
      <c r="I8165" t="s">
        <v>136</v>
      </c>
      <c r="J8165" t="s">
        <v>137</v>
      </c>
      <c r="K8165" t="s">
        <v>138</v>
      </c>
      <c r="L8165" t="s">
        <v>22238</v>
      </c>
      <c r="M8165" t="s">
        <v>22239</v>
      </c>
      <c r="N8165">
        <v>6.9444443999999994E-2</v>
      </c>
      <c r="O8165">
        <v>0</v>
      </c>
      <c r="P8165">
        <v>161</v>
      </c>
      <c r="Q8165">
        <v>9</v>
      </c>
      <c r="R8165">
        <v>155</v>
      </c>
      <c r="S8165">
        <v>3</v>
      </c>
      <c r="T8165">
        <v>19</v>
      </c>
      <c r="U8165">
        <v>0</v>
      </c>
      <c r="V8165">
        <v>0</v>
      </c>
      <c r="W8165">
        <v>0</v>
      </c>
      <c r="X8165">
        <v>2.788492863965911</v>
      </c>
      <c r="Y8165">
        <v>2.6560868774444377</v>
      </c>
      <c r="Z8165">
        <v>23.17713573010375</v>
      </c>
      <c r="AA8165">
        <v>1.1073359685185</v>
      </c>
      <c r="AB8165">
        <v>0.96378976743177069</v>
      </c>
      <c r="AC8165">
        <v>0</v>
      </c>
      <c r="AD8165">
        <v>0</v>
      </c>
      <c r="AE8165">
        <v>30.692841207464369</v>
      </c>
    </row>
    <row r="8166" spans="1:31" x14ac:dyDescent="0.3">
      <c r="A8166">
        <v>2643177</v>
      </c>
      <c r="B8166">
        <v>1</v>
      </c>
      <c r="C8166" t="s">
        <v>80</v>
      </c>
      <c r="D8166" t="s">
        <v>106</v>
      </c>
      <c r="E8166" t="s">
        <v>165</v>
      </c>
      <c r="F8166" t="s">
        <v>22240</v>
      </c>
      <c r="G8166" t="s">
        <v>224</v>
      </c>
      <c r="H8166" t="s">
        <v>135</v>
      </c>
      <c r="I8166" t="s">
        <v>136</v>
      </c>
      <c r="J8166" t="s">
        <v>137</v>
      </c>
      <c r="K8166" t="s">
        <v>138</v>
      </c>
      <c r="L8166" t="s">
        <v>22241</v>
      </c>
      <c r="M8166" t="s">
        <v>22242</v>
      </c>
      <c r="N8166">
        <v>3.4458333329999999</v>
      </c>
      <c r="O8166">
        <v>0</v>
      </c>
      <c r="P8166">
        <v>23</v>
      </c>
      <c r="Q8166">
        <v>0</v>
      </c>
      <c r="R8166">
        <v>0</v>
      </c>
      <c r="S8166">
        <v>0</v>
      </c>
      <c r="T8166">
        <v>3</v>
      </c>
      <c r="U8166">
        <v>0</v>
      </c>
      <c r="V8166">
        <v>0</v>
      </c>
      <c r="W8166">
        <v>0</v>
      </c>
      <c r="X8166">
        <v>16.415205151984129</v>
      </c>
      <c r="Y8166">
        <v>0</v>
      </c>
      <c r="Z8166">
        <v>0</v>
      </c>
      <c r="AA8166">
        <v>0</v>
      </c>
      <c r="AB8166">
        <v>0.54929729106307257</v>
      </c>
      <c r="AC8166">
        <v>0</v>
      </c>
      <c r="AD8166">
        <v>0</v>
      </c>
      <c r="AE8166">
        <v>16.964502443047202</v>
      </c>
    </row>
    <row r="8167" spans="1:31" x14ac:dyDescent="0.3">
      <c r="A8167">
        <v>2643034</v>
      </c>
      <c r="B8167">
        <v>1</v>
      </c>
      <c r="C8167" t="s">
        <v>81</v>
      </c>
      <c r="D8167" t="s">
        <v>115</v>
      </c>
      <c r="E8167" t="s">
        <v>152</v>
      </c>
      <c r="F8167" t="s">
        <v>22243</v>
      </c>
      <c r="G8167" t="s">
        <v>191</v>
      </c>
      <c r="H8167" t="s">
        <v>135</v>
      </c>
      <c r="I8167" t="s">
        <v>136</v>
      </c>
      <c r="J8167" t="s">
        <v>137</v>
      </c>
      <c r="K8167" t="s">
        <v>138</v>
      </c>
      <c r="L8167" t="s">
        <v>22244</v>
      </c>
      <c r="M8167" t="s">
        <v>22245</v>
      </c>
      <c r="N8167">
        <v>1.858333333</v>
      </c>
      <c r="O8167">
        <v>0</v>
      </c>
      <c r="P8167">
        <v>32</v>
      </c>
      <c r="Q8167">
        <v>0</v>
      </c>
      <c r="R8167">
        <v>0</v>
      </c>
      <c r="S8167">
        <v>0</v>
      </c>
      <c r="T8167">
        <v>1</v>
      </c>
      <c r="U8167">
        <v>0</v>
      </c>
      <c r="V8167">
        <v>0</v>
      </c>
      <c r="W8167">
        <v>0</v>
      </c>
      <c r="X8167">
        <v>8.6679760649517252</v>
      </c>
      <c r="Y8167">
        <v>0</v>
      </c>
      <c r="Z8167">
        <v>0</v>
      </c>
      <c r="AA8167">
        <v>0</v>
      </c>
      <c r="AB8167">
        <v>0.63136853458118369</v>
      </c>
      <c r="AC8167">
        <v>0</v>
      </c>
      <c r="AD8167">
        <v>0</v>
      </c>
      <c r="AE8167">
        <v>9.2993445995329083</v>
      </c>
    </row>
    <row r="8168" spans="1:31" x14ac:dyDescent="0.3">
      <c r="A8168">
        <v>2643157</v>
      </c>
      <c r="B8168">
        <v>1</v>
      </c>
      <c r="C8168" t="s">
        <v>81</v>
      </c>
      <c r="D8168" t="s">
        <v>122</v>
      </c>
      <c r="E8168" t="s">
        <v>147</v>
      </c>
      <c r="F8168" t="s">
        <v>2462</v>
      </c>
      <c r="G8168" t="s">
        <v>149</v>
      </c>
      <c r="H8168" t="s">
        <v>144</v>
      </c>
      <c r="I8168" t="s">
        <v>136</v>
      </c>
      <c r="J8168" t="s">
        <v>137</v>
      </c>
      <c r="K8168" t="s">
        <v>138</v>
      </c>
      <c r="L8168" t="s">
        <v>22246</v>
      </c>
      <c r="M8168" t="s">
        <v>22247</v>
      </c>
      <c r="N8168">
        <v>0.333055555</v>
      </c>
      <c r="O8168">
        <v>4</v>
      </c>
      <c r="P8168">
        <v>564</v>
      </c>
      <c r="Q8168">
        <v>4</v>
      </c>
      <c r="R8168">
        <v>0</v>
      </c>
      <c r="S8168">
        <v>4</v>
      </c>
      <c r="T8168">
        <v>20</v>
      </c>
      <c r="U8168">
        <v>0</v>
      </c>
      <c r="V8168">
        <v>0</v>
      </c>
      <c r="W8168">
        <v>0.39431576840077354</v>
      </c>
      <c r="X8168">
        <v>19.56064762481838</v>
      </c>
      <c r="Y8168">
        <v>4.0486112162964094</v>
      </c>
      <c r="Z8168">
        <v>0</v>
      </c>
      <c r="AA8168">
        <v>2.2200672294985062</v>
      </c>
      <c r="AB8168">
        <v>2.7583612703101936</v>
      </c>
      <c r="AC8168">
        <v>0</v>
      </c>
      <c r="AD8168">
        <v>0</v>
      </c>
      <c r="AE8168">
        <v>28.98200310932426</v>
      </c>
    </row>
    <row r="8169" spans="1:31" x14ac:dyDescent="0.3">
      <c r="A8169">
        <v>2643183</v>
      </c>
      <c r="B8169">
        <v>1</v>
      </c>
      <c r="C8169" t="s">
        <v>81</v>
      </c>
      <c r="D8169" t="s">
        <v>118</v>
      </c>
      <c r="E8169" t="s">
        <v>141</v>
      </c>
      <c r="F8169" t="s">
        <v>22248</v>
      </c>
      <c r="G8169" t="s">
        <v>149</v>
      </c>
      <c r="H8169" t="s">
        <v>144</v>
      </c>
      <c r="I8169" t="s">
        <v>136</v>
      </c>
      <c r="J8169" t="s">
        <v>137</v>
      </c>
      <c r="K8169" t="s">
        <v>138</v>
      </c>
      <c r="L8169" t="s">
        <v>22249</v>
      </c>
      <c r="M8169" t="s">
        <v>22250</v>
      </c>
      <c r="N8169">
        <v>0.27222222200000001</v>
      </c>
      <c r="O8169">
        <v>0</v>
      </c>
      <c r="P8169">
        <v>0</v>
      </c>
      <c r="Q8169">
        <v>39</v>
      </c>
      <c r="R8169">
        <v>5</v>
      </c>
      <c r="S8169">
        <v>7</v>
      </c>
      <c r="T8169">
        <v>1</v>
      </c>
      <c r="U8169">
        <v>2</v>
      </c>
      <c r="V8169">
        <v>0</v>
      </c>
      <c r="W8169">
        <v>0</v>
      </c>
      <c r="X8169">
        <v>0</v>
      </c>
      <c r="Y8169">
        <v>54.783538122996653</v>
      </c>
      <c r="Z8169">
        <v>16.411163527115001</v>
      </c>
      <c r="AA8169">
        <v>10.240040652701083</v>
      </c>
      <c r="AB8169">
        <v>1.3410684394316299</v>
      </c>
      <c r="AC8169">
        <v>23.300235060847108</v>
      </c>
      <c r="AD8169">
        <v>0</v>
      </c>
      <c r="AE8169">
        <v>106.07604580309146</v>
      </c>
    </row>
    <row r="8170" spans="1:31" x14ac:dyDescent="0.3">
      <c r="A8170">
        <v>2642865</v>
      </c>
      <c r="B8170">
        <v>1</v>
      </c>
      <c r="C8170" t="s">
        <v>80</v>
      </c>
      <c r="D8170" t="s">
        <v>82</v>
      </c>
      <c r="E8170" t="s">
        <v>214</v>
      </c>
      <c r="F8170" t="s">
        <v>22251</v>
      </c>
      <c r="G8170" t="s">
        <v>300</v>
      </c>
      <c r="H8170" t="s">
        <v>135</v>
      </c>
      <c r="I8170" t="s">
        <v>136</v>
      </c>
      <c r="J8170" t="s">
        <v>137</v>
      </c>
      <c r="K8170" t="s">
        <v>138</v>
      </c>
      <c r="L8170" t="s">
        <v>22252</v>
      </c>
      <c r="M8170" t="s">
        <v>22253</v>
      </c>
      <c r="N8170">
        <v>0.81888888800000004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44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31.621148739398279</v>
      </c>
      <c r="AC8170">
        <v>0</v>
      </c>
      <c r="AD8170">
        <v>0</v>
      </c>
      <c r="AE8170">
        <v>31.621148739398279</v>
      </c>
    </row>
    <row r="8171" spans="1:31" x14ac:dyDescent="0.3">
      <c r="A8171">
        <v>2643163</v>
      </c>
      <c r="B8171">
        <v>1</v>
      </c>
      <c r="C8171" t="s">
        <v>80</v>
      </c>
      <c r="D8171" t="s">
        <v>104</v>
      </c>
      <c r="E8171" t="s">
        <v>147</v>
      </c>
      <c r="F8171" t="s">
        <v>17973</v>
      </c>
      <c r="G8171" t="s">
        <v>149</v>
      </c>
      <c r="H8171" t="s">
        <v>144</v>
      </c>
      <c r="I8171" t="s">
        <v>136</v>
      </c>
      <c r="J8171" t="s">
        <v>137</v>
      </c>
      <c r="K8171" t="s">
        <v>138</v>
      </c>
      <c r="L8171" t="s">
        <v>22254</v>
      </c>
      <c r="M8171" t="s">
        <v>22255</v>
      </c>
      <c r="N8171">
        <v>1.0475000000000001</v>
      </c>
      <c r="O8171">
        <v>0</v>
      </c>
      <c r="P8171">
        <v>129</v>
      </c>
      <c r="Q8171">
        <v>4</v>
      </c>
      <c r="R8171">
        <v>6</v>
      </c>
      <c r="S8171">
        <v>12</v>
      </c>
      <c r="T8171">
        <v>15</v>
      </c>
      <c r="U8171">
        <v>3</v>
      </c>
      <c r="V8171">
        <v>0</v>
      </c>
      <c r="W8171">
        <v>0</v>
      </c>
      <c r="X8171">
        <v>30.458263029105499</v>
      </c>
      <c r="Y8171">
        <v>5.0158467422813198</v>
      </c>
      <c r="Z8171">
        <v>4.6681113856606427</v>
      </c>
      <c r="AA8171">
        <v>50.435442430794851</v>
      </c>
      <c r="AB8171">
        <v>8.0415989033982065</v>
      </c>
      <c r="AC8171">
        <v>44.3673662660673</v>
      </c>
      <c r="AD8171">
        <v>0</v>
      </c>
      <c r="AE8171">
        <v>142.98662875730784</v>
      </c>
    </row>
    <row r="8172" spans="1:31" x14ac:dyDescent="0.3">
      <c r="A8172">
        <v>2643412</v>
      </c>
      <c r="B8172">
        <v>1</v>
      </c>
      <c r="C8172" t="s">
        <v>80</v>
      </c>
      <c r="D8172" t="s">
        <v>95</v>
      </c>
      <c r="E8172" t="s">
        <v>132</v>
      </c>
      <c r="F8172" t="s">
        <v>22256</v>
      </c>
      <c r="G8172" t="s">
        <v>228</v>
      </c>
      <c r="H8172" t="s">
        <v>135</v>
      </c>
      <c r="I8172" t="s">
        <v>136</v>
      </c>
      <c r="J8172" t="s">
        <v>137</v>
      </c>
      <c r="K8172" t="s">
        <v>138</v>
      </c>
      <c r="L8172" t="s">
        <v>22257</v>
      </c>
      <c r="M8172" t="s">
        <v>22258</v>
      </c>
      <c r="N8172">
        <v>3.5044444440000002</v>
      </c>
      <c r="O8172">
        <v>0</v>
      </c>
      <c r="P8172">
        <v>2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0.94945580852111111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0.94945580852111111</v>
      </c>
    </row>
    <row r="8173" spans="1:31" x14ac:dyDescent="0.3">
      <c r="A8173">
        <v>2642722</v>
      </c>
      <c r="B8173">
        <v>1</v>
      </c>
      <c r="C8173" t="s">
        <v>81</v>
      </c>
      <c r="D8173" t="s">
        <v>128</v>
      </c>
      <c r="E8173" t="s">
        <v>147</v>
      </c>
      <c r="F8173" t="s">
        <v>14553</v>
      </c>
      <c r="G8173" t="s">
        <v>220</v>
      </c>
      <c r="H8173" t="s">
        <v>144</v>
      </c>
      <c r="I8173" t="s">
        <v>136</v>
      </c>
      <c r="J8173" t="s">
        <v>137</v>
      </c>
      <c r="K8173" t="s">
        <v>162</v>
      </c>
      <c r="L8173" t="s">
        <v>22259</v>
      </c>
      <c r="M8173" t="s">
        <v>22260</v>
      </c>
      <c r="N8173">
        <v>0.503611111</v>
      </c>
      <c r="O8173">
        <v>7</v>
      </c>
      <c r="P8173">
        <v>1190</v>
      </c>
      <c r="Q8173">
        <v>4</v>
      </c>
      <c r="R8173">
        <v>3</v>
      </c>
      <c r="S8173">
        <v>3</v>
      </c>
      <c r="T8173">
        <v>85</v>
      </c>
      <c r="U8173">
        <v>0</v>
      </c>
      <c r="V8173">
        <v>0</v>
      </c>
      <c r="W8173">
        <v>0.67740547479305546</v>
      </c>
      <c r="X8173">
        <v>53.062565113513337</v>
      </c>
      <c r="Y8173">
        <v>7.0860436555973028</v>
      </c>
      <c r="Z8173">
        <v>3.6223965302183747</v>
      </c>
      <c r="AA8173">
        <v>11.575339093542372</v>
      </c>
      <c r="AB8173">
        <v>6.2433790561683518</v>
      </c>
      <c r="AC8173">
        <v>0</v>
      </c>
      <c r="AD8173">
        <v>0</v>
      </c>
      <c r="AE8173">
        <v>82.267128923832786</v>
      </c>
    </row>
    <row r="8174" spans="1:31" x14ac:dyDescent="0.3">
      <c r="A8174">
        <v>2642679</v>
      </c>
      <c r="B8174">
        <v>1</v>
      </c>
      <c r="C8174" t="s">
        <v>81</v>
      </c>
      <c r="D8174" t="s">
        <v>113</v>
      </c>
      <c r="E8174" t="s">
        <v>152</v>
      </c>
      <c r="F8174" t="s">
        <v>22261</v>
      </c>
      <c r="G8174" t="s">
        <v>191</v>
      </c>
      <c r="H8174" t="s">
        <v>135</v>
      </c>
      <c r="I8174" t="s">
        <v>136</v>
      </c>
      <c r="J8174" t="s">
        <v>137</v>
      </c>
      <c r="K8174" t="s">
        <v>138</v>
      </c>
      <c r="L8174" t="s">
        <v>22262</v>
      </c>
      <c r="M8174" t="s">
        <v>22263</v>
      </c>
      <c r="N8174">
        <v>1.788333333</v>
      </c>
      <c r="O8174">
        <v>0</v>
      </c>
      <c r="P8174">
        <v>114</v>
      </c>
      <c r="Q8174">
        <v>0</v>
      </c>
      <c r="R8174">
        <v>1</v>
      </c>
      <c r="S8174">
        <v>0</v>
      </c>
      <c r="T8174">
        <v>82</v>
      </c>
      <c r="U8174">
        <v>0</v>
      </c>
      <c r="V8174">
        <v>0</v>
      </c>
      <c r="W8174">
        <v>0</v>
      </c>
      <c r="X8174">
        <v>49.311107522915975</v>
      </c>
      <c r="Y8174">
        <v>0</v>
      </c>
      <c r="Z8174">
        <v>0.38062871075878801</v>
      </c>
      <c r="AA8174">
        <v>0</v>
      </c>
      <c r="AB8174">
        <v>64.332855643779311</v>
      </c>
      <c r="AC8174">
        <v>0</v>
      </c>
      <c r="AD8174">
        <v>0</v>
      </c>
      <c r="AE8174">
        <v>114.02459187745407</v>
      </c>
    </row>
    <row r="8175" spans="1:31" x14ac:dyDescent="0.3">
      <c r="A8175">
        <v>2643220</v>
      </c>
      <c r="B8175">
        <v>1</v>
      </c>
      <c r="C8175" t="s">
        <v>80</v>
      </c>
      <c r="D8175" t="s">
        <v>109</v>
      </c>
      <c r="E8175" t="s">
        <v>165</v>
      </c>
      <c r="F8175" t="s">
        <v>22264</v>
      </c>
      <c r="G8175" t="s">
        <v>224</v>
      </c>
      <c r="H8175" t="s">
        <v>135</v>
      </c>
      <c r="I8175" t="s">
        <v>136</v>
      </c>
      <c r="J8175" t="s">
        <v>137</v>
      </c>
      <c r="K8175" t="s">
        <v>138</v>
      </c>
      <c r="L8175" t="s">
        <v>22265</v>
      </c>
      <c r="M8175" t="s">
        <v>22266</v>
      </c>
      <c r="N8175">
        <v>5.534444444</v>
      </c>
      <c r="O8175">
        <v>0</v>
      </c>
      <c r="P8175">
        <v>2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1.4659266361261167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1.4659266361261167</v>
      </c>
    </row>
    <row r="8176" spans="1:31" x14ac:dyDescent="0.3">
      <c r="A8176">
        <v>2643192</v>
      </c>
      <c r="B8176">
        <v>1</v>
      </c>
      <c r="C8176" t="s">
        <v>80</v>
      </c>
      <c r="D8176" t="s">
        <v>99</v>
      </c>
      <c r="E8176" t="s">
        <v>132</v>
      </c>
      <c r="F8176" t="s">
        <v>22267</v>
      </c>
      <c r="G8176" t="s">
        <v>134</v>
      </c>
      <c r="H8176" t="s">
        <v>135</v>
      </c>
      <c r="I8176" t="s">
        <v>136</v>
      </c>
      <c r="J8176" t="s">
        <v>137</v>
      </c>
      <c r="K8176" t="s">
        <v>138</v>
      </c>
      <c r="L8176" t="s">
        <v>22268</v>
      </c>
      <c r="M8176" t="s">
        <v>22269</v>
      </c>
      <c r="N8176">
        <v>2.9941666659999999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</row>
    <row r="8177" spans="1:31" x14ac:dyDescent="0.3">
      <c r="A8177">
        <v>2642794</v>
      </c>
      <c r="B8177">
        <v>2</v>
      </c>
      <c r="C8177" t="s">
        <v>80</v>
      </c>
      <c r="D8177" t="s">
        <v>100</v>
      </c>
      <c r="E8177" t="s">
        <v>152</v>
      </c>
      <c r="F8177" t="s">
        <v>22270</v>
      </c>
      <c r="G8177" t="s">
        <v>224</v>
      </c>
      <c r="H8177" t="s">
        <v>135</v>
      </c>
      <c r="I8177" t="s">
        <v>136</v>
      </c>
      <c r="J8177" t="s">
        <v>137</v>
      </c>
      <c r="K8177" t="s">
        <v>138</v>
      </c>
      <c r="L8177" t="s">
        <v>22271</v>
      </c>
      <c r="M8177" t="s">
        <v>22272</v>
      </c>
      <c r="N8177">
        <v>5.8888888E-2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23</v>
      </c>
      <c r="U8177">
        <v>0</v>
      </c>
      <c r="V8177">
        <v>8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1.5787507047309921</v>
      </c>
      <c r="AC8177">
        <v>0</v>
      </c>
      <c r="AD8177">
        <v>8.8360376319659739</v>
      </c>
      <c r="AE8177">
        <v>10.414788336696965</v>
      </c>
    </row>
    <row r="8178" spans="1:31" x14ac:dyDescent="0.3">
      <c r="A8178">
        <v>2643355</v>
      </c>
      <c r="B8178">
        <v>1</v>
      </c>
      <c r="C8178" t="s">
        <v>81</v>
      </c>
      <c r="D8178" t="s">
        <v>117</v>
      </c>
      <c r="E8178" t="s">
        <v>141</v>
      </c>
      <c r="F8178" t="s">
        <v>21990</v>
      </c>
      <c r="G8178" t="s">
        <v>143</v>
      </c>
      <c r="H8178" t="s">
        <v>144</v>
      </c>
      <c r="I8178" t="s">
        <v>136</v>
      </c>
      <c r="J8178" t="s">
        <v>137</v>
      </c>
      <c r="K8178" t="s">
        <v>138</v>
      </c>
      <c r="L8178" t="s">
        <v>22273</v>
      </c>
      <c r="M8178" t="s">
        <v>22274</v>
      </c>
      <c r="N8178">
        <v>1.980555555</v>
      </c>
      <c r="O8178">
        <v>0</v>
      </c>
      <c r="P8178">
        <v>10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3.3885587822075141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3.3885587822075141</v>
      </c>
    </row>
    <row r="8179" spans="1:31" x14ac:dyDescent="0.3">
      <c r="A8179">
        <v>2643292</v>
      </c>
      <c r="B8179">
        <v>1</v>
      </c>
      <c r="C8179" t="s">
        <v>81</v>
      </c>
      <c r="D8179" t="s">
        <v>118</v>
      </c>
      <c r="E8179" t="s">
        <v>152</v>
      </c>
      <c r="F8179" t="s">
        <v>22275</v>
      </c>
      <c r="G8179" t="s">
        <v>1575</v>
      </c>
      <c r="H8179" t="s">
        <v>135</v>
      </c>
      <c r="I8179" t="s">
        <v>136</v>
      </c>
      <c r="J8179" t="s">
        <v>137</v>
      </c>
      <c r="K8179" t="s">
        <v>138</v>
      </c>
      <c r="L8179" t="s">
        <v>22276</v>
      </c>
      <c r="M8179" t="s">
        <v>22277</v>
      </c>
      <c r="N8179">
        <v>2.3480555550000002</v>
      </c>
      <c r="O8179">
        <v>0</v>
      </c>
      <c r="P8179">
        <v>67</v>
      </c>
      <c r="Q8179">
        <v>0</v>
      </c>
      <c r="R8179">
        <v>6</v>
      </c>
      <c r="S8179">
        <v>0</v>
      </c>
      <c r="T8179">
        <v>5</v>
      </c>
      <c r="U8179">
        <v>0</v>
      </c>
      <c r="V8179">
        <v>0</v>
      </c>
      <c r="W8179">
        <v>0</v>
      </c>
      <c r="X8179">
        <v>52.520339771622901</v>
      </c>
      <c r="Y8179">
        <v>0</v>
      </c>
      <c r="Z8179">
        <v>35.15960054849856</v>
      </c>
      <c r="AA8179">
        <v>0</v>
      </c>
      <c r="AB8179">
        <v>8.6330259686048478</v>
      </c>
      <c r="AC8179">
        <v>0</v>
      </c>
      <c r="AD8179">
        <v>0</v>
      </c>
      <c r="AE8179">
        <v>96.312966288726301</v>
      </c>
    </row>
    <row r="8180" spans="1:31" x14ac:dyDescent="0.3">
      <c r="A8180">
        <v>2642854</v>
      </c>
      <c r="B8180">
        <v>1</v>
      </c>
      <c r="C8180" t="s">
        <v>80</v>
      </c>
      <c r="D8180" t="s">
        <v>105</v>
      </c>
      <c r="E8180" t="s">
        <v>152</v>
      </c>
      <c r="F8180" t="s">
        <v>6038</v>
      </c>
      <c r="G8180" t="s">
        <v>191</v>
      </c>
      <c r="H8180" t="s">
        <v>135</v>
      </c>
      <c r="I8180" t="s">
        <v>136</v>
      </c>
      <c r="J8180" t="s">
        <v>137</v>
      </c>
      <c r="K8180" t="s">
        <v>138</v>
      </c>
      <c r="L8180" t="s">
        <v>22278</v>
      </c>
      <c r="M8180" t="s">
        <v>22279</v>
      </c>
      <c r="N8180">
        <v>1.5791666660000001</v>
      </c>
      <c r="O8180">
        <v>0</v>
      </c>
      <c r="P8180">
        <v>87</v>
      </c>
      <c r="Q8180">
        <v>0</v>
      </c>
      <c r="R8180">
        <v>81</v>
      </c>
      <c r="S8180">
        <v>0</v>
      </c>
      <c r="T8180">
        <v>18</v>
      </c>
      <c r="U8180">
        <v>0</v>
      </c>
      <c r="V8180">
        <v>0</v>
      </c>
      <c r="W8180">
        <v>0</v>
      </c>
      <c r="X8180">
        <v>36.345117345859713</v>
      </c>
      <c r="Y8180">
        <v>0</v>
      </c>
      <c r="Z8180">
        <v>66.812110449656117</v>
      </c>
      <c r="AA8180">
        <v>0</v>
      </c>
      <c r="AB8180">
        <v>17.993058271630158</v>
      </c>
      <c r="AC8180">
        <v>0</v>
      </c>
      <c r="AD8180">
        <v>0</v>
      </c>
      <c r="AE8180">
        <v>121.150286067146</v>
      </c>
    </row>
    <row r="8181" spans="1:31" x14ac:dyDescent="0.3">
      <c r="A8181">
        <v>2642708</v>
      </c>
      <c r="B8181">
        <v>1</v>
      </c>
      <c r="C8181" t="s">
        <v>80</v>
      </c>
      <c r="D8181" t="s">
        <v>100</v>
      </c>
      <c r="E8181" t="s">
        <v>194</v>
      </c>
      <c r="F8181" t="s">
        <v>22280</v>
      </c>
      <c r="G8181" t="s">
        <v>149</v>
      </c>
      <c r="H8181" t="s">
        <v>144</v>
      </c>
      <c r="I8181" t="s">
        <v>136</v>
      </c>
      <c r="J8181" t="s">
        <v>137</v>
      </c>
      <c r="K8181" t="s">
        <v>138</v>
      </c>
      <c r="L8181" t="s">
        <v>22281</v>
      </c>
      <c r="M8181" t="s">
        <v>22282</v>
      </c>
      <c r="N8181">
        <v>0.49722222199999999</v>
      </c>
      <c r="O8181">
        <v>0</v>
      </c>
      <c r="P8181">
        <v>428</v>
      </c>
      <c r="Q8181">
        <v>3</v>
      </c>
      <c r="R8181">
        <v>44</v>
      </c>
      <c r="S8181">
        <v>7</v>
      </c>
      <c r="T8181">
        <v>33</v>
      </c>
      <c r="U8181">
        <v>1</v>
      </c>
      <c r="V8181">
        <v>0</v>
      </c>
      <c r="W8181">
        <v>0</v>
      </c>
      <c r="X8181">
        <v>74.829969278536851</v>
      </c>
      <c r="Y8181">
        <v>3.3289259307334129</v>
      </c>
      <c r="Z8181">
        <v>17.383230094961522</v>
      </c>
      <c r="AA8181">
        <v>31.158353781087133</v>
      </c>
      <c r="AB8181">
        <v>7.8613042368518462</v>
      </c>
      <c r="AC8181">
        <v>12.512583756138048</v>
      </c>
      <c r="AD8181">
        <v>0</v>
      </c>
      <c r="AE8181">
        <v>147.0743670783088</v>
      </c>
    </row>
    <row r="8182" spans="1:31" x14ac:dyDescent="0.3">
      <c r="A8182">
        <v>2643046</v>
      </c>
      <c r="B8182">
        <v>1</v>
      </c>
      <c r="C8182" t="s">
        <v>80</v>
      </c>
      <c r="D8182" t="s">
        <v>96</v>
      </c>
      <c r="E8182" t="s">
        <v>181</v>
      </c>
      <c r="F8182" t="s">
        <v>22283</v>
      </c>
      <c r="G8182" t="s">
        <v>154</v>
      </c>
      <c r="H8182" t="s">
        <v>144</v>
      </c>
      <c r="I8182" t="s">
        <v>136</v>
      </c>
      <c r="J8182" t="s">
        <v>137</v>
      </c>
      <c r="K8182" t="s">
        <v>138</v>
      </c>
      <c r="L8182" t="s">
        <v>22284</v>
      </c>
      <c r="M8182" t="s">
        <v>22285</v>
      </c>
      <c r="N8182">
        <v>0.957777777</v>
      </c>
      <c r="O8182">
        <v>10</v>
      </c>
      <c r="P8182">
        <v>3967</v>
      </c>
      <c r="Q8182">
        <v>18</v>
      </c>
      <c r="R8182">
        <v>20</v>
      </c>
      <c r="S8182">
        <v>30</v>
      </c>
      <c r="T8182">
        <v>400</v>
      </c>
      <c r="U8182">
        <v>0</v>
      </c>
      <c r="V8182">
        <v>0</v>
      </c>
      <c r="W8182">
        <v>120.60196284933376</v>
      </c>
      <c r="X8182">
        <v>1211.7035964484994</v>
      </c>
      <c r="Y8182">
        <v>37.114525439177058</v>
      </c>
      <c r="Z8182">
        <v>10.349242078550027</v>
      </c>
      <c r="AA8182">
        <v>652.13164942136905</v>
      </c>
      <c r="AB8182">
        <v>650.87177924561627</v>
      </c>
      <c r="AC8182">
        <v>0</v>
      </c>
      <c r="AD8182">
        <v>0</v>
      </c>
      <c r="AE8182">
        <v>2682.7727554825456</v>
      </c>
    </row>
    <row r="8183" spans="1:31" x14ac:dyDescent="0.3">
      <c r="A8183">
        <v>2643438</v>
      </c>
      <c r="B8183">
        <v>1</v>
      </c>
      <c r="C8183" t="s">
        <v>80</v>
      </c>
      <c r="D8183" t="s">
        <v>93</v>
      </c>
      <c r="E8183" t="s">
        <v>165</v>
      </c>
      <c r="F8183" t="s">
        <v>22286</v>
      </c>
      <c r="G8183" t="s">
        <v>224</v>
      </c>
      <c r="H8183" t="s">
        <v>135</v>
      </c>
      <c r="I8183" t="s">
        <v>136</v>
      </c>
      <c r="J8183" t="s">
        <v>137</v>
      </c>
      <c r="K8183" t="s">
        <v>138</v>
      </c>
      <c r="L8183" t="s">
        <v>22287</v>
      </c>
      <c r="M8183" t="s">
        <v>22288</v>
      </c>
      <c r="N8183">
        <v>3.5291666660000001</v>
      </c>
      <c r="O8183">
        <v>0</v>
      </c>
      <c r="P8183">
        <v>0</v>
      </c>
      <c r="Q8183">
        <v>0</v>
      </c>
      <c r="R8183">
        <v>23</v>
      </c>
      <c r="S8183">
        <v>0</v>
      </c>
      <c r="T8183">
        <v>4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121.8263466836537</v>
      </c>
      <c r="AA8183">
        <v>0</v>
      </c>
      <c r="AB8183">
        <v>12.097518831587612</v>
      </c>
      <c r="AC8183">
        <v>0</v>
      </c>
      <c r="AD8183">
        <v>0</v>
      </c>
      <c r="AE8183">
        <v>133.92386551524132</v>
      </c>
    </row>
    <row r="8184" spans="1:31" x14ac:dyDescent="0.3">
      <c r="A8184">
        <v>2643000</v>
      </c>
      <c r="B8184">
        <v>1</v>
      </c>
      <c r="C8184" t="s">
        <v>80</v>
      </c>
      <c r="D8184" t="s">
        <v>90</v>
      </c>
      <c r="E8184" t="s">
        <v>165</v>
      </c>
      <c r="F8184" t="s">
        <v>22289</v>
      </c>
      <c r="G8184" t="s">
        <v>1456</v>
      </c>
      <c r="H8184" t="s">
        <v>135</v>
      </c>
      <c r="I8184" t="s">
        <v>136</v>
      </c>
      <c r="J8184" t="s">
        <v>137</v>
      </c>
      <c r="K8184" t="s">
        <v>138</v>
      </c>
      <c r="L8184" t="s">
        <v>22290</v>
      </c>
      <c r="M8184" t="s">
        <v>22291</v>
      </c>
      <c r="N8184">
        <v>3.352222222</v>
      </c>
      <c r="O8184">
        <v>0</v>
      </c>
      <c r="P8184">
        <v>193</v>
      </c>
      <c r="Q8184">
        <v>0</v>
      </c>
      <c r="R8184">
        <v>0</v>
      </c>
      <c r="S8184">
        <v>0</v>
      </c>
      <c r="T8184">
        <v>3</v>
      </c>
      <c r="U8184">
        <v>0</v>
      </c>
      <c r="V8184">
        <v>0</v>
      </c>
      <c r="W8184">
        <v>0</v>
      </c>
      <c r="X8184">
        <v>182.22147909345034</v>
      </c>
      <c r="Y8184">
        <v>0</v>
      </c>
      <c r="Z8184">
        <v>0</v>
      </c>
      <c r="AA8184">
        <v>0</v>
      </c>
      <c r="AB8184">
        <v>3.6794218990879433</v>
      </c>
      <c r="AC8184">
        <v>0</v>
      </c>
      <c r="AD8184">
        <v>0</v>
      </c>
      <c r="AE8184">
        <v>185.90090099253828</v>
      </c>
    </row>
    <row r="8185" spans="1:31" x14ac:dyDescent="0.3">
      <c r="A8185">
        <v>2642754</v>
      </c>
      <c r="B8185">
        <v>1</v>
      </c>
      <c r="C8185" t="s">
        <v>80</v>
      </c>
      <c r="D8185" t="s">
        <v>104</v>
      </c>
      <c r="E8185" t="s">
        <v>194</v>
      </c>
      <c r="F8185" t="s">
        <v>22292</v>
      </c>
      <c r="G8185" t="s">
        <v>149</v>
      </c>
      <c r="H8185" t="s">
        <v>144</v>
      </c>
      <c r="I8185" t="s">
        <v>136</v>
      </c>
      <c r="J8185" t="s">
        <v>137</v>
      </c>
      <c r="K8185" t="s">
        <v>138</v>
      </c>
      <c r="L8185" t="s">
        <v>22293</v>
      </c>
      <c r="M8185" t="s">
        <v>22294</v>
      </c>
      <c r="N8185">
        <v>1.278888888</v>
      </c>
      <c r="O8185">
        <v>37</v>
      </c>
      <c r="P8185">
        <v>2075</v>
      </c>
      <c r="Q8185">
        <v>118</v>
      </c>
      <c r="R8185">
        <v>158</v>
      </c>
      <c r="S8185">
        <v>40</v>
      </c>
      <c r="T8185">
        <v>224</v>
      </c>
      <c r="U8185">
        <v>2</v>
      </c>
      <c r="V8185">
        <v>1</v>
      </c>
      <c r="W8185">
        <v>59.185755243186811</v>
      </c>
      <c r="X8185">
        <v>531.0682466192369</v>
      </c>
      <c r="Y8185">
        <v>222.76977020976048</v>
      </c>
      <c r="Z8185">
        <v>234.62068170575455</v>
      </c>
      <c r="AA8185">
        <v>194.17036732230198</v>
      </c>
      <c r="AB8185">
        <v>216.85953959477203</v>
      </c>
      <c r="AC8185">
        <v>1.572182929891998</v>
      </c>
      <c r="AD8185">
        <v>1.0533640152283275</v>
      </c>
      <c r="AE8185">
        <v>1461.2999076401329</v>
      </c>
    </row>
    <row r="8186" spans="1:31" x14ac:dyDescent="0.3">
      <c r="A8186">
        <v>2643000</v>
      </c>
      <c r="B8186">
        <v>2</v>
      </c>
      <c r="C8186" t="s">
        <v>80</v>
      </c>
      <c r="D8186" t="s">
        <v>90</v>
      </c>
      <c r="E8186" t="s">
        <v>152</v>
      </c>
      <c r="F8186" t="s">
        <v>22295</v>
      </c>
      <c r="G8186" t="s">
        <v>1456</v>
      </c>
      <c r="H8186" t="s">
        <v>135</v>
      </c>
      <c r="I8186" t="s">
        <v>136</v>
      </c>
      <c r="J8186" t="s">
        <v>137</v>
      </c>
      <c r="K8186" t="s">
        <v>138</v>
      </c>
      <c r="L8186" t="s">
        <v>22291</v>
      </c>
      <c r="M8186" t="s">
        <v>22296</v>
      </c>
      <c r="N8186">
        <v>0.462777777</v>
      </c>
      <c r="O8186">
        <v>0</v>
      </c>
      <c r="P8186">
        <v>632</v>
      </c>
      <c r="Q8186">
        <v>0</v>
      </c>
      <c r="R8186">
        <v>0</v>
      </c>
      <c r="S8186">
        <v>0</v>
      </c>
      <c r="T8186">
        <v>18</v>
      </c>
      <c r="U8186">
        <v>0</v>
      </c>
      <c r="V8186">
        <v>0</v>
      </c>
      <c r="W8186">
        <v>0</v>
      </c>
      <c r="X8186">
        <v>85.961030420986475</v>
      </c>
      <c r="Y8186">
        <v>0</v>
      </c>
      <c r="Z8186">
        <v>0</v>
      </c>
      <c r="AA8186">
        <v>0</v>
      </c>
      <c r="AB8186">
        <v>12.26548332720761</v>
      </c>
      <c r="AC8186">
        <v>0</v>
      </c>
      <c r="AD8186">
        <v>0</v>
      </c>
      <c r="AE8186">
        <v>98.22651374819408</v>
      </c>
    </row>
    <row r="8187" spans="1:31" x14ac:dyDescent="0.3">
      <c r="A8187">
        <v>2642917</v>
      </c>
      <c r="B8187">
        <v>1</v>
      </c>
      <c r="C8187" t="s">
        <v>80</v>
      </c>
      <c r="D8187" t="s">
        <v>93</v>
      </c>
      <c r="E8187" t="s">
        <v>152</v>
      </c>
      <c r="F8187" t="s">
        <v>22297</v>
      </c>
      <c r="G8187" t="s">
        <v>191</v>
      </c>
      <c r="H8187" t="s">
        <v>135</v>
      </c>
      <c r="I8187" t="s">
        <v>136</v>
      </c>
      <c r="J8187" t="s">
        <v>137</v>
      </c>
      <c r="K8187" t="s">
        <v>138</v>
      </c>
      <c r="L8187" t="s">
        <v>22298</v>
      </c>
      <c r="M8187" t="s">
        <v>22299</v>
      </c>
      <c r="N8187">
        <v>6.8574999999999999</v>
      </c>
      <c r="O8187">
        <v>0</v>
      </c>
      <c r="P8187">
        <v>74</v>
      </c>
      <c r="Q8187">
        <v>0</v>
      </c>
      <c r="R8187">
        <v>0</v>
      </c>
      <c r="S8187">
        <v>0</v>
      </c>
      <c r="T8187">
        <v>4</v>
      </c>
      <c r="U8187">
        <v>0</v>
      </c>
      <c r="V8187">
        <v>0</v>
      </c>
      <c r="W8187">
        <v>0</v>
      </c>
      <c r="X8187">
        <v>40.511970312350947</v>
      </c>
      <c r="Y8187">
        <v>0</v>
      </c>
      <c r="Z8187">
        <v>0</v>
      </c>
      <c r="AA8187">
        <v>0</v>
      </c>
      <c r="AB8187">
        <v>1.6118660315771864</v>
      </c>
      <c r="AC8187">
        <v>0</v>
      </c>
      <c r="AD8187">
        <v>0</v>
      </c>
      <c r="AE8187">
        <v>42.123836343928133</v>
      </c>
    </row>
    <row r="8188" spans="1:31" x14ac:dyDescent="0.3">
      <c r="A8188">
        <v>2643129</v>
      </c>
      <c r="B8188">
        <v>1</v>
      </c>
      <c r="C8188" t="s">
        <v>80</v>
      </c>
      <c r="D8188" t="s">
        <v>108</v>
      </c>
      <c r="E8188" t="s">
        <v>152</v>
      </c>
      <c r="F8188" t="s">
        <v>22300</v>
      </c>
      <c r="G8188" t="s">
        <v>224</v>
      </c>
      <c r="H8188" t="s">
        <v>135</v>
      </c>
      <c r="I8188" t="s">
        <v>136</v>
      </c>
      <c r="J8188" t="s">
        <v>137</v>
      </c>
      <c r="K8188" t="s">
        <v>138</v>
      </c>
      <c r="L8188" t="s">
        <v>22301</v>
      </c>
      <c r="M8188" t="s">
        <v>22302</v>
      </c>
      <c r="N8188">
        <v>1.478888888</v>
      </c>
      <c r="O8188">
        <v>0</v>
      </c>
      <c r="P8188">
        <v>48</v>
      </c>
      <c r="Q8188">
        <v>0</v>
      </c>
      <c r="R8188">
        <v>22</v>
      </c>
      <c r="S8188">
        <v>0</v>
      </c>
      <c r="T8188">
        <v>10</v>
      </c>
      <c r="U8188">
        <v>0</v>
      </c>
      <c r="V8188">
        <v>0</v>
      </c>
      <c r="W8188">
        <v>0</v>
      </c>
      <c r="X8188">
        <v>14.39330262330901</v>
      </c>
      <c r="Y8188">
        <v>0</v>
      </c>
      <c r="Z8188">
        <v>37.220961141516817</v>
      </c>
      <c r="AA8188">
        <v>0</v>
      </c>
      <c r="AB8188">
        <v>10.351295277429688</v>
      </c>
      <c r="AC8188">
        <v>0</v>
      </c>
      <c r="AD8188">
        <v>0</v>
      </c>
      <c r="AE8188">
        <v>61.965559042255521</v>
      </c>
    </row>
    <row r="8189" spans="1:31" x14ac:dyDescent="0.3">
      <c r="A8189">
        <v>2643086</v>
      </c>
      <c r="B8189">
        <v>1</v>
      </c>
      <c r="C8189" t="s">
        <v>80</v>
      </c>
      <c r="D8189" t="s">
        <v>108</v>
      </c>
      <c r="E8189" t="s">
        <v>152</v>
      </c>
      <c r="F8189" t="s">
        <v>22303</v>
      </c>
      <c r="G8189" t="s">
        <v>191</v>
      </c>
      <c r="H8189" t="s">
        <v>135</v>
      </c>
      <c r="I8189" t="s">
        <v>136</v>
      </c>
      <c r="J8189" t="s">
        <v>137</v>
      </c>
      <c r="K8189" t="s">
        <v>138</v>
      </c>
      <c r="L8189" t="s">
        <v>22304</v>
      </c>
      <c r="M8189" t="s">
        <v>22305</v>
      </c>
      <c r="N8189">
        <v>6.6974999999999998</v>
      </c>
      <c r="O8189">
        <v>0</v>
      </c>
      <c r="P8189">
        <v>19</v>
      </c>
      <c r="Q8189">
        <v>0</v>
      </c>
      <c r="R8189">
        <v>7</v>
      </c>
      <c r="S8189">
        <v>0</v>
      </c>
      <c r="T8189">
        <v>5</v>
      </c>
      <c r="U8189">
        <v>0</v>
      </c>
      <c r="V8189">
        <v>0</v>
      </c>
      <c r="W8189">
        <v>0</v>
      </c>
      <c r="X8189">
        <v>47.855177118107918</v>
      </c>
      <c r="Y8189">
        <v>0</v>
      </c>
      <c r="Z8189">
        <v>177.33546516625677</v>
      </c>
      <c r="AA8189">
        <v>0</v>
      </c>
      <c r="AB8189">
        <v>42.682556880971624</v>
      </c>
      <c r="AC8189">
        <v>0</v>
      </c>
      <c r="AD8189">
        <v>0</v>
      </c>
      <c r="AE8189">
        <v>267.8731991653363</v>
      </c>
    </row>
    <row r="8190" spans="1:31" x14ac:dyDescent="0.3">
      <c r="A8190">
        <v>2643458</v>
      </c>
      <c r="B8190">
        <v>1</v>
      </c>
      <c r="C8190" t="s">
        <v>81</v>
      </c>
      <c r="D8190" t="s">
        <v>128</v>
      </c>
      <c r="E8190" t="s">
        <v>147</v>
      </c>
      <c r="F8190" t="s">
        <v>4137</v>
      </c>
      <c r="G8190" t="s">
        <v>149</v>
      </c>
      <c r="H8190" t="s">
        <v>144</v>
      </c>
      <c r="I8190" t="s">
        <v>136</v>
      </c>
      <c r="J8190" t="s">
        <v>137</v>
      </c>
      <c r="K8190" t="s">
        <v>138</v>
      </c>
      <c r="L8190" t="s">
        <v>22306</v>
      </c>
      <c r="M8190" t="s">
        <v>22307</v>
      </c>
      <c r="N8190">
        <v>0.261944444</v>
      </c>
      <c r="O8190">
        <v>3</v>
      </c>
      <c r="P8190">
        <v>1</v>
      </c>
      <c r="Q8190">
        <v>26</v>
      </c>
      <c r="R8190">
        <v>6</v>
      </c>
      <c r="S8190">
        <v>8</v>
      </c>
      <c r="T8190">
        <v>1</v>
      </c>
      <c r="U8190">
        <v>0</v>
      </c>
      <c r="V8190">
        <v>0</v>
      </c>
      <c r="W8190">
        <v>5.710909857274034</v>
      </c>
      <c r="X8190">
        <v>2.9534033625540888E-2</v>
      </c>
      <c r="Y8190">
        <v>30.15847355712549</v>
      </c>
      <c r="Z8190">
        <v>0.75034370974963793</v>
      </c>
      <c r="AA8190">
        <v>12.578633059138388</v>
      </c>
      <c r="AB8190">
        <v>3.4141212027543333E-3</v>
      </c>
      <c r="AC8190">
        <v>0</v>
      </c>
      <c r="AD8190">
        <v>0</v>
      </c>
      <c r="AE8190">
        <v>49.231308338115845</v>
      </c>
    </row>
    <row r="8191" spans="1:31" x14ac:dyDescent="0.3">
      <c r="A8191">
        <v>2643209</v>
      </c>
      <c r="B8191">
        <v>1</v>
      </c>
      <c r="C8191" t="s">
        <v>80</v>
      </c>
      <c r="D8191" t="s">
        <v>106</v>
      </c>
      <c r="E8191" t="s">
        <v>165</v>
      </c>
      <c r="F8191" t="s">
        <v>22308</v>
      </c>
      <c r="G8191" t="s">
        <v>467</v>
      </c>
      <c r="H8191" t="s">
        <v>135</v>
      </c>
      <c r="I8191" t="s">
        <v>136</v>
      </c>
      <c r="J8191" t="s">
        <v>137</v>
      </c>
      <c r="K8191" t="s">
        <v>138</v>
      </c>
      <c r="L8191" t="s">
        <v>22309</v>
      </c>
      <c r="M8191" t="s">
        <v>22310</v>
      </c>
      <c r="N8191">
        <v>2.003055555</v>
      </c>
      <c r="O8191">
        <v>0</v>
      </c>
      <c r="P8191">
        <v>0</v>
      </c>
      <c r="Q8191">
        <v>0</v>
      </c>
      <c r="R8191">
        <v>1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</row>
    <row r="8192" spans="1:31" x14ac:dyDescent="0.3">
      <c r="A8192">
        <v>2642831</v>
      </c>
      <c r="B8192">
        <v>1</v>
      </c>
      <c r="C8192" t="s">
        <v>80</v>
      </c>
      <c r="D8192" t="s">
        <v>103</v>
      </c>
      <c r="E8192" t="s">
        <v>165</v>
      </c>
      <c r="F8192" t="s">
        <v>22311</v>
      </c>
      <c r="G8192" t="s">
        <v>224</v>
      </c>
      <c r="H8192" t="s">
        <v>135</v>
      </c>
      <c r="I8192" t="s">
        <v>136</v>
      </c>
      <c r="J8192" t="s">
        <v>137</v>
      </c>
      <c r="K8192" t="s">
        <v>138</v>
      </c>
      <c r="L8192" t="s">
        <v>22312</v>
      </c>
      <c r="M8192" t="s">
        <v>22313</v>
      </c>
      <c r="N8192">
        <v>0.40222222200000002</v>
      </c>
      <c r="O8192">
        <v>0</v>
      </c>
      <c r="P8192">
        <v>37</v>
      </c>
      <c r="Q8192">
        <v>0</v>
      </c>
      <c r="R8192">
        <v>5</v>
      </c>
      <c r="S8192">
        <v>0</v>
      </c>
      <c r="T8192">
        <v>5</v>
      </c>
      <c r="U8192">
        <v>0</v>
      </c>
      <c r="V8192">
        <v>0</v>
      </c>
      <c r="W8192">
        <v>0</v>
      </c>
      <c r="X8192">
        <v>4.8124348286344212</v>
      </c>
      <c r="Y8192">
        <v>0</v>
      </c>
      <c r="Z8192">
        <v>1.769654919749863</v>
      </c>
      <c r="AA8192">
        <v>0</v>
      </c>
      <c r="AB8192">
        <v>1.5670272736132418</v>
      </c>
      <c r="AC8192">
        <v>0</v>
      </c>
      <c r="AD8192">
        <v>0</v>
      </c>
      <c r="AE8192">
        <v>8.149117021997526</v>
      </c>
    </row>
    <row r="8193" spans="1:31" x14ac:dyDescent="0.3">
      <c r="A8193">
        <v>2643066</v>
      </c>
      <c r="B8193">
        <v>1</v>
      </c>
      <c r="C8193" t="s">
        <v>80</v>
      </c>
      <c r="D8193" t="s">
        <v>97</v>
      </c>
      <c r="E8193" t="s">
        <v>165</v>
      </c>
      <c r="F8193" t="s">
        <v>22314</v>
      </c>
      <c r="G8193" t="s">
        <v>224</v>
      </c>
      <c r="H8193" t="s">
        <v>135</v>
      </c>
      <c r="I8193" t="s">
        <v>136</v>
      </c>
      <c r="J8193" t="s">
        <v>137</v>
      </c>
      <c r="K8193" t="s">
        <v>138</v>
      </c>
      <c r="L8193" t="s">
        <v>22315</v>
      </c>
      <c r="M8193" t="s">
        <v>22316</v>
      </c>
      <c r="N8193">
        <v>3.9655555549999999</v>
      </c>
      <c r="O8193">
        <v>0</v>
      </c>
      <c r="P8193">
        <v>22</v>
      </c>
      <c r="Q8193">
        <v>0</v>
      </c>
      <c r="R8193">
        <v>2</v>
      </c>
      <c r="S8193">
        <v>0</v>
      </c>
      <c r="T8193">
        <v>1</v>
      </c>
      <c r="U8193">
        <v>0</v>
      </c>
      <c r="V8193">
        <v>0</v>
      </c>
      <c r="W8193">
        <v>0</v>
      </c>
      <c r="X8193">
        <v>26.898736534866849</v>
      </c>
      <c r="Y8193">
        <v>0</v>
      </c>
      <c r="Z8193">
        <v>4.6485971260507029</v>
      </c>
      <c r="AA8193">
        <v>0</v>
      </c>
      <c r="AB8193">
        <v>0</v>
      </c>
      <c r="AC8193">
        <v>0</v>
      </c>
      <c r="AD8193">
        <v>0</v>
      </c>
      <c r="AE8193">
        <v>31.547333660917552</v>
      </c>
    </row>
    <row r="8194" spans="1:31" x14ac:dyDescent="0.3">
      <c r="A8194">
        <v>2643123</v>
      </c>
      <c r="B8194">
        <v>1</v>
      </c>
      <c r="C8194" t="s">
        <v>80</v>
      </c>
      <c r="D8194" t="s">
        <v>105</v>
      </c>
      <c r="E8194" t="s">
        <v>165</v>
      </c>
      <c r="F8194" t="s">
        <v>2288</v>
      </c>
      <c r="G8194" t="s">
        <v>224</v>
      </c>
      <c r="H8194" t="s">
        <v>135</v>
      </c>
      <c r="I8194" t="s">
        <v>136</v>
      </c>
      <c r="J8194" t="s">
        <v>137</v>
      </c>
      <c r="K8194" t="s">
        <v>138</v>
      </c>
      <c r="L8194" t="s">
        <v>22317</v>
      </c>
      <c r="M8194" t="s">
        <v>22318</v>
      </c>
      <c r="N8194">
        <v>4.4611111110000001</v>
      </c>
      <c r="O8194">
        <v>0</v>
      </c>
      <c r="P8194">
        <v>24</v>
      </c>
      <c r="Q8194">
        <v>0</v>
      </c>
      <c r="R8194">
        <v>61</v>
      </c>
      <c r="S8194">
        <v>0</v>
      </c>
      <c r="T8194">
        <v>10</v>
      </c>
      <c r="U8194">
        <v>0</v>
      </c>
      <c r="V8194">
        <v>0</v>
      </c>
      <c r="W8194">
        <v>0</v>
      </c>
      <c r="X8194">
        <v>34.671797086844215</v>
      </c>
      <c r="Y8194">
        <v>0</v>
      </c>
      <c r="Z8194">
        <v>99.234086840814854</v>
      </c>
      <c r="AA8194">
        <v>0</v>
      </c>
      <c r="AB8194">
        <v>43.868880894197702</v>
      </c>
      <c r="AC8194">
        <v>0</v>
      </c>
      <c r="AD8194">
        <v>0</v>
      </c>
      <c r="AE8194">
        <v>177.77476482185676</v>
      </c>
    </row>
    <row r="8195" spans="1:31" x14ac:dyDescent="0.3">
      <c r="A8195">
        <v>2642874</v>
      </c>
      <c r="B8195">
        <v>1</v>
      </c>
      <c r="C8195" t="s">
        <v>81</v>
      </c>
      <c r="D8195" t="s">
        <v>126</v>
      </c>
      <c r="E8195" t="s">
        <v>147</v>
      </c>
      <c r="F8195" t="s">
        <v>2561</v>
      </c>
      <c r="G8195" t="s">
        <v>149</v>
      </c>
      <c r="H8195" t="s">
        <v>144</v>
      </c>
      <c r="I8195" t="s">
        <v>136</v>
      </c>
      <c r="J8195" t="s">
        <v>137</v>
      </c>
      <c r="K8195" t="s">
        <v>138</v>
      </c>
      <c r="L8195" t="s">
        <v>22319</v>
      </c>
      <c r="M8195" t="s">
        <v>22320</v>
      </c>
      <c r="N8195">
        <v>0.31583333299999999</v>
      </c>
      <c r="O8195">
        <v>7</v>
      </c>
      <c r="P8195">
        <v>305</v>
      </c>
      <c r="Q8195">
        <v>36</v>
      </c>
      <c r="R8195">
        <v>133</v>
      </c>
      <c r="S8195">
        <v>7</v>
      </c>
      <c r="T8195">
        <v>20</v>
      </c>
      <c r="U8195">
        <v>1</v>
      </c>
      <c r="V8195">
        <v>0</v>
      </c>
      <c r="W8195">
        <v>0.59948966857888242</v>
      </c>
      <c r="X8195">
        <v>13.16115577932171</v>
      </c>
      <c r="Y8195">
        <v>135.89310716851418</v>
      </c>
      <c r="Z8195">
        <v>64.388740544235418</v>
      </c>
      <c r="AA8195">
        <v>21.420204837700581</v>
      </c>
      <c r="AB8195">
        <v>7.2221428814266755</v>
      </c>
      <c r="AC8195">
        <v>17.550326402095834</v>
      </c>
      <c r="AD8195">
        <v>0</v>
      </c>
      <c r="AE8195">
        <v>260.23516728187326</v>
      </c>
    </row>
    <row r="8196" spans="1:31" x14ac:dyDescent="0.3">
      <c r="A8196">
        <v>2642811</v>
      </c>
      <c r="B8196">
        <v>1</v>
      </c>
      <c r="C8196" t="s">
        <v>80</v>
      </c>
      <c r="D8196" t="s">
        <v>106</v>
      </c>
      <c r="E8196" t="s">
        <v>141</v>
      </c>
      <c r="F8196" t="s">
        <v>22321</v>
      </c>
      <c r="G8196" t="s">
        <v>143</v>
      </c>
      <c r="H8196" t="s">
        <v>144</v>
      </c>
      <c r="I8196" t="s">
        <v>136</v>
      </c>
      <c r="J8196" t="s">
        <v>137</v>
      </c>
      <c r="K8196" t="s">
        <v>138</v>
      </c>
      <c r="L8196" t="s">
        <v>22322</v>
      </c>
      <c r="M8196" t="s">
        <v>22323</v>
      </c>
      <c r="N8196">
        <v>1.9575</v>
      </c>
      <c r="O8196">
        <v>0</v>
      </c>
      <c r="P8196">
        <v>5</v>
      </c>
      <c r="Q8196">
        <v>2</v>
      </c>
      <c r="R8196">
        <v>7</v>
      </c>
      <c r="S8196">
        <v>3</v>
      </c>
      <c r="T8196">
        <v>10</v>
      </c>
      <c r="U8196">
        <v>0</v>
      </c>
      <c r="V8196">
        <v>0</v>
      </c>
      <c r="W8196">
        <v>0</v>
      </c>
      <c r="X8196">
        <v>4.0809593905462878</v>
      </c>
      <c r="Y8196">
        <v>54.85370194961061</v>
      </c>
      <c r="Z8196">
        <v>45.225884224538078</v>
      </c>
      <c r="AA8196">
        <v>45.901984784459877</v>
      </c>
      <c r="AB8196">
        <v>61.936903559665019</v>
      </c>
      <c r="AC8196">
        <v>0</v>
      </c>
      <c r="AD8196">
        <v>0</v>
      </c>
      <c r="AE8196">
        <v>211.99943390881987</v>
      </c>
    </row>
    <row r="8197" spans="1:31" x14ac:dyDescent="0.3">
      <c r="A8197">
        <v>2643003</v>
      </c>
      <c r="B8197">
        <v>1</v>
      </c>
      <c r="C8197" t="s">
        <v>81</v>
      </c>
      <c r="D8197" t="s">
        <v>127</v>
      </c>
      <c r="E8197" t="s">
        <v>141</v>
      </c>
      <c r="F8197" t="s">
        <v>22324</v>
      </c>
      <c r="G8197" t="s">
        <v>143</v>
      </c>
      <c r="H8197" t="s">
        <v>144</v>
      </c>
      <c r="I8197" t="s">
        <v>136</v>
      </c>
      <c r="J8197" t="s">
        <v>137</v>
      </c>
      <c r="K8197" t="s">
        <v>138</v>
      </c>
      <c r="L8197" t="s">
        <v>22325</v>
      </c>
      <c r="M8197" t="s">
        <v>22326</v>
      </c>
      <c r="N8197">
        <v>0.46777777700000001</v>
      </c>
      <c r="O8197">
        <v>0</v>
      </c>
      <c r="P8197">
        <v>221</v>
      </c>
      <c r="Q8197">
        <v>0</v>
      </c>
      <c r="R8197">
        <v>0</v>
      </c>
      <c r="S8197">
        <v>0</v>
      </c>
      <c r="T8197">
        <v>13</v>
      </c>
      <c r="U8197">
        <v>0</v>
      </c>
      <c r="V8197">
        <v>0</v>
      </c>
      <c r="W8197">
        <v>0</v>
      </c>
      <c r="X8197">
        <v>22.35345051100386</v>
      </c>
      <c r="Y8197">
        <v>0</v>
      </c>
      <c r="Z8197">
        <v>0</v>
      </c>
      <c r="AA8197">
        <v>0</v>
      </c>
      <c r="AB8197">
        <v>3.8920585062906796</v>
      </c>
      <c r="AC8197">
        <v>0</v>
      </c>
      <c r="AD8197">
        <v>0</v>
      </c>
      <c r="AE8197">
        <v>26.245509017294541</v>
      </c>
    </row>
    <row r="8198" spans="1:31" x14ac:dyDescent="0.3">
      <c r="A8198">
        <v>2642671</v>
      </c>
      <c r="B8198">
        <v>1</v>
      </c>
      <c r="C8198" t="s">
        <v>80</v>
      </c>
      <c r="D8198" t="s">
        <v>103</v>
      </c>
      <c r="E8198" t="s">
        <v>181</v>
      </c>
      <c r="F8198" t="s">
        <v>1304</v>
      </c>
      <c r="G8198" t="s">
        <v>154</v>
      </c>
      <c r="H8198" t="s">
        <v>144</v>
      </c>
      <c r="I8198" t="s">
        <v>136</v>
      </c>
      <c r="J8198" t="s">
        <v>137</v>
      </c>
      <c r="K8198" t="s">
        <v>138</v>
      </c>
      <c r="L8198" t="s">
        <v>22327</v>
      </c>
      <c r="M8198" t="s">
        <v>22328</v>
      </c>
      <c r="N8198">
        <v>1.1572222219999999</v>
      </c>
      <c r="O8198">
        <v>1</v>
      </c>
      <c r="P8198">
        <v>1713</v>
      </c>
      <c r="Q8198">
        <v>37</v>
      </c>
      <c r="R8198">
        <v>183</v>
      </c>
      <c r="S8198">
        <v>19</v>
      </c>
      <c r="T8198">
        <v>224</v>
      </c>
      <c r="U8198">
        <v>1</v>
      </c>
      <c r="V8198">
        <v>1</v>
      </c>
      <c r="W8198">
        <v>0.11740535756777033</v>
      </c>
      <c r="X8198">
        <v>544.5574683132993</v>
      </c>
      <c r="Y8198">
        <v>261.88223664375869</v>
      </c>
      <c r="Z8198">
        <v>479.13907856600952</v>
      </c>
      <c r="AA8198">
        <v>116.95953298193244</v>
      </c>
      <c r="AB8198">
        <v>214.11407116328385</v>
      </c>
      <c r="AC8198">
        <v>57.103867797832606</v>
      </c>
      <c r="AD8198">
        <v>1.4416898570958812</v>
      </c>
      <c r="AE8198">
        <v>1675.3153506807803</v>
      </c>
    </row>
    <row r="8199" spans="1:31" x14ac:dyDescent="0.3">
      <c r="A8199">
        <v>2642980</v>
      </c>
      <c r="B8199">
        <v>1</v>
      </c>
      <c r="C8199" t="s">
        <v>80</v>
      </c>
      <c r="D8199" t="s">
        <v>85</v>
      </c>
      <c r="E8199" t="s">
        <v>214</v>
      </c>
      <c r="F8199" t="s">
        <v>14163</v>
      </c>
      <c r="G8199" t="s">
        <v>300</v>
      </c>
      <c r="H8199" t="s">
        <v>135</v>
      </c>
      <c r="I8199" t="s">
        <v>136</v>
      </c>
      <c r="J8199" t="s">
        <v>137</v>
      </c>
      <c r="K8199" t="s">
        <v>138</v>
      </c>
      <c r="L8199" t="s">
        <v>22329</v>
      </c>
      <c r="M8199" t="s">
        <v>22330</v>
      </c>
      <c r="N8199">
        <v>0.92194444399999997</v>
      </c>
      <c r="O8199">
        <v>0</v>
      </c>
      <c r="P8199">
        <v>34</v>
      </c>
      <c r="Q8199">
        <v>0</v>
      </c>
      <c r="R8199">
        <v>0</v>
      </c>
      <c r="S8199">
        <v>0</v>
      </c>
      <c r="T8199">
        <v>12</v>
      </c>
      <c r="U8199">
        <v>0</v>
      </c>
      <c r="V8199">
        <v>0</v>
      </c>
      <c r="W8199">
        <v>0</v>
      </c>
      <c r="X8199">
        <v>7.6180825418399039</v>
      </c>
      <c r="Y8199">
        <v>0</v>
      </c>
      <c r="Z8199">
        <v>0</v>
      </c>
      <c r="AA8199">
        <v>0</v>
      </c>
      <c r="AB8199">
        <v>24.846648271578118</v>
      </c>
      <c r="AC8199">
        <v>0</v>
      </c>
      <c r="AD8199">
        <v>0</v>
      </c>
      <c r="AE8199">
        <v>32.464730813418022</v>
      </c>
    </row>
    <row r="8200" spans="1:31" x14ac:dyDescent="0.3">
      <c r="A8200">
        <v>2642794</v>
      </c>
      <c r="B8200">
        <v>1</v>
      </c>
      <c r="C8200" t="s">
        <v>80</v>
      </c>
      <c r="D8200" t="s">
        <v>100</v>
      </c>
      <c r="E8200" t="s">
        <v>214</v>
      </c>
      <c r="F8200" t="s">
        <v>22331</v>
      </c>
      <c r="G8200" t="s">
        <v>224</v>
      </c>
      <c r="H8200" t="s">
        <v>135</v>
      </c>
      <c r="I8200" t="s">
        <v>136</v>
      </c>
      <c r="J8200" t="s">
        <v>137</v>
      </c>
      <c r="K8200" t="s">
        <v>138</v>
      </c>
      <c r="L8200" t="s">
        <v>22332</v>
      </c>
      <c r="M8200" t="s">
        <v>22271</v>
      </c>
      <c r="N8200">
        <v>0.99388888799999997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3</v>
      </c>
      <c r="U8200">
        <v>0</v>
      </c>
      <c r="V8200">
        <v>3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3.0849670386741002</v>
      </c>
      <c r="AC8200">
        <v>0</v>
      </c>
      <c r="AD8200">
        <v>11.724088166801531</v>
      </c>
      <c r="AE8200">
        <v>14.80905520547563</v>
      </c>
    </row>
    <row r="8201" spans="1:31" x14ac:dyDescent="0.3">
      <c r="A8201">
        <v>2643352</v>
      </c>
      <c r="B8201">
        <v>1</v>
      </c>
      <c r="C8201" t="s">
        <v>81</v>
      </c>
      <c r="D8201" t="s">
        <v>119</v>
      </c>
      <c r="E8201" t="s">
        <v>165</v>
      </c>
      <c r="F8201" t="s">
        <v>22333</v>
      </c>
      <c r="G8201" t="s">
        <v>224</v>
      </c>
      <c r="H8201" t="s">
        <v>135</v>
      </c>
      <c r="I8201" t="s">
        <v>136</v>
      </c>
      <c r="J8201" t="s">
        <v>137</v>
      </c>
      <c r="K8201" t="s">
        <v>138</v>
      </c>
      <c r="L8201" t="s">
        <v>22334</v>
      </c>
      <c r="M8201" t="s">
        <v>22335</v>
      </c>
      <c r="N8201">
        <v>4.1097222220000003</v>
      </c>
      <c r="O8201">
        <v>0</v>
      </c>
      <c r="P8201">
        <v>9</v>
      </c>
      <c r="Q8201">
        <v>0</v>
      </c>
      <c r="R8201">
        <v>3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25.298407076432714</v>
      </c>
      <c r="Y8201">
        <v>0</v>
      </c>
      <c r="Z8201">
        <v>22.727610403731607</v>
      </c>
      <c r="AA8201">
        <v>0</v>
      </c>
      <c r="AB8201">
        <v>0</v>
      </c>
      <c r="AC8201">
        <v>0</v>
      </c>
      <c r="AD8201">
        <v>0</v>
      </c>
      <c r="AE8201">
        <v>48.02601748016432</v>
      </c>
    </row>
    <row r="8202" spans="1:31" x14ac:dyDescent="0.3">
      <c r="A8202">
        <v>2642748</v>
      </c>
      <c r="B8202">
        <v>1</v>
      </c>
      <c r="C8202" t="s">
        <v>80</v>
      </c>
      <c r="D8202" t="s">
        <v>82</v>
      </c>
      <c r="E8202" t="s">
        <v>152</v>
      </c>
      <c r="F8202" t="s">
        <v>22336</v>
      </c>
      <c r="G8202" t="s">
        <v>220</v>
      </c>
      <c r="H8202" t="s">
        <v>135</v>
      </c>
      <c r="I8202" t="s">
        <v>136</v>
      </c>
      <c r="J8202" t="s">
        <v>137</v>
      </c>
      <c r="K8202" t="s">
        <v>162</v>
      </c>
      <c r="L8202" t="s">
        <v>22337</v>
      </c>
      <c r="M8202" t="s">
        <v>22338</v>
      </c>
      <c r="N8202">
        <v>4.2816666659999996</v>
      </c>
      <c r="O8202">
        <v>0</v>
      </c>
      <c r="P8202">
        <v>1</v>
      </c>
      <c r="Q8202">
        <v>0</v>
      </c>
      <c r="R8202">
        <v>0</v>
      </c>
      <c r="S8202">
        <v>0</v>
      </c>
      <c r="T8202">
        <v>263</v>
      </c>
      <c r="U8202">
        <v>0</v>
      </c>
      <c r="V8202">
        <v>13</v>
      </c>
      <c r="W8202">
        <v>0</v>
      </c>
      <c r="X8202">
        <v>2.6902184640235465</v>
      </c>
      <c r="Y8202">
        <v>0</v>
      </c>
      <c r="Z8202">
        <v>0</v>
      </c>
      <c r="AA8202">
        <v>0</v>
      </c>
      <c r="AB8202">
        <v>945.2190830239673</v>
      </c>
      <c r="AC8202">
        <v>0</v>
      </c>
      <c r="AD8202">
        <v>144.77889884168309</v>
      </c>
      <c r="AE8202">
        <v>1092.6882003296739</v>
      </c>
    </row>
    <row r="8203" spans="1:31" x14ac:dyDescent="0.3">
      <c r="A8203">
        <v>2643435</v>
      </c>
      <c r="B8203">
        <v>1</v>
      </c>
      <c r="C8203" t="s">
        <v>81</v>
      </c>
      <c r="D8203" t="s">
        <v>118</v>
      </c>
      <c r="E8203" t="s">
        <v>141</v>
      </c>
      <c r="F8203" t="s">
        <v>11060</v>
      </c>
      <c r="G8203" t="s">
        <v>149</v>
      </c>
      <c r="H8203" t="s">
        <v>144</v>
      </c>
      <c r="I8203" t="s">
        <v>241</v>
      </c>
      <c r="J8203" t="s">
        <v>137</v>
      </c>
      <c r="K8203" t="s">
        <v>138</v>
      </c>
      <c r="L8203" t="s">
        <v>22339</v>
      </c>
      <c r="M8203" t="s">
        <v>22340</v>
      </c>
      <c r="N8203">
        <v>1.5555555E-2</v>
      </c>
      <c r="O8203">
        <v>15</v>
      </c>
      <c r="P8203">
        <v>1406</v>
      </c>
      <c r="Q8203">
        <v>195</v>
      </c>
      <c r="R8203">
        <v>176</v>
      </c>
      <c r="S8203">
        <v>17</v>
      </c>
      <c r="T8203">
        <v>113</v>
      </c>
      <c r="U8203">
        <v>0</v>
      </c>
      <c r="V8203">
        <v>0</v>
      </c>
      <c r="W8203">
        <v>0.13918583706513268</v>
      </c>
      <c r="X8203">
        <v>3.0289234851750892</v>
      </c>
      <c r="Y8203">
        <v>14.133886183771128</v>
      </c>
      <c r="Z8203">
        <v>5.4648331015826734</v>
      </c>
      <c r="AA8203">
        <v>0.69175859776697335</v>
      </c>
      <c r="AB8203">
        <v>0.63569895459427594</v>
      </c>
      <c r="AC8203">
        <v>0</v>
      </c>
      <c r="AD8203">
        <v>0</v>
      </c>
      <c r="AE8203">
        <v>24.094286159955274</v>
      </c>
    </row>
    <row r="8204" spans="1:31" x14ac:dyDescent="0.3">
      <c r="A8204">
        <v>2643033</v>
      </c>
      <c r="B8204">
        <v>2</v>
      </c>
      <c r="C8204" t="s">
        <v>80</v>
      </c>
      <c r="D8204" t="s">
        <v>84</v>
      </c>
      <c r="E8204" t="s">
        <v>152</v>
      </c>
      <c r="F8204" t="s">
        <v>22341</v>
      </c>
      <c r="G8204" t="s">
        <v>224</v>
      </c>
      <c r="H8204" t="s">
        <v>135</v>
      </c>
      <c r="I8204" t="s">
        <v>136</v>
      </c>
      <c r="J8204" t="s">
        <v>137</v>
      </c>
      <c r="K8204" t="s">
        <v>138</v>
      </c>
      <c r="L8204" t="s">
        <v>22342</v>
      </c>
      <c r="M8204" t="s">
        <v>22343</v>
      </c>
      <c r="N8204">
        <v>0.83194444400000001</v>
      </c>
      <c r="O8204">
        <v>0</v>
      </c>
      <c r="P8204">
        <v>48</v>
      </c>
      <c r="Q8204">
        <v>0</v>
      </c>
      <c r="R8204">
        <v>28</v>
      </c>
      <c r="S8204">
        <v>0</v>
      </c>
      <c r="T8204">
        <v>10</v>
      </c>
      <c r="U8204">
        <v>0</v>
      </c>
      <c r="V8204">
        <v>0</v>
      </c>
      <c r="W8204">
        <v>0</v>
      </c>
      <c r="X8204">
        <v>15.617364516572774</v>
      </c>
      <c r="Y8204">
        <v>0</v>
      </c>
      <c r="Z8204">
        <v>104.51919041305345</v>
      </c>
      <c r="AA8204">
        <v>0</v>
      </c>
      <c r="AB8204">
        <v>20.213907618708692</v>
      </c>
      <c r="AC8204">
        <v>0</v>
      </c>
      <c r="AD8204">
        <v>0</v>
      </c>
      <c r="AE8204">
        <v>140.35046254833492</v>
      </c>
    </row>
    <row r="8205" spans="1:31" x14ac:dyDescent="0.3">
      <c r="A8205">
        <v>2642897</v>
      </c>
      <c r="B8205">
        <v>1</v>
      </c>
      <c r="C8205" t="s">
        <v>80</v>
      </c>
      <c r="D8205" t="s">
        <v>82</v>
      </c>
      <c r="E8205" t="s">
        <v>132</v>
      </c>
      <c r="F8205" t="s">
        <v>22344</v>
      </c>
      <c r="G8205" t="s">
        <v>268</v>
      </c>
      <c r="H8205" t="s">
        <v>135</v>
      </c>
      <c r="I8205" t="s">
        <v>136</v>
      </c>
      <c r="J8205" t="s">
        <v>137</v>
      </c>
      <c r="K8205" t="s">
        <v>138</v>
      </c>
      <c r="L8205" t="s">
        <v>22345</v>
      </c>
      <c r="M8205" t="s">
        <v>22346</v>
      </c>
      <c r="N8205">
        <v>0.65888888800000001</v>
      </c>
      <c r="O8205">
        <v>0</v>
      </c>
      <c r="P8205">
        <v>1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0.16391640518555559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0.16391640518555559</v>
      </c>
    </row>
    <row r="8206" spans="1:31" x14ac:dyDescent="0.3">
      <c r="A8206">
        <v>2643249</v>
      </c>
      <c r="B8206">
        <v>1</v>
      </c>
      <c r="C8206" t="s">
        <v>81</v>
      </c>
      <c r="D8206" t="s">
        <v>118</v>
      </c>
      <c r="E8206" t="s">
        <v>141</v>
      </c>
      <c r="F8206" t="s">
        <v>4381</v>
      </c>
      <c r="G8206" t="s">
        <v>143</v>
      </c>
      <c r="H8206" t="s">
        <v>144</v>
      </c>
      <c r="I8206" t="s">
        <v>136</v>
      </c>
      <c r="J8206" t="s">
        <v>137</v>
      </c>
      <c r="K8206" t="s">
        <v>138</v>
      </c>
      <c r="L8206" t="s">
        <v>22347</v>
      </c>
      <c r="M8206" t="s">
        <v>22348</v>
      </c>
      <c r="N8206">
        <v>1.66</v>
      </c>
      <c r="O8206">
        <v>0</v>
      </c>
      <c r="P8206">
        <v>0</v>
      </c>
      <c r="Q8206">
        <v>2</v>
      </c>
      <c r="R8206">
        <v>4</v>
      </c>
      <c r="S8206">
        <v>2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19.927201223138528</v>
      </c>
      <c r="Z8206">
        <v>114.96881937149928</v>
      </c>
      <c r="AA8206">
        <v>447.70151922122068</v>
      </c>
      <c r="AB8206">
        <v>0</v>
      </c>
      <c r="AC8206">
        <v>0</v>
      </c>
      <c r="AD8206">
        <v>0</v>
      </c>
      <c r="AE8206">
        <v>582.59753981585845</v>
      </c>
    </row>
    <row r="8207" spans="1:31" x14ac:dyDescent="0.3">
      <c r="A8207">
        <v>2642963</v>
      </c>
      <c r="B8207">
        <v>1</v>
      </c>
      <c r="C8207" t="s">
        <v>81</v>
      </c>
      <c r="D8207" t="s">
        <v>123</v>
      </c>
      <c r="E8207" t="s">
        <v>165</v>
      </c>
      <c r="F8207" t="s">
        <v>22349</v>
      </c>
      <c r="G8207" t="s">
        <v>224</v>
      </c>
      <c r="H8207" t="s">
        <v>135</v>
      </c>
      <c r="I8207" t="s">
        <v>136</v>
      </c>
      <c r="J8207" t="s">
        <v>137</v>
      </c>
      <c r="K8207" t="s">
        <v>138</v>
      </c>
      <c r="L8207" t="s">
        <v>22350</v>
      </c>
      <c r="M8207" t="s">
        <v>22351</v>
      </c>
      <c r="N8207">
        <v>2.4786111110000002</v>
      </c>
      <c r="O8207">
        <v>0</v>
      </c>
      <c r="P8207">
        <v>54</v>
      </c>
      <c r="Q8207">
        <v>0</v>
      </c>
      <c r="R8207">
        <v>0</v>
      </c>
      <c r="S8207">
        <v>0</v>
      </c>
      <c r="T8207">
        <v>6</v>
      </c>
      <c r="U8207">
        <v>0</v>
      </c>
      <c r="V8207">
        <v>0</v>
      </c>
      <c r="W8207">
        <v>0</v>
      </c>
      <c r="X8207">
        <v>33.329210658366598</v>
      </c>
      <c r="Y8207">
        <v>0</v>
      </c>
      <c r="Z8207">
        <v>0</v>
      </c>
      <c r="AA8207">
        <v>0</v>
      </c>
      <c r="AB8207">
        <v>8.934661032637603</v>
      </c>
      <c r="AC8207">
        <v>0</v>
      </c>
      <c r="AD8207">
        <v>0</v>
      </c>
      <c r="AE8207">
        <v>42.263871691004198</v>
      </c>
    </row>
    <row r="8208" spans="1:31" x14ac:dyDescent="0.3">
      <c r="A8208">
        <v>2642940</v>
      </c>
      <c r="B8208">
        <v>1</v>
      </c>
      <c r="C8208" t="s">
        <v>80</v>
      </c>
      <c r="D8208" t="s">
        <v>108</v>
      </c>
      <c r="E8208" t="s">
        <v>152</v>
      </c>
      <c r="F8208" t="s">
        <v>19476</v>
      </c>
      <c r="G8208" t="s">
        <v>191</v>
      </c>
      <c r="H8208" t="s">
        <v>135</v>
      </c>
      <c r="I8208" t="s">
        <v>136</v>
      </c>
      <c r="J8208" t="s">
        <v>137</v>
      </c>
      <c r="K8208" t="s">
        <v>138</v>
      </c>
      <c r="L8208" t="s">
        <v>22352</v>
      </c>
      <c r="M8208" t="s">
        <v>22353</v>
      </c>
      <c r="N8208">
        <v>2.281111111</v>
      </c>
      <c r="O8208">
        <v>0</v>
      </c>
      <c r="P8208">
        <v>2</v>
      </c>
      <c r="Q8208">
        <v>0</v>
      </c>
      <c r="R8208">
        <v>42</v>
      </c>
      <c r="S8208">
        <v>0</v>
      </c>
      <c r="T8208">
        <v>10</v>
      </c>
      <c r="U8208">
        <v>0</v>
      </c>
      <c r="V8208">
        <v>0</v>
      </c>
      <c r="W8208">
        <v>0</v>
      </c>
      <c r="X8208">
        <v>1.6718942508911072</v>
      </c>
      <c r="Y8208">
        <v>0</v>
      </c>
      <c r="Z8208">
        <v>256.16684129999345</v>
      </c>
      <c r="AA8208">
        <v>0</v>
      </c>
      <c r="AB8208">
        <v>81.347141792429653</v>
      </c>
      <c r="AC8208">
        <v>0</v>
      </c>
      <c r="AD8208">
        <v>0</v>
      </c>
      <c r="AE8208">
        <v>339.18587734331425</v>
      </c>
    </row>
    <row r="8209" spans="1:31" x14ac:dyDescent="0.3">
      <c r="A8209">
        <v>2643106</v>
      </c>
      <c r="B8209">
        <v>1</v>
      </c>
      <c r="C8209" t="s">
        <v>80</v>
      </c>
      <c r="D8209" t="s">
        <v>105</v>
      </c>
      <c r="E8209" t="s">
        <v>165</v>
      </c>
      <c r="F8209" t="s">
        <v>22112</v>
      </c>
      <c r="G8209" t="s">
        <v>154</v>
      </c>
      <c r="H8209" t="s">
        <v>135</v>
      </c>
      <c r="I8209" t="s">
        <v>136</v>
      </c>
      <c r="J8209" t="s">
        <v>137</v>
      </c>
      <c r="K8209" t="s">
        <v>138</v>
      </c>
      <c r="L8209" t="s">
        <v>22354</v>
      </c>
      <c r="M8209" t="s">
        <v>22355</v>
      </c>
      <c r="N8209">
        <v>5.6550000000000002</v>
      </c>
      <c r="O8209">
        <v>0</v>
      </c>
      <c r="P8209">
        <v>59</v>
      </c>
      <c r="Q8209">
        <v>0</v>
      </c>
      <c r="R8209">
        <v>0</v>
      </c>
      <c r="S8209">
        <v>0</v>
      </c>
      <c r="T8209">
        <v>8</v>
      </c>
      <c r="U8209">
        <v>0</v>
      </c>
      <c r="V8209">
        <v>0</v>
      </c>
      <c r="W8209">
        <v>0</v>
      </c>
      <c r="X8209">
        <v>113.22984926906187</v>
      </c>
      <c r="Y8209">
        <v>0</v>
      </c>
      <c r="Z8209">
        <v>0</v>
      </c>
      <c r="AA8209">
        <v>0</v>
      </c>
      <c r="AB8209">
        <v>21.819659004362759</v>
      </c>
      <c r="AC8209">
        <v>0</v>
      </c>
      <c r="AD8209">
        <v>0</v>
      </c>
      <c r="AE8209">
        <v>135.04950827342464</v>
      </c>
    </row>
    <row r="8210" spans="1:31" x14ac:dyDescent="0.3">
      <c r="A8210">
        <v>2643083</v>
      </c>
      <c r="B8210">
        <v>1</v>
      </c>
      <c r="C8210" t="s">
        <v>80</v>
      </c>
      <c r="D8210" t="s">
        <v>83</v>
      </c>
      <c r="E8210" t="s">
        <v>165</v>
      </c>
      <c r="F8210" t="s">
        <v>22356</v>
      </c>
      <c r="G8210" t="s">
        <v>187</v>
      </c>
      <c r="H8210" t="s">
        <v>135</v>
      </c>
      <c r="I8210" t="s">
        <v>136</v>
      </c>
      <c r="J8210" t="s">
        <v>137</v>
      </c>
      <c r="K8210" t="s">
        <v>138</v>
      </c>
      <c r="L8210" t="s">
        <v>22357</v>
      </c>
      <c r="M8210" t="s">
        <v>22358</v>
      </c>
      <c r="N8210">
        <v>0.79194444399999997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12</v>
      </c>
      <c r="U8210">
        <v>0</v>
      </c>
      <c r="V8210">
        <v>2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31.818171522481308</v>
      </c>
      <c r="AC8210">
        <v>0</v>
      </c>
      <c r="AD8210">
        <v>8.5705022081798532</v>
      </c>
      <c r="AE8210">
        <v>40.388673730661161</v>
      </c>
    </row>
    <row r="8211" spans="1:31" x14ac:dyDescent="0.3">
      <c r="A8211">
        <v>2642914</v>
      </c>
      <c r="B8211">
        <v>1</v>
      </c>
      <c r="C8211" t="s">
        <v>80</v>
      </c>
      <c r="D8211" t="s">
        <v>105</v>
      </c>
      <c r="E8211" t="s">
        <v>132</v>
      </c>
      <c r="F8211" t="s">
        <v>22359</v>
      </c>
      <c r="G8211" t="s">
        <v>228</v>
      </c>
      <c r="H8211" t="s">
        <v>135</v>
      </c>
      <c r="I8211" t="s">
        <v>136</v>
      </c>
      <c r="J8211" t="s">
        <v>137</v>
      </c>
      <c r="K8211" t="s">
        <v>138</v>
      </c>
      <c r="L8211" t="s">
        <v>22360</v>
      </c>
      <c r="M8211" t="s">
        <v>22141</v>
      </c>
      <c r="N8211">
        <v>1.275833333</v>
      </c>
      <c r="O8211">
        <v>0</v>
      </c>
      <c r="P8211">
        <v>15</v>
      </c>
      <c r="Q8211">
        <v>0</v>
      </c>
      <c r="R8211">
        <v>0</v>
      </c>
      <c r="S8211">
        <v>0</v>
      </c>
      <c r="T8211">
        <v>2</v>
      </c>
      <c r="U8211">
        <v>0</v>
      </c>
      <c r="V8211">
        <v>0</v>
      </c>
      <c r="W8211">
        <v>0</v>
      </c>
      <c r="X8211">
        <v>4.3842109954214585</v>
      </c>
      <c r="Y8211">
        <v>0</v>
      </c>
      <c r="Z8211">
        <v>0</v>
      </c>
      <c r="AA8211">
        <v>0</v>
      </c>
      <c r="AB8211">
        <v>8.926001557877365</v>
      </c>
      <c r="AC8211">
        <v>0</v>
      </c>
      <c r="AD8211">
        <v>0</v>
      </c>
      <c r="AE8211">
        <v>13.310212553298824</v>
      </c>
    </row>
    <row r="8212" spans="1:31" x14ac:dyDescent="0.3">
      <c r="A8212">
        <v>2643269</v>
      </c>
      <c r="B8212">
        <v>1</v>
      </c>
      <c r="C8212" t="s">
        <v>81</v>
      </c>
      <c r="D8212" t="s">
        <v>123</v>
      </c>
      <c r="E8212" t="s">
        <v>152</v>
      </c>
      <c r="F8212" t="s">
        <v>6017</v>
      </c>
      <c r="G8212" t="s">
        <v>191</v>
      </c>
      <c r="H8212" t="s">
        <v>135</v>
      </c>
      <c r="I8212" t="s">
        <v>136</v>
      </c>
      <c r="J8212" t="s">
        <v>137</v>
      </c>
      <c r="K8212" t="s">
        <v>138</v>
      </c>
      <c r="L8212" t="s">
        <v>22361</v>
      </c>
      <c r="M8212" t="s">
        <v>22362</v>
      </c>
      <c r="N8212">
        <v>0.41111111099999997</v>
      </c>
      <c r="O8212">
        <v>0</v>
      </c>
      <c r="P8212">
        <v>68</v>
      </c>
      <c r="Q8212">
        <v>0</v>
      </c>
      <c r="R8212">
        <v>0</v>
      </c>
      <c r="S8212">
        <v>0</v>
      </c>
      <c r="T8212">
        <v>226</v>
      </c>
      <c r="U8212">
        <v>0</v>
      </c>
      <c r="V8212">
        <v>0</v>
      </c>
      <c r="W8212">
        <v>0</v>
      </c>
      <c r="X8212">
        <v>5.8468510168555952</v>
      </c>
      <c r="Y8212">
        <v>0</v>
      </c>
      <c r="Z8212">
        <v>0</v>
      </c>
      <c r="AA8212">
        <v>0</v>
      </c>
      <c r="AB8212">
        <v>129.38958755577136</v>
      </c>
      <c r="AC8212">
        <v>0</v>
      </c>
      <c r="AD8212">
        <v>0</v>
      </c>
      <c r="AE8212">
        <v>135.23643857262695</v>
      </c>
    </row>
    <row r="8213" spans="1:31" x14ac:dyDescent="0.3">
      <c r="A8213">
        <v>2642728</v>
      </c>
      <c r="B8213">
        <v>1</v>
      </c>
      <c r="C8213" t="s">
        <v>81</v>
      </c>
      <c r="D8213" t="s">
        <v>117</v>
      </c>
      <c r="E8213" t="s">
        <v>141</v>
      </c>
      <c r="F8213" t="s">
        <v>19634</v>
      </c>
      <c r="G8213" t="s">
        <v>149</v>
      </c>
      <c r="H8213" t="s">
        <v>144</v>
      </c>
      <c r="I8213" t="s">
        <v>136</v>
      </c>
      <c r="J8213" t="s">
        <v>137</v>
      </c>
      <c r="K8213" t="s">
        <v>138</v>
      </c>
      <c r="L8213" t="s">
        <v>22363</v>
      </c>
      <c r="M8213" t="s">
        <v>22364</v>
      </c>
      <c r="N8213">
        <v>0.63500000000000001</v>
      </c>
      <c r="O8213">
        <v>10</v>
      </c>
      <c r="P8213">
        <v>1029</v>
      </c>
      <c r="Q8213">
        <v>104</v>
      </c>
      <c r="R8213">
        <v>244</v>
      </c>
      <c r="S8213">
        <v>17</v>
      </c>
      <c r="T8213">
        <v>108</v>
      </c>
      <c r="U8213">
        <v>3</v>
      </c>
      <c r="V8213">
        <v>0</v>
      </c>
      <c r="W8213">
        <v>2.3115921393672179</v>
      </c>
      <c r="X8213">
        <v>108.1184836155219</v>
      </c>
      <c r="Y8213">
        <v>399.86041096177462</v>
      </c>
      <c r="Z8213">
        <v>484.03403321501997</v>
      </c>
      <c r="AA8213">
        <v>54.91472174759771</v>
      </c>
      <c r="AB8213">
        <v>57.793658920166308</v>
      </c>
      <c r="AC8213">
        <v>21.447728113940816</v>
      </c>
      <c r="AD8213">
        <v>0</v>
      </c>
      <c r="AE8213">
        <v>1128.4806287133886</v>
      </c>
    </row>
    <row r="8214" spans="1:31" x14ac:dyDescent="0.3">
      <c r="A8214">
        <v>2642883</v>
      </c>
      <c r="B8214">
        <v>1</v>
      </c>
      <c r="C8214" t="s">
        <v>80</v>
      </c>
      <c r="D8214" t="s">
        <v>90</v>
      </c>
      <c r="E8214" t="s">
        <v>165</v>
      </c>
      <c r="F8214" t="s">
        <v>22365</v>
      </c>
      <c r="G8214" t="s">
        <v>187</v>
      </c>
      <c r="H8214" t="s">
        <v>135</v>
      </c>
      <c r="I8214" t="s">
        <v>136</v>
      </c>
      <c r="J8214" t="s">
        <v>137</v>
      </c>
      <c r="K8214" t="s">
        <v>138</v>
      </c>
      <c r="L8214" t="s">
        <v>22366</v>
      </c>
      <c r="M8214" t="s">
        <v>22367</v>
      </c>
      <c r="N8214">
        <v>2.8486111109999999</v>
      </c>
      <c r="O8214">
        <v>0</v>
      </c>
      <c r="P8214">
        <v>14</v>
      </c>
      <c r="Q8214">
        <v>0</v>
      </c>
      <c r="R8214">
        <v>0</v>
      </c>
      <c r="S8214">
        <v>0</v>
      </c>
      <c r="T8214">
        <v>2</v>
      </c>
      <c r="U8214">
        <v>0</v>
      </c>
      <c r="V8214">
        <v>0</v>
      </c>
      <c r="W8214">
        <v>0</v>
      </c>
      <c r="X8214">
        <v>6.6371392529541149</v>
      </c>
      <c r="Y8214">
        <v>0</v>
      </c>
      <c r="Z8214">
        <v>0</v>
      </c>
      <c r="AA8214">
        <v>0</v>
      </c>
      <c r="AB8214">
        <v>8.6398463539647423</v>
      </c>
      <c r="AC8214">
        <v>0</v>
      </c>
      <c r="AD8214">
        <v>0</v>
      </c>
      <c r="AE8214">
        <v>15.276985606918856</v>
      </c>
    </row>
    <row r="8215" spans="1:31" x14ac:dyDescent="0.3">
      <c r="A8215">
        <v>2642929</v>
      </c>
      <c r="B8215">
        <v>1</v>
      </c>
      <c r="C8215" t="s">
        <v>81</v>
      </c>
      <c r="D8215" t="s">
        <v>118</v>
      </c>
      <c r="E8215" t="s">
        <v>141</v>
      </c>
      <c r="F8215" t="s">
        <v>22368</v>
      </c>
      <c r="G8215" t="s">
        <v>149</v>
      </c>
      <c r="H8215" t="s">
        <v>144</v>
      </c>
      <c r="I8215" t="s">
        <v>241</v>
      </c>
      <c r="J8215" t="s">
        <v>137</v>
      </c>
      <c r="K8215" t="s">
        <v>138</v>
      </c>
      <c r="L8215" t="s">
        <v>22369</v>
      </c>
      <c r="M8215" t="s">
        <v>22370</v>
      </c>
      <c r="N8215">
        <v>2.1111110999999998E-2</v>
      </c>
      <c r="O8215">
        <v>0</v>
      </c>
      <c r="P8215">
        <v>0</v>
      </c>
      <c r="Q8215">
        <v>3</v>
      </c>
      <c r="R8215">
        <v>35</v>
      </c>
      <c r="S8215">
        <v>2</v>
      </c>
      <c r="T8215">
        <v>1</v>
      </c>
      <c r="U8215">
        <v>0</v>
      </c>
      <c r="V8215">
        <v>0</v>
      </c>
      <c r="W8215">
        <v>0</v>
      </c>
      <c r="X8215">
        <v>0</v>
      </c>
      <c r="Y8215">
        <v>2.7742633355470758</v>
      </c>
      <c r="Z8215">
        <v>1.4681611503858625</v>
      </c>
      <c r="AA8215">
        <v>1.0772705806824732</v>
      </c>
      <c r="AB8215">
        <v>0.16916695203268389</v>
      </c>
      <c r="AC8215">
        <v>0</v>
      </c>
      <c r="AD8215">
        <v>0</v>
      </c>
      <c r="AE8215">
        <v>5.4888620186480948</v>
      </c>
    </row>
    <row r="8216" spans="1:31" x14ac:dyDescent="0.3">
      <c r="A8216">
        <v>2643238</v>
      </c>
      <c r="B8216">
        <v>1</v>
      </c>
      <c r="C8216" t="s">
        <v>80</v>
      </c>
      <c r="D8216" t="s">
        <v>87</v>
      </c>
      <c r="E8216" t="s">
        <v>194</v>
      </c>
      <c r="F8216" t="s">
        <v>22371</v>
      </c>
      <c r="G8216" t="s">
        <v>149</v>
      </c>
      <c r="H8216" t="s">
        <v>144</v>
      </c>
      <c r="I8216" t="s">
        <v>136</v>
      </c>
      <c r="J8216" t="s">
        <v>137</v>
      </c>
      <c r="K8216" t="s">
        <v>138</v>
      </c>
      <c r="L8216" t="s">
        <v>22372</v>
      </c>
      <c r="M8216" t="s">
        <v>22373</v>
      </c>
      <c r="N8216">
        <v>0.19166666600000001</v>
      </c>
      <c r="O8216">
        <v>0</v>
      </c>
      <c r="P8216">
        <v>3108</v>
      </c>
      <c r="Q8216">
        <v>0</v>
      </c>
      <c r="R8216">
        <v>0</v>
      </c>
      <c r="S8216">
        <v>18</v>
      </c>
      <c r="T8216">
        <v>622</v>
      </c>
      <c r="U8216">
        <v>8</v>
      </c>
      <c r="V8216">
        <v>10</v>
      </c>
      <c r="W8216">
        <v>0</v>
      </c>
      <c r="X8216">
        <v>179.95035516289278</v>
      </c>
      <c r="Y8216">
        <v>0</v>
      </c>
      <c r="Z8216">
        <v>0</v>
      </c>
      <c r="AA8216">
        <v>110.87416256059346</v>
      </c>
      <c r="AB8216">
        <v>243.73237185282488</v>
      </c>
      <c r="AC8216">
        <v>15.880755560502358</v>
      </c>
      <c r="AD8216">
        <v>7.9314308619515517</v>
      </c>
      <c r="AE8216">
        <v>558.36907599876497</v>
      </c>
    </row>
    <row r="8217" spans="1:31" x14ac:dyDescent="0.3">
      <c r="A8217">
        <v>2642720</v>
      </c>
      <c r="B8217">
        <v>1</v>
      </c>
      <c r="C8217" t="s">
        <v>80</v>
      </c>
      <c r="D8217" t="s">
        <v>87</v>
      </c>
      <c r="E8217" t="s">
        <v>141</v>
      </c>
      <c r="F8217" t="s">
        <v>22374</v>
      </c>
      <c r="G8217" t="s">
        <v>149</v>
      </c>
      <c r="H8217" t="s">
        <v>144</v>
      </c>
      <c r="I8217" t="s">
        <v>136</v>
      </c>
      <c r="J8217" t="s">
        <v>137</v>
      </c>
      <c r="K8217" t="s">
        <v>138</v>
      </c>
      <c r="L8217" t="s">
        <v>22375</v>
      </c>
      <c r="M8217" t="s">
        <v>22376</v>
      </c>
      <c r="N8217">
        <v>2.006388888</v>
      </c>
      <c r="O8217">
        <v>1</v>
      </c>
      <c r="P8217">
        <v>805</v>
      </c>
      <c r="Q8217">
        <v>2</v>
      </c>
      <c r="R8217">
        <v>21</v>
      </c>
      <c r="S8217">
        <v>19</v>
      </c>
      <c r="T8217">
        <v>91</v>
      </c>
      <c r="U8217">
        <v>8</v>
      </c>
      <c r="V8217">
        <v>1</v>
      </c>
      <c r="W8217">
        <v>1.406139631613966</v>
      </c>
      <c r="X8217">
        <v>360.47061308072466</v>
      </c>
      <c r="Y8217">
        <v>7.9402973339576999</v>
      </c>
      <c r="Z8217">
        <v>9.3428745952158199</v>
      </c>
      <c r="AA8217">
        <v>275.79723529896904</v>
      </c>
      <c r="AB8217">
        <v>165.72389171158551</v>
      </c>
      <c r="AC8217">
        <v>179.04322498689825</v>
      </c>
      <c r="AD8217">
        <v>18.599505291493362</v>
      </c>
      <c r="AE8217">
        <v>1018.3237819304585</v>
      </c>
    </row>
    <row r="8218" spans="1:31" x14ac:dyDescent="0.3">
      <c r="A8218">
        <v>2642737</v>
      </c>
      <c r="B8218">
        <v>1</v>
      </c>
      <c r="C8218" t="s">
        <v>81</v>
      </c>
      <c r="D8218" t="s">
        <v>112</v>
      </c>
      <c r="E8218" t="s">
        <v>194</v>
      </c>
      <c r="F8218" t="s">
        <v>1277</v>
      </c>
      <c r="G8218" t="s">
        <v>149</v>
      </c>
      <c r="H8218" t="s">
        <v>144</v>
      </c>
      <c r="I8218" t="s">
        <v>241</v>
      </c>
      <c r="J8218" t="s">
        <v>137</v>
      </c>
      <c r="K8218" t="s">
        <v>138</v>
      </c>
      <c r="L8218" t="s">
        <v>22377</v>
      </c>
      <c r="M8218" t="s">
        <v>22378</v>
      </c>
      <c r="N8218">
        <v>1.7777777000000002E-2</v>
      </c>
      <c r="O8218">
        <v>0</v>
      </c>
      <c r="P8218">
        <v>1</v>
      </c>
      <c r="Q8218">
        <v>33</v>
      </c>
      <c r="R8218">
        <v>23</v>
      </c>
      <c r="S8218">
        <v>1</v>
      </c>
      <c r="T8218">
        <v>0</v>
      </c>
      <c r="U8218">
        <v>1</v>
      </c>
      <c r="V8218">
        <v>0</v>
      </c>
      <c r="W8218">
        <v>0</v>
      </c>
      <c r="X8218">
        <v>4.6816589515854219E-2</v>
      </c>
      <c r="Y8218">
        <v>7.959720139431341</v>
      </c>
      <c r="Z8218">
        <v>8.899109072728427</v>
      </c>
      <c r="AA8218">
        <v>8.1112845976296893E-2</v>
      </c>
      <c r="AB8218">
        <v>0</v>
      </c>
      <c r="AC8218">
        <v>0.8556770124444445</v>
      </c>
      <c r="AD8218">
        <v>0</v>
      </c>
      <c r="AE8218">
        <v>17.842435660096363</v>
      </c>
    </row>
    <row r="8219" spans="1:31" x14ac:dyDescent="0.3">
      <c r="A8219">
        <v>2642843</v>
      </c>
      <c r="B8219">
        <v>1</v>
      </c>
      <c r="C8219" t="s">
        <v>80</v>
      </c>
      <c r="D8219" t="s">
        <v>106</v>
      </c>
      <c r="E8219" t="s">
        <v>147</v>
      </c>
      <c r="F8219" t="s">
        <v>16924</v>
      </c>
      <c r="G8219" t="s">
        <v>161</v>
      </c>
      <c r="H8219" t="s">
        <v>144</v>
      </c>
      <c r="I8219" t="s">
        <v>136</v>
      </c>
      <c r="J8219" t="s">
        <v>137</v>
      </c>
      <c r="K8219" t="s">
        <v>162</v>
      </c>
      <c r="L8219" t="s">
        <v>22379</v>
      </c>
      <c r="M8219" t="s">
        <v>22380</v>
      </c>
      <c r="N8219">
        <v>6.3555555549999996</v>
      </c>
      <c r="O8219">
        <v>2</v>
      </c>
      <c r="P8219">
        <v>745</v>
      </c>
      <c r="Q8219">
        <v>88</v>
      </c>
      <c r="R8219">
        <v>138</v>
      </c>
      <c r="S8219">
        <v>9</v>
      </c>
      <c r="T8219">
        <v>110</v>
      </c>
      <c r="U8219">
        <v>1</v>
      </c>
      <c r="V8219">
        <v>0</v>
      </c>
      <c r="W8219">
        <v>3.8876082141385897</v>
      </c>
      <c r="X8219">
        <v>1032.6903206158488</v>
      </c>
      <c r="Y8219">
        <v>4831.2355170085793</v>
      </c>
      <c r="Z8219">
        <v>3167.5004977733379</v>
      </c>
      <c r="AA8219">
        <v>341.64923186131284</v>
      </c>
      <c r="AB8219">
        <v>1037.3367557364511</v>
      </c>
      <c r="AC8219">
        <v>1.8746984709935999</v>
      </c>
      <c r="AD8219">
        <v>0</v>
      </c>
      <c r="AE8219">
        <v>10416.174629680663</v>
      </c>
    </row>
    <row r="8220" spans="1:31" x14ac:dyDescent="0.3">
      <c r="A8220">
        <v>2643092</v>
      </c>
      <c r="B8220">
        <v>1</v>
      </c>
      <c r="C8220" t="s">
        <v>80</v>
      </c>
      <c r="D8220" t="s">
        <v>83</v>
      </c>
      <c r="E8220" t="s">
        <v>214</v>
      </c>
      <c r="F8220" t="s">
        <v>22381</v>
      </c>
      <c r="G8220" t="s">
        <v>300</v>
      </c>
      <c r="H8220" t="s">
        <v>135</v>
      </c>
      <c r="I8220" t="s">
        <v>136</v>
      </c>
      <c r="J8220" t="s">
        <v>137</v>
      </c>
      <c r="K8220" t="s">
        <v>138</v>
      </c>
      <c r="L8220" t="s">
        <v>22382</v>
      </c>
      <c r="M8220" t="s">
        <v>22383</v>
      </c>
      <c r="N8220">
        <v>1.381388888</v>
      </c>
      <c r="O8220">
        <v>0</v>
      </c>
      <c r="P8220">
        <v>113</v>
      </c>
      <c r="Q8220">
        <v>0</v>
      </c>
      <c r="R8220">
        <v>0</v>
      </c>
      <c r="S8220">
        <v>0</v>
      </c>
      <c r="T8220">
        <v>26</v>
      </c>
      <c r="U8220">
        <v>0</v>
      </c>
      <c r="V8220">
        <v>0</v>
      </c>
      <c r="W8220">
        <v>0</v>
      </c>
      <c r="X8220">
        <v>43.15673411740557</v>
      </c>
      <c r="Y8220">
        <v>0</v>
      </c>
      <c r="Z8220">
        <v>0</v>
      </c>
      <c r="AA8220">
        <v>0</v>
      </c>
      <c r="AB8220">
        <v>31.247925307538505</v>
      </c>
      <c r="AC8220">
        <v>0</v>
      </c>
      <c r="AD8220">
        <v>0</v>
      </c>
      <c r="AE8220">
        <v>74.404659424944072</v>
      </c>
    </row>
    <row r="8221" spans="1:31" x14ac:dyDescent="0.3">
      <c r="A8221">
        <v>2643006</v>
      </c>
      <c r="B8221">
        <v>1</v>
      </c>
      <c r="C8221" t="s">
        <v>81</v>
      </c>
      <c r="D8221" t="s">
        <v>127</v>
      </c>
      <c r="E8221" t="s">
        <v>147</v>
      </c>
      <c r="F8221" t="s">
        <v>1298</v>
      </c>
      <c r="G8221" t="s">
        <v>149</v>
      </c>
      <c r="H8221" t="s">
        <v>144</v>
      </c>
      <c r="I8221" t="s">
        <v>136</v>
      </c>
      <c r="J8221" t="s">
        <v>137</v>
      </c>
      <c r="K8221" t="s">
        <v>138</v>
      </c>
      <c r="L8221" t="s">
        <v>22384</v>
      </c>
      <c r="M8221" t="s">
        <v>22385</v>
      </c>
      <c r="N8221">
        <v>0.46944444400000002</v>
      </c>
      <c r="O8221">
        <v>8</v>
      </c>
      <c r="P8221">
        <v>3</v>
      </c>
      <c r="Q8221">
        <v>286</v>
      </c>
      <c r="R8221">
        <v>46</v>
      </c>
      <c r="S8221">
        <v>17</v>
      </c>
      <c r="T8221">
        <v>2</v>
      </c>
      <c r="U8221">
        <v>0</v>
      </c>
      <c r="V8221">
        <v>0</v>
      </c>
      <c r="W8221">
        <v>2.6170787063229795</v>
      </c>
      <c r="X8221">
        <v>0.86638455017042493</v>
      </c>
      <c r="Y8221">
        <v>783.52912328168497</v>
      </c>
      <c r="Z8221">
        <v>289.89513930432861</v>
      </c>
      <c r="AA8221">
        <v>27.157689870411328</v>
      </c>
      <c r="AB8221">
        <v>1.7510643049522314</v>
      </c>
      <c r="AC8221">
        <v>0</v>
      </c>
      <c r="AD8221">
        <v>0</v>
      </c>
      <c r="AE8221">
        <v>1105.8164800178706</v>
      </c>
    </row>
    <row r="8222" spans="1:31" x14ac:dyDescent="0.3">
      <c r="A8222">
        <v>2642760</v>
      </c>
      <c r="B8222">
        <v>1</v>
      </c>
      <c r="C8222" t="s">
        <v>81</v>
      </c>
      <c r="D8222" t="s">
        <v>120</v>
      </c>
      <c r="E8222" t="s">
        <v>152</v>
      </c>
      <c r="F8222" t="s">
        <v>10106</v>
      </c>
      <c r="G8222" t="s">
        <v>161</v>
      </c>
      <c r="H8222" t="s">
        <v>135</v>
      </c>
      <c r="I8222" t="s">
        <v>136</v>
      </c>
      <c r="J8222" t="s">
        <v>137</v>
      </c>
      <c r="K8222" t="s">
        <v>162</v>
      </c>
      <c r="L8222" t="s">
        <v>22386</v>
      </c>
      <c r="M8222" t="s">
        <v>22387</v>
      </c>
      <c r="N8222">
        <v>6.971666666</v>
      </c>
      <c r="O8222">
        <v>0</v>
      </c>
      <c r="P8222">
        <v>186</v>
      </c>
      <c r="Q8222">
        <v>0</v>
      </c>
      <c r="R8222">
        <v>11</v>
      </c>
      <c r="S8222">
        <v>0</v>
      </c>
      <c r="T8222">
        <v>24</v>
      </c>
      <c r="U8222">
        <v>0</v>
      </c>
      <c r="V8222">
        <v>0</v>
      </c>
      <c r="W8222">
        <v>0</v>
      </c>
      <c r="X8222">
        <v>276.55792587358525</v>
      </c>
      <c r="Y8222">
        <v>0</v>
      </c>
      <c r="Z8222">
        <v>457.49451312426032</v>
      </c>
      <c r="AA8222">
        <v>0</v>
      </c>
      <c r="AB8222">
        <v>144.57486669202112</v>
      </c>
      <c r="AC8222">
        <v>0</v>
      </c>
      <c r="AD8222">
        <v>0</v>
      </c>
      <c r="AE8222">
        <v>878.62730568986672</v>
      </c>
    </row>
    <row r="8223" spans="1:31" x14ac:dyDescent="0.3">
      <c r="A8223">
        <v>2642697</v>
      </c>
      <c r="B8223">
        <v>1</v>
      </c>
      <c r="C8223" t="s">
        <v>80</v>
      </c>
      <c r="D8223" t="s">
        <v>90</v>
      </c>
      <c r="E8223" t="s">
        <v>165</v>
      </c>
      <c r="F8223" t="s">
        <v>22388</v>
      </c>
      <c r="G8223" t="s">
        <v>3645</v>
      </c>
      <c r="H8223" t="s">
        <v>135</v>
      </c>
      <c r="I8223" t="s">
        <v>136</v>
      </c>
      <c r="J8223" t="s">
        <v>137</v>
      </c>
      <c r="K8223" t="s">
        <v>138</v>
      </c>
      <c r="L8223" t="s">
        <v>22389</v>
      </c>
      <c r="M8223" t="s">
        <v>22390</v>
      </c>
      <c r="N8223">
        <v>4.994444444</v>
      </c>
      <c r="O8223">
        <v>0</v>
      </c>
      <c r="P8223">
        <v>214</v>
      </c>
      <c r="Q8223">
        <v>0</v>
      </c>
      <c r="R8223">
        <v>0</v>
      </c>
      <c r="S8223">
        <v>0</v>
      </c>
      <c r="T8223">
        <v>14</v>
      </c>
      <c r="U8223">
        <v>0</v>
      </c>
      <c r="V8223">
        <v>0</v>
      </c>
      <c r="W8223">
        <v>0</v>
      </c>
      <c r="X8223">
        <v>237.04824137887695</v>
      </c>
      <c r="Y8223">
        <v>0</v>
      </c>
      <c r="Z8223">
        <v>0</v>
      </c>
      <c r="AA8223">
        <v>0</v>
      </c>
      <c r="AB8223">
        <v>22.38037365556799</v>
      </c>
      <c r="AC8223">
        <v>0</v>
      </c>
      <c r="AD8223">
        <v>0</v>
      </c>
      <c r="AE8223">
        <v>259.42861503444493</v>
      </c>
    </row>
    <row r="8224" spans="1:31" x14ac:dyDescent="0.3">
      <c r="A8224">
        <v>2643447</v>
      </c>
      <c r="B8224">
        <v>1</v>
      </c>
      <c r="C8224" t="s">
        <v>80</v>
      </c>
      <c r="D8224" t="s">
        <v>104</v>
      </c>
      <c r="E8224" t="s">
        <v>165</v>
      </c>
      <c r="F8224" t="s">
        <v>22391</v>
      </c>
      <c r="G8224" t="s">
        <v>224</v>
      </c>
      <c r="H8224" t="s">
        <v>135</v>
      </c>
      <c r="I8224" t="s">
        <v>136</v>
      </c>
      <c r="J8224" t="s">
        <v>137</v>
      </c>
      <c r="K8224" t="s">
        <v>138</v>
      </c>
      <c r="L8224" t="s">
        <v>22392</v>
      </c>
      <c r="M8224" t="s">
        <v>22393</v>
      </c>
      <c r="N8224">
        <v>0.98416666600000002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0.29236217972644513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0.29236217972644513</v>
      </c>
    </row>
    <row r="8225" spans="1:31" x14ac:dyDescent="0.3">
      <c r="A8225">
        <v>2642797</v>
      </c>
      <c r="B8225">
        <v>1</v>
      </c>
      <c r="C8225" t="s">
        <v>80</v>
      </c>
      <c r="D8225" t="s">
        <v>84</v>
      </c>
      <c r="E8225" t="s">
        <v>141</v>
      </c>
      <c r="F8225" t="s">
        <v>22394</v>
      </c>
      <c r="G8225" t="s">
        <v>220</v>
      </c>
      <c r="H8225" t="s">
        <v>144</v>
      </c>
      <c r="I8225" t="s">
        <v>136</v>
      </c>
      <c r="J8225" t="s">
        <v>137</v>
      </c>
      <c r="K8225" t="s">
        <v>162</v>
      </c>
      <c r="L8225" t="s">
        <v>22395</v>
      </c>
      <c r="M8225" t="s">
        <v>22396</v>
      </c>
      <c r="N8225">
        <v>7.5161111109999998</v>
      </c>
      <c r="O8225">
        <v>0</v>
      </c>
      <c r="P8225">
        <v>79</v>
      </c>
      <c r="Q8225">
        <v>0</v>
      </c>
      <c r="R8225">
        <v>31</v>
      </c>
      <c r="S8225">
        <v>0</v>
      </c>
      <c r="T8225">
        <v>16</v>
      </c>
      <c r="U8225">
        <v>1</v>
      </c>
      <c r="V8225">
        <v>0</v>
      </c>
      <c r="W8225">
        <v>0</v>
      </c>
      <c r="X8225">
        <v>168.05694464284952</v>
      </c>
      <c r="Y8225">
        <v>0</v>
      </c>
      <c r="Z8225">
        <v>101.75596612012305</v>
      </c>
      <c r="AA8225">
        <v>0</v>
      </c>
      <c r="AB8225">
        <v>135.39439791061145</v>
      </c>
      <c r="AC8225">
        <v>61.564758809758402</v>
      </c>
      <c r="AD8225">
        <v>0</v>
      </c>
      <c r="AE8225">
        <v>466.77206748334248</v>
      </c>
    </row>
    <row r="8226" spans="1:31" x14ac:dyDescent="0.3">
      <c r="A8226">
        <v>2643052</v>
      </c>
      <c r="B8226">
        <v>1</v>
      </c>
      <c r="C8226" t="s">
        <v>81</v>
      </c>
      <c r="D8226" t="s">
        <v>116</v>
      </c>
      <c r="E8226" t="s">
        <v>165</v>
      </c>
      <c r="F8226" t="s">
        <v>22397</v>
      </c>
      <c r="G8226" t="s">
        <v>187</v>
      </c>
      <c r="H8226" t="s">
        <v>135</v>
      </c>
      <c r="I8226" t="s">
        <v>136</v>
      </c>
      <c r="J8226" t="s">
        <v>137</v>
      </c>
      <c r="K8226" t="s">
        <v>138</v>
      </c>
      <c r="L8226" t="s">
        <v>22398</v>
      </c>
      <c r="M8226" t="s">
        <v>22399</v>
      </c>
      <c r="N8226">
        <v>1.9375</v>
      </c>
      <c r="O8226">
        <v>0</v>
      </c>
      <c r="P8226">
        <v>30</v>
      </c>
      <c r="Q8226">
        <v>0</v>
      </c>
      <c r="R8226">
        <v>1</v>
      </c>
      <c r="S8226">
        <v>0</v>
      </c>
      <c r="T8226">
        <v>6</v>
      </c>
      <c r="U8226">
        <v>0</v>
      </c>
      <c r="V8226">
        <v>0</v>
      </c>
      <c r="W8226">
        <v>0</v>
      </c>
      <c r="X8226">
        <v>10.826701122174324</v>
      </c>
      <c r="Y8226">
        <v>0</v>
      </c>
      <c r="Z8226">
        <v>0</v>
      </c>
      <c r="AA8226">
        <v>0</v>
      </c>
      <c r="AB8226">
        <v>1.4942139550058799</v>
      </c>
      <c r="AC8226">
        <v>0</v>
      </c>
      <c r="AD8226">
        <v>0</v>
      </c>
      <c r="AE8226">
        <v>12.320915077180203</v>
      </c>
    </row>
    <row r="8227" spans="1:31" x14ac:dyDescent="0.3">
      <c r="A8227">
        <v>2642946</v>
      </c>
      <c r="B8227">
        <v>1</v>
      </c>
      <c r="C8227" t="s">
        <v>81</v>
      </c>
      <c r="D8227" t="s">
        <v>127</v>
      </c>
      <c r="E8227" t="s">
        <v>152</v>
      </c>
      <c r="F8227" t="s">
        <v>405</v>
      </c>
      <c r="G8227" t="s">
        <v>406</v>
      </c>
      <c r="H8227" t="s">
        <v>135</v>
      </c>
      <c r="I8227" t="s">
        <v>136</v>
      </c>
      <c r="J8227" t="s">
        <v>137</v>
      </c>
      <c r="K8227" t="s">
        <v>138</v>
      </c>
      <c r="L8227" t="s">
        <v>22400</v>
      </c>
      <c r="M8227" t="s">
        <v>22401</v>
      </c>
      <c r="N8227">
        <v>6.2675000000000001</v>
      </c>
      <c r="O8227">
        <v>0</v>
      </c>
      <c r="P8227">
        <v>213</v>
      </c>
      <c r="Q8227">
        <v>0</v>
      </c>
      <c r="R8227">
        <v>10</v>
      </c>
      <c r="S8227">
        <v>0</v>
      </c>
      <c r="T8227">
        <v>19</v>
      </c>
      <c r="U8227">
        <v>0</v>
      </c>
      <c r="V8227">
        <v>0</v>
      </c>
      <c r="W8227">
        <v>0</v>
      </c>
      <c r="X8227">
        <v>366.6213579540979</v>
      </c>
      <c r="Y8227">
        <v>0</v>
      </c>
      <c r="Z8227">
        <v>149.53170630980469</v>
      </c>
      <c r="AA8227">
        <v>0</v>
      </c>
      <c r="AB8227">
        <v>115.03659967866373</v>
      </c>
      <c r="AC8227">
        <v>0</v>
      </c>
      <c r="AD8227">
        <v>0</v>
      </c>
      <c r="AE8227">
        <v>631.18966394256631</v>
      </c>
    </row>
    <row r="8228" spans="1:31" x14ac:dyDescent="0.3">
      <c r="A8228">
        <v>2643464</v>
      </c>
      <c r="B8228">
        <v>1</v>
      </c>
      <c r="C8228" t="s">
        <v>81</v>
      </c>
      <c r="D8228" t="s">
        <v>120</v>
      </c>
      <c r="E8228" t="s">
        <v>194</v>
      </c>
      <c r="F8228" t="s">
        <v>22402</v>
      </c>
      <c r="G8228" t="s">
        <v>149</v>
      </c>
      <c r="H8228" t="s">
        <v>144</v>
      </c>
      <c r="I8228" t="s">
        <v>136</v>
      </c>
      <c r="J8228" t="s">
        <v>137</v>
      </c>
      <c r="K8228" t="s">
        <v>138</v>
      </c>
      <c r="L8228" t="s">
        <v>22403</v>
      </c>
      <c r="M8228" t="s">
        <v>22404</v>
      </c>
      <c r="N8228">
        <v>5.6388887999999998E-2</v>
      </c>
      <c r="O8228">
        <v>5</v>
      </c>
      <c r="P8228">
        <v>2363</v>
      </c>
      <c r="Q8228">
        <v>287</v>
      </c>
      <c r="R8228">
        <v>272</v>
      </c>
      <c r="S8228">
        <v>45</v>
      </c>
      <c r="T8228">
        <v>301</v>
      </c>
      <c r="U8228">
        <v>6</v>
      </c>
      <c r="V8228">
        <v>0</v>
      </c>
      <c r="W8228">
        <v>2.4592186257222868</v>
      </c>
      <c r="X8228">
        <v>29.246960178528528</v>
      </c>
      <c r="Y8228">
        <v>99.867611868518438</v>
      </c>
      <c r="Z8228">
        <v>78.892080386582336</v>
      </c>
      <c r="AA8228">
        <v>7.2939517340664866</v>
      </c>
      <c r="AB8228">
        <v>6.6758148795992538</v>
      </c>
      <c r="AC8228">
        <v>2.0797389141962315</v>
      </c>
      <c r="AD8228">
        <v>0</v>
      </c>
      <c r="AE8228">
        <v>226.51537658721358</v>
      </c>
    </row>
    <row r="8229" spans="1:31" x14ac:dyDescent="0.3">
      <c r="A8229">
        <v>2642800</v>
      </c>
      <c r="B8229">
        <v>1</v>
      </c>
      <c r="C8229" t="s">
        <v>80</v>
      </c>
      <c r="D8229" t="s">
        <v>103</v>
      </c>
      <c r="E8229" t="s">
        <v>194</v>
      </c>
      <c r="F8229" t="s">
        <v>22405</v>
      </c>
      <c r="G8229" t="s">
        <v>161</v>
      </c>
      <c r="H8229" t="s">
        <v>144</v>
      </c>
      <c r="I8229" t="s">
        <v>136</v>
      </c>
      <c r="J8229" t="s">
        <v>137</v>
      </c>
      <c r="K8229" t="s">
        <v>162</v>
      </c>
      <c r="L8229" t="s">
        <v>22406</v>
      </c>
      <c r="M8229" t="s">
        <v>22407</v>
      </c>
      <c r="N8229">
        <v>8.0077777769999994</v>
      </c>
      <c r="O8229">
        <v>0</v>
      </c>
      <c r="P8229">
        <v>0</v>
      </c>
      <c r="Q8229">
        <v>0</v>
      </c>
      <c r="R8229">
        <v>0</v>
      </c>
      <c r="S8229">
        <v>2</v>
      </c>
      <c r="T8229">
        <v>0</v>
      </c>
      <c r="U8229">
        <v>3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54.920640165769434</v>
      </c>
      <c r="AB8229">
        <v>0</v>
      </c>
      <c r="AC8229">
        <v>900.18816309825877</v>
      </c>
      <c r="AD8229">
        <v>0</v>
      </c>
      <c r="AE8229">
        <v>955.10880326402821</v>
      </c>
    </row>
    <row r="8230" spans="1:31" x14ac:dyDescent="0.3">
      <c r="A8230">
        <v>2643321</v>
      </c>
      <c r="B8230">
        <v>1</v>
      </c>
      <c r="C8230" t="s">
        <v>81</v>
      </c>
      <c r="D8230" t="s">
        <v>116</v>
      </c>
      <c r="E8230" t="s">
        <v>147</v>
      </c>
      <c r="F8230" t="s">
        <v>20285</v>
      </c>
      <c r="G8230" t="s">
        <v>149</v>
      </c>
      <c r="H8230" t="s">
        <v>144</v>
      </c>
      <c r="I8230" t="s">
        <v>136</v>
      </c>
      <c r="J8230" t="s">
        <v>137</v>
      </c>
      <c r="K8230" t="s">
        <v>138</v>
      </c>
      <c r="L8230" t="s">
        <v>22408</v>
      </c>
      <c r="M8230" t="s">
        <v>22409</v>
      </c>
      <c r="N8230">
        <v>7.5833333000000003E-2</v>
      </c>
      <c r="O8230">
        <v>6</v>
      </c>
      <c r="P8230">
        <v>200</v>
      </c>
      <c r="Q8230">
        <v>116</v>
      </c>
      <c r="R8230">
        <v>151</v>
      </c>
      <c r="S8230">
        <v>6</v>
      </c>
      <c r="T8230">
        <v>20</v>
      </c>
      <c r="U8230">
        <v>0</v>
      </c>
      <c r="V8230">
        <v>0</v>
      </c>
      <c r="W8230">
        <v>5.1125717370000004E-2</v>
      </c>
      <c r="X8230">
        <v>4.5013760233922042</v>
      </c>
      <c r="Y8230">
        <v>48.44084573407212</v>
      </c>
      <c r="Z8230">
        <v>16.159741670395764</v>
      </c>
      <c r="AA8230">
        <v>1.4430269680485754</v>
      </c>
      <c r="AB8230">
        <v>1.0141388625654271</v>
      </c>
      <c r="AC8230">
        <v>0</v>
      </c>
      <c r="AD8230">
        <v>0</v>
      </c>
      <c r="AE8230">
        <v>71.610254975844086</v>
      </c>
    </row>
    <row r="8231" spans="1:31" x14ac:dyDescent="0.3">
      <c r="A8231">
        <v>2642943</v>
      </c>
      <c r="B8231">
        <v>1</v>
      </c>
      <c r="C8231" t="s">
        <v>80</v>
      </c>
      <c r="D8231" t="s">
        <v>96</v>
      </c>
      <c r="E8231" t="s">
        <v>214</v>
      </c>
      <c r="F8231" t="s">
        <v>22410</v>
      </c>
      <c r="G8231" t="s">
        <v>224</v>
      </c>
      <c r="H8231" t="s">
        <v>135</v>
      </c>
      <c r="I8231" t="s">
        <v>136</v>
      </c>
      <c r="J8231" t="s">
        <v>137</v>
      </c>
      <c r="K8231" t="s">
        <v>138</v>
      </c>
      <c r="L8231" t="s">
        <v>22411</v>
      </c>
      <c r="M8231" t="s">
        <v>22412</v>
      </c>
      <c r="N8231">
        <v>0.40944444400000002</v>
      </c>
      <c r="O8231">
        <v>0</v>
      </c>
      <c r="P8231">
        <v>54</v>
      </c>
      <c r="Q8231">
        <v>0</v>
      </c>
      <c r="R8231">
        <v>0</v>
      </c>
      <c r="S8231">
        <v>0</v>
      </c>
      <c r="T8231">
        <v>4</v>
      </c>
      <c r="U8231">
        <v>0</v>
      </c>
      <c r="V8231">
        <v>0</v>
      </c>
      <c r="W8231">
        <v>0</v>
      </c>
      <c r="X8231">
        <v>18.151674746688862</v>
      </c>
      <c r="Y8231">
        <v>0</v>
      </c>
      <c r="Z8231">
        <v>0</v>
      </c>
      <c r="AA8231">
        <v>0</v>
      </c>
      <c r="AB8231">
        <v>13.262839188462259</v>
      </c>
      <c r="AC8231">
        <v>0</v>
      </c>
      <c r="AD8231">
        <v>0</v>
      </c>
      <c r="AE8231">
        <v>31.41451393515112</v>
      </c>
    </row>
    <row r="8232" spans="1:31" x14ac:dyDescent="0.3">
      <c r="A8232">
        <v>2643009</v>
      </c>
      <c r="B8232">
        <v>1</v>
      </c>
      <c r="C8232" t="s">
        <v>81</v>
      </c>
      <c r="D8232" t="s">
        <v>128</v>
      </c>
      <c r="E8232" t="s">
        <v>165</v>
      </c>
      <c r="F8232" t="s">
        <v>22413</v>
      </c>
      <c r="G8232" t="s">
        <v>216</v>
      </c>
      <c r="H8232" t="s">
        <v>135</v>
      </c>
      <c r="I8232" t="s">
        <v>136</v>
      </c>
      <c r="J8232" t="s">
        <v>137</v>
      </c>
      <c r="K8232" t="s">
        <v>138</v>
      </c>
      <c r="L8232" t="s">
        <v>22414</v>
      </c>
      <c r="M8232" t="s">
        <v>22415</v>
      </c>
      <c r="N8232">
        <v>3.3680555550000002</v>
      </c>
      <c r="O8232">
        <v>0</v>
      </c>
      <c r="P8232">
        <v>68</v>
      </c>
      <c r="Q8232">
        <v>0</v>
      </c>
      <c r="R8232">
        <v>0</v>
      </c>
      <c r="S8232">
        <v>0</v>
      </c>
      <c r="T8232">
        <v>1</v>
      </c>
      <c r="U8232">
        <v>0</v>
      </c>
      <c r="V8232">
        <v>0</v>
      </c>
      <c r="W8232">
        <v>0</v>
      </c>
      <c r="X8232">
        <v>54.808480661348113</v>
      </c>
      <c r="Y8232">
        <v>0</v>
      </c>
      <c r="Z8232">
        <v>0</v>
      </c>
      <c r="AA8232">
        <v>0</v>
      </c>
      <c r="AB8232">
        <v>6.1510824782152778</v>
      </c>
      <c r="AC8232">
        <v>0</v>
      </c>
      <c r="AD8232">
        <v>0</v>
      </c>
      <c r="AE8232">
        <v>60.959563139563393</v>
      </c>
    </row>
    <row r="8233" spans="1:31" x14ac:dyDescent="0.3">
      <c r="A8233">
        <v>2642866</v>
      </c>
      <c r="B8233">
        <v>1</v>
      </c>
      <c r="C8233" t="s">
        <v>81</v>
      </c>
      <c r="D8233" t="s">
        <v>128</v>
      </c>
      <c r="E8233" t="s">
        <v>141</v>
      </c>
      <c r="F8233" t="s">
        <v>2249</v>
      </c>
      <c r="G8233" t="s">
        <v>149</v>
      </c>
      <c r="H8233" t="s">
        <v>144</v>
      </c>
      <c r="I8233" t="s">
        <v>136</v>
      </c>
      <c r="J8233" t="s">
        <v>137</v>
      </c>
      <c r="K8233" t="s">
        <v>138</v>
      </c>
      <c r="L8233" t="s">
        <v>22416</v>
      </c>
      <c r="M8233" t="s">
        <v>22417</v>
      </c>
      <c r="N8233">
        <v>0.51194444400000005</v>
      </c>
      <c r="O8233">
        <v>1</v>
      </c>
      <c r="P8233">
        <v>529</v>
      </c>
      <c r="Q8233">
        <v>3</v>
      </c>
      <c r="R8233">
        <v>13</v>
      </c>
      <c r="S8233">
        <v>1</v>
      </c>
      <c r="T8233">
        <v>50</v>
      </c>
      <c r="U8233">
        <v>0</v>
      </c>
      <c r="V8233">
        <v>0</v>
      </c>
      <c r="W8233">
        <v>0.15232116547666669</v>
      </c>
      <c r="X8233">
        <v>51.597095897767062</v>
      </c>
      <c r="Y8233">
        <v>7.0810329907762277</v>
      </c>
      <c r="Z8233">
        <v>4.8210110379716475</v>
      </c>
      <c r="AA8233">
        <v>0.10604926724260001</v>
      </c>
      <c r="AB8233">
        <v>14.473008583817638</v>
      </c>
      <c r="AC8233">
        <v>0</v>
      </c>
      <c r="AD8233">
        <v>0</v>
      </c>
      <c r="AE8233">
        <v>78.230518943051834</v>
      </c>
    </row>
    <row r="8234" spans="1:31" x14ac:dyDescent="0.3">
      <c r="A8234">
        <v>2643115</v>
      </c>
      <c r="B8234">
        <v>1</v>
      </c>
      <c r="C8234" t="s">
        <v>80</v>
      </c>
      <c r="D8234" t="s">
        <v>106</v>
      </c>
      <c r="E8234" t="s">
        <v>194</v>
      </c>
      <c r="F8234" t="s">
        <v>22418</v>
      </c>
      <c r="G8234" t="s">
        <v>161</v>
      </c>
      <c r="H8234" t="s">
        <v>144</v>
      </c>
      <c r="I8234" t="s">
        <v>136</v>
      </c>
      <c r="J8234" t="s">
        <v>137</v>
      </c>
      <c r="K8234" t="s">
        <v>162</v>
      </c>
      <c r="L8234" t="s">
        <v>22419</v>
      </c>
      <c r="M8234" t="s">
        <v>22420</v>
      </c>
      <c r="N8234">
        <v>0.768055555</v>
      </c>
      <c r="O8234">
        <v>0</v>
      </c>
      <c r="P8234">
        <v>0</v>
      </c>
      <c r="Q8234">
        <v>2</v>
      </c>
      <c r="R8234">
        <v>0</v>
      </c>
      <c r="S8234">
        <v>2</v>
      </c>
      <c r="T8234">
        <v>0</v>
      </c>
      <c r="U8234">
        <v>3</v>
      </c>
      <c r="V8234">
        <v>0</v>
      </c>
      <c r="W8234">
        <v>0</v>
      </c>
      <c r="X8234">
        <v>0</v>
      </c>
      <c r="Y8234">
        <v>9.1428347404565358</v>
      </c>
      <c r="Z8234">
        <v>0</v>
      </c>
      <c r="AA8234">
        <v>6.0085454294876186</v>
      </c>
      <c r="AB8234">
        <v>0</v>
      </c>
      <c r="AC8234">
        <v>21.759763740941896</v>
      </c>
      <c r="AD8234">
        <v>0</v>
      </c>
      <c r="AE8234">
        <v>36.911143910886054</v>
      </c>
    </row>
    <row r="8235" spans="1:31" x14ac:dyDescent="0.3">
      <c r="A8235">
        <v>2642780</v>
      </c>
      <c r="B8235">
        <v>1</v>
      </c>
      <c r="C8235" t="s">
        <v>80</v>
      </c>
      <c r="D8235" t="s">
        <v>100</v>
      </c>
      <c r="E8235" t="s">
        <v>147</v>
      </c>
      <c r="F8235" t="s">
        <v>22421</v>
      </c>
      <c r="G8235" t="s">
        <v>143</v>
      </c>
      <c r="H8235" t="s">
        <v>144</v>
      </c>
      <c r="I8235" t="s">
        <v>136</v>
      </c>
      <c r="J8235" t="s">
        <v>137</v>
      </c>
      <c r="K8235" t="s">
        <v>138</v>
      </c>
      <c r="L8235" t="s">
        <v>22422</v>
      </c>
      <c r="M8235" t="s">
        <v>22423</v>
      </c>
      <c r="N8235">
        <v>2.375277777</v>
      </c>
      <c r="O8235">
        <v>1</v>
      </c>
      <c r="P8235">
        <v>0</v>
      </c>
      <c r="Q8235">
        <v>1</v>
      </c>
      <c r="R8235">
        <v>0</v>
      </c>
      <c r="S8235">
        <v>4</v>
      </c>
      <c r="T8235">
        <v>0</v>
      </c>
      <c r="U8235">
        <v>0</v>
      </c>
      <c r="V8235">
        <v>0</v>
      </c>
      <c r="W8235">
        <v>75.719884103423752</v>
      </c>
      <c r="X8235">
        <v>0</v>
      </c>
      <c r="Y8235">
        <v>9.7641530491564303</v>
      </c>
      <c r="Z8235">
        <v>0</v>
      </c>
      <c r="AA8235">
        <v>32.734044937098865</v>
      </c>
      <c r="AB8235">
        <v>0</v>
      </c>
      <c r="AC8235">
        <v>0</v>
      </c>
      <c r="AD8235">
        <v>0</v>
      </c>
      <c r="AE8235">
        <v>118.21808208967906</v>
      </c>
    </row>
    <row r="8236" spans="1:31" x14ac:dyDescent="0.3">
      <c r="A8236">
        <v>2643172</v>
      </c>
      <c r="B8236">
        <v>1</v>
      </c>
      <c r="C8236" t="s">
        <v>80</v>
      </c>
      <c r="D8236" t="s">
        <v>104</v>
      </c>
      <c r="E8236" t="s">
        <v>152</v>
      </c>
      <c r="F8236" t="s">
        <v>22424</v>
      </c>
      <c r="G8236" t="s">
        <v>191</v>
      </c>
      <c r="H8236" t="s">
        <v>135</v>
      </c>
      <c r="I8236" t="s">
        <v>136</v>
      </c>
      <c r="J8236" t="s">
        <v>137</v>
      </c>
      <c r="K8236" t="s">
        <v>138</v>
      </c>
      <c r="L8236" t="s">
        <v>22425</v>
      </c>
      <c r="M8236" t="s">
        <v>22426</v>
      </c>
      <c r="N8236">
        <v>0.35194444400000002</v>
      </c>
      <c r="O8236">
        <v>0</v>
      </c>
      <c r="P8236">
        <v>350</v>
      </c>
      <c r="Q8236">
        <v>0</v>
      </c>
      <c r="R8236">
        <v>2</v>
      </c>
      <c r="S8236">
        <v>0</v>
      </c>
      <c r="T8236">
        <v>57</v>
      </c>
      <c r="U8236">
        <v>0</v>
      </c>
      <c r="V8236">
        <v>0</v>
      </c>
      <c r="W8236">
        <v>0</v>
      </c>
      <c r="X8236">
        <v>23.378325540402933</v>
      </c>
      <c r="Y8236">
        <v>0</v>
      </c>
      <c r="Z8236">
        <v>3.1257261680035362</v>
      </c>
      <c r="AA8236">
        <v>0</v>
      </c>
      <c r="AB8236">
        <v>22.595614914723846</v>
      </c>
      <c r="AC8236">
        <v>0</v>
      </c>
      <c r="AD8236">
        <v>0</v>
      </c>
      <c r="AE8236">
        <v>49.099666623130318</v>
      </c>
    </row>
    <row r="8237" spans="1:31" x14ac:dyDescent="0.3">
      <c r="A8237">
        <v>2643381</v>
      </c>
      <c r="B8237">
        <v>1</v>
      </c>
      <c r="C8237" t="s">
        <v>80</v>
      </c>
      <c r="D8237" t="s">
        <v>87</v>
      </c>
      <c r="E8237" t="s">
        <v>141</v>
      </c>
      <c r="F8237" t="s">
        <v>22427</v>
      </c>
      <c r="G8237" t="s">
        <v>149</v>
      </c>
      <c r="H8237" t="s">
        <v>144</v>
      </c>
      <c r="I8237" t="s">
        <v>136</v>
      </c>
      <c r="J8237" t="s">
        <v>137</v>
      </c>
      <c r="K8237" t="s">
        <v>138</v>
      </c>
      <c r="L8237" t="s">
        <v>22428</v>
      </c>
      <c r="M8237" t="s">
        <v>22429</v>
      </c>
      <c r="N8237">
        <v>1.2847222220000001</v>
      </c>
      <c r="O8237">
        <v>0</v>
      </c>
      <c r="P8237">
        <v>174</v>
      </c>
      <c r="Q8237">
        <v>0</v>
      </c>
      <c r="R8237">
        <v>0</v>
      </c>
      <c r="S8237">
        <v>0</v>
      </c>
      <c r="T8237">
        <v>9</v>
      </c>
      <c r="U8237">
        <v>0</v>
      </c>
      <c r="V8237">
        <v>0</v>
      </c>
      <c r="W8237">
        <v>0</v>
      </c>
      <c r="X8237">
        <v>58.200404771575116</v>
      </c>
      <c r="Y8237">
        <v>0</v>
      </c>
      <c r="Z8237">
        <v>0</v>
      </c>
      <c r="AA8237">
        <v>0</v>
      </c>
      <c r="AB8237">
        <v>11.894900400840132</v>
      </c>
      <c r="AC8237">
        <v>0</v>
      </c>
      <c r="AD8237">
        <v>0</v>
      </c>
      <c r="AE8237">
        <v>70.095305172415252</v>
      </c>
    </row>
    <row r="8238" spans="1:31" x14ac:dyDescent="0.3">
      <c r="A8238">
        <v>2642987</v>
      </c>
      <c r="B8238">
        <v>2</v>
      </c>
      <c r="C8238" t="s">
        <v>81</v>
      </c>
      <c r="D8238" t="s">
        <v>115</v>
      </c>
      <c r="E8238" t="s">
        <v>152</v>
      </c>
      <c r="F8238" t="s">
        <v>22430</v>
      </c>
      <c r="G8238" t="s">
        <v>224</v>
      </c>
      <c r="H8238" t="s">
        <v>135</v>
      </c>
      <c r="I8238" t="s">
        <v>136</v>
      </c>
      <c r="J8238" t="s">
        <v>137</v>
      </c>
      <c r="K8238" t="s">
        <v>138</v>
      </c>
      <c r="L8238" t="s">
        <v>22431</v>
      </c>
      <c r="M8238" t="s">
        <v>22432</v>
      </c>
      <c r="N8238">
        <v>0.234444444</v>
      </c>
      <c r="O8238">
        <v>0</v>
      </c>
      <c r="P8238">
        <v>16</v>
      </c>
      <c r="Q8238">
        <v>0</v>
      </c>
      <c r="R8238">
        <v>10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0.91427630101481172</v>
      </c>
      <c r="Y8238">
        <v>0</v>
      </c>
      <c r="Z8238">
        <v>6.4965723407743416</v>
      </c>
      <c r="AA8238">
        <v>0</v>
      </c>
      <c r="AB8238">
        <v>0</v>
      </c>
      <c r="AC8238">
        <v>0</v>
      </c>
      <c r="AD8238">
        <v>0</v>
      </c>
      <c r="AE8238">
        <v>7.410848641789153</v>
      </c>
    </row>
    <row r="8239" spans="1:31" x14ac:dyDescent="0.3">
      <c r="A8239">
        <v>2643026</v>
      </c>
      <c r="B8239">
        <v>1</v>
      </c>
      <c r="C8239" t="s">
        <v>80</v>
      </c>
      <c r="D8239" t="s">
        <v>96</v>
      </c>
      <c r="E8239" t="s">
        <v>147</v>
      </c>
      <c r="F8239" t="s">
        <v>8901</v>
      </c>
      <c r="G8239" t="s">
        <v>149</v>
      </c>
      <c r="H8239" t="s">
        <v>144</v>
      </c>
      <c r="I8239" t="s">
        <v>136</v>
      </c>
      <c r="J8239" t="s">
        <v>137</v>
      </c>
      <c r="K8239" t="s">
        <v>138</v>
      </c>
      <c r="L8239" t="s">
        <v>22433</v>
      </c>
      <c r="M8239" t="s">
        <v>22434</v>
      </c>
      <c r="N8239">
        <v>0.91222222200000003</v>
      </c>
      <c r="O8239">
        <v>0</v>
      </c>
      <c r="P8239">
        <v>34</v>
      </c>
      <c r="Q8239">
        <v>0</v>
      </c>
      <c r="R8239">
        <v>0</v>
      </c>
      <c r="S8239">
        <v>7</v>
      </c>
      <c r="T8239">
        <v>32</v>
      </c>
      <c r="U8239">
        <v>1</v>
      </c>
      <c r="V8239">
        <v>0</v>
      </c>
      <c r="W8239">
        <v>0</v>
      </c>
      <c r="X8239">
        <v>34.484512035159341</v>
      </c>
      <c r="Y8239">
        <v>0</v>
      </c>
      <c r="Z8239">
        <v>0</v>
      </c>
      <c r="AA8239">
        <v>782.08011839717017</v>
      </c>
      <c r="AB8239">
        <v>211.52326098986183</v>
      </c>
      <c r="AC8239">
        <v>111.81036674898003</v>
      </c>
      <c r="AD8239">
        <v>0</v>
      </c>
      <c r="AE8239">
        <v>1139.8982581711714</v>
      </c>
    </row>
    <row r="8240" spans="1:31" x14ac:dyDescent="0.3">
      <c r="A8240">
        <v>2642694</v>
      </c>
      <c r="B8240">
        <v>1</v>
      </c>
      <c r="C8240" t="s">
        <v>80</v>
      </c>
      <c r="D8240" t="s">
        <v>96</v>
      </c>
      <c r="E8240" t="s">
        <v>132</v>
      </c>
      <c r="F8240" t="s">
        <v>22435</v>
      </c>
      <c r="G8240" t="s">
        <v>134</v>
      </c>
      <c r="H8240" t="s">
        <v>135</v>
      </c>
      <c r="I8240" t="s">
        <v>136</v>
      </c>
      <c r="J8240" t="s">
        <v>137</v>
      </c>
      <c r="K8240" t="s">
        <v>138</v>
      </c>
      <c r="L8240" t="s">
        <v>22436</v>
      </c>
      <c r="M8240" t="s">
        <v>22437</v>
      </c>
      <c r="N8240">
        <v>1.4652777770000001</v>
      </c>
      <c r="O8240">
        <v>0</v>
      </c>
      <c r="P8240">
        <v>9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4.7362977754584961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4.7362977754584961</v>
      </c>
    </row>
    <row r="8241" spans="1:31" x14ac:dyDescent="0.3">
      <c r="A8241">
        <v>2673597</v>
      </c>
      <c r="B8241">
        <v>1</v>
      </c>
      <c r="C8241" t="s">
        <v>81</v>
      </c>
      <c r="D8241" t="s">
        <v>112</v>
      </c>
      <c r="E8241" t="s">
        <v>194</v>
      </c>
      <c r="F8241" t="s">
        <v>15575</v>
      </c>
      <c r="G8241" t="s">
        <v>149</v>
      </c>
      <c r="H8241" t="s">
        <v>144</v>
      </c>
      <c r="I8241" t="s">
        <v>136</v>
      </c>
      <c r="J8241" t="s">
        <v>137</v>
      </c>
      <c r="K8241" t="s">
        <v>138</v>
      </c>
      <c r="L8241" t="s">
        <v>22438</v>
      </c>
      <c r="M8241" t="s">
        <v>22439</v>
      </c>
      <c r="N8241">
        <v>9.6672222219999995</v>
      </c>
      <c r="O8241">
        <v>3</v>
      </c>
      <c r="P8241">
        <v>1279</v>
      </c>
      <c r="Q8241">
        <v>5</v>
      </c>
      <c r="R8241">
        <v>37</v>
      </c>
      <c r="S8241">
        <v>7</v>
      </c>
      <c r="T8241">
        <v>68</v>
      </c>
      <c r="U8241">
        <v>0</v>
      </c>
      <c r="V8241">
        <v>0</v>
      </c>
      <c r="W8241">
        <v>8.9006183200883342</v>
      </c>
      <c r="X8241">
        <v>1001.3410099237154</v>
      </c>
      <c r="Y8241">
        <v>371.15156238354717</v>
      </c>
      <c r="Z8241">
        <v>142.03207121530625</v>
      </c>
      <c r="AA8241">
        <v>148.24168983196083</v>
      </c>
      <c r="AB8241">
        <v>194.48782137322948</v>
      </c>
      <c r="AC8241">
        <v>0</v>
      </c>
      <c r="AD8241">
        <v>0</v>
      </c>
      <c r="AE8241">
        <v>1866.1547730478476</v>
      </c>
    </row>
    <row r="8242" spans="1:31" x14ac:dyDescent="0.3">
      <c r="A8242">
        <v>2642886</v>
      </c>
      <c r="B8242">
        <v>1</v>
      </c>
      <c r="C8242" t="s">
        <v>80</v>
      </c>
      <c r="D8242" t="s">
        <v>102</v>
      </c>
      <c r="E8242" t="s">
        <v>194</v>
      </c>
      <c r="F8242" t="s">
        <v>2273</v>
      </c>
      <c r="G8242" t="s">
        <v>149</v>
      </c>
      <c r="H8242" t="s">
        <v>144</v>
      </c>
      <c r="I8242" t="s">
        <v>241</v>
      </c>
      <c r="J8242" t="s">
        <v>137</v>
      </c>
      <c r="K8242" t="s">
        <v>138</v>
      </c>
      <c r="L8242" t="s">
        <v>22440</v>
      </c>
      <c r="M8242" t="s">
        <v>22441</v>
      </c>
      <c r="N8242">
        <v>2.1111110999999998E-2</v>
      </c>
      <c r="O8242">
        <v>0</v>
      </c>
      <c r="P8242">
        <v>235</v>
      </c>
      <c r="Q8242">
        <v>1</v>
      </c>
      <c r="R8242">
        <v>4</v>
      </c>
      <c r="S8242">
        <v>7</v>
      </c>
      <c r="T8242">
        <v>20</v>
      </c>
      <c r="U8242">
        <v>0</v>
      </c>
      <c r="V8242">
        <v>0</v>
      </c>
      <c r="W8242">
        <v>0</v>
      </c>
      <c r="X8242">
        <v>0.86912074072076051</v>
      </c>
      <c r="Y8242">
        <v>9.1377071947166655E-2</v>
      </c>
      <c r="Z8242">
        <v>0.15508439188632367</v>
      </c>
      <c r="AA8242">
        <v>2.0187634849850808</v>
      </c>
      <c r="AB8242">
        <v>0.28033654260193619</v>
      </c>
      <c r="AC8242">
        <v>0</v>
      </c>
      <c r="AD8242">
        <v>0</v>
      </c>
      <c r="AE8242">
        <v>3.414682232141268</v>
      </c>
    </row>
    <row r="8243" spans="1:31" x14ac:dyDescent="0.3">
      <c r="A8243">
        <v>2643281</v>
      </c>
      <c r="B8243">
        <v>1</v>
      </c>
      <c r="C8243" t="s">
        <v>80</v>
      </c>
      <c r="D8243" t="s">
        <v>97</v>
      </c>
      <c r="E8243" t="s">
        <v>194</v>
      </c>
      <c r="F8243" t="s">
        <v>19723</v>
      </c>
      <c r="G8243" t="s">
        <v>149</v>
      </c>
      <c r="H8243" t="s">
        <v>144</v>
      </c>
      <c r="I8243" t="s">
        <v>136</v>
      </c>
      <c r="J8243" t="s">
        <v>137</v>
      </c>
      <c r="K8243" t="s">
        <v>138</v>
      </c>
      <c r="L8243" t="s">
        <v>22442</v>
      </c>
      <c r="M8243" t="s">
        <v>22443</v>
      </c>
      <c r="N8243">
        <v>0.87527777699999998</v>
      </c>
      <c r="O8243">
        <v>2</v>
      </c>
      <c r="P8243">
        <v>981</v>
      </c>
      <c r="Q8243">
        <v>1</v>
      </c>
      <c r="R8243">
        <v>32</v>
      </c>
      <c r="S8243">
        <v>5</v>
      </c>
      <c r="T8243">
        <v>75</v>
      </c>
      <c r="U8243">
        <v>0</v>
      </c>
      <c r="V8243">
        <v>0</v>
      </c>
      <c r="W8243">
        <v>45.083938704175459</v>
      </c>
      <c r="X8243">
        <v>252.66044197493727</v>
      </c>
      <c r="Y8243">
        <v>0.10895744502205919</v>
      </c>
      <c r="Z8243">
        <v>10.899961016731588</v>
      </c>
      <c r="AA8243">
        <v>8.4944985727700146</v>
      </c>
      <c r="AB8243">
        <v>100.32805342980772</v>
      </c>
      <c r="AC8243">
        <v>0</v>
      </c>
      <c r="AD8243">
        <v>0</v>
      </c>
      <c r="AE8243">
        <v>417.57585114344408</v>
      </c>
    </row>
    <row r="8244" spans="1:31" x14ac:dyDescent="0.3">
      <c r="A8244">
        <v>2642757</v>
      </c>
      <c r="B8244">
        <v>1</v>
      </c>
      <c r="C8244" t="s">
        <v>81</v>
      </c>
      <c r="D8244" t="s">
        <v>125</v>
      </c>
      <c r="E8244" t="s">
        <v>194</v>
      </c>
      <c r="F8244" t="s">
        <v>3180</v>
      </c>
      <c r="G8244" t="s">
        <v>149</v>
      </c>
      <c r="H8244" t="s">
        <v>144</v>
      </c>
      <c r="I8244" t="s">
        <v>136</v>
      </c>
      <c r="J8244" t="s">
        <v>137</v>
      </c>
      <c r="K8244" t="s">
        <v>138</v>
      </c>
      <c r="L8244" t="s">
        <v>22444</v>
      </c>
      <c r="M8244" t="s">
        <v>22445</v>
      </c>
      <c r="N8244">
        <v>0.773888888</v>
      </c>
      <c r="O8244">
        <v>2</v>
      </c>
      <c r="P8244">
        <v>425</v>
      </c>
      <c r="Q8244">
        <v>118</v>
      </c>
      <c r="R8244">
        <v>13</v>
      </c>
      <c r="S8244">
        <v>4</v>
      </c>
      <c r="T8244">
        <v>19</v>
      </c>
      <c r="U8244">
        <v>0</v>
      </c>
      <c r="V8244">
        <v>0</v>
      </c>
      <c r="W8244">
        <v>1.8356585349124457</v>
      </c>
      <c r="X8244">
        <v>66.661399076453847</v>
      </c>
      <c r="Y8244">
        <v>644.01950482131201</v>
      </c>
      <c r="Z8244">
        <v>30.989388994421411</v>
      </c>
      <c r="AA8244">
        <v>4.1494312186969697</v>
      </c>
      <c r="AB8244">
        <v>6.4803763787896811</v>
      </c>
      <c r="AC8244">
        <v>0</v>
      </c>
      <c r="AD8244">
        <v>0</v>
      </c>
      <c r="AE8244">
        <v>754.13575902458626</v>
      </c>
    </row>
    <row r="8245" spans="1:31" x14ac:dyDescent="0.3">
      <c r="A8245">
        <v>2643089</v>
      </c>
      <c r="B8245">
        <v>1</v>
      </c>
      <c r="C8245" t="s">
        <v>81</v>
      </c>
      <c r="D8245" t="s">
        <v>112</v>
      </c>
      <c r="E8245" t="s">
        <v>147</v>
      </c>
      <c r="F8245" t="s">
        <v>22446</v>
      </c>
      <c r="G8245" t="s">
        <v>149</v>
      </c>
      <c r="H8245" t="s">
        <v>144</v>
      </c>
      <c r="I8245" t="s">
        <v>136</v>
      </c>
      <c r="J8245" t="s">
        <v>137</v>
      </c>
      <c r="K8245" t="s">
        <v>138</v>
      </c>
      <c r="L8245" t="s">
        <v>22447</v>
      </c>
      <c r="M8245" t="s">
        <v>22448</v>
      </c>
      <c r="N8245">
        <v>0.81388888800000003</v>
      </c>
      <c r="O8245">
        <v>2</v>
      </c>
      <c r="P8245">
        <v>153</v>
      </c>
      <c r="Q8245">
        <v>22</v>
      </c>
      <c r="R8245">
        <v>10</v>
      </c>
      <c r="S8245">
        <v>2</v>
      </c>
      <c r="T8245">
        <v>9</v>
      </c>
      <c r="U8245">
        <v>0</v>
      </c>
      <c r="V8245">
        <v>0</v>
      </c>
      <c r="W8245">
        <v>0.50112225540999988</v>
      </c>
      <c r="X8245">
        <v>20.305101685194899</v>
      </c>
      <c r="Y8245">
        <v>87.331358111647148</v>
      </c>
      <c r="Z8245">
        <v>59.353080206149215</v>
      </c>
      <c r="AA8245">
        <v>24.624506249766078</v>
      </c>
      <c r="AB8245">
        <v>1.7010945732327281</v>
      </c>
      <c r="AC8245">
        <v>0</v>
      </c>
      <c r="AD8245">
        <v>0</v>
      </c>
      <c r="AE8245">
        <v>193.81626308140005</v>
      </c>
    </row>
    <row r="8246" spans="1:31" x14ac:dyDescent="0.3">
      <c r="A8246">
        <v>2642803</v>
      </c>
      <c r="B8246">
        <v>1</v>
      </c>
      <c r="C8246" t="s">
        <v>81</v>
      </c>
      <c r="D8246" t="s">
        <v>112</v>
      </c>
      <c r="E8246" t="s">
        <v>194</v>
      </c>
      <c r="F8246" t="s">
        <v>3512</v>
      </c>
      <c r="G8246" t="s">
        <v>149</v>
      </c>
      <c r="H8246" t="s">
        <v>144</v>
      </c>
      <c r="I8246" t="s">
        <v>136</v>
      </c>
      <c r="J8246" t="s">
        <v>137</v>
      </c>
      <c r="K8246" t="s">
        <v>138</v>
      </c>
      <c r="L8246" t="s">
        <v>22449</v>
      </c>
      <c r="M8246" t="s">
        <v>22450</v>
      </c>
      <c r="N8246">
        <v>0.14111111100000001</v>
      </c>
      <c r="O8246">
        <v>3</v>
      </c>
      <c r="P8246">
        <v>1283</v>
      </c>
      <c r="Q8246">
        <v>5</v>
      </c>
      <c r="R8246">
        <v>37</v>
      </c>
      <c r="S8246">
        <v>7</v>
      </c>
      <c r="T8246">
        <v>69</v>
      </c>
      <c r="U8246">
        <v>0</v>
      </c>
      <c r="V8246">
        <v>0</v>
      </c>
      <c r="W8246">
        <v>0.10615068643666664</v>
      </c>
      <c r="X8246">
        <v>12.737798082294795</v>
      </c>
      <c r="Y8246">
        <v>5.0248214271086997</v>
      </c>
      <c r="Z8246">
        <v>1.8224162608508723</v>
      </c>
      <c r="AA8246">
        <v>1.8778614557651321</v>
      </c>
      <c r="AB8246">
        <v>2.356756648846817</v>
      </c>
      <c r="AC8246">
        <v>0</v>
      </c>
      <c r="AD8246">
        <v>0</v>
      </c>
      <c r="AE8246">
        <v>23.925804561302982</v>
      </c>
    </row>
    <row r="8247" spans="1:31" x14ac:dyDescent="0.3">
      <c r="A8247">
        <v>2643241</v>
      </c>
      <c r="B8247">
        <v>1</v>
      </c>
      <c r="C8247" t="s">
        <v>80</v>
      </c>
      <c r="D8247" t="s">
        <v>93</v>
      </c>
      <c r="E8247" t="s">
        <v>165</v>
      </c>
      <c r="F8247" t="s">
        <v>22451</v>
      </c>
      <c r="G8247" t="s">
        <v>224</v>
      </c>
      <c r="H8247" t="s">
        <v>135</v>
      </c>
      <c r="I8247" t="s">
        <v>136</v>
      </c>
      <c r="J8247" t="s">
        <v>137</v>
      </c>
      <c r="K8247" t="s">
        <v>138</v>
      </c>
      <c r="L8247" t="s">
        <v>22452</v>
      </c>
      <c r="M8247" t="s">
        <v>22453</v>
      </c>
      <c r="N8247">
        <v>5.7275</v>
      </c>
      <c r="O8247">
        <v>0</v>
      </c>
      <c r="P8247">
        <v>0</v>
      </c>
      <c r="Q8247">
        <v>0</v>
      </c>
      <c r="R8247">
        <v>4</v>
      </c>
      <c r="S8247">
        <v>0</v>
      </c>
      <c r="T8247">
        <v>2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131.00118970754227</v>
      </c>
      <c r="AA8247">
        <v>0</v>
      </c>
      <c r="AB8247">
        <v>51.268405077489334</v>
      </c>
      <c r="AC8247">
        <v>0</v>
      </c>
      <c r="AD8247">
        <v>0</v>
      </c>
      <c r="AE8247">
        <v>182.26959478503159</v>
      </c>
    </row>
    <row r="8248" spans="1:31" x14ac:dyDescent="0.3">
      <c r="A8248">
        <v>2643195</v>
      </c>
      <c r="B8248">
        <v>1</v>
      </c>
      <c r="C8248" t="s">
        <v>81</v>
      </c>
      <c r="D8248" t="s">
        <v>119</v>
      </c>
      <c r="E8248" t="s">
        <v>152</v>
      </c>
      <c r="F8248" t="s">
        <v>22454</v>
      </c>
      <c r="G8248" t="s">
        <v>191</v>
      </c>
      <c r="H8248" t="s">
        <v>135</v>
      </c>
      <c r="I8248" t="s">
        <v>136</v>
      </c>
      <c r="J8248" t="s">
        <v>137</v>
      </c>
      <c r="K8248" t="s">
        <v>138</v>
      </c>
      <c r="L8248" t="s">
        <v>22455</v>
      </c>
      <c r="M8248" t="s">
        <v>22456</v>
      </c>
      <c r="N8248">
        <v>1.978888888</v>
      </c>
      <c r="O8248">
        <v>0</v>
      </c>
      <c r="P8248">
        <v>92</v>
      </c>
      <c r="Q8248">
        <v>0</v>
      </c>
      <c r="R8248">
        <v>14</v>
      </c>
      <c r="S8248">
        <v>0</v>
      </c>
      <c r="T8248">
        <v>7</v>
      </c>
      <c r="U8248">
        <v>0</v>
      </c>
      <c r="V8248">
        <v>0</v>
      </c>
      <c r="W8248">
        <v>0</v>
      </c>
      <c r="X8248">
        <v>31.665612481347928</v>
      </c>
      <c r="Y8248">
        <v>0</v>
      </c>
      <c r="Z8248">
        <v>139.28141314078908</v>
      </c>
      <c r="AA8248">
        <v>0</v>
      </c>
      <c r="AB8248">
        <v>28.083050624833511</v>
      </c>
      <c r="AC8248">
        <v>0</v>
      </c>
      <c r="AD8248">
        <v>0</v>
      </c>
      <c r="AE8248">
        <v>199.03007624697051</v>
      </c>
    </row>
    <row r="8249" spans="1:31" x14ac:dyDescent="0.3">
      <c r="A8249">
        <v>2642949</v>
      </c>
      <c r="B8249">
        <v>1</v>
      </c>
      <c r="C8249" t="s">
        <v>80</v>
      </c>
      <c r="D8249" t="s">
        <v>84</v>
      </c>
      <c r="E8249" t="s">
        <v>165</v>
      </c>
      <c r="F8249" t="s">
        <v>22457</v>
      </c>
      <c r="G8249" t="s">
        <v>3645</v>
      </c>
      <c r="H8249" t="s">
        <v>135</v>
      </c>
      <c r="I8249" t="s">
        <v>136</v>
      </c>
      <c r="J8249" t="s">
        <v>137</v>
      </c>
      <c r="K8249" t="s">
        <v>138</v>
      </c>
      <c r="L8249" t="s">
        <v>22458</v>
      </c>
      <c r="M8249" t="s">
        <v>22459</v>
      </c>
      <c r="N8249">
        <v>4.6875</v>
      </c>
      <c r="O8249">
        <v>0</v>
      </c>
      <c r="P8249">
        <v>121</v>
      </c>
      <c r="Q8249">
        <v>0</v>
      </c>
      <c r="R8249">
        <v>0</v>
      </c>
      <c r="S8249">
        <v>0</v>
      </c>
      <c r="T8249">
        <v>24</v>
      </c>
      <c r="U8249">
        <v>0</v>
      </c>
      <c r="V8249">
        <v>0</v>
      </c>
      <c r="W8249">
        <v>0</v>
      </c>
      <c r="X8249">
        <v>155.47385242414853</v>
      </c>
      <c r="Y8249">
        <v>0</v>
      </c>
      <c r="Z8249">
        <v>0</v>
      </c>
      <c r="AA8249">
        <v>0</v>
      </c>
      <c r="AB8249">
        <v>89.346058941044745</v>
      </c>
      <c r="AC8249">
        <v>0</v>
      </c>
      <c r="AD8249">
        <v>0</v>
      </c>
      <c r="AE8249">
        <v>244.81991136519326</v>
      </c>
    </row>
    <row r="8250" spans="1:31" x14ac:dyDescent="0.3">
      <c r="A8250">
        <v>2642846</v>
      </c>
      <c r="B8250">
        <v>1</v>
      </c>
      <c r="C8250" t="s">
        <v>80</v>
      </c>
      <c r="D8250" t="s">
        <v>95</v>
      </c>
      <c r="E8250" t="s">
        <v>181</v>
      </c>
      <c r="F8250" t="s">
        <v>22460</v>
      </c>
      <c r="G8250" t="s">
        <v>220</v>
      </c>
      <c r="H8250" t="s">
        <v>144</v>
      </c>
      <c r="I8250" t="s">
        <v>136</v>
      </c>
      <c r="J8250" t="s">
        <v>137</v>
      </c>
      <c r="K8250" t="s">
        <v>162</v>
      </c>
      <c r="L8250" t="s">
        <v>22461</v>
      </c>
      <c r="M8250" t="s">
        <v>22462</v>
      </c>
      <c r="N8250">
        <v>1.75</v>
      </c>
      <c r="O8250">
        <v>11</v>
      </c>
      <c r="P8250">
        <v>766</v>
      </c>
      <c r="Q8250">
        <v>23</v>
      </c>
      <c r="R8250">
        <v>58</v>
      </c>
      <c r="S8250">
        <v>18</v>
      </c>
      <c r="T8250">
        <v>114</v>
      </c>
      <c r="U8250">
        <v>1</v>
      </c>
      <c r="V8250">
        <v>1</v>
      </c>
      <c r="W8250">
        <v>33.853210796066158</v>
      </c>
      <c r="X8250">
        <v>289.30036498825052</v>
      </c>
      <c r="Y8250">
        <v>807.2281839002128</v>
      </c>
      <c r="Z8250">
        <v>110.59722447453085</v>
      </c>
      <c r="AA8250">
        <v>150.37330931186114</v>
      </c>
      <c r="AB8250">
        <v>182.90895833091747</v>
      </c>
      <c r="AC8250">
        <v>2.0754445862840387</v>
      </c>
      <c r="AD8250">
        <v>0.22111435519835415</v>
      </c>
      <c r="AE8250">
        <v>1576.5578107433209</v>
      </c>
    </row>
    <row r="8251" spans="1:31" x14ac:dyDescent="0.3">
      <c r="A8251">
        <v>2643112</v>
      </c>
      <c r="B8251">
        <v>1</v>
      </c>
      <c r="C8251" t="s">
        <v>81</v>
      </c>
      <c r="D8251" t="s">
        <v>113</v>
      </c>
      <c r="E8251" t="s">
        <v>147</v>
      </c>
      <c r="F8251" t="s">
        <v>22463</v>
      </c>
      <c r="G8251" t="s">
        <v>149</v>
      </c>
      <c r="H8251" t="s">
        <v>144</v>
      </c>
      <c r="I8251" t="s">
        <v>241</v>
      </c>
      <c r="J8251" t="s">
        <v>137</v>
      </c>
      <c r="K8251" t="s">
        <v>138</v>
      </c>
      <c r="L8251" t="s">
        <v>22464</v>
      </c>
      <c r="M8251" t="s">
        <v>22465</v>
      </c>
      <c r="N8251">
        <v>0.01</v>
      </c>
      <c r="O8251">
        <v>2</v>
      </c>
      <c r="P8251">
        <v>854</v>
      </c>
      <c r="Q8251">
        <v>5</v>
      </c>
      <c r="R8251">
        <v>181</v>
      </c>
      <c r="S8251">
        <v>4</v>
      </c>
      <c r="T8251">
        <v>37</v>
      </c>
      <c r="U8251">
        <v>1</v>
      </c>
      <c r="V8251">
        <v>0</v>
      </c>
      <c r="W8251">
        <v>6.1682491199999993E-3</v>
      </c>
      <c r="X8251">
        <v>2.0423914390432496</v>
      </c>
      <c r="Y8251">
        <v>0.29476473409698001</v>
      </c>
      <c r="Z8251">
        <v>3.179317686710168</v>
      </c>
      <c r="AA8251">
        <v>0.18246237607520002</v>
      </c>
      <c r="AB8251">
        <v>0.26069295465304204</v>
      </c>
      <c r="AC8251">
        <v>0.53773692878000001</v>
      </c>
      <c r="AD8251">
        <v>0</v>
      </c>
      <c r="AE8251">
        <v>6.5035343684786397</v>
      </c>
    </row>
    <row r="8252" spans="1:31" x14ac:dyDescent="0.3">
      <c r="A8252">
        <v>2643255</v>
      </c>
      <c r="B8252">
        <v>1</v>
      </c>
      <c r="C8252" t="s">
        <v>80</v>
      </c>
      <c r="D8252" t="s">
        <v>108</v>
      </c>
      <c r="E8252" t="s">
        <v>152</v>
      </c>
      <c r="F8252" t="s">
        <v>22466</v>
      </c>
      <c r="G8252" t="s">
        <v>154</v>
      </c>
      <c r="H8252" t="s">
        <v>135</v>
      </c>
      <c r="I8252" t="s">
        <v>136</v>
      </c>
      <c r="J8252" t="s">
        <v>137</v>
      </c>
      <c r="K8252" t="s">
        <v>138</v>
      </c>
      <c r="L8252" t="s">
        <v>22467</v>
      </c>
      <c r="M8252" t="s">
        <v>22468</v>
      </c>
      <c r="N8252">
        <v>0.29527777700000002</v>
      </c>
      <c r="O8252">
        <v>0</v>
      </c>
      <c r="P8252">
        <v>66</v>
      </c>
      <c r="Q8252">
        <v>0</v>
      </c>
      <c r="R8252">
        <v>55</v>
      </c>
      <c r="S8252">
        <v>0</v>
      </c>
      <c r="T8252">
        <v>24</v>
      </c>
      <c r="U8252">
        <v>0</v>
      </c>
      <c r="V8252">
        <v>0</v>
      </c>
      <c r="W8252">
        <v>0</v>
      </c>
      <c r="X8252">
        <v>4.1633676591812385</v>
      </c>
      <c r="Y8252">
        <v>0</v>
      </c>
      <c r="Z8252">
        <v>39.194195602372616</v>
      </c>
      <c r="AA8252">
        <v>0</v>
      </c>
      <c r="AB8252">
        <v>7.1893290208286249</v>
      </c>
      <c r="AC8252">
        <v>0</v>
      </c>
      <c r="AD8252">
        <v>0</v>
      </c>
      <c r="AE8252">
        <v>50.54689228238248</v>
      </c>
    </row>
    <row r="8253" spans="1:31" x14ac:dyDescent="0.3">
      <c r="A8253">
        <v>2643175</v>
      </c>
      <c r="B8253">
        <v>1</v>
      </c>
      <c r="C8253" t="s">
        <v>80</v>
      </c>
      <c r="D8253" t="s">
        <v>105</v>
      </c>
      <c r="E8253" t="s">
        <v>165</v>
      </c>
      <c r="F8253" t="s">
        <v>22469</v>
      </c>
      <c r="G8253" t="s">
        <v>224</v>
      </c>
      <c r="H8253" t="s">
        <v>135</v>
      </c>
      <c r="I8253" t="s">
        <v>136</v>
      </c>
      <c r="J8253" t="s">
        <v>137</v>
      </c>
      <c r="K8253" t="s">
        <v>138</v>
      </c>
      <c r="L8253" t="s">
        <v>22470</v>
      </c>
      <c r="M8253" t="s">
        <v>22471</v>
      </c>
      <c r="N8253">
        <v>1.036944444</v>
      </c>
      <c r="O8253">
        <v>0</v>
      </c>
      <c r="P8253">
        <v>88</v>
      </c>
      <c r="Q8253">
        <v>0</v>
      </c>
      <c r="R8253">
        <v>0</v>
      </c>
      <c r="S8253">
        <v>0</v>
      </c>
      <c r="T8253">
        <v>3</v>
      </c>
      <c r="U8253">
        <v>0</v>
      </c>
      <c r="V8253">
        <v>0</v>
      </c>
      <c r="W8253">
        <v>0</v>
      </c>
      <c r="X8253">
        <v>33.878909050020717</v>
      </c>
      <c r="Y8253">
        <v>0</v>
      </c>
      <c r="Z8253">
        <v>0</v>
      </c>
      <c r="AA8253">
        <v>0</v>
      </c>
      <c r="AB8253">
        <v>0.62906510514960301</v>
      </c>
      <c r="AC8253">
        <v>0</v>
      </c>
      <c r="AD8253">
        <v>0</v>
      </c>
      <c r="AE8253">
        <v>34.507974155170317</v>
      </c>
    </row>
    <row r="8254" spans="1:31" x14ac:dyDescent="0.3">
      <c r="A8254">
        <v>2642783</v>
      </c>
      <c r="B8254">
        <v>1</v>
      </c>
      <c r="C8254" t="s">
        <v>80</v>
      </c>
      <c r="D8254" t="s">
        <v>106</v>
      </c>
      <c r="E8254" t="s">
        <v>194</v>
      </c>
      <c r="F8254" t="s">
        <v>22418</v>
      </c>
      <c r="G8254" t="s">
        <v>161</v>
      </c>
      <c r="H8254" t="s">
        <v>144</v>
      </c>
      <c r="I8254" t="s">
        <v>136</v>
      </c>
      <c r="J8254" t="s">
        <v>137</v>
      </c>
      <c r="K8254" t="s">
        <v>162</v>
      </c>
      <c r="L8254" t="s">
        <v>22472</v>
      </c>
      <c r="M8254" t="s">
        <v>22473</v>
      </c>
      <c r="N8254">
        <v>3.7925</v>
      </c>
      <c r="O8254">
        <v>0</v>
      </c>
      <c r="P8254">
        <v>0</v>
      </c>
      <c r="Q8254">
        <v>2</v>
      </c>
      <c r="R8254">
        <v>0</v>
      </c>
      <c r="S8254">
        <v>2</v>
      </c>
      <c r="T8254">
        <v>0</v>
      </c>
      <c r="U8254">
        <v>3</v>
      </c>
      <c r="V8254">
        <v>0</v>
      </c>
      <c r="W8254">
        <v>0</v>
      </c>
      <c r="X8254">
        <v>0</v>
      </c>
      <c r="Y8254">
        <v>42.539577518027066</v>
      </c>
      <c r="Z8254">
        <v>0</v>
      </c>
      <c r="AA8254">
        <v>27.690975098402298</v>
      </c>
      <c r="AB8254">
        <v>0</v>
      </c>
      <c r="AC8254">
        <v>110.17425588031176</v>
      </c>
      <c r="AD8254">
        <v>0</v>
      </c>
      <c r="AE8254">
        <v>180.40480849674111</v>
      </c>
    </row>
    <row r="8255" spans="1:31" x14ac:dyDescent="0.3">
      <c r="A8255">
        <v>2643361</v>
      </c>
      <c r="B8255">
        <v>1</v>
      </c>
      <c r="C8255" t="s">
        <v>81</v>
      </c>
      <c r="D8255" t="s">
        <v>120</v>
      </c>
      <c r="E8255" t="s">
        <v>194</v>
      </c>
      <c r="F8255" t="s">
        <v>22474</v>
      </c>
      <c r="G8255" t="s">
        <v>149</v>
      </c>
      <c r="H8255" t="s">
        <v>144</v>
      </c>
      <c r="I8255" t="s">
        <v>136</v>
      </c>
      <c r="J8255" t="s">
        <v>137</v>
      </c>
      <c r="K8255" t="s">
        <v>138</v>
      </c>
      <c r="L8255" t="s">
        <v>22475</v>
      </c>
      <c r="M8255" t="s">
        <v>22476</v>
      </c>
      <c r="N8255">
        <v>0.44444444399999999</v>
      </c>
      <c r="O8255">
        <v>7</v>
      </c>
      <c r="P8255">
        <v>1217</v>
      </c>
      <c r="Q8255">
        <v>114</v>
      </c>
      <c r="R8255">
        <v>66</v>
      </c>
      <c r="S8255">
        <v>23</v>
      </c>
      <c r="T8255">
        <v>67</v>
      </c>
      <c r="U8255">
        <v>2</v>
      </c>
      <c r="V8255">
        <v>0</v>
      </c>
      <c r="W8255">
        <v>1.2010809815299726</v>
      </c>
      <c r="X8255">
        <v>104.99175978852315</v>
      </c>
      <c r="Y8255">
        <v>297.67517835037455</v>
      </c>
      <c r="Z8255">
        <v>105.32618644160591</v>
      </c>
      <c r="AA8255">
        <v>38.874877798322821</v>
      </c>
      <c r="AB8255">
        <v>15.724824294772432</v>
      </c>
      <c r="AC8255">
        <v>8.0095018253046426</v>
      </c>
      <c r="AD8255">
        <v>0</v>
      </c>
      <c r="AE8255">
        <v>571.80340948043352</v>
      </c>
    </row>
    <row r="8256" spans="1:31" x14ac:dyDescent="0.3">
      <c r="A8256">
        <v>2643218</v>
      </c>
      <c r="B8256">
        <v>1</v>
      </c>
      <c r="C8256" t="s">
        <v>80</v>
      </c>
      <c r="D8256" t="s">
        <v>87</v>
      </c>
      <c r="E8256" t="s">
        <v>194</v>
      </c>
      <c r="F8256" t="s">
        <v>22477</v>
      </c>
      <c r="G8256" t="s">
        <v>149</v>
      </c>
      <c r="H8256" t="s">
        <v>144</v>
      </c>
      <c r="I8256" t="s">
        <v>136</v>
      </c>
      <c r="J8256" t="s">
        <v>137</v>
      </c>
      <c r="K8256" t="s">
        <v>138</v>
      </c>
      <c r="L8256" t="s">
        <v>22478</v>
      </c>
      <c r="M8256" t="s">
        <v>22479</v>
      </c>
      <c r="N8256">
        <v>0.17138888799999999</v>
      </c>
      <c r="O8256">
        <v>1</v>
      </c>
      <c r="P8256">
        <v>6995</v>
      </c>
      <c r="Q8256">
        <v>0</v>
      </c>
      <c r="R8256">
        <v>0</v>
      </c>
      <c r="S8256">
        <v>52</v>
      </c>
      <c r="T8256">
        <v>1094</v>
      </c>
      <c r="U8256">
        <v>27</v>
      </c>
      <c r="V8256">
        <v>24</v>
      </c>
      <c r="W8256">
        <v>0.11251695665014902</v>
      </c>
      <c r="X8256">
        <v>346.05892657709074</v>
      </c>
      <c r="Y8256">
        <v>0</v>
      </c>
      <c r="Z8256">
        <v>0</v>
      </c>
      <c r="AA8256">
        <v>295.74427829076575</v>
      </c>
      <c r="AB8256">
        <v>431.17742215313291</v>
      </c>
      <c r="AC8256">
        <v>130.97062615772646</v>
      </c>
      <c r="AD8256">
        <v>24.128302648115866</v>
      </c>
      <c r="AE8256">
        <v>1228.1920727834818</v>
      </c>
    </row>
    <row r="8257" spans="1:31" x14ac:dyDescent="0.3">
      <c r="A8257">
        <v>2642719</v>
      </c>
      <c r="B8257">
        <v>2</v>
      </c>
      <c r="C8257" t="s">
        <v>80</v>
      </c>
      <c r="D8257" t="s">
        <v>97</v>
      </c>
      <c r="E8257" t="s">
        <v>194</v>
      </c>
      <c r="F8257" t="s">
        <v>22480</v>
      </c>
      <c r="G8257" t="s">
        <v>143</v>
      </c>
      <c r="H8257" t="s">
        <v>144</v>
      </c>
      <c r="I8257" t="s">
        <v>136</v>
      </c>
      <c r="J8257" t="s">
        <v>137</v>
      </c>
      <c r="K8257" t="s">
        <v>138</v>
      </c>
      <c r="L8257" t="s">
        <v>22198</v>
      </c>
      <c r="M8257" t="s">
        <v>22481</v>
      </c>
      <c r="N8257">
        <v>0.63833333299999995</v>
      </c>
      <c r="O8257">
        <v>1</v>
      </c>
      <c r="P8257">
        <v>1549</v>
      </c>
      <c r="Q8257">
        <v>1</v>
      </c>
      <c r="R8257">
        <v>107</v>
      </c>
      <c r="S8257">
        <v>7</v>
      </c>
      <c r="T8257">
        <v>182</v>
      </c>
      <c r="U8257">
        <v>1</v>
      </c>
      <c r="V8257">
        <v>0</v>
      </c>
      <c r="W8257">
        <v>19.198660914005021</v>
      </c>
      <c r="X8257">
        <v>291.43596328688517</v>
      </c>
      <c r="Y8257">
        <v>1.7674983202799999</v>
      </c>
      <c r="Z8257">
        <v>17.600438708776476</v>
      </c>
      <c r="AA8257">
        <v>111.68012397512358</v>
      </c>
      <c r="AB8257">
        <v>138.66972291756727</v>
      </c>
      <c r="AC8257">
        <v>21.202229675191234</v>
      </c>
      <c r="AD8257">
        <v>0</v>
      </c>
      <c r="AE8257">
        <v>601.55463779782883</v>
      </c>
    </row>
    <row r="8258" spans="1:31" x14ac:dyDescent="0.3">
      <c r="A8258">
        <v>2642812</v>
      </c>
      <c r="B8258">
        <v>1</v>
      </c>
      <c r="C8258" t="s">
        <v>80</v>
      </c>
      <c r="D8258" t="s">
        <v>83</v>
      </c>
      <c r="E8258" t="s">
        <v>152</v>
      </c>
      <c r="F8258" t="s">
        <v>22482</v>
      </c>
      <c r="G8258" t="s">
        <v>161</v>
      </c>
      <c r="H8258" t="s">
        <v>135</v>
      </c>
      <c r="I8258" t="s">
        <v>136</v>
      </c>
      <c r="J8258" t="s">
        <v>137</v>
      </c>
      <c r="K8258" t="s">
        <v>162</v>
      </c>
      <c r="L8258" t="s">
        <v>22483</v>
      </c>
      <c r="M8258" t="s">
        <v>22484</v>
      </c>
      <c r="N8258">
        <v>1.820277777</v>
      </c>
      <c r="O8258">
        <v>0</v>
      </c>
      <c r="P8258">
        <v>529</v>
      </c>
      <c r="Q8258">
        <v>0</v>
      </c>
      <c r="R8258">
        <v>0</v>
      </c>
      <c r="S8258">
        <v>0</v>
      </c>
      <c r="T8258">
        <v>107</v>
      </c>
      <c r="U8258">
        <v>0</v>
      </c>
      <c r="V8258">
        <v>0</v>
      </c>
      <c r="W8258">
        <v>0</v>
      </c>
      <c r="X8258">
        <v>253.93859128747781</v>
      </c>
      <c r="Y8258">
        <v>0</v>
      </c>
      <c r="Z8258">
        <v>0</v>
      </c>
      <c r="AA8258">
        <v>0</v>
      </c>
      <c r="AB8258">
        <v>600.6803284603576</v>
      </c>
      <c r="AC8258">
        <v>0</v>
      </c>
      <c r="AD8258">
        <v>0</v>
      </c>
      <c r="AE8258">
        <v>854.61891974783543</v>
      </c>
    </row>
    <row r="8259" spans="1:31" x14ac:dyDescent="0.3">
      <c r="A8259">
        <v>2642743</v>
      </c>
      <c r="B8259">
        <v>1</v>
      </c>
      <c r="C8259" t="s">
        <v>81</v>
      </c>
      <c r="D8259" t="s">
        <v>125</v>
      </c>
      <c r="E8259" t="s">
        <v>194</v>
      </c>
      <c r="F8259" t="s">
        <v>22485</v>
      </c>
      <c r="G8259" t="s">
        <v>149</v>
      </c>
      <c r="H8259" t="s">
        <v>144</v>
      </c>
      <c r="I8259" t="s">
        <v>136</v>
      </c>
      <c r="J8259" t="s">
        <v>137</v>
      </c>
      <c r="K8259" t="s">
        <v>138</v>
      </c>
      <c r="L8259" t="s">
        <v>22486</v>
      </c>
      <c r="M8259" t="s">
        <v>22487</v>
      </c>
      <c r="N8259">
        <v>1.34</v>
      </c>
      <c r="O8259">
        <v>5</v>
      </c>
      <c r="P8259">
        <v>92</v>
      </c>
      <c r="Q8259">
        <v>159</v>
      </c>
      <c r="R8259">
        <v>206</v>
      </c>
      <c r="S8259">
        <v>18</v>
      </c>
      <c r="T8259">
        <v>16</v>
      </c>
      <c r="U8259">
        <v>1</v>
      </c>
      <c r="V8259">
        <v>0</v>
      </c>
      <c r="W8259">
        <v>11.270482155575873</v>
      </c>
      <c r="X8259">
        <v>18.905766757849328</v>
      </c>
      <c r="Y8259">
        <v>745.47545708673158</v>
      </c>
      <c r="Z8259">
        <v>586.1424274601668</v>
      </c>
      <c r="AA8259">
        <v>87.560893379118795</v>
      </c>
      <c r="AB8259">
        <v>20.328142094743747</v>
      </c>
      <c r="AC8259">
        <v>39.232192014047627</v>
      </c>
      <c r="AD8259">
        <v>0</v>
      </c>
      <c r="AE8259">
        <v>1508.9153609482337</v>
      </c>
    </row>
    <row r="8260" spans="1:31" x14ac:dyDescent="0.3">
      <c r="A8260">
        <v>2643284</v>
      </c>
      <c r="B8260">
        <v>1</v>
      </c>
      <c r="C8260" t="s">
        <v>81</v>
      </c>
      <c r="D8260" t="s">
        <v>118</v>
      </c>
      <c r="E8260" t="s">
        <v>147</v>
      </c>
      <c r="F8260" t="s">
        <v>22488</v>
      </c>
      <c r="G8260" t="s">
        <v>154</v>
      </c>
      <c r="H8260" t="s">
        <v>144</v>
      </c>
      <c r="I8260" t="s">
        <v>136</v>
      </c>
      <c r="J8260" t="s">
        <v>137</v>
      </c>
      <c r="K8260" t="s">
        <v>138</v>
      </c>
      <c r="L8260" t="s">
        <v>22489</v>
      </c>
      <c r="M8260" t="s">
        <v>22490</v>
      </c>
      <c r="N8260">
        <v>0.109166666</v>
      </c>
      <c r="O8260">
        <v>0</v>
      </c>
      <c r="P8260">
        <v>405</v>
      </c>
      <c r="Q8260">
        <v>0</v>
      </c>
      <c r="R8260">
        <v>16</v>
      </c>
      <c r="S8260">
        <v>0</v>
      </c>
      <c r="T8260">
        <v>42</v>
      </c>
      <c r="U8260">
        <v>0</v>
      </c>
      <c r="V8260">
        <v>0</v>
      </c>
      <c r="W8260">
        <v>0</v>
      </c>
      <c r="X8260">
        <v>4.0080795360438435</v>
      </c>
      <c r="Y8260">
        <v>0</v>
      </c>
      <c r="Z8260">
        <v>1.8008301799238469</v>
      </c>
      <c r="AA8260">
        <v>0</v>
      </c>
      <c r="AB8260">
        <v>2.8965455676197385</v>
      </c>
      <c r="AC8260">
        <v>0</v>
      </c>
      <c r="AD8260">
        <v>0</v>
      </c>
      <c r="AE8260">
        <v>8.7054552835874297</v>
      </c>
    </row>
    <row r="8261" spans="1:31" x14ac:dyDescent="0.3">
      <c r="A8261">
        <v>2642912</v>
      </c>
      <c r="B8261">
        <v>1</v>
      </c>
      <c r="C8261" t="s">
        <v>80</v>
      </c>
      <c r="D8261" t="s">
        <v>87</v>
      </c>
      <c r="E8261" t="s">
        <v>214</v>
      </c>
      <c r="F8261" t="s">
        <v>22491</v>
      </c>
      <c r="G8261" t="s">
        <v>300</v>
      </c>
      <c r="H8261" t="s">
        <v>135</v>
      </c>
      <c r="I8261" t="s">
        <v>136</v>
      </c>
      <c r="J8261" t="s">
        <v>137</v>
      </c>
      <c r="K8261" t="s">
        <v>138</v>
      </c>
      <c r="L8261" t="s">
        <v>22492</v>
      </c>
      <c r="M8261" t="s">
        <v>22493</v>
      </c>
      <c r="N8261">
        <v>1.2280555550000001</v>
      </c>
      <c r="O8261">
        <v>0</v>
      </c>
      <c r="P8261">
        <v>12</v>
      </c>
      <c r="Q8261">
        <v>0</v>
      </c>
      <c r="R8261">
        <v>0</v>
      </c>
      <c r="S8261">
        <v>0</v>
      </c>
      <c r="T8261">
        <v>5</v>
      </c>
      <c r="U8261">
        <v>0</v>
      </c>
      <c r="V8261">
        <v>0</v>
      </c>
      <c r="W8261">
        <v>0</v>
      </c>
      <c r="X8261">
        <v>4.2832109428932341</v>
      </c>
      <c r="Y8261">
        <v>0</v>
      </c>
      <c r="Z8261">
        <v>0</v>
      </c>
      <c r="AA8261">
        <v>0</v>
      </c>
      <c r="AB8261">
        <v>3.9415125111085145</v>
      </c>
      <c r="AC8261">
        <v>0</v>
      </c>
      <c r="AD8261">
        <v>0</v>
      </c>
      <c r="AE8261">
        <v>8.2247234540017491</v>
      </c>
    </row>
    <row r="8262" spans="1:31" x14ac:dyDescent="0.3">
      <c r="A8262">
        <v>2642789</v>
      </c>
      <c r="B8262">
        <v>1</v>
      </c>
      <c r="C8262" t="s">
        <v>80</v>
      </c>
      <c r="D8262" t="s">
        <v>107</v>
      </c>
      <c r="E8262" t="s">
        <v>132</v>
      </c>
      <c r="F8262" t="s">
        <v>22494</v>
      </c>
      <c r="G8262" t="s">
        <v>183</v>
      </c>
      <c r="H8262" t="s">
        <v>135</v>
      </c>
      <c r="I8262" t="s">
        <v>136</v>
      </c>
      <c r="J8262" t="s">
        <v>3</v>
      </c>
      <c r="K8262" t="s">
        <v>138</v>
      </c>
      <c r="L8262" t="s">
        <v>22495</v>
      </c>
      <c r="M8262" t="s">
        <v>22496</v>
      </c>
      <c r="N8262">
        <v>1.3136111109999999</v>
      </c>
      <c r="O8262">
        <v>0</v>
      </c>
      <c r="P8262">
        <v>2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0.26960194192386799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0.26960194192386799</v>
      </c>
    </row>
    <row r="8263" spans="1:31" x14ac:dyDescent="0.3">
      <c r="A8263">
        <v>2642806</v>
      </c>
      <c r="B8263">
        <v>1</v>
      </c>
      <c r="C8263" t="s">
        <v>81</v>
      </c>
      <c r="D8263" t="s">
        <v>123</v>
      </c>
      <c r="E8263" t="s">
        <v>152</v>
      </c>
      <c r="F8263" t="s">
        <v>22497</v>
      </c>
      <c r="G8263" t="s">
        <v>161</v>
      </c>
      <c r="H8263" t="s">
        <v>135</v>
      </c>
      <c r="I8263" t="s">
        <v>136</v>
      </c>
      <c r="J8263" t="s">
        <v>137</v>
      </c>
      <c r="K8263" t="s">
        <v>162</v>
      </c>
      <c r="L8263" t="s">
        <v>22498</v>
      </c>
      <c r="M8263" t="s">
        <v>22499</v>
      </c>
      <c r="N8263">
        <v>9.9608333330000001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90</v>
      </c>
      <c r="U8263">
        <v>0</v>
      </c>
      <c r="V8263">
        <v>1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315.84498340269602</v>
      </c>
      <c r="AC8263">
        <v>0</v>
      </c>
      <c r="AD8263">
        <v>2.5933724016903881</v>
      </c>
      <c r="AE8263">
        <v>318.43835580438639</v>
      </c>
    </row>
    <row r="8264" spans="1:31" x14ac:dyDescent="0.3">
      <c r="A8264">
        <v>2643138</v>
      </c>
      <c r="B8264">
        <v>1</v>
      </c>
      <c r="C8264" t="s">
        <v>80</v>
      </c>
      <c r="D8264" t="s">
        <v>98</v>
      </c>
      <c r="E8264" t="s">
        <v>165</v>
      </c>
      <c r="F8264" t="s">
        <v>22500</v>
      </c>
      <c r="G8264" t="s">
        <v>224</v>
      </c>
      <c r="H8264" t="s">
        <v>135</v>
      </c>
      <c r="I8264" t="s">
        <v>136</v>
      </c>
      <c r="J8264" t="s">
        <v>137</v>
      </c>
      <c r="K8264" t="s">
        <v>138</v>
      </c>
      <c r="L8264" t="s">
        <v>22501</v>
      </c>
      <c r="M8264" t="s">
        <v>22502</v>
      </c>
      <c r="N8264">
        <v>1.68</v>
      </c>
      <c r="O8264">
        <v>0</v>
      </c>
      <c r="P8264">
        <v>42</v>
      </c>
      <c r="Q8264">
        <v>0</v>
      </c>
      <c r="R8264">
        <v>2</v>
      </c>
      <c r="S8264">
        <v>0</v>
      </c>
      <c r="T8264">
        <v>2</v>
      </c>
      <c r="U8264">
        <v>0</v>
      </c>
      <c r="V8264">
        <v>0</v>
      </c>
      <c r="W8264">
        <v>0</v>
      </c>
      <c r="X8264">
        <v>37.019303008849612</v>
      </c>
      <c r="Y8264">
        <v>0</v>
      </c>
      <c r="Z8264">
        <v>14.716912732567121</v>
      </c>
      <c r="AA8264">
        <v>0</v>
      </c>
      <c r="AB8264">
        <v>2.8091955411921035</v>
      </c>
      <c r="AC8264">
        <v>0</v>
      </c>
      <c r="AD8264">
        <v>0</v>
      </c>
      <c r="AE8264">
        <v>54.545411282608832</v>
      </c>
    </row>
    <row r="8265" spans="1:31" x14ac:dyDescent="0.3">
      <c r="A8265">
        <v>2642952</v>
      </c>
      <c r="B8265">
        <v>1</v>
      </c>
      <c r="C8265" t="s">
        <v>80</v>
      </c>
      <c r="D8265" t="s">
        <v>97</v>
      </c>
      <c r="E8265" t="s">
        <v>165</v>
      </c>
      <c r="F8265" t="s">
        <v>22503</v>
      </c>
      <c r="G8265" t="s">
        <v>224</v>
      </c>
      <c r="H8265" t="s">
        <v>135</v>
      </c>
      <c r="I8265" t="s">
        <v>136</v>
      </c>
      <c r="J8265" t="s">
        <v>137</v>
      </c>
      <c r="K8265" t="s">
        <v>138</v>
      </c>
      <c r="L8265" t="s">
        <v>22504</v>
      </c>
      <c r="M8265" t="s">
        <v>22505</v>
      </c>
      <c r="N8265">
        <v>4.8041666660000004</v>
      </c>
      <c r="O8265">
        <v>0</v>
      </c>
      <c r="P8265">
        <v>39</v>
      </c>
      <c r="Q8265">
        <v>0</v>
      </c>
      <c r="R8265">
        <v>1</v>
      </c>
      <c r="S8265">
        <v>0</v>
      </c>
      <c r="T8265">
        <v>5</v>
      </c>
      <c r="U8265">
        <v>0</v>
      </c>
      <c r="V8265">
        <v>0</v>
      </c>
      <c r="W8265">
        <v>0</v>
      </c>
      <c r="X8265">
        <v>42.686505082533216</v>
      </c>
      <c r="Y8265">
        <v>0</v>
      </c>
      <c r="Z8265">
        <v>0</v>
      </c>
      <c r="AA8265">
        <v>0</v>
      </c>
      <c r="AB8265">
        <v>4.2125603266855585</v>
      </c>
      <c r="AC8265">
        <v>0</v>
      </c>
      <c r="AD8265">
        <v>0</v>
      </c>
      <c r="AE8265">
        <v>46.899065409218778</v>
      </c>
    </row>
    <row r="8266" spans="1:31" x14ac:dyDescent="0.3">
      <c r="A8266">
        <v>2642749</v>
      </c>
      <c r="B8266">
        <v>1</v>
      </c>
      <c r="C8266" t="s">
        <v>80</v>
      </c>
      <c r="D8266" t="s">
        <v>83</v>
      </c>
      <c r="E8266" t="s">
        <v>152</v>
      </c>
      <c r="F8266" t="s">
        <v>22506</v>
      </c>
      <c r="G8266" t="s">
        <v>161</v>
      </c>
      <c r="H8266" t="s">
        <v>135</v>
      </c>
      <c r="I8266" t="s">
        <v>136</v>
      </c>
      <c r="J8266" t="s">
        <v>137</v>
      </c>
      <c r="K8266" t="s">
        <v>162</v>
      </c>
      <c r="L8266" t="s">
        <v>22507</v>
      </c>
      <c r="M8266" t="s">
        <v>22508</v>
      </c>
      <c r="N8266">
        <v>1.206388888</v>
      </c>
      <c r="O8266">
        <v>0</v>
      </c>
      <c r="P8266">
        <v>368</v>
      </c>
      <c r="Q8266">
        <v>0</v>
      </c>
      <c r="R8266">
        <v>0</v>
      </c>
      <c r="S8266">
        <v>0</v>
      </c>
      <c r="T8266">
        <v>78</v>
      </c>
      <c r="U8266">
        <v>0</v>
      </c>
      <c r="V8266">
        <v>0</v>
      </c>
      <c r="W8266">
        <v>0</v>
      </c>
      <c r="X8266">
        <v>101.1422577381181</v>
      </c>
      <c r="Y8266">
        <v>0</v>
      </c>
      <c r="Z8266">
        <v>0</v>
      </c>
      <c r="AA8266">
        <v>0</v>
      </c>
      <c r="AB8266">
        <v>131.21353815695937</v>
      </c>
      <c r="AC8266">
        <v>0</v>
      </c>
      <c r="AD8266">
        <v>0</v>
      </c>
      <c r="AE8266">
        <v>232.35579589507748</v>
      </c>
    </row>
    <row r="8267" spans="1:31" x14ac:dyDescent="0.3">
      <c r="A8267">
        <v>2643098</v>
      </c>
      <c r="B8267">
        <v>1</v>
      </c>
      <c r="C8267" t="s">
        <v>81</v>
      </c>
      <c r="D8267" t="s">
        <v>118</v>
      </c>
      <c r="E8267" t="s">
        <v>141</v>
      </c>
      <c r="F8267" t="s">
        <v>7153</v>
      </c>
      <c r="G8267" t="s">
        <v>143</v>
      </c>
      <c r="H8267" t="s">
        <v>144</v>
      </c>
      <c r="I8267" t="s">
        <v>136</v>
      </c>
      <c r="J8267" t="s">
        <v>137</v>
      </c>
      <c r="K8267" t="s">
        <v>138</v>
      </c>
      <c r="L8267" t="s">
        <v>22509</v>
      </c>
      <c r="M8267" t="s">
        <v>22510</v>
      </c>
      <c r="N8267">
        <v>3.4127777770000001</v>
      </c>
      <c r="O8267">
        <v>0</v>
      </c>
      <c r="P8267">
        <v>0</v>
      </c>
      <c r="Q8267">
        <v>0</v>
      </c>
      <c r="R8267">
        <v>8</v>
      </c>
      <c r="S8267">
        <v>0</v>
      </c>
      <c r="T8267">
        <v>2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86.981359115025597</v>
      </c>
      <c r="AA8267">
        <v>0</v>
      </c>
      <c r="AB8267">
        <v>12.340757333972222</v>
      </c>
      <c r="AC8267">
        <v>0</v>
      </c>
      <c r="AD8267">
        <v>0</v>
      </c>
      <c r="AE8267">
        <v>99.322116448997818</v>
      </c>
    </row>
    <row r="8268" spans="1:31" x14ac:dyDescent="0.3">
      <c r="A8268">
        <v>2642852</v>
      </c>
      <c r="B8268">
        <v>1</v>
      </c>
      <c r="C8268" t="s">
        <v>80</v>
      </c>
      <c r="D8268" t="s">
        <v>94</v>
      </c>
      <c r="E8268" t="s">
        <v>152</v>
      </c>
      <c r="F8268" t="s">
        <v>22511</v>
      </c>
      <c r="G8268" t="s">
        <v>224</v>
      </c>
      <c r="H8268" t="s">
        <v>135</v>
      </c>
      <c r="I8268" t="s">
        <v>136</v>
      </c>
      <c r="J8268" t="s">
        <v>137</v>
      </c>
      <c r="K8268" t="s">
        <v>138</v>
      </c>
      <c r="L8268" t="s">
        <v>22512</v>
      </c>
      <c r="M8268" t="s">
        <v>22513</v>
      </c>
      <c r="N8268">
        <v>3.006388888</v>
      </c>
      <c r="O8268">
        <v>0</v>
      </c>
      <c r="P8268">
        <v>0</v>
      </c>
      <c r="Q8268">
        <v>0</v>
      </c>
      <c r="R8268">
        <v>4</v>
      </c>
      <c r="S8268">
        <v>0</v>
      </c>
      <c r="T8268">
        <v>1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190.49848763518909</v>
      </c>
      <c r="AA8268">
        <v>0</v>
      </c>
      <c r="AB8268">
        <v>27.220220286189651</v>
      </c>
      <c r="AC8268">
        <v>0</v>
      </c>
      <c r="AD8268">
        <v>0</v>
      </c>
      <c r="AE8268">
        <v>217.71870792137875</v>
      </c>
    </row>
    <row r="8269" spans="1:31" x14ac:dyDescent="0.3">
      <c r="A8269">
        <v>2642729</v>
      </c>
      <c r="B8269">
        <v>1</v>
      </c>
      <c r="C8269" t="s">
        <v>81</v>
      </c>
      <c r="D8269" t="s">
        <v>120</v>
      </c>
      <c r="E8269" t="s">
        <v>194</v>
      </c>
      <c r="F8269" t="s">
        <v>9595</v>
      </c>
      <c r="G8269" t="s">
        <v>149</v>
      </c>
      <c r="H8269" t="s">
        <v>144</v>
      </c>
      <c r="I8269" t="s">
        <v>241</v>
      </c>
      <c r="J8269" t="s">
        <v>137</v>
      </c>
      <c r="K8269" t="s">
        <v>138</v>
      </c>
      <c r="L8269" t="s">
        <v>22514</v>
      </c>
      <c r="M8269" t="s">
        <v>22515</v>
      </c>
      <c r="N8269">
        <v>1.1111111E-2</v>
      </c>
      <c r="O8269">
        <v>2</v>
      </c>
      <c r="P8269">
        <v>319</v>
      </c>
      <c r="Q8269">
        <v>97</v>
      </c>
      <c r="R8269">
        <v>4</v>
      </c>
      <c r="S8269">
        <v>15</v>
      </c>
      <c r="T8269">
        <v>43</v>
      </c>
      <c r="U8269">
        <v>3</v>
      </c>
      <c r="V8269">
        <v>0</v>
      </c>
      <c r="W8269">
        <v>0.23830648076094446</v>
      </c>
      <c r="X8269">
        <v>0.78333321937169198</v>
      </c>
      <c r="Y8269">
        <v>7.2268632311827066</v>
      </c>
      <c r="Z8269">
        <v>0.11383353639575335</v>
      </c>
      <c r="AA8269">
        <v>0.43619559740855007</v>
      </c>
      <c r="AB8269">
        <v>0.14063965828024672</v>
      </c>
      <c r="AC8269">
        <v>0.13767398026422223</v>
      </c>
      <c r="AD8269">
        <v>0</v>
      </c>
      <c r="AE8269">
        <v>9.0768457036641177</v>
      </c>
    </row>
    <row r="8270" spans="1:31" x14ac:dyDescent="0.3">
      <c r="A8270">
        <v>2642872</v>
      </c>
      <c r="B8270">
        <v>1</v>
      </c>
      <c r="C8270" t="s">
        <v>80</v>
      </c>
      <c r="D8270" t="s">
        <v>97</v>
      </c>
      <c r="E8270" t="s">
        <v>141</v>
      </c>
      <c r="F8270" t="s">
        <v>15658</v>
      </c>
      <c r="G8270" t="s">
        <v>220</v>
      </c>
      <c r="H8270" t="s">
        <v>144</v>
      </c>
      <c r="I8270" t="s">
        <v>136</v>
      </c>
      <c r="J8270" t="s">
        <v>137</v>
      </c>
      <c r="K8270" t="s">
        <v>162</v>
      </c>
      <c r="L8270" t="s">
        <v>22516</v>
      </c>
      <c r="M8270" t="s">
        <v>22517</v>
      </c>
      <c r="N8270">
        <v>0.68</v>
      </c>
      <c r="O8270">
        <v>5</v>
      </c>
      <c r="P8270">
        <v>1936</v>
      </c>
      <c r="Q8270">
        <v>3</v>
      </c>
      <c r="R8270">
        <v>251</v>
      </c>
      <c r="S8270">
        <v>13</v>
      </c>
      <c r="T8270">
        <v>275</v>
      </c>
      <c r="U8270">
        <v>0</v>
      </c>
      <c r="V8270">
        <v>0</v>
      </c>
      <c r="W8270">
        <v>198.11643120817436</v>
      </c>
      <c r="X8270">
        <v>411.34179173669861</v>
      </c>
      <c r="Y8270">
        <v>1.4688399994087999</v>
      </c>
      <c r="Z8270">
        <v>85.101066446621985</v>
      </c>
      <c r="AA8270">
        <v>238.13344838123226</v>
      </c>
      <c r="AB8270">
        <v>163.38221212893362</v>
      </c>
      <c r="AC8270">
        <v>0</v>
      </c>
      <c r="AD8270">
        <v>0</v>
      </c>
      <c r="AE8270">
        <v>1097.5437899010697</v>
      </c>
    </row>
    <row r="8271" spans="1:31" x14ac:dyDescent="0.3">
      <c r="A8271">
        <v>2643065</v>
      </c>
      <c r="B8271">
        <v>2</v>
      </c>
      <c r="C8271" t="s">
        <v>80</v>
      </c>
      <c r="D8271" t="s">
        <v>104</v>
      </c>
      <c r="E8271" t="s">
        <v>152</v>
      </c>
      <c r="F8271" t="s">
        <v>22518</v>
      </c>
      <c r="G8271" t="s">
        <v>187</v>
      </c>
      <c r="H8271" t="s">
        <v>135</v>
      </c>
      <c r="I8271" t="s">
        <v>136</v>
      </c>
      <c r="J8271" t="s">
        <v>137</v>
      </c>
      <c r="K8271" t="s">
        <v>138</v>
      </c>
      <c r="L8271" t="s">
        <v>22519</v>
      </c>
      <c r="M8271" t="s">
        <v>22520</v>
      </c>
      <c r="N8271">
        <v>0.61833333300000004</v>
      </c>
      <c r="O8271">
        <v>0</v>
      </c>
      <c r="P8271">
        <v>73</v>
      </c>
      <c r="Q8271">
        <v>0</v>
      </c>
      <c r="R8271">
        <v>26</v>
      </c>
      <c r="S8271">
        <v>0</v>
      </c>
      <c r="T8271">
        <v>20</v>
      </c>
      <c r="U8271">
        <v>0</v>
      </c>
      <c r="V8271">
        <v>0</v>
      </c>
      <c r="W8271">
        <v>0</v>
      </c>
      <c r="X8271">
        <v>11.355866587278326</v>
      </c>
      <c r="Y8271">
        <v>0</v>
      </c>
      <c r="Z8271">
        <v>13.393185412368098</v>
      </c>
      <c r="AA8271">
        <v>0</v>
      </c>
      <c r="AB8271">
        <v>7.4271817104934907</v>
      </c>
      <c r="AC8271">
        <v>0</v>
      </c>
      <c r="AD8271">
        <v>0</v>
      </c>
      <c r="AE8271">
        <v>32.176233710139918</v>
      </c>
    </row>
    <row r="8272" spans="1:31" x14ac:dyDescent="0.3">
      <c r="A8272">
        <v>2643058</v>
      </c>
      <c r="B8272">
        <v>1</v>
      </c>
      <c r="C8272" t="s">
        <v>80</v>
      </c>
      <c r="D8272" t="s">
        <v>87</v>
      </c>
      <c r="E8272" t="s">
        <v>214</v>
      </c>
      <c r="F8272" t="s">
        <v>22521</v>
      </c>
      <c r="G8272" t="s">
        <v>3809</v>
      </c>
      <c r="H8272" t="s">
        <v>135</v>
      </c>
      <c r="I8272" t="s">
        <v>136</v>
      </c>
      <c r="J8272" t="s">
        <v>137</v>
      </c>
      <c r="K8272" t="s">
        <v>138</v>
      </c>
      <c r="L8272" t="s">
        <v>22522</v>
      </c>
      <c r="M8272" t="s">
        <v>22523</v>
      </c>
      <c r="N8272">
        <v>4.1972222219999997</v>
      </c>
      <c r="O8272">
        <v>0</v>
      </c>
      <c r="P8272">
        <v>48</v>
      </c>
      <c r="Q8272">
        <v>0</v>
      </c>
      <c r="R8272">
        <v>0</v>
      </c>
      <c r="S8272">
        <v>0</v>
      </c>
      <c r="T8272">
        <v>25</v>
      </c>
      <c r="U8272">
        <v>0</v>
      </c>
      <c r="V8272">
        <v>0</v>
      </c>
      <c r="W8272">
        <v>0</v>
      </c>
      <c r="X8272">
        <v>79.181268290454923</v>
      </c>
      <c r="Y8272">
        <v>0</v>
      </c>
      <c r="Z8272">
        <v>0</v>
      </c>
      <c r="AA8272">
        <v>0</v>
      </c>
      <c r="AB8272">
        <v>151.09959729737025</v>
      </c>
      <c r="AC8272">
        <v>0</v>
      </c>
      <c r="AD8272">
        <v>0</v>
      </c>
      <c r="AE8272">
        <v>230.28086558782519</v>
      </c>
    </row>
    <row r="8273" spans="1:31" x14ac:dyDescent="0.3">
      <c r="A8273">
        <v>2643078</v>
      </c>
      <c r="B8273">
        <v>1</v>
      </c>
      <c r="C8273" t="s">
        <v>81</v>
      </c>
      <c r="D8273" t="s">
        <v>128</v>
      </c>
      <c r="E8273" t="s">
        <v>165</v>
      </c>
      <c r="F8273" t="s">
        <v>22524</v>
      </c>
      <c r="G8273" t="s">
        <v>224</v>
      </c>
      <c r="H8273" t="s">
        <v>135</v>
      </c>
      <c r="I8273" t="s">
        <v>136</v>
      </c>
      <c r="J8273" t="s">
        <v>137</v>
      </c>
      <c r="K8273" t="s">
        <v>138</v>
      </c>
      <c r="L8273" t="s">
        <v>22525</v>
      </c>
      <c r="M8273" t="s">
        <v>22526</v>
      </c>
      <c r="N8273">
        <v>5.9488888879999999</v>
      </c>
      <c r="O8273">
        <v>0</v>
      </c>
      <c r="P8273">
        <v>54</v>
      </c>
      <c r="Q8273">
        <v>0</v>
      </c>
      <c r="R8273">
        <v>0</v>
      </c>
      <c r="S8273">
        <v>0</v>
      </c>
      <c r="T8273">
        <v>4</v>
      </c>
      <c r="U8273">
        <v>0</v>
      </c>
      <c r="V8273">
        <v>0</v>
      </c>
      <c r="W8273">
        <v>0</v>
      </c>
      <c r="X8273">
        <v>36.314679569378484</v>
      </c>
      <c r="Y8273">
        <v>0</v>
      </c>
      <c r="Z8273">
        <v>0</v>
      </c>
      <c r="AA8273">
        <v>0</v>
      </c>
      <c r="AB8273">
        <v>3.6281691557326843</v>
      </c>
      <c r="AC8273">
        <v>0</v>
      </c>
      <c r="AD8273">
        <v>0</v>
      </c>
      <c r="AE8273">
        <v>39.942848725111169</v>
      </c>
    </row>
    <row r="8274" spans="1:31" x14ac:dyDescent="0.3">
      <c r="A8274">
        <v>2643413</v>
      </c>
      <c r="B8274">
        <v>1</v>
      </c>
      <c r="C8274" t="s">
        <v>80</v>
      </c>
      <c r="D8274" t="s">
        <v>111</v>
      </c>
      <c r="E8274" t="s">
        <v>165</v>
      </c>
      <c r="F8274" t="s">
        <v>22527</v>
      </c>
      <c r="G8274" t="s">
        <v>1456</v>
      </c>
      <c r="H8274" t="s">
        <v>135</v>
      </c>
      <c r="I8274" t="s">
        <v>136</v>
      </c>
      <c r="J8274" t="s">
        <v>137</v>
      </c>
      <c r="K8274" t="s">
        <v>138</v>
      </c>
      <c r="L8274" t="s">
        <v>22528</v>
      </c>
      <c r="M8274" t="s">
        <v>22529</v>
      </c>
      <c r="N8274">
        <v>2.0750000000000002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23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257.90050193631942</v>
      </c>
      <c r="AC8274">
        <v>0</v>
      </c>
      <c r="AD8274">
        <v>0</v>
      </c>
      <c r="AE8274">
        <v>257.90050193631942</v>
      </c>
    </row>
    <row r="8275" spans="1:31" x14ac:dyDescent="0.3">
      <c r="A8275">
        <v>2642680</v>
      </c>
      <c r="B8275">
        <v>1</v>
      </c>
      <c r="C8275" t="s">
        <v>81</v>
      </c>
      <c r="D8275" t="s">
        <v>112</v>
      </c>
      <c r="E8275" t="s">
        <v>141</v>
      </c>
      <c r="F8275" t="s">
        <v>7170</v>
      </c>
      <c r="G8275" t="s">
        <v>149</v>
      </c>
      <c r="H8275" t="s">
        <v>144</v>
      </c>
      <c r="I8275" t="s">
        <v>241</v>
      </c>
      <c r="J8275" t="s">
        <v>137</v>
      </c>
      <c r="K8275" t="s">
        <v>138</v>
      </c>
      <c r="L8275" t="s">
        <v>22530</v>
      </c>
      <c r="M8275" t="s">
        <v>22531</v>
      </c>
      <c r="N8275">
        <v>5.5555550000000002E-3</v>
      </c>
      <c r="O8275">
        <v>1</v>
      </c>
      <c r="P8275">
        <v>782</v>
      </c>
      <c r="Q8275">
        <v>0</v>
      </c>
      <c r="R8275">
        <v>26</v>
      </c>
      <c r="S8275">
        <v>0</v>
      </c>
      <c r="T8275">
        <v>105</v>
      </c>
      <c r="U8275">
        <v>0</v>
      </c>
      <c r="V8275">
        <v>0</v>
      </c>
      <c r="W8275">
        <v>1.0915629666666665E-3</v>
      </c>
      <c r="X8275">
        <v>0.78906884009315303</v>
      </c>
      <c r="Y8275">
        <v>0</v>
      </c>
      <c r="Z8275">
        <v>0.64980716583612996</v>
      </c>
      <c r="AA8275">
        <v>0</v>
      </c>
      <c r="AB8275">
        <v>0.15631895113658559</v>
      </c>
      <c r="AC8275">
        <v>0</v>
      </c>
      <c r="AD8275">
        <v>0</v>
      </c>
      <c r="AE8275">
        <v>1.5962865200325353</v>
      </c>
    </row>
    <row r="8276" spans="1:31" x14ac:dyDescent="0.3">
      <c r="A8276">
        <v>2643121</v>
      </c>
      <c r="B8276">
        <v>1</v>
      </c>
      <c r="C8276" t="s">
        <v>80</v>
      </c>
      <c r="D8276" t="s">
        <v>107</v>
      </c>
      <c r="E8276" t="s">
        <v>147</v>
      </c>
      <c r="F8276" t="s">
        <v>482</v>
      </c>
      <c r="G8276" t="s">
        <v>149</v>
      </c>
      <c r="H8276" t="s">
        <v>144</v>
      </c>
      <c r="I8276" t="s">
        <v>136</v>
      </c>
      <c r="J8276" t="s">
        <v>137</v>
      </c>
      <c r="K8276" t="s">
        <v>138</v>
      </c>
      <c r="L8276" t="s">
        <v>22532</v>
      </c>
      <c r="M8276" t="s">
        <v>22533</v>
      </c>
      <c r="N8276">
        <v>1.1405555549999999</v>
      </c>
      <c r="O8276">
        <v>1</v>
      </c>
      <c r="P8276">
        <v>114</v>
      </c>
      <c r="Q8276">
        <v>6</v>
      </c>
      <c r="R8276">
        <v>38</v>
      </c>
      <c r="S8276">
        <v>6</v>
      </c>
      <c r="T8276">
        <v>20</v>
      </c>
      <c r="U8276">
        <v>0</v>
      </c>
      <c r="V8276">
        <v>0</v>
      </c>
      <c r="W8276">
        <v>32.756935496665534</v>
      </c>
      <c r="X8276">
        <v>49.373346578224236</v>
      </c>
      <c r="Y8276">
        <v>45.585313481358916</v>
      </c>
      <c r="Z8276">
        <v>123.56864728756223</v>
      </c>
      <c r="AA8276">
        <v>258.50714019027799</v>
      </c>
      <c r="AB8276">
        <v>58.143155404243061</v>
      </c>
      <c r="AC8276">
        <v>0</v>
      </c>
      <c r="AD8276">
        <v>0</v>
      </c>
      <c r="AE8276">
        <v>567.93453843833197</v>
      </c>
    </row>
    <row r="8277" spans="1:31" x14ac:dyDescent="0.3">
      <c r="A8277">
        <v>2642978</v>
      </c>
      <c r="B8277">
        <v>1</v>
      </c>
      <c r="C8277" t="s">
        <v>81</v>
      </c>
      <c r="D8277" t="s">
        <v>120</v>
      </c>
      <c r="E8277" t="s">
        <v>147</v>
      </c>
      <c r="F8277" t="s">
        <v>6305</v>
      </c>
      <c r="G8277" t="s">
        <v>154</v>
      </c>
      <c r="H8277" t="s">
        <v>144</v>
      </c>
      <c r="I8277" t="s">
        <v>136</v>
      </c>
      <c r="J8277" t="s">
        <v>137</v>
      </c>
      <c r="K8277" t="s">
        <v>138</v>
      </c>
      <c r="L8277" t="s">
        <v>22534</v>
      </c>
      <c r="M8277" t="s">
        <v>22535</v>
      </c>
      <c r="N8277">
        <v>1.0011111109999999</v>
      </c>
      <c r="O8277">
        <v>6</v>
      </c>
      <c r="P8277">
        <v>782</v>
      </c>
      <c r="Q8277">
        <v>42</v>
      </c>
      <c r="R8277">
        <v>19</v>
      </c>
      <c r="S8277">
        <v>11</v>
      </c>
      <c r="T8277">
        <v>54</v>
      </c>
      <c r="U8277">
        <v>6</v>
      </c>
      <c r="V8277">
        <v>0</v>
      </c>
      <c r="W8277">
        <v>28.295711417620982</v>
      </c>
      <c r="X8277">
        <v>111.19481506679219</v>
      </c>
      <c r="Y8277">
        <v>282.40643329503081</v>
      </c>
      <c r="Z8277">
        <v>20.895258575267345</v>
      </c>
      <c r="AA8277">
        <v>26.134623354468751</v>
      </c>
      <c r="AB8277">
        <v>27.105512892208772</v>
      </c>
      <c r="AC8277">
        <v>296.23005792369202</v>
      </c>
      <c r="AD8277">
        <v>0</v>
      </c>
      <c r="AE8277">
        <v>792.26241252508089</v>
      </c>
    </row>
    <row r="8278" spans="1:31" x14ac:dyDescent="0.3">
      <c r="A8278">
        <v>2643264</v>
      </c>
      <c r="B8278">
        <v>1</v>
      </c>
      <c r="C8278" t="s">
        <v>80</v>
      </c>
      <c r="D8278" t="s">
        <v>90</v>
      </c>
      <c r="E8278" t="s">
        <v>181</v>
      </c>
      <c r="F8278" t="s">
        <v>22536</v>
      </c>
      <c r="G8278" t="s">
        <v>149</v>
      </c>
      <c r="H8278" t="s">
        <v>144</v>
      </c>
      <c r="I8278" t="s">
        <v>136</v>
      </c>
      <c r="J8278" t="s">
        <v>137</v>
      </c>
      <c r="K8278" t="s">
        <v>138</v>
      </c>
      <c r="L8278" t="s">
        <v>22537</v>
      </c>
      <c r="M8278" t="s">
        <v>22538</v>
      </c>
      <c r="N8278">
        <v>2.3347222219999999</v>
      </c>
      <c r="O8278">
        <v>0</v>
      </c>
      <c r="P8278">
        <v>7219</v>
      </c>
      <c r="Q8278">
        <v>0</v>
      </c>
      <c r="R8278">
        <v>0</v>
      </c>
      <c r="S8278">
        <v>1</v>
      </c>
      <c r="T8278">
        <v>940</v>
      </c>
      <c r="U8278">
        <v>0</v>
      </c>
      <c r="V8278">
        <v>3</v>
      </c>
      <c r="W8278">
        <v>0</v>
      </c>
      <c r="X8278">
        <v>4658.2287632193638</v>
      </c>
      <c r="Y8278">
        <v>0</v>
      </c>
      <c r="Z8278">
        <v>0</v>
      </c>
      <c r="AA8278">
        <v>55.033640005393295</v>
      </c>
      <c r="AB8278">
        <v>2089.4008647255514</v>
      </c>
      <c r="AC8278">
        <v>0</v>
      </c>
      <c r="AD8278">
        <v>21.313945282613027</v>
      </c>
      <c r="AE8278">
        <v>6823.9772132329208</v>
      </c>
    </row>
    <row r="8279" spans="1:31" x14ac:dyDescent="0.3">
      <c r="A8279">
        <v>2642932</v>
      </c>
      <c r="B8279">
        <v>1</v>
      </c>
      <c r="C8279" t="s">
        <v>81</v>
      </c>
      <c r="D8279" t="s">
        <v>118</v>
      </c>
      <c r="E8279" t="s">
        <v>147</v>
      </c>
      <c r="F8279" t="s">
        <v>1892</v>
      </c>
      <c r="G8279" t="s">
        <v>149</v>
      </c>
      <c r="H8279" t="s">
        <v>144</v>
      </c>
      <c r="I8279" t="s">
        <v>241</v>
      </c>
      <c r="J8279" t="s">
        <v>137</v>
      </c>
      <c r="K8279" t="s">
        <v>138</v>
      </c>
      <c r="L8279" t="s">
        <v>22539</v>
      </c>
      <c r="M8279" t="s">
        <v>22540</v>
      </c>
      <c r="N8279">
        <v>1.7500000000000002E-2</v>
      </c>
      <c r="O8279">
        <v>13</v>
      </c>
      <c r="P8279">
        <v>3119</v>
      </c>
      <c r="Q8279">
        <v>83</v>
      </c>
      <c r="R8279">
        <v>156</v>
      </c>
      <c r="S8279">
        <v>7</v>
      </c>
      <c r="T8279">
        <v>227</v>
      </c>
      <c r="U8279">
        <v>0</v>
      </c>
      <c r="V8279">
        <v>0</v>
      </c>
      <c r="W8279">
        <v>0.10491493850556599</v>
      </c>
      <c r="X8279">
        <v>10.680910563770682</v>
      </c>
      <c r="Y8279">
        <v>6.471575489735133</v>
      </c>
      <c r="Z8279">
        <v>6.6627327551197775</v>
      </c>
      <c r="AA8279">
        <v>0.66270968481622283</v>
      </c>
      <c r="AB8279">
        <v>2.1554737225295644</v>
      </c>
      <c r="AC8279">
        <v>0</v>
      </c>
      <c r="AD8279">
        <v>0</v>
      </c>
      <c r="AE8279">
        <v>26.738317154476945</v>
      </c>
    </row>
    <row r="8280" spans="1:31" x14ac:dyDescent="0.3">
      <c r="A8280">
        <v>2642955</v>
      </c>
      <c r="B8280">
        <v>1</v>
      </c>
      <c r="C8280" t="s">
        <v>80</v>
      </c>
      <c r="D8280" t="s">
        <v>90</v>
      </c>
      <c r="E8280" t="s">
        <v>165</v>
      </c>
      <c r="F8280" t="s">
        <v>22541</v>
      </c>
      <c r="G8280" t="s">
        <v>187</v>
      </c>
      <c r="H8280" t="s">
        <v>135</v>
      </c>
      <c r="I8280" t="s">
        <v>136</v>
      </c>
      <c r="J8280" t="s">
        <v>137</v>
      </c>
      <c r="K8280" t="s">
        <v>138</v>
      </c>
      <c r="L8280" t="s">
        <v>22542</v>
      </c>
      <c r="M8280" t="s">
        <v>22543</v>
      </c>
      <c r="N8280">
        <v>0.70250000000000001</v>
      </c>
      <c r="O8280">
        <v>0</v>
      </c>
      <c r="P8280">
        <v>207</v>
      </c>
      <c r="Q8280">
        <v>0</v>
      </c>
      <c r="R8280">
        <v>0</v>
      </c>
      <c r="S8280">
        <v>0</v>
      </c>
      <c r="T8280">
        <v>10</v>
      </c>
      <c r="U8280">
        <v>0</v>
      </c>
      <c r="V8280">
        <v>0</v>
      </c>
      <c r="W8280">
        <v>0</v>
      </c>
      <c r="X8280">
        <v>34.744378193055589</v>
      </c>
      <c r="Y8280">
        <v>0</v>
      </c>
      <c r="Z8280">
        <v>0</v>
      </c>
      <c r="AA8280">
        <v>0</v>
      </c>
      <c r="AB8280">
        <v>0.4632361206147857</v>
      </c>
      <c r="AC8280">
        <v>0</v>
      </c>
      <c r="AD8280">
        <v>0</v>
      </c>
      <c r="AE8280">
        <v>35.207614313670376</v>
      </c>
    </row>
    <row r="8281" spans="1:31" x14ac:dyDescent="0.3">
      <c r="A8281">
        <v>2643287</v>
      </c>
      <c r="B8281">
        <v>1</v>
      </c>
      <c r="C8281" t="s">
        <v>80</v>
      </c>
      <c r="D8281" t="s">
        <v>96</v>
      </c>
      <c r="E8281" t="s">
        <v>214</v>
      </c>
      <c r="F8281" t="s">
        <v>20024</v>
      </c>
      <c r="G8281" t="s">
        <v>822</v>
      </c>
      <c r="H8281" t="s">
        <v>135</v>
      </c>
      <c r="I8281" t="s">
        <v>136</v>
      </c>
      <c r="J8281" t="s">
        <v>137</v>
      </c>
      <c r="K8281" t="s">
        <v>138</v>
      </c>
      <c r="L8281" t="s">
        <v>22544</v>
      </c>
      <c r="M8281" t="s">
        <v>22545</v>
      </c>
      <c r="N8281">
        <v>2.1297222219999998</v>
      </c>
      <c r="O8281">
        <v>0</v>
      </c>
      <c r="P8281">
        <v>5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17.168964319011909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17.168964319011909</v>
      </c>
    </row>
    <row r="8282" spans="1:31" x14ac:dyDescent="0.3">
      <c r="A8282">
        <v>2643456</v>
      </c>
      <c r="B8282">
        <v>1</v>
      </c>
      <c r="C8282" t="s">
        <v>81</v>
      </c>
      <c r="D8282" t="s">
        <v>122</v>
      </c>
      <c r="E8282" t="s">
        <v>141</v>
      </c>
      <c r="F8282" t="s">
        <v>5679</v>
      </c>
      <c r="G8282" t="s">
        <v>149</v>
      </c>
      <c r="H8282" t="s">
        <v>144</v>
      </c>
      <c r="I8282" t="s">
        <v>136</v>
      </c>
      <c r="J8282" t="s">
        <v>137</v>
      </c>
      <c r="K8282" t="s">
        <v>138</v>
      </c>
      <c r="L8282" t="s">
        <v>22546</v>
      </c>
      <c r="M8282" t="s">
        <v>22547</v>
      </c>
      <c r="N8282">
        <v>0.133333333</v>
      </c>
      <c r="O8282">
        <v>2</v>
      </c>
      <c r="P8282">
        <v>290</v>
      </c>
      <c r="Q8282">
        <v>1</v>
      </c>
      <c r="R8282">
        <v>0</v>
      </c>
      <c r="S8282">
        <v>0</v>
      </c>
      <c r="T8282">
        <v>7</v>
      </c>
      <c r="U8282">
        <v>0</v>
      </c>
      <c r="V8282">
        <v>0</v>
      </c>
      <c r="W8282">
        <v>7.6479826933333328E-2</v>
      </c>
      <c r="X8282">
        <v>3.4995211236709891</v>
      </c>
      <c r="Y8282">
        <v>0.9693867398367334</v>
      </c>
      <c r="Z8282">
        <v>0</v>
      </c>
      <c r="AA8282">
        <v>0</v>
      </c>
      <c r="AB8282">
        <v>0.33476129725792003</v>
      </c>
      <c r="AC8282">
        <v>0</v>
      </c>
      <c r="AD8282">
        <v>0</v>
      </c>
      <c r="AE8282">
        <v>4.8801489876989761</v>
      </c>
    </row>
    <row r="8283" spans="1:31" x14ac:dyDescent="0.3">
      <c r="A8283">
        <v>2643187</v>
      </c>
      <c r="B8283">
        <v>1</v>
      </c>
      <c r="C8283" t="s">
        <v>80</v>
      </c>
      <c r="D8283" t="s">
        <v>106</v>
      </c>
      <c r="E8283" t="s">
        <v>132</v>
      </c>
      <c r="F8283" t="s">
        <v>22548</v>
      </c>
      <c r="G8283" t="s">
        <v>4296</v>
      </c>
      <c r="H8283" t="s">
        <v>135</v>
      </c>
      <c r="I8283" t="s">
        <v>136</v>
      </c>
      <c r="J8283" t="s">
        <v>137</v>
      </c>
      <c r="K8283" t="s">
        <v>138</v>
      </c>
      <c r="L8283" t="s">
        <v>22549</v>
      </c>
      <c r="M8283" t="s">
        <v>22550</v>
      </c>
      <c r="N8283">
        <v>5.466388888</v>
      </c>
      <c r="O8283">
        <v>0</v>
      </c>
      <c r="P8283">
        <v>0</v>
      </c>
      <c r="Q8283">
        <v>0</v>
      </c>
      <c r="R8283">
        <v>1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68.190862674130173</v>
      </c>
      <c r="AA8283">
        <v>0</v>
      </c>
      <c r="AB8283">
        <v>0</v>
      </c>
      <c r="AC8283">
        <v>0</v>
      </c>
      <c r="AD8283">
        <v>0</v>
      </c>
      <c r="AE8283">
        <v>68.190862674130173</v>
      </c>
    </row>
    <row r="8284" spans="1:31" x14ac:dyDescent="0.3">
      <c r="A8284">
        <v>2642849</v>
      </c>
      <c r="B8284">
        <v>1</v>
      </c>
      <c r="C8284" t="s">
        <v>80</v>
      </c>
      <c r="D8284" t="s">
        <v>82</v>
      </c>
      <c r="E8284" t="s">
        <v>141</v>
      </c>
      <c r="F8284" t="s">
        <v>13337</v>
      </c>
      <c r="G8284" t="s">
        <v>562</v>
      </c>
      <c r="H8284" t="s">
        <v>144</v>
      </c>
      <c r="I8284" t="s">
        <v>136</v>
      </c>
      <c r="J8284" t="s">
        <v>137</v>
      </c>
      <c r="K8284" t="s">
        <v>138</v>
      </c>
      <c r="L8284" t="s">
        <v>22551</v>
      </c>
      <c r="M8284" t="s">
        <v>22552</v>
      </c>
      <c r="N8284">
        <v>0.148888888</v>
      </c>
      <c r="O8284">
        <v>0</v>
      </c>
      <c r="P8284">
        <v>330</v>
      </c>
      <c r="Q8284">
        <v>0</v>
      </c>
      <c r="R8284">
        <v>0</v>
      </c>
      <c r="S8284">
        <v>0</v>
      </c>
      <c r="T8284">
        <v>18</v>
      </c>
      <c r="U8284">
        <v>0</v>
      </c>
      <c r="V8284">
        <v>0</v>
      </c>
      <c r="W8284">
        <v>0</v>
      </c>
      <c r="X8284">
        <v>11.879914974504267</v>
      </c>
      <c r="Y8284">
        <v>0</v>
      </c>
      <c r="Z8284">
        <v>0</v>
      </c>
      <c r="AA8284">
        <v>0</v>
      </c>
      <c r="AB8284">
        <v>3.8863515616415603</v>
      </c>
      <c r="AC8284">
        <v>0</v>
      </c>
      <c r="AD8284">
        <v>0</v>
      </c>
      <c r="AE8284">
        <v>15.766266536145828</v>
      </c>
    </row>
    <row r="8285" spans="1:31" x14ac:dyDescent="0.3">
      <c r="A8285">
        <v>2643038</v>
      </c>
      <c r="B8285">
        <v>1</v>
      </c>
      <c r="C8285" t="s">
        <v>80</v>
      </c>
      <c r="D8285" t="s">
        <v>90</v>
      </c>
      <c r="E8285" t="s">
        <v>165</v>
      </c>
      <c r="F8285" t="s">
        <v>22553</v>
      </c>
      <c r="G8285" t="s">
        <v>224</v>
      </c>
      <c r="H8285" t="s">
        <v>135</v>
      </c>
      <c r="I8285" t="s">
        <v>136</v>
      </c>
      <c r="J8285" t="s">
        <v>137</v>
      </c>
      <c r="K8285" t="s">
        <v>138</v>
      </c>
      <c r="L8285" t="s">
        <v>22554</v>
      </c>
      <c r="M8285" t="s">
        <v>22555</v>
      </c>
      <c r="N8285">
        <v>5.0247222220000003</v>
      </c>
      <c r="O8285">
        <v>0</v>
      </c>
      <c r="P8285">
        <v>93</v>
      </c>
      <c r="Q8285">
        <v>0</v>
      </c>
      <c r="R8285">
        <v>0</v>
      </c>
      <c r="S8285">
        <v>0</v>
      </c>
      <c r="T8285">
        <v>3</v>
      </c>
      <c r="U8285">
        <v>0</v>
      </c>
      <c r="V8285">
        <v>0</v>
      </c>
      <c r="W8285">
        <v>0</v>
      </c>
      <c r="X8285">
        <v>144.04305174319902</v>
      </c>
      <c r="Y8285">
        <v>0</v>
      </c>
      <c r="Z8285">
        <v>0</v>
      </c>
      <c r="AA8285">
        <v>0</v>
      </c>
      <c r="AB8285">
        <v>3.1041920932264029</v>
      </c>
      <c r="AC8285">
        <v>0</v>
      </c>
      <c r="AD8285">
        <v>0</v>
      </c>
      <c r="AE8285">
        <v>147.14724383642542</v>
      </c>
    </row>
    <row r="8286" spans="1:31" x14ac:dyDescent="0.3">
      <c r="A8286">
        <v>2642683</v>
      </c>
      <c r="B8286">
        <v>1</v>
      </c>
      <c r="C8286" t="s">
        <v>81</v>
      </c>
      <c r="D8286" t="s">
        <v>123</v>
      </c>
      <c r="E8286" t="s">
        <v>147</v>
      </c>
      <c r="F8286" t="s">
        <v>22556</v>
      </c>
      <c r="G8286" t="s">
        <v>149</v>
      </c>
      <c r="H8286" t="s">
        <v>144</v>
      </c>
      <c r="I8286" t="s">
        <v>136</v>
      </c>
      <c r="J8286" t="s">
        <v>137</v>
      </c>
      <c r="K8286" t="s">
        <v>138</v>
      </c>
      <c r="L8286" t="s">
        <v>22557</v>
      </c>
      <c r="M8286" t="s">
        <v>22558</v>
      </c>
      <c r="N8286">
        <v>0.97083333299999997</v>
      </c>
      <c r="O8286">
        <v>3</v>
      </c>
      <c r="P8286">
        <v>217</v>
      </c>
      <c r="Q8286">
        <v>39</v>
      </c>
      <c r="R8286">
        <v>54</v>
      </c>
      <c r="S8286">
        <v>4</v>
      </c>
      <c r="T8286">
        <v>20</v>
      </c>
      <c r="U8286">
        <v>2</v>
      </c>
      <c r="V8286">
        <v>0</v>
      </c>
      <c r="W8286">
        <v>26.147128179848963</v>
      </c>
      <c r="X8286">
        <v>76.78177571208677</v>
      </c>
      <c r="Y8286">
        <v>325.37841846259477</v>
      </c>
      <c r="Z8286">
        <v>199.62076473837888</v>
      </c>
      <c r="AA8286">
        <v>1.6513829447285899</v>
      </c>
      <c r="AB8286">
        <v>15.318742146586199</v>
      </c>
      <c r="AC8286">
        <v>18.108126805942675</v>
      </c>
      <c r="AD8286">
        <v>0</v>
      </c>
      <c r="AE8286">
        <v>663.00633899016668</v>
      </c>
    </row>
    <row r="8287" spans="1:31" x14ac:dyDescent="0.3">
      <c r="A8287">
        <v>2642869</v>
      </c>
      <c r="B8287">
        <v>1</v>
      </c>
      <c r="C8287" t="s">
        <v>80</v>
      </c>
      <c r="D8287" t="s">
        <v>107</v>
      </c>
      <c r="E8287" t="s">
        <v>132</v>
      </c>
      <c r="F8287" t="s">
        <v>22559</v>
      </c>
      <c r="G8287" t="s">
        <v>268</v>
      </c>
      <c r="H8287" t="s">
        <v>135</v>
      </c>
      <c r="I8287" t="s">
        <v>136</v>
      </c>
      <c r="J8287" t="s">
        <v>137</v>
      </c>
      <c r="K8287" t="s">
        <v>138</v>
      </c>
      <c r="L8287" t="s">
        <v>22560</v>
      </c>
      <c r="M8287" t="s">
        <v>22561</v>
      </c>
      <c r="N8287">
        <v>1.6130555550000001</v>
      </c>
      <c r="O8287">
        <v>0</v>
      </c>
      <c r="P8287">
        <v>9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2.0085118288516397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2.0085118288516397</v>
      </c>
    </row>
    <row r="8288" spans="1:31" x14ac:dyDescent="0.3">
      <c r="A8288">
        <v>2643081</v>
      </c>
      <c r="B8288">
        <v>1</v>
      </c>
      <c r="C8288" t="s">
        <v>80</v>
      </c>
      <c r="D8288" t="s">
        <v>100</v>
      </c>
      <c r="E8288" t="s">
        <v>147</v>
      </c>
      <c r="F8288" t="s">
        <v>2175</v>
      </c>
      <c r="G8288" t="s">
        <v>149</v>
      </c>
      <c r="H8288" t="s">
        <v>144</v>
      </c>
      <c r="I8288" t="s">
        <v>136</v>
      </c>
      <c r="J8288" t="s">
        <v>137</v>
      </c>
      <c r="K8288" t="s">
        <v>138</v>
      </c>
      <c r="L8288" t="s">
        <v>22562</v>
      </c>
      <c r="M8288" t="s">
        <v>22563</v>
      </c>
      <c r="N8288">
        <v>0.62055555500000004</v>
      </c>
      <c r="O8288">
        <v>0</v>
      </c>
      <c r="P8288">
        <v>2</v>
      </c>
      <c r="Q8288">
        <v>16</v>
      </c>
      <c r="R8288">
        <v>72</v>
      </c>
      <c r="S8288">
        <v>1</v>
      </c>
      <c r="T8288">
        <v>6</v>
      </c>
      <c r="U8288">
        <v>0</v>
      </c>
      <c r="V8288">
        <v>0</v>
      </c>
      <c r="W8288">
        <v>0</v>
      </c>
      <c r="X8288">
        <v>0.33180689288555559</v>
      </c>
      <c r="Y8288">
        <v>112.34489963368337</v>
      </c>
      <c r="Z8288">
        <v>339.32667721364305</v>
      </c>
      <c r="AA8288">
        <v>2.0969892095119831</v>
      </c>
      <c r="AB8288">
        <v>9.5291312401698516</v>
      </c>
      <c r="AC8288">
        <v>0</v>
      </c>
      <c r="AD8288">
        <v>0</v>
      </c>
      <c r="AE8288">
        <v>463.62950418989385</v>
      </c>
    </row>
    <row r="8289" spans="1:31" x14ac:dyDescent="0.3">
      <c r="A8289">
        <v>2643181</v>
      </c>
      <c r="B8289">
        <v>1</v>
      </c>
      <c r="C8289" t="s">
        <v>80</v>
      </c>
      <c r="D8289" t="s">
        <v>93</v>
      </c>
      <c r="E8289" t="s">
        <v>152</v>
      </c>
      <c r="F8289" t="s">
        <v>4053</v>
      </c>
      <c r="G8289" t="s">
        <v>191</v>
      </c>
      <c r="H8289" t="s">
        <v>135</v>
      </c>
      <c r="I8289" t="s">
        <v>136</v>
      </c>
      <c r="J8289" t="s">
        <v>137</v>
      </c>
      <c r="K8289" t="s">
        <v>138</v>
      </c>
      <c r="L8289" t="s">
        <v>22564</v>
      </c>
      <c r="M8289" t="s">
        <v>22565</v>
      </c>
      <c r="N8289">
        <v>1.948055555</v>
      </c>
      <c r="O8289">
        <v>0</v>
      </c>
      <c r="P8289">
        <v>0</v>
      </c>
      <c r="Q8289">
        <v>0</v>
      </c>
      <c r="R8289">
        <v>25</v>
      </c>
      <c r="S8289">
        <v>0</v>
      </c>
      <c r="T8289">
        <v>4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525.14522429815622</v>
      </c>
      <c r="AA8289">
        <v>0</v>
      </c>
      <c r="AB8289">
        <v>46.044505159581455</v>
      </c>
      <c r="AC8289">
        <v>0</v>
      </c>
      <c r="AD8289">
        <v>0</v>
      </c>
      <c r="AE8289">
        <v>571.18972945773771</v>
      </c>
    </row>
    <row r="8290" spans="1:31" x14ac:dyDescent="0.3">
      <c r="A8290">
        <v>2643161</v>
      </c>
      <c r="B8290">
        <v>1</v>
      </c>
      <c r="C8290" t="s">
        <v>80</v>
      </c>
      <c r="D8290" t="s">
        <v>105</v>
      </c>
      <c r="E8290" t="s">
        <v>214</v>
      </c>
      <c r="F8290" t="s">
        <v>274</v>
      </c>
      <c r="G8290" t="s">
        <v>224</v>
      </c>
      <c r="H8290" t="s">
        <v>135</v>
      </c>
      <c r="I8290" t="s">
        <v>136</v>
      </c>
      <c r="J8290" t="s">
        <v>137</v>
      </c>
      <c r="K8290" t="s">
        <v>138</v>
      </c>
      <c r="L8290" t="s">
        <v>22566</v>
      </c>
      <c r="M8290" t="s">
        <v>22567</v>
      </c>
      <c r="N8290">
        <v>4.6094444440000002</v>
      </c>
      <c r="O8290">
        <v>0</v>
      </c>
      <c r="P8290">
        <v>111</v>
      </c>
      <c r="Q8290">
        <v>0</v>
      </c>
      <c r="R8290">
        <v>0</v>
      </c>
      <c r="S8290">
        <v>0</v>
      </c>
      <c r="T8290">
        <v>3</v>
      </c>
      <c r="U8290">
        <v>0</v>
      </c>
      <c r="V8290">
        <v>0</v>
      </c>
      <c r="W8290">
        <v>0</v>
      </c>
      <c r="X8290">
        <v>144.37137289670278</v>
      </c>
      <c r="Y8290">
        <v>0</v>
      </c>
      <c r="Z8290">
        <v>0</v>
      </c>
      <c r="AA8290">
        <v>0</v>
      </c>
      <c r="AB8290">
        <v>9.178197223711809</v>
      </c>
      <c r="AC8290">
        <v>0</v>
      </c>
      <c r="AD8290">
        <v>0</v>
      </c>
      <c r="AE8290">
        <v>153.54957012041459</v>
      </c>
    </row>
    <row r="8291" spans="1:31" x14ac:dyDescent="0.3">
      <c r="A8291">
        <v>2643224</v>
      </c>
      <c r="B8291">
        <v>1</v>
      </c>
      <c r="C8291" t="s">
        <v>81</v>
      </c>
      <c r="D8291" t="s">
        <v>122</v>
      </c>
      <c r="E8291" t="s">
        <v>141</v>
      </c>
      <c r="F8291" t="s">
        <v>22568</v>
      </c>
      <c r="G8291" t="s">
        <v>149</v>
      </c>
      <c r="H8291" t="s">
        <v>144</v>
      </c>
      <c r="I8291" t="s">
        <v>136</v>
      </c>
      <c r="J8291" t="s">
        <v>137</v>
      </c>
      <c r="K8291" t="s">
        <v>138</v>
      </c>
      <c r="L8291" t="s">
        <v>22569</v>
      </c>
      <c r="M8291" t="s">
        <v>22570</v>
      </c>
      <c r="N8291">
        <v>5.2175000000000002</v>
      </c>
      <c r="O8291">
        <v>3</v>
      </c>
      <c r="P8291">
        <v>309</v>
      </c>
      <c r="Q8291">
        <v>3</v>
      </c>
      <c r="R8291">
        <v>0</v>
      </c>
      <c r="S8291">
        <v>1</v>
      </c>
      <c r="T8291">
        <v>8</v>
      </c>
      <c r="U8291">
        <v>0</v>
      </c>
      <c r="V8291">
        <v>0</v>
      </c>
      <c r="W8291">
        <v>4.9651974116148834</v>
      </c>
      <c r="X8291">
        <v>158.49740246445253</v>
      </c>
      <c r="Y8291">
        <v>58.28901748148872</v>
      </c>
      <c r="Z8291">
        <v>0</v>
      </c>
      <c r="AA8291">
        <v>25.697380065155652</v>
      </c>
      <c r="AB8291">
        <v>17.294023746748696</v>
      </c>
      <c r="AC8291">
        <v>0</v>
      </c>
      <c r="AD8291">
        <v>0</v>
      </c>
      <c r="AE8291">
        <v>264.74302116946046</v>
      </c>
    </row>
    <row r="8292" spans="1:31" x14ac:dyDescent="0.3">
      <c r="A8292">
        <v>2642975</v>
      </c>
      <c r="B8292">
        <v>1</v>
      </c>
      <c r="C8292" t="s">
        <v>81</v>
      </c>
      <c r="D8292" t="s">
        <v>125</v>
      </c>
      <c r="E8292" t="s">
        <v>152</v>
      </c>
      <c r="F8292" t="s">
        <v>22571</v>
      </c>
      <c r="G8292" t="s">
        <v>191</v>
      </c>
      <c r="H8292" t="s">
        <v>135</v>
      </c>
      <c r="I8292" t="s">
        <v>136</v>
      </c>
      <c r="J8292" t="s">
        <v>137</v>
      </c>
      <c r="K8292" t="s">
        <v>138</v>
      </c>
      <c r="L8292" t="s">
        <v>22572</v>
      </c>
      <c r="M8292" t="s">
        <v>22573</v>
      </c>
      <c r="N8292">
        <v>2.9211111110000001</v>
      </c>
      <c r="O8292">
        <v>0</v>
      </c>
      <c r="P8292">
        <v>0</v>
      </c>
      <c r="Q8292">
        <v>0</v>
      </c>
      <c r="R8292">
        <v>7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26.140648216017421</v>
      </c>
      <c r="AA8292">
        <v>0</v>
      </c>
      <c r="AB8292">
        <v>0</v>
      </c>
      <c r="AC8292">
        <v>0</v>
      </c>
      <c r="AD8292">
        <v>0</v>
      </c>
      <c r="AE8292">
        <v>26.140648216017421</v>
      </c>
    </row>
    <row r="8293" spans="1:31" x14ac:dyDescent="0.3">
      <c r="A8293">
        <v>2642726</v>
      </c>
      <c r="B8293">
        <v>1</v>
      </c>
      <c r="C8293" t="s">
        <v>80</v>
      </c>
      <c r="D8293" t="s">
        <v>101</v>
      </c>
      <c r="E8293" t="s">
        <v>165</v>
      </c>
      <c r="F8293" t="s">
        <v>22574</v>
      </c>
      <c r="G8293" t="s">
        <v>187</v>
      </c>
      <c r="H8293" t="s">
        <v>135</v>
      </c>
      <c r="I8293" t="s">
        <v>136</v>
      </c>
      <c r="J8293" t="s">
        <v>137</v>
      </c>
      <c r="K8293" t="s">
        <v>138</v>
      </c>
      <c r="L8293" t="s">
        <v>22575</v>
      </c>
      <c r="M8293" t="s">
        <v>22576</v>
      </c>
      <c r="N8293">
        <v>8.5474999999999994</v>
      </c>
      <c r="O8293">
        <v>0</v>
      </c>
      <c r="P8293">
        <v>65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121.59951501867856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121.59951501867856</v>
      </c>
    </row>
    <row r="8294" spans="1:31" x14ac:dyDescent="0.3">
      <c r="A8294">
        <v>2643124</v>
      </c>
      <c r="B8294">
        <v>1</v>
      </c>
      <c r="C8294" t="s">
        <v>81</v>
      </c>
      <c r="D8294" t="s">
        <v>119</v>
      </c>
      <c r="E8294" t="s">
        <v>165</v>
      </c>
      <c r="F8294" t="s">
        <v>22577</v>
      </c>
      <c r="G8294" t="s">
        <v>224</v>
      </c>
      <c r="H8294" t="s">
        <v>135</v>
      </c>
      <c r="I8294" t="s">
        <v>136</v>
      </c>
      <c r="J8294" t="s">
        <v>137</v>
      </c>
      <c r="K8294" t="s">
        <v>138</v>
      </c>
      <c r="L8294" t="s">
        <v>22578</v>
      </c>
      <c r="M8294" t="s">
        <v>22579</v>
      </c>
      <c r="N8294">
        <v>2.7408333329999999</v>
      </c>
      <c r="O8294">
        <v>0</v>
      </c>
      <c r="P8294">
        <v>25</v>
      </c>
      <c r="Q8294">
        <v>0</v>
      </c>
      <c r="R8294">
        <v>11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18.542464650103785</v>
      </c>
      <c r="Y8294">
        <v>0</v>
      </c>
      <c r="Z8294">
        <v>120.69322944961328</v>
      </c>
      <c r="AA8294">
        <v>0</v>
      </c>
      <c r="AB8294">
        <v>0</v>
      </c>
      <c r="AC8294">
        <v>0</v>
      </c>
      <c r="AD8294">
        <v>0</v>
      </c>
      <c r="AE8294">
        <v>139.23569409971708</v>
      </c>
    </row>
    <row r="8295" spans="1:31" x14ac:dyDescent="0.3">
      <c r="A8295">
        <v>2642826</v>
      </c>
      <c r="B8295">
        <v>1</v>
      </c>
      <c r="C8295" t="s">
        <v>80</v>
      </c>
      <c r="D8295" t="s">
        <v>95</v>
      </c>
      <c r="E8295" t="s">
        <v>152</v>
      </c>
      <c r="F8295" t="s">
        <v>2406</v>
      </c>
      <c r="G8295" t="s">
        <v>154</v>
      </c>
      <c r="H8295" t="s">
        <v>135</v>
      </c>
      <c r="I8295" t="s">
        <v>136</v>
      </c>
      <c r="J8295" t="s">
        <v>137</v>
      </c>
      <c r="K8295" t="s">
        <v>138</v>
      </c>
      <c r="L8295" t="s">
        <v>22580</v>
      </c>
      <c r="M8295" t="s">
        <v>22581</v>
      </c>
      <c r="N8295">
        <v>2.2397222220000002</v>
      </c>
      <c r="O8295">
        <v>0</v>
      </c>
      <c r="P8295">
        <v>121</v>
      </c>
      <c r="Q8295">
        <v>0</v>
      </c>
      <c r="R8295">
        <v>3</v>
      </c>
      <c r="S8295">
        <v>0</v>
      </c>
      <c r="T8295">
        <v>7</v>
      </c>
      <c r="U8295">
        <v>0</v>
      </c>
      <c r="V8295">
        <v>0</v>
      </c>
      <c r="W8295">
        <v>0</v>
      </c>
      <c r="X8295">
        <v>54.061427939481042</v>
      </c>
      <c r="Y8295">
        <v>0</v>
      </c>
      <c r="Z8295">
        <v>4.8565321664345396</v>
      </c>
      <c r="AA8295">
        <v>0</v>
      </c>
      <c r="AB8295">
        <v>1.576027078258383</v>
      </c>
      <c r="AC8295">
        <v>0</v>
      </c>
      <c r="AD8295">
        <v>0</v>
      </c>
      <c r="AE8295">
        <v>60.493987184173967</v>
      </c>
    </row>
    <row r="8296" spans="1:31" x14ac:dyDescent="0.3">
      <c r="A8296">
        <v>2642835</v>
      </c>
      <c r="B8296">
        <v>1</v>
      </c>
      <c r="C8296" t="s">
        <v>81</v>
      </c>
      <c r="D8296" t="s">
        <v>128</v>
      </c>
      <c r="E8296" t="s">
        <v>165</v>
      </c>
      <c r="F8296" t="s">
        <v>22582</v>
      </c>
      <c r="G8296" t="s">
        <v>224</v>
      </c>
      <c r="H8296" t="s">
        <v>135</v>
      </c>
      <c r="I8296" t="s">
        <v>136</v>
      </c>
      <c r="J8296" t="s">
        <v>137</v>
      </c>
      <c r="K8296" t="s">
        <v>138</v>
      </c>
      <c r="L8296" t="s">
        <v>22583</v>
      </c>
      <c r="M8296" t="s">
        <v>22584</v>
      </c>
      <c r="N8296">
        <v>1.384166666</v>
      </c>
      <c r="O8296">
        <v>0</v>
      </c>
      <c r="P8296">
        <v>61</v>
      </c>
      <c r="Q8296">
        <v>0</v>
      </c>
      <c r="R8296">
        <v>0</v>
      </c>
      <c r="S8296">
        <v>0</v>
      </c>
      <c r="T8296">
        <v>4</v>
      </c>
      <c r="U8296">
        <v>0</v>
      </c>
      <c r="V8296">
        <v>0</v>
      </c>
      <c r="W8296">
        <v>0</v>
      </c>
      <c r="X8296">
        <v>18.058664842937908</v>
      </c>
      <c r="Y8296">
        <v>0</v>
      </c>
      <c r="Z8296">
        <v>0</v>
      </c>
      <c r="AA8296">
        <v>0</v>
      </c>
      <c r="AB8296">
        <v>2.2000159402805686</v>
      </c>
      <c r="AC8296">
        <v>0</v>
      </c>
      <c r="AD8296">
        <v>0</v>
      </c>
      <c r="AE8296">
        <v>20.258680783218477</v>
      </c>
    </row>
    <row r="8297" spans="1:31" x14ac:dyDescent="0.3">
      <c r="A8297">
        <v>2642883</v>
      </c>
      <c r="B8297">
        <v>2</v>
      </c>
      <c r="C8297" t="s">
        <v>80</v>
      </c>
      <c r="D8297" t="s">
        <v>90</v>
      </c>
      <c r="E8297" t="s">
        <v>152</v>
      </c>
      <c r="F8297" t="s">
        <v>22585</v>
      </c>
      <c r="G8297" t="s">
        <v>187</v>
      </c>
      <c r="H8297" t="s">
        <v>135</v>
      </c>
      <c r="I8297" t="s">
        <v>136</v>
      </c>
      <c r="J8297" t="s">
        <v>137</v>
      </c>
      <c r="K8297" t="s">
        <v>138</v>
      </c>
      <c r="L8297" t="s">
        <v>22367</v>
      </c>
      <c r="M8297" t="s">
        <v>22586</v>
      </c>
      <c r="N8297">
        <v>0.376111111</v>
      </c>
      <c r="O8297">
        <v>0</v>
      </c>
      <c r="P8297">
        <v>524</v>
      </c>
      <c r="Q8297">
        <v>0</v>
      </c>
      <c r="R8297">
        <v>0</v>
      </c>
      <c r="S8297">
        <v>0</v>
      </c>
      <c r="T8297">
        <v>87</v>
      </c>
      <c r="U8297">
        <v>0</v>
      </c>
      <c r="V8297">
        <v>0</v>
      </c>
      <c r="W8297">
        <v>0</v>
      </c>
      <c r="X8297">
        <v>49.062079940997272</v>
      </c>
      <c r="Y8297">
        <v>0</v>
      </c>
      <c r="Z8297">
        <v>0</v>
      </c>
      <c r="AA8297">
        <v>0</v>
      </c>
      <c r="AB8297">
        <v>26.110189647826854</v>
      </c>
      <c r="AC8297">
        <v>0</v>
      </c>
      <c r="AD8297">
        <v>0</v>
      </c>
      <c r="AE8297">
        <v>75.172269588824122</v>
      </c>
    </row>
    <row r="8298" spans="1:31" x14ac:dyDescent="0.3">
      <c r="A8298">
        <v>2642695</v>
      </c>
      <c r="B8298">
        <v>1</v>
      </c>
      <c r="C8298" t="s">
        <v>80</v>
      </c>
      <c r="D8298" t="s">
        <v>96</v>
      </c>
      <c r="E8298" t="s">
        <v>165</v>
      </c>
      <c r="F8298" t="s">
        <v>11093</v>
      </c>
      <c r="G8298" t="s">
        <v>224</v>
      </c>
      <c r="H8298" t="s">
        <v>135</v>
      </c>
      <c r="I8298" t="s">
        <v>136</v>
      </c>
      <c r="J8298" t="s">
        <v>137</v>
      </c>
      <c r="K8298" t="s">
        <v>138</v>
      </c>
      <c r="L8298" t="s">
        <v>22587</v>
      </c>
      <c r="M8298" t="s">
        <v>22588</v>
      </c>
      <c r="N8298">
        <v>1.656111111</v>
      </c>
      <c r="O8298">
        <v>0</v>
      </c>
      <c r="P8298">
        <v>42</v>
      </c>
      <c r="Q8298">
        <v>0</v>
      </c>
      <c r="R8298">
        <v>0</v>
      </c>
      <c r="S8298">
        <v>0</v>
      </c>
      <c r="T8298">
        <v>1</v>
      </c>
      <c r="U8298">
        <v>0</v>
      </c>
      <c r="V8298">
        <v>0</v>
      </c>
      <c r="W8298">
        <v>0</v>
      </c>
      <c r="X8298">
        <v>84.58731458417742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84.58731458417742</v>
      </c>
    </row>
    <row r="8299" spans="1:31" x14ac:dyDescent="0.3">
      <c r="A8299">
        <v>2643359</v>
      </c>
      <c r="B8299">
        <v>1</v>
      </c>
      <c r="C8299" t="s">
        <v>81</v>
      </c>
      <c r="D8299" t="s">
        <v>115</v>
      </c>
      <c r="E8299" t="s">
        <v>165</v>
      </c>
      <c r="F8299" t="s">
        <v>22589</v>
      </c>
      <c r="G8299" t="s">
        <v>224</v>
      </c>
      <c r="H8299" t="s">
        <v>135</v>
      </c>
      <c r="I8299" t="s">
        <v>136</v>
      </c>
      <c r="J8299" t="s">
        <v>137</v>
      </c>
      <c r="K8299" t="s">
        <v>138</v>
      </c>
      <c r="L8299" t="s">
        <v>22590</v>
      </c>
      <c r="M8299" t="s">
        <v>22591</v>
      </c>
      <c r="N8299">
        <v>7.1333333330000004</v>
      </c>
      <c r="O8299">
        <v>0</v>
      </c>
      <c r="P8299">
        <v>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6.064472754139774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6.064472754139774</v>
      </c>
    </row>
    <row r="8300" spans="1:31" x14ac:dyDescent="0.3">
      <c r="A8300">
        <v>2642672</v>
      </c>
      <c r="B8300">
        <v>1</v>
      </c>
      <c r="C8300" t="s">
        <v>81</v>
      </c>
      <c r="D8300" t="s">
        <v>113</v>
      </c>
      <c r="E8300" t="s">
        <v>147</v>
      </c>
      <c r="F8300" t="s">
        <v>6451</v>
      </c>
      <c r="G8300" t="s">
        <v>149</v>
      </c>
      <c r="H8300" t="s">
        <v>144</v>
      </c>
      <c r="I8300" t="s">
        <v>136</v>
      </c>
      <c r="J8300" t="s">
        <v>137</v>
      </c>
      <c r="K8300" t="s">
        <v>138</v>
      </c>
      <c r="L8300" t="s">
        <v>22592</v>
      </c>
      <c r="M8300" t="s">
        <v>22593</v>
      </c>
      <c r="N8300">
        <v>0.69750000000000001</v>
      </c>
      <c r="O8300">
        <v>3</v>
      </c>
      <c r="P8300">
        <v>553</v>
      </c>
      <c r="Q8300">
        <v>2</v>
      </c>
      <c r="R8300">
        <v>40</v>
      </c>
      <c r="S8300">
        <v>0</v>
      </c>
      <c r="T8300">
        <v>15</v>
      </c>
      <c r="U8300">
        <v>0</v>
      </c>
      <c r="V8300">
        <v>0</v>
      </c>
      <c r="W8300">
        <v>0.47393680808999999</v>
      </c>
      <c r="X8300">
        <v>44.982754486904483</v>
      </c>
      <c r="Y8300">
        <v>6.7730530680279495</v>
      </c>
      <c r="Z8300">
        <v>22.881466829087913</v>
      </c>
      <c r="AA8300">
        <v>0</v>
      </c>
      <c r="AB8300">
        <v>4.7425712271122524</v>
      </c>
      <c r="AC8300">
        <v>0</v>
      </c>
      <c r="AD8300">
        <v>0</v>
      </c>
      <c r="AE8300">
        <v>79.853782419222597</v>
      </c>
    </row>
    <row r="8301" spans="1:31" x14ac:dyDescent="0.3">
      <c r="A8301">
        <v>2642844</v>
      </c>
      <c r="B8301">
        <v>2</v>
      </c>
      <c r="C8301" t="s">
        <v>80</v>
      </c>
      <c r="D8301" t="s">
        <v>90</v>
      </c>
      <c r="E8301" t="s">
        <v>152</v>
      </c>
      <c r="F8301" t="s">
        <v>22594</v>
      </c>
      <c r="G8301" t="s">
        <v>199</v>
      </c>
      <c r="H8301" t="s">
        <v>135</v>
      </c>
      <c r="I8301" t="s">
        <v>136</v>
      </c>
      <c r="J8301" t="s">
        <v>137</v>
      </c>
      <c r="K8301" t="s">
        <v>138</v>
      </c>
      <c r="L8301" t="s">
        <v>22595</v>
      </c>
      <c r="M8301" t="s">
        <v>22596</v>
      </c>
      <c r="N8301">
        <v>1.6783333330000001</v>
      </c>
      <c r="O8301">
        <v>0</v>
      </c>
      <c r="P8301">
        <v>639</v>
      </c>
      <c r="Q8301">
        <v>0</v>
      </c>
      <c r="R8301">
        <v>0</v>
      </c>
      <c r="S8301">
        <v>0</v>
      </c>
      <c r="T8301">
        <v>31</v>
      </c>
      <c r="U8301">
        <v>0</v>
      </c>
      <c r="V8301">
        <v>0</v>
      </c>
      <c r="W8301">
        <v>0</v>
      </c>
      <c r="X8301">
        <v>264.62098048726881</v>
      </c>
      <c r="Y8301">
        <v>0</v>
      </c>
      <c r="Z8301">
        <v>0</v>
      </c>
      <c r="AA8301">
        <v>0</v>
      </c>
      <c r="AB8301">
        <v>84.080092924454178</v>
      </c>
      <c r="AC8301">
        <v>0</v>
      </c>
      <c r="AD8301">
        <v>0</v>
      </c>
      <c r="AE8301">
        <v>348.70107341172297</v>
      </c>
    </row>
    <row r="8302" spans="1:31" x14ac:dyDescent="0.3">
      <c r="A8302">
        <v>2643044</v>
      </c>
      <c r="B8302">
        <v>1</v>
      </c>
      <c r="C8302" t="s">
        <v>80</v>
      </c>
      <c r="D8302" t="s">
        <v>105</v>
      </c>
      <c r="E8302" t="s">
        <v>194</v>
      </c>
      <c r="F8302" t="s">
        <v>22597</v>
      </c>
      <c r="G8302" t="s">
        <v>161</v>
      </c>
      <c r="H8302" t="s">
        <v>144</v>
      </c>
      <c r="I8302" t="s">
        <v>136</v>
      </c>
      <c r="J8302" t="s">
        <v>137</v>
      </c>
      <c r="K8302" t="s">
        <v>162</v>
      </c>
      <c r="L8302" t="s">
        <v>22598</v>
      </c>
      <c r="M8302" t="s">
        <v>22599</v>
      </c>
      <c r="N8302">
        <v>3.483333333</v>
      </c>
      <c r="O8302">
        <v>46</v>
      </c>
      <c r="P8302">
        <v>55</v>
      </c>
      <c r="Q8302">
        <v>41</v>
      </c>
      <c r="R8302">
        <v>102</v>
      </c>
      <c r="S8302">
        <v>40</v>
      </c>
      <c r="T8302">
        <v>41</v>
      </c>
      <c r="U8302">
        <v>6</v>
      </c>
      <c r="V8302">
        <v>0</v>
      </c>
      <c r="W8302">
        <v>110.44830049487024</v>
      </c>
      <c r="X8302">
        <v>95.295243638872748</v>
      </c>
      <c r="Y8302">
        <v>200.4899673470434</v>
      </c>
      <c r="Z8302">
        <v>416.05877301399113</v>
      </c>
      <c r="AA8302">
        <v>1251.7177616648248</v>
      </c>
      <c r="AB8302">
        <v>144.77034971125065</v>
      </c>
      <c r="AC8302">
        <v>1388.865931807165</v>
      </c>
      <c r="AD8302">
        <v>0</v>
      </c>
      <c r="AE8302">
        <v>3607.6463276780178</v>
      </c>
    </row>
    <row r="8303" spans="1:31" x14ac:dyDescent="0.3">
      <c r="A8303">
        <v>2642712</v>
      </c>
      <c r="B8303">
        <v>1</v>
      </c>
      <c r="C8303" t="s">
        <v>80</v>
      </c>
      <c r="D8303" t="s">
        <v>96</v>
      </c>
      <c r="E8303" t="s">
        <v>181</v>
      </c>
      <c r="F8303" t="s">
        <v>22600</v>
      </c>
      <c r="G8303" t="s">
        <v>149</v>
      </c>
      <c r="H8303" t="s">
        <v>144</v>
      </c>
      <c r="I8303" t="s">
        <v>136</v>
      </c>
      <c r="J8303" t="s">
        <v>137</v>
      </c>
      <c r="K8303" t="s">
        <v>138</v>
      </c>
      <c r="L8303" t="s">
        <v>22601</v>
      </c>
      <c r="M8303" t="s">
        <v>22602</v>
      </c>
      <c r="N8303">
        <v>1.037222222</v>
      </c>
      <c r="O8303">
        <v>0</v>
      </c>
      <c r="P8303">
        <v>2</v>
      </c>
      <c r="Q8303">
        <v>4</v>
      </c>
      <c r="R8303">
        <v>0</v>
      </c>
      <c r="S8303">
        <v>12</v>
      </c>
      <c r="T8303">
        <v>0</v>
      </c>
      <c r="U8303">
        <v>2</v>
      </c>
      <c r="V8303">
        <v>0</v>
      </c>
      <c r="W8303">
        <v>0</v>
      </c>
      <c r="X8303">
        <v>0.41101718345888894</v>
      </c>
      <c r="Y8303">
        <v>11.320434022662711</v>
      </c>
      <c r="Z8303">
        <v>0</v>
      </c>
      <c r="AA8303">
        <v>39.203733719103134</v>
      </c>
      <c r="AB8303">
        <v>0</v>
      </c>
      <c r="AC8303">
        <v>173.39758571688361</v>
      </c>
      <c r="AD8303">
        <v>0</v>
      </c>
      <c r="AE8303">
        <v>224.33277064210836</v>
      </c>
    </row>
    <row r="8304" spans="1:31" x14ac:dyDescent="0.3">
      <c r="A8304">
        <v>2642795</v>
      </c>
      <c r="B8304">
        <v>1</v>
      </c>
      <c r="C8304" t="s">
        <v>81</v>
      </c>
      <c r="D8304" t="s">
        <v>123</v>
      </c>
      <c r="E8304" t="s">
        <v>141</v>
      </c>
      <c r="F8304" t="s">
        <v>11720</v>
      </c>
      <c r="G8304" t="s">
        <v>149</v>
      </c>
      <c r="H8304" t="s">
        <v>144</v>
      </c>
      <c r="I8304" t="s">
        <v>136</v>
      </c>
      <c r="J8304" t="s">
        <v>137</v>
      </c>
      <c r="K8304" t="s">
        <v>138</v>
      </c>
      <c r="L8304" t="s">
        <v>22603</v>
      </c>
      <c r="M8304" t="s">
        <v>22604</v>
      </c>
      <c r="N8304">
        <v>1.197777777</v>
      </c>
      <c r="O8304">
        <v>2</v>
      </c>
      <c r="P8304">
        <v>0</v>
      </c>
      <c r="Q8304">
        <v>103</v>
      </c>
      <c r="R8304">
        <v>1</v>
      </c>
      <c r="S8304">
        <v>6</v>
      </c>
      <c r="T8304">
        <v>0</v>
      </c>
      <c r="U8304">
        <v>0</v>
      </c>
      <c r="V8304">
        <v>0</v>
      </c>
      <c r="W8304">
        <v>0.40437755990491508</v>
      </c>
      <c r="X8304">
        <v>0</v>
      </c>
      <c r="Y8304">
        <v>316.60725622651046</v>
      </c>
      <c r="Z8304">
        <v>1.7135856516940171</v>
      </c>
      <c r="AA8304">
        <v>6.1709443857580881</v>
      </c>
      <c r="AB8304">
        <v>0</v>
      </c>
      <c r="AC8304">
        <v>0</v>
      </c>
      <c r="AD8304">
        <v>0</v>
      </c>
      <c r="AE8304">
        <v>324.89616382386748</v>
      </c>
    </row>
    <row r="8305" spans="1:31" x14ac:dyDescent="0.3">
      <c r="A8305">
        <v>2642898</v>
      </c>
      <c r="B8305">
        <v>1</v>
      </c>
      <c r="C8305" t="s">
        <v>81</v>
      </c>
      <c r="D8305" t="s">
        <v>118</v>
      </c>
      <c r="E8305" t="s">
        <v>132</v>
      </c>
      <c r="F8305" t="s">
        <v>22605</v>
      </c>
      <c r="G8305" t="s">
        <v>268</v>
      </c>
      <c r="H8305" t="s">
        <v>135</v>
      </c>
      <c r="I8305" t="s">
        <v>136</v>
      </c>
      <c r="J8305" t="s">
        <v>137</v>
      </c>
      <c r="K8305" t="s">
        <v>138</v>
      </c>
      <c r="L8305" t="s">
        <v>22606</v>
      </c>
      <c r="M8305" t="s">
        <v>22607</v>
      </c>
      <c r="N8305">
        <v>2.5072222219999998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0.42175145760538602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0.42175145760538602</v>
      </c>
    </row>
    <row r="8306" spans="1:31" x14ac:dyDescent="0.3">
      <c r="A8306">
        <v>2643064</v>
      </c>
      <c r="B8306">
        <v>1</v>
      </c>
      <c r="C8306" t="s">
        <v>80</v>
      </c>
      <c r="D8306" t="s">
        <v>91</v>
      </c>
      <c r="E8306" t="s">
        <v>194</v>
      </c>
      <c r="F8306" t="s">
        <v>344</v>
      </c>
      <c r="G8306" t="s">
        <v>20814</v>
      </c>
      <c r="H8306" t="s">
        <v>144</v>
      </c>
      <c r="I8306" t="s">
        <v>136</v>
      </c>
      <c r="J8306" t="s">
        <v>137</v>
      </c>
      <c r="K8306" t="s">
        <v>138</v>
      </c>
      <c r="L8306" t="s">
        <v>22608</v>
      </c>
      <c r="M8306" t="s">
        <v>22609</v>
      </c>
      <c r="N8306">
        <v>4.1286111109999997</v>
      </c>
      <c r="O8306">
        <v>1</v>
      </c>
      <c r="P8306">
        <v>0</v>
      </c>
      <c r="Q8306">
        <v>52</v>
      </c>
      <c r="R8306">
        <v>19</v>
      </c>
      <c r="S8306">
        <v>35</v>
      </c>
      <c r="T8306">
        <v>9</v>
      </c>
      <c r="U8306">
        <v>1</v>
      </c>
      <c r="V8306">
        <v>0</v>
      </c>
      <c r="W8306">
        <v>4.9251661225959804</v>
      </c>
      <c r="X8306">
        <v>0</v>
      </c>
      <c r="Y8306">
        <v>3692.8422042411958</v>
      </c>
      <c r="Z8306">
        <v>142.49043874905587</v>
      </c>
      <c r="AA8306">
        <v>1332.8212682778806</v>
      </c>
      <c r="AB8306">
        <v>59.731480152743785</v>
      </c>
      <c r="AC8306">
        <v>218.83369955730203</v>
      </c>
      <c r="AD8306">
        <v>0</v>
      </c>
      <c r="AE8306">
        <v>5451.6442571007738</v>
      </c>
    </row>
    <row r="8307" spans="1:31" x14ac:dyDescent="0.3">
      <c r="A8307">
        <v>2642964</v>
      </c>
      <c r="B8307">
        <v>1</v>
      </c>
      <c r="C8307" t="s">
        <v>80</v>
      </c>
      <c r="D8307" t="s">
        <v>108</v>
      </c>
      <c r="E8307" t="s">
        <v>165</v>
      </c>
      <c r="F8307" t="s">
        <v>22610</v>
      </c>
      <c r="G8307" t="s">
        <v>187</v>
      </c>
      <c r="H8307" t="s">
        <v>135</v>
      </c>
      <c r="I8307" t="s">
        <v>136</v>
      </c>
      <c r="J8307" t="s">
        <v>137</v>
      </c>
      <c r="K8307" t="s">
        <v>138</v>
      </c>
      <c r="L8307" t="s">
        <v>22611</v>
      </c>
      <c r="M8307" t="s">
        <v>22612</v>
      </c>
      <c r="N8307">
        <v>5.1797222219999997</v>
      </c>
      <c r="O8307">
        <v>0</v>
      </c>
      <c r="P8307">
        <v>9</v>
      </c>
      <c r="Q8307">
        <v>0</v>
      </c>
      <c r="R8307">
        <v>15</v>
      </c>
      <c r="S8307">
        <v>0</v>
      </c>
      <c r="T8307">
        <v>5</v>
      </c>
      <c r="U8307">
        <v>0</v>
      </c>
      <c r="V8307">
        <v>0</v>
      </c>
      <c r="W8307">
        <v>0</v>
      </c>
      <c r="X8307">
        <v>7.9748061306896947</v>
      </c>
      <c r="Y8307">
        <v>0</v>
      </c>
      <c r="Z8307">
        <v>128.27519667208074</v>
      </c>
      <c r="AA8307">
        <v>0</v>
      </c>
      <c r="AB8307">
        <v>33.79810169719233</v>
      </c>
      <c r="AC8307">
        <v>0</v>
      </c>
      <c r="AD8307">
        <v>0</v>
      </c>
      <c r="AE8307">
        <v>170.04810449996276</v>
      </c>
    </row>
    <row r="8308" spans="1:31" x14ac:dyDescent="0.3">
      <c r="A8308">
        <v>2643107</v>
      </c>
      <c r="B8308">
        <v>1</v>
      </c>
      <c r="C8308" t="s">
        <v>80</v>
      </c>
      <c r="D8308" t="s">
        <v>96</v>
      </c>
      <c r="E8308" t="s">
        <v>141</v>
      </c>
      <c r="F8308" t="s">
        <v>22613</v>
      </c>
      <c r="G8308" t="s">
        <v>1651</v>
      </c>
      <c r="H8308" t="s">
        <v>144</v>
      </c>
      <c r="I8308" t="s">
        <v>136</v>
      </c>
      <c r="J8308" t="s">
        <v>137</v>
      </c>
      <c r="K8308" t="s">
        <v>138</v>
      </c>
      <c r="L8308" t="s">
        <v>22614</v>
      </c>
      <c r="M8308" t="s">
        <v>22615</v>
      </c>
      <c r="N8308">
        <v>2.2819444440000001</v>
      </c>
      <c r="O8308">
        <v>1</v>
      </c>
      <c r="P8308">
        <v>20</v>
      </c>
      <c r="Q8308">
        <v>0</v>
      </c>
      <c r="R8308">
        <v>0</v>
      </c>
      <c r="S8308">
        <v>2</v>
      </c>
      <c r="T8308">
        <v>11</v>
      </c>
      <c r="U8308">
        <v>0</v>
      </c>
      <c r="V8308">
        <v>0</v>
      </c>
      <c r="W8308">
        <v>70.979860661519822</v>
      </c>
      <c r="X8308">
        <v>83.276143087866387</v>
      </c>
      <c r="Y8308">
        <v>0</v>
      </c>
      <c r="Z8308">
        <v>0</v>
      </c>
      <c r="AA8308">
        <v>138.47436036016725</v>
      </c>
      <c r="AB8308">
        <v>462.55863523344397</v>
      </c>
      <c r="AC8308">
        <v>0</v>
      </c>
      <c r="AD8308">
        <v>0</v>
      </c>
      <c r="AE8308">
        <v>755.28899934299739</v>
      </c>
    </row>
    <row r="8309" spans="1:31" x14ac:dyDescent="0.3">
      <c r="A8309">
        <v>2642984</v>
      </c>
      <c r="B8309">
        <v>1</v>
      </c>
      <c r="C8309" t="s">
        <v>80</v>
      </c>
      <c r="D8309" t="s">
        <v>87</v>
      </c>
      <c r="E8309" t="s">
        <v>147</v>
      </c>
      <c r="F8309" t="s">
        <v>22616</v>
      </c>
      <c r="G8309" t="s">
        <v>220</v>
      </c>
      <c r="H8309" t="s">
        <v>144</v>
      </c>
      <c r="I8309" t="s">
        <v>136</v>
      </c>
      <c r="J8309" t="s">
        <v>137</v>
      </c>
      <c r="K8309" t="s">
        <v>162</v>
      </c>
      <c r="L8309" t="s">
        <v>22617</v>
      </c>
      <c r="M8309" t="s">
        <v>22618</v>
      </c>
      <c r="N8309">
        <v>2.8505555550000001</v>
      </c>
      <c r="O8309">
        <v>0</v>
      </c>
      <c r="P8309">
        <v>1</v>
      </c>
      <c r="Q8309">
        <v>0</v>
      </c>
      <c r="R8309">
        <v>0</v>
      </c>
      <c r="S8309">
        <v>1</v>
      </c>
      <c r="T8309">
        <v>42</v>
      </c>
      <c r="U8309">
        <v>3</v>
      </c>
      <c r="V8309">
        <v>8</v>
      </c>
      <c r="W8309">
        <v>0</v>
      </c>
      <c r="X8309">
        <v>0</v>
      </c>
      <c r="Y8309">
        <v>0</v>
      </c>
      <c r="Z8309">
        <v>0</v>
      </c>
      <c r="AA8309">
        <v>28.988341346799949</v>
      </c>
      <c r="AB8309">
        <v>532.91790066768579</v>
      </c>
      <c r="AC8309">
        <v>347.44735929518237</v>
      </c>
      <c r="AD8309">
        <v>90.407060490354411</v>
      </c>
      <c r="AE8309">
        <v>999.7606618000226</v>
      </c>
    </row>
    <row r="8310" spans="1:31" x14ac:dyDescent="0.3">
      <c r="A8310">
        <v>2642782</v>
      </c>
      <c r="B8310">
        <v>2</v>
      </c>
      <c r="C8310" t="s">
        <v>80</v>
      </c>
      <c r="D8310" t="s">
        <v>84</v>
      </c>
      <c r="E8310" t="s">
        <v>152</v>
      </c>
      <c r="F8310" t="s">
        <v>22619</v>
      </c>
      <c r="G8310" t="s">
        <v>3645</v>
      </c>
      <c r="H8310" t="s">
        <v>135</v>
      </c>
      <c r="I8310" t="s">
        <v>136</v>
      </c>
      <c r="J8310" t="s">
        <v>137</v>
      </c>
      <c r="K8310" t="s">
        <v>138</v>
      </c>
      <c r="L8310" t="s">
        <v>22174</v>
      </c>
      <c r="M8310" t="s">
        <v>22620</v>
      </c>
      <c r="N8310">
        <v>1.0325</v>
      </c>
      <c r="O8310">
        <v>0</v>
      </c>
      <c r="P8310">
        <v>163</v>
      </c>
      <c r="Q8310">
        <v>0</v>
      </c>
      <c r="R8310">
        <v>0</v>
      </c>
      <c r="S8310">
        <v>0</v>
      </c>
      <c r="T8310">
        <v>61</v>
      </c>
      <c r="U8310">
        <v>0</v>
      </c>
      <c r="V8310">
        <v>0</v>
      </c>
      <c r="W8310">
        <v>0</v>
      </c>
      <c r="X8310">
        <v>44.953077632439644</v>
      </c>
      <c r="Y8310">
        <v>0</v>
      </c>
      <c r="Z8310">
        <v>0</v>
      </c>
      <c r="AA8310">
        <v>0</v>
      </c>
      <c r="AB8310">
        <v>88.463967759732569</v>
      </c>
      <c r="AC8310">
        <v>0</v>
      </c>
      <c r="AD8310">
        <v>0</v>
      </c>
      <c r="AE8310">
        <v>133.41704539217221</v>
      </c>
    </row>
    <row r="8311" spans="1:31" x14ac:dyDescent="0.3">
      <c r="A8311">
        <v>2642772</v>
      </c>
      <c r="B8311">
        <v>1</v>
      </c>
      <c r="C8311" t="s">
        <v>80</v>
      </c>
      <c r="D8311" t="s">
        <v>87</v>
      </c>
      <c r="E8311" t="s">
        <v>147</v>
      </c>
      <c r="F8311" t="s">
        <v>22621</v>
      </c>
      <c r="G8311" t="s">
        <v>220</v>
      </c>
      <c r="H8311" t="s">
        <v>144</v>
      </c>
      <c r="I8311" t="s">
        <v>136</v>
      </c>
      <c r="J8311" t="s">
        <v>137</v>
      </c>
      <c r="K8311" t="s">
        <v>162</v>
      </c>
      <c r="L8311" t="s">
        <v>22622</v>
      </c>
      <c r="M8311" t="s">
        <v>22623</v>
      </c>
      <c r="N8311">
        <v>3.787222222</v>
      </c>
      <c r="O8311">
        <v>0</v>
      </c>
      <c r="P8311">
        <v>2</v>
      </c>
      <c r="Q8311">
        <v>0</v>
      </c>
      <c r="R8311">
        <v>0</v>
      </c>
      <c r="S8311">
        <v>1</v>
      </c>
      <c r="T8311">
        <v>39</v>
      </c>
      <c r="U8311">
        <v>3</v>
      </c>
      <c r="V8311">
        <v>10</v>
      </c>
      <c r="W8311">
        <v>0</v>
      </c>
      <c r="X8311">
        <v>1.818994407141111</v>
      </c>
      <c r="Y8311">
        <v>0</v>
      </c>
      <c r="Z8311">
        <v>0</v>
      </c>
      <c r="AA8311">
        <v>5.6398502804416673</v>
      </c>
      <c r="AB8311">
        <v>235.71924574912936</v>
      </c>
      <c r="AC8311">
        <v>539.31392843778303</v>
      </c>
      <c r="AD8311">
        <v>875.32870087109086</v>
      </c>
      <c r="AE8311">
        <v>1657.8207197455861</v>
      </c>
    </row>
    <row r="8312" spans="1:31" x14ac:dyDescent="0.3">
      <c r="A8312">
        <v>2643127</v>
      </c>
      <c r="B8312">
        <v>1</v>
      </c>
      <c r="C8312" t="s">
        <v>81</v>
      </c>
      <c r="D8312" t="s">
        <v>123</v>
      </c>
      <c r="E8312" t="s">
        <v>165</v>
      </c>
      <c r="F8312" t="s">
        <v>22624</v>
      </c>
      <c r="G8312" t="s">
        <v>224</v>
      </c>
      <c r="H8312" t="s">
        <v>135</v>
      </c>
      <c r="I8312" t="s">
        <v>136</v>
      </c>
      <c r="J8312" t="s">
        <v>137</v>
      </c>
      <c r="K8312" t="s">
        <v>138</v>
      </c>
      <c r="L8312" t="s">
        <v>22625</v>
      </c>
      <c r="M8312" t="s">
        <v>22626</v>
      </c>
      <c r="N8312">
        <v>2.400833333</v>
      </c>
      <c r="O8312">
        <v>0</v>
      </c>
      <c r="P8312">
        <v>125</v>
      </c>
      <c r="Q8312">
        <v>0</v>
      </c>
      <c r="R8312">
        <v>0</v>
      </c>
      <c r="S8312">
        <v>0</v>
      </c>
      <c r="T8312">
        <v>9</v>
      </c>
      <c r="U8312">
        <v>0</v>
      </c>
      <c r="V8312">
        <v>0</v>
      </c>
      <c r="W8312">
        <v>0</v>
      </c>
      <c r="X8312">
        <v>51.260949515872888</v>
      </c>
      <c r="Y8312">
        <v>0</v>
      </c>
      <c r="Z8312">
        <v>0</v>
      </c>
      <c r="AA8312">
        <v>0</v>
      </c>
      <c r="AB8312">
        <v>9.7366210335002918</v>
      </c>
      <c r="AC8312">
        <v>0</v>
      </c>
      <c r="AD8312">
        <v>0</v>
      </c>
      <c r="AE8312">
        <v>60.997570549373179</v>
      </c>
    </row>
    <row r="8313" spans="1:31" x14ac:dyDescent="0.3">
      <c r="A8313">
        <v>2643319</v>
      </c>
      <c r="B8313">
        <v>1</v>
      </c>
      <c r="C8313" t="s">
        <v>80</v>
      </c>
      <c r="D8313" t="s">
        <v>87</v>
      </c>
      <c r="E8313" t="s">
        <v>194</v>
      </c>
      <c r="F8313" t="s">
        <v>6819</v>
      </c>
      <c r="G8313" t="s">
        <v>149</v>
      </c>
      <c r="H8313" t="s">
        <v>144</v>
      </c>
      <c r="I8313" t="s">
        <v>136</v>
      </c>
      <c r="J8313" t="s">
        <v>137</v>
      </c>
      <c r="K8313" t="s">
        <v>138</v>
      </c>
      <c r="L8313" t="s">
        <v>22627</v>
      </c>
      <c r="M8313" t="s">
        <v>22628</v>
      </c>
      <c r="N8313">
        <v>0.61333333300000004</v>
      </c>
      <c r="O8313">
        <v>1</v>
      </c>
      <c r="P8313">
        <v>2129</v>
      </c>
      <c r="Q8313">
        <v>0</v>
      </c>
      <c r="R8313">
        <v>0</v>
      </c>
      <c r="S8313">
        <v>15</v>
      </c>
      <c r="T8313">
        <v>209</v>
      </c>
      <c r="U8313">
        <v>1</v>
      </c>
      <c r="V8313">
        <v>0</v>
      </c>
      <c r="W8313">
        <v>0.44380270272427197</v>
      </c>
      <c r="X8313">
        <v>369.93579609660861</v>
      </c>
      <c r="Y8313">
        <v>0</v>
      </c>
      <c r="Z8313">
        <v>0</v>
      </c>
      <c r="AA8313">
        <v>332.3549462053071</v>
      </c>
      <c r="AB8313">
        <v>290.00236353561314</v>
      </c>
      <c r="AC8313">
        <v>0</v>
      </c>
      <c r="AD8313">
        <v>0</v>
      </c>
      <c r="AE8313">
        <v>992.73690854025313</v>
      </c>
    </row>
    <row r="8314" spans="1:31" x14ac:dyDescent="0.3">
      <c r="A8314">
        <v>2643419</v>
      </c>
      <c r="B8314">
        <v>1</v>
      </c>
      <c r="C8314" t="s">
        <v>81</v>
      </c>
      <c r="D8314" t="s">
        <v>112</v>
      </c>
      <c r="E8314" t="s">
        <v>147</v>
      </c>
      <c r="F8314" t="s">
        <v>22629</v>
      </c>
      <c r="G8314" t="s">
        <v>149</v>
      </c>
      <c r="H8314" t="s">
        <v>144</v>
      </c>
      <c r="I8314" t="s">
        <v>136</v>
      </c>
      <c r="J8314" t="s">
        <v>137</v>
      </c>
      <c r="K8314" t="s">
        <v>138</v>
      </c>
      <c r="L8314" t="s">
        <v>22630</v>
      </c>
      <c r="M8314" t="s">
        <v>22631</v>
      </c>
      <c r="N8314">
        <v>0.12583333299999999</v>
      </c>
      <c r="O8314">
        <v>1</v>
      </c>
      <c r="P8314">
        <v>418</v>
      </c>
      <c r="Q8314">
        <v>2</v>
      </c>
      <c r="R8314">
        <v>0</v>
      </c>
      <c r="S8314">
        <v>0</v>
      </c>
      <c r="T8314">
        <v>8</v>
      </c>
      <c r="U8314">
        <v>0</v>
      </c>
      <c r="V8314">
        <v>0</v>
      </c>
      <c r="W8314">
        <v>4.2812597007499995E-2</v>
      </c>
      <c r="X8314">
        <v>6.0625425658545122</v>
      </c>
      <c r="Y8314">
        <v>4.666240878945799</v>
      </c>
      <c r="Z8314">
        <v>0</v>
      </c>
      <c r="AA8314">
        <v>0</v>
      </c>
      <c r="AB8314">
        <v>0.4261986913368605</v>
      </c>
      <c r="AC8314">
        <v>0</v>
      </c>
      <c r="AD8314">
        <v>0</v>
      </c>
      <c r="AE8314">
        <v>11.197794733144672</v>
      </c>
    </row>
    <row r="8315" spans="1:31" x14ac:dyDescent="0.3">
      <c r="A8315">
        <v>2643462</v>
      </c>
      <c r="B8315">
        <v>1</v>
      </c>
      <c r="C8315" t="s">
        <v>81</v>
      </c>
      <c r="D8315" t="s">
        <v>126</v>
      </c>
      <c r="E8315" t="s">
        <v>147</v>
      </c>
      <c r="F8315" t="s">
        <v>22632</v>
      </c>
      <c r="G8315" t="s">
        <v>149</v>
      </c>
      <c r="H8315" t="s">
        <v>144</v>
      </c>
      <c r="I8315" t="s">
        <v>136</v>
      </c>
      <c r="J8315" t="s">
        <v>137</v>
      </c>
      <c r="K8315" t="s">
        <v>138</v>
      </c>
      <c r="L8315" t="s">
        <v>22633</v>
      </c>
      <c r="M8315" t="s">
        <v>22634</v>
      </c>
      <c r="N8315">
        <v>0.43583333299999999</v>
      </c>
      <c r="O8315">
        <v>7</v>
      </c>
      <c r="P8315">
        <v>2073</v>
      </c>
      <c r="Q8315">
        <v>62</v>
      </c>
      <c r="R8315">
        <v>225</v>
      </c>
      <c r="S8315">
        <v>10</v>
      </c>
      <c r="T8315">
        <v>298</v>
      </c>
      <c r="U8315">
        <v>0</v>
      </c>
      <c r="V8315">
        <v>0</v>
      </c>
      <c r="W8315">
        <v>0.83083973742583339</v>
      </c>
      <c r="X8315">
        <v>116.11909268272098</v>
      </c>
      <c r="Y8315">
        <v>222.65148548846716</v>
      </c>
      <c r="Z8315">
        <v>63.038810381051427</v>
      </c>
      <c r="AA8315">
        <v>5.8875507589912779</v>
      </c>
      <c r="AB8315">
        <v>33.236553219641813</v>
      </c>
      <c r="AC8315">
        <v>0</v>
      </c>
      <c r="AD8315">
        <v>0</v>
      </c>
      <c r="AE8315">
        <v>441.7643322682984</v>
      </c>
    </row>
    <row r="8316" spans="1:31" x14ac:dyDescent="0.3">
      <c r="A8316">
        <v>2642921</v>
      </c>
      <c r="B8316">
        <v>1</v>
      </c>
      <c r="C8316" t="s">
        <v>80</v>
      </c>
      <c r="D8316" t="s">
        <v>97</v>
      </c>
      <c r="E8316" t="s">
        <v>141</v>
      </c>
      <c r="F8316" t="s">
        <v>22635</v>
      </c>
      <c r="G8316" t="s">
        <v>161</v>
      </c>
      <c r="H8316" t="s">
        <v>144</v>
      </c>
      <c r="I8316" t="s">
        <v>136</v>
      </c>
      <c r="J8316" t="s">
        <v>137</v>
      </c>
      <c r="K8316" t="s">
        <v>162</v>
      </c>
      <c r="L8316" t="s">
        <v>22323</v>
      </c>
      <c r="M8316" t="s">
        <v>22636</v>
      </c>
      <c r="N8316">
        <v>5.0199999999999996</v>
      </c>
      <c r="O8316">
        <v>0</v>
      </c>
      <c r="P8316">
        <v>9</v>
      </c>
      <c r="Q8316">
        <v>0</v>
      </c>
      <c r="R8316">
        <v>33</v>
      </c>
      <c r="S8316">
        <v>0</v>
      </c>
      <c r="T8316">
        <v>8</v>
      </c>
      <c r="U8316">
        <v>0</v>
      </c>
      <c r="V8316">
        <v>0</v>
      </c>
      <c r="W8316">
        <v>0</v>
      </c>
      <c r="X8316">
        <v>37.712476470669372</v>
      </c>
      <c r="Y8316">
        <v>0</v>
      </c>
      <c r="Z8316">
        <v>78.614756032907451</v>
      </c>
      <c r="AA8316">
        <v>0</v>
      </c>
      <c r="AB8316">
        <v>33.392292961017255</v>
      </c>
      <c r="AC8316">
        <v>0</v>
      </c>
      <c r="AD8316">
        <v>0</v>
      </c>
      <c r="AE8316">
        <v>149.71952546459408</v>
      </c>
    </row>
    <row r="8317" spans="1:31" x14ac:dyDescent="0.3">
      <c r="A8317">
        <v>2643021</v>
      </c>
      <c r="B8317">
        <v>1</v>
      </c>
      <c r="C8317" t="s">
        <v>80</v>
      </c>
      <c r="D8317" t="s">
        <v>108</v>
      </c>
      <c r="E8317" t="s">
        <v>165</v>
      </c>
      <c r="F8317" t="s">
        <v>22637</v>
      </c>
      <c r="G8317" t="s">
        <v>224</v>
      </c>
      <c r="H8317" t="s">
        <v>135</v>
      </c>
      <c r="I8317" t="s">
        <v>136</v>
      </c>
      <c r="J8317" t="s">
        <v>137</v>
      </c>
      <c r="K8317" t="s">
        <v>138</v>
      </c>
      <c r="L8317" t="s">
        <v>22638</v>
      </c>
      <c r="M8317" t="s">
        <v>22639</v>
      </c>
      <c r="N8317">
        <v>9.3908333329999998</v>
      </c>
      <c r="O8317">
        <v>0</v>
      </c>
      <c r="P8317">
        <v>4</v>
      </c>
      <c r="Q8317">
        <v>0</v>
      </c>
      <c r="R8317">
        <v>0</v>
      </c>
      <c r="S8317">
        <v>0</v>
      </c>
      <c r="T8317">
        <v>1</v>
      </c>
      <c r="U8317">
        <v>0</v>
      </c>
      <c r="V8317">
        <v>0</v>
      </c>
      <c r="W8317">
        <v>0</v>
      </c>
      <c r="X8317">
        <v>2.8613930298689696</v>
      </c>
      <c r="Y8317">
        <v>0</v>
      </c>
      <c r="Z8317">
        <v>0</v>
      </c>
      <c r="AA8317">
        <v>0</v>
      </c>
      <c r="AB8317">
        <v>15.945102370893055</v>
      </c>
      <c r="AC8317">
        <v>0</v>
      </c>
      <c r="AD8317">
        <v>0</v>
      </c>
      <c r="AE8317">
        <v>18.806495400762024</v>
      </c>
    </row>
    <row r="8318" spans="1:31" x14ac:dyDescent="0.3">
      <c r="A8318">
        <v>2642778</v>
      </c>
      <c r="B8318">
        <v>1</v>
      </c>
      <c r="C8318" t="s">
        <v>80</v>
      </c>
      <c r="D8318" t="s">
        <v>93</v>
      </c>
      <c r="E8318" t="s">
        <v>152</v>
      </c>
      <c r="F8318" t="s">
        <v>22640</v>
      </c>
      <c r="G8318" t="s">
        <v>161</v>
      </c>
      <c r="H8318" t="s">
        <v>135</v>
      </c>
      <c r="I8318" t="s">
        <v>136</v>
      </c>
      <c r="J8318" t="s">
        <v>137</v>
      </c>
      <c r="K8318" t="s">
        <v>162</v>
      </c>
      <c r="L8318" t="s">
        <v>22641</v>
      </c>
      <c r="M8318" t="s">
        <v>22642</v>
      </c>
      <c r="N8318">
        <v>5.3513888879999998</v>
      </c>
      <c r="O8318">
        <v>0</v>
      </c>
      <c r="P8318">
        <v>447</v>
      </c>
      <c r="Q8318">
        <v>0</v>
      </c>
      <c r="R8318">
        <v>0</v>
      </c>
      <c r="S8318">
        <v>0</v>
      </c>
      <c r="T8318">
        <v>21</v>
      </c>
      <c r="U8318">
        <v>0</v>
      </c>
      <c r="V8318">
        <v>0</v>
      </c>
      <c r="W8318">
        <v>0</v>
      </c>
      <c r="X8318">
        <v>520.52507678078371</v>
      </c>
      <c r="Y8318">
        <v>0</v>
      </c>
      <c r="Z8318">
        <v>0</v>
      </c>
      <c r="AA8318">
        <v>0</v>
      </c>
      <c r="AB8318">
        <v>95.154864538180348</v>
      </c>
      <c r="AC8318">
        <v>0</v>
      </c>
      <c r="AD8318">
        <v>0</v>
      </c>
      <c r="AE8318">
        <v>615.6799413189641</v>
      </c>
    </row>
    <row r="8319" spans="1:31" x14ac:dyDescent="0.3">
      <c r="A8319">
        <v>2642669</v>
      </c>
      <c r="B8319">
        <v>1</v>
      </c>
      <c r="C8319" t="s">
        <v>80</v>
      </c>
      <c r="D8319" t="s">
        <v>106</v>
      </c>
      <c r="E8319" t="s">
        <v>152</v>
      </c>
      <c r="F8319" t="s">
        <v>22643</v>
      </c>
      <c r="G8319" t="s">
        <v>191</v>
      </c>
      <c r="H8319" t="s">
        <v>135</v>
      </c>
      <c r="I8319" t="s">
        <v>136</v>
      </c>
      <c r="J8319" t="s">
        <v>137</v>
      </c>
      <c r="K8319" t="s">
        <v>138</v>
      </c>
      <c r="L8319" t="s">
        <v>22644</v>
      </c>
      <c r="M8319" t="s">
        <v>22645</v>
      </c>
      <c r="N8319">
        <v>0.716388888</v>
      </c>
      <c r="O8319">
        <v>0</v>
      </c>
      <c r="P8319">
        <v>1</v>
      </c>
      <c r="Q8319">
        <v>0</v>
      </c>
      <c r="R8319">
        <v>4</v>
      </c>
      <c r="S8319">
        <v>0</v>
      </c>
      <c r="T8319">
        <v>6</v>
      </c>
      <c r="U8319">
        <v>0</v>
      </c>
      <c r="V8319">
        <v>0</v>
      </c>
      <c r="W8319">
        <v>0</v>
      </c>
      <c r="X8319">
        <v>1.754410805208889E-4</v>
      </c>
      <c r="Y8319">
        <v>0</v>
      </c>
      <c r="Z8319">
        <v>2.1619077607891981</v>
      </c>
      <c r="AA8319">
        <v>0</v>
      </c>
      <c r="AB8319">
        <v>8.9602488578823554</v>
      </c>
      <c r="AC8319">
        <v>0</v>
      </c>
      <c r="AD8319">
        <v>0</v>
      </c>
      <c r="AE8319">
        <v>11.122332059752075</v>
      </c>
    </row>
    <row r="8320" spans="1:31" x14ac:dyDescent="0.3">
      <c r="A8320">
        <v>2643001</v>
      </c>
      <c r="B8320">
        <v>1</v>
      </c>
      <c r="C8320" t="s">
        <v>81</v>
      </c>
      <c r="D8320" t="s">
        <v>123</v>
      </c>
      <c r="E8320" t="s">
        <v>165</v>
      </c>
      <c r="F8320" t="s">
        <v>22646</v>
      </c>
      <c r="G8320" t="s">
        <v>224</v>
      </c>
      <c r="H8320" t="s">
        <v>135</v>
      </c>
      <c r="I8320" t="s">
        <v>136</v>
      </c>
      <c r="J8320" t="s">
        <v>137</v>
      </c>
      <c r="K8320" t="s">
        <v>138</v>
      </c>
      <c r="L8320" t="s">
        <v>22647</v>
      </c>
      <c r="M8320" t="s">
        <v>22648</v>
      </c>
      <c r="N8320">
        <v>3.4530555550000002</v>
      </c>
      <c r="O8320">
        <v>0</v>
      </c>
      <c r="P8320">
        <v>334</v>
      </c>
      <c r="Q8320">
        <v>0</v>
      </c>
      <c r="R8320">
        <v>0</v>
      </c>
      <c r="S8320">
        <v>0</v>
      </c>
      <c r="T8320">
        <v>5</v>
      </c>
      <c r="U8320">
        <v>0</v>
      </c>
      <c r="V8320">
        <v>0</v>
      </c>
      <c r="W8320">
        <v>0</v>
      </c>
      <c r="X8320">
        <v>247.75048687724967</v>
      </c>
      <c r="Y8320">
        <v>0</v>
      </c>
      <c r="Z8320">
        <v>0</v>
      </c>
      <c r="AA8320">
        <v>0</v>
      </c>
      <c r="AB8320">
        <v>1.090929172138922</v>
      </c>
      <c r="AC8320">
        <v>0</v>
      </c>
      <c r="AD8320">
        <v>0</v>
      </c>
      <c r="AE8320">
        <v>248.84141604938858</v>
      </c>
    </row>
    <row r="8321" spans="1:31" x14ac:dyDescent="0.3">
      <c r="A8321">
        <v>2642792</v>
      </c>
      <c r="B8321">
        <v>1</v>
      </c>
      <c r="C8321" t="s">
        <v>81</v>
      </c>
      <c r="D8321" t="s">
        <v>125</v>
      </c>
      <c r="E8321" t="s">
        <v>194</v>
      </c>
      <c r="F8321" t="s">
        <v>22649</v>
      </c>
      <c r="G8321" t="s">
        <v>149</v>
      </c>
      <c r="H8321" t="s">
        <v>144</v>
      </c>
      <c r="I8321" t="s">
        <v>136</v>
      </c>
      <c r="J8321" t="s">
        <v>137</v>
      </c>
      <c r="K8321" t="s">
        <v>138</v>
      </c>
      <c r="L8321" t="s">
        <v>22650</v>
      </c>
      <c r="M8321" t="s">
        <v>22651</v>
      </c>
      <c r="N8321">
        <v>0.34166666600000001</v>
      </c>
      <c r="O8321">
        <v>2</v>
      </c>
      <c r="P8321">
        <v>93</v>
      </c>
      <c r="Q8321">
        <v>36</v>
      </c>
      <c r="R8321">
        <v>150</v>
      </c>
      <c r="S8321">
        <v>1</v>
      </c>
      <c r="T8321">
        <v>12</v>
      </c>
      <c r="U8321">
        <v>1</v>
      </c>
      <c r="V8321">
        <v>0</v>
      </c>
      <c r="W8321">
        <v>0.17134559621666665</v>
      </c>
      <c r="X8321">
        <v>3.704417274632835</v>
      </c>
      <c r="Y8321">
        <v>37.600570905408532</v>
      </c>
      <c r="Z8321">
        <v>73.389931296549179</v>
      </c>
      <c r="AA8321">
        <v>3.2768487738001948</v>
      </c>
      <c r="AB8321">
        <v>2.8894615724857866</v>
      </c>
      <c r="AC8321">
        <v>17.989140768949998</v>
      </c>
      <c r="AD8321">
        <v>0</v>
      </c>
      <c r="AE8321">
        <v>139.0217161880432</v>
      </c>
    </row>
    <row r="8322" spans="1:31" x14ac:dyDescent="0.3">
      <c r="A8322">
        <v>2643379</v>
      </c>
      <c r="B8322">
        <v>1</v>
      </c>
      <c r="C8322" t="s">
        <v>81</v>
      </c>
      <c r="D8322" t="s">
        <v>122</v>
      </c>
      <c r="E8322" t="s">
        <v>194</v>
      </c>
      <c r="F8322" t="s">
        <v>3812</v>
      </c>
      <c r="G8322" t="s">
        <v>149</v>
      </c>
      <c r="H8322" t="s">
        <v>144</v>
      </c>
      <c r="I8322" t="s">
        <v>136</v>
      </c>
      <c r="J8322" t="s">
        <v>137</v>
      </c>
      <c r="K8322" t="s">
        <v>138</v>
      </c>
      <c r="L8322" t="s">
        <v>22652</v>
      </c>
      <c r="M8322" t="s">
        <v>22653</v>
      </c>
      <c r="N8322">
        <v>0.753611111</v>
      </c>
      <c r="O8322">
        <v>16</v>
      </c>
      <c r="P8322">
        <v>867</v>
      </c>
      <c r="Q8322">
        <v>72</v>
      </c>
      <c r="R8322">
        <v>41</v>
      </c>
      <c r="S8322">
        <v>16</v>
      </c>
      <c r="T8322">
        <v>49</v>
      </c>
      <c r="U8322">
        <v>0</v>
      </c>
      <c r="V8322">
        <v>1</v>
      </c>
      <c r="W8322">
        <v>4.9668210006570606</v>
      </c>
      <c r="X8322">
        <v>99.228325316672965</v>
      </c>
      <c r="Y8322">
        <v>90.307203072251596</v>
      </c>
      <c r="Z8322">
        <v>32.944434570127235</v>
      </c>
      <c r="AA8322">
        <v>36.334211239261109</v>
      </c>
      <c r="AB8322">
        <v>22.878390719929943</v>
      </c>
      <c r="AC8322">
        <v>0</v>
      </c>
      <c r="AD8322">
        <v>0.9010344248895813</v>
      </c>
      <c r="AE8322">
        <v>287.56042034378953</v>
      </c>
    </row>
    <row r="8323" spans="1:31" x14ac:dyDescent="0.3">
      <c r="A8323">
        <v>2643007</v>
      </c>
      <c r="B8323">
        <v>1</v>
      </c>
      <c r="C8323" t="s">
        <v>80</v>
      </c>
      <c r="D8323" t="s">
        <v>103</v>
      </c>
      <c r="E8323" t="s">
        <v>141</v>
      </c>
      <c r="F8323" t="s">
        <v>22654</v>
      </c>
      <c r="G8323" t="s">
        <v>143</v>
      </c>
      <c r="H8323" t="s">
        <v>144</v>
      </c>
      <c r="I8323" t="s">
        <v>136</v>
      </c>
      <c r="J8323" t="s">
        <v>137</v>
      </c>
      <c r="K8323" t="s">
        <v>138</v>
      </c>
      <c r="L8323" t="s">
        <v>22655</v>
      </c>
      <c r="M8323" t="s">
        <v>22656</v>
      </c>
      <c r="N8323">
        <v>3.48</v>
      </c>
      <c r="O8323">
        <v>0</v>
      </c>
      <c r="P8323">
        <v>0</v>
      </c>
      <c r="Q8323">
        <v>2</v>
      </c>
      <c r="R8323">
        <v>0</v>
      </c>
      <c r="S8323">
        <v>1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31.209278371390294</v>
      </c>
      <c r="Z8323">
        <v>0</v>
      </c>
      <c r="AA8323">
        <v>14.569375634698202</v>
      </c>
      <c r="AB8323">
        <v>0</v>
      </c>
      <c r="AC8323">
        <v>0</v>
      </c>
      <c r="AD8323">
        <v>0</v>
      </c>
      <c r="AE8323">
        <v>45.778654006088495</v>
      </c>
    </row>
    <row r="8324" spans="1:31" x14ac:dyDescent="0.3">
      <c r="A8324">
        <v>2642709</v>
      </c>
      <c r="B8324">
        <v>1</v>
      </c>
      <c r="C8324" t="s">
        <v>81</v>
      </c>
      <c r="D8324" t="s">
        <v>117</v>
      </c>
      <c r="E8324" t="s">
        <v>147</v>
      </c>
      <c r="F8324" t="s">
        <v>9735</v>
      </c>
      <c r="G8324" t="s">
        <v>149</v>
      </c>
      <c r="H8324" t="s">
        <v>144</v>
      </c>
      <c r="I8324" t="s">
        <v>241</v>
      </c>
      <c r="J8324" t="s">
        <v>137</v>
      </c>
      <c r="K8324" t="s">
        <v>138</v>
      </c>
      <c r="L8324" t="s">
        <v>22657</v>
      </c>
      <c r="M8324" t="s">
        <v>22658</v>
      </c>
      <c r="N8324">
        <v>7.2222220000000004E-3</v>
      </c>
      <c r="O8324">
        <v>4</v>
      </c>
      <c r="P8324">
        <v>840</v>
      </c>
      <c r="Q8324">
        <v>14</v>
      </c>
      <c r="R8324">
        <v>82</v>
      </c>
      <c r="S8324">
        <v>1</v>
      </c>
      <c r="T8324">
        <v>43</v>
      </c>
      <c r="U8324">
        <v>0</v>
      </c>
      <c r="V8324">
        <v>0</v>
      </c>
      <c r="W8324">
        <v>5.235396486666666E-3</v>
      </c>
      <c r="X8324">
        <v>0.5899318445239804</v>
      </c>
      <c r="Y8324">
        <v>9.4531222557932337E-2</v>
      </c>
      <c r="Z8324">
        <v>0.18848073288501593</v>
      </c>
      <c r="AA8324">
        <v>4.8730627278666669E-4</v>
      </c>
      <c r="AB8324">
        <v>9.6478480612852704E-2</v>
      </c>
      <c r="AC8324">
        <v>0</v>
      </c>
      <c r="AD8324">
        <v>0</v>
      </c>
      <c r="AE8324">
        <v>0.97514498333923483</v>
      </c>
    </row>
    <row r="8325" spans="1:31" x14ac:dyDescent="0.3">
      <c r="A8325">
        <v>2642798</v>
      </c>
      <c r="B8325">
        <v>1</v>
      </c>
      <c r="C8325" t="s">
        <v>81</v>
      </c>
      <c r="D8325" t="s">
        <v>116</v>
      </c>
      <c r="E8325" t="s">
        <v>141</v>
      </c>
      <c r="F8325" t="s">
        <v>22659</v>
      </c>
      <c r="G8325" t="s">
        <v>143</v>
      </c>
      <c r="H8325" t="s">
        <v>144</v>
      </c>
      <c r="I8325" t="s">
        <v>136</v>
      </c>
      <c r="J8325" t="s">
        <v>137</v>
      </c>
      <c r="K8325" t="s">
        <v>138</v>
      </c>
      <c r="L8325" t="s">
        <v>22660</v>
      </c>
      <c r="M8325" t="s">
        <v>22661</v>
      </c>
      <c r="N8325">
        <v>1.799722222</v>
      </c>
      <c r="O8325">
        <v>0</v>
      </c>
      <c r="P8325">
        <v>3</v>
      </c>
      <c r="Q8325">
        <v>0</v>
      </c>
      <c r="R8325">
        <v>0</v>
      </c>
      <c r="S8325">
        <v>0</v>
      </c>
      <c r="T8325">
        <v>3</v>
      </c>
      <c r="U8325">
        <v>0</v>
      </c>
      <c r="V8325">
        <v>0</v>
      </c>
      <c r="W8325">
        <v>0</v>
      </c>
      <c r="X8325">
        <v>0.36905325567633207</v>
      </c>
      <c r="Y8325">
        <v>0</v>
      </c>
      <c r="Z8325">
        <v>0</v>
      </c>
      <c r="AA8325">
        <v>0</v>
      </c>
      <c r="AB8325">
        <v>0.40819822470654554</v>
      </c>
      <c r="AC8325">
        <v>0</v>
      </c>
      <c r="AD8325">
        <v>0</v>
      </c>
      <c r="AE8325">
        <v>0.77725148038287761</v>
      </c>
    </row>
    <row r="8326" spans="1:31" x14ac:dyDescent="0.3">
      <c r="A8326">
        <v>2643273</v>
      </c>
      <c r="B8326">
        <v>1</v>
      </c>
      <c r="C8326" t="s">
        <v>81</v>
      </c>
      <c r="D8326" t="s">
        <v>119</v>
      </c>
      <c r="E8326" t="s">
        <v>152</v>
      </c>
      <c r="F8326" t="s">
        <v>8046</v>
      </c>
      <c r="G8326" t="s">
        <v>191</v>
      </c>
      <c r="H8326" t="s">
        <v>135</v>
      </c>
      <c r="I8326" t="s">
        <v>136</v>
      </c>
      <c r="J8326" t="s">
        <v>137</v>
      </c>
      <c r="K8326" t="s">
        <v>138</v>
      </c>
      <c r="L8326" t="s">
        <v>22662</v>
      </c>
      <c r="M8326" t="s">
        <v>22663</v>
      </c>
      <c r="N8326">
        <v>1.5794444439999999</v>
      </c>
      <c r="O8326">
        <v>0</v>
      </c>
      <c r="P8326">
        <v>159</v>
      </c>
      <c r="Q8326">
        <v>0</v>
      </c>
      <c r="R8326">
        <v>7</v>
      </c>
      <c r="S8326">
        <v>0</v>
      </c>
      <c r="T8326">
        <v>4</v>
      </c>
      <c r="U8326">
        <v>0</v>
      </c>
      <c r="V8326">
        <v>0</v>
      </c>
      <c r="W8326">
        <v>0</v>
      </c>
      <c r="X8326">
        <v>55.383494117333029</v>
      </c>
      <c r="Y8326">
        <v>0</v>
      </c>
      <c r="Z8326">
        <v>88.462265373297839</v>
      </c>
      <c r="AA8326">
        <v>0</v>
      </c>
      <c r="AB8326">
        <v>3.342251797045027</v>
      </c>
      <c r="AC8326">
        <v>0</v>
      </c>
      <c r="AD8326">
        <v>0</v>
      </c>
      <c r="AE8326">
        <v>147.18801128767592</v>
      </c>
    </row>
    <row r="8327" spans="1:31" x14ac:dyDescent="0.3">
      <c r="A8327">
        <v>2642944</v>
      </c>
      <c r="B8327">
        <v>1</v>
      </c>
      <c r="C8327" t="s">
        <v>80</v>
      </c>
      <c r="D8327" t="s">
        <v>97</v>
      </c>
      <c r="E8327" t="s">
        <v>165</v>
      </c>
      <c r="F8327" t="s">
        <v>22664</v>
      </c>
      <c r="G8327" t="s">
        <v>224</v>
      </c>
      <c r="H8327" t="s">
        <v>135</v>
      </c>
      <c r="I8327" t="s">
        <v>136</v>
      </c>
      <c r="J8327" t="s">
        <v>137</v>
      </c>
      <c r="K8327" t="s">
        <v>138</v>
      </c>
      <c r="L8327" t="s">
        <v>22665</v>
      </c>
      <c r="M8327" t="s">
        <v>22666</v>
      </c>
      <c r="N8327">
        <v>5.4738888880000003</v>
      </c>
      <c r="O8327">
        <v>0</v>
      </c>
      <c r="P8327">
        <v>85</v>
      </c>
      <c r="Q8327">
        <v>0</v>
      </c>
      <c r="R8327">
        <v>0</v>
      </c>
      <c r="S8327">
        <v>0</v>
      </c>
      <c r="T8327">
        <v>1</v>
      </c>
      <c r="U8327">
        <v>0</v>
      </c>
      <c r="V8327">
        <v>0</v>
      </c>
      <c r="W8327">
        <v>0</v>
      </c>
      <c r="X8327">
        <v>132.85228622595753</v>
      </c>
      <c r="Y8327">
        <v>0</v>
      </c>
      <c r="Z8327">
        <v>0</v>
      </c>
      <c r="AA8327">
        <v>0</v>
      </c>
      <c r="AB8327">
        <v>9.9230281241361116</v>
      </c>
      <c r="AC8327">
        <v>0</v>
      </c>
      <c r="AD8327">
        <v>0</v>
      </c>
      <c r="AE8327">
        <v>142.77531435009365</v>
      </c>
    </row>
    <row r="8328" spans="1:31" x14ac:dyDescent="0.3">
      <c r="A8328">
        <v>2642918</v>
      </c>
      <c r="B8328">
        <v>1</v>
      </c>
      <c r="C8328" t="s">
        <v>81</v>
      </c>
      <c r="D8328" t="s">
        <v>113</v>
      </c>
      <c r="E8328" t="s">
        <v>141</v>
      </c>
      <c r="F8328" t="s">
        <v>22667</v>
      </c>
      <c r="G8328" t="s">
        <v>143</v>
      </c>
      <c r="H8328" t="s">
        <v>144</v>
      </c>
      <c r="I8328" t="s">
        <v>136</v>
      </c>
      <c r="J8328" t="s">
        <v>137</v>
      </c>
      <c r="K8328" t="s">
        <v>138</v>
      </c>
      <c r="L8328" t="s">
        <v>22668</v>
      </c>
      <c r="M8328" t="s">
        <v>22669</v>
      </c>
      <c r="N8328">
        <v>1.912222222</v>
      </c>
      <c r="O8328">
        <v>0</v>
      </c>
      <c r="P8328">
        <v>2</v>
      </c>
      <c r="Q8328">
        <v>4</v>
      </c>
      <c r="R8328">
        <v>24</v>
      </c>
      <c r="S8328">
        <v>1</v>
      </c>
      <c r="T8328">
        <v>0</v>
      </c>
      <c r="U8328">
        <v>0</v>
      </c>
      <c r="V8328">
        <v>0</v>
      </c>
      <c r="W8328">
        <v>0</v>
      </c>
      <c r="X8328">
        <v>0.77673353091760067</v>
      </c>
      <c r="Y8328">
        <v>11.215753830838191</v>
      </c>
      <c r="Z8328">
        <v>52.891591854496653</v>
      </c>
      <c r="AA8328">
        <v>0</v>
      </c>
      <c r="AB8328">
        <v>0</v>
      </c>
      <c r="AC8328">
        <v>0</v>
      </c>
      <c r="AD8328">
        <v>0</v>
      </c>
      <c r="AE8328">
        <v>64.884079216252445</v>
      </c>
    </row>
    <row r="8329" spans="1:31" x14ac:dyDescent="0.3">
      <c r="A8329">
        <v>2643153</v>
      </c>
      <c r="B8329">
        <v>1</v>
      </c>
      <c r="C8329" t="s">
        <v>80</v>
      </c>
      <c r="D8329" t="s">
        <v>91</v>
      </c>
      <c r="E8329" t="s">
        <v>141</v>
      </c>
      <c r="F8329" t="s">
        <v>19143</v>
      </c>
      <c r="G8329" t="s">
        <v>448</v>
      </c>
      <c r="H8329" t="s">
        <v>144</v>
      </c>
      <c r="I8329" t="s">
        <v>136</v>
      </c>
      <c r="J8329" t="s">
        <v>137</v>
      </c>
      <c r="K8329" t="s">
        <v>138</v>
      </c>
      <c r="L8329" t="s">
        <v>22670</v>
      </c>
      <c r="M8329" t="s">
        <v>22671</v>
      </c>
      <c r="N8329">
        <v>4.62</v>
      </c>
      <c r="O8329">
        <v>0</v>
      </c>
      <c r="P8329">
        <v>121</v>
      </c>
      <c r="Q8329">
        <v>0</v>
      </c>
      <c r="R8329">
        <v>7</v>
      </c>
      <c r="S8329">
        <v>0</v>
      </c>
      <c r="T8329">
        <v>9</v>
      </c>
      <c r="U8329">
        <v>0</v>
      </c>
      <c r="V8329">
        <v>0</v>
      </c>
      <c r="W8329">
        <v>0</v>
      </c>
      <c r="X8329">
        <v>136.489082528203</v>
      </c>
      <c r="Y8329">
        <v>0</v>
      </c>
      <c r="Z8329">
        <v>31.769349955384357</v>
      </c>
      <c r="AA8329">
        <v>0</v>
      </c>
      <c r="AB8329">
        <v>21.678589958012626</v>
      </c>
      <c r="AC8329">
        <v>0</v>
      </c>
      <c r="AD8329">
        <v>0</v>
      </c>
      <c r="AE8329">
        <v>189.93702244159996</v>
      </c>
    </row>
    <row r="8330" spans="1:31" x14ac:dyDescent="0.3">
      <c r="A8330">
        <v>2642938</v>
      </c>
      <c r="B8330">
        <v>1</v>
      </c>
      <c r="C8330" t="s">
        <v>80</v>
      </c>
      <c r="D8330" t="s">
        <v>103</v>
      </c>
      <c r="E8330" t="s">
        <v>132</v>
      </c>
      <c r="F8330" t="s">
        <v>22672</v>
      </c>
      <c r="G8330" t="s">
        <v>268</v>
      </c>
      <c r="H8330" t="s">
        <v>135</v>
      </c>
      <c r="I8330" t="s">
        <v>136</v>
      </c>
      <c r="J8330" t="s">
        <v>137</v>
      </c>
      <c r="K8330" t="s">
        <v>138</v>
      </c>
      <c r="L8330" t="s">
        <v>22673</v>
      </c>
      <c r="M8330" t="s">
        <v>22674</v>
      </c>
      <c r="N8330">
        <v>2.6363888879999999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1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4.7354745467486108</v>
      </c>
      <c r="AC8330">
        <v>0</v>
      </c>
      <c r="AD8330">
        <v>0</v>
      </c>
      <c r="AE8330">
        <v>4.7354745467486108</v>
      </c>
    </row>
    <row r="8331" spans="1:31" x14ac:dyDescent="0.3">
      <c r="A8331">
        <v>2643316</v>
      </c>
      <c r="B8331">
        <v>1</v>
      </c>
      <c r="C8331" t="s">
        <v>80</v>
      </c>
      <c r="D8331" t="s">
        <v>93</v>
      </c>
      <c r="E8331" t="s">
        <v>152</v>
      </c>
      <c r="F8331" t="s">
        <v>21941</v>
      </c>
      <c r="G8331" t="s">
        <v>191</v>
      </c>
      <c r="H8331" t="s">
        <v>135</v>
      </c>
      <c r="I8331" t="s">
        <v>136</v>
      </c>
      <c r="J8331" t="s">
        <v>137</v>
      </c>
      <c r="K8331" t="s">
        <v>138</v>
      </c>
      <c r="L8331" t="s">
        <v>22675</v>
      </c>
      <c r="M8331" t="s">
        <v>22676</v>
      </c>
      <c r="N8331">
        <v>2.4694444440000001</v>
      </c>
      <c r="O8331">
        <v>0</v>
      </c>
      <c r="P8331">
        <v>28</v>
      </c>
      <c r="Q8331">
        <v>0</v>
      </c>
      <c r="R8331">
        <v>17</v>
      </c>
      <c r="S8331">
        <v>0</v>
      </c>
      <c r="T8331">
        <v>17</v>
      </c>
      <c r="U8331">
        <v>0</v>
      </c>
      <c r="V8331">
        <v>0</v>
      </c>
      <c r="W8331">
        <v>0</v>
      </c>
      <c r="X8331">
        <v>55.499737114343034</v>
      </c>
      <c r="Y8331">
        <v>0</v>
      </c>
      <c r="Z8331">
        <v>298.3880654492317</v>
      </c>
      <c r="AA8331">
        <v>0</v>
      </c>
      <c r="AB8331">
        <v>11.579788551102563</v>
      </c>
      <c r="AC8331">
        <v>0</v>
      </c>
      <c r="AD8331">
        <v>0</v>
      </c>
      <c r="AE8331">
        <v>365.4675911146773</v>
      </c>
    </row>
    <row r="8332" spans="1:31" x14ac:dyDescent="0.3">
      <c r="A8332">
        <v>2643067</v>
      </c>
      <c r="B8332">
        <v>1</v>
      </c>
      <c r="C8332" t="s">
        <v>80</v>
      </c>
      <c r="D8332" t="s">
        <v>96</v>
      </c>
      <c r="E8332" t="s">
        <v>194</v>
      </c>
      <c r="F8332" t="s">
        <v>22677</v>
      </c>
      <c r="G8332" t="s">
        <v>149</v>
      </c>
      <c r="H8332" t="s">
        <v>144</v>
      </c>
      <c r="I8332" t="s">
        <v>136</v>
      </c>
      <c r="J8332" t="s">
        <v>137</v>
      </c>
      <c r="K8332" t="s">
        <v>138</v>
      </c>
      <c r="L8332" t="s">
        <v>22678</v>
      </c>
      <c r="M8332" t="s">
        <v>22679</v>
      </c>
      <c r="N8332">
        <v>1.025555555</v>
      </c>
      <c r="O8332">
        <v>0</v>
      </c>
      <c r="P8332">
        <v>213</v>
      </c>
      <c r="Q8332">
        <v>0</v>
      </c>
      <c r="R8332">
        <v>0</v>
      </c>
      <c r="S8332">
        <v>0</v>
      </c>
      <c r="T8332">
        <v>26</v>
      </c>
      <c r="U8332">
        <v>0</v>
      </c>
      <c r="V8332">
        <v>0</v>
      </c>
      <c r="W8332">
        <v>0</v>
      </c>
      <c r="X8332">
        <v>105.47049487377249</v>
      </c>
      <c r="Y8332">
        <v>0</v>
      </c>
      <c r="Z8332">
        <v>0</v>
      </c>
      <c r="AA8332">
        <v>0</v>
      </c>
      <c r="AB8332">
        <v>31.338383075296445</v>
      </c>
      <c r="AC8332">
        <v>0</v>
      </c>
      <c r="AD8332">
        <v>0</v>
      </c>
      <c r="AE8332">
        <v>136.80887794906894</v>
      </c>
    </row>
    <row r="8333" spans="1:31" x14ac:dyDescent="0.3">
      <c r="A8333">
        <v>2642818</v>
      </c>
      <c r="B8333">
        <v>1</v>
      </c>
      <c r="C8333" t="s">
        <v>80</v>
      </c>
      <c r="D8333" t="s">
        <v>108</v>
      </c>
      <c r="E8333" t="s">
        <v>165</v>
      </c>
      <c r="F8333" t="s">
        <v>17763</v>
      </c>
      <c r="G8333" t="s">
        <v>187</v>
      </c>
      <c r="H8333" t="s">
        <v>135</v>
      </c>
      <c r="I8333" t="s">
        <v>136</v>
      </c>
      <c r="J8333" t="s">
        <v>137</v>
      </c>
      <c r="K8333" t="s">
        <v>138</v>
      </c>
      <c r="L8333" t="s">
        <v>22680</v>
      </c>
      <c r="M8333" t="s">
        <v>22681</v>
      </c>
      <c r="N8333">
        <v>2.8394444440000002</v>
      </c>
      <c r="O8333">
        <v>0</v>
      </c>
      <c r="P8333">
        <v>18</v>
      </c>
      <c r="Q8333">
        <v>0</v>
      </c>
      <c r="R8333">
        <v>6</v>
      </c>
      <c r="S8333">
        <v>0</v>
      </c>
      <c r="T8333">
        <v>5</v>
      </c>
      <c r="U8333">
        <v>0</v>
      </c>
      <c r="V8333">
        <v>0</v>
      </c>
      <c r="W8333">
        <v>0</v>
      </c>
      <c r="X8333">
        <v>12.934176839024776</v>
      </c>
      <c r="Y8333">
        <v>0</v>
      </c>
      <c r="Z8333">
        <v>82.695221040185118</v>
      </c>
      <c r="AA8333">
        <v>0</v>
      </c>
      <c r="AB8333">
        <v>34.053445246649908</v>
      </c>
      <c r="AC8333">
        <v>0</v>
      </c>
      <c r="AD8333">
        <v>0</v>
      </c>
      <c r="AE8333">
        <v>129.68284312585979</v>
      </c>
    </row>
    <row r="8334" spans="1:31" x14ac:dyDescent="0.3">
      <c r="A8334">
        <v>2643173</v>
      </c>
      <c r="B8334">
        <v>1</v>
      </c>
      <c r="C8334" t="s">
        <v>81</v>
      </c>
      <c r="D8334" t="s">
        <v>113</v>
      </c>
      <c r="E8334" t="s">
        <v>165</v>
      </c>
      <c r="F8334" t="s">
        <v>22682</v>
      </c>
      <c r="G8334" t="s">
        <v>224</v>
      </c>
      <c r="H8334" t="s">
        <v>135</v>
      </c>
      <c r="I8334" t="s">
        <v>136</v>
      </c>
      <c r="J8334" t="s">
        <v>137</v>
      </c>
      <c r="K8334" t="s">
        <v>138</v>
      </c>
      <c r="L8334" t="s">
        <v>22683</v>
      </c>
      <c r="M8334" t="s">
        <v>22684</v>
      </c>
      <c r="N8334">
        <v>1.736111111</v>
      </c>
      <c r="O8334">
        <v>0</v>
      </c>
      <c r="P8334">
        <v>28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5.0027664634860312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5.0027664634860312</v>
      </c>
    </row>
    <row r="8335" spans="1:31" x14ac:dyDescent="0.3">
      <c r="A8335">
        <v>2642732</v>
      </c>
      <c r="B8335">
        <v>1</v>
      </c>
      <c r="C8335" t="s">
        <v>81</v>
      </c>
      <c r="D8335" t="s">
        <v>120</v>
      </c>
      <c r="E8335" t="s">
        <v>147</v>
      </c>
      <c r="F8335" t="s">
        <v>14098</v>
      </c>
      <c r="G8335" t="s">
        <v>149</v>
      </c>
      <c r="H8335" t="s">
        <v>144</v>
      </c>
      <c r="I8335" t="s">
        <v>136</v>
      </c>
      <c r="J8335" t="s">
        <v>137</v>
      </c>
      <c r="K8335" t="s">
        <v>138</v>
      </c>
      <c r="L8335" t="s">
        <v>22685</v>
      </c>
      <c r="M8335" t="s">
        <v>22686</v>
      </c>
      <c r="N8335">
        <v>0.561111111</v>
      </c>
      <c r="O8335">
        <v>0</v>
      </c>
      <c r="P8335">
        <v>524</v>
      </c>
      <c r="Q8335">
        <v>32</v>
      </c>
      <c r="R8335">
        <v>54</v>
      </c>
      <c r="S8335">
        <v>4</v>
      </c>
      <c r="T8335">
        <v>34</v>
      </c>
      <c r="U8335">
        <v>0</v>
      </c>
      <c r="V8335">
        <v>1</v>
      </c>
      <c r="W8335">
        <v>0</v>
      </c>
      <c r="X8335">
        <v>62.891291044639345</v>
      </c>
      <c r="Y8335">
        <v>125.09337237369483</v>
      </c>
      <c r="Z8335">
        <v>78.46899879242892</v>
      </c>
      <c r="AA8335">
        <v>6.2455962853963438</v>
      </c>
      <c r="AB8335">
        <v>11.145888675707962</v>
      </c>
      <c r="AC8335">
        <v>0</v>
      </c>
      <c r="AD8335">
        <v>3.196025029646552</v>
      </c>
      <c r="AE8335">
        <v>287.04117220151397</v>
      </c>
    </row>
    <row r="8336" spans="1:31" x14ac:dyDescent="0.3">
      <c r="A8336">
        <v>2643024</v>
      </c>
      <c r="B8336">
        <v>1</v>
      </c>
      <c r="C8336" t="s">
        <v>81</v>
      </c>
      <c r="D8336" t="s">
        <v>127</v>
      </c>
      <c r="E8336" t="s">
        <v>165</v>
      </c>
      <c r="F8336" t="s">
        <v>22687</v>
      </c>
      <c r="G8336" t="s">
        <v>224</v>
      </c>
      <c r="H8336" t="s">
        <v>135</v>
      </c>
      <c r="I8336" t="s">
        <v>136</v>
      </c>
      <c r="J8336" t="s">
        <v>137</v>
      </c>
      <c r="K8336" t="s">
        <v>138</v>
      </c>
      <c r="L8336" t="s">
        <v>22688</v>
      </c>
      <c r="M8336" t="s">
        <v>22689</v>
      </c>
      <c r="N8336">
        <v>5.3663888880000004</v>
      </c>
      <c r="O8336">
        <v>0</v>
      </c>
      <c r="P8336">
        <v>35</v>
      </c>
      <c r="Q8336">
        <v>0</v>
      </c>
      <c r="R8336">
        <v>0</v>
      </c>
      <c r="S8336">
        <v>0</v>
      </c>
      <c r="T8336">
        <v>6</v>
      </c>
      <c r="U8336">
        <v>0</v>
      </c>
      <c r="V8336">
        <v>0</v>
      </c>
      <c r="W8336">
        <v>0</v>
      </c>
      <c r="X8336">
        <v>40.061352383925161</v>
      </c>
      <c r="Y8336">
        <v>0</v>
      </c>
      <c r="Z8336">
        <v>0</v>
      </c>
      <c r="AA8336">
        <v>0</v>
      </c>
      <c r="AB8336">
        <v>21.442351649820775</v>
      </c>
      <c r="AC8336">
        <v>0</v>
      </c>
      <c r="AD8336">
        <v>0</v>
      </c>
      <c r="AE8336">
        <v>61.503704033745933</v>
      </c>
    </row>
    <row r="8337" spans="1:31" x14ac:dyDescent="0.3">
      <c r="A8337">
        <v>2642775</v>
      </c>
      <c r="B8337">
        <v>1</v>
      </c>
      <c r="C8337" t="s">
        <v>81</v>
      </c>
      <c r="D8337" t="s">
        <v>112</v>
      </c>
      <c r="E8337" t="s">
        <v>194</v>
      </c>
      <c r="F8337" t="s">
        <v>10340</v>
      </c>
      <c r="G8337" t="s">
        <v>149</v>
      </c>
      <c r="H8337" t="s">
        <v>144</v>
      </c>
      <c r="I8337" t="s">
        <v>136</v>
      </c>
      <c r="J8337" t="s">
        <v>137</v>
      </c>
      <c r="K8337" t="s">
        <v>138</v>
      </c>
      <c r="L8337" t="s">
        <v>22690</v>
      </c>
      <c r="M8337" t="s">
        <v>22691</v>
      </c>
      <c r="N8337">
        <v>1.720555555</v>
      </c>
      <c r="O8337">
        <v>0</v>
      </c>
      <c r="P8337">
        <v>354</v>
      </c>
      <c r="Q8337">
        <v>0</v>
      </c>
      <c r="R8337">
        <v>17</v>
      </c>
      <c r="S8337">
        <v>0</v>
      </c>
      <c r="T8337">
        <v>44</v>
      </c>
      <c r="U8337">
        <v>0</v>
      </c>
      <c r="V8337">
        <v>0</v>
      </c>
      <c r="W8337">
        <v>0</v>
      </c>
      <c r="X8337">
        <v>146.33171320110355</v>
      </c>
      <c r="Y8337">
        <v>0</v>
      </c>
      <c r="Z8337">
        <v>216.47424266089456</v>
      </c>
      <c r="AA8337">
        <v>0</v>
      </c>
      <c r="AB8337">
        <v>31.432909972806495</v>
      </c>
      <c r="AC8337">
        <v>0</v>
      </c>
      <c r="AD8337">
        <v>0</v>
      </c>
      <c r="AE8337">
        <v>394.23886583480459</v>
      </c>
    </row>
    <row r="8338" spans="1:31" x14ac:dyDescent="0.3">
      <c r="A8338">
        <v>2642875</v>
      </c>
      <c r="B8338">
        <v>1</v>
      </c>
      <c r="C8338" t="s">
        <v>80</v>
      </c>
      <c r="D8338" t="s">
        <v>88</v>
      </c>
      <c r="E8338" t="s">
        <v>165</v>
      </c>
      <c r="F8338" t="s">
        <v>22692</v>
      </c>
      <c r="G8338" t="s">
        <v>224</v>
      </c>
      <c r="H8338" t="s">
        <v>135</v>
      </c>
      <c r="I8338" t="s">
        <v>136</v>
      </c>
      <c r="J8338" t="s">
        <v>137</v>
      </c>
      <c r="K8338" t="s">
        <v>138</v>
      </c>
      <c r="L8338" t="s">
        <v>22693</v>
      </c>
      <c r="M8338" t="s">
        <v>22694</v>
      </c>
      <c r="N8338">
        <v>2.5302777769999998</v>
      </c>
      <c r="O8338">
        <v>0</v>
      </c>
      <c r="P8338">
        <v>91</v>
      </c>
      <c r="Q8338">
        <v>0</v>
      </c>
      <c r="R8338">
        <v>0</v>
      </c>
      <c r="S8338">
        <v>0</v>
      </c>
      <c r="T8338">
        <v>4</v>
      </c>
      <c r="U8338">
        <v>0</v>
      </c>
      <c r="V8338">
        <v>0</v>
      </c>
      <c r="W8338">
        <v>0</v>
      </c>
      <c r="X8338">
        <v>48.101411033425805</v>
      </c>
      <c r="Y8338">
        <v>0</v>
      </c>
      <c r="Z8338">
        <v>0</v>
      </c>
      <c r="AA8338">
        <v>0</v>
      </c>
      <c r="AB8338">
        <v>1.4375230583021033</v>
      </c>
      <c r="AC8338">
        <v>0</v>
      </c>
      <c r="AD8338">
        <v>0</v>
      </c>
      <c r="AE8338">
        <v>49.53893409172791</v>
      </c>
    </row>
    <row r="8339" spans="1:31" x14ac:dyDescent="0.3">
      <c r="A8339">
        <v>2643416</v>
      </c>
      <c r="B8339">
        <v>1</v>
      </c>
      <c r="C8339" t="s">
        <v>80</v>
      </c>
      <c r="D8339" t="s">
        <v>106</v>
      </c>
      <c r="E8339" t="s">
        <v>165</v>
      </c>
      <c r="F8339" t="s">
        <v>22695</v>
      </c>
      <c r="G8339" t="s">
        <v>224</v>
      </c>
      <c r="H8339" t="s">
        <v>135</v>
      </c>
      <c r="I8339" t="s">
        <v>136</v>
      </c>
      <c r="J8339" t="s">
        <v>137</v>
      </c>
      <c r="K8339" t="s">
        <v>138</v>
      </c>
      <c r="L8339" t="s">
        <v>22696</v>
      </c>
      <c r="M8339" t="s">
        <v>22697</v>
      </c>
      <c r="N8339">
        <v>2.4186111110000001</v>
      </c>
      <c r="O8339">
        <v>0</v>
      </c>
      <c r="P8339">
        <v>22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11.049819469988272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11.049819469988272</v>
      </c>
    </row>
    <row r="8340" spans="1:31" x14ac:dyDescent="0.3">
      <c r="A8340">
        <v>2642924</v>
      </c>
      <c r="B8340">
        <v>1</v>
      </c>
      <c r="C8340" t="s">
        <v>80</v>
      </c>
      <c r="D8340" t="s">
        <v>107</v>
      </c>
      <c r="E8340" t="s">
        <v>132</v>
      </c>
      <c r="F8340" t="s">
        <v>22698</v>
      </c>
      <c r="G8340" t="s">
        <v>228</v>
      </c>
      <c r="H8340" t="s">
        <v>135</v>
      </c>
      <c r="I8340" t="s">
        <v>136</v>
      </c>
      <c r="J8340" t="s">
        <v>137</v>
      </c>
      <c r="K8340" t="s">
        <v>138</v>
      </c>
      <c r="L8340" t="s">
        <v>22699</v>
      </c>
      <c r="M8340" t="s">
        <v>22700</v>
      </c>
      <c r="N8340">
        <v>0.78555555499999996</v>
      </c>
      <c r="O8340">
        <v>0</v>
      </c>
      <c r="P8340">
        <v>1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0.35617880240688554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0.35617880240688554</v>
      </c>
    </row>
    <row r="8341" spans="1:31" x14ac:dyDescent="0.3">
      <c r="A8341">
        <v>2642741</v>
      </c>
      <c r="B8341">
        <v>1</v>
      </c>
      <c r="C8341" t="s">
        <v>80</v>
      </c>
      <c r="D8341" t="s">
        <v>96</v>
      </c>
      <c r="E8341" t="s">
        <v>147</v>
      </c>
      <c r="F8341" t="s">
        <v>22701</v>
      </c>
      <c r="G8341" t="s">
        <v>143</v>
      </c>
      <c r="H8341" t="s">
        <v>144</v>
      </c>
      <c r="I8341" t="s">
        <v>136</v>
      </c>
      <c r="J8341" t="s">
        <v>137</v>
      </c>
      <c r="K8341" t="s">
        <v>138</v>
      </c>
      <c r="L8341" t="s">
        <v>22702</v>
      </c>
      <c r="M8341" t="s">
        <v>22703</v>
      </c>
      <c r="N8341">
        <v>0.85527777699999996</v>
      </c>
      <c r="O8341">
        <v>0</v>
      </c>
      <c r="P8341">
        <v>289</v>
      </c>
      <c r="Q8341">
        <v>11</v>
      </c>
      <c r="R8341">
        <v>31</v>
      </c>
      <c r="S8341">
        <v>13</v>
      </c>
      <c r="T8341">
        <v>61</v>
      </c>
      <c r="U8341">
        <v>3</v>
      </c>
      <c r="V8341">
        <v>0</v>
      </c>
      <c r="W8341">
        <v>0</v>
      </c>
      <c r="X8341">
        <v>64.754050898534786</v>
      </c>
      <c r="Y8341">
        <v>21.745449642266468</v>
      </c>
      <c r="Z8341">
        <v>21.114181163611669</v>
      </c>
      <c r="AA8341">
        <v>50.371854288001643</v>
      </c>
      <c r="AB8341">
        <v>31.407842291107237</v>
      </c>
      <c r="AC8341">
        <v>61.254454381555234</v>
      </c>
      <c r="AD8341">
        <v>0</v>
      </c>
      <c r="AE8341">
        <v>250.64783266507703</v>
      </c>
    </row>
    <row r="8342" spans="1:31" x14ac:dyDescent="0.3">
      <c r="A8342">
        <v>2643050</v>
      </c>
      <c r="B8342">
        <v>1</v>
      </c>
      <c r="C8342" t="s">
        <v>81</v>
      </c>
      <c r="D8342" t="s">
        <v>120</v>
      </c>
      <c r="E8342" t="s">
        <v>147</v>
      </c>
      <c r="F8342" t="s">
        <v>6305</v>
      </c>
      <c r="G8342" t="s">
        <v>149</v>
      </c>
      <c r="H8342" t="s">
        <v>144</v>
      </c>
      <c r="I8342" t="s">
        <v>136</v>
      </c>
      <c r="J8342" t="s">
        <v>137</v>
      </c>
      <c r="K8342" t="s">
        <v>138</v>
      </c>
      <c r="L8342" t="s">
        <v>22704</v>
      </c>
      <c r="M8342" t="s">
        <v>22705</v>
      </c>
      <c r="N8342">
        <v>0.27361111100000002</v>
      </c>
      <c r="O8342">
        <v>6</v>
      </c>
      <c r="P8342">
        <v>782</v>
      </c>
      <c r="Q8342">
        <v>42</v>
      </c>
      <c r="R8342">
        <v>19</v>
      </c>
      <c r="S8342">
        <v>11</v>
      </c>
      <c r="T8342">
        <v>54</v>
      </c>
      <c r="U8342">
        <v>6</v>
      </c>
      <c r="V8342">
        <v>0</v>
      </c>
      <c r="W8342">
        <v>7.9016257146024733</v>
      </c>
      <c r="X8342">
        <v>31.60586652253799</v>
      </c>
      <c r="Y8342">
        <v>78.249167659656848</v>
      </c>
      <c r="Z8342">
        <v>5.8709115337495863</v>
      </c>
      <c r="AA8342">
        <v>7.2381945971043473</v>
      </c>
      <c r="AB8342">
        <v>7.5109719834463231</v>
      </c>
      <c r="AC8342">
        <v>83.359128825213759</v>
      </c>
      <c r="AD8342">
        <v>0</v>
      </c>
      <c r="AE8342">
        <v>221.73586683631135</v>
      </c>
    </row>
    <row r="8343" spans="1:31" x14ac:dyDescent="0.3">
      <c r="A8343">
        <v>2642718</v>
      </c>
      <c r="B8343">
        <v>1</v>
      </c>
      <c r="C8343" t="s">
        <v>81</v>
      </c>
      <c r="D8343" t="s">
        <v>118</v>
      </c>
      <c r="E8343" t="s">
        <v>141</v>
      </c>
      <c r="F8343" t="s">
        <v>19934</v>
      </c>
      <c r="G8343" t="s">
        <v>149</v>
      </c>
      <c r="H8343" t="s">
        <v>144</v>
      </c>
      <c r="I8343" t="s">
        <v>136</v>
      </c>
      <c r="J8343" t="s">
        <v>137</v>
      </c>
      <c r="K8343" t="s">
        <v>138</v>
      </c>
      <c r="L8343" t="s">
        <v>22706</v>
      </c>
      <c r="M8343" t="s">
        <v>22707</v>
      </c>
      <c r="N8343">
        <v>1.5577777770000001</v>
      </c>
      <c r="O8343">
        <v>1</v>
      </c>
      <c r="P8343">
        <v>0</v>
      </c>
      <c r="Q8343">
        <v>14</v>
      </c>
      <c r="R8343">
        <v>3</v>
      </c>
      <c r="S8343">
        <v>7</v>
      </c>
      <c r="T8343">
        <v>26</v>
      </c>
      <c r="U8343">
        <v>1</v>
      </c>
      <c r="V8343">
        <v>0</v>
      </c>
      <c r="W8343">
        <v>2.2061568155104436</v>
      </c>
      <c r="X8343">
        <v>0</v>
      </c>
      <c r="Y8343">
        <v>71.304197317538467</v>
      </c>
      <c r="Z8343">
        <v>23.254280724572471</v>
      </c>
      <c r="AA8343">
        <v>75.827885123592935</v>
      </c>
      <c r="AB8343">
        <v>18.024527789540759</v>
      </c>
      <c r="AC8343">
        <v>7.3477060934720217</v>
      </c>
      <c r="AD8343">
        <v>0</v>
      </c>
      <c r="AE8343">
        <v>197.96475386422711</v>
      </c>
    </row>
    <row r="8344" spans="1:31" x14ac:dyDescent="0.3">
      <c r="A8344">
        <v>2642910</v>
      </c>
      <c r="B8344">
        <v>1</v>
      </c>
      <c r="C8344" t="s">
        <v>80</v>
      </c>
      <c r="D8344" t="s">
        <v>100</v>
      </c>
      <c r="E8344" t="s">
        <v>152</v>
      </c>
      <c r="F8344" t="s">
        <v>22708</v>
      </c>
      <c r="G8344" t="s">
        <v>4863</v>
      </c>
      <c r="H8344" t="s">
        <v>135</v>
      </c>
      <c r="I8344" t="s">
        <v>136</v>
      </c>
      <c r="J8344" t="s">
        <v>137</v>
      </c>
      <c r="K8344" t="s">
        <v>138</v>
      </c>
      <c r="L8344" t="s">
        <v>22709</v>
      </c>
      <c r="M8344" t="s">
        <v>22710</v>
      </c>
      <c r="N8344">
        <v>0.37055555499999998</v>
      </c>
      <c r="O8344">
        <v>0</v>
      </c>
      <c r="P8344">
        <v>33</v>
      </c>
      <c r="Q8344">
        <v>0</v>
      </c>
      <c r="R8344">
        <v>7</v>
      </c>
      <c r="S8344">
        <v>0</v>
      </c>
      <c r="T8344">
        <v>7</v>
      </c>
      <c r="U8344">
        <v>0</v>
      </c>
      <c r="V8344">
        <v>0</v>
      </c>
      <c r="W8344">
        <v>0</v>
      </c>
      <c r="X8344">
        <v>11.065823156271319</v>
      </c>
      <c r="Y8344">
        <v>0</v>
      </c>
      <c r="Z8344">
        <v>5.6238890918631821</v>
      </c>
      <c r="AA8344">
        <v>0</v>
      </c>
      <c r="AB8344">
        <v>2.234499985196154</v>
      </c>
      <c r="AC8344">
        <v>0</v>
      </c>
      <c r="AD8344">
        <v>0</v>
      </c>
      <c r="AE8344">
        <v>18.924212233330657</v>
      </c>
    </row>
    <row r="8345" spans="1:31" x14ac:dyDescent="0.3">
      <c r="A8345">
        <v>2649525</v>
      </c>
      <c r="B8345">
        <v>1</v>
      </c>
      <c r="C8345" t="s">
        <v>80</v>
      </c>
      <c r="D8345" t="s">
        <v>83</v>
      </c>
      <c r="E8345" t="s">
        <v>141</v>
      </c>
      <c r="F8345" t="s">
        <v>22711</v>
      </c>
      <c r="G8345" t="s">
        <v>1177</v>
      </c>
      <c r="H8345" t="s">
        <v>144</v>
      </c>
      <c r="I8345" t="s">
        <v>136</v>
      </c>
      <c r="J8345" t="s">
        <v>137</v>
      </c>
      <c r="K8345" t="s">
        <v>138</v>
      </c>
      <c r="L8345" t="s">
        <v>22712</v>
      </c>
      <c r="M8345" t="s">
        <v>22713</v>
      </c>
      <c r="N8345">
        <v>0.70111111100000001</v>
      </c>
      <c r="O8345">
        <v>0</v>
      </c>
      <c r="P8345">
        <v>9522</v>
      </c>
      <c r="Q8345">
        <v>0</v>
      </c>
      <c r="R8345">
        <v>0</v>
      </c>
      <c r="S8345">
        <v>0</v>
      </c>
      <c r="T8345">
        <v>475</v>
      </c>
      <c r="U8345">
        <v>0</v>
      </c>
      <c r="V8345">
        <v>0</v>
      </c>
      <c r="W8345">
        <v>0</v>
      </c>
      <c r="X8345">
        <v>1465.7102794280179</v>
      </c>
      <c r="Y8345">
        <v>0</v>
      </c>
      <c r="Z8345">
        <v>0</v>
      </c>
      <c r="AA8345">
        <v>0</v>
      </c>
      <c r="AB8345">
        <v>227.11169823693436</v>
      </c>
      <c r="AC8345">
        <v>0</v>
      </c>
      <c r="AD8345">
        <v>0</v>
      </c>
      <c r="AE8345">
        <v>1692.8219776649523</v>
      </c>
    </row>
    <row r="8346" spans="1:31" x14ac:dyDescent="0.3">
      <c r="A8346">
        <v>2642864</v>
      </c>
      <c r="B8346">
        <v>1</v>
      </c>
      <c r="C8346" t="s">
        <v>80</v>
      </c>
      <c r="D8346" t="s">
        <v>107</v>
      </c>
      <c r="E8346" t="s">
        <v>132</v>
      </c>
      <c r="F8346" t="s">
        <v>22714</v>
      </c>
      <c r="G8346" t="s">
        <v>134</v>
      </c>
      <c r="H8346" t="s">
        <v>135</v>
      </c>
      <c r="I8346" t="s">
        <v>136</v>
      </c>
      <c r="J8346" t="s">
        <v>137</v>
      </c>
      <c r="K8346" t="s">
        <v>138</v>
      </c>
      <c r="L8346" t="s">
        <v>22715</v>
      </c>
      <c r="M8346" t="s">
        <v>22716</v>
      </c>
      <c r="N8346">
        <v>0.46944444400000002</v>
      </c>
      <c r="O8346">
        <v>0</v>
      </c>
      <c r="P8346">
        <v>5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0.41827377756219009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0.41827377756219009</v>
      </c>
    </row>
    <row r="8347" spans="1:31" x14ac:dyDescent="0.3">
      <c r="A8347">
        <v>2643380</v>
      </c>
      <c r="B8347">
        <v>2</v>
      </c>
      <c r="C8347" t="s">
        <v>80</v>
      </c>
      <c r="D8347" t="s">
        <v>90</v>
      </c>
      <c r="E8347" t="s">
        <v>152</v>
      </c>
      <c r="F8347" t="s">
        <v>22717</v>
      </c>
      <c r="G8347" t="s">
        <v>224</v>
      </c>
      <c r="H8347" t="s">
        <v>135</v>
      </c>
      <c r="I8347" t="s">
        <v>136</v>
      </c>
      <c r="J8347" t="s">
        <v>137</v>
      </c>
      <c r="K8347" t="s">
        <v>138</v>
      </c>
      <c r="L8347" t="s">
        <v>22718</v>
      </c>
      <c r="M8347" t="s">
        <v>22719</v>
      </c>
      <c r="N8347">
        <v>0.83305555499999995</v>
      </c>
      <c r="O8347">
        <v>0</v>
      </c>
      <c r="P8347">
        <v>993</v>
      </c>
      <c r="Q8347">
        <v>0</v>
      </c>
      <c r="R8347">
        <v>0</v>
      </c>
      <c r="S8347">
        <v>0</v>
      </c>
      <c r="T8347">
        <v>35</v>
      </c>
      <c r="U8347">
        <v>0</v>
      </c>
      <c r="V8347">
        <v>0</v>
      </c>
      <c r="W8347">
        <v>0</v>
      </c>
      <c r="X8347">
        <v>244.56619538734492</v>
      </c>
      <c r="Y8347">
        <v>0</v>
      </c>
      <c r="Z8347">
        <v>0</v>
      </c>
      <c r="AA8347">
        <v>0</v>
      </c>
      <c r="AB8347">
        <v>19.730914122310537</v>
      </c>
      <c r="AC8347">
        <v>0</v>
      </c>
      <c r="AD8347">
        <v>0</v>
      </c>
      <c r="AE8347">
        <v>264.29710950965546</v>
      </c>
    </row>
    <row r="8348" spans="1:31" x14ac:dyDescent="0.3">
      <c r="A8348">
        <v>2643445</v>
      </c>
      <c r="B8348">
        <v>1</v>
      </c>
      <c r="C8348" t="s">
        <v>81</v>
      </c>
      <c r="D8348" t="s">
        <v>128</v>
      </c>
      <c r="E8348" t="s">
        <v>152</v>
      </c>
      <c r="F8348" t="s">
        <v>22720</v>
      </c>
      <c r="G8348" t="s">
        <v>154</v>
      </c>
      <c r="H8348" t="s">
        <v>135</v>
      </c>
      <c r="I8348" t="s">
        <v>136</v>
      </c>
      <c r="J8348" t="s">
        <v>137</v>
      </c>
      <c r="K8348" t="s">
        <v>138</v>
      </c>
      <c r="L8348" t="s">
        <v>22721</v>
      </c>
      <c r="M8348" t="s">
        <v>22722</v>
      </c>
      <c r="N8348">
        <v>9.3611110999999997E-2</v>
      </c>
      <c r="O8348">
        <v>0</v>
      </c>
      <c r="P8348">
        <v>86</v>
      </c>
      <c r="Q8348">
        <v>0</v>
      </c>
      <c r="R8348">
        <v>0</v>
      </c>
      <c r="S8348">
        <v>0</v>
      </c>
      <c r="T8348">
        <v>10</v>
      </c>
      <c r="U8348">
        <v>0</v>
      </c>
      <c r="V8348">
        <v>0</v>
      </c>
      <c r="W8348">
        <v>0</v>
      </c>
      <c r="X8348">
        <v>1.3103227820287209</v>
      </c>
      <c r="Y8348">
        <v>0</v>
      </c>
      <c r="Z8348">
        <v>0</v>
      </c>
      <c r="AA8348">
        <v>0</v>
      </c>
      <c r="AB8348">
        <v>0.38389220294075432</v>
      </c>
      <c r="AC8348">
        <v>0</v>
      </c>
      <c r="AD8348">
        <v>0</v>
      </c>
      <c r="AE8348">
        <v>1.6942149849694752</v>
      </c>
    </row>
    <row r="8349" spans="1:31" x14ac:dyDescent="0.3">
      <c r="A8349">
        <v>2642904</v>
      </c>
      <c r="B8349">
        <v>1</v>
      </c>
      <c r="C8349" t="s">
        <v>81</v>
      </c>
      <c r="D8349" t="s">
        <v>112</v>
      </c>
      <c r="E8349" t="s">
        <v>152</v>
      </c>
      <c r="F8349" t="s">
        <v>22723</v>
      </c>
      <c r="G8349" t="s">
        <v>191</v>
      </c>
      <c r="H8349" t="s">
        <v>135</v>
      </c>
      <c r="I8349" t="s">
        <v>136</v>
      </c>
      <c r="J8349" t="s">
        <v>137</v>
      </c>
      <c r="K8349" t="s">
        <v>138</v>
      </c>
      <c r="L8349" t="s">
        <v>22724</v>
      </c>
      <c r="M8349" t="s">
        <v>22725</v>
      </c>
      <c r="N8349">
        <v>8.1897222220000003</v>
      </c>
      <c r="O8349">
        <v>0</v>
      </c>
      <c r="P8349">
        <v>40</v>
      </c>
      <c r="Q8349">
        <v>0</v>
      </c>
      <c r="R8349">
        <v>23</v>
      </c>
      <c r="S8349">
        <v>0</v>
      </c>
      <c r="T8349">
        <v>2</v>
      </c>
      <c r="U8349">
        <v>0</v>
      </c>
      <c r="V8349">
        <v>0</v>
      </c>
      <c r="W8349">
        <v>0</v>
      </c>
      <c r="X8349">
        <v>51.684027611481284</v>
      </c>
      <c r="Y8349">
        <v>0</v>
      </c>
      <c r="Z8349">
        <v>149.56602622554917</v>
      </c>
      <c r="AA8349">
        <v>0</v>
      </c>
      <c r="AB8349">
        <v>5.9533974742908464</v>
      </c>
      <c r="AC8349">
        <v>0</v>
      </c>
      <c r="AD8349">
        <v>0</v>
      </c>
      <c r="AE8349">
        <v>207.20345131132132</v>
      </c>
    </row>
    <row r="8350" spans="1:31" x14ac:dyDescent="0.3">
      <c r="A8350">
        <v>2642804</v>
      </c>
      <c r="B8350">
        <v>1</v>
      </c>
      <c r="C8350" t="s">
        <v>80</v>
      </c>
      <c r="D8350" t="s">
        <v>87</v>
      </c>
      <c r="E8350" t="s">
        <v>141</v>
      </c>
      <c r="F8350" t="s">
        <v>22726</v>
      </c>
      <c r="G8350" t="s">
        <v>161</v>
      </c>
      <c r="H8350" t="s">
        <v>144</v>
      </c>
      <c r="I8350" t="s">
        <v>136</v>
      </c>
      <c r="J8350" t="s">
        <v>137</v>
      </c>
      <c r="K8350" t="s">
        <v>162</v>
      </c>
      <c r="L8350" t="s">
        <v>22727</v>
      </c>
      <c r="M8350" t="s">
        <v>22728</v>
      </c>
      <c r="N8350">
        <v>8.3080555549999993</v>
      </c>
      <c r="O8350">
        <v>0</v>
      </c>
      <c r="P8350">
        <v>0</v>
      </c>
      <c r="Q8350">
        <v>0</v>
      </c>
      <c r="R8350">
        <v>0</v>
      </c>
      <c r="S8350">
        <v>1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45.915428486807976</v>
      </c>
      <c r="AB8350">
        <v>0</v>
      </c>
      <c r="AC8350">
        <v>0</v>
      </c>
      <c r="AD8350">
        <v>0</v>
      </c>
      <c r="AE8350">
        <v>45.915428486807976</v>
      </c>
    </row>
    <row r="8351" spans="1:31" x14ac:dyDescent="0.3">
      <c r="A8351">
        <v>2642701</v>
      </c>
      <c r="B8351">
        <v>1</v>
      </c>
      <c r="C8351" t="s">
        <v>80</v>
      </c>
      <c r="D8351" t="s">
        <v>103</v>
      </c>
      <c r="E8351" t="s">
        <v>194</v>
      </c>
      <c r="F8351" t="s">
        <v>22729</v>
      </c>
      <c r="G8351" t="s">
        <v>149</v>
      </c>
      <c r="H8351" t="s">
        <v>144</v>
      </c>
      <c r="I8351" t="s">
        <v>136</v>
      </c>
      <c r="J8351" t="s">
        <v>137</v>
      </c>
      <c r="K8351" t="s">
        <v>138</v>
      </c>
      <c r="L8351" t="s">
        <v>22730</v>
      </c>
      <c r="M8351" t="s">
        <v>22731</v>
      </c>
      <c r="N8351">
        <v>0.36083333299999998</v>
      </c>
      <c r="O8351">
        <v>0</v>
      </c>
      <c r="P8351">
        <v>1</v>
      </c>
      <c r="Q8351">
        <v>1</v>
      </c>
      <c r="R8351">
        <v>24</v>
      </c>
      <c r="S8351">
        <v>1</v>
      </c>
      <c r="T8351">
        <v>7</v>
      </c>
      <c r="U8351">
        <v>1</v>
      </c>
      <c r="V8351">
        <v>0</v>
      </c>
      <c r="W8351">
        <v>0</v>
      </c>
      <c r="X8351">
        <v>7.308276188E-2</v>
      </c>
      <c r="Y8351">
        <v>0.17666330802648875</v>
      </c>
      <c r="Z8351">
        <v>45.167537251058178</v>
      </c>
      <c r="AA8351">
        <v>0.50996598165586604</v>
      </c>
      <c r="AB8351">
        <v>6.7838010453596613</v>
      </c>
      <c r="AC8351">
        <v>3.0745431736696086E-2</v>
      </c>
      <c r="AD8351">
        <v>0</v>
      </c>
      <c r="AE8351">
        <v>52.741795779716888</v>
      </c>
    </row>
    <row r="8352" spans="1:31" x14ac:dyDescent="0.3">
      <c r="A8352">
        <v>2642950</v>
      </c>
      <c r="B8352">
        <v>1</v>
      </c>
      <c r="C8352" t="s">
        <v>81</v>
      </c>
      <c r="D8352" t="s">
        <v>122</v>
      </c>
      <c r="E8352" t="s">
        <v>141</v>
      </c>
      <c r="F8352" t="s">
        <v>22732</v>
      </c>
      <c r="G8352" t="s">
        <v>149</v>
      </c>
      <c r="H8352" t="s">
        <v>144</v>
      </c>
      <c r="I8352" t="s">
        <v>136</v>
      </c>
      <c r="J8352" t="s">
        <v>137</v>
      </c>
      <c r="K8352" t="s">
        <v>138</v>
      </c>
      <c r="L8352" t="s">
        <v>22733</v>
      </c>
      <c r="M8352" t="s">
        <v>22734</v>
      </c>
      <c r="N8352">
        <v>1.470277777</v>
      </c>
      <c r="O8352">
        <v>1</v>
      </c>
      <c r="P8352">
        <v>1745</v>
      </c>
      <c r="Q8352">
        <v>6</v>
      </c>
      <c r="R8352">
        <v>29</v>
      </c>
      <c r="S8352">
        <v>0</v>
      </c>
      <c r="T8352">
        <v>164</v>
      </c>
      <c r="U8352">
        <v>1</v>
      </c>
      <c r="V8352">
        <v>0</v>
      </c>
      <c r="W8352">
        <v>0.44806180573361115</v>
      </c>
      <c r="X8352">
        <v>379.07078384984072</v>
      </c>
      <c r="Y8352">
        <v>8.1014856016121399</v>
      </c>
      <c r="Z8352">
        <v>98.662554199399537</v>
      </c>
      <c r="AA8352">
        <v>0</v>
      </c>
      <c r="AB8352">
        <v>195.66371108694145</v>
      </c>
      <c r="AC8352">
        <v>0.93133515295234748</v>
      </c>
      <c r="AD8352">
        <v>0</v>
      </c>
      <c r="AE8352">
        <v>682.87793169647978</v>
      </c>
    </row>
    <row r="8353" spans="1:31" x14ac:dyDescent="0.3">
      <c r="A8353">
        <v>2643325</v>
      </c>
      <c r="B8353">
        <v>1</v>
      </c>
      <c r="C8353" t="s">
        <v>81</v>
      </c>
      <c r="D8353" t="s">
        <v>120</v>
      </c>
      <c r="E8353" t="s">
        <v>194</v>
      </c>
      <c r="F8353" t="s">
        <v>4825</v>
      </c>
      <c r="G8353" t="s">
        <v>149</v>
      </c>
      <c r="H8353" t="s">
        <v>144</v>
      </c>
      <c r="I8353" t="s">
        <v>136</v>
      </c>
      <c r="J8353" t="s">
        <v>137</v>
      </c>
      <c r="K8353" t="s">
        <v>138</v>
      </c>
      <c r="L8353" t="s">
        <v>22735</v>
      </c>
      <c r="M8353" t="s">
        <v>22736</v>
      </c>
      <c r="N8353">
        <v>4.5430555549999996</v>
      </c>
      <c r="O8353">
        <v>0</v>
      </c>
      <c r="P8353">
        <v>0</v>
      </c>
      <c r="Q8353">
        <v>53</v>
      </c>
      <c r="R8353">
        <v>125</v>
      </c>
      <c r="S8353">
        <v>4</v>
      </c>
      <c r="T8353">
        <v>2</v>
      </c>
      <c r="U8353">
        <v>0</v>
      </c>
      <c r="V8353">
        <v>0</v>
      </c>
      <c r="W8353">
        <v>0</v>
      </c>
      <c r="X8353">
        <v>0</v>
      </c>
      <c r="Y8353">
        <v>1473.6193360679872</v>
      </c>
      <c r="Z8353">
        <v>3304.2930384107221</v>
      </c>
      <c r="AA8353">
        <v>64.945463004185541</v>
      </c>
      <c r="AB8353">
        <v>36.950895048380382</v>
      </c>
      <c r="AC8353">
        <v>0</v>
      </c>
      <c r="AD8353">
        <v>0</v>
      </c>
      <c r="AE8353">
        <v>4879.8087325312754</v>
      </c>
    </row>
    <row r="8354" spans="1:31" x14ac:dyDescent="0.3">
      <c r="A8354">
        <v>2643033</v>
      </c>
      <c r="B8354">
        <v>1</v>
      </c>
      <c r="C8354" t="s">
        <v>80</v>
      </c>
      <c r="D8354" t="s">
        <v>84</v>
      </c>
      <c r="E8354" t="s">
        <v>165</v>
      </c>
      <c r="F8354" t="s">
        <v>22737</v>
      </c>
      <c r="G8354" t="s">
        <v>224</v>
      </c>
      <c r="H8354" t="s">
        <v>135</v>
      </c>
      <c r="I8354" t="s">
        <v>136</v>
      </c>
      <c r="J8354" t="s">
        <v>137</v>
      </c>
      <c r="K8354" t="s">
        <v>138</v>
      </c>
      <c r="L8354" t="s">
        <v>22738</v>
      </c>
      <c r="M8354" t="s">
        <v>22342</v>
      </c>
      <c r="N8354">
        <v>4.9913888880000004</v>
      </c>
      <c r="O8354">
        <v>0</v>
      </c>
      <c r="P8354">
        <v>4</v>
      </c>
      <c r="Q8354">
        <v>0</v>
      </c>
      <c r="R8354">
        <v>1</v>
      </c>
      <c r="S8354">
        <v>0</v>
      </c>
      <c r="T8354">
        <v>4</v>
      </c>
      <c r="U8354">
        <v>0</v>
      </c>
      <c r="V8354">
        <v>0</v>
      </c>
      <c r="W8354">
        <v>0</v>
      </c>
      <c r="X8354">
        <v>11.9046531901066</v>
      </c>
      <c r="Y8354">
        <v>0</v>
      </c>
      <c r="Z8354">
        <v>37.43879399705687</v>
      </c>
      <c r="AA8354">
        <v>0</v>
      </c>
      <c r="AB8354">
        <v>16.447872927868172</v>
      </c>
      <c r="AC8354">
        <v>0</v>
      </c>
      <c r="AD8354">
        <v>0</v>
      </c>
      <c r="AE8354">
        <v>65.791320115031638</v>
      </c>
    </row>
    <row r="8355" spans="1:31" x14ac:dyDescent="0.3">
      <c r="A8355">
        <v>2643362</v>
      </c>
      <c r="B8355">
        <v>1</v>
      </c>
      <c r="C8355" t="s">
        <v>80</v>
      </c>
      <c r="D8355" t="s">
        <v>105</v>
      </c>
      <c r="E8355" t="s">
        <v>141</v>
      </c>
      <c r="F8355" t="s">
        <v>21263</v>
      </c>
      <c r="G8355" t="s">
        <v>149</v>
      </c>
      <c r="H8355" t="s">
        <v>144</v>
      </c>
      <c r="I8355" t="s">
        <v>136</v>
      </c>
      <c r="J8355" t="s">
        <v>137</v>
      </c>
      <c r="K8355" t="s">
        <v>138</v>
      </c>
      <c r="L8355" t="s">
        <v>22739</v>
      </c>
      <c r="M8355" t="s">
        <v>22740</v>
      </c>
      <c r="N8355">
        <v>0.59750000000000003</v>
      </c>
      <c r="O8355">
        <v>5</v>
      </c>
      <c r="P8355">
        <v>4599</v>
      </c>
      <c r="Q8355">
        <v>9</v>
      </c>
      <c r="R8355">
        <v>451</v>
      </c>
      <c r="S8355">
        <v>50</v>
      </c>
      <c r="T8355">
        <v>558</v>
      </c>
      <c r="U8355">
        <v>7</v>
      </c>
      <c r="V8355">
        <v>2</v>
      </c>
      <c r="W8355">
        <v>4.1108800226274722</v>
      </c>
      <c r="X8355">
        <v>753.35521690960513</v>
      </c>
      <c r="Y8355">
        <v>149.08872857164951</v>
      </c>
      <c r="Z8355">
        <v>127.39309742666487</v>
      </c>
      <c r="AA8355">
        <v>166.36263704608399</v>
      </c>
      <c r="AB8355">
        <v>289.56570082959058</v>
      </c>
      <c r="AC8355">
        <v>103.14074169205388</v>
      </c>
      <c r="AD8355">
        <v>0.48988205106763338</v>
      </c>
      <c r="AE8355">
        <v>1593.5068845493429</v>
      </c>
    </row>
    <row r="8356" spans="1:31" x14ac:dyDescent="0.3">
      <c r="A8356">
        <v>2643113</v>
      </c>
      <c r="B8356">
        <v>1</v>
      </c>
      <c r="C8356" t="s">
        <v>81</v>
      </c>
      <c r="D8356" t="s">
        <v>116</v>
      </c>
      <c r="E8356" t="s">
        <v>165</v>
      </c>
      <c r="F8356" t="s">
        <v>22741</v>
      </c>
      <c r="G8356" t="s">
        <v>5652</v>
      </c>
      <c r="H8356" t="s">
        <v>135</v>
      </c>
      <c r="I8356" t="s">
        <v>136</v>
      </c>
      <c r="J8356" t="s">
        <v>137</v>
      </c>
      <c r="K8356" t="s">
        <v>138</v>
      </c>
      <c r="L8356" t="s">
        <v>22742</v>
      </c>
      <c r="M8356" t="s">
        <v>22743</v>
      </c>
      <c r="N8356">
        <v>0.49388888800000003</v>
      </c>
      <c r="O8356">
        <v>0</v>
      </c>
      <c r="P8356">
        <v>2</v>
      </c>
      <c r="Q8356">
        <v>0</v>
      </c>
      <c r="R8356">
        <v>2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1.0466553112863235</v>
      </c>
      <c r="Y8356">
        <v>0</v>
      </c>
      <c r="Z8356">
        <v>5.6272641861810522</v>
      </c>
      <c r="AA8356">
        <v>0</v>
      </c>
      <c r="AB8356">
        <v>0</v>
      </c>
      <c r="AC8356">
        <v>0</v>
      </c>
      <c r="AD8356">
        <v>0</v>
      </c>
      <c r="AE8356">
        <v>6.6739194974673755</v>
      </c>
    </row>
    <row r="8357" spans="1:31" x14ac:dyDescent="0.3">
      <c r="A8357">
        <v>2642721</v>
      </c>
      <c r="B8357">
        <v>1</v>
      </c>
      <c r="C8357" t="s">
        <v>80</v>
      </c>
      <c r="D8357" t="s">
        <v>93</v>
      </c>
      <c r="E8357" t="s">
        <v>194</v>
      </c>
      <c r="F8357" t="s">
        <v>21379</v>
      </c>
      <c r="G8357" t="s">
        <v>149</v>
      </c>
      <c r="H8357" t="s">
        <v>144</v>
      </c>
      <c r="I8357" t="s">
        <v>136</v>
      </c>
      <c r="J8357" t="s">
        <v>137</v>
      </c>
      <c r="K8357" t="s">
        <v>138</v>
      </c>
      <c r="L8357" t="s">
        <v>22744</v>
      </c>
      <c r="M8357" t="s">
        <v>22745</v>
      </c>
      <c r="N8357">
        <v>6.1388888000000003E-2</v>
      </c>
      <c r="O8357">
        <v>2</v>
      </c>
      <c r="P8357">
        <v>2318</v>
      </c>
      <c r="Q8357">
        <v>19</v>
      </c>
      <c r="R8357">
        <v>904</v>
      </c>
      <c r="S8357">
        <v>18</v>
      </c>
      <c r="T8357">
        <v>608</v>
      </c>
      <c r="U8357">
        <v>2</v>
      </c>
      <c r="V8357">
        <v>0</v>
      </c>
      <c r="W8357">
        <v>0.20438138861326011</v>
      </c>
      <c r="X8357">
        <v>19.765579425332032</v>
      </c>
      <c r="Y8357">
        <v>10.775736293601954</v>
      </c>
      <c r="Z8357">
        <v>68.977061842577427</v>
      </c>
      <c r="AA8357">
        <v>3.1595003853533199</v>
      </c>
      <c r="AB8357">
        <v>20.12634762238784</v>
      </c>
      <c r="AC8357">
        <v>2.6059178913979517</v>
      </c>
      <c r="AD8357">
        <v>0</v>
      </c>
      <c r="AE8357">
        <v>125.61452484926379</v>
      </c>
    </row>
    <row r="8358" spans="1:31" x14ac:dyDescent="0.3">
      <c r="A8358">
        <v>2643176</v>
      </c>
      <c r="B8358">
        <v>1</v>
      </c>
      <c r="C8358" t="s">
        <v>80</v>
      </c>
      <c r="D8358" t="s">
        <v>104</v>
      </c>
      <c r="E8358" t="s">
        <v>165</v>
      </c>
      <c r="F8358" t="s">
        <v>22746</v>
      </c>
      <c r="G8358" t="s">
        <v>224</v>
      </c>
      <c r="H8358" t="s">
        <v>135</v>
      </c>
      <c r="I8358" t="s">
        <v>136</v>
      </c>
      <c r="J8358" t="s">
        <v>137</v>
      </c>
      <c r="K8358" t="s">
        <v>138</v>
      </c>
      <c r="L8358" t="s">
        <v>22747</v>
      </c>
      <c r="M8358" t="s">
        <v>22748</v>
      </c>
      <c r="N8358">
        <v>3.8533333330000001</v>
      </c>
      <c r="O8358">
        <v>0</v>
      </c>
      <c r="P8358">
        <v>64</v>
      </c>
      <c r="Q8358">
        <v>0</v>
      </c>
      <c r="R8358">
        <v>0</v>
      </c>
      <c r="S8358">
        <v>0</v>
      </c>
      <c r="T8358">
        <v>16</v>
      </c>
      <c r="U8358">
        <v>0</v>
      </c>
      <c r="V8358">
        <v>0</v>
      </c>
      <c r="W8358">
        <v>0</v>
      </c>
      <c r="X8358">
        <v>47.891926988544803</v>
      </c>
      <c r="Y8358">
        <v>0</v>
      </c>
      <c r="Z8358">
        <v>0</v>
      </c>
      <c r="AA8358">
        <v>0</v>
      </c>
      <c r="AB8358">
        <v>27.67437353459788</v>
      </c>
      <c r="AC8358">
        <v>0</v>
      </c>
      <c r="AD8358">
        <v>0</v>
      </c>
      <c r="AE8358">
        <v>75.566300523142687</v>
      </c>
    </row>
    <row r="8359" spans="1:31" x14ac:dyDescent="0.3">
      <c r="A8359">
        <v>2643076</v>
      </c>
      <c r="B8359">
        <v>1</v>
      </c>
      <c r="C8359" t="s">
        <v>80</v>
      </c>
      <c r="D8359" t="s">
        <v>82</v>
      </c>
      <c r="E8359" t="s">
        <v>214</v>
      </c>
      <c r="F8359" t="s">
        <v>22749</v>
      </c>
      <c r="G8359" t="s">
        <v>216</v>
      </c>
      <c r="H8359" t="s">
        <v>135</v>
      </c>
      <c r="I8359" t="s">
        <v>136</v>
      </c>
      <c r="J8359" t="s">
        <v>137</v>
      </c>
      <c r="K8359" t="s">
        <v>138</v>
      </c>
      <c r="L8359" t="s">
        <v>22750</v>
      </c>
      <c r="M8359" t="s">
        <v>22751</v>
      </c>
      <c r="N8359">
        <v>5.7249999999999996</v>
      </c>
      <c r="O8359">
        <v>0</v>
      </c>
      <c r="P8359">
        <v>5</v>
      </c>
      <c r="Q8359">
        <v>0</v>
      </c>
      <c r="R8359">
        <v>0</v>
      </c>
      <c r="S8359">
        <v>0</v>
      </c>
      <c r="T8359">
        <v>89</v>
      </c>
      <c r="U8359">
        <v>0</v>
      </c>
      <c r="V8359">
        <v>0</v>
      </c>
      <c r="W8359">
        <v>0</v>
      </c>
      <c r="X8359">
        <v>0.19621369257684512</v>
      </c>
      <c r="Y8359">
        <v>0</v>
      </c>
      <c r="Z8359">
        <v>0</v>
      </c>
      <c r="AA8359">
        <v>0</v>
      </c>
      <c r="AB8359">
        <v>275.29736443006527</v>
      </c>
      <c r="AC8359">
        <v>0</v>
      </c>
      <c r="AD8359">
        <v>0</v>
      </c>
      <c r="AE8359">
        <v>275.49357812264213</v>
      </c>
    </row>
    <row r="8360" spans="1:31" x14ac:dyDescent="0.3">
      <c r="A8360">
        <v>2642970</v>
      </c>
      <c r="B8360">
        <v>1</v>
      </c>
      <c r="C8360" t="s">
        <v>81</v>
      </c>
      <c r="D8360" t="s">
        <v>127</v>
      </c>
      <c r="E8360" t="s">
        <v>152</v>
      </c>
      <c r="F8360" t="s">
        <v>22752</v>
      </c>
      <c r="G8360" t="s">
        <v>191</v>
      </c>
      <c r="H8360" t="s">
        <v>135</v>
      </c>
      <c r="I8360" t="s">
        <v>136</v>
      </c>
      <c r="J8360" t="s">
        <v>137</v>
      </c>
      <c r="K8360" t="s">
        <v>138</v>
      </c>
      <c r="L8360" t="s">
        <v>22753</v>
      </c>
      <c r="M8360" t="s">
        <v>22754</v>
      </c>
      <c r="N8360">
        <v>2.6150000000000002</v>
      </c>
      <c r="O8360">
        <v>0</v>
      </c>
      <c r="P8360">
        <v>93</v>
      </c>
      <c r="Q8360">
        <v>0</v>
      </c>
      <c r="R8360">
        <v>2</v>
      </c>
      <c r="S8360">
        <v>0</v>
      </c>
      <c r="T8360">
        <v>7</v>
      </c>
      <c r="U8360">
        <v>0</v>
      </c>
      <c r="V8360">
        <v>0</v>
      </c>
      <c r="W8360">
        <v>0</v>
      </c>
      <c r="X8360">
        <v>98.504033972580231</v>
      </c>
      <c r="Y8360">
        <v>0</v>
      </c>
      <c r="Z8360">
        <v>53.104417941916928</v>
      </c>
      <c r="AA8360">
        <v>0</v>
      </c>
      <c r="AB8360">
        <v>16.044815078047485</v>
      </c>
      <c r="AC8360">
        <v>0</v>
      </c>
      <c r="AD8360">
        <v>0</v>
      </c>
      <c r="AE8360">
        <v>167.65326699254464</v>
      </c>
    </row>
    <row r="8361" spans="1:31" x14ac:dyDescent="0.3">
      <c r="A8361">
        <v>2642927</v>
      </c>
      <c r="B8361">
        <v>1</v>
      </c>
      <c r="C8361" t="s">
        <v>80</v>
      </c>
      <c r="D8361" t="s">
        <v>96</v>
      </c>
      <c r="E8361" t="s">
        <v>141</v>
      </c>
      <c r="F8361" t="s">
        <v>22755</v>
      </c>
      <c r="G8361" t="s">
        <v>149</v>
      </c>
      <c r="H8361" t="s">
        <v>144</v>
      </c>
      <c r="I8361" t="s">
        <v>136</v>
      </c>
      <c r="J8361" t="s">
        <v>137</v>
      </c>
      <c r="K8361" t="s">
        <v>138</v>
      </c>
      <c r="L8361" t="s">
        <v>22756</v>
      </c>
      <c r="M8361" t="s">
        <v>22757</v>
      </c>
      <c r="N8361">
        <v>5.5555555E-2</v>
      </c>
      <c r="O8361">
        <v>0</v>
      </c>
      <c r="P8361">
        <v>694</v>
      </c>
      <c r="Q8361">
        <v>0</v>
      </c>
      <c r="R8361">
        <v>5</v>
      </c>
      <c r="S8361">
        <v>0</v>
      </c>
      <c r="T8361">
        <v>36</v>
      </c>
      <c r="U8361">
        <v>0</v>
      </c>
      <c r="V8361">
        <v>0</v>
      </c>
      <c r="W8361">
        <v>0</v>
      </c>
      <c r="X8361">
        <v>12.222670982049401</v>
      </c>
      <c r="Y8361">
        <v>0</v>
      </c>
      <c r="Z8361">
        <v>7.1312310474583335E-2</v>
      </c>
      <c r="AA8361">
        <v>0</v>
      </c>
      <c r="AB8361">
        <v>2.4927906608545491</v>
      </c>
      <c r="AC8361">
        <v>0</v>
      </c>
      <c r="AD8361">
        <v>0</v>
      </c>
      <c r="AE8361">
        <v>14.786773953378534</v>
      </c>
    </row>
    <row r="8362" spans="1:31" x14ac:dyDescent="0.3">
      <c r="A8362">
        <v>2643119</v>
      </c>
      <c r="B8362">
        <v>1</v>
      </c>
      <c r="C8362" t="s">
        <v>81</v>
      </c>
      <c r="D8362" t="s">
        <v>118</v>
      </c>
      <c r="E8362" t="s">
        <v>132</v>
      </c>
      <c r="F8362" t="s">
        <v>22758</v>
      </c>
      <c r="G8362" t="s">
        <v>268</v>
      </c>
      <c r="H8362" t="s">
        <v>135</v>
      </c>
      <c r="I8362" t="s">
        <v>136</v>
      </c>
      <c r="J8362" t="s">
        <v>137</v>
      </c>
      <c r="K8362" t="s">
        <v>138</v>
      </c>
      <c r="L8362" t="s">
        <v>22759</v>
      </c>
      <c r="M8362" t="s">
        <v>22760</v>
      </c>
      <c r="N8362">
        <v>0.89388888799999999</v>
      </c>
      <c r="O8362">
        <v>0</v>
      </c>
      <c r="P8362">
        <v>4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0.4386275811068811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0.4386275811068811</v>
      </c>
    </row>
    <row r="8363" spans="1:31" x14ac:dyDescent="0.3">
      <c r="A8363">
        <v>2642907</v>
      </c>
      <c r="B8363">
        <v>1</v>
      </c>
      <c r="C8363" t="s">
        <v>80</v>
      </c>
      <c r="D8363" t="s">
        <v>96</v>
      </c>
      <c r="E8363" t="s">
        <v>147</v>
      </c>
      <c r="F8363" t="s">
        <v>8901</v>
      </c>
      <c r="G8363" t="s">
        <v>149</v>
      </c>
      <c r="H8363" t="s">
        <v>144</v>
      </c>
      <c r="I8363" t="s">
        <v>136</v>
      </c>
      <c r="J8363" t="s">
        <v>137</v>
      </c>
      <c r="K8363" t="s">
        <v>138</v>
      </c>
      <c r="L8363" t="s">
        <v>22761</v>
      </c>
      <c r="M8363" t="s">
        <v>22762</v>
      </c>
      <c r="N8363">
        <v>0.87694444400000005</v>
      </c>
      <c r="O8363">
        <v>0</v>
      </c>
      <c r="P8363">
        <v>34</v>
      </c>
      <c r="Q8363">
        <v>0</v>
      </c>
      <c r="R8363">
        <v>0</v>
      </c>
      <c r="S8363">
        <v>7</v>
      </c>
      <c r="T8363">
        <v>32</v>
      </c>
      <c r="U8363">
        <v>1</v>
      </c>
      <c r="V8363">
        <v>0</v>
      </c>
      <c r="W8363">
        <v>0</v>
      </c>
      <c r="X8363">
        <v>30.760040306638807</v>
      </c>
      <c r="Y8363">
        <v>0</v>
      </c>
      <c r="Z8363">
        <v>0</v>
      </c>
      <c r="AA8363">
        <v>717.1331040276051</v>
      </c>
      <c r="AB8363">
        <v>195.15245430744835</v>
      </c>
      <c r="AC8363">
        <v>101.42944030265866</v>
      </c>
      <c r="AD8363">
        <v>0</v>
      </c>
      <c r="AE8363">
        <v>1044.4750389443509</v>
      </c>
    </row>
    <row r="8364" spans="1:31" x14ac:dyDescent="0.3">
      <c r="A8364">
        <v>2643239</v>
      </c>
      <c r="B8364">
        <v>1</v>
      </c>
      <c r="C8364" t="s">
        <v>80</v>
      </c>
      <c r="D8364" t="s">
        <v>87</v>
      </c>
      <c r="E8364" t="s">
        <v>194</v>
      </c>
      <c r="F8364" t="s">
        <v>22763</v>
      </c>
      <c r="G8364" t="s">
        <v>149</v>
      </c>
      <c r="H8364" t="s">
        <v>144</v>
      </c>
      <c r="I8364" t="s">
        <v>136</v>
      </c>
      <c r="J8364" t="s">
        <v>137</v>
      </c>
      <c r="K8364" t="s">
        <v>138</v>
      </c>
      <c r="L8364" t="s">
        <v>22764</v>
      </c>
      <c r="M8364" t="s">
        <v>22765</v>
      </c>
      <c r="N8364">
        <v>0.19166666600000001</v>
      </c>
      <c r="O8364">
        <v>1</v>
      </c>
      <c r="P8364">
        <v>8806</v>
      </c>
      <c r="Q8364">
        <v>2</v>
      </c>
      <c r="R8364">
        <v>24</v>
      </c>
      <c r="S8364">
        <v>26</v>
      </c>
      <c r="T8364">
        <v>947</v>
      </c>
      <c r="U8364">
        <v>8</v>
      </c>
      <c r="V8364">
        <v>4</v>
      </c>
      <c r="W8364">
        <v>0.19506087671835334</v>
      </c>
      <c r="X8364">
        <v>516.40527693162278</v>
      </c>
      <c r="Y8364">
        <v>0.86436548697267346</v>
      </c>
      <c r="Z8364">
        <v>1.625172449846561</v>
      </c>
      <c r="AA8364">
        <v>159.5124980580687</v>
      </c>
      <c r="AB8364">
        <v>308.60905123199547</v>
      </c>
      <c r="AC8364">
        <v>15.480010760247332</v>
      </c>
      <c r="AD8364">
        <v>6.0666262334254029</v>
      </c>
      <c r="AE8364">
        <v>1008.7580620288971</v>
      </c>
    </row>
    <row r="8365" spans="1:31" x14ac:dyDescent="0.3">
      <c r="A8365">
        <v>2642884</v>
      </c>
      <c r="B8365">
        <v>1</v>
      </c>
      <c r="C8365" t="s">
        <v>81</v>
      </c>
      <c r="D8365" t="s">
        <v>119</v>
      </c>
      <c r="E8365" t="s">
        <v>165</v>
      </c>
      <c r="F8365" t="s">
        <v>22766</v>
      </c>
      <c r="G8365" t="s">
        <v>224</v>
      </c>
      <c r="H8365" t="s">
        <v>135</v>
      </c>
      <c r="I8365" t="s">
        <v>136</v>
      </c>
      <c r="J8365" t="s">
        <v>137</v>
      </c>
      <c r="K8365" t="s">
        <v>138</v>
      </c>
      <c r="L8365" t="s">
        <v>22767</v>
      </c>
      <c r="M8365" t="s">
        <v>22768</v>
      </c>
      <c r="N8365">
        <v>1.352777777</v>
      </c>
      <c r="O8365">
        <v>0</v>
      </c>
      <c r="P8365">
        <v>0</v>
      </c>
      <c r="Q8365">
        <v>0</v>
      </c>
      <c r="R8365">
        <v>5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11.997423124157782</v>
      </c>
      <c r="AA8365">
        <v>0</v>
      </c>
      <c r="AB8365">
        <v>0</v>
      </c>
      <c r="AC8365">
        <v>0</v>
      </c>
      <c r="AD8365">
        <v>0</v>
      </c>
      <c r="AE8365">
        <v>11.997423124157782</v>
      </c>
    </row>
    <row r="8366" spans="1:31" x14ac:dyDescent="0.3">
      <c r="A8366">
        <v>2643408</v>
      </c>
      <c r="B8366">
        <v>1</v>
      </c>
      <c r="C8366" t="s">
        <v>81</v>
      </c>
      <c r="D8366" t="s">
        <v>128</v>
      </c>
      <c r="E8366" t="s">
        <v>165</v>
      </c>
      <c r="F8366" t="s">
        <v>22769</v>
      </c>
      <c r="G8366" t="s">
        <v>224</v>
      </c>
      <c r="H8366" t="s">
        <v>135</v>
      </c>
      <c r="I8366" t="s">
        <v>136</v>
      </c>
      <c r="J8366" t="s">
        <v>137</v>
      </c>
      <c r="K8366" t="s">
        <v>138</v>
      </c>
      <c r="L8366" t="s">
        <v>22770</v>
      </c>
      <c r="M8366" t="s">
        <v>22771</v>
      </c>
      <c r="N8366">
        <v>1.600833333</v>
      </c>
      <c r="O8366">
        <v>0</v>
      </c>
      <c r="P8366">
        <v>15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5.1304672889895944</v>
      </c>
      <c r="Y8366">
        <v>0</v>
      </c>
      <c r="Z8366">
        <v>0</v>
      </c>
      <c r="AA8366">
        <v>0</v>
      </c>
      <c r="AB8366">
        <v>1.4044504114144445E-2</v>
      </c>
      <c r="AC8366">
        <v>0</v>
      </c>
      <c r="AD8366">
        <v>0</v>
      </c>
      <c r="AE8366">
        <v>5.1445117931037387</v>
      </c>
    </row>
    <row r="8367" spans="1:31" x14ac:dyDescent="0.3">
      <c r="A8367">
        <v>2642744</v>
      </c>
      <c r="B8367">
        <v>1</v>
      </c>
      <c r="C8367" t="s">
        <v>80</v>
      </c>
      <c r="D8367" t="s">
        <v>82</v>
      </c>
      <c r="E8367" t="s">
        <v>152</v>
      </c>
      <c r="F8367" t="s">
        <v>22772</v>
      </c>
      <c r="G8367" t="s">
        <v>220</v>
      </c>
      <c r="H8367" t="s">
        <v>135</v>
      </c>
      <c r="I8367" t="s">
        <v>136</v>
      </c>
      <c r="J8367" t="s">
        <v>137</v>
      </c>
      <c r="K8367" t="s">
        <v>162</v>
      </c>
      <c r="L8367" t="s">
        <v>22773</v>
      </c>
      <c r="M8367" t="s">
        <v>22774</v>
      </c>
      <c r="N8367">
        <v>4.2911111110000002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372</v>
      </c>
      <c r="U8367">
        <v>0</v>
      </c>
      <c r="V8367">
        <v>1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862.32237066270295</v>
      </c>
      <c r="AC8367">
        <v>0</v>
      </c>
      <c r="AD8367">
        <v>2.3496851886885617</v>
      </c>
      <c r="AE8367">
        <v>864.67205585139152</v>
      </c>
    </row>
    <row r="8368" spans="1:31" x14ac:dyDescent="0.3">
      <c r="A8368">
        <v>2643425</v>
      </c>
      <c r="B8368">
        <v>1</v>
      </c>
      <c r="C8368" t="s">
        <v>81</v>
      </c>
      <c r="D8368" t="s">
        <v>122</v>
      </c>
      <c r="E8368" t="s">
        <v>147</v>
      </c>
      <c r="F8368" t="s">
        <v>2462</v>
      </c>
      <c r="G8368" t="s">
        <v>154</v>
      </c>
      <c r="H8368" t="s">
        <v>144</v>
      </c>
      <c r="I8368" t="s">
        <v>136</v>
      </c>
      <c r="J8368" t="s">
        <v>137</v>
      </c>
      <c r="K8368" t="s">
        <v>138</v>
      </c>
      <c r="L8368" t="s">
        <v>22775</v>
      </c>
      <c r="M8368" t="s">
        <v>22776</v>
      </c>
      <c r="N8368">
        <v>0.495</v>
      </c>
      <c r="O8368">
        <v>4</v>
      </c>
      <c r="P8368">
        <v>564</v>
      </c>
      <c r="Q8368">
        <v>4</v>
      </c>
      <c r="R8368">
        <v>0</v>
      </c>
      <c r="S8368">
        <v>4</v>
      </c>
      <c r="T8368">
        <v>20</v>
      </c>
      <c r="U8368">
        <v>0</v>
      </c>
      <c r="V8368">
        <v>0</v>
      </c>
      <c r="W8368">
        <v>0.65251932310120042</v>
      </c>
      <c r="X8368">
        <v>31.064940542877977</v>
      </c>
      <c r="Y8368">
        <v>5.7338637792501057</v>
      </c>
      <c r="Z8368">
        <v>0</v>
      </c>
      <c r="AA8368">
        <v>3.2406534289066435</v>
      </c>
      <c r="AB8368">
        <v>3.5759140655189992</v>
      </c>
      <c r="AC8368">
        <v>0</v>
      </c>
      <c r="AD8368">
        <v>0</v>
      </c>
      <c r="AE8368">
        <v>44.267891139654921</v>
      </c>
    </row>
    <row r="8369" spans="1:31" x14ac:dyDescent="0.3">
      <c r="A8369">
        <v>2642761</v>
      </c>
      <c r="B8369">
        <v>1</v>
      </c>
      <c r="C8369" t="s">
        <v>80</v>
      </c>
      <c r="D8369" t="s">
        <v>105</v>
      </c>
      <c r="E8369" t="s">
        <v>194</v>
      </c>
      <c r="F8369" t="s">
        <v>22777</v>
      </c>
      <c r="G8369" t="s">
        <v>220</v>
      </c>
      <c r="H8369" t="s">
        <v>144</v>
      </c>
      <c r="I8369" t="s">
        <v>136</v>
      </c>
      <c r="J8369" t="s">
        <v>137</v>
      </c>
      <c r="K8369" t="s">
        <v>162</v>
      </c>
      <c r="L8369" t="s">
        <v>22778</v>
      </c>
      <c r="M8369" t="s">
        <v>22779</v>
      </c>
      <c r="N8369">
        <v>6.0505555549999999</v>
      </c>
      <c r="O8369">
        <v>21</v>
      </c>
      <c r="P8369">
        <v>650</v>
      </c>
      <c r="Q8369">
        <v>11</v>
      </c>
      <c r="R8369">
        <v>31</v>
      </c>
      <c r="S8369">
        <v>35</v>
      </c>
      <c r="T8369">
        <v>68</v>
      </c>
      <c r="U8369">
        <v>7</v>
      </c>
      <c r="V8369">
        <v>0</v>
      </c>
      <c r="W8369">
        <v>104.54723092405089</v>
      </c>
      <c r="X8369">
        <v>1147.6080472775525</v>
      </c>
      <c r="Y8369">
        <v>1246.6526112122187</v>
      </c>
      <c r="Z8369">
        <v>292.29521462309407</v>
      </c>
      <c r="AA8369">
        <v>2269.7075311138724</v>
      </c>
      <c r="AB8369">
        <v>387.86805029810841</v>
      </c>
      <c r="AC8369">
        <v>1476.7838033084847</v>
      </c>
      <c r="AD8369">
        <v>0</v>
      </c>
      <c r="AE8369">
        <v>6925.4624887573818</v>
      </c>
    </row>
    <row r="8370" spans="1:31" x14ac:dyDescent="0.3">
      <c r="A8370">
        <v>2643199</v>
      </c>
      <c r="B8370">
        <v>1</v>
      </c>
      <c r="C8370" t="s">
        <v>80</v>
      </c>
      <c r="D8370" t="s">
        <v>87</v>
      </c>
      <c r="E8370" t="s">
        <v>194</v>
      </c>
      <c r="F8370" t="s">
        <v>22763</v>
      </c>
      <c r="G8370" t="s">
        <v>149</v>
      </c>
      <c r="H8370" t="s">
        <v>144</v>
      </c>
      <c r="I8370" t="s">
        <v>136</v>
      </c>
      <c r="J8370" t="s">
        <v>137</v>
      </c>
      <c r="K8370" t="s">
        <v>138</v>
      </c>
      <c r="L8370" t="s">
        <v>22780</v>
      </c>
      <c r="M8370" t="s">
        <v>22781</v>
      </c>
      <c r="N8370">
        <v>0.12777777700000001</v>
      </c>
      <c r="O8370">
        <v>1</v>
      </c>
      <c r="P8370">
        <v>8806</v>
      </c>
      <c r="Q8370">
        <v>2</v>
      </c>
      <c r="R8370">
        <v>24</v>
      </c>
      <c r="S8370">
        <v>25</v>
      </c>
      <c r="T8370">
        <v>947</v>
      </c>
      <c r="U8370">
        <v>8</v>
      </c>
      <c r="V8370">
        <v>4</v>
      </c>
      <c r="W8370">
        <v>0.12519065265385779</v>
      </c>
      <c r="X8370">
        <v>338.68971552332169</v>
      </c>
      <c r="Y8370">
        <v>0.56789718126900224</v>
      </c>
      <c r="Z8370">
        <v>1.0228233874511723</v>
      </c>
      <c r="AA8370">
        <v>107.5113213115869</v>
      </c>
      <c r="AB8370">
        <v>210.2507690108398</v>
      </c>
      <c r="AC8370">
        <v>11.055017475860405</v>
      </c>
      <c r="AD8370">
        <v>4.2697832925487091</v>
      </c>
      <c r="AE8370">
        <v>673.49251783553154</v>
      </c>
    </row>
    <row r="8371" spans="1:31" x14ac:dyDescent="0.3">
      <c r="A8371">
        <v>2642698</v>
      </c>
      <c r="B8371">
        <v>1</v>
      </c>
      <c r="C8371" t="s">
        <v>80</v>
      </c>
      <c r="D8371" t="s">
        <v>106</v>
      </c>
      <c r="E8371" t="s">
        <v>165</v>
      </c>
      <c r="F8371" t="s">
        <v>22782</v>
      </c>
      <c r="G8371" t="s">
        <v>224</v>
      </c>
      <c r="H8371" t="s">
        <v>135</v>
      </c>
      <c r="I8371" t="s">
        <v>136</v>
      </c>
      <c r="J8371" t="s">
        <v>137</v>
      </c>
      <c r="K8371" t="s">
        <v>138</v>
      </c>
      <c r="L8371" t="s">
        <v>22783</v>
      </c>
      <c r="M8371" t="s">
        <v>22784</v>
      </c>
      <c r="N8371">
        <v>1.530277777</v>
      </c>
      <c r="O8371">
        <v>0</v>
      </c>
      <c r="P8371">
        <v>8</v>
      </c>
      <c r="Q8371">
        <v>0</v>
      </c>
      <c r="R8371">
        <v>3</v>
      </c>
      <c r="S8371">
        <v>0</v>
      </c>
      <c r="T8371">
        <v>3</v>
      </c>
      <c r="U8371">
        <v>0</v>
      </c>
      <c r="V8371">
        <v>0</v>
      </c>
      <c r="W8371">
        <v>0</v>
      </c>
      <c r="X8371">
        <v>3.3253950549332059</v>
      </c>
      <c r="Y8371">
        <v>0</v>
      </c>
      <c r="Z8371">
        <v>12.195301335918723</v>
      </c>
      <c r="AA8371">
        <v>0</v>
      </c>
      <c r="AB8371">
        <v>7.20736819301331</v>
      </c>
      <c r="AC8371">
        <v>0</v>
      </c>
      <c r="AD8371">
        <v>0</v>
      </c>
      <c r="AE8371">
        <v>22.728064583865237</v>
      </c>
    </row>
    <row r="8372" spans="1:31" x14ac:dyDescent="0.3">
      <c r="A8372">
        <v>2643448</v>
      </c>
      <c r="B8372">
        <v>1</v>
      </c>
      <c r="C8372" t="s">
        <v>81</v>
      </c>
      <c r="D8372" t="s">
        <v>121</v>
      </c>
      <c r="E8372" t="s">
        <v>132</v>
      </c>
      <c r="F8372" t="s">
        <v>22785</v>
      </c>
      <c r="G8372" t="s">
        <v>268</v>
      </c>
      <c r="H8372" t="s">
        <v>135</v>
      </c>
      <c r="I8372" t="s">
        <v>136</v>
      </c>
      <c r="J8372" t="s">
        <v>137</v>
      </c>
      <c r="K8372" t="s">
        <v>138</v>
      </c>
      <c r="L8372" t="s">
        <v>22786</v>
      </c>
      <c r="M8372" t="s">
        <v>22787</v>
      </c>
      <c r="N8372">
        <v>5.5330555549999998</v>
      </c>
      <c r="O8372">
        <v>0</v>
      </c>
      <c r="P8372">
        <v>2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0.89693823367079184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0.89693823367079184</v>
      </c>
    </row>
    <row r="8373" spans="1:31" x14ac:dyDescent="0.3">
      <c r="A8373">
        <v>2643053</v>
      </c>
      <c r="B8373">
        <v>1</v>
      </c>
      <c r="C8373" t="s">
        <v>80</v>
      </c>
      <c r="D8373" t="s">
        <v>96</v>
      </c>
      <c r="E8373" t="s">
        <v>194</v>
      </c>
      <c r="F8373" t="s">
        <v>22788</v>
      </c>
      <c r="G8373" t="s">
        <v>149</v>
      </c>
      <c r="H8373" t="s">
        <v>144</v>
      </c>
      <c r="I8373" t="s">
        <v>136</v>
      </c>
      <c r="J8373" t="s">
        <v>137</v>
      </c>
      <c r="K8373" t="s">
        <v>138</v>
      </c>
      <c r="L8373" t="s">
        <v>22789</v>
      </c>
      <c r="M8373" t="s">
        <v>22790</v>
      </c>
      <c r="N8373">
        <v>1.271666666</v>
      </c>
      <c r="O8373">
        <v>2</v>
      </c>
      <c r="P8373">
        <v>41</v>
      </c>
      <c r="Q8373">
        <v>14</v>
      </c>
      <c r="R8373">
        <v>6</v>
      </c>
      <c r="S8373">
        <v>6</v>
      </c>
      <c r="T8373">
        <v>6</v>
      </c>
      <c r="U8373">
        <v>0</v>
      </c>
      <c r="V8373">
        <v>0</v>
      </c>
      <c r="W8373">
        <v>2.3690948613362757</v>
      </c>
      <c r="X8373">
        <v>15.98609973345498</v>
      </c>
      <c r="Y8373">
        <v>43.942563850894302</v>
      </c>
      <c r="Z8373">
        <v>5.8352144538691899</v>
      </c>
      <c r="AA8373">
        <v>15.351647418782987</v>
      </c>
      <c r="AB8373">
        <v>20.932707160641424</v>
      </c>
      <c r="AC8373">
        <v>0</v>
      </c>
      <c r="AD8373">
        <v>0</v>
      </c>
      <c r="AE8373">
        <v>104.41732747897916</v>
      </c>
    </row>
    <row r="8374" spans="1:31" x14ac:dyDescent="0.3">
      <c r="A8374">
        <v>2643139</v>
      </c>
      <c r="B8374">
        <v>1</v>
      </c>
      <c r="C8374" t="s">
        <v>81</v>
      </c>
      <c r="D8374" t="s">
        <v>122</v>
      </c>
      <c r="E8374" t="s">
        <v>165</v>
      </c>
      <c r="F8374" t="s">
        <v>22791</v>
      </c>
      <c r="G8374" t="s">
        <v>5652</v>
      </c>
      <c r="H8374" t="s">
        <v>135</v>
      </c>
      <c r="I8374" t="s">
        <v>136</v>
      </c>
      <c r="J8374" t="s">
        <v>137</v>
      </c>
      <c r="K8374" t="s">
        <v>138</v>
      </c>
      <c r="L8374" t="s">
        <v>22792</v>
      </c>
      <c r="M8374" t="s">
        <v>22793</v>
      </c>
      <c r="N8374">
        <v>3.0244444439999998</v>
      </c>
      <c r="O8374">
        <v>0</v>
      </c>
      <c r="P8374">
        <v>58</v>
      </c>
      <c r="Q8374">
        <v>0</v>
      </c>
      <c r="R8374">
        <v>0</v>
      </c>
      <c r="S8374">
        <v>0</v>
      </c>
      <c r="T8374">
        <v>12</v>
      </c>
      <c r="U8374">
        <v>0</v>
      </c>
      <c r="V8374">
        <v>0</v>
      </c>
      <c r="W8374">
        <v>0</v>
      </c>
      <c r="X8374">
        <v>37.883164743642979</v>
      </c>
      <c r="Y8374">
        <v>0</v>
      </c>
      <c r="Z8374">
        <v>0</v>
      </c>
      <c r="AA8374">
        <v>0</v>
      </c>
      <c r="AB8374">
        <v>12.238339238290287</v>
      </c>
      <c r="AC8374">
        <v>0</v>
      </c>
      <c r="AD8374">
        <v>0</v>
      </c>
      <c r="AE8374">
        <v>50.121503981933266</v>
      </c>
    </row>
    <row r="8375" spans="1:31" x14ac:dyDescent="0.3">
      <c r="A8375">
        <v>2643385</v>
      </c>
      <c r="B8375">
        <v>1</v>
      </c>
      <c r="C8375" t="s">
        <v>80</v>
      </c>
      <c r="D8375" t="s">
        <v>82</v>
      </c>
      <c r="E8375" t="s">
        <v>132</v>
      </c>
      <c r="F8375" t="s">
        <v>12540</v>
      </c>
      <c r="G8375" t="s">
        <v>134</v>
      </c>
      <c r="H8375" t="s">
        <v>135</v>
      </c>
      <c r="I8375" t="s">
        <v>136</v>
      </c>
      <c r="J8375" t="s">
        <v>137</v>
      </c>
      <c r="K8375" t="s">
        <v>138</v>
      </c>
      <c r="L8375" t="s">
        <v>22794</v>
      </c>
      <c r="M8375" t="s">
        <v>22795</v>
      </c>
      <c r="N8375">
        <v>1.082777777</v>
      </c>
      <c r="O8375">
        <v>0</v>
      </c>
      <c r="P8375">
        <v>28</v>
      </c>
      <c r="Q8375">
        <v>0</v>
      </c>
      <c r="R8375">
        <v>0</v>
      </c>
      <c r="S8375">
        <v>0</v>
      </c>
      <c r="T8375">
        <v>9</v>
      </c>
      <c r="U8375">
        <v>0</v>
      </c>
      <c r="V8375">
        <v>0</v>
      </c>
      <c r="W8375">
        <v>0</v>
      </c>
      <c r="X8375">
        <v>17.797558265278894</v>
      </c>
      <c r="Y8375">
        <v>0</v>
      </c>
      <c r="Z8375">
        <v>0</v>
      </c>
      <c r="AA8375">
        <v>0</v>
      </c>
      <c r="AB8375">
        <v>83.549339048422496</v>
      </c>
      <c r="AC8375">
        <v>0</v>
      </c>
      <c r="AD8375">
        <v>0</v>
      </c>
      <c r="AE8375">
        <v>101.34689731370139</v>
      </c>
    </row>
    <row r="8376" spans="1:31" x14ac:dyDescent="0.3">
      <c r="A8376">
        <v>2642844</v>
      </c>
      <c r="B8376">
        <v>1</v>
      </c>
      <c r="C8376" t="s">
        <v>80</v>
      </c>
      <c r="D8376" t="s">
        <v>90</v>
      </c>
      <c r="E8376" t="s">
        <v>165</v>
      </c>
      <c r="F8376" t="s">
        <v>22796</v>
      </c>
      <c r="G8376" t="s">
        <v>199</v>
      </c>
      <c r="H8376" t="s">
        <v>135</v>
      </c>
      <c r="I8376" t="s">
        <v>136</v>
      </c>
      <c r="J8376" t="s">
        <v>137</v>
      </c>
      <c r="K8376" t="s">
        <v>138</v>
      </c>
      <c r="L8376" t="s">
        <v>22797</v>
      </c>
      <c r="M8376" t="s">
        <v>22595</v>
      </c>
      <c r="N8376">
        <v>0.79194444399999997</v>
      </c>
      <c r="O8376">
        <v>0</v>
      </c>
      <c r="P8376">
        <v>308</v>
      </c>
      <c r="Q8376">
        <v>0</v>
      </c>
      <c r="R8376">
        <v>0</v>
      </c>
      <c r="S8376">
        <v>0</v>
      </c>
      <c r="T8376">
        <v>9</v>
      </c>
      <c r="U8376">
        <v>0</v>
      </c>
      <c r="V8376">
        <v>0</v>
      </c>
      <c r="W8376">
        <v>0</v>
      </c>
      <c r="X8376">
        <v>59.305827653400776</v>
      </c>
      <c r="Y8376">
        <v>0</v>
      </c>
      <c r="Z8376">
        <v>0</v>
      </c>
      <c r="AA8376">
        <v>0</v>
      </c>
      <c r="AB8376">
        <v>4.6249350550890886</v>
      </c>
      <c r="AC8376">
        <v>0</v>
      </c>
      <c r="AD8376">
        <v>0</v>
      </c>
      <c r="AE8376">
        <v>63.930762708489866</v>
      </c>
    </row>
    <row r="8377" spans="1:31" x14ac:dyDescent="0.3">
      <c r="A8377">
        <v>2642947</v>
      </c>
      <c r="B8377">
        <v>1</v>
      </c>
      <c r="C8377" t="s">
        <v>81</v>
      </c>
      <c r="D8377" t="s">
        <v>124</v>
      </c>
      <c r="E8377" t="s">
        <v>152</v>
      </c>
      <c r="F8377" t="s">
        <v>22798</v>
      </c>
      <c r="G8377" t="s">
        <v>191</v>
      </c>
      <c r="H8377" t="s">
        <v>135</v>
      </c>
      <c r="I8377" t="s">
        <v>136</v>
      </c>
      <c r="J8377" t="s">
        <v>137</v>
      </c>
      <c r="K8377" t="s">
        <v>138</v>
      </c>
      <c r="L8377" t="s">
        <v>22799</v>
      </c>
      <c r="M8377" t="s">
        <v>22800</v>
      </c>
      <c r="N8377">
        <v>1.5786111110000001</v>
      </c>
      <c r="O8377">
        <v>0</v>
      </c>
      <c r="P8377">
        <v>0</v>
      </c>
      <c r="Q8377">
        <v>0</v>
      </c>
      <c r="R8377">
        <v>5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21.282269259858712</v>
      </c>
      <c r="AA8377">
        <v>0</v>
      </c>
      <c r="AB8377">
        <v>0</v>
      </c>
      <c r="AC8377">
        <v>0</v>
      </c>
      <c r="AD8377">
        <v>0</v>
      </c>
      <c r="AE8377">
        <v>21.282269259858712</v>
      </c>
    </row>
    <row r="8378" spans="1:31" x14ac:dyDescent="0.3">
      <c r="A8378">
        <v>2643179</v>
      </c>
      <c r="B8378">
        <v>1</v>
      </c>
      <c r="C8378" t="s">
        <v>80</v>
      </c>
      <c r="D8378" t="s">
        <v>93</v>
      </c>
      <c r="E8378" t="s">
        <v>165</v>
      </c>
      <c r="F8378" t="s">
        <v>22801</v>
      </c>
      <c r="G8378" t="s">
        <v>187</v>
      </c>
      <c r="H8378" t="s">
        <v>135</v>
      </c>
      <c r="I8378" t="s">
        <v>136</v>
      </c>
      <c r="J8378" t="s">
        <v>137</v>
      </c>
      <c r="K8378" t="s">
        <v>138</v>
      </c>
      <c r="L8378" t="s">
        <v>22802</v>
      </c>
      <c r="M8378" t="s">
        <v>22803</v>
      </c>
      <c r="N8378">
        <v>1.0149999999999999</v>
      </c>
      <c r="O8378">
        <v>0</v>
      </c>
      <c r="P8378">
        <v>21</v>
      </c>
      <c r="Q8378">
        <v>0</v>
      </c>
      <c r="R8378">
        <v>2</v>
      </c>
      <c r="S8378">
        <v>0</v>
      </c>
      <c r="T8378">
        <v>4</v>
      </c>
      <c r="U8378">
        <v>0</v>
      </c>
      <c r="V8378">
        <v>0</v>
      </c>
      <c r="W8378">
        <v>0</v>
      </c>
      <c r="X8378">
        <v>7.4529128710800467</v>
      </c>
      <c r="Y8378">
        <v>0</v>
      </c>
      <c r="Z8378">
        <v>3.6706032461283167</v>
      </c>
      <c r="AA8378">
        <v>0</v>
      </c>
      <c r="AB8378">
        <v>3.4681569632552502</v>
      </c>
      <c r="AC8378">
        <v>0</v>
      </c>
      <c r="AD8378">
        <v>0</v>
      </c>
      <c r="AE8378">
        <v>14.591673080463615</v>
      </c>
    </row>
    <row r="8379" spans="1:31" x14ac:dyDescent="0.3">
      <c r="A8379">
        <v>2642987</v>
      </c>
      <c r="B8379">
        <v>1</v>
      </c>
      <c r="C8379" t="s">
        <v>81</v>
      </c>
      <c r="D8379" t="s">
        <v>115</v>
      </c>
      <c r="E8379" t="s">
        <v>165</v>
      </c>
      <c r="F8379" t="s">
        <v>22804</v>
      </c>
      <c r="G8379" t="s">
        <v>224</v>
      </c>
      <c r="H8379" t="s">
        <v>135</v>
      </c>
      <c r="I8379" t="s">
        <v>136</v>
      </c>
      <c r="J8379" t="s">
        <v>137</v>
      </c>
      <c r="K8379" t="s">
        <v>138</v>
      </c>
      <c r="L8379" t="s">
        <v>22805</v>
      </c>
      <c r="M8379" t="s">
        <v>22431</v>
      </c>
      <c r="N8379">
        <v>1.277222222</v>
      </c>
      <c r="O8379">
        <v>0</v>
      </c>
      <c r="P8379">
        <v>0</v>
      </c>
      <c r="Q8379">
        <v>0</v>
      </c>
      <c r="R8379">
        <v>2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16.060305410718016</v>
      </c>
      <c r="AA8379">
        <v>0</v>
      </c>
      <c r="AB8379">
        <v>0</v>
      </c>
      <c r="AC8379">
        <v>0</v>
      </c>
      <c r="AD8379">
        <v>0</v>
      </c>
      <c r="AE8379">
        <v>16.060305410718016</v>
      </c>
    </row>
    <row r="8380" spans="1:31" x14ac:dyDescent="0.3">
      <c r="A8380">
        <v>2643036</v>
      </c>
      <c r="B8380">
        <v>1</v>
      </c>
      <c r="C8380" t="s">
        <v>80</v>
      </c>
      <c r="D8380" t="s">
        <v>103</v>
      </c>
      <c r="E8380" t="s">
        <v>147</v>
      </c>
      <c r="F8380" t="s">
        <v>5158</v>
      </c>
      <c r="G8380" t="s">
        <v>149</v>
      </c>
      <c r="H8380" t="s">
        <v>144</v>
      </c>
      <c r="I8380" t="s">
        <v>241</v>
      </c>
      <c r="J8380" t="s">
        <v>137</v>
      </c>
      <c r="K8380" t="s">
        <v>138</v>
      </c>
      <c r="L8380" t="s">
        <v>22806</v>
      </c>
      <c r="M8380" t="s">
        <v>22807</v>
      </c>
      <c r="N8380">
        <v>7.2222220000000004E-3</v>
      </c>
      <c r="O8380">
        <v>4</v>
      </c>
      <c r="P8380">
        <v>1965</v>
      </c>
      <c r="Q8380">
        <v>23</v>
      </c>
      <c r="R8380">
        <v>299</v>
      </c>
      <c r="S8380">
        <v>30</v>
      </c>
      <c r="T8380">
        <v>767</v>
      </c>
      <c r="U8380">
        <v>2</v>
      </c>
      <c r="V8380">
        <v>1</v>
      </c>
      <c r="W8380">
        <v>1.1267183449420889E-2</v>
      </c>
      <c r="X8380">
        <v>2.6070395692944062</v>
      </c>
      <c r="Y8380">
        <v>0.54994413219109439</v>
      </c>
      <c r="Z8380">
        <v>1.5535967930716248</v>
      </c>
      <c r="AA8380">
        <v>0.66853614316574039</v>
      </c>
      <c r="AB8380">
        <v>3.1089736697218169</v>
      </c>
      <c r="AC8380">
        <v>4.1863955864235559E-2</v>
      </c>
      <c r="AD8380">
        <v>0</v>
      </c>
      <c r="AE8380">
        <v>8.5412214467583389</v>
      </c>
    </row>
    <row r="8381" spans="1:31" x14ac:dyDescent="0.3">
      <c r="A8381">
        <v>2643279</v>
      </c>
      <c r="B8381">
        <v>1</v>
      </c>
      <c r="C8381" t="s">
        <v>81</v>
      </c>
      <c r="D8381" t="s">
        <v>114</v>
      </c>
      <c r="E8381" t="s">
        <v>132</v>
      </c>
      <c r="F8381" t="s">
        <v>22808</v>
      </c>
      <c r="G8381" t="s">
        <v>268</v>
      </c>
      <c r="H8381" t="s">
        <v>135</v>
      </c>
      <c r="I8381" t="s">
        <v>136</v>
      </c>
      <c r="J8381" t="s">
        <v>137</v>
      </c>
      <c r="K8381" t="s">
        <v>138</v>
      </c>
      <c r="L8381" t="s">
        <v>22809</v>
      </c>
      <c r="M8381" t="s">
        <v>22810</v>
      </c>
      <c r="N8381">
        <v>1.103611111</v>
      </c>
      <c r="O8381">
        <v>0</v>
      </c>
      <c r="P8381">
        <v>0</v>
      </c>
      <c r="Q8381">
        <v>0</v>
      </c>
      <c r="R8381">
        <v>1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</row>
    <row r="8382" spans="1:31" x14ac:dyDescent="0.3">
      <c r="A8382">
        <v>2642675</v>
      </c>
      <c r="B8382">
        <v>1</v>
      </c>
      <c r="C8382" t="s">
        <v>81</v>
      </c>
      <c r="D8382" t="s">
        <v>128</v>
      </c>
      <c r="E8382" t="s">
        <v>147</v>
      </c>
      <c r="F8382" t="s">
        <v>9707</v>
      </c>
      <c r="G8382" t="s">
        <v>149</v>
      </c>
      <c r="H8382" t="s">
        <v>144</v>
      </c>
      <c r="I8382" t="s">
        <v>241</v>
      </c>
      <c r="J8382" t="s">
        <v>137</v>
      </c>
      <c r="K8382" t="s">
        <v>138</v>
      </c>
      <c r="L8382" t="s">
        <v>22811</v>
      </c>
      <c r="M8382" t="s">
        <v>22812</v>
      </c>
      <c r="N8382">
        <v>4.4166666E-2</v>
      </c>
      <c r="O8382">
        <v>18</v>
      </c>
      <c r="P8382">
        <v>1484</v>
      </c>
      <c r="Q8382">
        <v>27</v>
      </c>
      <c r="R8382">
        <v>21</v>
      </c>
      <c r="S8382">
        <v>13</v>
      </c>
      <c r="T8382">
        <v>124</v>
      </c>
      <c r="U8382">
        <v>1</v>
      </c>
      <c r="V8382">
        <v>0</v>
      </c>
      <c r="W8382">
        <v>0.22041823665776</v>
      </c>
      <c r="X8382">
        <v>8.756823776947078</v>
      </c>
      <c r="Y8382">
        <v>13.163856440252287</v>
      </c>
      <c r="Z8382">
        <v>0.64905975827346829</v>
      </c>
      <c r="AA8382">
        <v>3.0399033369266717</v>
      </c>
      <c r="AB8382">
        <v>1.6462089452264255</v>
      </c>
      <c r="AC8382">
        <v>3.4862184408024284</v>
      </c>
      <c r="AD8382">
        <v>0</v>
      </c>
      <c r="AE8382">
        <v>30.962488935086117</v>
      </c>
    </row>
    <row r="8383" spans="1:31" x14ac:dyDescent="0.3">
      <c r="A8383">
        <v>2643116</v>
      </c>
      <c r="B8383">
        <v>1</v>
      </c>
      <c r="C8383" t="s">
        <v>81</v>
      </c>
      <c r="D8383" t="s">
        <v>128</v>
      </c>
      <c r="E8383" t="s">
        <v>152</v>
      </c>
      <c r="F8383" t="s">
        <v>12741</v>
      </c>
      <c r="G8383" t="s">
        <v>191</v>
      </c>
      <c r="H8383" t="s">
        <v>135</v>
      </c>
      <c r="I8383" t="s">
        <v>136</v>
      </c>
      <c r="J8383" t="s">
        <v>137</v>
      </c>
      <c r="K8383" t="s">
        <v>138</v>
      </c>
      <c r="L8383" t="s">
        <v>22813</v>
      </c>
      <c r="M8383" t="s">
        <v>22814</v>
      </c>
      <c r="N8383">
        <v>5.863611111</v>
      </c>
      <c r="O8383">
        <v>0</v>
      </c>
      <c r="P8383">
        <v>149</v>
      </c>
      <c r="Q8383">
        <v>0</v>
      </c>
      <c r="R8383">
        <v>8</v>
      </c>
      <c r="S8383">
        <v>0</v>
      </c>
      <c r="T8383">
        <v>13</v>
      </c>
      <c r="U8383">
        <v>0</v>
      </c>
      <c r="V8383">
        <v>0</v>
      </c>
      <c r="W8383">
        <v>0</v>
      </c>
      <c r="X8383">
        <v>149.44152444802228</v>
      </c>
      <c r="Y8383">
        <v>0</v>
      </c>
      <c r="Z8383">
        <v>132.04836968491145</v>
      </c>
      <c r="AA8383">
        <v>0</v>
      </c>
      <c r="AB8383">
        <v>48.745354341783845</v>
      </c>
      <c r="AC8383">
        <v>0</v>
      </c>
      <c r="AD8383">
        <v>0</v>
      </c>
      <c r="AE8383">
        <v>330.23524847471759</v>
      </c>
    </row>
    <row r="8384" spans="1:31" x14ac:dyDescent="0.3">
      <c r="A8384">
        <v>2642867</v>
      </c>
      <c r="B8384">
        <v>1</v>
      </c>
      <c r="C8384" t="s">
        <v>80</v>
      </c>
      <c r="D8384" t="s">
        <v>96</v>
      </c>
      <c r="E8384" t="s">
        <v>165</v>
      </c>
      <c r="F8384" t="s">
        <v>22815</v>
      </c>
      <c r="G8384" t="s">
        <v>224</v>
      </c>
      <c r="H8384" t="s">
        <v>135</v>
      </c>
      <c r="I8384" t="s">
        <v>136</v>
      </c>
      <c r="J8384" t="s">
        <v>137</v>
      </c>
      <c r="K8384" t="s">
        <v>138</v>
      </c>
      <c r="L8384" t="s">
        <v>22816</v>
      </c>
      <c r="M8384" t="s">
        <v>22817</v>
      </c>
      <c r="N8384">
        <v>1.011111111</v>
      </c>
      <c r="O8384">
        <v>0</v>
      </c>
      <c r="P8384">
        <v>66</v>
      </c>
      <c r="Q8384">
        <v>0</v>
      </c>
      <c r="R8384">
        <v>0</v>
      </c>
      <c r="S8384">
        <v>0</v>
      </c>
      <c r="T8384">
        <v>15</v>
      </c>
      <c r="U8384">
        <v>0</v>
      </c>
      <c r="V8384">
        <v>0</v>
      </c>
      <c r="W8384">
        <v>0</v>
      </c>
      <c r="X8384">
        <v>26.531487536360121</v>
      </c>
      <c r="Y8384">
        <v>0</v>
      </c>
      <c r="Z8384">
        <v>0</v>
      </c>
      <c r="AA8384">
        <v>0</v>
      </c>
      <c r="AB8384">
        <v>7.1224289589345151</v>
      </c>
      <c r="AC8384">
        <v>0</v>
      </c>
      <c r="AD8384">
        <v>0</v>
      </c>
      <c r="AE8384">
        <v>33.653916495294638</v>
      </c>
    </row>
    <row r="8385" spans="1:31" x14ac:dyDescent="0.3">
      <c r="A8385">
        <v>2642781</v>
      </c>
      <c r="B8385">
        <v>1</v>
      </c>
      <c r="C8385" t="s">
        <v>80</v>
      </c>
      <c r="D8385" t="s">
        <v>96</v>
      </c>
      <c r="E8385" t="s">
        <v>132</v>
      </c>
      <c r="F8385" t="s">
        <v>22818</v>
      </c>
      <c r="G8385" t="s">
        <v>228</v>
      </c>
      <c r="H8385" t="s">
        <v>135</v>
      </c>
      <c r="I8385" t="s">
        <v>136</v>
      </c>
      <c r="J8385" t="s">
        <v>137</v>
      </c>
      <c r="K8385" t="s">
        <v>138</v>
      </c>
      <c r="L8385" t="s">
        <v>22819</v>
      </c>
      <c r="M8385" t="s">
        <v>22820</v>
      </c>
      <c r="N8385">
        <v>0.830555555</v>
      </c>
      <c r="O8385">
        <v>0</v>
      </c>
      <c r="P8385">
        <v>1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0.2275571293650375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0.2275571293650375</v>
      </c>
    </row>
    <row r="8386" spans="1:31" x14ac:dyDescent="0.3">
      <c r="A8386">
        <v>2643265</v>
      </c>
      <c r="B8386">
        <v>1</v>
      </c>
      <c r="C8386" t="s">
        <v>80</v>
      </c>
      <c r="D8386" t="s">
        <v>82</v>
      </c>
      <c r="E8386" t="s">
        <v>214</v>
      </c>
      <c r="F8386" t="s">
        <v>22821</v>
      </c>
      <c r="G8386" t="s">
        <v>216</v>
      </c>
      <c r="H8386" t="s">
        <v>135</v>
      </c>
      <c r="I8386" t="s">
        <v>136</v>
      </c>
      <c r="J8386" t="s">
        <v>137</v>
      </c>
      <c r="K8386" t="s">
        <v>138</v>
      </c>
      <c r="L8386" t="s">
        <v>22822</v>
      </c>
      <c r="M8386" t="s">
        <v>22823</v>
      </c>
      <c r="N8386">
        <v>1.106944444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59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92.084203314286938</v>
      </c>
      <c r="AC8386">
        <v>0</v>
      </c>
      <c r="AD8386">
        <v>0</v>
      </c>
      <c r="AE8386">
        <v>92.084203314286938</v>
      </c>
    </row>
    <row r="8387" spans="1:31" x14ac:dyDescent="0.3">
      <c r="A8387">
        <v>2643365</v>
      </c>
      <c r="B8387">
        <v>1</v>
      </c>
      <c r="C8387" t="s">
        <v>80</v>
      </c>
      <c r="D8387" t="s">
        <v>96</v>
      </c>
      <c r="E8387" t="s">
        <v>141</v>
      </c>
      <c r="F8387" t="s">
        <v>22824</v>
      </c>
      <c r="G8387" t="s">
        <v>149</v>
      </c>
      <c r="H8387" t="s">
        <v>144</v>
      </c>
      <c r="I8387" t="s">
        <v>136</v>
      </c>
      <c r="J8387" t="s">
        <v>137</v>
      </c>
      <c r="K8387" t="s">
        <v>138</v>
      </c>
      <c r="L8387" t="s">
        <v>22825</v>
      </c>
      <c r="M8387" t="s">
        <v>22826</v>
      </c>
      <c r="N8387">
        <v>0.51861111100000001</v>
      </c>
      <c r="O8387">
        <v>0</v>
      </c>
      <c r="P8387">
        <v>858</v>
      </c>
      <c r="Q8387">
        <v>0</v>
      </c>
      <c r="R8387">
        <v>4</v>
      </c>
      <c r="S8387">
        <v>0</v>
      </c>
      <c r="T8387">
        <v>78</v>
      </c>
      <c r="U8387">
        <v>0</v>
      </c>
      <c r="V8387">
        <v>0</v>
      </c>
      <c r="W8387">
        <v>0</v>
      </c>
      <c r="X8387">
        <v>173.66303375703728</v>
      </c>
      <c r="Y8387">
        <v>0</v>
      </c>
      <c r="Z8387">
        <v>0.54754676616049558</v>
      </c>
      <c r="AA8387">
        <v>0</v>
      </c>
      <c r="AB8387">
        <v>29.043339990821558</v>
      </c>
      <c r="AC8387">
        <v>0</v>
      </c>
      <c r="AD8387">
        <v>0</v>
      </c>
      <c r="AE8387">
        <v>203.25392051401934</v>
      </c>
    </row>
    <row r="8388" spans="1:31" x14ac:dyDescent="0.3">
      <c r="A8388">
        <v>2642973</v>
      </c>
      <c r="B8388">
        <v>1</v>
      </c>
      <c r="C8388" t="s">
        <v>80</v>
      </c>
      <c r="D8388" t="s">
        <v>90</v>
      </c>
      <c r="E8388" t="s">
        <v>165</v>
      </c>
      <c r="F8388" t="s">
        <v>22827</v>
      </c>
      <c r="G8388" t="s">
        <v>199</v>
      </c>
      <c r="H8388" t="s">
        <v>135</v>
      </c>
      <c r="I8388" t="s">
        <v>136</v>
      </c>
      <c r="J8388" t="s">
        <v>3</v>
      </c>
      <c r="K8388" t="s">
        <v>138</v>
      </c>
      <c r="L8388" t="s">
        <v>22828</v>
      </c>
      <c r="M8388" t="s">
        <v>22229</v>
      </c>
      <c r="N8388">
        <v>7.3027777770000002</v>
      </c>
      <c r="O8388">
        <v>0</v>
      </c>
      <c r="P8388">
        <v>180</v>
      </c>
      <c r="Q8388">
        <v>0</v>
      </c>
      <c r="R8388">
        <v>0</v>
      </c>
      <c r="S8388">
        <v>0</v>
      </c>
      <c r="T8388">
        <v>6</v>
      </c>
      <c r="U8388">
        <v>0</v>
      </c>
      <c r="V8388">
        <v>0</v>
      </c>
      <c r="W8388">
        <v>0</v>
      </c>
      <c r="X8388">
        <v>347.11354397997945</v>
      </c>
      <c r="Y8388">
        <v>0</v>
      </c>
      <c r="Z8388">
        <v>0</v>
      </c>
      <c r="AA8388">
        <v>0</v>
      </c>
      <c r="AB8388">
        <v>51.533663189743869</v>
      </c>
      <c r="AC8388">
        <v>0</v>
      </c>
      <c r="AD8388">
        <v>0</v>
      </c>
      <c r="AE8388">
        <v>398.64720716972334</v>
      </c>
    </row>
    <row r="8389" spans="1:31" x14ac:dyDescent="0.3">
      <c r="A8389">
        <v>2643002</v>
      </c>
      <c r="B8389">
        <v>1</v>
      </c>
      <c r="C8389" t="s">
        <v>80</v>
      </c>
      <c r="D8389" t="s">
        <v>100</v>
      </c>
      <c r="E8389" t="s">
        <v>132</v>
      </c>
      <c r="F8389" t="s">
        <v>22829</v>
      </c>
      <c r="G8389" t="s">
        <v>268</v>
      </c>
      <c r="H8389" t="s">
        <v>135</v>
      </c>
      <c r="I8389" t="s">
        <v>136</v>
      </c>
      <c r="J8389" t="s">
        <v>137</v>
      </c>
      <c r="K8389" t="s">
        <v>138</v>
      </c>
      <c r="L8389" t="s">
        <v>22830</v>
      </c>
      <c r="M8389" t="s">
        <v>22831</v>
      </c>
      <c r="N8389">
        <v>5.6516666659999997</v>
      </c>
      <c r="O8389">
        <v>0</v>
      </c>
      <c r="P8389">
        <v>0</v>
      </c>
      <c r="Q8389">
        <v>0</v>
      </c>
      <c r="R8389">
        <v>1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</row>
    <row r="8390" spans="1:31" x14ac:dyDescent="0.3">
      <c r="A8390">
        <v>2642979</v>
      </c>
      <c r="B8390">
        <v>1</v>
      </c>
      <c r="C8390" t="s">
        <v>80</v>
      </c>
      <c r="D8390" t="s">
        <v>89</v>
      </c>
      <c r="E8390" t="s">
        <v>214</v>
      </c>
      <c r="F8390" t="s">
        <v>22832</v>
      </c>
      <c r="G8390" t="s">
        <v>224</v>
      </c>
      <c r="H8390" t="s">
        <v>135</v>
      </c>
      <c r="I8390" t="s">
        <v>136</v>
      </c>
      <c r="J8390" t="s">
        <v>137</v>
      </c>
      <c r="K8390" t="s">
        <v>138</v>
      </c>
      <c r="L8390" t="s">
        <v>22833</v>
      </c>
      <c r="M8390" t="s">
        <v>22834</v>
      </c>
      <c r="N8390">
        <v>1.066944444</v>
      </c>
      <c r="O8390">
        <v>0</v>
      </c>
      <c r="P8390">
        <v>34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9.914942482258887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9.914942482258887</v>
      </c>
    </row>
    <row r="8391" spans="1:31" x14ac:dyDescent="0.3">
      <c r="A8391">
        <v>2643311</v>
      </c>
      <c r="B8391">
        <v>1</v>
      </c>
      <c r="C8391" t="s">
        <v>80</v>
      </c>
      <c r="D8391" t="s">
        <v>105</v>
      </c>
      <c r="E8391" t="s">
        <v>194</v>
      </c>
      <c r="F8391" t="s">
        <v>22835</v>
      </c>
      <c r="G8391" t="s">
        <v>149</v>
      </c>
      <c r="H8391" t="s">
        <v>144</v>
      </c>
      <c r="I8391" t="s">
        <v>136</v>
      </c>
      <c r="J8391" t="s">
        <v>137</v>
      </c>
      <c r="K8391" t="s">
        <v>138</v>
      </c>
      <c r="L8391" t="s">
        <v>22836</v>
      </c>
      <c r="M8391" t="s">
        <v>22837</v>
      </c>
      <c r="N8391">
        <v>0.45472222200000001</v>
      </c>
      <c r="O8391">
        <v>57</v>
      </c>
      <c r="P8391">
        <v>4898</v>
      </c>
      <c r="Q8391">
        <v>59</v>
      </c>
      <c r="R8391">
        <v>693</v>
      </c>
      <c r="S8391">
        <v>79</v>
      </c>
      <c r="T8391">
        <v>361</v>
      </c>
      <c r="U8391">
        <v>8</v>
      </c>
      <c r="V8391">
        <v>2</v>
      </c>
      <c r="W8391">
        <v>19.197343990487944</v>
      </c>
      <c r="X8391">
        <v>598.21978163347683</v>
      </c>
      <c r="Y8391">
        <v>92.200745963400578</v>
      </c>
      <c r="Z8391">
        <v>210.85129577918431</v>
      </c>
      <c r="AA8391">
        <v>1002.9537380378629</v>
      </c>
      <c r="AB8391">
        <v>184.47006957970692</v>
      </c>
      <c r="AC8391">
        <v>220.02573826813679</v>
      </c>
      <c r="AD8391">
        <v>1.0936175995031951</v>
      </c>
      <c r="AE8391">
        <v>2329.0123308517591</v>
      </c>
    </row>
    <row r="8392" spans="1:31" x14ac:dyDescent="0.3">
      <c r="A8392">
        <v>2642833</v>
      </c>
      <c r="B8392">
        <v>1</v>
      </c>
      <c r="C8392" t="s">
        <v>80</v>
      </c>
      <c r="D8392" t="s">
        <v>93</v>
      </c>
      <c r="E8392" t="s">
        <v>165</v>
      </c>
      <c r="F8392" t="s">
        <v>22838</v>
      </c>
      <c r="G8392" t="s">
        <v>224</v>
      </c>
      <c r="H8392" t="s">
        <v>135</v>
      </c>
      <c r="I8392" t="s">
        <v>136</v>
      </c>
      <c r="J8392" t="s">
        <v>137</v>
      </c>
      <c r="K8392" t="s">
        <v>138</v>
      </c>
      <c r="L8392" t="s">
        <v>22839</v>
      </c>
      <c r="M8392" t="s">
        <v>22840</v>
      </c>
      <c r="N8392">
        <v>1.426111111</v>
      </c>
      <c r="O8392">
        <v>0</v>
      </c>
      <c r="P8392">
        <v>2</v>
      </c>
      <c r="Q8392">
        <v>0</v>
      </c>
      <c r="R8392">
        <v>3</v>
      </c>
      <c r="S8392">
        <v>0</v>
      </c>
      <c r="T8392">
        <v>2</v>
      </c>
      <c r="U8392">
        <v>0</v>
      </c>
      <c r="V8392">
        <v>0</v>
      </c>
      <c r="W8392">
        <v>0</v>
      </c>
      <c r="X8392">
        <v>0.49362831870903756</v>
      </c>
      <c r="Y8392">
        <v>0</v>
      </c>
      <c r="Z8392">
        <v>11.430247550827442</v>
      </c>
      <c r="AA8392">
        <v>0</v>
      </c>
      <c r="AB8392">
        <v>4.7312402196277779</v>
      </c>
      <c r="AC8392">
        <v>0</v>
      </c>
      <c r="AD8392">
        <v>0</v>
      </c>
      <c r="AE8392">
        <v>16.655116089164256</v>
      </c>
    </row>
    <row r="8393" spans="1:31" x14ac:dyDescent="0.3">
      <c r="A8393">
        <v>2642810</v>
      </c>
      <c r="B8393">
        <v>1</v>
      </c>
      <c r="C8393" t="s">
        <v>80</v>
      </c>
      <c r="D8393" t="s">
        <v>92</v>
      </c>
      <c r="E8393" t="s">
        <v>152</v>
      </c>
      <c r="F8393" t="s">
        <v>14465</v>
      </c>
      <c r="G8393" t="s">
        <v>220</v>
      </c>
      <c r="H8393" t="s">
        <v>135</v>
      </c>
      <c r="I8393" t="s">
        <v>136</v>
      </c>
      <c r="J8393" t="s">
        <v>137</v>
      </c>
      <c r="K8393" t="s">
        <v>162</v>
      </c>
      <c r="L8393" t="s">
        <v>22841</v>
      </c>
      <c r="M8393" t="s">
        <v>22842</v>
      </c>
      <c r="N8393">
        <v>2.156666666</v>
      </c>
      <c r="O8393">
        <v>0</v>
      </c>
      <c r="P8393">
        <v>19</v>
      </c>
      <c r="Q8393">
        <v>0</v>
      </c>
      <c r="R8393">
        <v>0</v>
      </c>
      <c r="S8393">
        <v>0</v>
      </c>
      <c r="T8393">
        <v>151</v>
      </c>
      <c r="U8393">
        <v>0</v>
      </c>
      <c r="V8393">
        <v>1</v>
      </c>
      <c r="W8393">
        <v>0</v>
      </c>
      <c r="X8393">
        <v>7.1765090847130555</v>
      </c>
      <c r="Y8393">
        <v>0</v>
      </c>
      <c r="Z8393">
        <v>0</v>
      </c>
      <c r="AA8393">
        <v>0</v>
      </c>
      <c r="AB8393">
        <v>185.16695536418393</v>
      </c>
      <c r="AC8393">
        <v>0</v>
      </c>
      <c r="AD8393">
        <v>10.430784961286841</v>
      </c>
      <c r="AE8393">
        <v>202.77424941018381</v>
      </c>
    </row>
    <row r="8394" spans="1:31" x14ac:dyDescent="0.3">
      <c r="A8394">
        <v>2642933</v>
      </c>
      <c r="B8394">
        <v>1</v>
      </c>
      <c r="C8394" t="s">
        <v>81</v>
      </c>
      <c r="D8394" t="s">
        <v>118</v>
      </c>
      <c r="E8394" t="s">
        <v>147</v>
      </c>
      <c r="F8394" t="s">
        <v>15969</v>
      </c>
      <c r="G8394" t="s">
        <v>149</v>
      </c>
      <c r="H8394" t="s">
        <v>144</v>
      </c>
      <c r="I8394" t="s">
        <v>241</v>
      </c>
      <c r="J8394" t="s">
        <v>137</v>
      </c>
      <c r="K8394" t="s">
        <v>138</v>
      </c>
      <c r="L8394" t="s">
        <v>22843</v>
      </c>
      <c r="M8394" t="s">
        <v>22844</v>
      </c>
      <c r="N8394">
        <v>8.3333330000000001E-3</v>
      </c>
      <c r="O8394">
        <v>2</v>
      </c>
      <c r="P8394">
        <v>175</v>
      </c>
      <c r="Q8394">
        <v>24</v>
      </c>
      <c r="R8394">
        <v>19</v>
      </c>
      <c r="S8394">
        <v>7</v>
      </c>
      <c r="T8394">
        <v>20</v>
      </c>
      <c r="U8394">
        <v>1</v>
      </c>
      <c r="V8394">
        <v>0</v>
      </c>
      <c r="W8394">
        <v>6.8972549226266671E-3</v>
      </c>
      <c r="X8394">
        <v>0.2883302406345451</v>
      </c>
      <c r="Y8394">
        <v>8.5570430596973349E-2</v>
      </c>
      <c r="Z8394">
        <v>0.17098001114313335</v>
      </c>
      <c r="AA8394">
        <v>0.3330031781414225</v>
      </c>
      <c r="AB8394">
        <v>0.11476190039666416</v>
      </c>
      <c r="AC8394">
        <v>0.11922463018186834</v>
      </c>
      <c r="AD8394">
        <v>0</v>
      </c>
      <c r="AE8394">
        <v>1.1187676460172333</v>
      </c>
    </row>
    <row r="8395" spans="1:31" x14ac:dyDescent="0.3">
      <c r="A8395">
        <v>2642787</v>
      </c>
      <c r="B8395">
        <v>1</v>
      </c>
      <c r="C8395" t="s">
        <v>80</v>
      </c>
      <c r="D8395" t="s">
        <v>91</v>
      </c>
      <c r="E8395" t="s">
        <v>194</v>
      </c>
      <c r="F8395" t="s">
        <v>6932</v>
      </c>
      <c r="G8395" t="s">
        <v>149</v>
      </c>
      <c r="H8395" t="s">
        <v>144</v>
      </c>
      <c r="I8395" t="s">
        <v>136</v>
      </c>
      <c r="J8395" t="s">
        <v>137</v>
      </c>
      <c r="K8395" t="s">
        <v>138</v>
      </c>
      <c r="L8395" t="s">
        <v>22845</v>
      </c>
      <c r="M8395" t="s">
        <v>22846</v>
      </c>
      <c r="N8395">
        <v>0.19194444399999999</v>
      </c>
      <c r="O8395">
        <v>1</v>
      </c>
      <c r="P8395">
        <v>42</v>
      </c>
      <c r="Q8395">
        <v>21</v>
      </c>
      <c r="R8395">
        <v>278</v>
      </c>
      <c r="S8395">
        <v>14</v>
      </c>
      <c r="T8395">
        <v>65</v>
      </c>
      <c r="U8395">
        <v>1</v>
      </c>
      <c r="V8395">
        <v>0</v>
      </c>
      <c r="W8395">
        <v>0.12818934981201494</v>
      </c>
      <c r="X8395">
        <v>3.6983063043654854</v>
      </c>
      <c r="Y8395">
        <v>12.683787646827282</v>
      </c>
      <c r="Z8395">
        <v>97.031930280732951</v>
      </c>
      <c r="AA8395">
        <v>26.090154677025083</v>
      </c>
      <c r="AB8395">
        <v>16.330115578556143</v>
      </c>
      <c r="AC8395">
        <v>0.22405124837984633</v>
      </c>
      <c r="AD8395">
        <v>0</v>
      </c>
      <c r="AE8395">
        <v>156.18653508569881</v>
      </c>
    </row>
    <row r="8396" spans="1:31" x14ac:dyDescent="0.3">
      <c r="A8396">
        <v>2642664</v>
      </c>
      <c r="B8396">
        <v>1</v>
      </c>
      <c r="C8396" t="s">
        <v>80</v>
      </c>
      <c r="D8396" t="s">
        <v>103</v>
      </c>
      <c r="E8396" t="s">
        <v>181</v>
      </c>
      <c r="F8396" t="s">
        <v>22847</v>
      </c>
      <c r="G8396" t="s">
        <v>161</v>
      </c>
      <c r="H8396" t="s">
        <v>144</v>
      </c>
      <c r="I8396" t="s">
        <v>136</v>
      </c>
      <c r="J8396" t="s">
        <v>137</v>
      </c>
      <c r="K8396" t="s">
        <v>162</v>
      </c>
      <c r="L8396" t="s">
        <v>22848</v>
      </c>
      <c r="M8396" t="s">
        <v>22849</v>
      </c>
      <c r="N8396">
        <v>1.1744444439999999</v>
      </c>
      <c r="O8396">
        <v>0</v>
      </c>
      <c r="P8396">
        <v>730</v>
      </c>
      <c r="Q8396">
        <v>5</v>
      </c>
      <c r="R8396">
        <v>61</v>
      </c>
      <c r="S8396">
        <v>38</v>
      </c>
      <c r="T8396">
        <v>148</v>
      </c>
      <c r="U8396">
        <v>39</v>
      </c>
      <c r="V8396">
        <v>0</v>
      </c>
      <c r="W8396">
        <v>0</v>
      </c>
      <c r="X8396">
        <v>200.69844014770749</v>
      </c>
      <c r="Y8396">
        <v>60.247443608241085</v>
      </c>
      <c r="Z8396">
        <v>20.527147618246598</v>
      </c>
      <c r="AA8396">
        <v>295.8378998872256</v>
      </c>
      <c r="AB8396">
        <v>138.83207117304858</v>
      </c>
      <c r="AC8396">
        <v>11084.477657745269</v>
      </c>
      <c r="AD8396">
        <v>0</v>
      </c>
      <c r="AE8396">
        <v>11800.620660179738</v>
      </c>
    </row>
    <row r="8397" spans="1:31" x14ac:dyDescent="0.3">
      <c r="A8397">
        <v>2642747</v>
      </c>
      <c r="B8397">
        <v>1</v>
      </c>
      <c r="C8397" t="s">
        <v>80</v>
      </c>
      <c r="D8397" t="s">
        <v>98</v>
      </c>
      <c r="E8397" t="s">
        <v>147</v>
      </c>
      <c r="F8397" t="s">
        <v>22850</v>
      </c>
      <c r="G8397" t="s">
        <v>149</v>
      </c>
      <c r="H8397" t="s">
        <v>144</v>
      </c>
      <c r="I8397" t="s">
        <v>136</v>
      </c>
      <c r="J8397" t="s">
        <v>137</v>
      </c>
      <c r="K8397" t="s">
        <v>138</v>
      </c>
      <c r="L8397" t="s">
        <v>22851</v>
      </c>
      <c r="M8397" t="s">
        <v>22852</v>
      </c>
      <c r="N8397">
        <v>0.52222222200000001</v>
      </c>
      <c r="O8397">
        <v>0</v>
      </c>
      <c r="P8397">
        <v>778</v>
      </c>
      <c r="Q8397">
        <v>6</v>
      </c>
      <c r="R8397">
        <v>348</v>
      </c>
      <c r="S8397">
        <v>2</v>
      </c>
      <c r="T8397">
        <v>217</v>
      </c>
      <c r="U8397">
        <v>1</v>
      </c>
      <c r="V8397">
        <v>0</v>
      </c>
      <c r="W8397">
        <v>0</v>
      </c>
      <c r="X8397">
        <v>111.21156416289816</v>
      </c>
      <c r="Y8397">
        <v>11.030310071653027</v>
      </c>
      <c r="Z8397">
        <v>368.61470668536884</v>
      </c>
      <c r="AA8397">
        <v>11.904713338597524</v>
      </c>
      <c r="AB8397">
        <v>114.60586375026071</v>
      </c>
      <c r="AC8397">
        <v>25.923881070497778</v>
      </c>
      <c r="AD8397">
        <v>0</v>
      </c>
      <c r="AE8397">
        <v>643.29103907927606</v>
      </c>
    </row>
    <row r="8398" spans="1:31" x14ac:dyDescent="0.3">
      <c r="A8398">
        <v>2643351</v>
      </c>
      <c r="B8398">
        <v>1</v>
      </c>
      <c r="C8398" t="s">
        <v>80</v>
      </c>
      <c r="D8398" t="s">
        <v>104</v>
      </c>
      <c r="E8398" t="s">
        <v>165</v>
      </c>
      <c r="F8398" t="s">
        <v>22853</v>
      </c>
      <c r="G8398" t="s">
        <v>224</v>
      </c>
      <c r="H8398" t="s">
        <v>135</v>
      </c>
      <c r="I8398" t="s">
        <v>136</v>
      </c>
      <c r="J8398" t="s">
        <v>137</v>
      </c>
      <c r="K8398" t="s">
        <v>138</v>
      </c>
      <c r="L8398" t="s">
        <v>22854</v>
      </c>
      <c r="M8398" t="s">
        <v>22855</v>
      </c>
      <c r="N8398">
        <v>3.6030555550000001</v>
      </c>
      <c r="O8398">
        <v>0</v>
      </c>
      <c r="P8398">
        <v>3</v>
      </c>
      <c r="Q8398">
        <v>0</v>
      </c>
      <c r="R8398">
        <v>2</v>
      </c>
      <c r="S8398">
        <v>0</v>
      </c>
      <c r="T8398">
        <v>7</v>
      </c>
      <c r="U8398">
        <v>0</v>
      </c>
      <c r="V8398">
        <v>0</v>
      </c>
      <c r="W8398">
        <v>0</v>
      </c>
      <c r="X8398">
        <v>1.9013345045078462</v>
      </c>
      <c r="Y8398">
        <v>0</v>
      </c>
      <c r="Z8398">
        <v>1.2695999259968249</v>
      </c>
      <c r="AA8398">
        <v>0</v>
      </c>
      <c r="AB8398">
        <v>14.263893416366578</v>
      </c>
      <c r="AC8398">
        <v>0</v>
      </c>
      <c r="AD8398">
        <v>0</v>
      </c>
      <c r="AE8398">
        <v>17.434827846871251</v>
      </c>
    </row>
    <row r="8399" spans="1:31" x14ac:dyDescent="0.3">
      <c r="A8399">
        <v>2642793</v>
      </c>
      <c r="B8399">
        <v>1</v>
      </c>
      <c r="C8399" t="s">
        <v>81</v>
      </c>
      <c r="D8399" t="s">
        <v>112</v>
      </c>
      <c r="E8399" t="s">
        <v>194</v>
      </c>
      <c r="F8399" t="s">
        <v>3512</v>
      </c>
      <c r="G8399" t="s">
        <v>149</v>
      </c>
      <c r="H8399" t="s">
        <v>144</v>
      </c>
      <c r="I8399" t="s">
        <v>136</v>
      </c>
      <c r="J8399" t="s">
        <v>137</v>
      </c>
      <c r="K8399" t="s">
        <v>138</v>
      </c>
      <c r="L8399" t="s">
        <v>22603</v>
      </c>
      <c r="M8399" t="s">
        <v>22856</v>
      </c>
      <c r="N8399">
        <v>9.6944444000000005E-2</v>
      </c>
      <c r="O8399">
        <v>3</v>
      </c>
      <c r="P8399">
        <v>1283</v>
      </c>
      <c r="Q8399">
        <v>5</v>
      </c>
      <c r="R8399">
        <v>37</v>
      </c>
      <c r="S8399">
        <v>7</v>
      </c>
      <c r="T8399">
        <v>69</v>
      </c>
      <c r="U8399">
        <v>0</v>
      </c>
      <c r="V8399">
        <v>0</v>
      </c>
      <c r="W8399">
        <v>7.2926357414166657E-2</v>
      </c>
      <c r="X8399">
        <v>8.7509675801592159</v>
      </c>
      <c r="Y8399">
        <v>3.4520918859467251</v>
      </c>
      <c r="Z8399">
        <v>1.2520143209388868</v>
      </c>
      <c r="AA8399">
        <v>1.290105606421321</v>
      </c>
      <c r="AB8399">
        <v>1.619110374896731</v>
      </c>
      <c r="AC8399">
        <v>0</v>
      </c>
      <c r="AD8399">
        <v>0</v>
      </c>
      <c r="AE8399">
        <v>16.437216125777045</v>
      </c>
    </row>
    <row r="8400" spans="1:31" x14ac:dyDescent="0.3">
      <c r="A8400">
        <v>2643102</v>
      </c>
      <c r="B8400">
        <v>1</v>
      </c>
      <c r="C8400" t="s">
        <v>81</v>
      </c>
      <c r="D8400" t="s">
        <v>115</v>
      </c>
      <c r="E8400" t="s">
        <v>165</v>
      </c>
      <c r="F8400" t="s">
        <v>22857</v>
      </c>
      <c r="G8400" t="s">
        <v>5652</v>
      </c>
      <c r="H8400" t="s">
        <v>135</v>
      </c>
      <c r="I8400" t="s">
        <v>136</v>
      </c>
      <c r="J8400" t="s">
        <v>137</v>
      </c>
      <c r="K8400" t="s">
        <v>138</v>
      </c>
      <c r="L8400" t="s">
        <v>22858</v>
      </c>
      <c r="M8400" t="s">
        <v>22859</v>
      </c>
      <c r="N8400">
        <v>6.0886111109999996</v>
      </c>
      <c r="O8400">
        <v>0</v>
      </c>
      <c r="P8400">
        <v>6</v>
      </c>
      <c r="Q8400">
        <v>0</v>
      </c>
      <c r="R8400">
        <v>10</v>
      </c>
      <c r="S8400">
        <v>0</v>
      </c>
      <c r="T8400">
        <v>2</v>
      </c>
      <c r="U8400">
        <v>0</v>
      </c>
      <c r="V8400">
        <v>0</v>
      </c>
      <c r="W8400">
        <v>0</v>
      </c>
      <c r="X8400">
        <v>3.479053457517022</v>
      </c>
      <c r="Y8400">
        <v>0</v>
      </c>
      <c r="Z8400">
        <v>91.422328822238711</v>
      </c>
      <c r="AA8400">
        <v>0</v>
      </c>
      <c r="AB8400">
        <v>5.886763652084376</v>
      </c>
      <c r="AC8400">
        <v>0</v>
      </c>
      <c r="AD8400">
        <v>0</v>
      </c>
      <c r="AE8400">
        <v>100.78814593184012</v>
      </c>
    </row>
    <row r="8401" spans="1:31" x14ac:dyDescent="0.3">
      <c r="A8401">
        <v>2643148</v>
      </c>
      <c r="B8401">
        <v>1</v>
      </c>
      <c r="C8401" t="s">
        <v>81</v>
      </c>
      <c r="D8401" t="s">
        <v>115</v>
      </c>
      <c r="E8401" t="s">
        <v>141</v>
      </c>
      <c r="F8401" t="s">
        <v>22860</v>
      </c>
      <c r="G8401" t="s">
        <v>143</v>
      </c>
      <c r="H8401" t="s">
        <v>144</v>
      </c>
      <c r="I8401" t="s">
        <v>136</v>
      </c>
      <c r="J8401" t="s">
        <v>137</v>
      </c>
      <c r="K8401" t="s">
        <v>138</v>
      </c>
      <c r="L8401" t="s">
        <v>22861</v>
      </c>
      <c r="M8401" t="s">
        <v>22862</v>
      </c>
      <c r="N8401">
        <v>7.2086111109999997</v>
      </c>
      <c r="O8401">
        <v>0</v>
      </c>
      <c r="P8401">
        <v>10</v>
      </c>
      <c r="Q8401">
        <v>0</v>
      </c>
      <c r="R8401">
        <v>2</v>
      </c>
      <c r="S8401">
        <v>0</v>
      </c>
      <c r="T8401">
        <v>1</v>
      </c>
      <c r="U8401">
        <v>0</v>
      </c>
      <c r="V8401">
        <v>0</v>
      </c>
      <c r="W8401">
        <v>0</v>
      </c>
      <c r="X8401">
        <v>5.9134463402237412</v>
      </c>
      <c r="Y8401">
        <v>0</v>
      </c>
      <c r="Z8401">
        <v>0.79916291210706225</v>
      </c>
      <c r="AA8401">
        <v>0</v>
      </c>
      <c r="AB8401">
        <v>0</v>
      </c>
      <c r="AC8401">
        <v>0</v>
      </c>
      <c r="AD8401">
        <v>0</v>
      </c>
      <c r="AE8401">
        <v>6.7126092523308039</v>
      </c>
    </row>
    <row r="8402" spans="1:31" x14ac:dyDescent="0.3">
      <c r="A8402">
        <v>2643171</v>
      </c>
      <c r="B8402">
        <v>2</v>
      </c>
      <c r="C8402" t="s">
        <v>81</v>
      </c>
      <c r="D8402" t="s">
        <v>115</v>
      </c>
      <c r="E8402" t="s">
        <v>141</v>
      </c>
      <c r="F8402" t="s">
        <v>22863</v>
      </c>
      <c r="G8402" t="s">
        <v>143</v>
      </c>
      <c r="H8402" t="s">
        <v>144</v>
      </c>
      <c r="I8402" t="s">
        <v>136</v>
      </c>
      <c r="J8402" t="s">
        <v>137</v>
      </c>
      <c r="K8402" t="s">
        <v>138</v>
      </c>
      <c r="L8402" t="s">
        <v>22864</v>
      </c>
      <c r="M8402" t="s">
        <v>22865</v>
      </c>
      <c r="N8402">
        <v>3.4211111110000001</v>
      </c>
      <c r="O8402">
        <v>0</v>
      </c>
      <c r="P8402">
        <v>24</v>
      </c>
      <c r="Q8402">
        <v>0</v>
      </c>
      <c r="R8402">
        <v>17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9.0946354296400784</v>
      </c>
      <c r="Y8402">
        <v>0</v>
      </c>
      <c r="Z8402">
        <v>26.767886745024338</v>
      </c>
      <c r="AA8402">
        <v>0</v>
      </c>
      <c r="AB8402">
        <v>0</v>
      </c>
      <c r="AC8402">
        <v>0</v>
      </c>
      <c r="AD8402">
        <v>0</v>
      </c>
      <c r="AE8402">
        <v>35.86252217466442</v>
      </c>
    </row>
    <row r="8403" spans="1:31" x14ac:dyDescent="0.3">
      <c r="A8403">
        <v>2642707</v>
      </c>
      <c r="B8403">
        <v>1</v>
      </c>
      <c r="C8403" t="s">
        <v>80</v>
      </c>
      <c r="D8403" t="s">
        <v>106</v>
      </c>
      <c r="E8403" t="s">
        <v>194</v>
      </c>
      <c r="F8403" t="s">
        <v>1039</v>
      </c>
      <c r="G8403" t="s">
        <v>149</v>
      </c>
      <c r="H8403" t="s">
        <v>144</v>
      </c>
      <c r="I8403" t="s">
        <v>136</v>
      </c>
      <c r="J8403" t="s">
        <v>137</v>
      </c>
      <c r="K8403" t="s">
        <v>138</v>
      </c>
      <c r="L8403" t="s">
        <v>22866</v>
      </c>
      <c r="M8403" t="s">
        <v>22867</v>
      </c>
      <c r="N8403">
        <v>5.4722222000000001E-2</v>
      </c>
      <c r="O8403">
        <v>0</v>
      </c>
      <c r="P8403">
        <v>4</v>
      </c>
      <c r="Q8403">
        <v>32</v>
      </c>
      <c r="R8403">
        <v>267</v>
      </c>
      <c r="S8403">
        <v>10</v>
      </c>
      <c r="T8403">
        <v>63</v>
      </c>
      <c r="U8403">
        <v>0</v>
      </c>
      <c r="V8403">
        <v>0</v>
      </c>
      <c r="W8403">
        <v>0</v>
      </c>
      <c r="X8403">
        <v>0.10677933631446133</v>
      </c>
      <c r="Y8403">
        <v>12.851056763703308</v>
      </c>
      <c r="Z8403">
        <v>43.367237068069485</v>
      </c>
      <c r="AA8403">
        <v>4.2169137698642558</v>
      </c>
      <c r="AB8403">
        <v>8.2104898532988386</v>
      </c>
      <c r="AC8403">
        <v>0</v>
      </c>
      <c r="AD8403">
        <v>0</v>
      </c>
      <c r="AE8403">
        <v>68.752476791250359</v>
      </c>
    </row>
    <row r="8404" spans="1:31" x14ac:dyDescent="0.3">
      <c r="A8404">
        <v>2642684</v>
      </c>
      <c r="B8404">
        <v>1</v>
      </c>
      <c r="C8404" t="s">
        <v>80</v>
      </c>
      <c r="D8404" t="s">
        <v>107</v>
      </c>
      <c r="E8404" t="s">
        <v>132</v>
      </c>
      <c r="F8404" t="s">
        <v>22698</v>
      </c>
      <c r="G8404" t="s">
        <v>228</v>
      </c>
      <c r="H8404" t="s">
        <v>135</v>
      </c>
      <c r="I8404" t="s">
        <v>136</v>
      </c>
      <c r="J8404" t="s">
        <v>137</v>
      </c>
      <c r="K8404" t="s">
        <v>138</v>
      </c>
      <c r="L8404" t="s">
        <v>22868</v>
      </c>
      <c r="M8404" t="s">
        <v>22869</v>
      </c>
      <c r="N8404">
        <v>2.2466666659999999</v>
      </c>
      <c r="O8404">
        <v>0</v>
      </c>
      <c r="P8404">
        <v>1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0.91104689353530055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0.91104689353530055</v>
      </c>
    </row>
    <row r="8405" spans="1:31" x14ac:dyDescent="0.3">
      <c r="A8405">
        <v>2643225</v>
      </c>
      <c r="B8405">
        <v>1</v>
      </c>
      <c r="C8405" t="s">
        <v>81</v>
      </c>
      <c r="D8405" t="s">
        <v>119</v>
      </c>
      <c r="E8405" t="s">
        <v>147</v>
      </c>
      <c r="F8405" t="s">
        <v>488</v>
      </c>
      <c r="G8405" t="s">
        <v>149</v>
      </c>
      <c r="H8405" t="s">
        <v>144</v>
      </c>
      <c r="I8405" t="s">
        <v>241</v>
      </c>
      <c r="J8405" t="s">
        <v>137</v>
      </c>
      <c r="K8405" t="s">
        <v>138</v>
      </c>
      <c r="L8405" t="s">
        <v>22870</v>
      </c>
      <c r="M8405" t="s">
        <v>22871</v>
      </c>
      <c r="N8405">
        <v>5.5555550000000002E-3</v>
      </c>
      <c r="O8405">
        <v>4</v>
      </c>
      <c r="P8405">
        <v>1672</v>
      </c>
      <c r="Q8405">
        <v>128</v>
      </c>
      <c r="R8405">
        <v>405</v>
      </c>
      <c r="S8405">
        <v>6</v>
      </c>
      <c r="T8405">
        <v>79</v>
      </c>
      <c r="U8405">
        <v>0</v>
      </c>
      <c r="V8405">
        <v>0</v>
      </c>
      <c r="W8405">
        <v>6.7963963555555552E-3</v>
      </c>
      <c r="X8405">
        <v>1.4761430890478626</v>
      </c>
      <c r="Y8405">
        <v>6.1095395209959831</v>
      </c>
      <c r="Z8405">
        <v>11.238163428820165</v>
      </c>
      <c r="AA8405">
        <v>0.14985638332081999</v>
      </c>
      <c r="AB8405">
        <v>0.25671581408130223</v>
      </c>
      <c r="AC8405">
        <v>0</v>
      </c>
      <c r="AD8405">
        <v>0</v>
      </c>
      <c r="AE8405">
        <v>19.23721463262169</v>
      </c>
    </row>
    <row r="8406" spans="1:31" x14ac:dyDescent="0.3">
      <c r="A8406">
        <v>2643082</v>
      </c>
      <c r="B8406">
        <v>1</v>
      </c>
      <c r="C8406" t="s">
        <v>80</v>
      </c>
      <c r="D8406" t="s">
        <v>106</v>
      </c>
      <c r="E8406" t="s">
        <v>165</v>
      </c>
      <c r="F8406" t="s">
        <v>22872</v>
      </c>
      <c r="G8406" t="s">
        <v>224</v>
      </c>
      <c r="H8406" t="s">
        <v>135</v>
      </c>
      <c r="I8406" t="s">
        <v>136</v>
      </c>
      <c r="J8406" t="s">
        <v>137</v>
      </c>
      <c r="K8406" t="s">
        <v>138</v>
      </c>
      <c r="L8406" t="s">
        <v>22873</v>
      </c>
      <c r="M8406" t="s">
        <v>22874</v>
      </c>
      <c r="N8406">
        <v>3.1924999999999999</v>
      </c>
      <c r="O8406">
        <v>0</v>
      </c>
      <c r="P8406">
        <v>25</v>
      </c>
      <c r="Q8406">
        <v>0</v>
      </c>
      <c r="R8406">
        <v>0</v>
      </c>
      <c r="S8406">
        <v>0</v>
      </c>
      <c r="T8406">
        <v>3</v>
      </c>
      <c r="U8406">
        <v>0</v>
      </c>
      <c r="V8406">
        <v>0</v>
      </c>
      <c r="W8406">
        <v>0</v>
      </c>
      <c r="X8406">
        <v>16.501724947185242</v>
      </c>
      <c r="Y8406">
        <v>0</v>
      </c>
      <c r="Z8406">
        <v>0</v>
      </c>
      <c r="AA8406">
        <v>0</v>
      </c>
      <c r="AB8406">
        <v>12.101708976040813</v>
      </c>
      <c r="AC8406">
        <v>0</v>
      </c>
      <c r="AD8406">
        <v>0</v>
      </c>
      <c r="AE8406">
        <v>28.603433923226056</v>
      </c>
    </row>
    <row r="8407" spans="1:31" x14ac:dyDescent="0.3">
      <c r="A8407">
        <v>2643205</v>
      </c>
      <c r="B8407">
        <v>1</v>
      </c>
      <c r="C8407" t="s">
        <v>81</v>
      </c>
      <c r="D8407" t="s">
        <v>112</v>
      </c>
      <c r="E8407" t="s">
        <v>165</v>
      </c>
      <c r="F8407" t="s">
        <v>5297</v>
      </c>
      <c r="G8407" t="s">
        <v>224</v>
      </c>
      <c r="H8407" t="s">
        <v>135</v>
      </c>
      <c r="I8407" t="s">
        <v>136</v>
      </c>
      <c r="J8407" t="s">
        <v>137</v>
      </c>
      <c r="K8407" t="s">
        <v>138</v>
      </c>
      <c r="L8407" t="s">
        <v>22875</v>
      </c>
      <c r="M8407" t="s">
        <v>22876</v>
      </c>
      <c r="N8407">
        <v>2.8122222219999999</v>
      </c>
      <c r="O8407">
        <v>0</v>
      </c>
      <c r="P8407">
        <v>41</v>
      </c>
      <c r="Q8407">
        <v>0</v>
      </c>
      <c r="R8407">
        <v>0</v>
      </c>
      <c r="S8407">
        <v>0</v>
      </c>
      <c r="T8407">
        <v>16</v>
      </c>
      <c r="U8407">
        <v>0</v>
      </c>
      <c r="V8407">
        <v>0</v>
      </c>
      <c r="W8407">
        <v>0</v>
      </c>
      <c r="X8407">
        <v>29.652112915010285</v>
      </c>
      <c r="Y8407">
        <v>0</v>
      </c>
      <c r="Z8407">
        <v>0</v>
      </c>
      <c r="AA8407">
        <v>0</v>
      </c>
      <c r="AB8407">
        <v>44.634368710362992</v>
      </c>
      <c r="AC8407">
        <v>0</v>
      </c>
      <c r="AD8407">
        <v>0</v>
      </c>
      <c r="AE8407">
        <v>74.286481625373284</v>
      </c>
    </row>
    <row r="8408" spans="1:31" x14ac:dyDescent="0.3">
      <c r="A8408">
        <v>2643182</v>
      </c>
      <c r="B8408">
        <v>1</v>
      </c>
      <c r="C8408" t="s">
        <v>80</v>
      </c>
      <c r="D8408" t="s">
        <v>100</v>
      </c>
      <c r="E8408" t="s">
        <v>165</v>
      </c>
      <c r="F8408" t="s">
        <v>22877</v>
      </c>
      <c r="G8408" t="s">
        <v>224</v>
      </c>
      <c r="H8408" t="s">
        <v>135</v>
      </c>
      <c r="I8408" t="s">
        <v>136</v>
      </c>
      <c r="J8408" t="s">
        <v>137</v>
      </c>
      <c r="K8408" t="s">
        <v>138</v>
      </c>
      <c r="L8408" t="s">
        <v>22878</v>
      </c>
      <c r="M8408" t="s">
        <v>22879</v>
      </c>
      <c r="N8408">
        <v>1.1444444439999999</v>
      </c>
      <c r="O8408">
        <v>0</v>
      </c>
      <c r="P8408">
        <v>1</v>
      </c>
      <c r="Q8408">
        <v>0</v>
      </c>
      <c r="R8408">
        <v>9</v>
      </c>
      <c r="S8408">
        <v>0</v>
      </c>
      <c r="T8408">
        <v>1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17.626792873225654</v>
      </c>
      <c r="AA8408">
        <v>0</v>
      </c>
      <c r="AB8408">
        <v>6.7397954224218353</v>
      </c>
      <c r="AC8408">
        <v>0</v>
      </c>
      <c r="AD8408">
        <v>0</v>
      </c>
      <c r="AE8408">
        <v>24.366588295647489</v>
      </c>
    </row>
    <row r="8409" spans="1:31" x14ac:dyDescent="0.3">
      <c r="A8409">
        <v>2642913</v>
      </c>
      <c r="B8409">
        <v>1</v>
      </c>
      <c r="C8409" t="s">
        <v>80</v>
      </c>
      <c r="D8409" t="s">
        <v>97</v>
      </c>
      <c r="E8409" t="s">
        <v>165</v>
      </c>
      <c r="F8409" t="s">
        <v>22880</v>
      </c>
      <c r="G8409" t="s">
        <v>224</v>
      </c>
      <c r="H8409" t="s">
        <v>135</v>
      </c>
      <c r="I8409" t="s">
        <v>136</v>
      </c>
      <c r="J8409" t="s">
        <v>137</v>
      </c>
      <c r="K8409" t="s">
        <v>138</v>
      </c>
      <c r="L8409" t="s">
        <v>22881</v>
      </c>
      <c r="M8409" t="s">
        <v>22882</v>
      </c>
      <c r="N8409">
        <v>6.6719444440000002</v>
      </c>
      <c r="O8409">
        <v>0</v>
      </c>
      <c r="P8409">
        <v>14</v>
      </c>
      <c r="Q8409">
        <v>0</v>
      </c>
      <c r="R8409">
        <v>8</v>
      </c>
      <c r="S8409">
        <v>0</v>
      </c>
      <c r="T8409">
        <v>1</v>
      </c>
      <c r="U8409">
        <v>0</v>
      </c>
      <c r="V8409">
        <v>0</v>
      </c>
      <c r="W8409">
        <v>0</v>
      </c>
      <c r="X8409">
        <v>77.523816870378624</v>
      </c>
      <c r="Y8409">
        <v>0</v>
      </c>
      <c r="Z8409">
        <v>82.8190937883586</v>
      </c>
      <c r="AA8409">
        <v>0</v>
      </c>
      <c r="AB8409">
        <v>12.034785070687501</v>
      </c>
      <c r="AC8409">
        <v>0</v>
      </c>
      <c r="AD8409">
        <v>0</v>
      </c>
      <c r="AE8409">
        <v>172.37769572942472</v>
      </c>
    </row>
    <row r="8410" spans="1:31" x14ac:dyDescent="0.3">
      <c r="A8410">
        <v>2642770</v>
      </c>
      <c r="B8410">
        <v>1</v>
      </c>
      <c r="C8410" t="s">
        <v>80</v>
      </c>
      <c r="D8410" t="s">
        <v>103</v>
      </c>
      <c r="E8410" t="s">
        <v>194</v>
      </c>
      <c r="F8410" t="s">
        <v>22883</v>
      </c>
      <c r="G8410" t="s">
        <v>161</v>
      </c>
      <c r="H8410" t="s">
        <v>144</v>
      </c>
      <c r="I8410" t="s">
        <v>136</v>
      </c>
      <c r="J8410" t="s">
        <v>137</v>
      </c>
      <c r="K8410" t="s">
        <v>162</v>
      </c>
      <c r="L8410" t="s">
        <v>22884</v>
      </c>
      <c r="M8410" t="s">
        <v>22885</v>
      </c>
      <c r="N8410">
        <v>3.233055555</v>
      </c>
      <c r="O8410">
        <v>0</v>
      </c>
      <c r="P8410">
        <v>401</v>
      </c>
      <c r="Q8410">
        <v>1</v>
      </c>
      <c r="R8410">
        <v>11</v>
      </c>
      <c r="S8410">
        <v>1</v>
      </c>
      <c r="T8410">
        <v>27</v>
      </c>
      <c r="U8410">
        <v>0</v>
      </c>
      <c r="V8410">
        <v>0</v>
      </c>
      <c r="W8410">
        <v>0</v>
      </c>
      <c r="X8410">
        <v>326.03163031010354</v>
      </c>
      <c r="Y8410">
        <v>261.98740032244422</v>
      </c>
      <c r="Z8410">
        <v>67.337894948425202</v>
      </c>
      <c r="AA8410">
        <v>736.84414920681968</v>
      </c>
      <c r="AB8410">
        <v>232.17242275682844</v>
      </c>
      <c r="AC8410">
        <v>0</v>
      </c>
      <c r="AD8410">
        <v>0</v>
      </c>
      <c r="AE8410">
        <v>1624.3734975446209</v>
      </c>
    </row>
    <row r="8411" spans="1:31" x14ac:dyDescent="0.3">
      <c r="A8411">
        <v>2642976</v>
      </c>
      <c r="B8411">
        <v>1</v>
      </c>
      <c r="C8411" t="s">
        <v>81</v>
      </c>
      <c r="D8411" t="s">
        <v>124</v>
      </c>
      <c r="E8411" t="s">
        <v>152</v>
      </c>
      <c r="F8411" t="s">
        <v>22886</v>
      </c>
      <c r="G8411" t="s">
        <v>154</v>
      </c>
      <c r="H8411" t="s">
        <v>135</v>
      </c>
      <c r="I8411" t="s">
        <v>136</v>
      </c>
      <c r="J8411" t="s">
        <v>137</v>
      </c>
      <c r="K8411" t="s">
        <v>138</v>
      </c>
      <c r="L8411" t="s">
        <v>22887</v>
      </c>
      <c r="M8411" t="s">
        <v>22888</v>
      </c>
      <c r="N8411">
        <v>0.35666666600000002</v>
      </c>
      <c r="O8411">
        <v>0</v>
      </c>
      <c r="P8411">
        <v>20</v>
      </c>
      <c r="Q8411">
        <v>0</v>
      </c>
      <c r="R8411">
        <v>8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1.0873289724493951</v>
      </c>
      <c r="Y8411">
        <v>0</v>
      </c>
      <c r="Z8411">
        <v>0.61350160626088757</v>
      </c>
      <c r="AA8411">
        <v>0</v>
      </c>
      <c r="AB8411">
        <v>0</v>
      </c>
      <c r="AC8411">
        <v>0</v>
      </c>
      <c r="AD8411">
        <v>0</v>
      </c>
      <c r="AE8411">
        <v>1.7008305787102826</v>
      </c>
    </row>
    <row r="8412" spans="1:31" x14ac:dyDescent="0.3">
      <c r="A8412">
        <v>2642876</v>
      </c>
      <c r="B8412">
        <v>1</v>
      </c>
      <c r="C8412" t="s">
        <v>80</v>
      </c>
      <c r="D8412" t="s">
        <v>93</v>
      </c>
      <c r="E8412" t="s">
        <v>194</v>
      </c>
      <c r="F8412" t="s">
        <v>22889</v>
      </c>
      <c r="G8412" t="s">
        <v>149</v>
      </c>
      <c r="H8412" t="s">
        <v>144</v>
      </c>
      <c r="I8412" t="s">
        <v>136</v>
      </c>
      <c r="J8412" t="s">
        <v>137</v>
      </c>
      <c r="K8412" t="s">
        <v>138</v>
      </c>
      <c r="L8412" t="s">
        <v>22890</v>
      </c>
      <c r="M8412" t="s">
        <v>22891</v>
      </c>
      <c r="N8412">
        <v>1.009166666</v>
      </c>
      <c r="O8412">
        <v>0</v>
      </c>
      <c r="P8412">
        <v>202</v>
      </c>
      <c r="Q8412">
        <v>2</v>
      </c>
      <c r="R8412">
        <v>81</v>
      </c>
      <c r="S8412">
        <v>4</v>
      </c>
      <c r="T8412">
        <v>88</v>
      </c>
      <c r="U8412">
        <v>0</v>
      </c>
      <c r="V8412">
        <v>0</v>
      </c>
      <c r="W8412">
        <v>0</v>
      </c>
      <c r="X8412">
        <v>52.351992233475706</v>
      </c>
      <c r="Y8412">
        <v>27.824996048101752</v>
      </c>
      <c r="Z8412">
        <v>271.12642396302107</v>
      </c>
      <c r="AA8412">
        <v>24.707494387022948</v>
      </c>
      <c r="AB8412">
        <v>94.010717419673895</v>
      </c>
      <c r="AC8412">
        <v>0</v>
      </c>
      <c r="AD8412">
        <v>0</v>
      </c>
      <c r="AE8412">
        <v>470.02162405129536</v>
      </c>
    </row>
    <row r="8413" spans="1:31" x14ac:dyDescent="0.3">
      <c r="A8413">
        <v>2642727</v>
      </c>
      <c r="B8413">
        <v>1</v>
      </c>
      <c r="C8413" t="s">
        <v>80</v>
      </c>
      <c r="D8413" t="s">
        <v>100</v>
      </c>
      <c r="E8413" t="s">
        <v>194</v>
      </c>
      <c r="F8413" t="s">
        <v>22892</v>
      </c>
      <c r="G8413" t="s">
        <v>149</v>
      </c>
      <c r="H8413" t="s">
        <v>144</v>
      </c>
      <c r="I8413" t="s">
        <v>136</v>
      </c>
      <c r="J8413" t="s">
        <v>137</v>
      </c>
      <c r="K8413" t="s">
        <v>138</v>
      </c>
      <c r="L8413" t="s">
        <v>22893</v>
      </c>
      <c r="M8413" t="s">
        <v>22894</v>
      </c>
      <c r="N8413">
        <v>0.119166666</v>
      </c>
      <c r="O8413">
        <v>1</v>
      </c>
      <c r="P8413">
        <v>20</v>
      </c>
      <c r="Q8413">
        <v>1</v>
      </c>
      <c r="R8413">
        <v>35</v>
      </c>
      <c r="S8413">
        <v>4</v>
      </c>
      <c r="T8413">
        <v>7</v>
      </c>
      <c r="U8413">
        <v>1</v>
      </c>
      <c r="V8413">
        <v>0</v>
      </c>
      <c r="W8413">
        <v>2.6198299480424496</v>
      </c>
      <c r="X8413">
        <v>1.3510453769636137</v>
      </c>
      <c r="Y8413">
        <v>0.44273857238715797</v>
      </c>
      <c r="Z8413">
        <v>8.0985055302280546</v>
      </c>
      <c r="AA8413">
        <v>1.327095323559879</v>
      </c>
      <c r="AB8413">
        <v>0.5850716184255651</v>
      </c>
      <c r="AC8413">
        <v>9.1023373780283769</v>
      </c>
      <c r="AD8413">
        <v>0</v>
      </c>
      <c r="AE8413">
        <v>23.526623747635096</v>
      </c>
    </row>
    <row r="8414" spans="1:31" x14ac:dyDescent="0.3">
      <c r="A8414">
        <v>2643268</v>
      </c>
      <c r="B8414">
        <v>1</v>
      </c>
      <c r="C8414" t="s">
        <v>80</v>
      </c>
      <c r="D8414" t="s">
        <v>104</v>
      </c>
      <c r="E8414" t="s">
        <v>194</v>
      </c>
      <c r="F8414" t="s">
        <v>22895</v>
      </c>
      <c r="G8414" t="s">
        <v>149</v>
      </c>
      <c r="H8414" t="s">
        <v>144</v>
      </c>
      <c r="I8414" t="s">
        <v>136</v>
      </c>
      <c r="J8414" t="s">
        <v>137</v>
      </c>
      <c r="K8414" t="s">
        <v>138</v>
      </c>
      <c r="L8414" t="s">
        <v>22896</v>
      </c>
      <c r="M8414" t="s">
        <v>22897</v>
      </c>
      <c r="N8414">
        <v>0.20250000000000001</v>
      </c>
      <c r="O8414">
        <v>1</v>
      </c>
      <c r="P8414">
        <v>751</v>
      </c>
      <c r="Q8414">
        <v>12</v>
      </c>
      <c r="R8414">
        <v>8</v>
      </c>
      <c r="S8414">
        <v>25</v>
      </c>
      <c r="T8414">
        <v>64</v>
      </c>
      <c r="U8414">
        <v>7</v>
      </c>
      <c r="V8414">
        <v>0</v>
      </c>
      <c r="W8414">
        <v>6.6814396586095504E-2</v>
      </c>
      <c r="X8414">
        <v>38.961017448253614</v>
      </c>
      <c r="Y8414">
        <v>30.890077672589499</v>
      </c>
      <c r="Z8414">
        <v>1.2942488572271214</v>
      </c>
      <c r="AA8414">
        <v>193.30766161446184</v>
      </c>
      <c r="AB8414">
        <v>7.2887129611695238</v>
      </c>
      <c r="AC8414">
        <v>53.729297234625278</v>
      </c>
      <c r="AD8414">
        <v>0</v>
      </c>
      <c r="AE8414">
        <v>325.53783018491299</v>
      </c>
    </row>
    <row r="8415" spans="1:31" x14ac:dyDescent="0.3">
      <c r="A8415">
        <v>2643168</v>
      </c>
      <c r="B8415">
        <v>1</v>
      </c>
      <c r="C8415" t="s">
        <v>81</v>
      </c>
      <c r="D8415" t="s">
        <v>118</v>
      </c>
      <c r="E8415" t="s">
        <v>141</v>
      </c>
      <c r="F8415" t="s">
        <v>22898</v>
      </c>
      <c r="G8415" t="s">
        <v>143</v>
      </c>
      <c r="H8415" t="s">
        <v>144</v>
      </c>
      <c r="I8415" t="s">
        <v>136</v>
      </c>
      <c r="J8415" t="s">
        <v>137</v>
      </c>
      <c r="K8415" t="s">
        <v>138</v>
      </c>
      <c r="L8415" t="s">
        <v>22899</v>
      </c>
      <c r="M8415" t="s">
        <v>22900</v>
      </c>
      <c r="N8415">
        <v>2.0297222220000002</v>
      </c>
      <c r="O8415">
        <v>0</v>
      </c>
      <c r="P8415">
        <v>22</v>
      </c>
      <c r="Q8415">
        <v>0</v>
      </c>
      <c r="R8415">
        <v>0</v>
      </c>
      <c r="S8415">
        <v>0</v>
      </c>
      <c r="T8415">
        <v>1</v>
      </c>
      <c r="U8415">
        <v>0</v>
      </c>
      <c r="V8415">
        <v>0</v>
      </c>
      <c r="W8415">
        <v>0</v>
      </c>
      <c r="X8415">
        <v>4.4998986090702875</v>
      </c>
      <c r="Y8415">
        <v>0</v>
      </c>
      <c r="Z8415">
        <v>0</v>
      </c>
      <c r="AA8415">
        <v>0</v>
      </c>
      <c r="AB8415">
        <v>0.92514341230252173</v>
      </c>
      <c r="AC8415">
        <v>0</v>
      </c>
      <c r="AD8415">
        <v>0</v>
      </c>
      <c r="AE8415">
        <v>5.4250420213728088</v>
      </c>
    </row>
    <row r="8416" spans="1:31" x14ac:dyDescent="0.3">
      <c r="A8416">
        <v>2642953</v>
      </c>
      <c r="B8416">
        <v>1</v>
      </c>
      <c r="C8416" t="s">
        <v>81</v>
      </c>
      <c r="D8416" t="s">
        <v>122</v>
      </c>
      <c r="E8416" t="s">
        <v>141</v>
      </c>
      <c r="F8416" t="s">
        <v>22901</v>
      </c>
      <c r="G8416" t="s">
        <v>149</v>
      </c>
      <c r="H8416" t="s">
        <v>144</v>
      </c>
      <c r="I8416" t="s">
        <v>136</v>
      </c>
      <c r="J8416" t="s">
        <v>137</v>
      </c>
      <c r="K8416" t="s">
        <v>138</v>
      </c>
      <c r="L8416" t="s">
        <v>22902</v>
      </c>
      <c r="M8416" t="s">
        <v>22903</v>
      </c>
      <c r="N8416">
        <v>9.8888887999999994E-2</v>
      </c>
      <c r="O8416">
        <v>1</v>
      </c>
      <c r="P8416">
        <v>1060</v>
      </c>
      <c r="Q8416">
        <v>6</v>
      </c>
      <c r="R8416">
        <v>28</v>
      </c>
      <c r="S8416">
        <v>0</v>
      </c>
      <c r="T8416">
        <v>144</v>
      </c>
      <c r="U8416">
        <v>1</v>
      </c>
      <c r="V8416">
        <v>0</v>
      </c>
      <c r="W8416">
        <v>3.0088454675555557E-2</v>
      </c>
      <c r="X8416">
        <v>15.509365784874859</v>
      </c>
      <c r="Y8416">
        <v>0.53410914311209778</v>
      </c>
      <c r="Z8416">
        <v>6.3330685948806664</v>
      </c>
      <c r="AA8416">
        <v>0</v>
      </c>
      <c r="AB8416">
        <v>11.018865891257821</v>
      </c>
      <c r="AC8416">
        <v>6.0232493041286438E-2</v>
      </c>
      <c r="AD8416">
        <v>0</v>
      </c>
      <c r="AE8416">
        <v>33.485730361842286</v>
      </c>
    </row>
    <row r="8417" spans="1:31" x14ac:dyDescent="0.3">
      <c r="A8417">
        <v>2642767</v>
      </c>
      <c r="B8417">
        <v>1</v>
      </c>
      <c r="C8417" t="s">
        <v>81</v>
      </c>
      <c r="D8417" t="s">
        <v>123</v>
      </c>
      <c r="E8417" t="s">
        <v>141</v>
      </c>
      <c r="F8417" t="s">
        <v>22904</v>
      </c>
      <c r="G8417" t="s">
        <v>161</v>
      </c>
      <c r="H8417" t="s">
        <v>144</v>
      </c>
      <c r="I8417" t="s">
        <v>136</v>
      </c>
      <c r="J8417" t="s">
        <v>137</v>
      </c>
      <c r="K8417" t="s">
        <v>162</v>
      </c>
      <c r="L8417" t="s">
        <v>22905</v>
      </c>
      <c r="M8417" t="s">
        <v>22887</v>
      </c>
      <c r="N8417">
        <v>4.1513888879999996</v>
      </c>
      <c r="O8417">
        <v>0</v>
      </c>
      <c r="P8417">
        <v>903</v>
      </c>
      <c r="Q8417">
        <v>0</v>
      </c>
      <c r="R8417">
        <v>15</v>
      </c>
      <c r="S8417">
        <v>0</v>
      </c>
      <c r="T8417">
        <v>64</v>
      </c>
      <c r="U8417">
        <v>0</v>
      </c>
      <c r="V8417">
        <v>0</v>
      </c>
      <c r="W8417">
        <v>0</v>
      </c>
      <c r="X8417">
        <v>875.33141898426686</v>
      </c>
      <c r="Y8417">
        <v>0</v>
      </c>
      <c r="Z8417">
        <v>48.676054648957795</v>
      </c>
      <c r="AA8417">
        <v>0</v>
      </c>
      <c r="AB8417">
        <v>175.37618159747117</v>
      </c>
      <c r="AC8417">
        <v>0</v>
      </c>
      <c r="AD8417">
        <v>0</v>
      </c>
      <c r="AE8417">
        <v>1099.3836552306959</v>
      </c>
    </row>
    <row r="8418" spans="1:31" x14ac:dyDescent="0.3">
      <c r="A8418">
        <v>2643454</v>
      </c>
      <c r="B8418">
        <v>1</v>
      </c>
      <c r="C8418" t="s">
        <v>81</v>
      </c>
      <c r="D8418" t="s">
        <v>114</v>
      </c>
      <c r="E8418" t="s">
        <v>147</v>
      </c>
      <c r="F8418" t="s">
        <v>22906</v>
      </c>
      <c r="G8418" t="s">
        <v>149</v>
      </c>
      <c r="H8418" t="s">
        <v>144</v>
      </c>
      <c r="I8418" t="s">
        <v>136</v>
      </c>
      <c r="J8418" t="s">
        <v>137</v>
      </c>
      <c r="K8418" t="s">
        <v>138</v>
      </c>
      <c r="L8418" t="s">
        <v>22907</v>
      </c>
      <c r="M8418" t="s">
        <v>22908</v>
      </c>
      <c r="N8418">
        <v>2.2288888880000002</v>
      </c>
      <c r="O8418">
        <v>7</v>
      </c>
      <c r="P8418">
        <v>737</v>
      </c>
      <c r="Q8418">
        <v>0</v>
      </c>
      <c r="R8418">
        <v>1</v>
      </c>
      <c r="S8418">
        <v>1</v>
      </c>
      <c r="T8418">
        <v>39</v>
      </c>
      <c r="U8418">
        <v>0</v>
      </c>
      <c r="V8418">
        <v>0</v>
      </c>
      <c r="W8418">
        <v>4.0658299606400004</v>
      </c>
      <c r="X8418">
        <v>197.02130509371582</v>
      </c>
      <c r="Y8418">
        <v>0</v>
      </c>
      <c r="Z8418">
        <v>0.17240945520864448</v>
      </c>
      <c r="AA8418">
        <v>3.037393723588889</v>
      </c>
      <c r="AB8418">
        <v>20.995417371579535</v>
      </c>
      <c r="AC8418">
        <v>0</v>
      </c>
      <c r="AD8418">
        <v>0</v>
      </c>
      <c r="AE8418">
        <v>225.2923556047329</v>
      </c>
    </row>
    <row r="8419" spans="1:31" x14ac:dyDescent="0.3">
      <c r="A8419">
        <v>2642959</v>
      </c>
      <c r="B8419">
        <v>1</v>
      </c>
      <c r="C8419" t="s">
        <v>81</v>
      </c>
      <c r="D8419" t="s">
        <v>123</v>
      </c>
      <c r="E8419" t="s">
        <v>165</v>
      </c>
      <c r="F8419" t="s">
        <v>22909</v>
      </c>
      <c r="G8419" t="s">
        <v>216</v>
      </c>
      <c r="H8419" t="s">
        <v>135</v>
      </c>
      <c r="I8419" t="s">
        <v>136</v>
      </c>
      <c r="J8419" t="s">
        <v>137</v>
      </c>
      <c r="K8419" t="s">
        <v>138</v>
      </c>
      <c r="L8419" t="s">
        <v>22910</v>
      </c>
      <c r="M8419" t="s">
        <v>22911</v>
      </c>
      <c r="N8419">
        <v>1.227222222</v>
      </c>
      <c r="O8419">
        <v>0</v>
      </c>
      <c r="P8419">
        <v>13</v>
      </c>
      <c r="Q8419">
        <v>0</v>
      </c>
      <c r="R8419">
        <v>0</v>
      </c>
      <c r="S8419">
        <v>0</v>
      </c>
      <c r="T8419">
        <v>16</v>
      </c>
      <c r="U8419">
        <v>0</v>
      </c>
      <c r="V8419">
        <v>0</v>
      </c>
      <c r="W8419">
        <v>0</v>
      </c>
      <c r="X8419">
        <v>3.0156248752262131</v>
      </c>
      <c r="Y8419">
        <v>0</v>
      </c>
      <c r="Z8419">
        <v>0</v>
      </c>
      <c r="AA8419">
        <v>0</v>
      </c>
      <c r="AB8419">
        <v>20.786248141797941</v>
      </c>
      <c r="AC8419">
        <v>0</v>
      </c>
      <c r="AD8419">
        <v>0</v>
      </c>
      <c r="AE8419">
        <v>23.801873017024153</v>
      </c>
    </row>
    <row r="8420" spans="1:31" x14ac:dyDescent="0.3">
      <c r="A8420">
        <v>2642790</v>
      </c>
      <c r="B8420">
        <v>1</v>
      </c>
      <c r="C8420" t="s">
        <v>81</v>
      </c>
      <c r="D8420" t="s">
        <v>123</v>
      </c>
      <c r="E8420" t="s">
        <v>152</v>
      </c>
      <c r="F8420" t="s">
        <v>6017</v>
      </c>
      <c r="G8420" t="s">
        <v>191</v>
      </c>
      <c r="H8420" t="s">
        <v>135</v>
      </c>
      <c r="I8420" t="s">
        <v>136</v>
      </c>
      <c r="J8420" t="s">
        <v>137</v>
      </c>
      <c r="K8420" t="s">
        <v>138</v>
      </c>
      <c r="L8420" t="s">
        <v>22912</v>
      </c>
      <c r="M8420" t="s">
        <v>22484</v>
      </c>
      <c r="N8420">
        <v>2.335</v>
      </c>
      <c r="O8420">
        <v>0</v>
      </c>
      <c r="P8420">
        <v>81</v>
      </c>
      <c r="Q8420">
        <v>0</v>
      </c>
      <c r="R8420">
        <v>0</v>
      </c>
      <c r="S8420">
        <v>0</v>
      </c>
      <c r="T8420">
        <v>242</v>
      </c>
      <c r="U8420">
        <v>0</v>
      </c>
      <c r="V8420">
        <v>0</v>
      </c>
      <c r="W8420">
        <v>0</v>
      </c>
      <c r="X8420">
        <v>34.850793724958898</v>
      </c>
      <c r="Y8420">
        <v>0</v>
      </c>
      <c r="Z8420">
        <v>0</v>
      </c>
      <c r="AA8420">
        <v>0</v>
      </c>
      <c r="AB8420">
        <v>708.52790982415752</v>
      </c>
      <c r="AC8420">
        <v>0</v>
      </c>
      <c r="AD8420">
        <v>0</v>
      </c>
      <c r="AE8420">
        <v>743.37870354911638</v>
      </c>
    </row>
    <row r="8421" spans="1:31" x14ac:dyDescent="0.3">
      <c r="A8421">
        <v>2642697</v>
      </c>
      <c r="B8421">
        <v>2</v>
      </c>
      <c r="C8421" t="s">
        <v>80</v>
      </c>
      <c r="D8421" t="s">
        <v>90</v>
      </c>
      <c r="E8421" t="s">
        <v>152</v>
      </c>
      <c r="F8421" t="s">
        <v>11484</v>
      </c>
      <c r="G8421" t="s">
        <v>3645</v>
      </c>
      <c r="H8421" t="s">
        <v>135</v>
      </c>
      <c r="I8421" t="s">
        <v>136</v>
      </c>
      <c r="J8421" t="s">
        <v>137</v>
      </c>
      <c r="K8421" t="s">
        <v>138</v>
      </c>
      <c r="L8421" t="s">
        <v>22390</v>
      </c>
      <c r="M8421" t="s">
        <v>22913</v>
      </c>
      <c r="N8421">
        <v>0.623611111</v>
      </c>
      <c r="O8421">
        <v>0</v>
      </c>
      <c r="P8421">
        <v>599</v>
      </c>
      <c r="Q8421">
        <v>0</v>
      </c>
      <c r="R8421">
        <v>0</v>
      </c>
      <c r="S8421">
        <v>0</v>
      </c>
      <c r="T8421">
        <v>28</v>
      </c>
      <c r="U8421">
        <v>0</v>
      </c>
      <c r="V8421">
        <v>0</v>
      </c>
      <c r="W8421">
        <v>0</v>
      </c>
      <c r="X8421">
        <v>92.278156565228571</v>
      </c>
      <c r="Y8421">
        <v>0</v>
      </c>
      <c r="Z8421">
        <v>0</v>
      </c>
      <c r="AA8421">
        <v>0</v>
      </c>
      <c r="AB8421">
        <v>11.469814275426229</v>
      </c>
      <c r="AC8421">
        <v>0</v>
      </c>
      <c r="AD8421">
        <v>0</v>
      </c>
      <c r="AE8421">
        <v>103.7479708406548</v>
      </c>
    </row>
    <row r="8422" spans="1:31" x14ac:dyDescent="0.3">
      <c r="A8422">
        <v>2642999</v>
      </c>
      <c r="B8422">
        <v>2</v>
      </c>
      <c r="C8422" t="s">
        <v>80</v>
      </c>
      <c r="D8422" t="s">
        <v>106</v>
      </c>
      <c r="E8422" t="s">
        <v>152</v>
      </c>
      <c r="F8422" t="s">
        <v>22914</v>
      </c>
      <c r="G8422" t="s">
        <v>224</v>
      </c>
      <c r="H8422" t="s">
        <v>135</v>
      </c>
      <c r="I8422" t="s">
        <v>136</v>
      </c>
      <c r="J8422" t="s">
        <v>137</v>
      </c>
      <c r="K8422" t="s">
        <v>138</v>
      </c>
      <c r="L8422" t="s">
        <v>22915</v>
      </c>
      <c r="M8422" t="s">
        <v>22916</v>
      </c>
      <c r="N8422">
        <v>0.41249999999999998</v>
      </c>
      <c r="O8422">
        <v>0</v>
      </c>
      <c r="P8422">
        <v>21</v>
      </c>
      <c r="Q8422">
        <v>0</v>
      </c>
      <c r="R8422">
        <v>17</v>
      </c>
      <c r="S8422">
        <v>0</v>
      </c>
      <c r="T8422">
        <v>5</v>
      </c>
      <c r="U8422">
        <v>0</v>
      </c>
      <c r="V8422">
        <v>0</v>
      </c>
      <c r="W8422">
        <v>0</v>
      </c>
      <c r="X8422">
        <v>1.1583865439727898</v>
      </c>
      <c r="Y8422">
        <v>0</v>
      </c>
      <c r="Z8422">
        <v>8.6612838484095018</v>
      </c>
      <c r="AA8422">
        <v>0</v>
      </c>
      <c r="AB8422">
        <v>1.0557003296510961</v>
      </c>
      <c r="AC8422">
        <v>0</v>
      </c>
      <c r="AD8422">
        <v>0</v>
      </c>
      <c r="AE8422">
        <v>10.875370722033388</v>
      </c>
    </row>
    <row r="8423" spans="1:31" x14ac:dyDescent="0.3">
      <c r="A8423">
        <v>2642853</v>
      </c>
      <c r="B8423">
        <v>1</v>
      </c>
      <c r="C8423" t="s">
        <v>80</v>
      </c>
      <c r="D8423" t="s">
        <v>110</v>
      </c>
      <c r="E8423" t="s">
        <v>165</v>
      </c>
      <c r="F8423" t="s">
        <v>22917</v>
      </c>
      <c r="G8423" t="s">
        <v>216</v>
      </c>
      <c r="H8423" t="s">
        <v>135</v>
      </c>
      <c r="I8423" t="s">
        <v>136</v>
      </c>
      <c r="J8423" t="s">
        <v>137</v>
      </c>
      <c r="K8423" t="s">
        <v>138</v>
      </c>
      <c r="L8423" t="s">
        <v>22918</v>
      </c>
      <c r="M8423" t="s">
        <v>22919</v>
      </c>
      <c r="N8423">
        <v>2.116666666</v>
      </c>
      <c r="O8423">
        <v>0</v>
      </c>
      <c r="P8423">
        <v>138</v>
      </c>
      <c r="Q8423">
        <v>0</v>
      </c>
      <c r="R8423">
        <v>0</v>
      </c>
      <c r="S8423">
        <v>0</v>
      </c>
      <c r="T8423">
        <v>86</v>
      </c>
      <c r="U8423">
        <v>0</v>
      </c>
      <c r="V8423">
        <v>0</v>
      </c>
      <c r="W8423">
        <v>0</v>
      </c>
      <c r="X8423">
        <v>85.703507128801746</v>
      </c>
      <c r="Y8423">
        <v>0</v>
      </c>
      <c r="Z8423">
        <v>0</v>
      </c>
      <c r="AA8423">
        <v>0</v>
      </c>
      <c r="AB8423">
        <v>189.51377022367106</v>
      </c>
      <c r="AC8423">
        <v>0</v>
      </c>
      <c r="AD8423">
        <v>0</v>
      </c>
      <c r="AE8423">
        <v>275.21727735247282</v>
      </c>
    </row>
    <row r="8424" spans="1:31" x14ac:dyDescent="0.3">
      <c r="A8424">
        <v>2642999</v>
      </c>
      <c r="B8424">
        <v>1</v>
      </c>
      <c r="C8424" t="s">
        <v>80</v>
      </c>
      <c r="D8424" t="s">
        <v>106</v>
      </c>
      <c r="E8424" t="s">
        <v>165</v>
      </c>
      <c r="F8424" t="s">
        <v>22920</v>
      </c>
      <c r="G8424" t="s">
        <v>224</v>
      </c>
      <c r="H8424" t="s">
        <v>135</v>
      </c>
      <c r="I8424" t="s">
        <v>136</v>
      </c>
      <c r="J8424" t="s">
        <v>137</v>
      </c>
      <c r="K8424" t="s">
        <v>138</v>
      </c>
      <c r="L8424" t="s">
        <v>22921</v>
      </c>
      <c r="M8424" t="s">
        <v>22915</v>
      </c>
      <c r="N8424">
        <v>4.1019444439999999</v>
      </c>
      <c r="O8424">
        <v>0</v>
      </c>
      <c r="P8424">
        <v>12</v>
      </c>
      <c r="Q8424">
        <v>0</v>
      </c>
      <c r="R8424">
        <v>1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6.7084447642017535</v>
      </c>
      <c r="Y8424">
        <v>0</v>
      </c>
      <c r="Z8424">
        <v>2.8727575293673784</v>
      </c>
      <c r="AA8424">
        <v>0</v>
      </c>
      <c r="AB8424">
        <v>1.9459306080023544</v>
      </c>
      <c r="AC8424">
        <v>0</v>
      </c>
      <c r="AD8424">
        <v>0</v>
      </c>
      <c r="AE8424">
        <v>11.527132901571486</v>
      </c>
    </row>
    <row r="8425" spans="1:31" x14ac:dyDescent="0.3">
      <c r="A8425">
        <v>2642750</v>
      </c>
      <c r="B8425">
        <v>1</v>
      </c>
      <c r="C8425" t="s">
        <v>80</v>
      </c>
      <c r="D8425" t="s">
        <v>100</v>
      </c>
      <c r="E8425" t="s">
        <v>194</v>
      </c>
      <c r="F8425" t="s">
        <v>3906</v>
      </c>
      <c r="G8425" t="s">
        <v>149</v>
      </c>
      <c r="H8425" t="s">
        <v>144</v>
      </c>
      <c r="I8425" t="s">
        <v>136</v>
      </c>
      <c r="J8425" t="s">
        <v>137</v>
      </c>
      <c r="K8425" t="s">
        <v>138</v>
      </c>
      <c r="L8425" t="s">
        <v>22922</v>
      </c>
      <c r="M8425" t="s">
        <v>22923</v>
      </c>
      <c r="N8425">
        <v>0.54277777699999996</v>
      </c>
      <c r="O8425">
        <v>11</v>
      </c>
      <c r="P8425">
        <v>37</v>
      </c>
      <c r="Q8425">
        <v>67</v>
      </c>
      <c r="R8425">
        <v>85</v>
      </c>
      <c r="S8425">
        <v>14</v>
      </c>
      <c r="T8425">
        <v>39</v>
      </c>
      <c r="U8425">
        <v>0</v>
      </c>
      <c r="V8425">
        <v>1</v>
      </c>
      <c r="W8425">
        <v>2.3646233097646538</v>
      </c>
      <c r="X8425">
        <v>4.760021101821196</v>
      </c>
      <c r="Y8425">
        <v>111.94373065425727</v>
      </c>
      <c r="Z8425">
        <v>65.502244364375613</v>
      </c>
      <c r="AA8425">
        <v>50.499237913229649</v>
      </c>
      <c r="AB8425">
        <v>25.509200314860301</v>
      </c>
      <c r="AC8425">
        <v>0</v>
      </c>
      <c r="AD8425">
        <v>1.2156028035881223</v>
      </c>
      <c r="AE8425">
        <v>261.7946604618968</v>
      </c>
    </row>
    <row r="8426" spans="1:31" x14ac:dyDescent="0.3">
      <c r="A8426">
        <v>2643099</v>
      </c>
      <c r="B8426">
        <v>1</v>
      </c>
      <c r="C8426" t="s">
        <v>80</v>
      </c>
      <c r="D8426" t="s">
        <v>93</v>
      </c>
      <c r="E8426" t="s">
        <v>194</v>
      </c>
      <c r="F8426" t="s">
        <v>15266</v>
      </c>
      <c r="G8426" t="s">
        <v>149</v>
      </c>
      <c r="H8426" t="s">
        <v>144</v>
      </c>
      <c r="I8426" t="s">
        <v>136</v>
      </c>
      <c r="J8426" t="s">
        <v>137</v>
      </c>
      <c r="K8426" t="s">
        <v>138</v>
      </c>
      <c r="L8426" t="s">
        <v>22924</v>
      </c>
      <c r="M8426" t="s">
        <v>22925</v>
      </c>
      <c r="N8426">
        <v>0.145555555</v>
      </c>
      <c r="O8426">
        <v>0</v>
      </c>
      <c r="P8426">
        <v>195</v>
      </c>
      <c r="Q8426">
        <v>2</v>
      </c>
      <c r="R8426">
        <v>49</v>
      </c>
      <c r="S8426">
        <v>4</v>
      </c>
      <c r="T8426">
        <v>45</v>
      </c>
      <c r="U8426">
        <v>0</v>
      </c>
      <c r="V8426">
        <v>0</v>
      </c>
      <c r="W8426">
        <v>0</v>
      </c>
      <c r="X8426">
        <v>3.8590727865808296</v>
      </c>
      <c r="Y8426">
        <v>4.1639378197612062</v>
      </c>
      <c r="Z8426">
        <v>11.528665615569235</v>
      </c>
      <c r="AA8426">
        <v>2.3148410635815861</v>
      </c>
      <c r="AB8426">
        <v>3.7138283852898017</v>
      </c>
      <c r="AC8426">
        <v>0</v>
      </c>
      <c r="AD8426">
        <v>0</v>
      </c>
      <c r="AE8426">
        <v>25.580345670782659</v>
      </c>
    </row>
    <row r="8427" spans="1:31" x14ac:dyDescent="0.3">
      <c r="A8427">
        <v>2643437</v>
      </c>
      <c r="B8427">
        <v>1</v>
      </c>
      <c r="C8427" t="s">
        <v>81</v>
      </c>
      <c r="D8427" t="s">
        <v>120</v>
      </c>
      <c r="E8427" t="s">
        <v>152</v>
      </c>
      <c r="F8427" t="s">
        <v>22926</v>
      </c>
      <c r="G8427" t="s">
        <v>191</v>
      </c>
      <c r="H8427" t="s">
        <v>135</v>
      </c>
      <c r="I8427" t="s">
        <v>136</v>
      </c>
      <c r="J8427" t="s">
        <v>137</v>
      </c>
      <c r="K8427" t="s">
        <v>138</v>
      </c>
      <c r="L8427" t="s">
        <v>22927</v>
      </c>
      <c r="M8427" t="s">
        <v>22928</v>
      </c>
      <c r="N8427">
        <v>3.0380555550000001</v>
      </c>
      <c r="O8427">
        <v>0</v>
      </c>
      <c r="P8427">
        <v>148</v>
      </c>
      <c r="Q8427">
        <v>0</v>
      </c>
      <c r="R8427">
        <v>13</v>
      </c>
      <c r="S8427">
        <v>0</v>
      </c>
      <c r="T8427">
        <v>12</v>
      </c>
      <c r="U8427">
        <v>0</v>
      </c>
      <c r="V8427">
        <v>0</v>
      </c>
      <c r="W8427">
        <v>0</v>
      </c>
      <c r="X8427">
        <v>66.431119782974719</v>
      </c>
      <c r="Y8427">
        <v>0</v>
      </c>
      <c r="Z8427">
        <v>19.47832236232032</v>
      </c>
      <c r="AA8427">
        <v>0</v>
      </c>
      <c r="AB8427">
        <v>6.4823077675839951</v>
      </c>
      <c r="AC8427">
        <v>0</v>
      </c>
      <c r="AD8427">
        <v>0</v>
      </c>
      <c r="AE8427">
        <v>92.391749912879021</v>
      </c>
    </row>
    <row r="8428" spans="1:31" x14ac:dyDescent="0.3">
      <c r="A8428">
        <v>2643391</v>
      </c>
      <c r="B8428">
        <v>1</v>
      </c>
      <c r="C8428" t="s">
        <v>80</v>
      </c>
      <c r="D8428" t="s">
        <v>100</v>
      </c>
      <c r="E8428" t="s">
        <v>152</v>
      </c>
      <c r="F8428" t="s">
        <v>22929</v>
      </c>
      <c r="G8428" t="s">
        <v>191</v>
      </c>
      <c r="H8428" t="s">
        <v>135</v>
      </c>
      <c r="I8428" t="s">
        <v>136</v>
      </c>
      <c r="J8428" t="s">
        <v>137</v>
      </c>
      <c r="K8428" t="s">
        <v>138</v>
      </c>
      <c r="L8428" t="s">
        <v>22930</v>
      </c>
      <c r="M8428" t="s">
        <v>22931</v>
      </c>
      <c r="N8428">
        <v>1.803055555</v>
      </c>
      <c r="O8428">
        <v>0</v>
      </c>
      <c r="P8428">
        <v>168</v>
      </c>
      <c r="Q8428">
        <v>0</v>
      </c>
      <c r="R8428">
        <v>4</v>
      </c>
      <c r="S8428">
        <v>0</v>
      </c>
      <c r="T8428">
        <v>30</v>
      </c>
      <c r="U8428">
        <v>0</v>
      </c>
      <c r="V8428">
        <v>1</v>
      </c>
      <c r="W8428">
        <v>0</v>
      </c>
      <c r="X8428">
        <v>84.756569965200327</v>
      </c>
      <c r="Y8428">
        <v>0</v>
      </c>
      <c r="Z8428">
        <v>2.872498926703527</v>
      </c>
      <c r="AA8428">
        <v>0</v>
      </c>
      <c r="AB8428">
        <v>56.365416561128683</v>
      </c>
      <c r="AC8428">
        <v>0</v>
      </c>
      <c r="AD8428">
        <v>12.829175406757219</v>
      </c>
      <c r="AE8428">
        <v>156.82366085978978</v>
      </c>
    </row>
    <row r="8429" spans="1:31" x14ac:dyDescent="0.3">
      <c r="A8429">
        <v>2643145</v>
      </c>
      <c r="B8429">
        <v>1</v>
      </c>
      <c r="C8429" t="s">
        <v>81</v>
      </c>
      <c r="D8429" t="s">
        <v>119</v>
      </c>
      <c r="E8429" t="s">
        <v>141</v>
      </c>
      <c r="F8429" t="s">
        <v>22932</v>
      </c>
      <c r="G8429" t="s">
        <v>149</v>
      </c>
      <c r="H8429" t="s">
        <v>144</v>
      </c>
      <c r="I8429" t="s">
        <v>136</v>
      </c>
      <c r="J8429" t="s">
        <v>137</v>
      </c>
      <c r="K8429" t="s">
        <v>138</v>
      </c>
      <c r="L8429" t="s">
        <v>22933</v>
      </c>
      <c r="M8429" t="s">
        <v>22934</v>
      </c>
      <c r="N8429">
        <v>0.49638888799999997</v>
      </c>
      <c r="O8429">
        <v>0</v>
      </c>
      <c r="P8429">
        <v>199</v>
      </c>
      <c r="Q8429">
        <v>0</v>
      </c>
      <c r="R8429">
        <v>69</v>
      </c>
      <c r="S8429">
        <v>0</v>
      </c>
      <c r="T8429">
        <v>12</v>
      </c>
      <c r="U8429">
        <v>0</v>
      </c>
      <c r="V8429">
        <v>0</v>
      </c>
      <c r="W8429">
        <v>0</v>
      </c>
      <c r="X8429">
        <v>21.090326556687391</v>
      </c>
      <c r="Y8429">
        <v>0</v>
      </c>
      <c r="Z8429">
        <v>98.697684819664815</v>
      </c>
      <c r="AA8429">
        <v>0</v>
      </c>
      <c r="AB8429">
        <v>5.4564775404531041</v>
      </c>
      <c r="AC8429">
        <v>0</v>
      </c>
      <c r="AD8429">
        <v>0</v>
      </c>
      <c r="AE8429">
        <v>125.24448891680531</v>
      </c>
    </row>
    <row r="8430" spans="1:31" x14ac:dyDescent="0.3">
      <c r="A8430">
        <v>2643016</v>
      </c>
      <c r="B8430">
        <v>1</v>
      </c>
      <c r="C8430" t="s">
        <v>81</v>
      </c>
      <c r="D8430" t="s">
        <v>118</v>
      </c>
      <c r="E8430" t="s">
        <v>152</v>
      </c>
      <c r="F8430" t="s">
        <v>22935</v>
      </c>
      <c r="G8430" t="s">
        <v>154</v>
      </c>
      <c r="H8430" t="s">
        <v>135</v>
      </c>
      <c r="I8430" t="s">
        <v>136</v>
      </c>
      <c r="J8430" t="s">
        <v>137</v>
      </c>
      <c r="K8430" t="s">
        <v>138</v>
      </c>
      <c r="L8430" t="s">
        <v>22936</v>
      </c>
      <c r="M8430" t="s">
        <v>22937</v>
      </c>
      <c r="N8430">
        <v>0.34277777700000001</v>
      </c>
      <c r="O8430">
        <v>0</v>
      </c>
      <c r="P8430">
        <v>88</v>
      </c>
      <c r="Q8430">
        <v>0</v>
      </c>
      <c r="R8430">
        <v>1</v>
      </c>
      <c r="S8430">
        <v>0</v>
      </c>
      <c r="T8430">
        <v>10</v>
      </c>
      <c r="U8430">
        <v>0</v>
      </c>
      <c r="V8430">
        <v>0</v>
      </c>
      <c r="W8430">
        <v>0</v>
      </c>
      <c r="X8430">
        <v>6.7315895595934112</v>
      </c>
      <c r="Y8430">
        <v>0</v>
      </c>
      <c r="Z8430">
        <v>0</v>
      </c>
      <c r="AA8430">
        <v>0</v>
      </c>
      <c r="AB8430">
        <v>4.9939706049390074</v>
      </c>
      <c r="AC8430">
        <v>0</v>
      </c>
      <c r="AD8430">
        <v>0</v>
      </c>
      <c r="AE8430">
        <v>11.725560164532418</v>
      </c>
    </row>
    <row r="8431" spans="1:31" x14ac:dyDescent="0.3">
      <c r="A8431">
        <v>2643208</v>
      </c>
      <c r="B8431">
        <v>1</v>
      </c>
      <c r="C8431" t="s">
        <v>80</v>
      </c>
      <c r="D8431" t="s">
        <v>87</v>
      </c>
      <c r="E8431" t="s">
        <v>194</v>
      </c>
      <c r="F8431" t="s">
        <v>22938</v>
      </c>
      <c r="G8431" t="s">
        <v>149</v>
      </c>
      <c r="H8431" t="s">
        <v>144</v>
      </c>
      <c r="I8431" t="s">
        <v>136</v>
      </c>
      <c r="J8431" t="s">
        <v>137</v>
      </c>
      <c r="K8431" t="s">
        <v>138</v>
      </c>
      <c r="L8431" t="s">
        <v>22780</v>
      </c>
      <c r="M8431" t="s">
        <v>22939</v>
      </c>
      <c r="N8431">
        <v>0.158611111</v>
      </c>
      <c r="O8431">
        <v>0</v>
      </c>
      <c r="P8431">
        <v>9276</v>
      </c>
      <c r="Q8431">
        <v>0</v>
      </c>
      <c r="R8431">
        <v>0</v>
      </c>
      <c r="S8431">
        <v>20</v>
      </c>
      <c r="T8431">
        <v>905</v>
      </c>
      <c r="U8431">
        <v>19</v>
      </c>
      <c r="V8431">
        <v>26</v>
      </c>
      <c r="W8431">
        <v>0</v>
      </c>
      <c r="X8431">
        <v>373.05993686527279</v>
      </c>
      <c r="Y8431">
        <v>0</v>
      </c>
      <c r="Z8431">
        <v>0</v>
      </c>
      <c r="AA8431">
        <v>97.040482227319615</v>
      </c>
      <c r="AB8431">
        <v>202.98680396260914</v>
      </c>
      <c r="AC8431">
        <v>102.37918734763133</v>
      </c>
      <c r="AD8431">
        <v>16.366985171019348</v>
      </c>
      <c r="AE8431">
        <v>791.83339557385227</v>
      </c>
    </row>
    <row r="8432" spans="1:31" x14ac:dyDescent="0.3">
      <c r="A8432">
        <v>2643059</v>
      </c>
      <c r="B8432">
        <v>1</v>
      </c>
      <c r="C8432" t="s">
        <v>81</v>
      </c>
      <c r="D8432" t="s">
        <v>118</v>
      </c>
      <c r="E8432" t="s">
        <v>165</v>
      </c>
      <c r="F8432" t="s">
        <v>22940</v>
      </c>
      <c r="G8432" t="s">
        <v>154</v>
      </c>
      <c r="H8432" t="s">
        <v>135</v>
      </c>
      <c r="I8432" t="s">
        <v>136</v>
      </c>
      <c r="J8432" t="s">
        <v>137</v>
      </c>
      <c r="K8432" t="s">
        <v>138</v>
      </c>
      <c r="L8432" t="s">
        <v>22941</v>
      </c>
      <c r="M8432" t="s">
        <v>22942</v>
      </c>
      <c r="N8432">
        <v>1.3691666659999999</v>
      </c>
      <c r="O8432">
        <v>0</v>
      </c>
      <c r="P8432">
        <v>29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8.6687253991447317</v>
      </c>
      <c r="Y8432">
        <v>0</v>
      </c>
      <c r="Z8432">
        <v>0</v>
      </c>
      <c r="AA8432">
        <v>0</v>
      </c>
      <c r="AB8432">
        <v>2.5096767591347224</v>
      </c>
      <c r="AC8432">
        <v>0</v>
      </c>
      <c r="AD8432">
        <v>0</v>
      </c>
      <c r="AE8432">
        <v>11.178402158279454</v>
      </c>
    </row>
    <row r="8433" spans="1:31" x14ac:dyDescent="0.3">
      <c r="A8433">
        <v>2643079</v>
      </c>
      <c r="B8433">
        <v>1</v>
      </c>
      <c r="C8433" t="s">
        <v>80</v>
      </c>
      <c r="D8433" t="s">
        <v>93</v>
      </c>
      <c r="E8433" t="s">
        <v>152</v>
      </c>
      <c r="F8433" t="s">
        <v>22943</v>
      </c>
      <c r="G8433" t="s">
        <v>191</v>
      </c>
      <c r="H8433" t="s">
        <v>135</v>
      </c>
      <c r="I8433" t="s">
        <v>136</v>
      </c>
      <c r="J8433" t="s">
        <v>137</v>
      </c>
      <c r="K8433" t="s">
        <v>138</v>
      </c>
      <c r="L8433" t="s">
        <v>22944</v>
      </c>
      <c r="M8433" t="s">
        <v>22945</v>
      </c>
      <c r="N8433">
        <v>5.3213888880000004</v>
      </c>
      <c r="O8433">
        <v>0</v>
      </c>
      <c r="P8433">
        <v>15</v>
      </c>
      <c r="Q8433">
        <v>0</v>
      </c>
      <c r="R8433">
        <v>8</v>
      </c>
      <c r="S8433">
        <v>0</v>
      </c>
      <c r="T8433">
        <v>4</v>
      </c>
      <c r="U8433">
        <v>0</v>
      </c>
      <c r="V8433">
        <v>0</v>
      </c>
      <c r="W8433">
        <v>0</v>
      </c>
      <c r="X8433">
        <v>10.383211179216989</v>
      </c>
      <c r="Y8433">
        <v>0</v>
      </c>
      <c r="Z8433">
        <v>113.26791789982829</v>
      </c>
      <c r="AA8433">
        <v>0</v>
      </c>
      <c r="AB8433">
        <v>62.93346768089453</v>
      </c>
      <c r="AC8433">
        <v>0</v>
      </c>
      <c r="AD8433">
        <v>0</v>
      </c>
      <c r="AE8433">
        <v>186.58459675993981</v>
      </c>
    </row>
    <row r="8434" spans="1:31" x14ac:dyDescent="0.3">
      <c r="A8434">
        <v>2642687</v>
      </c>
      <c r="B8434">
        <v>1</v>
      </c>
      <c r="C8434" t="s">
        <v>81</v>
      </c>
      <c r="D8434" t="s">
        <v>119</v>
      </c>
      <c r="E8434" t="s">
        <v>152</v>
      </c>
      <c r="F8434" t="s">
        <v>22946</v>
      </c>
      <c r="G8434" t="s">
        <v>191</v>
      </c>
      <c r="H8434" t="s">
        <v>135</v>
      </c>
      <c r="I8434" t="s">
        <v>136</v>
      </c>
      <c r="J8434" t="s">
        <v>137</v>
      </c>
      <c r="K8434" t="s">
        <v>138</v>
      </c>
      <c r="L8434" t="s">
        <v>22947</v>
      </c>
      <c r="M8434" t="s">
        <v>22948</v>
      </c>
      <c r="N8434">
        <v>2.8816666660000001</v>
      </c>
      <c r="O8434">
        <v>0</v>
      </c>
      <c r="P8434">
        <v>22</v>
      </c>
      <c r="Q8434">
        <v>0</v>
      </c>
      <c r="R8434">
        <v>26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22.059859215292747</v>
      </c>
      <c r="Y8434">
        <v>0</v>
      </c>
      <c r="Z8434">
        <v>244.15254353268844</v>
      </c>
      <c r="AA8434">
        <v>0</v>
      </c>
      <c r="AB8434">
        <v>0</v>
      </c>
      <c r="AC8434">
        <v>0</v>
      </c>
      <c r="AD8434">
        <v>0</v>
      </c>
      <c r="AE8434">
        <v>266.21240274798117</v>
      </c>
    </row>
    <row r="8435" spans="1:31" x14ac:dyDescent="0.3">
      <c r="A8435">
        <v>2643457</v>
      </c>
      <c r="B8435">
        <v>1</v>
      </c>
      <c r="C8435" t="s">
        <v>80</v>
      </c>
      <c r="D8435" t="s">
        <v>104</v>
      </c>
      <c r="E8435" t="s">
        <v>141</v>
      </c>
      <c r="F8435" t="s">
        <v>22949</v>
      </c>
      <c r="G8435" t="s">
        <v>143</v>
      </c>
      <c r="H8435" t="s">
        <v>144</v>
      </c>
      <c r="I8435" t="s">
        <v>136</v>
      </c>
      <c r="J8435" t="s">
        <v>137</v>
      </c>
      <c r="K8435" t="s">
        <v>138</v>
      </c>
      <c r="L8435" t="s">
        <v>22950</v>
      </c>
      <c r="M8435" t="s">
        <v>22951</v>
      </c>
      <c r="N8435">
        <v>2</v>
      </c>
      <c r="O8435">
        <v>0</v>
      </c>
      <c r="P8435">
        <v>0</v>
      </c>
      <c r="Q8435">
        <v>1</v>
      </c>
      <c r="R8435">
        <v>0</v>
      </c>
      <c r="S8435">
        <v>2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16.360418752627243</v>
      </c>
      <c r="Z8435">
        <v>0</v>
      </c>
      <c r="AA8435">
        <v>76.518383017384451</v>
      </c>
      <c r="AB8435">
        <v>0</v>
      </c>
      <c r="AC8435">
        <v>0</v>
      </c>
      <c r="AD8435">
        <v>0</v>
      </c>
      <c r="AE8435">
        <v>92.878801770011691</v>
      </c>
    </row>
    <row r="8436" spans="1:31" x14ac:dyDescent="0.3">
      <c r="A8436">
        <v>2642949</v>
      </c>
      <c r="B8436">
        <v>2</v>
      </c>
      <c r="C8436" t="s">
        <v>80</v>
      </c>
      <c r="D8436" t="s">
        <v>84</v>
      </c>
      <c r="E8436" t="s">
        <v>152</v>
      </c>
      <c r="F8436" t="s">
        <v>22952</v>
      </c>
      <c r="G8436" t="s">
        <v>3645</v>
      </c>
      <c r="H8436" t="s">
        <v>135</v>
      </c>
      <c r="I8436" t="s">
        <v>136</v>
      </c>
      <c r="J8436" t="s">
        <v>137</v>
      </c>
      <c r="K8436" t="s">
        <v>138</v>
      </c>
      <c r="L8436" t="s">
        <v>22459</v>
      </c>
      <c r="M8436" t="s">
        <v>22953</v>
      </c>
      <c r="N8436">
        <v>0.37388888799999997</v>
      </c>
      <c r="O8436">
        <v>0</v>
      </c>
      <c r="P8436">
        <v>694</v>
      </c>
      <c r="Q8436">
        <v>0</v>
      </c>
      <c r="R8436">
        <v>0</v>
      </c>
      <c r="S8436">
        <v>0</v>
      </c>
      <c r="T8436">
        <v>127</v>
      </c>
      <c r="U8436">
        <v>0</v>
      </c>
      <c r="V8436">
        <v>0</v>
      </c>
      <c r="W8436">
        <v>0</v>
      </c>
      <c r="X8436">
        <v>77.033446524668861</v>
      </c>
      <c r="Y8436">
        <v>0</v>
      </c>
      <c r="Z8436">
        <v>0</v>
      </c>
      <c r="AA8436">
        <v>0</v>
      </c>
      <c r="AB8436">
        <v>40.242838161944235</v>
      </c>
      <c r="AC8436">
        <v>0</v>
      </c>
      <c r="AD8436">
        <v>0</v>
      </c>
      <c r="AE8436">
        <v>117.2762846866131</v>
      </c>
    </row>
    <row r="8437" spans="1:31" x14ac:dyDescent="0.3">
      <c r="A8437">
        <v>2642773</v>
      </c>
      <c r="B8437">
        <v>1</v>
      </c>
      <c r="C8437" t="s">
        <v>80</v>
      </c>
      <c r="D8437" t="s">
        <v>100</v>
      </c>
      <c r="E8437" t="s">
        <v>194</v>
      </c>
      <c r="F8437" t="s">
        <v>22954</v>
      </c>
      <c r="G8437" t="s">
        <v>161</v>
      </c>
      <c r="H8437" t="s">
        <v>144</v>
      </c>
      <c r="I8437" t="s">
        <v>136</v>
      </c>
      <c r="J8437" t="s">
        <v>137</v>
      </c>
      <c r="K8437" t="s">
        <v>162</v>
      </c>
      <c r="L8437" t="s">
        <v>22955</v>
      </c>
      <c r="M8437" t="s">
        <v>22956</v>
      </c>
      <c r="N8437">
        <v>6.1405555549999997</v>
      </c>
      <c r="O8437">
        <v>0</v>
      </c>
      <c r="P8437">
        <v>563</v>
      </c>
      <c r="Q8437">
        <v>0</v>
      </c>
      <c r="R8437">
        <v>86</v>
      </c>
      <c r="S8437">
        <v>3</v>
      </c>
      <c r="T8437">
        <v>148</v>
      </c>
      <c r="U8437">
        <v>1</v>
      </c>
      <c r="V8437">
        <v>2</v>
      </c>
      <c r="W8437">
        <v>0</v>
      </c>
      <c r="X8437">
        <v>855.15619279009741</v>
      </c>
      <c r="Y8437">
        <v>0</v>
      </c>
      <c r="Z8437">
        <v>365.71801667250497</v>
      </c>
      <c r="AA8437">
        <v>861.25232090279223</v>
      </c>
      <c r="AB8437">
        <v>769.11501355501775</v>
      </c>
      <c r="AC8437">
        <v>315.55520577788218</v>
      </c>
      <c r="AD8437">
        <v>305.17605094427756</v>
      </c>
      <c r="AE8437">
        <v>3471.9728006425721</v>
      </c>
    </row>
    <row r="8438" spans="1:31" x14ac:dyDescent="0.3">
      <c r="A8438">
        <v>2643314</v>
      </c>
      <c r="B8438">
        <v>1</v>
      </c>
      <c r="C8438" t="s">
        <v>80</v>
      </c>
      <c r="D8438" t="s">
        <v>108</v>
      </c>
      <c r="E8438" t="s">
        <v>165</v>
      </c>
      <c r="F8438" t="s">
        <v>22957</v>
      </c>
      <c r="G8438" t="s">
        <v>224</v>
      </c>
      <c r="H8438" t="s">
        <v>135</v>
      </c>
      <c r="I8438" t="s">
        <v>136</v>
      </c>
      <c r="J8438" t="s">
        <v>137</v>
      </c>
      <c r="K8438" t="s">
        <v>138</v>
      </c>
      <c r="L8438" t="s">
        <v>22958</v>
      </c>
      <c r="M8438" t="s">
        <v>22959</v>
      </c>
      <c r="N8438">
        <v>6.3975</v>
      </c>
      <c r="O8438">
        <v>0</v>
      </c>
      <c r="P8438">
        <v>25</v>
      </c>
      <c r="Q8438">
        <v>0</v>
      </c>
      <c r="R8438">
        <v>2</v>
      </c>
      <c r="S8438">
        <v>0</v>
      </c>
      <c r="T8438">
        <v>3</v>
      </c>
      <c r="U8438">
        <v>0</v>
      </c>
      <c r="V8438">
        <v>0</v>
      </c>
      <c r="W8438">
        <v>0</v>
      </c>
      <c r="X8438">
        <v>25.583308433095951</v>
      </c>
      <c r="Y8438">
        <v>0</v>
      </c>
      <c r="Z8438">
        <v>18.90555712278783</v>
      </c>
      <c r="AA8438">
        <v>0</v>
      </c>
      <c r="AB8438">
        <v>2.0674238691827402</v>
      </c>
      <c r="AC8438">
        <v>0</v>
      </c>
      <c r="AD8438">
        <v>0</v>
      </c>
      <c r="AE8438">
        <v>46.556289425066517</v>
      </c>
    </row>
    <row r="8439" spans="1:31" x14ac:dyDescent="0.3">
      <c r="A8439">
        <v>2642873</v>
      </c>
      <c r="B8439">
        <v>1</v>
      </c>
      <c r="C8439" t="s">
        <v>80</v>
      </c>
      <c r="D8439" t="s">
        <v>103</v>
      </c>
      <c r="E8439" t="s">
        <v>147</v>
      </c>
      <c r="F8439" t="s">
        <v>21649</v>
      </c>
      <c r="G8439" t="s">
        <v>220</v>
      </c>
      <c r="H8439" t="s">
        <v>144</v>
      </c>
      <c r="I8439" t="s">
        <v>136</v>
      </c>
      <c r="J8439" t="s">
        <v>137</v>
      </c>
      <c r="K8439" t="s">
        <v>162</v>
      </c>
      <c r="L8439" t="s">
        <v>22960</v>
      </c>
      <c r="M8439" t="s">
        <v>22961</v>
      </c>
      <c r="N8439">
        <v>2.4041666660000001</v>
      </c>
      <c r="O8439">
        <v>0</v>
      </c>
      <c r="P8439">
        <v>9</v>
      </c>
      <c r="Q8439">
        <v>36</v>
      </c>
      <c r="R8439">
        <v>86</v>
      </c>
      <c r="S8439">
        <v>14</v>
      </c>
      <c r="T8439">
        <v>25</v>
      </c>
      <c r="U8439">
        <v>5</v>
      </c>
      <c r="V8439">
        <v>0</v>
      </c>
      <c r="W8439">
        <v>0</v>
      </c>
      <c r="X8439">
        <v>3.7417430591511822</v>
      </c>
      <c r="Y8439">
        <v>411.3186594883465</v>
      </c>
      <c r="Z8439">
        <v>1120.4517677111014</v>
      </c>
      <c r="AA8439">
        <v>537.2769152483188</v>
      </c>
      <c r="AB8439">
        <v>245.24882797011153</v>
      </c>
      <c r="AC8439">
        <v>907.1289901340275</v>
      </c>
      <c r="AD8439">
        <v>0</v>
      </c>
      <c r="AE8439">
        <v>3225.166903611057</v>
      </c>
    </row>
    <row r="8440" spans="1:31" x14ac:dyDescent="0.3">
      <c r="A8440">
        <v>2642959</v>
      </c>
      <c r="B8440">
        <v>2</v>
      </c>
      <c r="C8440" t="s">
        <v>81</v>
      </c>
      <c r="D8440" t="s">
        <v>123</v>
      </c>
      <c r="E8440" t="s">
        <v>152</v>
      </c>
      <c r="F8440" t="s">
        <v>6017</v>
      </c>
      <c r="G8440" t="s">
        <v>216</v>
      </c>
      <c r="H8440" t="s">
        <v>135</v>
      </c>
      <c r="I8440" t="s">
        <v>136</v>
      </c>
      <c r="J8440" t="s">
        <v>137</v>
      </c>
      <c r="K8440" t="s">
        <v>138</v>
      </c>
      <c r="L8440" t="s">
        <v>22911</v>
      </c>
      <c r="M8440" t="s">
        <v>22962</v>
      </c>
      <c r="N8440">
        <v>0.34722222200000002</v>
      </c>
      <c r="O8440">
        <v>0</v>
      </c>
      <c r="P8440">
        <v>81</v>
      </c>
      <c r="Q8440">
        <v>0</v>
      </c>
      <c r="R8440">
        <v>0</v>
      </c>
      <c r="S8440">
        <v>0</v>
      </c>
      <c r="T8440">
        <v>242</v>
      </c>
      <c r="U8440">
        <v>0</v>
      </c>
      <c r="V8440">
        <v>0</v>
      </c>
      <c r="W8440">
        <v>0</v>
      </c>
      <c r="X8440">
        <v>5.6400181834380083</v>
      </c>
      <c r="Y8440">
        <v>0</v>
      </c>
      <c r="Z8440">
        <v>0</v>
      </c>
      <c r="AA8440">
        <v>0</v>
      </c>
      <c r="AB8440">
        <v>117.9501722218213</v>
      </c>
      <c r="AC8440">
        <v>0</v>
      </c>
      <c r="AD8440">
        <v>0</v>
      </c>
      <c r="AE8440">
        <v>123.59019040525931</v>
      </c>
    </row>
    <row r="8441" spans="1:31" x14ac:dyDescent="0.3">
      <c r="A8441">
        <v>2642670</v>
      </c>
      <c r="B8441">
        <v>1</v>
      </c>
      <c r="C8441" t="s">
        <v>81</v>
      </c>
      <c r="D8441" t="s">
        <v>118</v>
      </c>
      <c r="E8441" t="s">
        <v>165</v>
      </c>
      <c r="F8441" t="s">
        <v>22963</v>
      </c>
      <c r="G8441" t="s">
        <v>224</v>
      </c>
      <c r="H8441" t="s">
        <v>135</v>
      </c>
      <c r="I8441" t="s">
        <v>136</v>
      </c>
      <c r="J8441" t="s">
        <v>137</v>
      </c>
      <c r="K8441" t="s">
        <v>138</v>
      </c>
      <c r="L8441" t="s">
        <v>22964</v>
      </c>
      <c r="M8441" t="s">
        <v>22965</v>
      </c>
      <c r="N8441">
        <v>0.76694444399999995</v>
      </c>
      <c r="O8441">
        <v>0</v>
      </c>
      <c r="P8441">
        <v>25</v>
      </c>
      <c r="Q8441">
        <v>0</v>
      </c>
      <c r="R8441">
        <v>1</v>
      </c>
      <c r="S8441">
        <v>0</v>
      </c>
      <c r="T8441">
        <v>3</v>
      </c>
      <c r="U8441">
        <v>0</v>
      </c>
      <c r="V8441">
        <v>0</v>
      </c>
      <c r="W8441">
        <v>0</v>
      </c>
      <c r="X8441">
        <v>2.3661991769875801</v>
      </c>
      <c r="Y8441">
        <v>0</v>
      </c>
      <c r="Z8441">
        <v>1.5941253684200001</v>
      </c>
      <c r="AA8441">
        <v>0</v>
      </c>
      <c r="AB8441">
        <v>0.27607037292851999</v>
      </c>
      <c r="AC8441">
        <v>0</v>
      </c>
      <c r="AD8441">
        <v>0</v>
      </c>
      <c r="AE8441">
        <v>4.2363949183361003</v>
      </c>
    </row>
    <row r="8442" spans="1:31" x14ac:dyDescent="0.3">
      <c r="A8442">
        <v>2643025</v>
      </c>
      <c r="B8442">
        <v>1</v>
      </c>
      <c r="C8442" t="s">
        <v>81</v>
      </c>
      <c r="D8442" t="s">
        <v>116</v>
      </c>
      <c r="E8442" t="s">
        <v>194</v>
      </c>
      <c r="F8442" t="s">
        <v>5425</v>
      </c>
      <c r="G8442" t="s">
        <v>149</v>
      </c>
      <c r="H8442" t="s">
        <v>144</v>
      </c>
      <c r="I8442" t="s">
        <v>136</v>
      </c>
      <c r="J8442" t="s">
        <v>137</v>
      </c>
      <c r="K8442" t="s">
        <v>138</v>
      </c>
      <c r="L8442" t="s">
        <v>22966</v>
      </c>
      <c r="M8442" t="s">
        <v>22967</v>
      </c>
      <c r="N8442">
        <v>0.12166666600000001</v>
      </c>
      <c r="O8442">
        <v>3</v>
      </c>
      <c r="P8442">
        <v>434</v>
      </c>
      <c r="Q8442">
        <v>19</v>
      </c>
      <c r="R8442">
        <v>23</v>
      </c>
      <c r="S8442">
        <v>14</v>
      </c>
      <c r="T8442">
        <v>27</v>
      </c>
      <c r="U8442">
        <v>1</v>
      </c>
      <c r="V8442">
        <v>0</v>
      </c>
      <c r="W8442">
        <v>0.12892135967235885</v>
      </c>
      <c r="X8442">
        <v>7.8757039246001996</v>
      </c>
      <c r="Y8442">
        <v>18.82773677688246</v>
      </c>
      <c r="Z8442">
        <v>1.3791332560939886</v>
      </c>
      <c r="AA8442">
        <v>14.489785978942288</v>
      </c>
      <c r="AB8442">
        <v>0.72122070150964179</v>
      </c>
      <c r="AC8442">
        <v>6.2070323812139006E-2</v>
      </c>
      <c r="AD8442">
        <v>0</v>
      </c>
      <c r="AE8442">
        <v>43.484572321513077</v>
      </c>
    </row>
    <row r="8443" spans="1:31" x14ac:dyDescent="0.3">
      <c r="A8443">
        <v>2642816</v>
      </c>
      <c r="B8443">
        <v>1</v>
      </c>
      <c r="C8443" t="s">
        <v>81</v>
      </c>
      <c r="D8443" t="s">
        <v>118</v>
      </c>
      <c r="E8443" t="s">
        <v>165</v>
      </c>
      <c r="F8443" t="s">
        <v>22968</v>
      </c>
      <c r="G8443" t="s">
        <v>224</v>
      </c>
      <c r="H8443" t="s">
        <v>135</v>
      </c>
      <c r="I8443" t="s">
        <v>136</v>
      </c>
      <c r="J8443" t="s">
        <v>137</v>
      </c>
      <c r="K8443" t="s">
        <v>138</v>
      </c>
      <c r="L8443" t="s">
        <v>22969</v>
      </c>
      <c r="M8443" t="s">
        <v>22970</v>
      </c>
      <c r="N8443">
        <v>0.44500000000000001</v>
      </c>
      <c r="O8443">
        <v>0</v>
      </c>
      <c r="P8443">
        <v>16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0.72679135578426901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0.72679135578426901</v>
      </c>
    </row>
    <row r="8444" spans="1:31" x14ac:dyDescent="0.3">
      <c r="A8444">
        <v>2643380</v>
      </c>
      <c r="B8444">
        <v>1</v>
      </c>
      <c r="C8444" t="s">
        <v>80</v>
      </c>
      <c r="D8444" t="s">
        <v>90</v>
      </c>
      <c r="E8444" t="s">
        <v>165</v>
      </c>
      <c r="F8444" t="s">
        <v>22971</v>
      </c>
      <c r="G8444" t="s">
        <v>224</v>
      </c>
      <c r="H8444" t="s">
        <v>135</v>
      </c>
      <c r="I8444" t="s">
        <v>136</v>
      </c>
      <c r="J8444" t="s">
        <v>137</v>
      </c>
      <c r="K8444" t="s">
        <v>138</v>
      </c>
      <c r="L8444" t="s">
        <v>22972</v>
      </c>
      <c r="M8444" t="s">
        <v>22718</v>
      </c>
      <c r="N8444">
        <v>1.473333333</v>
      </c>
      <c r="O8444">
        <v>0</v>
      </c>
      <c r="P8444">
        <v>213</v>
      </c>
      <c r="Q8444">
        <v>0</v>
      </c>
      <c r="R8444">
        <v>0</v>
      </c>
      <c r="S8444">
        <v>0</v>
      </c>
      <c r="T8444">
        <v>5</v>
      </c>
      <c r="U8444">
        <v>0</v>
      </c>
      <c r="V8444">
        <v>0</v>
      </c>
      <c r="W8444">
        <v>0</v>
      </c>
      <c r="X8444">
        <v>90.631958077255561</v>
      </c>
      <c r="Y8444">
        <v>0</v>
      </c>
      <c r="Z8444">
        <v>0</v>
      </c>
      <c r="AA8444">
        <v>0</v>
      </c>
      <c r="AB8444">
        <v>2.0259466543491196</v>
      </c>
      <c r="AC8444">
        <v>0</v>
      </c>
      <c r="AD8444">
        <v>0</v>
      </c>
      <c r="AE8444">
        <v>92.657904731604674</v>
      </c>
    </row>
    <row r="8445" spans="1:31" x14ac:dyDescent="0.3">
      <c r="A8445">
        <v>2642862</v>
      </c>
      <c r="B8445">
        <v>1</v>
      </c>
      <c r="C8445" t="s">
        <v>80</v>
      </c>
      <c r="D8445" t="s">
        <v>95</v>
      </c>
      <c r="E8445" t="s">
        <v>165</v>
      </c>
      <c r="F8445" t="s">
        <v>8212</v>
      </c>
      <c r="G8445" t="s">
        <v>224</v>
      </c>
      <c r="H8445" t="s">
        <v>135</v>
      </c>
      <c r="I8445" t="s">
        <v>136</v>
      </c>
      <c r="J8445" t="s">
        <v>137</v>
      </c>
      <c r="K8445" t="s">
        <v>138</v>
      </c>
      <c r="L8445" t="s">
        <v>22973</v>
      </c>
      <c r="M8445" t="s">
        <v>22974</v>
      </c>
      <c r="N8445">
        <v>2.852222222</v>
      </c>
      <c r="O8445">
        <v>0</v>
      </c>
      <c r="P8445">
        <v>76</v>
      </c>
      <c r="Q8445">
        <v>0</v>
      </c>
      <c r="R8445">
        <v>4</v>
      </c>
      <c r="S8445">
        <v>0</v>
      </c>
      <c r="T8445">
        <v>2</v>
      </c>
      <c r="U8445">
        <v>0</v>
      </c>
      <c r="V8445">
        <v>0</v>
      </c>
      <c r="W8445">
        <v>0</v>
      </c>
      <c r="X8445">
        <v>50.978256133285875</v>
      </c>
      <c r="Y8445">
        <v>0</v>
      </c>
      <c r="Z8445">
        <v>3.339204371203885</v>
      </c>
      <c r="AA8445">
        <v>0</v>
      </c>
      <c r="AB8445">
        <v>4.9468423077944443</v>
      </c>
      <c r="AC8445">
        <v>0</v>
      </c>
      <c r="AD8445">
        <v>0</v>
      </c>
      <c r="AE8445">
        <v>59.2643028122842</v>
      </c>
    </row>
    <row r="8446" spans="1:31" x14ac:dyDescent="0.3">
      <c r="A8446">
        <v>2642739</v>
      </c>
      <c r="B8446">
        <v>1</v>
      </c>
      <c r="C8446" t="s">
        <v>81</v>
      </c>
      <c r="D8446" t="s">
        <v>117</v>
      </c>
      <c r="E8446" t="s">
        <v>141</v>
      </c>
      <c r="F8446" t="s">
        <v>22975</v>
      </c>
      <c r="G8446" t="s">
        <v>448</v>
      </c>
      <c r="H8446" t="s">
        <v>144</v>
      </c>
      <c r="I8446" t="s">
        <v>136</v>
      </c>
      <c r="J8446" t="s">
        <v>137</v>
      </c>
      <c r="K8446" t="s">
        <v>138</v>
      </c>
      <c r="L8446" t="s">
        <v>22976</v>
      </c>
      <c r="M8446" t="s">
        <v>22977</v>
      </c>
      <c r="N8446">
        <v>1.9055555550000001</v>
      </c>
      <c r="O8446">
        <v>0</v>
      </c>
      <c r="P8446">
        <v>0</v>
      </c>
      <c r="Q8446">
        <v>0</v>
      </c>
      <c r="R8446">
        <v>0</v>
      </c>
      <c r="S8446">
        <v>1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2.5309359053305553</v>
      </c>
      <c r="AB8446">
        <v>0</v>
      </c>
      <c r="AC8446">
        <v>0</v>
      </c>
      <c r="AD8446">
        <v>0</v>
      </c>
      <c r="AE8446">
        <v>2.5309359053305553</v>
      </c>
    </row>
    <row r="8447" spans="1:31" x14ac:dyDescent="0.3">
      <c r="A8447">
        <v>2643008</v>
      </c>
      <c r="B8447">
        <v>1</v>
      </c>
      <c r="C8447" t="s">
        <v>80</v>
      </c>
      <c r="D8447" t="s">
        <v>104</v>
      </c>
      <c r="E8447" t="s">
        <v>132</v>
      </c>
      <c r="F8447" t="s">
        <v>22978</v>
      </c>
      <c r="G8447" t="s">
        <v>134</v>
      </c>
      <c r="H8447" t="s">
        <v>135</v>
      </c>
      <c r="I8447" t="s">
        <v>136</v>
      </c>
      <c r="J8447" t="s">
        <v>137</v>
      </c>
      <c r="K8447" t="s">
        <v>138</v>
      </c>
      <c r="L8447" t="s">
        <v>22979</v>
      </c>
      <c r="M8447" t="s">
        <v>22980</v>
      </c>
      <c r="N8447">
        <v>1.458611111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</row>
    <row r="8448" spans="1:31" x14ac:dyDescent="0.3">
      <c r="A8448">
        <v>2642833</v>
      </c>
      <c r="B8448">
        <v>2</v>
      </c>
      <c r="C8448" t="s">
        <v>80</v>
      </c>
      <c r="D8448" t="s">
        <v>93</v>
      </c>
      <c r="E8448" t="s">
        <v>152</v>
      </c>
      <c r="F8448" t="s">
        <v>22981</v>
      </c>
      <c r="G8448" t="s">
        <v>224</v>
      </c>
      <c r="H8448" t="s">
        <v>135</v>
      </c>
      <c r="I8448" t="s">
        <v>136</v>
      </c>
      <c r="J8448" t="s">
        <v>137</v>
      </c>
      <c r="K8448" t="s">
        <v>138</v>
      </c>
      <c r="L8448" t="s">
        <v>22840</v>
      </c>
      <c r="M8448" t="s">
        <v>22982</v>
      </c>
      <c r="N8448">
        <v>0.30166666600000003</v>
      </c>
      <c r="O8448">
        <v>0</v>
      </c>
      <c r="P8448">
        <v>4</v>
      </c>
      <c r="Q8448">
        <v>0</v>
      </c>
      <c r="R8448">
        <v>16</v>
      </c>
      <c r="S8448">
        <v>0</v>
      </c>
      <c r="T8448">
        <v>12</v>
      </c>
      <c r="U8448">
        <v>0</v>
      </c>
      <c r="V8448">
        <v>0</v>
      </c>
      <c r="W8448">
        <v>0</v>
      </c>
      <c r="X8448">
        <v>0.27083837502902003</v>
      </c>
      <c r="Y8448">
        <v>0</v>
      </c>
      <c r="Z8448">
        <v>20.272046445567536</v>
      </c>
      <c r="AA8448">
        <v>0</v>
      </c>
      <c r="AB8448">
        <v>13.622556480365546</v>
      </c>
      <c r="AC8448">
        <v>0</v>
      </c>
      <c r="AD8448">
        <v>0</v>
      </c>
      <c r="AE8448">
        <v>34.165441300962101</v>
      </c>
    </row>
    <row r="8449" spans="1:31" x14ac:dyDescent="0.3">
      <c r="A8449">
        <v>2642756</v>
      </c>
      <c r="B8449">
        <v>1</v>
      </c>
      <c r="C8449" t="s">
        <v>80</v>
      </c>
      <c r="D8449" t="s">
        <v>87</v>
      </c>
      <c r="E8449" t="s">
        <v>141</v>
      </c>
      <c r="F8449" t="s">
        <v>22983</v>
      </c>
      <c r="G8449" t="s">
        <v>161</v>
      </c>
      <c r="H8449" t="s">
        <v>144</v>
      </c>
      <c r="I8449" t="s">
        <v>136</v>
      </c>
      <c r="J8449" t="s">
        <v>137</v>
      </c>
      <c r="K8449" t="s">
        <v>162</v>
      </c>
      <c r="L8449" t="s">
        <v>22984</v>
      </c>
      <c r="M8449" t="s">
        <v>22985</v>
      </c>
      <c r="N8449">
        <v>0.70472222200000001</v>
      </c>
      <c r="O8449">
        <v>1</v>
      </c>
      <c r="P8449">
        <v>653</v>
      </c>
      <c r="Q8449">
        <v>2</v>
      </c>
      <c r="R8449">
        <v>14</v>
      </c>
      <c r="S8449">
        <v>22</v>
      </c>
      <c r="T8449">
        <v>78</v>
      </c>
      <c r="U8449">
        <v>8</v>
      </c>
      <c r="V8449">
        <v>1</v>
      </c>
      <c r="W8449">
        <v>0.55932008265930389</v>
      </c>
      <c r="X8449">
        <v>107.54458270621755</v>
      </c>
      <c r="Y8449">
        <v>2.8664199324378354</v>
      </c>
      <c r="Z8449">
        <v>2.4667772368488143</v>
      </c>
      <c r="AA8449">
        <v>165.52372105252061</v>
      </c>
      <c r="AB8449">
        <v>56.30841610911412</v>
      </c>
      <c r="AC8449">
        <v>68.124947667329138</v>
      </c>
      <c r="AD8449">
        <v>6.8215789986120408</v>
      </c>
      <c r="AE8449">
        <v>410.21576378573945</v>
      </c>
    </row>
    <row r="8450" spans="1:31" x14ac:dyDescent="0.3">
      <c r="A8450">
        <v>2642802</v>
      </c>
      <c r="B8450">
        <v>1</v>
      </c>
      <c r="C8450" t="s">
        <v>80</v>
      </c>
      <c r="D8450" t="s">
        <v>82</v>
      </c>
      <c r="E8450" t="s">
        <v>141</v>
      </c>
      <c r="F8450" t="s">
        <v>13212</v>
      </c>
      <c r="G8450" t="s">
        <v>1177</v>
      </c>
      <c r="H8450" t="s">
        <v>144</v>
      </c>
      <c r="I8450" t="s">
        <v>136</v>
      </c>
      <c r="J8450" t="s">
        <v>137</v>
      </c>
      <c r="K8450" t="s">
        <v>138</v>
      </c>
      <c r="L8450" t="s">
        <v>22986</v>
      </c>
      <c r="M8450" t="s">
        <v>22987</v>
      </c>
      <c r="N8450">
        <v>0.60916666600000002</v>
      </c>
      <c r="O8450">
        <v>0</v>
      </c>
      <c r="P8450">
        <v>1477</v>
      </c>
      <c r="Q8450">
        <v>0</v>
      </c>
      <c r="R8450">
        <v>0</v>
      </c>
      <c r="S8450">
        <v>0</v>
      </c>
      <c r="T8450">
        <v>104</v>
      </c>
      <c r="U8450">
        <v>0</v>
      </c>
      <c r="V8450">
        <v>0</v>
      </c>
      <c r="W8450">
        <v>0</v>
      </c>
      <c r="X8450">
        <v>223.12467795763413</v>
      </c>
      <c r="Y8450">
        <v>0</v>
      </c>
      <c r="Z8450">
        <v>0</v>
      </c>
      <c r="AA8450">
        <v>0</v>
      </c>
      <c r="AB8450">
        <v>46.968238840127086</v>
      </c>
      <c r="AC8450">
        <v>0</v>
      </c>
      <c r="AD8450">
        <v>0</v>
      </c>
      <c r="AE8450">
        <v>270.09291679776123</v>
      </c>
    </row>
    <row r="8451" spans="1:31" x14ac:dyDescent="0.3">
      <c r="A8451">
        <v>2643297</v>
      </c>
      <c r="B8451">
        <v>1</v>
      </c>
      <c r="C8451" t="s">
        <v>81</v>
      </c>
      <c r="D8451" t="s">
        <v>118</v>
      </c>
      <c r="E8451" t="s">
        <v>165</v>
      </c>
      <c r="F8451" t="s">
        <v>22988</v>
      </c>
      <c r="G8451" t="s">
        <v>224</v>
      </c>
      <c r="H8451" t="s">
        <v>135</v>
      </c>
      <c r="I8451" t="s">
        <v>136</v>
      </c>
      <c r="J8451" t="s">
        <v>137</v>
      </c>
      <c r="K8451" t="s">
        <v>138</v>
      </c>
      <c r="L8451" t="s">
        <v>22989</v>
      </c>
      <c r="M8451" t="s">
        <v>22990</v>
      </c>
      <c r="N8451">
        <v>3.238888888</v>
      </c>
      <c r="O8451">
        <v>0</v>
      </c>
      <c r="P8451">
        <v>20</v>
      </c>
      <c r="Q8451">
        <v>0</v>
      </c>
      <c r="R8451">
        <v>0</v>
      </c>
      <c r="S8451">
        <v>0</v>
      </c>
      <c r="T8451">
        <v>7</v>
      </c>
      <c r="U8451">
        <v>0</v>
      </c>
      <c r="V8451">
        <v>0</v>
      </c>
      <c r="W8451">
        <v>0</v>
      </c>
      <c r="X8451">
        <v>13.096366054348378</v>
      </c>
      <c r="Y8451">
        <v>0</v>
      </c>
      <c r="Z8451">
        <v>0</v>
      </c>
      <c r="AA8451">
        <v>0</v>
      </c>
      <c r="AB8451">
        <v>27.10015561355937</v>
      </c>
      <c r="AC8451">
        <v>0</v>
      </c>
      <c r="AD8451">
        <v>0</v>
      </c>
      <c r="AE8451">
        <v>40.196521667907746</v>
      </c>
    </row>
    <row r="8452" spans="1:31" x14ac:dyDescent="0.3">
      <c r="A8452">
        <v>2642968</v>
      </c>
      <c r="B8452">
        <v>1</v>
      </c>
      <c r="C8452" t="s">
        <v>81</v>
      </c>
      <c r="D8452" t="s">
        <v>118</v>
      </c>
      <c r="E8452" t="s">
        <v>132</v>
      </c>
      <c r="F8452" t="s">
        <v>22991</v>
      </c>
      <c r="G8452" t="s">
        <v>268</v>
      </c>
      <c r="H8452" t="s">
        <v>135</v>
      </c>
      <c r="I8452" t="s">
        <v>136</v>
      </c>
      <c r="J8452" t="s">
        <v>137</v>
      </c>
      <c r="K8452" t="s">
        <v>138</v>
      </c>
      <c r="L8452" t="s">
        <v>22992</v>
      </c>
      <c r="M8452" t="s">
        <v>22993</v>
      </c>
      <c r="N8452">
        <v>2.7352777769999999</v>
      </c>
      <c r="O8452">
        <v>0</v>
      </c>
      <c r="P8452">
        <v>1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0.62062723601797132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0.62062723601797132</v>
      </c>
    </row>
    <row r="8453" spans="1:31" x14ac:dyDescent="0.3">
      <c r="A8453">
        <v>2643088</v>
      </c>
      <c r="B8453">
        <v>1</v>
      </c>
      <c r="C8453" t="s">
        <v>81</v>
      </c>
      <c r="D8453" t="s">
        <v>121</v>
      </c>
      <c r="E8453" t="s">
        <v>165</v>
      </c>
      <c r="F8453" t="s">
        <v>22994</v>
      </c>
      <c r="G8453" t="s">
        <v>224</v>
      </c>
      <c r="H8453" t="s">
        <v>135</v>
      </c>
      <c r="I8453" t="s">
        <v>136</v>
      </c>
      <c r="J8453" t="s">
        <v>137</v>
      </c>
      <c r="K8453" t="s">
        <v>138</v>
      </c>
      <c r="L8453" t="s">
        <v>22995</v>
      </c>
      <c r="M8453" t="s">
        <v>22996</v>
      </c>
      <c r="N8453">
        <v>1.418055555</v>
      </c>
      <c r="O8453">
        <v>0</v>
      </c>
      <c r="P8453">
        <v>5</v>
      </c>
      <c r="Q8453">
        <v>0</v>
      </c>
      <c r="R8453">
        <v>3</v>
      </c>
      <c r="S8453">
        <v>0</v>
      </c>
      <c r="T8453">
        <v>2</v>
      </c>
      <c r="U8453">
        <v>0</v>
      </c>
      <c r="V8453">
        <v>0</v>
      </c>
      <c r="W8453">
        <v>0</v>
      </c>
      <c r="X8453">
        <v>1.9636011626337799</v>
      </c>
      <c r="Y8453">
        <v>0</v>
      </c>
      <c r="Z8453">
        <v>8.7412265869065475</v>
      </c>
      <c r="AA8453">
        <v>0</v>
      </c>
      <c r="AB8453">
        <v>0.25490520285953316</v>
      </c>
      <c r="AC8453">
        <v>0</v>
      </c>
      <c r="AD8453">
        <v>0</v>
      </c>
      <c r="AE8453">
        <v>10.959732952399861</v>
      </c>
    </row>
    <row r="8454" spans="1:31" x14ac:dyDescent="0.3">
      <c r="A8454">
        <v>2642988</v>
      </c>
      <c r="B8454">
        <v>1</v>
      </c>
      <c r="C8454" t="s">
        <v>81</v>
      </c>
      <c r="D8454" t="s">
        <v>114</v>
      </c>
      <c r="E8454" t="s">
        <v>147</v>
      </c>
      <c r="F8454" t="s">
        <v>20774</v>
      </c>
      <c r="G8454" t="s">
        <v>149</v>
      </c>
      <c r="H8454" t="s">
        <v>144</v>
      </c>
      <c r="I8454" t="s">
        <v>136</v>
      </c>
      <c r="J8454" t="s">
        <v>137</v>
      </c>
      <c r="K8454" t="s">
        <v>138</v>
      </c>
      <c r="L8454" t="s">
        <v>22997</v>
      </c>
      <c r="M8454" t="s">
        <v>22998</v>
      </c>
      <c r="N8454">
        <v>0.903888888</v>
      </c>
      <c r="O8454">
        <v>0</v>
      </c>
      <c r="P8454">
        <v>365</v>
      </c>
      <c r="Q8454">
        <v>0</v>
      </c>
      <c r="R8454">
        <v>0</v>
      </c>
      <c r="S8454">
        <v>0</v>
      </c>
      <c r="T8454">
        <v>34</v>
      </c>
      <c r="U8454">
        <v>0</v>
      </c>
      <c r="V8454">
        <v>0</v>
      </c>
      <c r="W8454">
        <v>0</v>
      </c>
      <c r="X8454">
        <v>38.596398014230417</v>
      </c>
      <c r="Y8454">
        <v>0</v>
      </c>
      <c r="Z8454">
        <v>0</v>
      </c>
      <c r="AA8454">
        <v>0</v>
      </c>
      <c r="AB8454">
        <v>6.3685188696339106</v>
      </c>
      <c r="AC8454">
        <v>0</v>
      </c>
      <c r="AD8454">
        <v>0</v>
      </c>
      <c r="AE8454">
        <v>44.964916883864326</v>
      </c>
    </row>
    <row r="8455" spans="1:31" x14ac:dyDescent="0.3">
      <c r="A8455">
        <v>2643131</v>
      </c>
      <c r="B8455">
        <v>1</v>
      </c>
      <c r="C8455" t="s">
        <v>80</v>
      </c>
      <c r="D8455" t="s">
        <v>93</v>
      </c>
      <c r="E8455" t="s">
        <v>165</v>
      </c>
      <c r="F8455" t="s">
        <v>22999</v>
      </c>
      <c r="G8455" t="s">
        <v>822</v>
      </c>
      <c r="H8455" t="s">
        <v>135</v>
      </c>
      <c r="I8455" t="s">
        <v>136</v>
      </c>
      <c r="J8455" t="s">
        <v>137</v>
      </c>
      <c r="K8455" t="s">
        <v>138</v>
      </c>
      <c r="L8455" t="s">
        <v>23000</v>
      </c>
      <c r="M8455" t="s">
        <v>23001</v>
      </c>
      <c r="N8455">
        <v>6.4872222219999998</v>
      </c>
      <c r="O8455">
        <v>0</v>
      </c>
      <c r="P8455">
        <v>1</v>
      </c>
      <c r="Q8455">
        <v>0</v>
      </c>
      <c r="R8455">
        <v>2</v>
      </c>
      <c r="S8455">
        <v>0</v>
      </c>
      <c r="T8455">
        <v>1</v>
      </c>
      <c r="U8455">
        <v>0</v>
      </c>
      <c r="V8455">
        <v>0</v>
      </c>
      <c r="W8455">
        <v>0</v>
      </c>
      <c r="X8455">
        <v>1.0857817633111784</v>
      </c>
      <c r="Y8455">
        <v>0</v>
      </c>
      <c r="Z8455">
        <v>69.6025005770733</v>
      </c>
      <c r="AA8455">
        <v>0</v>
      </c>
      <c r="AB8455">
        <v>39.006568623843187</v>
      </c>
      <c r="AC8455">
        <v>0</v>
      </c>
      <c r="AD8455">
        <v>0</v>
      </c>
      <c r="AE8455">
        <v>109.69485096422767</v>
      </c>
    </row>
    <row r="8456" spans="1:31" x14ac:dyDescent="0.3">
      <c r="A8456">
        <v>2642925</v>
      </c>
      <c r="B8456">
        <v>1</v>
      </c>
      <c r="C8456" t="s">
        <v>80</v>
      </c>
      <c r="D8456" t="s">
        <v>82</v>
      </c>
      <c r="E8456" t="s">
        <v>214</v>
      </c>
      <c r="F8456" t="s">
        <v>23002</v>
      </c>
      <c r="G8456" t="s">
        <v>216</v>
      </c>
      <c r="H8456" t="s">
        <v>135</v>
      </c>
      <c r="I8456" t="s">
        <v>136</v>
      </c>
      <c r="J8456" t="s">
        <v>137</v>
      </c>
      <c r="K8456" t="s">
        <v>138</v>
      </c>
      <c r="L8456" t="s">
        <v>23003</v>
      </c>
      <c r="M8456" t="s">
        <v>23004</v>
      </c>
      <c r="N8456">
        <v>2.7583333329999999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18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114.46655410689577</v>
      </c>
      <c r="AC8456">
        <v>0</v>
      </c>
      <c r="AD8456">
        <v>0</v>
      </c>
      <c r="AE8456">
        <v>114.46655410689577</v>
      </c>
    </row>
    <row r="8457" spans="1:31" x14ac:dyDescent="0.3">
      <c r="A8457">
        <v>2642819</v>
      </c>
      <c r="B8457">
        <v>1</v>
      </c>
      <c r="C8457" t="s">
        <v>80</v>
      </c>
      <c r="D8457" t="s">
        <v>100</v>
      </c>
      <c r="E8457" t="s">
        <v>141</v>
      </c>
      <c r="F8457" t="s">
        <v>23005</v>
      </c>
      <c r="G8457" t="s">
        <v>143</v>
      </c>
      <c r="H8457" t="s">
        <v>144</v>
      </c>
      <c r="I8457" t="s">
        <v>136</v>
      </c>
      <c r="J8457" t="s">
        <v>137</v>
      </c>
      <c r="K8457" t="s">
        <v>138</v>
      </c>
      <c r="L8457" t="s">
        <v>23006</v>
      </c>
      <c r="M8457" t="s">
        <v>23007</v>
      </c>
      <c r="N8457">
        <v>1.4183333330000001</v>
      </c>
      <c r="O8457">
        <v>0</v>
      </c>
      <c r="P8457">
        <v>284</v>
      </c>
      <c r="Q8457">
        <v>0</v>
      </c>
      <c r="R8457">
        <v>4</v>
      </c>
      <c r="S8457">
        <v>0</v>
      </c>
      <c r="T8457">
        <v>11</v>
      </c>
      <c r="U8457">
        <v>0</v>
      </c>
      <c r="V8457">
        <v>0</v>
      </c>
      <c r="W8457">
        <v>0</v>
      </c>
      <c r="X8457">
        <v>103.09762947005051</v>
      </c>
      <c r="Y8457">
        <v>0</v>
      </c>
      <c r="Z8457">
        <v>0.21421358384766936</v>
      </c>
      <c r="AA8457">
        <v>0</v>
      </c>
      <c r="AB8457">
        <v>5.3332071459406594</v>
      </c>
      <c r="AC8457">
        <v>0</v>
      </c>
      <c r="AD8457">
        <v>0</v>
      </c>
      <c r="AE8457">
        <v>108.64505019983883</v>
      </c>
    </row>
    <row r="8458" spans="1:31" x14ac:dyDescent="0.3">
      <c r="A8458">
        <v>2643466</v>
      </c>
      <c r="B8458">
        <v>1</v>
      </c>
      <c r="C8458" t="s">
        <v>81</v>
      </c>
      <c r="D8458" t="s">
        <v>118</v>
      </c>
      <c r="E8458" t="s">
        <v>152</v>
      </c>
      <c r="F8458" t="s">
        <v>23008</v>
      </c>
      <c r="G8458" t="s">
        <v>191</v>
      </c>
      <c r="H8458" t="s">
        <v>135</v>
      </c>
      <c r="I8458" t="s">
        <v>136</v>
      </c>
      <c r="J8458" t="s">
        <v>137</v>
      </c>
      <c r="K8458" t="s">
        <v>138</v>
      </c>
      <c r="L8458" t="s">
        <v>23009</v>
      </c>
      <c r="M8458" t="s">
        <v>23010</v>
      </c>
      <c r="N8458">
        <v>0.51194444400000005</v>
      </c>
      <c r="O8458">
        <v>0</v>
      </c>
      <c r="P8458">
        <v>147</v>
      </c>
      <c r="Q8458">
        <v>0</v>
      </c>
      <c r="R8458">
        <v>0</v>
      </c>
      <c r="S8458">
        <v>0</v>
      </c>
      <c r="T8458">
        <v>13</v>
      </c>
      <c r="U8458">
        <v>0</v>
      </c>
      <c r="V8458">
        <v>1</v>
      </c>
      <c r="W8458">
        <v>0</v>
      </c>
      <c r="X8458">
        <v>19.227727864167043</v>
      </c>
      <c r="Y8458">
        <v>0</v>
      </c>
      <c r="Z8458">
        <v>0</v>
      </c>
      <c r="AA8458">
        <v>0</v>
      </c>
      <c r="AB8458">
        <v>3.4346129235561307</v>
      </c>
      <c r="AC8458">
        <v>0</v>
      </c>
      <c r="AD8458">
        <v>0.39150872315938273</v>
      </c>
      <c r="AE8458">
        <v>23.053849510882557</v>
      </c>
    </row>
    <row r="8459" spans="1:31" x14ac:dyDescent="0.3">
      <c r="A8459">
        <v>2642836</v>
      </c>
      <c r="B8459">
        <v>1</v>
      </c>
      <c r="C8459" t="s">
        <v>81</v>
      </c>
      <c r="D8459" t="s">
        <v>123</v>
      </c>
      <c r="E8459" t="s">
        <v>141</v>
      </c>
      <c r="F8459" t="s">
        <v>23011</v>
      </c>
      <c r="G8459" t="s">
        <v>161</v>
      </c>
      <c r="H8459" t="s">
        <v>144</v>
      </c>
      <c r="I8459" t="s">
        <v>136</v>
      </c>
      <c r="J8459" t="s">
        <v>137</v>
      </c>
      <c r="K8459" t="s">
        <v>162</v>
      </c>
      <c r="L8459" t="s">
        <v>23012</v>
      </c>
      <c r="M8459" t="s">
        <v>23013</v>
      </c>
      <c r="N8459">
        <v>5.7313888879999997</v>
      </c>
      <c r="O8459">
        <v>0</v>
      </c>
      <c r="P8459">
        <v>1</v>
      </c>
      <c r="Q8459">
        <v>0</v>
      </c>
      <c r="R8459">
        <v>0</v>
      </c>
      <c r="S8459">
        <v>0</v>
      </c>
      <c r="T8459">
        <v>61</v>
      </c>
      <c r="U8459">
        <v>0</v>
      </c>
      <c r="V8459">
        <v>3</v>
      </c>
      <c r="W8459">
        <v>0</v>
      </c>
      <c r="X8459">
        <v>2.1846443791027914</v>
      </c>
      <c r="Y8459">
        <v>0</v>
      </c>
      <c r="Z8459">
        <v>0</v>
      </c>
      <c r="AA8459">
        <v>0</v>
      </c>
      <c r="AB8459">
        <v>235.95228924896782</v>
      </c>
      <c r="AC8459">
        <v>0</v>
      </c>
      <c r="AD8459">
        <v>138.08620726526181</v>
      </c>
      <c r="AE8459">
        <v>376.22314089333241</v>
      </c>
    </row>
    <row r="8460" spans="1:31" x14ac:dyDescent="0.3">
      <c r="A8460">
        <v>2642859</v>
      </c>
      <c r="B8460">
        <v>1</v>
      </c>
      <c r="C8460" t="s">
        <v>80</v>
      </c>
      <c r="D8460" t="s">
        <v>94</v>
      </c>
      <c r="E8460" t="s">
        <v>165</v>
      </c>
      <c r="F8460" t="s">
        <v>23014</v>
      </c>
      <c r="G8460" t="s">
        <v>154</v>
      </c>
      <c r="H8460" t="s">
        <v>135</v>
      </c>
      <c r="I8460" t="s">
        <v>136</v>
      </c>
      <c r="J8460" t="s">
        <v>137</v>
      </c>
      <c r="K8460" t="s">
        <v>138</v>
      </c>
      <c r="L8460" t="s">
        <v>23015</v>
      </c>
      <c r="M8460" t="s">
        <v>23016</v>
      </c>
      <c r="N8460">
        <v>3.0280555549999999</v>
      </c>
      <c r="O8460">
        <v>0</v>
      </c>
      <c r="P8460">
        <v>64</v>
      </c>
      <c r="Q8460">
        <v>0</v>
      </c>
      <c r="R8460">
        <v>0</v>
      </c>
      <c r="S8460">
        <v>0</v>
      </c>
      <c r="T8460">
        <v>8</v>
      </c>
      <c r="U8460">
        <v>0</v>
      </c>
      <c r="V8460">
        <v>0</v>
      </c>
      <c r="W8460">
        <v>0</v>
      </c>
      <c r="X8460">
        <v>47.286496366370478</v>
      </c>
      <c r="Y8460">
        <v>0</v>
      </c>
      <c r="Z8460">
        <v>0</v>
      </c>
      <c r="AA8460">
        <v>0</v>
      </c>
      <c r="AB8460">
        <v>11.054161621964203</v>
      </c>
      <c r="AC8460">
        <v>0</v>
      </c>
      <c r="AD8460">
        <v>0</v>
      </c>
      <c r="AE8460">
        <v>58.340657988334684</v>
      </c>
    </row>
    <row r="8461" spans="1:31" x14ac:dyDescent="0.3">
      <c r="A8461">
        <v>2643191</v>
      </c>
      <c r="B8461">
        <v>1</v>
      </c>
      <c r="C8461" t="s">
        <v>81</v>
      </c>
      <c r="D8461" t="s">
        <v>118</v>
      </c>
      <c r="E8461" t="s">
        <v>152</v>
      </c>
      <c r="F8461" t="s">
        <v>23017</v>
      </c>
      <c r="G8461" t="s">
        <v>406</v>
      </c>
      <c r="H8461" t="s">
        <v>135</v>
      </c>
      <c r="I8461" t="s">
        <v>136</v>
      </c>
      <c r="J8461" t="s">
        <v>137</v>
      </c>
      <c r="K8461" t="s">
        <v>138</v>
      </c>
      <c r="L8461" t="s">
        <v>23018</v>
      </c>
      <c r="M8461" t="s">
        <v>23019</v>
      </c>
      <c r="N8461">
        <v>2.375277777</v>
      </c>
      <c r="O8461">
        <v>0</v>
      </c>
      <c r="P8461">
        <v>130</v>
      </c>
      <c r="Q8461">
        <v>0</v>
      </c>
      <c r="R8461">
        <v>0</v>
      </c>
      <c r="S8461">
        <v>0</v>
      </c>
      <c r="T8461">
        <v>40</v>
      </c>
      <c r="U8461">
        <v>0</v>
      </c>
      <c r="V8461">
        <v>0</v>
      </c>
      <c r="W8461">
        <v>0</v>
      </c>
      <c r="X8461">
        <v>82.065928030879931</v>
      </c>
      <c r="Y8461">
        <v>0</v>
      </c>
      <c r="Z8461">
        <v>0</v>
      </c>
      <c r="AA8461">
        <v>0</v>
      </c>
      <c r="AB8461">
        <v>45.760095417106612</v>
      </c>
      <c r="AC8461">
        <v>0</v>
      </c>
      <c r="AD8461">
        <v>0</v>
      </c>
      <c r="AE8461">
        <v>127.82602344798654</v>
      </c>
    </row>
    <row r="8462" spans="1:31" x14ac:dyDescent="0.3">
      <c r="A8462">
        <v>2643214</v>
      </c>
      <c r="B8462">
        <v>1</v>
      </c>
      <c r="C8462" t="s">
        <v>80</v>
      </c>
      <c r="D8462" t="s">
        <v>104</v>
      </c>
      <c r="E8462" t="s">
        <v>141</v>
      </c>
      <c r="F8462" t="s">
        <v>23020</v>
      </c>
      <c r="G8462" t="s">
        <v>143</v>
      </c>
      <c r="H8462" t="s">
        <v>144</v>
      </c>
      <c r="I8462" t="s">
        <v>136</v>
      </c>
      <c r="J8462" t="s">
        <v>137</v>
      </c>
      <c r="K8462" t="s">
        <v>138</v>
      </c>
      <c r="L8462" t="s">
        <v>23021</v>
      </c>
      <c r="M8462" t="s">
        <v>23022</v>
      </c>
      <c r="N8462">
        <v>4.6244444439999999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1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60.582803764396857</v>
      </c>
      <c r="AD8462">
        <v>0</v>
      </c>
      <c r="AE8462">
        <v>60.582803764396857</v>
      </c>
    </row>
    <row r="8463" spans="1:31" x14ac:dyDescent="0.3">
      <c r="A8463">
        <v>2642696</v>
      </c>
      <c r="B8463">
        <v>1</v>
      </c>
      <c r="C8463" t="s">
        <v>81</v>
      </c>
      <c r="D8463" t="s">
        <v>123</v>
      </c>
      <c r="E8463" t="s">
        <v>152</v>
      </c>
      <c r="F8463" t="s">
        <v>23023</v>
      </c>
      <c r="G8463" t="s">
        <v>191</v>
      </c>
      <c r="H8463" t="s">
        <v>135</v>
      </c>
      <c r="I8463" t="s">
        <v>136</v>
      </c>
      <c r="J8463" t="s">
        <v>137</v>
      </c>
      <c r="K8463" t="s">
        <v>138</v>
      </c>
      <c r="L8463" t="s">
        <v>23024</v>
      </c>
      <c r="M8463" t="s">
        <v>23025</v>
      </c>
      <c r="N8463">
        <v>0.68500000000000005</v>
      </c>
      <c r="O8463">
        <v>0</v>
      </c>
      <c r="P8463">
        <v>244</v>
      </c>
      <c r="Q8463">
        <v>0</v>
      </c>
      <c r="R8463">
        <v>0</v>
      </c>
      <c r="S8463">
        <v>0</v>
      </c>
      <c r="T8463">
        <v>335</v>
      </c>
      <c r="U8463">
        <v>0</v>
      </c>
      <c r="V8463">
        <v>1</v>
      </c>
      <c r="W8463">
        <v>0</v>
      </c>
      <c r="X8463">
        <v>34.507976179798035</v>
      </c>
      <c r="Y8463">
        <v>0</v>
      </c>
      <c r="Z8463">
        <v>0</v>
      </c>
      <c r="AA8463">
        <v>0</v>
      </c>
      <c r="AB8463">
        <v>106.73194328084608</v>
      </c>
      <c r="AC8463">
        <v>0</v>
      </c>
      <c r="AD8463">
        <v>0.64928524698393364</v>
      </c>
      <c r="AE8463">
        <v>141.88920470762804</v>
      </c>
    </row>
    <row r="8464" spans="1:31" x14ac:dyDescent="0.3">
      <c r="A8464">
        <v>2643360</v>
      </c>
      <c r="B8464">
        <v>1</v>
      </c>
      <c r="C8464" t="s">
        <v>80</v>
      </c>
      <c r="D8464" t="s">
        <v>83</v>
      </c>
      <c r="E8464" t="s">
        <v>132</v>
      </c>
      <c r="F8464" t="s">
        <v>23026</v>
      </c>
      <c r="G8464" t="s">
        <v>228</v>
      </c>
      <c r="H8464" t="s">
        <v>135</v>
      </c>
      <c r="I8464" t="s">
        <v>136</v>
      </c>
      <c r="J8464" t="s">
        <v>137</v>
      </c>
      <c r="K8464" t="s">
        <v>138</v>
      </c>
      <c r="L8464" t="s">
        <v>23027</v>
      </c>
      <c r="M8464" t="s">
        <v>23028</v>
      </c>
      <c r="N8464">
        <v>3.1011111109999998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1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</row>
    <row r="8465" spans="1:31" x14ac:dyDescent="0.3">
      <c r="A8465">
        <v>2642713</v>
      </c>
      <c r="B8465">
        <v>1</v>
      </c>
      <c r="C8465" t="s">
        <v>80</v>
      </c>
      <c r="D8465" t="s">
        <v>93</v>
      </c>
      <c r="E8465" t="s">
        <v>152</v>
      </c>
      <c r="F8465" t="s">
        <v>23029</v>
      </c>
      <c r="G8465" t="s">
        <v>199</v>
      </c>
      <c r="H8465" t="s">
        <v>135</v>
      </c>
      <c r="I8465" t="s">
        <v>136</v>
      </c>
      <c r="J8465" t="s">
        <v>3</v>
      </c>
      <c r="K8465" t="s">
        <v>138</v>
      </c>
      <c r="L8465" t="s">
        <v>23030</v>
      </c>
      <c r="M8465" t="s">
        <v>23031</v>
      </c>
      <c r="N8465">
        <v>8.5530555550000003</v>
      </c>
      <c r="O8465">
        <v>0</v>
      </c>
      <c r="P8465">
        <v>2</v>
      </c>
      <c r="Q8465">
        <v>0</v>
      </c>
      <c r="R8465">
        <v>9</v>
      </c>
      <c r="S8465">
        <v>0</v>
      </c>
      <c r="T8465">
        <v>7</v>
      </c>
      <c r="U8465">
        <v>0</v>
      </c>
      <c r="V8465">
        <v>0</v>
      </c>
      <c r="W8465">
        <v>0</v>
      </c>
      <c r="X8465">
        <v>0.37639360857388504</v>
      </c>
      <c r="Y8465">
        <v>0</v>
      </c>
      <c r="Z8465">
        <v>39.188064588830045</v>
      </c>
      <c r="AA8465">
        <v>0</v>
      </c>
      <c r="AB8465">
        <v>6.2643578873395747</v>
      </c>
      <c r="AC8465">
        <v>0</v>
      </c>
      <c r="AD8465">
        <v>0</v>
      </c>
      <c r="AE8465">
        <v>45.828816084743508</v>
      </c>
    </row>
    <row r="8466" spans="1:31" x14ac:dyDescent="0.3">
      <c r="A8466">
        <v>2643400</v>
      </c>
      <c r="B8466">
        <v>1</v>
      </c>
      <c r="C8466" t="s">
        <v>80</v>
      </c>
      <c r="D8466" t="s">
        <v>93</v>
      </c>
      <c r="E8466" t="s">
        <v>165</v>
      </c>
      <c r="F8466" t="s">
        <v>23032</v>
      </c>
      <c r="G8466" t="s">
        <v>224</v>
      </c>
      <c r="H8466" t="s">
        <v>135</v>
      </c>
      <c r="I8466" t="s">
        <v>136</v>
      </c>
      <c r="J8466" t="s">
        <v>137</v>
      </c>
      <c r="K8466" t="s">
        <v>138</v>
      </c>
      <c r="L8466" t="s">
        <v>23033</v>
      </c>
      <c r="M8466" t="s">
        <v>23034</v>
      </c>
      <c r="N8466">
        <v>6.5497222219999998</v>
      </c>
      <c r="O8466">
        <v>0</v>
      </c>
      <c r="P8466">
        <v>1</v>
      </c>
      <c r="Q8466">
        <v>0</v>
      </c>
      <c r="R8466">
        <v>1</v>
      </c>
      <c r="S8466">
        <v>0</v>
      </c>
      <c r="T8466">
        <v>1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1.0862286492077411</v>
      </c>
      <c r="AA8466">
        <v>0</v>
      </c>
      <c r="AB8466">
        <v>4.6198079816736284</v>
      </c>
      <c r="AC8466">
        <v>0</v>
      </c>
      <c r="AD8466">
        <v>0</v>
      </c>
      <c r="AE8466">
        <v>5.7060366308813695</v>
      </c>
    </row>
    <row r="8467" spans="1:31" x14ac:dyDescent="0.3">
      <c r="A8467">
        <v>2642796</v>
      </c>
      <c r="B8467">
        <v>1</v>
      </c>
      <c r="C8467" t="s">
        <v>81</v>
      </c>
      <c r="D8467" t="s">
        <v>127</v>
      </c>
      <c r="E8467" t="s">
        <v>141</v>
      </c>
      <c r="F8467" t="s">
        <v>5252</v>
      </c>
      <c r="G8467" t="s">
        <v>161</v>
      </c>
      <c r="H8467" t="s">
        <v>144</v>
      </c>
      <c r="I8467" t="s">
        <v>136</v>
      </c>
      <c r="J8467" t="s">
        <v>137</v>
      </c>
      <c r="K8467" t="s">
        <v>162</v>
      </c>
      <c r="L8467" t="s">
        <v>23035</v>
      </c>
      <c r="M8467" t="s">
        <v>23036</v>
      </c>
      <c r="N8467">
        <v>7.3336111109999997</v>
      </c>
      <c r="O8467">
        <v>0</v>
      </c>
      <c r="P8467">
        <v>107</v>
      </c>
      <c r="Q8467">
        <v>0</v>
      </c>
      <c r="R8467">
        <v>3</v>
      </c>
      <c r="S8467">
        <v>0</v>
      </c>
      <c r="T8467">
        <v>11</v>
      </c>
      <c r="U8467">
        <v>0</v>
      </c>
      <c r="V8467">
        <v>0</v>
      </c>
      <c r="W8467">
        <v>0</v>
      </c>
      <c r="X8467">
        <v>174.48627718561553</v>
      </c>
      <c r="Y8467">
        <v>0</v>
      </c>
      <c r="Z8467">
        <v>41.314279734391668</v>
      </c>
      <c r="AA8467">
        <v>0</v>
      </c>
      <c r="AB8467">
        <v>51.199946153996834</v>
      </c>
      <c r="AC8467">
        <v>0</v>
      </c>
      <c r="AD8467">
        <v>0</v>
      </c>
      <c r="AE8467">
        <v>267.00050307400403</v>
      </c>
    </row>
    <row r="8468" spans="1:31" x14ac:dyDescent="0.3">
      <c r="A8468">
        <v>2642945</v>
      </c>
      <c r="B8468">
        <v>1</v>
      </c>
      <c r="C8468" t="s">
        <v>81</v>
      </c>
      <c r="D8468" t="s">
        <v>118</v>
      </c>
      <c r="E8468" t="s">
        <v>152</v>
      </c>
      <c r="F8468" t="s">
        <v>23037</v>
      </c>
      <c r="G8468" t="s">
        <v>191</v>
      </c>
      <c r="H8468" t="s">
        <v>135</v>
      </c>
      <c r="I8468" t="s">
        <v>136</v>
      </c>
      <c r="J8468" t="s">
        <v>137</v>
      </c>
      <c r="K8468" t="s">
        <v>138</v>
      </c>
      <c r="L8468" t="s">
        <v>23038</v>
      </c>
      <c r="M8468" t="s">
        <v>23039</v>
      </c>
      <c r="N8468">
        <v>4.8722222220000004</v>
      </c>
      <c r="O8468">
        <v>0</v>
      </c>
      <c r="P8468">
        <v>65</v>
      </c>
      <c r="Q8468">
        <v>0</v>
      </c>
      <c r="R8468">
        <v>4</v>
      </c>
      <c r="S8468">
        <v>0</v>
      </c>
      <c r="T8468">
        <v>10</v>
      </c>
      <c r="U8468">
        <v>0</v>
      </c>
      <c r="V8468">
        <v>0</v>
      </c>
      <c r="W8468">
        <v>0</v>
      </c>
      <c r="X8468">
        <v>60.811968403822235</v>
      </c>
      <c r="Y8468">
        <v>0</v>
      </c>
      <c r="Z8468">
        <v>2.4422338687488678</v>
      </c>
      <c r="AA8468">
        <v>0</v>
      </c>
      <c r="AB8468">
        <v>23.849155638525719</v>
      </c>
      <c r="AC8468">
        <v>0</v>
      </c>
      <c r="AD8468">
        <v>0</v>
      </c>
      <c r="AE8468">
        <v>87.103357911096822</v>
      </c>
    </row>
    <row r="8469" spans="1:31" x14ac:dyDescent="0.3">
      <c r="A8469">
        <v>2642656</v>
      </c>
      <c r="B8469">
        <v>1</v>
      </c>
      <c r="C8469" t="s">
        <v>81</v>
      </c>
      <c r="D8469" t="s">
        <v>119</v>
      </c>
      <c r="E8469" t="s">
        <v>165</v>
      </c>
      <c r="F8469" t="s">
        <v>23040</v>
      </c>
      <c r="G8469" t="s">
        <v>224</v>
      </c>
      <c r="H8469" t="s">
        <v>135</v>
      </c>
      <c r="I8469" t="s">
        <v>136</v>
      </c>
      <c r="J8469" t="s">
        <v>137</v>
      </c>
      <c r="K8469" t="s">
        <v>138</v>
      </c>
      <c r="L8469" t="s">
        <v>23041</v>
      </c>
      <c r="M8469" t="s">
        <v>23042</v>
      </c>
      <c r="N8469">
        <v>1.8363888880000001</v>
      </c>
      <c r="O8469">
        <v>0</v>
      </c>
      <c r="P8469">
        <v>12</v>
      </c>
      <c r="Q8469">
        <v>0</v>
      </c>
      <c r="R8469">
        <v>0</v>
      </c>
      <c r="S8469">
        <v>0</v>
      </c>
      <c r="T8469">
        <v>1</v>
      </c>
      <c r="U8469">
        <v>0</v>
      </c>
      <c r="V8469">
        <v>0</v>
      </c>
      <c r="W8469">
        <v>0</v>
      </c>
      <c r="X8469">
        <v>2.8997113698478754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2.8997113698478754</v>
      </c>
    </row>
    <row r="8470" spans="1:31" x14ac:dyDescent="0.3">
      <c r="A8470">
        <v>2643045</v>
      </c>
      <c r="B8470">
        <v>1</v>
      </c>
      <c r="C8470" t="s">
        <v>80</v>
      </c>
      <c r="D8470" t="s">
        <v>93</v>
      </c>
      <c r="E8470" t="s">
        <v>165</v>
      </c>
      <c r="F8470" t="s">
        <v>23043</v>
      </c>
      <c r="G8470" t="s">
        <v>467</v>
      </c>
      <c r="H8470" t="s">
        <v>135</v>
      </c>
      <c r="I8470" t="s">
        <v>136</v>
      </c>
      <c r="J8470" t="s">
        <v>137</v>
      </c>
      <c r="K8470" t="s">
        <v>138</v>
      </c>
      <c r="L8470" t="s">
        <v>23044</v>
      </c>
      <c r="M8470" t="s">
        <v>23045</v>
      </c>
      <c r="N8470">
        <v>1.3983333330000001</v>
      </c>
      <c r="O8470">
        <v>0</v>
      </c>
      <c r="P8470">
        <v>5</v>
      </c>
      <c r="Q8470">
        <v>0</v>
      </c>
      <c r="R8470">
        <v>11</v>
      </c>
      <c r="S8470">
        <v>0</v>
      </c>
      <c r="T8470">
        <v>5</v>
      </c>
      <c r="U8470">
        <v>0</v>
      </c>
      <c r="V8470">
        <v>0</v>
      </c>
      <c r="W8470">
        <v>0</v>
      </c>
      <c r="X8470">
        <v>3.4974567437118673</v>
      </c>
      <c r="Y8470">
        <v>0</v>
      </c>
      <c r="Z8470">
        <v>30.847643204216759</v>
      </c>
      <c r="AA8470">
        <v>0</v>
      </c>
      <c r="AB8470">
        <v>20.375622886849058</v>
      </c>
      <c r="AC8470">
        <v>0</v>
      </c>
      <c r="AD8470">
        <v>0</v>
      </c>
      <c r="AE8470">
        <v>54.720722834777682</v>
      </c>
    </row>
    <row r="8471" spans="1:31" x14ac:dyDescent="0.3">
      <c r="A8471">
        <v>2642753</v>
      </c>
      <c r="B8471">
        <v>1</v>
      </c>
      <c r="C8471" t="s">
        <v>80</v>
      </c>
      <c r="D8471" t="s">
        <v>98</v>
      </c>
      <c r="E8471" t="s">
        <v>165</v>
      </c>
      <c r="F8471" t="s">
        <v>20261</v>
      </c>
      <c r="G8471" t="s">
        <v>224</v>
      </c>
      <c r="H8471" t="s">
        <v>135</v>
      </c>
      <c r="I8471" t="s">
        <v>136</v>
      </c>
      <c r="J8471" t="s">
        <v>137</v>
      </c>
      <c r="K8471" t="s">
        <v>138</v>
      </c>
      <c r="L8471" t="s">
        <v>23046</v>
      </c>
      <c r="M8471" t="s">
        <v>23047</v>
      </c>
      <c r="N8471">
        <v>2.4269444440000001</v>
      </c>
      <c r="O8471">
        <v>0</v>
      </c>
      <c r="P8471">
        <v>0</v>
      </c>
      <c r="Q8471">
        <v>0</v>
      </c>
      <c r="R8471">
        <v>6</v>
      </c>
      <c r="S8471">
        <v>0</v>
      </c>
      <c r="T8471">
        <v>1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67.079348358834011</v>
      </c>
      <c r="AA8471">
        <v>0</v>
      </c>
      <c r="AB8471">
        <v>7.9642463427686376</v>
      </c>
      <c r="AC8471">
        <v>0</v>
      </c>
      <c r="AD8471">
        <v>0</v>
      </c>
      <c r="AE8471">
        <v>75.043594701602643</v>
      </c>
    </row>
    <row r="8472" spans="1:31" x14ac:dyDescent="0.3">
      <c r="A8472">
        <v>2643277</v>
      </c>
      <c r="B8472">
        <v>1</v>
      </c>
      <c r="C8472" t="s">
        <v>80</v>
      </c>
      <c r="D8472" t="s">
        <v>106</v>
      </c>
      <c r="E8472" t="s">
        <v>165</v>
      </c>
      <c r="F8472" t="s">
        <v>2696</v>
      </c>
      <c r="G8472" t="s">
        <v>224</v>
      </c>
      <c r="H8472" t="s">
        <v>135</v>
      </c>
      <c r="I8472" t="s">
        <v>136</v>
      </c>
      <c r="J8472" t="s">
        <v>137</v>
      </c>
      <c r="K8472" t="s">
        <v>138</v>
      </c>
      <c r="L8472" t="s">
        <v>23048</v>
      </c>
      <c r="M8472" t="s">
        <v>23049</v>
      </c>
      <c r="N8472">
        <v>4.2149999999999999</v>
      </c>
      <c r="O8472">
        <v>0</v>
      </c>
      <c r="P8472">
        <v>4</v>
      </c>
      <c r="Q8472">
        <v>0</v>
      </c>
      <c r="R8472">
        <v>2</v>
      </c>
      <c r="S8472">
        <v>0</v>
      </c>
      <c r="T8472">
        <v>1</v>
      </c>
      <c r="U8472">
        <v>0</v>
      </c>
      <c r="V8472">
        <v>0</v>
      </c>
      <c r="W8472">
        <v>0</v>
      </c>
      <c r="X8472">
        <v>6.0489133689965113</v>
      </c>
      <c r="Y8472">
        <v>0</v>
      </c>
      <c r="Z8472">
        <v>13.783493526000541</v>
      </c>
      <c r="AA8472">
        <v>0</v>
      </c>
      <c r="AB8472">
        <v>3.6096081775390011E-2</v>
      </c>
      <c r="AC8472">
        <v>0</v>
      </c>
      <c r="AD8472">
        <v>0</v>
      </c>
      <c r="AE8472">
        <v>19.868502976772444</v>
      </c>
    </row>
    <row r="8473" spans="1:31" x14ac:dyDescent="0.3">
      <c r="A8473">
        <v>2643134</v>
      </c>
      <c r="B8473">
        <v>1</v>
      </c>
      <c r="C8473" t="s">
        <v>80</v>
      </c>
      <c r="D8473" t="s">
        <v>106</v>
      </c>
      <c r="E8473" t="s">
        <v>165</v>
      </c>
      <c r="F8473" t="s">
        <v>23050</v>
      </c>
      <c r="G8473" t="s">
        <v>224</v>
      </c>
      <c r="H8473" t="s">
        <v>135</v>
      </c>
      <c r="I8473" t="s">
        <v>136</v>
      </c>
      <c r="J8473" t="s">
        <v>137</v>
      </c>
      <c r="K8473" t="s">
        <v>138</v>
      </c>
      <c r="L8473" t="s">
        <v>23051</v>
      </c>
      <c r="M8473" t="s">
        <v>23052</v>
      </c>
      <c r="N8473">
        <v>0.72194444400000002</v>
      </c>
      <c r="O8473">
        <v>0</v>
      </c>
      <c r="P8473">
        <v>20</v>
      </c>
      <c r="Q8473">
        <v>0</v>
      </c>
      <c r="R8473">
        <v>1</v>
      </c>
      <c r="S8473">
        <v>0</v>
      </c>
      <c r="T8473">
        <v>6</v>
      </c>
      <c r="U8473">
        <v>0</v>
      </c>
      <c r="V8473">
        <v>0</v>
      </c>
      <c r="W8473">
        <v>0</v>
      </c>
      <c r="X8473">
        <v>1.9115098899379088</v>
      </c>
      <c r="Y8473">
        <v>0</v>
      </c>
      <c r="Z8473">
        <v>0.63234241191457508</v>
      </c>
      <c r="AA8473">
        <v>0</v>
      </c>
      <c r="AB8473">
        <v>4.8281464684378674</v>
      </c>
      <c r="AC8473">
        <v>0</v>
      </c>
      <c r="AD8473">
        <v>0</v>
      </c>
      <c r="AE8473">
        <v>7.3719987702903511</v>
      </c>
    </row>
    <row r="8474" spans="1:31" x14ac:dyDescent="0.3">
      <c r="A8474">
        <v>2643045</v>
      </c>
      <c r="B8474">
        <v>2</v>
      </c>
      <c r="C8474" t="s">
        <v>80</v>
      </c>
      <c r="D8474" t="s">
        <v>93</v>
      </c>
      <c r="E8474" t="s">
        <v>152</v>
      </c>
      <c r="F8474" t="s">
        <v>18636</v>
      </c>
      <c r="G8474" t="s">
        <v>467</v>
      </c>
      <c r="H8474" t="s">
        <v>135</v>
      </c>
      <c r="I8474" t="s">
        <v>136</v>
      </c>
      <c r="J8474" t="s">
        <v>137</v>
      </c>
      <c r="K8474" t="s">
        <v>138</v>
      </c>
      <c r="L8474" t="s">
        <v>23045</v>
      </c>
      <c r="M8474" t="s">
        <v>23053</v>
      </c>
      <c r="N8474">
        <v>0.48555555500000003</v>
      </c>
      <c r="O8474">
        <v>0</v>
      </c>
      <c r="P8474">
        <v>10</v>
      </c>
      <c r="Q8474">
        <v>0</v>
      </c>
      <c r="R8474">
        <v>28</v>
      </c>
      <c r="S8474">
        <v>0</v>
      </c>
      <c r="T8474">
        <v>11</v>
      </c>
      <c r="U8474">
        <v>0</v>
      </c>
      <c r="V8474">
        <v>0</v>
      </c>
      <c r="W8474">
        <v>0</v>
      </c>
      <c r="X8474">
        <v>2.0940406205093991</v>
      </c>
      <c r="Y8474">
        <v>0</v>
      </c>
      <c r="Z8474">
        <v>33.348459661868084</v>
      </c>
      <c r="AA8474">
        <v>0</v>
      </c>
      <c r="AB8474">
        <v>12.065805998814398</v>
      </c>
      <c r="AC8474">
        <v>0</v>
      </c>
      <c r="AD8474">
        <v>0</v>
      </c>
      <c r="AE8474">
        <v>47.508306281191878</v>
      </c>
    </row>
    <row r="8475" spans="1:31" x14ac:dyDescent="0.3">
      <c r="A8475">
        <v>2642955</v>
      </c>
      <c r="B8475">
        <v>2</v>
      </c>
      <c r="C8475" t="s">
        <v>80</v>
      </c>
      <c r="D8475" t="s">
        <v>90</v>
      </c>
      <c r="E8475" t="s">
        <v>152</v>
      </c>
      <c r="F8475" t="s">
        <v>23054</v>
      </c>
      <c r="G8475" t="s">
        <v>187</v>
      </c>
      <c r="H8475" t="s">
        <v>135</v>
      </c>
      <c r="I8475" t="s">
        <v>136</v>
      </c>
      <c r="J8475" t="s">
        <v>137</v>
      </c>
      <c r="K8475" t="s">
        <v>138</v>
      </c>
      <c r="L8475" t="s">
        <v>22543</v>
      </c>
      <c r="M8475" t="s">
        <v>23055</v>
      </c>
      <c r="N8475">
        <v>2.0416666659999998</v>
      </c>
      <c r="O8475">
        <v>0</v>
      </c>
      <c r="P8475">
        <v>788</v>
      </c>
      <c r="Q8475">
        <v>0</v>
      </c>
      <c r="R8475">
        <v>0</v>
      </c>
      <c r="S8475">
        <v>0</v>
      </c>
      <c r="T8475">
        <v>46</v>
      </c>
      <c r="U8475">
        <v>0</v>
      </c>
      <c r="V8475">
        <v>0</v>
      </c>
      <c r="W8475">
        <v>0</v>
      </c>
      <c r="X8475">
        <v>479.39574678331115</v>
      </c>
      <c r="Y8475">
        <v>0</v>
      </c>
      <c r="Z8475">
        <v>0</v>
      </c>
      <c r="AA8475">
        <v>0</v>
      </c>
      <c r="AB8475">
        <v>55.014610365732864</v>
      </c>
      <c r="AC8475">
        <v>0</v>
      </c>
      <c r="AD8475">
        <v>0</v>
      </c>
      <c r="AE8475">
        <v>534.41035714904399</v>
      </c>
    </row>
    <row r="8476" spans="1:31" x14ac:dyDescent="0.3">
      <c r="A8476">
        <v>2643128</v>
      </c>
      <c r="B8476">
        <v>1</v>
      </c>
      <c r="C8476" t="s">
        <v>81</v>
      </c>
      <c r="D8476" t="s">
        <v>118</v>
      </c>
      <c r="E8476" t="s">
        <v>165</v>
      </c>
      <c r="F8476" t="s">
        <v>23056</v>
      </c>
      <c r="G8476" t="s">
        <v>224</v>
      </c>
      <c r="H8476" t="s">
        <v>135</v>
      </c>
      <c r="I8476" t="s">
        <v>136</v>
      </c>
      <c r="J8476" t="s">
        <v>137</v>
      </c>
      <c r="K8476" t="s">
        <v>138</v>
      </c>
      <c r="L8476" t="s">
        <v>23057</v>
      </c>
      <c r="M8476" t="s">
        <v>23058</v>
      </c>
      <c r="N8476">
        <v>0.836388888</v>
      </c>
      <c r="O8476">
        <v>0</v>
      </c>
      <c r="P8476">
        <v>59</v>
      </c>
      <c r="Q8476">
        <v>0</v>
      </c>
      <c r="R8476">
        <v>0</v>
      </c>
      <c r="S8476">
        <v>0</v>
      </c>
      <c r="T8476">
        <v>5</v>
      </c>
      <c r="U8476">
        <v>0</v>
      </c>
      <c r="V8476">
        <v>0</v>
      </c>
      <c r="W8476">
        <v>0</v>
      </c>
      <c r="X8476">
        <v>16.027261792750746</v>
      </c>
      <c r="Y8476">
        <v>0</v>
      </c>
      <c r="Z8476">
        <v>0</v>
      </c>
      <c r="AA8476">
        <v>0</v>
      </c>
      <c r="AB8476">
        <v>0.78472221423695976</v>
      </c>
      <c r="AC8476">
        <v>0</v>
      </c>
      <c r="AD8476">
        <v>0</v>
      </c>
      <c r="AE8476">
        <v>16.811984006987707</v>
      </c>
    </row>
    <row r="8477" spans="1:31" x14ac:dyDescent="0.3">
      <c r="A8477">
        <v>2642879</v>
      </c>
      <c r="B8477">
        <v>1</v>
      </c>
      <c r="C8477" t="s">
        <v>80</v>
      </c>
      <c r="D8477" t="s">
        <v>96</v>
      </c>
      <c r="E8477" t="s">
        <v>141</v>
      </c>
      <c r="F8477" t="s">
        <v>23059</v>
      </c>
      <c r="G8477" t="s">
        <v>448</v>
      </c>
      <c r="H8477" t="s">
        <v>144</v>
      </c>
      <c r="I8477" t="s">
        <v>136</v>
      </c>
      <c r="J8477" t="s">
        <v>137</v>
      </c>
      <c r="K8477" t="s">
        <v>138</v>
      </c>
      <c r="L8477" t="s">
        <v>23060</v>
      </c>
      <c r="M8477" t="s">
        <v>23061</v>
      </c>
      <c r="N8477">
        <v>1.684722222</v>
      </c>
      <c r="O8477">
        <v>0</v>
      </c>
      <c r="P8477">
        <v>119</v>
      </c>
      <c r="Q8477">
        <v>0</v>
      </c>
      <c r="R8477">
        <v>2</v>
      </c>
      <c r="S8477">
        <v>0</v>
      </c>
      <c r="T8477">
        <v>4</v>
      </c>
      <c r="U8477">
        <v>0</v>
      </c>
      <c r="V8477">
        <v>0</v>
      </c>
      <c r="W8477">
        <v>0</v>
      </c>
      <c r="X8477">
        <v>52.783680919470022</v>
      </c>
      <c r="Y8477">
        <v>0</v>
      </c>
      <c r="Z8477">
        <v>2.1113433798358812</v>
      </c>
      <c r="AA8477">
        <v>0</v>
      </c>
      <c r="AB8477">
        <v>6.8106841042865147</v>
      </c>
      <c r="AC8477">
        <v>0</v>
      </c>
      <c r="AD8477">
        <v>0</v>
      </c>
      <c r="AE8477">
        <v>61.705708403592418</v>
      </c>
    </row>
    <row r="8478" spans="1:31" x14ac:dyDescent="0.3">
      <c r="A8478">
        <v>2643114</v>
      </c>
      <c r="B8478">
        <v>1</v>
      </c>
      <c r="C8478" t="s">
        <v>81</v>
      </c>
      <c r="D8478" t="s">
        <v>124</v>
      </c>
      <c r="E8478" t="s">
        <v>147</v>
      </c>
      <c r="F8478" t="s">
        <v>23062</v>
      </c>
      <c r="G8478" t="s">
        <v>149</v>
      </c>
      <c r="H8478" t="s">
        <v>144</v>
      </c>
      <c r="I8478" t="s">
        <v>136</v>
      </c>
      <c r="J8478" t="s">
        <v>137</v>
      </c>
      <c r="K8478" t="s">
        <v>138</v>
      </c>
      <c r="L8478" t="s">
        <v>23063</v>
      </c>
      <c r="M8478" t="s">
        <v>23064</v>
      </c>
      <c r="N8478">
        <v>1.5266666659999999</v>
      </c>
      <c r="O8478">
        <v>21</v>
      </c>
      <c r="P8478">
        <v>928</v>
      </c>
      <c r="Q8478">
        <v>425</v>
      </c>
      <c r="R8478">
        <v>222</v>
      </c>
      <c r="S8478">
        <v>28</v>
      </c>
      <c r="T8478">
        <v>67</v>
      </c>
      <c r="U8478">
        <v>3</v>
      </c>
      <c r="V8478">
        <v>0</v>
      </c>
      <c r="W8478">
        <v>109.66546957054386</v>
      </c>
      <c r="X8478">
        <v>434.47022828205297</v>
      </c>
      <c r="Y8478">
        <v>3583.9031854721452</v>
      </c>
      <c r="Z8478">
        <v>1451.636055979865</v>
      </c>
      <c r="AA8478">
        <v>158.17211585295001</v>
      </c>
      <c r="AB8478">
        <v>71.715603720915027</v>
      </c>
      <c r="AC8478">
        <v>121.5717125404081</v>
      </c>
      <c r="AD8478">
        <v>0</v>
      </c>
      <c r="AE8478">
        <v>5931.1343714188797</v>
      </c>
    </row>
    <row r="8479" spans="1:31" x14ac:dyDescent="0.3">
      <c r="A8479">
        <v>2643065</v>
      </c>
      <c r="B8479">
        <v>1</v>
      </c>
      <c r="C8479" t="s">
        <v>80</v>
      </c>
      <c r="D8479" t="s">
        <v>104</v>
      </c>
      <c r="E8479" t="s">
        <v>165</v>
      </c>
      <c r="F8479" t="s">
        <v>23065</v>
      </c>
      <c r="G8479" t="s">
        <v>187</v>
      </c>
      <c r="H8479" t="s">
        <v>135</v>
      </c>
      <c r="I8479" t="s">
        <v>136</v>
      </c>
      <c r="J8479" t="s">
        <v>137</v>
      </c>
      <c r="K8479" t="s">
        <v>138</v>
      </c>
      <c r="L8479" t="s">
        <v>23066</v>
      </c>
      <c r="M8479" t="s">
        <v>22519</v>
      </c>
      <c r="N8479">
        <v>5.2949999999999999</v>
      </c>
      <c r="O8479">
        <v>0</v>
      </c>
      <c r="P8479">
        <v>6</v>
      </c>
      <c r="Q8479">
        <v>0</v>
      </c>
      <c r="R8479">
        <v>2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7.2488313251963357</v>
      </c>
      <c r="Y8479">
        <v>0</v>
      </c>
      <c r="Z8479">
        <v>3.0762290130182306</v>
      </c>
      <c r="AA8479">
        <v>0</v>
      </c>
      <c r="AB8479">
        <v>3.002699058591805</v>
      </c>
      <c r="AC8479">
        <v>0</v>
      </c>
      <c r="AD8479">
        <v>0</v>
      </c>
      <c r="AE8479">
        <v>13.327759396806371</v>
      </c>
    </row>
    <row r="8480" spans="1:31" x14ac:dyDescent="0.3">
      <c r="A8480">
        <v>2642922</v>
      </c>
      <c r="B8480">
        <v>1</v>
      </c>
      <c r="C8480" t="s">
        <v>81</v>
      </c>
      <c r="D8480" t="s">
        <v>117</v>
      </c>
      <c r="E8480" t="s">
        <v>165</v>
      </c>
      <c r="F8480" t="s">
        <v>23067</v>
      </c>
      <c r="G8480" t="s">
        <v>224</v>
      </c>
      <c r="H8480" t="s">
        <v>135</v>
      </c>
      <c r="I8480" t="s">
        <v>136</v>
      </c>
      <c r="J8480" t="s">
        <v>137</v>
      </c>
      <c r="K8480" t="s">
        <v>138</v>
      </c>
      <c r="L8480" t="s">
        <v>23068</v>
      </c>
      <c r="M8480" t="s">
        <v>23069</v>
      </c>
      <c r="N8480">
        <v>1.9350000000000001</v>
      </c>
      <c r="O8480">
        <v>0</v>
      </c>
      <c r="P8480">
        <v>29</v>
      </c>
      <c r="Q8480">
        <v>0</v>
      </c>
      <c r="R8480">
        <v>0</v>
      </c>
      <c r="S8480">
        <v>0</v>
      </c>
      <c r="T8480">
        <v>2</v>
      </c>
      <c r="U8480">
        <v>0</v>
      </c>
      <c r="V8480">
        <v>0</v>
      </c>
      <c r="W8480">
        <v>0</v>
      </c>
      <c r="X8480">
        <v>6.8880836078268048</v>
      </c>
      <c r="Y8480">
        <v>0</v>
      </c>
      <c r="Z8480">
        <v>0</v>
      </c>
      <c r="AA8480">
        <v>0</v>
      </c>
      <c r="AB8480">
        <v>8.8572327270888013E-2</v>
      </c>
      <c r="AC8480">
        <v>0</v>
      </c>
      <c r="AD8480">
        <v>0</v>
      </c>
      <c r="AE8480">
        <v>6.9766559350976927</v>
      </c>
    </row>
    <row r="8481" spans="1:31" x14ac:dyDescent="0.3">
      <c r="A8481">
        <v>2643171</v>
      </c>
      <c r="B8481">
        <v>1</v>
      </c>
      <c r="C8481" t="s">
        <v>81</v>
      </c>
      <c r="D8481" t="s">
        <v>115</v>
      </c>
      <c r="E8481" t="s">
        <v>141</v>
      </c>
      <c r="F8481" t="s">
        <v>10409</v>
      </c>
      <c r="G8481" t="s">
        <v>143</v>
      </c>
      <c r="H8481" t="s">
        <v>144</v>
      </c>
      <c r="I8481" t="s">
        <v>136</v>
      </c>
      <c r="J8481" t="s">
        <v>137</v>
      </c>
      <c r="K8481" t="s">
        <v>138</v>
      </c>
      <c r="L8481" t="s">
        <v>23070</v>
      </c>
      <c r="M8481" t="s">
        <v>22864</v>
      </c>
      <c r="N8481">
        <v>3.477222222</v>
      </c>
      <c r="O8481">
        <v>2</v>
      </c>
      <c r="P8481">
        <v>139</v>
      </c>
      <c r="Q8481">
        <v>1</v>
      </c>
      <c r="R8481">
        <v>53</v>
      </c>
      <c r="S8481">
        <v>0</v>
      </c>
      <c r="T8481">
        <v>8</v>
      </c>
      <c r="U8481">
        <v>0</v>
      </c>
      <c r="V8481">
        <v>0</v>
      </c>
      <c r="W8481">
        <v>2.2777450771377779</v>
      </c>
      <c r="X8481">
        <v>68.840424311791281</v>
      </c>
      <c r="Y8481">
        <v>14.112782346913669</v>
      </c>
      <c r="Z8481">
        <v>177.79156410838311</v>
      </c>
      <c r="AA8481">
        <v>0</v>
      </c>
      <c r="AB8481">
        <v>12.918472978820766</v>
      </c>
      <c r="AC8481">
        <v>0</v>
      </c>
      <c r="AD8481">
        <v>0</v>
      </c>
      <c r="AE8481">
        <v>275.94098882304661</v>
      </c>
    </row>
    <row r="8482" spans="1:31" x14ac:dyDescent="0.3">
      <c r="A8482">
        <v>2642779</v>
      </c>
      <c r="B8482">
        <v>1</v>
      </c>
      <c r="C8482" t="s">
        <v>81</v>
      </c>
      <c r="D8482" t="s">
        <v>113</v>
      </c>
      <c r="E8482" t="s">
        <v>214</v>
      </c>
      <c r="F8482" t="s">
        <v>23071</v>
      </c>
      <c r="G8482" t="s">
        <v>161</v>
      </c>
      <c r="H8482" t="s">
        <v>135</v>
      </c>
      <c r="I8482" t="s">
        <v>136</v>
      </c>
      <c r="J8482" t="s">
        <v>137</v>
      </c>
      <c r="K8482" t="s">
        <v>162</v>
      </c>
      <c r="L8482" t="s">
        <v>23072</v>
      </c>
      <c r="M8482" t="s">
        <v>23073</v>
      </c>
      <c r="N8482">
        <v>5.4241666659999996</v>
      </c>
      <c r="O8482">
        <v>0</v>
      </c>
      <c r="P8482">
        <v>54</v>
      </c>
      <c r="Q8482">
        <v>0</v>
      </c>
      <c r="R8482">
        <v>0</v>
      </c>
      <c r="S8482">
        <v>0</v>
      </c>
      <c r="T8482">
        <v>19</v>
      </c>
      <c r="U8482">
        <v>0</v>
      </c>
      <c r="V8482">
        <v>0</v>
      </c>
      <c r="W8482">
        <v>0</v>
      </c>
      <c r="X8482">
        <v>63.209953142752575</v>
      </c>
      <c r="Y8482">
        <v>0</v>
      </c>
      <c r="Z8482">
        <v>0</v>
      </c>
      <c r="AA8482">
        <v>0</v>
      </c>
      <c r="AB8482">
        <v>60.956572614345603</v>
      </c>
      <c r="AC8482">
        <v>0</v>
      </c>
      <c r="AD8482">
        <v>0</v>
      </c>
      <c r="AE8482">
        <v>124.16652575709819</v>
      </c>
    </row>
    <row r="8483" spans="1:31" x14ac:dyDescent="0.3">
      <c r="A8483">
        <v>2643641</v>
      </c>
      <c r="B8483">
        <v>1</v>
      </c>
      <c r="C8483" t="s">
        <v>80</v>
      </c>
      <c r="D8483" t="s">
        <v>106</v>
      </c>
      <c r="E8483" t="s">
        <v>165</v>
      </c>
      <c r="F8483" t="s">
        <v>23074</v>
      </c>
      <c r="G8483" t="s">
        <v>161</v>
      </c>
      <c r="H8483" t="s">
        <v>135</v>
      </c>
      <c r="I8483" t="s">
        <v>136</v>
      </c>
      <c r="J8483" t="s">
        <v>137</v>
      </c>
      <c r="K8483" t="s">
        <v>162</v>
      </c>
      <c r="L8483" t="s">
        <v>23075</v>
      </c>
      <c r="M8483" t="s">
        <v>23076</v>
      </c>
      <c r="N8483">
        <v>5.6777777770000002</v>
      </c>
      <c r="O8483">
        <v>0</v>
      </c>
      <c r="P8483">
        <v>2</v>
      </c>
      <c r="Q8483">
        <v>0</v>
      </c>
      <c r="R8483">
        <v>0</v>
      </c>
      <c r="S8483">
        <v>0</v>
      </c>
      <c r="T8483">
        <v>2</v>
      </c>
      <c r="U8483">
        <v>0</v>
      </c>
      <c r="V8483">
        <v>0</v>
      </c>
      <c r="W8483">
        <v>0</v>
      </c>
      <c r="X8483">
        <v>7.297574254404271</v>
      </c>
      <c r="Y8483">
        <v>0</v>
      </c>
      <c r="Z8483">
        <v>0</v>
      </c>
      <c r="AA8483">
        <v>0</v>
      </c>
      <c r="AB8483">
        <v>2.8497640137158557E-2</v>
      </c>
      <c r="AC8483">
        <v>0</v>
      </c>
      <c r="AD8483">
        <v>0</v>
      </c>
      <c r="AE8483">
        <v>7.3260718945414292</v>
      </c>
    </row>
    <row r="8484" spans="1:31" x14ac:dyDescent="0.3">
      <c r="A8484">
        <v>2644119</v>
      </c>
      <c r="B8484">
        <v>1</v>
      </c>
      <c r="C8484" t="s">
        <v>81</v>
      </c>
      <c r="D8484" t="s">
        <v>123</v>
      </c>
      <c r="E8484" t="s">
        <v>132</v>
      </c>
      <c r="F8484" t="s">
        <v>23077</v>
      </c>
      <c r="G8484" t="s">
        <v>134</v>
      </c>
      <c r="H8484" t="s">
        <v>135</v>
      </c>
      <c r="I8484" t="s">
        <v>136</v>
      </c>
      <c r="J8484" t="s">
        <v>137</v>
      </c>
      <c r="K8484" t="s">
        <v>138</v>
      </c>
      <c r="L8484" t="s">
        <v>23078</v>
      </c>
      <c r="M8484" t="s">
        <v>23079</v>
      </c>
      <c r="N8484">
        <v>3.5213888880000002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19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31.156917831103009</v>
      </c>
      <c r="AC8484">
        <v>0</v>
      </c>
      <c r="AD8484">
        <v>0</v>
      </c>
      <c r="AE8484">
        <v>31.156917831103009</v>
      </c>
    </row>
    <row r="8485" spans="1:31" x14ac:dyDescent="0.3">
      <c r="A8485">
        <v>2643827</v>
      </c>
      <c r="B8485">
        <v>1</v>
      </c>
      <c r="C8485" t="s">
        <v>80</v>
      </c>
      <c r="D8485" t="s">
        <v>92</v>
      </c>
      <c r="E8485" t="s">
        <v>194</v>
      </c>
      <c r="F8485" t="s">
        <v>4764</v>
      </c>
      <c r="G8485" t="s">
        <v>562</v>
      </c>
      <c r="H8485" t="s">
        <v>144</v>
      </c>
      <c r="I8485" t="s">
        <v>136</v>
      </c>
      <c r="J8485" t="s">
        <v>137</v>
      </c>
      <c r="K8485" t="s">
        <v>138</v>
      </c>
      <c r="L8485" t="s">
        <v>23080</v>
      </c>
      <c r="M8485" t="s">
        <v>23081</v>
      </c>
      <c r="N8485">
        <v>0.18055555500000001</v>
      </c>
      <c r="O8485">
        <v>0</v>
      </c>
      <c r="P8485">
        <v>354</v>
      </c>
      <c r="Q8485">
        <v>0</v>
      </c>
      <c r="R8485">
        <v>3</v>
      </c>
      <c r="S8485">
        <v>0</v>
      </c>
      <c r="T8485">
        <v>34</v>
      </c>
      <c r="U8485">
        <v>0</v>
      </c>
      <c r="V8485">
        <v>0</v>
      </c>
      <c r="W8485">
        <v>0</v>
      </c>
      <c r="X8485">
        <v>17.91046205437641</v>
      </c>
      <c r="Y8485">
        <v>0</v>
      </c>
      <c r="Z8485">
        <v>0</v>
      </c>
      <c r="AA8485">
        <v>0</v>
      </c>
      <c r="AB8485">
        <v>10.334771331766069</v>
      </c>
      <c r="AC8485">
        <v>0</v>
      </c>
      <c r="AD8485">
        <v>0</v>
      </c>
      <c r="AE8485">
        <v>28.24523338614248</v>
      </c>
    </row>
    <row r="8486" spans="1:31" x14ac:dyDescent="0.3">
      <c r="A8486">
        <v>2643990</v>
      </c>
      <c r="B8486">
        <v>1</v>
      </c>
      <c r="C8486" t="s">
        <v>80</v>
      </c>
      <c r="D8486" t="s">
        <v>83</v>
      </c>
      <c r="E8486" t="s">
        <v>214</v>
      </c>
      <c r="F8486" t="s">
        <v>23082</v>
      </c>
      <c r="G8486" t="s">
        <v>183</v>
      </c>
      <c r="H8486" t="s">
        <v>135</v>
      </c>
      <c r="I8486" t="s">
        <v>136</v>
      </c>
      <c r="J8486" t="s">
        <v>137</v>
      </c>
      <c r="K8486" t="s">
        <v>138</v>
      </c>
      <c r="L8486" t="s">
        <v>23083</v>
      </c>
      <c r="M8486" t="s">
        <v>23084</v>
      </c>
      <c r="N8486">
        <v>2.3547222219999999</v>
      </c>
      <c r="O8486">
        <v>0</v>
      </c>
      <c r="P8486">
        <v>55</v>
      </c>
      <c r="Q8486">
        <v>0</v>
      </c>
      <c r="R8486">
        <v>0</v>
      </c>
      <c r="S8486">
        <v>0</v>
      </c>
      <c r="T8486">
        <v>35</v>
      </c>
      <c r="U8486">
        <v>0</v>
      </c>
      <c r="V8486">
        <v>0</v>
      </c>
      <c r="W8486">
        <v>0</v>
      </c>
      <c r="X8486">
        <v>48.946087443643592</v>
      </c>
      <c r="Y8486">
        <v>0</v>
      </c>
      <c r="Z8486">
        <v>0</v>
      </c>
      <c r="AA8486">
        <v>0</v>
      </c>
      <c r="AB8486">
        <v>41.05447585380066</v>
      </c>
      <c r="AC8486">
        <v>0</v>
      </c>
      <c r="AD8486">
        <v>0</v>
      </c>
      <c r="AE8486">
        <v>90.000563297444245</v>
      </c>
    </row>
    <row r="8487" spans="1:31" x14ac:dyDescent="0.3">
      <c r="A8487">
        <v>2644079</v>
      </c>
      <c r="B8487">
        <v>1</v>
      </c>
      <c r="C8487" t="s">
        <v>81</v>
      </c>
      <c r="D8487" t="s">
        <v>115</v>
      </c>
      <c r="E8487" t="s">
        <v>141</v>
      </c>
      <c r="F8487" t="s">
        <v>23085</v>
      </c>
      <c r="G8487" t="s">
        <v>143</v>
      </c>
      <c r="H8487" t="s">
        <v>144</v>
      </c>
      <c r="I8487" t="s">
        <v>136</v>
      </c>
      <c r="J8487" t="s">
        <v>137</v>
      </c>
      <c r="K8487" t="s">
        <v>138</v>
      </c>
      <c r="L8487" t="s">
        <v>23086</v>
      </c>
      <c r="M8487" t="s">
        <v>23087</v>
      </c>
      <c r="N8487">
        <v>1.882777777</v>
      </c>
      <c r="O8487">
        <v>0</v>
      </c>
      <c r="P8487">
        <v>22</v>
      </c>
      <c r="Q8487">
        <v>0</v>
      </c>
      <c r="R8487">
        <v>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6.6152741746340453</v>
      </c>
      <c r="Y8487">
        <v>0</v>
      </c>
      <c r="Z8487">
        <v>6.326098703398026</v>
      </c>
      <c r="AA8487">
        <v>0</v>
      </c>
      <c r="AB8487">
        <v>0</v>
      </c>
      <c r="AC8487">
        <v>0</v>
      </c>
      <c r="AD8487">
        <v>0</v>
      </c>
      <c r="AE8487">
        <v>12.941372878032071</v>
      </c>
    </row>
    <row r="8488" spans="1:31" x14ac:dyDescent="0.3">
      <c r="A8488">
        <v>2643489</v>
      </c>
      <c r="B8488">
        <v>1</v>
      </c>
      <c r="C8488" t="s">
        <v>80</v>
      </c>
      <c r="D8488" t="s">
        <v>105</v>
      </c>
      <c r="E8488" t="s">
        <v>141</v>
      </c>
      <c r="F8488" t="s">
        <v>10256</v>
      </c>
      <c r="G8488" t="s">
        <v>149</v>
      </c>
      <c r="H8488" t="s">
        <v>144</v>
      </c>
      <c r="I8488" t="s">
        <v>136</v>
      </c>
      <c r="J8488" t="s">
        <v>137</v>
      </c>
      <c r="K8488" t="s">
        <v>138</v>
      </c>
      <c r="L8488" t="s">
        <v>23088</v>
      </c>
      <c r="M8488" t="s">
        <v>23089</v>
      </c>
      <c r="N8488">
        <v>0.69083333300000005</v>
      </c>
      <c r="O8488">
        <v>0</v>
      </c>
      <c r="P8488">
        <v>1651</v>
      </c>
      <c r="Q8488">
        <v>0</v>
      </c>
      <c r="R8488">
        <v>0</v>
      </c>
      <c r="S8488">
        <v>0</v>
      </c>
      <c r="T8488">
        <v>164</v>
      </c>
      <c r="U8488">
        <v>0</v>
      </c>
      <c r="V8488">
        <v>0</v>
      </c>
      <c r="W8488">
        <v>0</v>
      </c>
      <c r="X8488">
        <v>311.66759137285248</v>
      </c>
      <c r="Y8488">
        <v>0</v>
      </c>
      <c r="Z8488">
        <v>0</v>
      </c>
      <c r="AA8488">
        <v>0</v>
      </c>
      <c r="AB8488">
        <v>89.555959231332963</v>
      </c>
      <c r="AC8488">
        <v>0</v>
      </c>
      <c r="AD8488">
        <v>0</v>
      </c>
      <c r="AE8488">
        <v>401.22355060418545</v>
      </c>
    </row>
    <row r="8489" spans="1:31" x14ac:dyDescent="0.3">
      <c r="A8489">
        <v>2643535</v>
      </c>
      <c r="B8489">
        <v>1</v>
      </c>
      <c r="C8489" t="s">
        <v>81</v>
      </c>
      <c r="D8489" t="s">
        <v>115</v>
      </c>
      <c r="E8489" t="s">
        <v>165</v>
      </c>
      <c r="F8489" t="s">
        <v>23090</v>
      </c>
      <c r="G8489" t="s">
        <v>224</v>
      </c>
      <c r="H8489" t="s">
        <v>135</v>
      </c>
      <c r="I8489" t="s">
        <v>136</v>
      </c>
      <c r="J8489" t="s">
        <v>137</v>
      </c>
      <c r="K8489" t="s">
        <v>138</v>
      </c>
      <c r="L8489" t="s">
        <v>23091</v>
      </c>
      <c r="M8489" t="s">
        <v>23092</v>
      </c>
      <c r="N8489">
        <v>2.2913888880000002</v>
      </c>
      <c r="O8489">
        <v>0</v>
      </c>
      <c r="P8489">
        <v>9</v>
      </c>
      <c r="Q8489">
        <v>0</v>
      </c>
      <c r="R8489">
        <v>1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0.42521295843029616</v>
      </c>
      <c r="Y8489">
        <v>0</v>
      </c>
      <c r="Z8489">
        <v>0.79192519667652972</v>
      </c>
      <c r="AA8489">
        <v>0</v>
      </c>
      <c r="AB8489">
        <v>0</v>
      </c>
      <c r="AC8489">
        <v>0</v>
      </c>
      <c r="AD8489">
        <v>0</v>
      </c>
      <c r="AE8489">
        <v>1.2171381551068259</v>
      </c>
    </row>
    <row r="8490" spans="1:31" x14ac:dyDescent="0.3">
      <c r="A8490">
        <v>2643870</v>
      </c>
      <c r="B8490">
        <v>1</v>
      </c>
      <c r="C8490" t="s">
        <v>80</v>
      </c>
      <c r="D8490" t="s">
        <v>96</v>
      </c>
      <c r="E8490" t="s">
        <v>132</v>
      </c>
      <c r="F8490" t="s">
        <v>21364</v>
      </c>
      <c r="G8490" t="s">
        <v>228</v>
      </c>
      <c r="H8490" t="s">
        <v>135</v>
      </c>
      <c r="I8490" t="s">
        <v>136</v>
      </c>
      <c r="J8490" t="s">
        <v>137</v>
      </c>
      <c r="K8490" t="s">
        <v>138</v>
      </c>
      <c r="L8490" t="s">
        <v>23093</v>
      </c>
      <c r="M8490" t="s">
        <v>23094</v>
      </c>
      <c r="N8490">
        <v>2.4325000000000001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2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33.07723180967006</v>
      </c>
      <c r="AC8490">
        <v>0</v>
      </c>
      <c r="AD8490">
        <v>0</v>
      </c>
      <c r="AE8490">
        <v>33.07723180967006</v>
      </c>
    </row>
    <row r="8491" spans="1:31" x14ac:dyDescent="0.3">
      <c r="A8491">
        <v>2643578</v>
      </c>
      <c r="B8491">
        <v>1</v>
      </c>
      <c r="C8491" t="s">
        <v>81</v>
      </c>
      <c r="D8491" t="s">
        <v>113</v>
      </c>
      <c r="E8491" t="s">
        <v>141</v>
      </c>
      <c r="F8491" t="s">
        <v>16674</v>
      </c>
      <c r="G8491" t="s">
        <v>149</v>
      </c>
      <c r="H8491" t="s">
        <v>144</v>
      </c>
      <c r="I8491" t="s">
        <v>241</v>
      </c>
      <c r="J8491" t="s">
        <v>137</v>
      </c>
      <c r="K8491" t="s">
        <v>138</v>
      </c>
      <c r="L8491" t="s">
        <v>23095</v>
      </c>
      <c r="M8491" t="s">
        <v>23096</v>
      </c>
      <c r="N8491">
        <v>1.1111111E-2</v>
      </c>
      <c r="O8491">
        <v>2</v>
      </c>
      <c r="P8491">
        <v>252</v>
      </c>
      <c r="Q8491">
        <v>8</v>
      </c>
      <c r="R8491">
        <v>2</v>
      </c>
      <c r="S8491">
        <v>5</v>
      </c>
      <c r="T8491">
        <v>4</v>
      </c>
      <c r="U8491">
        <v>2</v>
      </c>
      <c r="V8491">
        <v>0</v>
      </c>
      <c r="W8491">
        <v>4.8478469111111104E-3</v>
      </c>
      <c r="X8491">
        <v>0.50177210440216302</v>
      </c>
      <c r="Y8491">
        <v>0.23594934832575337</v>
      </c>
      <c r="Z8491">
        <v>9.3827948070266693E-3</v>
      </c>
      <c r="AA8491">
        <v>3.3220415415078891E-2</v>
      </c>
      <c r="AB8491">
        <v>4.320350059381111E-2</v>
      </c>
      <c r="AC8491">
        <v>1.9811175542942399</v>
      </c>
      <c r="AD8491">
        <v>0</v>
      </c>
      <c r="AE8491">
        <v>2.8094935647491841</v>
      </c>
    </row>
    <row r="8492" spans="1:31" x14ac:dyDescent="0.3">
      <c r="A8492">
        <v>2644099</v>
      </c>
      <c r="B8492">
        <v>1</v>
      </c>
      <c r="C8492" t="s">
        <v>80</v>
      </c>
      <c r="D8492" t="s">
        <v>103</v>
      </c>
      <c r="E8492" t="s">
        <v>132</v>
      </c>
      <c r="F8492" t="s">
        <v>23097</v>
      </c>
      <c r="G8492" t="s">
        <v>268</v>
      </c>
      <c r="H8492" t="s">
        <v>135</v>
      </c>
      <c r="I8492" t="s">
        <v>136</v>
      </c>
      <c r="J8492" t="s">
        <v>137</v>
      </c>
      <c r="K8492" t="s">
        <v>138</v>
      </c>
      <c r="L8492" t="s">
        <v>23098</v>
      </c>
      <c r="M8492" t="s">
        <v>23099</v>
      </c>
      <c r="N8492">
        <v>1.214444444</v>
      </c>
      <c r="O8492">
        <v>0</v>
      </c>
      <c r="P8492">
        <v>1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</row>
    <row r="8493" spans="1:31" x14ac:dyDescent="0.3">
      <c r="A8493">
        <v>2643864</v>
      </c>
      <c r="B8493">
        <v>1</v>
      </c>
      <c r="C8493" t="s">
        <v>81</v>
      </c>
      <c r="D8493" t="s">
        <v>128</v>
      </c>
      <c r="E8493" t="s">
        <v>147</v>
      </c>
      <c r="F8493" t="s">
        <v>4137</v>
      </c>
      <c r="G8493" t="s">
        <v>149</v>
      </c>
      <c r="H8493" t="s">
        <v>144</v>
      </c>
      <c r="I8493" t="s">
        <v>136</v>
      </c>
      <c r="J8493" t="s">
        <v>137</v>
      </c>
      <c r="K8493" t="s">
        <v>138</v>
      </c>
      <c r="L8493" t="s">
        <v>23100</v>
      </c>
      <c r="M8493" t="s">
        <v>23101</v>
      </c>
      <c r="N8493">
        <v>0.60194444400000002</v>
      </c>
      <c r="O8493">
        <v>3</v>
      </c>
      <c r="P8493">
        <v>1</v>
      </c>
      <c r="Q8493">
        <v>26</v>
      </c>
      <c r="R8493">
        <v>6</v>
      </c>
      <c r="S8493">
        <v>8</v>
      </c>
      <c r="T8493">
        <v>1</v>
      </c>
      <c r="U8493">
        <v>0</v>
      </c>
      <c r="V8493">
        <v>0</v>
      </c>
      <c r="W8493">
        <v>13.115602442062922</v>
      </c>
      <c r="X8493">
        <v>7.6656700955564885E-2</v>
      </c>
      <c r="Y8493">
        <v>82.67451720543302</v>
      </c>
      <c r="Z8493">
        <v>2.1757093522280551</v>
      </c>
      <c r="AA8493">
        <v>48.494192129538561</v>
      </c>
      <c r="AB8493">
        <v>1.643756107242975E-2</v>
      </c>
      <c r="AC8493">
        <v>0</v>
      </c>
      <c r="AD8493">
        <v>0</v>
      </c>
      <c r="AE8493">
        <v>146.55311539129056</v>
      </c>
    </row>
    <row r="8494" spans="1:31" x14ac:dyDescent="0.3">
      <c r="A8494">
        <v>2643515</v>
      </c>
      <c r="B8494">
        <v>1</v>
      </c>
      <c r="C8494" t="s">
        <v>81</v>
      </c>
      <c r="D8494" t="s">
        <v>127</v>
      </c>
      <c r="E8494" t="s">
        <v>194</v>
      </c>
      <c r="F8494" t="s">
        <v>23102</v>
      </c>
      <c r="G8494" t="s">
        <v>220</v>
      </c>
      <c r="H8494" t="s">
        <v>144</v>
      </c>
      <c r="I8494" t="s">
        <v>136</v>
      </c>
      <c r="J8494" t="s">
        <v>137</v>
      </c>
      <c r="K8494" t="s">
        <v>162</v>
      </c>
      <c r="L8494" t="s">
        <v>23103</v>
      </c>
      <c r="M8494" t="s">
        <v>23104</v>
      </c>
      <c r="N8494">
        <v>0.47722222199999997</v>
      </c>
      <c r="O8494">
        <v>0</v>
      </c>
      <c r="P8494">
        <v>278</v>
      </c>
      <c r="Q8494">
        <v>0</v>
      </c>
      <c r="R8494">
        <v>20</v>
      </c>
      <c r="S8494">
        <v>3</v>
      </c>
      <c r="T8494">
        <v>35</v>
      </c>
      <c r="U8494">
        <v>2</v>
      </c>
      <c r="V8494">
        <v>0</v>
      </c>
      <c r="W8494">
        <v>0</v>
      </c>
      <c r="X8494">
        <v>35.742972744566138</v>
      </c>
      <c r="Y8494">
        <v>0</v>
      </c>
      <c r="Z8494">
        <v>42.335040858991192</v>
      </c>
      <c r="AA8494">
        <v>5.8691417303738209</v>
      </c>
      <c r="AB8494">
        <v>8.8199545997710658</v>
      </c>
      <c r="AC8494">
        <v>272.63053409129105</v>
      </c>
      <c r="AD8494">
        <v>0</v>
      </c>
      <c r="AE8494">
        <v>365.39764402499327</v>
      </c>
    </row>
    <row r="8495" spans="1:31" x14ac:dyDescent="0.3">
      <c r="A8495">
        <v>2643784</v>
      </c>
      <c r="B8495">
        <v>1</v>
      </c>
      <c r="C8495" t="s">
        <v>80</v>
      </c>
      <c r="D8495" t="s">
        <v>110</v>
      </c>
      <c r="E8495" t="s">
        <v>141</v>
      </c>
      <c r="F8495" t="s">
        <v>12057</v>
      </c>
      <c r="G8495" t="s">
        <v>143</v>
      </c>
      <c r="H8495" t="s">
        <v>144</v>
      </c>
      <c r="I8495" t="s">
        <v>136</v>
      </c>
      <c r="J8495" t="s">
        <v>137</v>
      </c>
      <c r="K8495" t="s">
        <v>138</v>
      </c>
      <c r="L8495" t="s">
        <v>23105</v>
      </c>
      <c r="M8495" t="s">
        <v>23106</v>
      </c>
      <c r="N8495">
        <v>5.7083333329999997</v>
      </c>
      <c r="O8495">
        <v>0</v>
      </c>
      <c r="P8495">
        <v>194</v>
      </c>
      <c r="Q8495">
        <v>0</v>
      </c>
      <c r="R8495">
        <v>2</v>
      </c>
      <c r="S8495">
        <v>0</v>
      </c>
      <c r="T8495">
        <v>16</v>
      </c>
      <c r="U8495">
        <v>0</v>
      </c>
      <c r="V8495">
        <v>0</v>
      </c>
      <c r="W8495">
        <v>0</v>
      </c>
      <c r="X8495">
        <v>395.40292131698482</v>
      </c>
      <c r="Y8495">
        <v>0</v>
      </c>
      <c r="Z8495">
        <v>8.3004903525252551</v>
      </c>
      <c r="AA8495">
        <v>0</v>
      </c>
      <c r="AB8495">
        <v>54.848678517614466</v>
      </c>
      <c r="AC8495">
        <v>0</v>
      </c>
      <c r="AD8495">
        <v>0</v>
      </c>
      <c r="AE8495">
        <v>458.55209018712452</v>
      </c>
    </row>
    <row r="8496" spans="1:31" x14ac:dyDescent="0.3">
      <c r="A8496">
        <v>2644116</v>
      </c>
      <c r="B8496">
        <v>1</v>
      </c>
      <c r="C8496" t="s">
        <v>80</v>
      </c>
      <c r="D8496" t="s">
        <v>98</v>
      </c>
      <c r="E8496" t="s">
        <v>147</v>
      </c>
      <c r="F8496" t="s">
        <v>23107</v>
      </c>
      <c r="G8496" t="s">
        <v>149</v>
      </c>
      <c r="H8496" t="s">
        <v>144</v>
      </c>
      <c r="I8496" t="s">
        <v>241</v>
      </c>
      <c r="J8496" t="s">
        <v>137</v>
      </c>
      <c r="K8496" t="s">
        <v>138</v>
      </c>
      <c r="L8496" t="s">
        <v>23108</v>
      </c>
      <c r="M8496" t="s">
        <v>23109</v>
      </c>
      <c r="N8496">
        <v>9.4444439999999998E-3</v>
      </c>
      <c r="O8496">
        <v>0</v>
      </c>
      <c r="P8496">
        <v>432</v>
      </c>
      <c r="Q8496">
        <v>3</v>
      </c>
      <c r="R8496">
        <v>17</v>
      </c>
      <c r="S8496">
        <v>8</v>
      </c>
      <c r="T8496">
        <v>54</v>
      </c>
      <c r="U8496">
        <v>1</v>
      </c>
      <c r="V8496">
        <v>0</v>
      </c>
      <c r="W8496">
        <v>0</v>
      </c>
      <c r="X8496">
        <v>0.49644357621641988</v>
      </c>
      <c r="Y8496">
        <v>0.25418025034420588</v>
      </c>
      <c r="Z8496">
        <v>0.3256247043343814</v>
      </c>
      <c r="AA8496">
        <v>1.8740144557021261</v>
      </c>
      <c r="AB8496">
        <v>0.36324705115651384</v>
      </c>
      <c r="AC8496">
        <v>2.6182570671830004E-2</v>
      </c>
      <c r="AD8496">
        <v>0</v>
      </c>
      <c r="AE8496">
        <v>3.3396926084254774</v>
      </c>
    </row>
    <row r="8497" spans="1:31" x14ac:dyDescent="0.3">
      <c r="A8497">
        <v>2643475</v>
      </c>
      <c r="B8497">
        <v>1</v>
      </c>
      <c r="C8497" t="s">
        <v>81</v>
      </c>
      <c r="D8497" t="s">
        <v>118</v>
      </c>
      <c r="E8497" t="s">
        <v>152</v>
      </c>
      <c r="F8497" t="s">
        <v>23008</v>
      </c>
      <c r="G8497" t="s">
        <v>406</v>
      </c>
      <c r="H8497" t="s">
        <v>135</v>
      </c>
      <c r="I8497" t="s">
        <v>136</v>
      </c>
      <c r="J8497" t="s">
        <v>137</v>
      </c>
      <c r="K8497" t="s">
        <v>138</v>
      </c>
      <c r="L8497" t="s">
        <v>23110</v>
      </c>
      <c r="M8497" t="s">
        <v>23111</v>
      </c>
      <c r="N8497">
        <v>0.37333333299999999</v>
      </c>
      <c r="O8497">
        <v>0</v>
      </c>
      <c r="P8497">
        <v>147</v>
      </c>
      <c r="Q8497">
        <v>0</v>
      </c>
      <c r="R8497">
        <v>0</v>
      </c>
      <c r="S8497">
        <v>0</v>
      </c>
      <c r="T8497">
        <v>13</v>
      </c>
      <c r="U8497">
        <v>0</v>
      </c>
      <c r="V8497">
        <v>1</v>
      </c>
      <c r="W8497">
        <v>0</v>
      </c>
      <c r="X8497">
        <v>13.671254884514306</v>
      </c>
      <c r="Y8497">
        <v>0</v>
      </c>
      <c r="Z8497">
        <v>0</v>
      </c>
      <c r="AA8497">
        <v>0</v>
      </c>
      <c r="AB8497">
        <v>2.3895022529470573</v>
      </c>
      <c r="AC8497">
        <v>0</v>
      </c>
      <c r="AD8497">
        <v>0.28289043114230394</v>
      </c>
      <c r="AE8497">
        <v>16.343647568603668</v>
      </c>
    </row>
    <row r="8498" spans="1:31" x14ac:dyDescent="0.3">
      <c r="A8498">
        <v>2644262</v>
      </c>
      <c r="B8498">
        <v>1</v>
      </c>
      <c r="C8498" t="s">
        <v>80</v>
      </c>
      <c r="D8498" t="s">
        <v>108</v>
      </c>
      <c r="E8498" t="s">
        <v>165</v>
      </c>
      <c r="F8498" t="s">
        <v>23112</v>
      </c>
      <c r="G8498" t="s">
        <v>154</v>
      </c>
      <c r="H8498" t="s">
        <v>135</v>
      </c>
      <c r="I8498" t="s">
        <v>136</v>
      </c>
      <c r="J8498" t="s">
        <v>137</v>
      </c>
      <c r="K8498" t="s">
        <v>138</v>
      </c>
      <c r="L8498" t="s">
        <v>23113</v>
      </c>
      <c r="M8498" t="s">
        <v>23114</v>
      </c>
      <c r="N8498">
        <v>1.933888888</v>
      </c>
      <c r="O8498">
        <v>0</v>
      </c>
      <c r="P8498">
        <v>8</v>
      </c>
      <c r="Q8498">
        <v>0</v>
      </c>
      <c r="R8498">
        <v>17</v>
      </c>
      <c r="S8498">
        <v>0</v>
      </c>
      <c r="T8498">
        <v>9</v>
      </c>
      <c r="U8498">
        <v>0</v>
      </c>
      <c r="V8498">
        <v>0</v>
      </c>
      <c r="W8498">
        <v>0</v>
      </c>
      <c r="X8498">
        <v>4.6517689683169738</v>
      </c>
      <c r="Y8498">
        <v>0</v>
      </c>
      <c r="Z8498">
        <v>70.05116634816342</v>
      </c>
      <c r="AA8498">
        <v>0</v>
      </c>
      <c r="AB8498">
        <v>7.3334172618601388</v>
      </c>
      <c r="AC8498">
        <v>0</v>
      </c>
      <c r="AD8498">
        <v>0</v>
      </c>
      <c r="AE8498">
        <v>82.036352578340527</v>
      </c>
    </row>
    <row r="8499" spans="1:31" x14ac:dyDescent="0.3">
      <c r="A8499">
        <v>2643598</v>
      </c>
      <c r="B8499">
        <v>1</v>
      </c>
      <c r="C8499" t="s">
        <v>80</v>
      </c>
      <c r="D8499" t="s">
        <v>106</v>
      </c>
      <c r="E8499" t="s">
        <v>152</v>
      </c>
      <c r="F8499" t="s">
        <v>4996</v>
      </c>
      <c r="G8499" t="s">
        <v>161</v>
      </c>
      <c r="H8499" t="s">
        <v>135</v>
      </c>
      <c r="I8499" t="s">
        <v>136</v>
      </c>
      <c r="J8499" t="s">
        <v>137</v>
      </c>
      <c r="K8499" t="s">
        <v>162</v>
      </c>
      <c r="L8499" t="s">
        <v>23115</v>
      </c>
      <c r="M8499" t="s">
        <v>23116</v>
      </c>
      <c r="N8499">
        <v>7.74</v>
      </c>
      <c r="O8499">
        <v>0</v>
      </c>
      <c r="P8499">
        <v>70</v>
      </c>
      <c r="Q8499">
        <v>0</v>
      </c>
      <c r="R8499">
        <v>2</v>
      </c>
      <c r="S8499">
        <v>0</v>
      </c>
      <c r="T8499">
        <v>2</v>
      </c>
      <c r="U8499">
        <v>0</v>
      </c>
      <c r="V8499">
        <v>0</v>
      </c>
      <c r="W8499">
        <v>0</v>
      </c>
      <c r="X8499">
        <v>185.34843812979585</v>
      </c>
      <c r="Y8499">
        <v>0</v>
      </c>
      <c r="Z8499">
        <v>68.02746568569512</v>
      </c>
      <c r="AA8499">
        <v>0</v>
      </c>
      <c r="AB8499">
        <v>0.47462472076101869</v>
      </c>
      <c r="AC8499">
        <v>0</v>
      </c>
      <c r="AD8499">
        <v>0</v>
      </c>
      <c r="AE8499">
        <v>253.850528536252</v>
      </c>
    </row>
    <row r="8500" spans="1:31" x14ac:dyDescent="0.3">
      <c r="A8500">
        <v>2643784</v>
      </c>
      <c r="B8500">
        <v>2</v>
      </c>
      <c r="C8500" t="s">
        <v>80</v>
      </c>
      <c r="D8500" t="s">
        <v>110</v>
      </c>
      <c r="E8500" t="s">
        <v>141</v>
      </c>
      <c r="F8500" t="s">
        <v>19382</v>
      </c>
      <c r="G8500" t="s">
        <v>143</v>
      </c>
      <c r="H8500" t="s">
        <v>144</v>
      </c>
      <c r="I8500" t="s">
        <v>136</v>
      </c>
      <c r="J8500" t="s">
        <v>137</v>
      </c>
      <c r="K8500" t="s">
        <v>138</v>
      </c>
      <c r="L8500" t="s">
        <v>23106</v>
      </c>
      <c r="M8500" t="s">
        <v>23117</v>
      </c>
      <c r="N8500">
        <v>1.86</v>
      </c>
      <c r="O8500">
        <v>0</v>
      </c>
      <c r="P8500">
        <v>808</v>
      </c>
      <c r="Q8500">
        <v>0</v>
      </c>
      <c r="R8500">
        <v>10</v>
      </c>
      <c r="S8500">
        <v>0</v>
      </c>
      <c r="T8500">
        <v>69</v>
      </c>
      <c r="U8500">
        <v>0</v>
      </c>
      <c r="V8500">
        <v>0</v>
      </c>
      <c r="W8500">
        <v>0</v>
      </c>
      <c r="X8500">
        <v>518.76350072152161</v>
      </c>
      <c r="Y8500">
        <v>0</v>
      </c>
      <c r="Z8500">
        <v>5.4239524358345141</v>
      </c>
      <c r="AA8500">
        <v>0</v>
      </c>
      <c r="AB8500">
        <v>127.88724913757211</v>
      </c>
      <c r="AC8500">
        <v>0</v>
      </c>
      <c r="AD8500">
        <v>0</v>
      </c>
      <c r="AE8500">
        <v>652.07470229492822</v>
      </c>
    </row>
    <row r="8501" spans="1:31" x14ac:dyDescent="0.3">
      <c r="A8501">
        <v>2644033</v>
      </c>
      <c r="B8501">
        <v>1</v>
      </c>
      <c r="C8501" t="s">
        <v>80</v>
      </c>
      <c r="D8501" t="s">
        <v>90</v>
      </c>
      <c r="E8501" t="s">
        <v>152</v>
      </c>
      <c r="F8501" t="s">
        <v>23118</v>
      </c>
      <c r="G8501" t="s">
        <v>191</v>
      </c>
      <c r="H8501" t="s">
        <v>135</v>
      </c>
      <c r="I8501" t="s">
        <v>136</v>
      </c>
      <c r="J8501" t="s">
        <v>137</v>
      </c>
      <c r="K8501" t="s">
        <v>138</v>
      </c>
      <c r="L8501" t="s">
        <v>23119</v>
      </c>
      <c r="M8501" t="s">
        <v>23120</v>
      </c>
      <c r="N8501">
        <v>0.60666666599999997</v>
      </c>
      <c r="O8501">
        <v>0</v>
      </c>
      <c r="P8501">
        <v>509</v>
      </c>
      <c r="Q8501">
        <v>0</v>
      </c>
      <c r="R8501">
        <v>0</v>
      </c>
      <c r="S8501">
        <v>0</v>
      </c>
      <c r="T8501">
        <v>84</v>
      </c>
      <c r="U8501">
        <v>0</v>
      </c>
      <c r="V8501">
        <v>0</v>
      </c>
      <c r="W8501">
        <v>0</v>
      </c>
      <c r="X8501">
        <v>92.093841499647596</v>
      </c>
      <c r="Y8501">
        <v>0</v>
      </c>
      <c r="Z8501">
        <v>0</v>
      </c>
      <c r="AA8501">
        <v>0</v>
      </c>
      <c r="AB8501">
        <v>37.021928556965356</v>
      </c>
      <c r="AC8501">
        <v>0</v>
      </c>
      <c r="AD8501">
        <v>0</v>
      </c>
      <c r="AE8501">
        <v>129.11577005661294</v>
      </c>
    </row>
    <row r="8502" spans="1:31" x14ac:dyDescent="0.3">
      <c r="A8502">
        <v>2644010</v>
      </c>
      <c r="B8502">
        <v>1</v>
      </c>
      <c r="C8502" t="s">
        <v>81</v>
      </c>
      <c r="D8502" t="s">
        <v>126</v>
      </c>
      <c r="E8502" t="s">
        <v>147</v>
      </c>
      <c r="F8502" t="s">
        <v>2561</v>
      </c>
      <c r="G8502" t="s">
        <v>149</v>
      </c>
      <c r="H8502" t="s">
        <v>144</v>
      </c>
      <c r="I8502" t="s">
        <v>136</v>
      </c>
      <c r="J8502" t="s">
        <v>137</v>
      </c>
      <c r="K8502" t="s">
        <v>138</v>
      </c>
      <c r="L8502" t="s">
        <v>23121</v>
      </c>
      <c r="M8502" t="s">
        <v>23122</v>
      </c>
      <c r="N8502">
        <v>0.39444444400000001</v>
      </c>
      <c r="O8502">
        <v>7</v>
      </c>
      <c r="P8502">
        <v>305</v>
      </c>
      <c r="Q8502">
        <v>36</v>
      </c>
      <c r="R8502">
        <v>133</v>
      </c>
      <c r="S8502">
        <v>7</v>
      </c>
      <c r="T8502">
        <v>20</v>
      </c>
      <c r="U8502">
        <v>1</v>
      </c>
      <c r="V8502">
        <v>0</v>
      </c>
      <c r="W8502">
        <v>0.70865368680485041</v>
      </c>
      <c r="X8502">
        <v>19.459407281895434</v>
      </c>
      <c r="Y8502">
        <v>186.28906949331258</v>
      </c>
      <c r="Z8502">
        <v>82.732543161152677</v>
      </c>
      <c r="AA8502">
        <v>41.462007265645404</v>
      </c>
      <c r="AB8502">
        <v>13.427648814098928</v>
      </c>
      <c r="AC8502">
        <v>69.883998312672219</v>
      </c>
      <c r="AD8502">
        <v>0</v>
      </c>
      <c r="AE8502">
        <v>413.96332801558208</v>
      </c>
    </row>
    <row r="8503" spans="1:31" x14ac:dyDescent="0.3">
      <c r="A8503">
        <v>2643890</v>
      </c>
      <c r="B8503">
        <v>1</v>
      </c>
      <c r="C8503" t="s">
        <v>80</v>
      </c>
      <c r="D8503" t="s">
        <v>92</v>
      </c>
      <c r="E8503" t="s">
        <v>194</v>
      </c>
      <c r="F8503" t="s">
        <v>23123</v>
      </c>
      <c r="G8503" t="s">
        <v>149</v>
      </c>
      <c r="H8503" t="s">
        <v>144</v>
      </c>
      <c r="I8503" t="s">
        <v>136</v>
      </c>
      <c r="J8503" t="s">
        <v>137</v>
      </c>
      <c r="K8503" t="s">
        <v>138</v>
      </c>
      <c r="L8503" t="s">
        <v>23124</v>
      </c>
      <c r="M8503" t="s">
        <v>23125</v>
      </c>
      <c r="N8503">
        <v>8.1944444000000005E-2</v>
      </c>
      <c r="O8503">
        <v>0</v>
      </c>
      <c r="P8503">
        <v>430</v>
      </c>
      <c r="Q8503">
        <v>7</v>
      </c>
      <c r="R8503">
        <v>21</v>
      </c>
      <c r="S8503">
        <v>14</v>
      </c>
      <c r="T8503">
        <v>24</v>
      </c>
      <c r="U8503">
        <v>2</v>
      </c>
      <c r="V8503">
        <v>0</v>
      </c>
      <c r="W8503">
        <v>0</v>
      </c>
      <c r="X8503">
        <v>11.394705793270891</v>
      </c>
      <c r="Y8503">
        <v>6.2382951716586685</v>
      </c>
      <c r="Z8503">
        <v>0.3828222133440643</v>
      </c>
      <c r="AA8503">
        <v>31.079269682396539</v>
      </c>
      <c r="AB8503">
        <v>4.1107618115505016</v>
      </c>
      <c r="AC8503">
        <v>37.353565992231211</v>
      </c>
      <c r="AD8503">
        <v>0</v>
      </c>
      <c r="AE8503">
        <v>90.559420664451878</v>
      </c>
    </row>
    <row r="8504" spans="1:31" x14ac:dyDescent="0.3">
      <c r="A8504">
        <v>2644222</v>
      </c>
      <c r="B8504">
        <v>1</v>
      </c>
      <c r="C8504" t="s">
        <v>80</v>
      </c>
      <c r="D8504" t="s">
        <v>85</v>
      </c>
      <c r="E8504" t="s">
        <v>214</v>
      </c>
      <c r="F8504" t="s">
        <v>23126</v>
      </c>
      <c r="G8504" t="s">
        <v>300</v>
      </c>
      <c r="H8504" t="s">
        <v>135</v>
      </c>
      <c r="I8504" t="s">
        <v>136</v>
      </c>
      <c r="J8504" t="s">
        <v>137</v>
      </c>
      <c r="K8504" t="s">
        <v>138</v>
      </c>
      <c r="L8504" t="s">
        <v>23127</v>
      </c>
      <c r="M8504" t="s">
        <v>23128</v>
      </c>
      <c r="N8504">
        <v>3.4902777770000002</v>
      </c>
      <c r="O8504">
        <v>0</v>
      </c>
      <c r="P8504">
        <v>48</v>
      </c>
      <c r="Q8504">
        <v>0</v>
      </c>
      <c r="R8504">
        <v>0</v>
      </c>
      <c r="S8504">
        <v>0</v>
      </c>
      <c r="T8504">
        <v>49</v>
      </c>
      <c r="U8504">
        <v>0</v>
      </c>
      <c r="V8504">
        <v>0</v>
      </c>
      <c r="W8504">
        <v>0</v>
      </c>
      <c r="X8504">
        <v>45.023565211228004</v>
      </c>
      <c r="Y8504">
        <v>0</v>
      </c>
      <c r="Z8504">
        <v>0</v>
      </c>
      <c r="AA8504">
        <v>0</v>
      </c>
      <c r="AB8504">
        <v>111.14212689551131</v>
      </c>
      <c r="AC8504">
        <v>0</v>
      </c>
      <c r="AD8504">
        <v>0</v>
      </c>
      <c r="AE8504">
        <v>156.1656921067393</v>
      </c>
    </row>
    <row r="8505" spans="1:31" x14ac:dyDescent="0.3">
      <c r="A8505">
        <v>2643532</v>
      </c>
      <c r="B8505">
        <v>1</v>
      </c>
      <c r="C8505" t="s">
        <v>80</v>
      </c>
      <c r="D8505" t="s">
        <v>103</v>
      </c>
      <c r="E8505" t="s">
        <v>194</v>
      </c>
      <c r="F8505" t="s">
        <v>23129</v>
      </c>
      <c r="G8505" t="s">
        <v>149</v>
      </c>
      <c r="H8505" t="s">
        <v>144</v>
      </c>
      <c r="I8505" t="s">
        <v>136</v>
      </c>
      <c r="J8505" t="s">
        <v>137</v>
      </c>
      <c r="K8505" t="s">
        <v>138</v>
      </c>
      <c r="L8505" t="s">
        <v>23130</v>
      </c>
      <c r="M8505" t="s">
        <v>23131</v>
      </c>
      <c r="N8505">
        <v>0.104166666</v>
      </c>
      <c r="O8505">
        <v>12</v>
      </c>
      <c r="P8505">
        <v>741</v>
      </c>
      <c r="Q8505">
        <v>20</v>
      </c>
      <c r="R8505">
        <v>99</v>
      </c>
      <c r="S8505">
        <v>15</v>
      </c>
      <c r="T8505">
        <v>181</v>
      </c>
      <c r="U8505">
        <v>0</v>
      </c>
      <c r="V8505">
        <v>0</v>
      </c>
      <c r="W8505">
        <v>0.69626480871741669</v>
      </c>
      <c r="X8505">
        <v>16.918251248775665</v>
      </c>
      <c r="Y8505">
        <v>6.5557106788431359</v>
      </c>
      <c r="Z8505">
        <v>6.2759669897948642</v>
      </c>
      <c r="AA8505">
        <v>6.6257376989126877</v>
      </c>
      <c r="AB8505">
        <v>10.589878761558962</v>
      </c>
      <c r="AC8505">
        <v>0</v>
      </c>
      <c r="AD8505">
        <v>0</v>
      </c>
      <c r="AE8505">
        <v>47.661810186602736</v>
      </c>
    </row>
    <row r="8506" spans="1:31" x14ac:dyDescent="0.3">
      <c r="A8506">
        <v>2644246</v>
      </c>
      <c r="B8506">
        <v>2</v>
      </c>
      <c r="C8506" t="s">
        <v>80</v>
      </c>
      <c r="D8506" t="s">
        <v>96</v>
      </c>
      <c r="E8506" t="s">
        <v>152</v>
      </c>
      <c r="F8506" t="s">
        <v>23132</v>
      </c>
      <c r="G8506" t="s">
        <v>224</v>
      </c>
      <c r="H8506" t="s">
        <v>135</v>
      </c>
      <c r="I8506" t="s">
        <v>136</v>
      </c>
      <c r="J8506" t="s">
        <v>137</v>
      </c>
      <c r="K8506" t="s">
        <v>138</v>
      </c>
      <c r="L8506" t="s">
        <v>23133</v>
      </c>
      <c r="M8506" t="s">
        <v>23134</v>
      </c>
      <c r="N8506">
        <v>0.28833333300000002</v>
      </c>
      <c r="O8506">
        <v>0</v>
      </c>
      <c r="P8506">
        <v>106</v>
      </c>
      <c r="Q8506">
        <v>0</v>
      </c>
      <c r="R8506">
        <v>1</v>
      </c>
      <c r="S8506">
        <v>0</v>
      </c>
      <c r="T8506">
        <v>5</v>
      </c>
      <c r="U8506">
        <v>0</v>
      </c>
      <c r="V8506">
        <v>0</v>
      </c>
      <c r="W8506">
        <v>0</v>
      </c>
      <c r="X8506">
        <v>8.8920450634848489</v>
      </c>
      <c r="Y8506">
        <v>0</v>
      </c>
      <c r="Z8506">
        <v>0.35497887345472273</v>
      </c>
      <c r="AA8506">
        <v>0</v>
      </c>
      <c r="AB8506">
        <v>2.4183476236466981</v>
      </c>
      <c r="AC8506">
        <v>0</v>
      </c>
      <c r="AD8506">
        <v>0</v>
      </c>
      <c r="AE8506">
        <v>11.665371560586269</v>
      </c>
    </row>
    <row r="8507" spans="1:31" x14ac:dyDescent="0.3">
      <c r="A8507">
        <v>2643724</v>
      </c>
      <c r="B8507">
        <v>1</v>
      </c>
      <c r="C8507" t="s">
        <v>80</v>
      </c>
      <c r="D8507" t="s">
        <v>83</v>
      </c>
      <c r="E8507" t="s">
        <v>165</v>
      </c>
      <c r="F8507" t="s">
        <v>23135</v>
      </c>
      <c r="G8507" t="s">
        <v>154</v>
      </c>
      <c r="H8507" t="s">
        <v>135</v>
      </c>
      <c r="I8507" t="s">
        <v>136</v>
      </c>
      <c r="J8507" t="s">
        <v>137</v>
      </c>
      <c r="K8507" t="s">
        <v>138</v>
      </c>
      <c r="L8507" t="s">
        <v>23136</v>
      </c>
      <c r="M8507" t="s">
        <v>23137</v>
      </c>
      <c r="N8507">
        <v>1.581388888</v>
      </c>
      <c r="O8507">
        <v>0</v>
      </c>
      <c r="P8507">
        <v>56</v>
      </c>
      <c r="Q8507">
        <v>0</v>
      </c>
      <c r="R8507">
        <v>0</v>
      </c>
      <c r="S8507">
        <v>0</v>
      </c>
      <c r="T8507">
        <v>20</v>
      </c>
      <c r="U8507">
        <v>0</v>
      </c>
      <c r="V8507">
        <v>0</v>
      </c>
      <c r="W8507">
        <v>0</v>
      </c>
      <c r="X8507">
        <v>35.882685598408486</v>
      </c>
      <c r="Y8507">
        <v>0</v>
      </c>
      <c r="Z8507">
        <v>0</v>
      </c>
      <c r="AA8507">
        <v>0</v>
      </c>
      <c r="AB8507">
        <v>43.250472370393254</v>
      </c>
      <c r="AC8507">
        <v>0</v>
      </c>
      <c r="AD8507">
        <v>0</v>
      </c>
      <c r="AE8507">
        <v>79.13315796880174</v>
      </c>
    </row>
    <row r="8508" spans="1:31" x14ac:dyDescent="0.3">
      <c r="A8508">
        <v>2644106</v>
      </c>
      <c r="B8508">
        <v>2</v>
      </c>
      <c r="C8508" t="s">
        <v>81</v>
      </c>
      <c r="D8508" t="s">
        <v>127</v>
      </c>
      <c r="E8508" t="s">
        <v>141</v>
      </c>
      <c r="F8508" t="s">
        <v>10138</v>
      </c>
      <c r="G8508" t="s">
        <v>143</v>
      </c>
      <c r="H8508" t="s">
        <v>144</v>
      </c>
      <c r="I8508" t="s">
        <v>136</v>
      </c>
      <c r="J8508" t="s">
        <v>137</v>
      </c>
      <c r="K8508" t="s">
        <v>138</v>
      </c>
      <c r="L8508" t="s">
        <v>23138</v>
      </c>
      <c r="M8508" t="s">
        <v>23139</v>
      </c>
      <c r="N8508">
        <v>0.62583333299999999</v>
      </c>
      <c r="O8508">
        <v>1</v>
      </c>
      <c r="P8508">
        <v>0</v>
      </c>
      <c r="Q8508">
        <v>27</v>
      </c>
      <c r="R8508">
        <v>8</v>
      </c>
      <c r="S8508">
        <v>2</v>
      </c>
      <c r="T8508">
        <v>3</v>
      </c>
      <c r="U8508">
        <v>0</v>
      </c>
      <c r="V8508">
        <v>0</v>
      </c>
      <c r="W8508">
        <v>1.7173698058598181</v>
      </c>
      <c r="X8508">
        <v>0</v>
      </c>
      <c r="Y8508">
        <v>118.03941908286328</v>
      </c>
      <c r="Z8508">
        <v>29.625587690688498</v>
      </c>
      <c r="AA8508">
        <v>4.661698617149229</v>
      </c>
      <c r="AB8508">
        <v>1.9547300064734956</v>
      </c>
      <c r="AC8508">
        <v>0</v>
      </c>
      <c r="AD8508">
        <v>0</v>
      </c>
      <c r="AE8508">
        <v>155.99880520303429</v>
      </c>
    </row>
    <row r="8509" spans="1:31" x14ac:dyDescent="0.3">
      <c r="A8509">
        <v>2643718</v>
      </c>
      <c r="B8509">
        <v>1</v>
      </c>
      <c r="C8509" t="s">
        <v>80</v>
      </c>
      <c r="D8509" t="s">
        <v>105</v>
      </c>
      <c r="E8509" t="s">
        <v>165</v>
      </c>
      <c r="F8509" t="s">
        <v>761</v>
      </c>
      <c r="G8509" t="s">
        <v>224</v>
      </c>
      <c r="H8509" t="s">
        <v>135</v>
      </c>
      <c r="I8509" t="s">
        <v>136</v>
      </c>
      <c r="J8509" t="s">
        <v>137</v>
      </c>
      <c r="K8509" t="s">
        <v>138</v>
      </c>
      <c r="L8509" t="s">
        <v>23140</v>
      </c>
      <c r="M8509" t="s">
        <v>23141</v>
      </c>
      <c r="N8509">
        <v>1.1072222220000001</v>
      </c>
      <c r="O8509">
        <v>0</v>
      </c>
      <c r="P8509">
        <v>1</v>
      </c>
      <c r="Q8509">
        <v>0</v>
      </c>
      <c r="R8509">
        <v>15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0.31653474010694443</v>
      </c>
      <c r="Y8509">
        <v>0</v>
      </c>
      <c r="Z8509">
        <v>22.824946797909028</v>
      </c>
      <c r="AA8509">
        <v>0</v>
      </c>
      <c r="AB8509">
        <v>0</v>
      </c>
      <c r="AC8509">
        <v>0</v>
      </c>
      <c r="AD8509">
        <v>0</v>
      </c>
      <c r="AE8509">
        <v>23.141481538015974</v>
      </c>
    </row>
    <row r="8510" spans="1:31" x14ac:dyDescent="0.3">
      <c r="A8510">
        <v>2644202</v>
      </c>
      <c r="B8510">
        <v>1</v>
      </c>
      <c r="C8510" t="s">
        <v>80</v>
      </c>
      <c r="D8510" t="s">
        <v>84</v>
      </c>
      <c r="E8510" t="s">
        <v>132</v>
      </c>
      <c r="F8510" t="s">
        <v>23142</v>
      </c>
      <c r="G8510" t="s">
        <v>228</v>
      </c>
      <c r="H8510" t="s">
        <v>135</v>
      </c>
      <c r="I8510" t="s">
        <v>136</v>
      </c>
      <c r="J8510" t="s">
        <v>137</v>
      </c>
      <c r="K8510" t="s">
        <v>138</v>
      </c>
      <c r="L8510" t="s">
        <v>23143</v>
      </c>
      <c r="M8510" t="s">
        <v>23144</v>
      </c>
      <c r="N8510">
        <v>2.3788888880000001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0.69463316109638895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0.69463316109638895</v>
      </c>
    </row>
    <row r="8511" spans="1:31" x14ac:dyDescent="0.3">
      <c r="A8511">
        <v>2643524</v>
      </c>
      <c r="B8511">
        <v>1</v>
      </c>
      <c r="C8511" t="s">
        <v>80</v>
      </c>
      <c r="D8511" t="s">
        <v>108</v>
      </c>
      <c r="E8511" t="s">
        <v>147</v>
      </c>
      <c r="F8511" t="s">
        <v>23145</v>
      </c>
      <c r="G8511" t="s">
        <v>149</v>
      </c>
      <c r="H8511" t="s">
        <v>144</v>
      </c>
      <c r="I8511" t="s">
        <v>136</v>
      </c>
      <c r="J8511" t="s">
        <v>137</v>
      </c>
      <c r="K8511" t="s">
        <v>138</v>
      </c>
      <c r="L8511" t="s">
        <v>23146</v>
      </c>
      <c r="M8511" t="s">
        <v>23147</v>
      </c>
      <c r="N8511">
        <v>0.49888888799999997</v>
      </c>
      <c r="O8511">
        <v>0</v>
      </c>
      <c r="P8511">
        <v>270</v>
      </c>
      <c r="Q8511">
        <v>0</v>
      </c>
      <c r="R8511">
        <v>81</v>
      </c>
      <c r="S8511">
        <v>2</v>
      </c>
      <c r="T8511">
        <v>44</v>
      </c>
      <c r="U8511">
        <v>0</v>
      </c>
      <c r="V8511">
        <v>0</v>
      </c>
      <c r="W8511">
        <v>0</v>
      </c>
      <c r="X8511">
        <v>21.701841688501375</v>
      </c>
      <c r="Y8511">
        <v>0</v>
      </c>
      <c r="Z8511">
        <v>53.677864747146906</v>
      </c>
      <c r="AA8511">
        <v>4.7135068468503833</v>
      </c>
      <c r="AB8511">
        <v>14.25821427780672</v>
      </c>
      <c r="AC8511">
        <v>0</v>
      </c>
      <c r="AD8511">
        <v>0</v>
      </c>
      <c r="AE8511">
        <v>94.351427560305368</v>
      </c>
    </row>
    <row r="8512" spans="1:31" x14ac:dyDescent="0.3">
      <c r="A8512">
        <v>2644065</v>
      </c>
      <c r="B8512">
        <v>1</v>
      </c>
      <c r="C8512" t="s">
        <v>81</v>
      </c>
      <c r="D8512" t="s">
        <v>117</v>
      </c>
      <c r="E8512" t="s">
        <v>141</v>
      </c>
      <c r="F8512" t="s">
        <v>23148</v>
      </c>
      <c r="G8512" t="s">
        <v>676</v>
      </c>
      <c r="H8512" t="s">
        <v>144</v>
      </c>
      <c r="I8512" t="s">
        <v>136</v>
      </c>
      <c r="J8512" t="s">
        <v>137</v>
      </c>
      <c r="K8512" t="s">
        <v>138</v>
      </c>
      <c r="L8512" t="s">
        <v>23149</v>
      </c>
      <c r="M8512" t="s">
        <v>23150</v>
      </c>
      <c r="N8512">
        <v>0.50916666600000005</v>
      </c>
      <c r="O8512">
        <v>0</v>
      </c>
      <c r="P8512">
        <v>35</v>
      </c>
      <c r="Q8512">
        <v>0</v>
      </c>
      <c r="R8512">
        <v>0</v>
      </c>
      <c r="S8512">
        <v>0</v>
      </c>
      <c r="T8512">
        <v>1</v>
      </c>
      <c r="U8512">
        <v>0</v>
      </c>
      <c r="V8512">
        <v>0</v>
      </c>
      <c r="W8512">
        <v>0</v>
      </c>
      <c r="X8512">
        <v>2.0588499384800691</v>
      </c>
      <c r="Y8512">
        <v>0</v>
      </c>
      <c r="Z8512">
        <v>0</v>
      </c>
      <c r="AA8512">
        <v>0</v>
      </c>
      <c r="AB8512">
        <v>0.9334238268691194</v>
      </c>
      <c r="AC8512">
        <v>0</v>
      </c>
      <c r="AD8512">
        <v>0</v>
      </c>
      <c r="AE8512">
        <v>2.9922737653491884</v>
      </c>
    </row>
    <row r="8513" spans="1:31" x14ac:dyDescent="0.3">
      <c r="A8513">
        <v>2643647</v>
      </c>
      <c r="B8513">
        <v>1</v>
      </c>
      <c r="C8513" t="s">
        <v>80</v>
      </c>
      <c r="D8513" t="s">
        <v>91</v>
      </c>
      <c r="E8513" t="s">
        <v>152</v>
      </c>
      <c r="F8513" t="s">
        <v>23151</v>
      </c>
      <c r="G8513" t="s">
        <v>220</v>
      </c>
      <c r="H8513" t="s">
        <v>135</v>
      </c>
      <c r="I8513" t="s">
        <v>136</v>
      </c>
      <c r="J8513" t="s">
        <v>137</v>
      </c>
      <c r="K8513" t="s">
        <v>162</v>
      </c>
      <c r="L8513" t="s">
        <v>23152</v>
      </c>
      <c r="M8513" t="s">
        <v>23153</v>
      </c>
      <c r="N8513">
        <v>2.5183333330000002</v>
      </c>
      <c r="O8513">
        <v>0</v>
      </c>
      <c r="P8513">
        <v>60</v>
      </c>
      <c r="Q8513">
        <v>0</v>
      </c>
      <c r="R8513">
        <v>0</v>
      </c>
      <c r="S8513">
        <v>0</v>
      </c>
      <c r="T8513">
        <v>5</v>
      </c>
      <c r="U8513">
        <v>0</v>
      </c>
      <c r="V8513">
        <v>0</v>
      </c>
      <c r="W8513">
        <v>0</v>
      </c>
      <c r="X8513">
        <v>46.96935605849476</v>
      </c>
      <c r="Y8513">
        <v>0</v>
      </c>
      <c r="Z8513">
        <v>0</v>
      </c>
      <c r="AA8513">
        <v>0</v>
      </c>
      <c r="AB8513">
        <v>7.8199792515677258</v>
      </c>
      <c r="AC8513">
        <v>0</v>
      </c>
      <c r="AD8513">
        <v>0</v>
      </c>
      <c r="AE8513">
        <v>54.789335310062484</v>
      </c>
    </row>
    <row r="8514" spans="1:31" x14ac:dyDescent="0.3">
      <c r="A8514">
        <v>2643979</v>
      </c>
      <c r="B8514">
        <v>1</v>
      </c>
      <c r="C8514" t="s">
        <v>81</v>
      </c>
      <c r="D8514" t="s">
        <v>112</v>
      </c>
      <c r="E8514" t="s">
        <v>194</v>
      </c>
      <c r="F8514" t="s">
        <v>3512</v>
      </c>
      <c r="G8514" t="s">
        <v>149</v>
      </c>
      <c r="H8514" t="s">
        <v>144</v>
      </c>
      <c r="I8514" t="s">
        <v>136</v>
      </c>
      <c r="J8514" t="s">
        <v>137</v>
      </c>
      <c r="K8514" t="s">
        <v>138</v>
      </c>
      <c r="L8514" t="s">
        <v>23154</v>
      </c>
      <c r="M8514" t="s">
        <v>23155</v>
      </c>
      <c r="N8514">
        <v>1.8819444439999999</v>
      </c>
      <c r="O8514">
        <v>3</v>
      </c>
      <c r="P8514">
        <v>1283</v>
      </c>
      <c r="Q8514">
        <v>5</v>
      </c>
      <c r="R8514">
        <v>37</v>
      </c>
      <c r="S8514">
        <v>7</v>
      </c>
      <c r="T8514">
        <v>69</v>
      </c>
      <c r="U8514">
        <v>0</v>
      </c>
      <c r="V8514">
        <v>0</v>
      </c>
      <c r="W8514">
        <v>1.6174250287233332</v>
      </c>
      <c r="X8514">
        <v>223.27709889508117</v>
      </c>
      <c r="Y8514">
        <v>76.903200889617139</v>
      </c>
      <c r="Z8514">
        <v>27.132219847517231</v>
      </c>
      <c r="AA8514">
        <v>43.683022306666025</v>
      </c>
      <c r="AB8514">
        <v>55.22994702502934</v>
      </c>
      <c r="AC8514">
        <v>0</v>
      </c>
      <c r="AD8514">
        <v>0</v>
      </c>
      <c r="AE8514">
        <v>427.84291399263424</v>
      </c>
    </row>
    <row r="8515" spans="1:31" x14ac:dyDescent="0.3">
      <c r="A8515">
        <v>2643733</v>
      </c>
      <c r="B8515">
        <v>1</v>
      </c>
      <c r="C8515" t="s">
        <v>80</v>
      </c>
      <c r="D8515" t="s">
        <v>85</v>
      </c>
      <c r="E8515" t="s">
        <v>165</v>
      </c>
      <c r="F8515" t="s">
        <v>2016</v>
      </c>
      <c r="G8515" t="s">
        <v>154</v>
      </c>
      <c r="H8515" t="s">
        <v>135</v>
      </c>
      <c r="I8515" t="s">
        <v>136</v>
      </c>
      <c r="J8515" t="s">
        <v>137</v>
      </c>
      <c r="K8515" t="s">
        <v>138</v>
      </c>
      <c r="L8515" t="s">
        <v>23156</v>
      </c>
      <c r="M8515" t="s">
        <v>23157</v>
      </c>
      <c r="N8515">
        <v>0.60694444400000003</v>
      </c>
      <c r="O8515">
        <v>0</v>
      </c>
      <c r="P8515">
        <v>125</v>
      </c>
      <c r="Q8515">
        <v>0</v>
      </c>
      <c r="R8515">
        <v>0</v>
      </c>
      <c r="S8515">
        <v>0</v>
      </c>
      <c r="T8515">
        <v>7</v>
      </c>
      <c r="U8515">
        <v>0</v>
      </c>
      <c r="V8515">
        <v>0</v>
      </c>
      <c r="W8515">
        <v>0</v>
      </c>
      <c r="X8515">
        <v>25.702759742216944</v>
      </c>
      <c r="Y8515">
        <v>0</v>
      </c>
      <c r="Z8515">
        <v>0</v>
      </c>
      <c r="AA8515">
        <v>0</v>
      </c>
      <c r="AB8515">
        <v>4.9282135731137133</v>
      </c>
      <c r="AC8515">
        <v>0</v>
      </c>
      <c r="AD8515">
        <v>0</v>
      </c>
      <c r="AE8515">
        <v>30.630973315330657</v>
      </c>
    </row>
    <row r="8516" spans="1:31" x14ac:dyDescent="0.3">
      <c r="A8516">
        <v>2644274</v>
      </c>
      <c r="B8516">
        <v>1</v>
      </c>
      <c r="C8516" t="s">
        <v>81</v>
      </c>
      <c r="D8516" t="s">
        <v>113</v>
      </c>
      <c r="E8516" t="s">
        <v>141</v>
      </c>
      <c r="F8516" t="s">
        <v>338</v>
      </c>
      <c r="G8516" t="s">
        <v>149</v>
      </c>
      <c r="H8516" t="s">
        <v>144</v>
      </c>
      <c r="I8516" t="s">
        <v>136</v>
      </c>
      <c r="J8516" t="s">
        <v>137</v>
      </c>
      <c r="K8516" t="s">
        <v>138</v>
      </c>
      <c r="L8516" t="s">
        <v>23158</v>
      </c>
      <c r="M8516" t="s">
        <v>23159</v>
      </c>
      <c r="N8516">
        <v>0.14722222200000001</v>
      </c>
      <c r="O8516">
        <v>1</v>
      </c>
      <c r="P8516">
        <v>394</v>
      </c>
      <c r="Q8516">
        <v>1</v>
      </c>
      <c r="R8516">
        <v>28</v>
      </c>
      <c r="S8516">
        <v>1</v>
      </c>
      <c r="T8516">
        <v>14</v>
      </c>
      <c r="U8516">
        <v>0</v>
      </c>
      <c r="V8516">
        <v>0</v>
      </c>
      <c r="W8516">
        <v>4.027590660055555E-2</v>
      </c>
      <c r="X8516">
        <v>7.2188832044030526</v>
      </c>
      <c r="Y8516">
        <v>2.234918160054765</v>
      </c>
      <c r="Z8516">
        <v>2.2446536459878188</v>
      </c>
      <c r="AA8516">
        <v>14.409483295846851</v>
      </c>
      <c r="AB8516">
        <v>0.70843368139991525</v>
      </c>
      <c r="AC8516">
        <v>0</v>
      </c>
      <c r="AD8516">
        <v>0</v>
      </c>
      <c r="AE8516">
        <v>26.856647894292959</v>
      </c>
    </row>
    <row r="8517" spans="1:31" x14ac:dyDescent="0.3">
      <c r="A8517">
        <v>2643587</v>
      </c>
      <c r="B8517">
        <v>1</v>
      </c>
      <c r="C8517" t="s">
        <v>80</v>
      </c>
      <c r="D8517" t="s">
        <v>109</v>
      </c>
      <c r="E8517" t="s">
        <v>194</v>
      </c>
      <c r="F8517" t="s">
        <v>23160</v>
      </c>
      <c r="G8517" t="s">
        <v>149</v>
      </c>
      <c r="H8517" t="s">
        <v>144</v>
      </c>
      <c r="I8517" t="s">
        <v>136</v>
      </c>
      <c r="J8517" t="s">
        <v>137</v>
      </c>
      <c r="K8517" t="s">
        <v>138</v>
      </c>
      <c r="L8517" t="s">
        <v>23161</v>
      </c>
      <c r="M8517" t="s">
        <v>23162</v>
      </c>
      <c r="N8517">
        <v>0.69222222200000005</v>
      </c>
      <c r="O8517">
        <v>0</v>
      </c>
      <c r="P8517">
        <v>541</v>
      </c>
      <c r="Q8517">
        <v>0</v>
      </c>
      <c r="R8517">
        <v>34</v>
      </c>
      <c r="S8517">
        <v>1</v>
      </c>
      <c r="T8517">
        <v>69</v>
      </c>
      <c r="U8517">
        <v>0</v>
      </c>
      <c r="V8517">
        <v>0</v>
      </c>
      <c r="W8517">
        <v>0</v>
      </c>
      <c r="X8517">
        <v>52.353804849049759</v>
      </c>
      <c r="Y8517">
        <v>0</v>
      </c>
      <c r="Z8517">
        <v>17.587273595363015</v>
      </c>
      <c r="AA8517">
        <v>3.134508563798732</v>
      </c>
      <c r="AB8517">
        <v>27.336163235912544</v>
      </c>
      <c r="AC8517">
        <v>0</v>
      </c>
      <c r="AD8517">
        <v>0</v>
      </c>
      <c r="AE8517">
        <v>100.41175024412405</v>
      </c>
    </row>
    <row r="8518" spans="1:31" x14ac:dyDescent="0.3">
      <c r="A8518">
        <v>2643833</v>
      </c>
      <c r="B8518">
        <v>1</v>
      </c>
      <c r="C8518" t="s">
        <v>80</v>
      </c>
      <c r="D8518" t="s">
        <v>88</v>
      </c>
      <c r="E8518" t="s">
        <v>141</v>
      </c>
      <c r="F8518" t="s">
        <v>1195</v>
      </c>
      <c r="G8518" t="s">
        <v>149</v>
      </c>
      <c r="H8518" t="s">
        <v>144</v>
      </c>
      <c r="I8518" t="s">
        <v>136</v>
      </c>
      <c r="J8518" t="s">
        <v>137</v>
      </c>
      <c r="K8518" t="s">
        <v>138</v>
      </c>
      <c r="L8518" t="s">
        <v>23163</v>
      </c>
      <c r="M8518" t="s">
        <v>23164</v>
      </c>
      <c r="N8518">
        <v>0.24722222199999999</v>
      </c>
      <c r="O8518">
        <v>0</v>
      </c>
      <c r="P8518">
        <v>0</v>
      </c>
      <c r="Q8518">
        <v>0</v>
      </c>
      <c r="R8518">
        <v>0</v>
      </c>
      <c r="S8518">
        <v>1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4.0216613074708309</v>
      </c>
      <c r="AB8518">
        <v>0</v>
      </c>
      <c r="AC8518">
        <v>0</v>
      </c>
      <c r="AD8518">
        <v>0</v>
      </c>
      <c r="AE8518">
        <v>4.0216613074708309</v>
      </c>
    </row>
    <row r="8519" spans="1:31" x14ac:dyDescent="0.3">
      <c r="A8519">
        <v>2643584</v>
      </c>
      <c r="B8519">
        <v>1</v>
      </c>
      <c r="C8519" t="s">
        <v>80</v>
      </c>
      <c r="D8519" t="s">
        <v>103</v>
      </c>
      <c r="E8519" t="s">
        <v>147</v>
      </c>
      <c r="F8519" t="s">
        <v>7250</v>
      </c>
      <c r="G8519" t="s">
        <v>220</v>
      </c>
      <c r="H8519" t="s">
        <v>144</v>
      </c>
      <c r="I8519" t="s">
        <v>136</v>
      </c>
      <c r="J8519" t="s">
        <v>137</v>
      </c>
      <c r="K8519" t="s">
        <v>162</v>
      </c>
      <c r="L8519" t="s">
        <v>23165</v>
      </c>
      <c r="M8519" t="s">
        <v>23166</v>
      </c>
      <c r="N8519">
        <v>6.2813888880000004</v>
      </c>
      <c r="O8519">
        <v>22</v>
      </c>
      <c r="P8519">
        <v>2687</v>
      </c>
      <c r="Q8519">
        <v>35</v>
      </c>
      <c r="R8519">
        <v>208</v>
      </c>
      <c r="S8519">
        <v>64</v>
      </c>
      <c r="T8519">
        <v>810</v>
      </c>
      <c r="U8519">
        <v>6</v>
      </c>
      <c r="V8519">
        <v>1</v>
      </c>
      <c r="W8519">
        <v>119.73477964166841</v>
      </c>
      <c r="X8519">
        <v>3467.9851153515765</v>
      </c>
      <c r="Y8519">
        <v>1064.2671211558795</v>
      </c>
      <c r="Z8519">
        <v>865.10918492864471</v>
      </c>
      <c r="AA8519">
        <v>2199.3383148073513</v>
      </c>
      <c r="AB8519">
        <v>3820.2797281139078</v>
      </c>
      <c r="AC8519">
        <v>3028.7108005134069</v>
      </c>
      <c r="AD8519">
        <v>244.73600673914245</v>
      </c>
      <c r="AE8519">
        <v>14810.161051251578</v>
      </c>
    </row>
    <row r="8520" spans="1:31" x14ac:dyDescent="0.3">
      <c r="A8520">
        <v>2643627</v>
      </c>
      <c r="B8520">
        <v>1</v>
      </c>
      <c r="C8520" t="s">
        <v>80</v>
      </c>
      <c r="D8520" t="s">
        <v>103</v>
      </c>
      <c r="E8520" t="s">
        <v>152</v>
      </c>
      <c r="F8520" t="s">
        <v>23167</v>
      </c>
      <c r="G8520" t="s">
        <v>224</v>
      </c>
      <c r="H8520" t="s">
        <v>135</v>
      </c>
      <c r="I8520" t="s">
        <v>136</v>
      </c>
      <c r="J8520" t="s">
        <v>137</v>
      </c>
      <c r="K8520" t="s">
        <v>138</v>
      </c>
      <c r="L8520" t="s">
        <v>23168</v>
      </c>
      <c r="M8520" t="s">
        <v>23169</v>
      </c>
      <c r="N8520">
        <v>1.4230555549999999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7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15.058378346641279</v>
      </c>
      <c r="AC8520">
        <v>0</v>
      </c>
      <c r="AD8520">
        <v>0</v>
      </c>
      <c r="AE8520">
        <v>15.058378346641279</v>
      </c>
    </row>
    <row r="8521" spans="1:31" x14ac:dyDescent="0.3">
      <c r="A8521">
        <v>2643793</v>
      </c>
      <c r="B8521">
        <v>1</v>
      </c>
      <c r="C8521" t="s">
        <v>81</v>
      </c>
      <c r="D8521" t="s">
        <v>117</v>
      </c>
      <c r="E8521" t="s">
        <v>141</v>
      </c>
      <c r="F8521" t="s">
        <v>23170</v>
      </c>
      <c r="G8521" t="s">
        <v>143</v>
      </c>
      <c r="H8521" t="s">
        <v>144</v>
      </c>
      <c r="I8521" t="s">
        <v>136</v>
      </c>
      <c r="J8521" t="s">
        <v>137</v>
      </c>
      <c r="K8521" t="s">
        <v>138</v>
      </c>
      <c r="L8521" t="s">
        <v>23171</v>
      </c>
      <c r="M8521" t="s">
        <v>23172</v>
      </c>
      <c r="N8521">
        <v>3.3172222219999998</v>
      </c>
      <c r="O8521">
        <v>0</v>
      </c>
      <c r="P8521">
        <v>10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4.4914482653638963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4.4914482653638963</v>
      </c>
    </row>
    <row r="8522" spans="1:31" x14ac:dyDescent="0.3">
      <c r="A8522">
        <v>2644268</v>
      </c>
      <c r="B8522">
        <v>1</v>
      </c>
      <c r="C8522" t="s">
        <v>80</v>
      </c>
      <c r="D8522" t="s">
        <v>95</v>
      </c>
      <c r="E8522" t="s">
        <v>165</v>
      </c>
      <c r="F8522" t="s">
        <v>23173</v>
      </c>
      <c r="G8522" t="s">
        <v>154</v>
      </c>
      <c r="H8522" t="s">
        <v>135</v>
      </c>
      <c r="I8522" t="s">
        <v>136</v>
      </c>
      <c r="J8522" t="s">
        <v>137</v>
      </c>
      <c r="K8522" t="s">
        <v>138</v>
      </c>
      <c r="L8522" t="s">
        <v>23174</v>
      </c>
      <c r="M8522" t="s">
        <v>23175</v>
      </c>
      <c r="N8522">
        <v>0.445833333</v>
      </c>
      <c r="O8522">
        <v>0</v>
      </c>
      <c r="P8522">
        <v>202</v>
      </c>
      <c r="Q8522">
        <v>0</v>
      </c>
      <c r="R8522">
        <v>1</v>
      </c>
      <c r="S8522">
        <v>0</v>
      </c>
      <c r="T8522">
        <v>10</v>
      </c>
      <c r="U8522">
        <v>0</v>
      </c>
      <c r="V8522">
        <v>0</v>
      </c>
      <c r="W8522">
        <v>0</v>
      </c>
      <c r="X8522">
        <v>23.197009955264146</v>
      </c>
      <c r="Y8522">
        <v>0</v>
      </c>
      <c r="Z8522">
        <v>0</v>
      </c>
      <c r="AA8522">
        <v>0</v>
      </c>
      <c r="AB8522">
        <v>4.1630324394704097</v>
      </c>
      <c r="AC8522">
        <v>0</v>
      </c>
      <c r="AD8522">
        <v>0</v>
      </c>
      <c r="AE8522">
        <v>27.360042394734556</v>
      </c>
    </row>
    <row r="8523" spans="1:31" x14ac:dyDescent="0.3">
      <c r="A8523">
        <v>2643893</v>
      </c>
      <c r="B8523">
        <v>1</v>
      </c>
      <c r="C8523" t="s">
        <v>80</v>
      </c>
      <c r="D8523" t="s">
        <v>92</v>
      </c>
      <c r="E8523" t="s">
        <v>194</v>
      </c>
      <c r="F8523" t="s">
        <v>23176</v>
      </c>
      <c r="G8523" t="s">
        <v>149</v>
      </c>
      <c r="H8523" t="s">
        <v>144</v>
      </c>
      <c r="I8523" t="s">
        <v>136</v>
      </c>
      <c r="J8523" t="s">
        <v>137</v>
      </c>
      <c r="K8523" t="s">
        <v>138</v>
      </c>
      <c r="L8523" t="s">
        <v>23177</v>
      </c>
      <c r="M8523" t="s">
        <v>23178</v>
      </c>
      <c r="N8523">
        <v>7.3888888E-2</v>
      </c>
      <c r="O8523">
        <v>0</v>
      </c>
      <c r="P8523">
        <v>4915</v>
      </c>
      <c r="Q8523">
        <v>9</v>
      </c>
      <c r="R8523">
        <v>365</v>
      </c>
      <c r="S8523">
        <v>39</v>
      </c>
      <c r="T8523">
        <v>754</v>
      </c>
      <c r="U8523">
        <v>2</v>
      </c>
      <c r="V8523">
        <v>1</v>
      </c>
      <c r="W8523">
        <v>0</v>
      </c>
      <c r="X8523">
        <v>104.44240724213634</v>
      </c>
      <c r="Y8523">
        <v>5.6904397409622893</v>
      </c>
      <c r="Z8523">
        <v>12.310664237006341</v>
      </c>
      <c r="AA8523">
        <v>34.375496385690361</v>
      </c>
      <c r="AB8523">
        <v>111.24440113248367</v>
      </c>
      <c r="AC8523">
        <v>33.68152052180848</v>
      </c>
      <c r="AD8523">
        <v>1.1816338305916666E-2</v>
      </c>
      <c r="AE8523">
        <v>301.75674559839337</v>
      </c>
    </row>
    <row r="8524" spans="1:31" x14ac:dyDescent="0.3">
      <c r="A8524">
        <v>2643919</v>
      </c>
      <c r="B8524">
        <v>1</v>
      </c>
      <c r="C8524" t="s">
        <v>80</v>
      </c>
      <c r="D8524" t="s">
        <v>100</v>
      </c>
      <c r="E8524" t="s">
        <v>194</v>
      </c>
      <c r="F8524" t="s">
        <v>3906</v>
      </c>
      <c r="G8524" t="s">
        <v>149</v>
      </c>
      <c r="H8524" t="s">
        <v>144</v>
      </c>
      <c r="I8524" t="s">
        <v>136</v>
      </c>
      <c r="J8524" t="s">
        <v>137</v>
      </c>
      <c r="K8524" t="s">
        <v>138</v>
      </c>
      <c r="L8524" t="s">
        <v>23179</v>
      </c>
      <c r="M8524" t="s">
        <v>23180</v>
      </c>
      <c r="N8524">
        <v>0.35888888800000002</v>
      </c>
      <c r="O8524">
        <v>11</v>
      </c>
      <c r="P8524">
        <v>37</v>
      </c>
      <c r="Q8524">
        <v>67</v>
      </c>
      <c r="R8524">
        <v>85</v>
      </c>
      <c r="S8524">
        <v>14</v>
      </c>
      <c r="T8524">
        <v>39</v>
      </c>
      <c r="U8524">
        <v>0</v>
      </c>
      <c r="V8524">
        <v>1</v>
      </c>
      <c r="W8524">
        <v>1.962969309541279</v>
      </c>
      <c r="X8524">
        <v>4.2796333407884193</v>
      </c>
      <c r="Y8524">
        <v>85.727616423550302</v>
      </c>
      <c r="Z8524">
        <v>49.382728308920775</v>
      </c>
      <c r="AA8524">
        <v>62.82633198526414</v>
      </c>
      <c r="AB8524">
        <v>32.009269485612151</v>
      </c>
      <c r="AC8524">
        <v>0</v>
      </c>
      <c r="AD8524">
        <v>3.9967502488183371</v>
      </c>
      <c r="AE8524">
        <v>240.18529910249541</v>
      </c>
    </row>
    <row r="8525" spans="1:31" x14ac:dyDescent="0.3">
      <c r="A8525">
        <v>2643750</v>
      </c>
      <c r="B8525">
        <v>1</v>
      </c>
      <c r="C8525" t="s">
        <v>81</v>
      </c>
      <c r="D8525" t="s">
        <v>112</v>
      </c>
      <c r="E8525" t="s">
        <v>194</v>
      </c>
      <c r="F8525" t="s">
        <v>1042</v>
      </c>
      <c r="G8525" t="s">
        <v>149</v>
      </c>
      <c r="H8525" t="s">
        <v>144</v>
      </c>
      <c r="I8525" t="s">
        <v>136</v>
      </c>
      <c r="J8525" t="s">
        <v>137</v>
      </c>
      <c r="K8525" t="s">
        <v>138</v>
      </c>
      <c r="L8525" t="s">
        <v>23181</v>
      </c>
      <c r="M8525" t="s">
        <v>23182</v>
      </c>
      <c r="N8525">
        <v>0.21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1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797.13377813656314</v>
      </c>
      <c r="AD8525">
        <v>0</v>
      </c>
      <c r="AE8525">
        <v>797.13377813656314</v>
      </c>
    </row>
    <row r="8526" spans="1:31" x14ac:dyDescent="0.3">
      <c r="A8526">
        <v>2643601</v>
      </c>
      <c r="B8526">
        <v>1</v>
      </c>
      <c r="C8526" t="s">
        <v>81</v>
      </c>
      <c r="D8526" t="s">
        <v>120</v>
      </c>
      <c r="E8526" t="s">
        <v>194</v>
      </c>
      <c r="F8526" t="s">
        <v>396</v>
      </c>
      <c r="G8526" t="s">
        <v>149</v>
      </c>
      <c r="H8526" t="s">
        <v>144</v>
      </c>
      <c r="I8526" t="s">
        <v>136</v>
      </c>
      <c r="J8526" t="s">
        <v>137</v>
      </c>
      <c r="K8526" t="s">
        <v>138</v>
      </c>
      <c r="L8526" t="s">
        <v>23183</v>
      </c>
      <c r="M8526" t="s">
        <v>23184</v>
      </c>
      <c r="N8526">
        <v>1.0333333330000001</v>
      </c>
      <c r="O8526">
        <v>7</v>
      </c>
      <c r="P8526">
        <v>1217</v>
      </c>
      <c r="Q8526">
        <v>114</v>
      </c>
      <c r="R8526">
        <v>66</v>
      </c>
      <c r="S8526">
        <v>23</v>
      </c>
      <c r="T8526">
        <v>67</v>
      </c>
      <c r="U8526">
        <v>2</v>
      </c>
      <c r="V8526">
        <v>0</v>
      </c>
      <c r="W8526">
        <v>2.0378687742768959</v>
      </c>
      <c r="X8526">
        <v>238.81489827166141</v>
      </c>
      <c r="Y8526">
        <v>673.2224589534211</v>
      </c>
      <c r="Z8526">
        <v>228.59470608442467</v>
      </c>
      <c r="AA8526">
        <v>124.53942648152875</v>
      </c>
      <c r="AB8526">
        <v>49.002480768177264</v>
      </c>
      <c r="AC8526">
        <v>73.349345698703587</v>
      </c>
      <c r="AD8526">
        <v>0</v>
      </c>
      <c r="AE8526">
        <v>1389.5611850321939</v>
      </c>
    </row>
    <row r="8527" spans="1:31" x14ac:dyDescent="0.3">
      <c r="A8527">
        <v>2643650</v>
      </c>
      <c r="B8527">
        <v>1</v>
      </c>
      <c r="C8527" t="s">
        <v>80</v>
      </c>
      <c r="D8527" t="s">
        <v>100</v>
      </c>
      <c r="E8527" t="s">
        <v>194</v>
      </c>
      <c r="F8527" t="s">
        <v>744</v>
      </c>
      <c r="G8527" t="s">
        <v>562</v>
      </c>
      <c r="H8527" t="s">
        <v>144</v>
      </c>
      <c r="I8527" t="s">
        <v>136</v>
      </c>
      <c r="J8527" t="s">
        <v>137</v>
      </c>
      <c r="K8527" t="s">
        <v>138</v>
      </c>
      <c r="L8527" t="s">
        <v>23185</v>
      </c>
      <c r="M8527" t="s">
        <v>23186</v>
      </c>
      <c r="N8527">
        <v>0.226944444</v>
      </c>
      <c r="O8527">
        <v>0</v>
      </c>
      <c r="P8527">
        <v>170</v>
      </c>
      <c r="Q8527">
        <v>7</v>
      </c>
      <c r="R8527">
        <v>65</v>
      </c>
      <c r="S8527">
        <v>11</v>
      </c>
      <c r="T8527">
        <v>42</v>
      </c>
      <c r="U8527">
        <v>0</v>
      </c>
      <c r="V8527">
        <v>0</v>
      </c>
      <c r="W8527">
        <v>0</v>
      </c>
      <c r="X8527">
        <v>17.385024001899229</v>
      </c>
      <c r="Y8527">
        <v>7.2116778545026872</v>
      </c>
      <c r="Z8527">
        <v>15.880264891110697</v>
      </c>
      <c r="AA8527">
        <v>32.748143778004255</v>
      </c>
      <c r="AB8527">
        <v>19.529955186942203</v>
      </c>
      <c r="AC8527">
        <v>0</v>
      </c>
      <c r="AD8527">
        <v>0</v>
      </c>
      <c r="AE8527">
        <v>92.755065712459071</v>
      </c>
    </row>
    <row r="8528" spans="1:31" x14ac:dyDescent="0.3">
      <c r="A8528">
        <v>2643670</v>
      </c>
      <c r="B8528">
        <v>1</v>
      </c>
      <c r="C8528" t="s">
        <v>80</v>
      </c>
      <c r="D8528" t="s">
        <v>93</v>
      </c>
      <c r="E8528" t="s">
        <v>194</v>
      </c>
      <c r="F8528" t="s">
        <v>1962</v>
      </c>
      <c r="G8528" t="s">
        <v>562</v>
      </c>
      <c r="H8528" t="s">
        <v>144</v>
      </c>
      <c r="I8528" t="s">
        <v>136</v>
      </c>
      <c r="J8528" t="s">
        <v>137</v>
      </c>
      <c r="K8528" t="s">
        <v>162</v>
      </c>
      <c r="L8528" t="s">
        <v>23187</v>
      </c>
      <c r="M8528" t="s">
        <v>23188</v>
      </c>
      <c r="N8528">
        <v>0.18555555500000001</v>
      </c>
      <c r="O8528">
        <v>0</v>
      </c>
      <c r="P8528">
        <v>750</v>
      </c>
      <c r="Q8528">
        <v>50</v>
      </c>
      <c r="R8528">
        <v>496</v>
      </c>
      <c r="S8528">
        <v>20</v>
      </c>
      <c r="T8528">
        <v>333</v>
      </c>
      <c r="U8528">
        <v>0</v>
      </c>
      <c r="V8528">
        <v>1</v>
      </c>
      <c r="W8528">
        <v>0</v>
      </c>
      <c r="X8528">
        <v>55.49502365425306</v>
      </c>
      <c r="Y8528">
        <v>47.357553608147292</v>
      </c>
      <c r="Z8528">
        <v>291.85043091215624</v>
      </c>
      <c r="AA8528">
        <v>40.193401650011332</v>
      </c>
      <c r="AB8528">
        <v>163.00982127498582</v>
      </c>
      <c r="AC8528">
        <v>0</v>
      </c>
      <c r="AD8528">
        <v>0</v>
      </c>
      <c r="AE8528">
        <v>597.90623109955368</v>
      </c>
    </row>
    <row r="8529" spans="1:31" x14ac:dyDescent="0.3">
      <c r="A8529">
        <v>2644148</v>
      </c>
      <c r="B8529">
        <v>1</v>
      </c>
      <c r="C8529" t="s">
        <v>80</v>
      </c>
      <c r="D8529" t="s">
        <v>105</v>
      </c>
      <c r="E8529" t="s">
        <v>165</v>
      </c>
      <c r="F8529" t="s">
        <v>23189</v>
      </c>
      <c r="G8529" t="s">
        <v>154</v>
      </c>
      <c r="H8529" t="s">
        <v>135</v>
      </c>
      <c r="I8529" t="s">
        <v>136</v>
      </c>
      <c r="J8529" t="s">
        <v>137</v>
      </c>
      <c r="K8529" t="s">
        <v>138</v>
      </c>
      <c r="L8529" t="s">
        <v>23190</v>
      </c>
      <c r="M8529" t="s">
        <v>23191</v>
      </c>
      <c r="N8529">
        <v>0.41944444400000003</v>
      </c>
      <c r="O8529">
        <v>0</v>
      </c>
      <c r="P8529">
        <v>204</v>
      </c>
      <c r="Q8529">
        <v>0</v>
      </c>
      <c r="R8529">
        <v>0</v>
      </c>
      <c r="S8529">
        <v>0</v>
      </c>
      <c r="T8529">
        <v>12</v>
      </c>
      <c r="U8529">
        <v>0</v>
      </c>
      <c r="V8529">
        <v>0</v>
      </c>
      <c r="W8529">
        <v>0</v>
      </c>
      <c r="X8529">
        <v>25.208001243708612</v>
      </c>
      <c r="Y8529">
        <v>0</v>
      </c>
      <c r="Z8529">
        <v>0</v>
      </c>
      <c r="AA8529">
        <v>0</v>
      </c>
      <c r="AB8529">
        <v>5.4132729714013008</v>
      </c>
      <c r="AC8529">
        <v>0</v>
      </c>
      <c r="AD8529">
        <v>0</v>
      </c>
      <c r="AE8529">
        <v>30.621274215109914</v>
      </c>
    </row>
    <row r="8530" spans="1:31" x14ac:dyDescent="0.3">
      <c r="A8530">
        <v>2643664</v>
      </c>
      <c r="B8530">
        <v>1</v>
      </c>
      <c r="C8530" t="s">
        <v>80</v>
      </c>
      <c r="D8530" t="s">
        <v>97</v>
      </c>
      <c r="E8530" t="s">
        <v>147</v>
      </c>
      <c r="F8530" t="s">
        <v>18762</v>
      </c>
      <c r="G8530" t="s">
        <v>161</v>
      </c>
      <c r="H8530" t="s">
        <v>144</v>
      </c>
      <c r="I8530" t="s">
        <v>136</v>
      </c>
      <c r="J8530" t="s">
        <v>137</v>
      </c>
      <c r="K8530" t="s">
        <v>162</v>
      </c>
      <c r="L8530" t="s">
        <v>23192</v>
      </c>
      <c r="M8530" t="s">
        <v>23193</v>
      </c>
      <c r="N8530">
        <v>7.9769444439999999</v>
      </c>
      <c r="O8530">
        <v>1</v>
      </c>
      <c r="P8530">
        <v>704</v>
      </c>
      <c r="Q8530">
        <v>2</v>
      </c>
      <c r="R8530">
        <v>199</v>
      </c>
      <c r="S8530">
        <v>2</v>
      </c>
      <c r="T8530">
        <v>132</v>
      </c>
      <c r="U8530">
        <v>0</v>
      </c>
      <c r="V8530">
        <v>0</v>
      </c>
      <c r="W8530">
        <v>2.2705357524036112</v>
      </c>
      <c r="X8530">
        <v>2393.111551237303</v>
      </c>
      <c r="Y8530">
        <v>58.827021082726091</v>
      </c>
      <c r="Z8530">
        <v>883.21978122965731</v>
      </c>
      <c r="AA8530">
        <v>176.76876668542903</v>
      </c>
      <c r="AB8530">
        <v>1902.7936849576211</v>
      </c>
      <c r="AC8530">
        <v>0</v>
      </c>
      <c r="AD8530">
        <v>0</v>
      </c>
      <c r="AE8530">
        <v>5416.9913409451401</v>
      </c>
    </row>
    <row r="8531" spans="1:31" x14ac:dyDescent="0.3">
      <c r="A8531">
        <v>2644105</v>
      </c>
      <c r="B8531">
        <v>1</v>
      </c>
      <c r="C8531" t="s">
        <v>81</v>
      </c>
      <c r="D8531" t="s">
        <v>118</v>
      </c>
      <c r="E8531" t="s">
        <v>165</v>
      </c>
      <c r="F8531" t="s">
        <v>23194</v>
      </c>
      <c r="G8531" t="s">
        <v>224</v>
      </c>
      <c r="H8531" t="s">
        <v>135</v>
      </c>
      <c r="I8531" t="s">
        <v>136</v>
      </c>
      <c r="J8531" t="s">
        <v>137</v>
      </c>
      <c r="K8531" t="s">
        <v>138</v>
      </c>
      <c r="L8531" t="s">
        <v>23195</v>
      </c>
      <c r="M8531" t="s">
        <v>23196</v>
      </c>
      <c r="N8531">
        <v>0.99138888800000002</v>
      </c>
      <c r="O8531">
        <v>0</v>
      </c>
      <c r="P8531">
        <v>47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10.585367122799415</v>
      </c>
      <c r="Y8531">
        <v>0</v>
      </c>
      <c r="Z8531">
        <v>0</v>
      </c>
      <c r="AA8531">
        <v>0</v>
      </c>
      <c r="AB8531">
        <v>2.7008166641405835E-2</v>
      </c>
      <c r="AC8531">
        <v>0</v>
      </c>
      <c r="AD8531">
        <v>0</v>
      </c>
      <c r="AE8531">
        <v>10.61237528944082</v>
      </c>
    </row>
    <row r="8532" spans="1:31" x14ac:dyDescent="0.3">
      <c r="A8532">
        <v>2643564</v>
      </c>
      <c r="B8532">
        <v>1</v>
      </c>
      <c r="C8532" t="s">
        <v>81</v>
      </c>
      <c r="D8532" t="s">
        <v>112</v>
      </c>
      <c r="E8532" t="s">
        <v>194</v>
      </c>
      <c r="F8532" t="s">
        <v>23197</v>
      </c>
      <c r="G8532" t="s">
        <v>149</v>
      </c>
      <c r="H8532" t="s">
        <v>144</v>
      </c>
      <c r="I8532" t="s">
        <v>136</v>
      </c>
      <c r="J8532" t="s">
        <v>137</v>
      </c>
      <c r="K8532" t="s">
        <v>138</v>
      </c>
      <c r="L8532" t="s">
        <v>23198</v>
      </c>
      <c r="M8532" t="s">
        <v>23199</v>
      </c>
      <c r="N8532">
        <v>0.5575</v>
      </c>
      <c r="O8532">
        <v>1</v>
      </c>
      <c r="P8532">
        <v>225</v>
      </c>
      <c r="Q8532">
        <v>147</v>
      </c>
      <c r="R8532">
        <v>245</v>
      </c>
      <c r="S8532">
        <v>24</v>
      </c>
      <c r="T8532">
        <v>27</v>
      </c>
      <c r="U8532">
        <v>9</v>
      </c>
      <c r="V8532">
        <v>0</v>
      </c>
      <c r="W8532">
        <v>0.12162035938249999</v>
      </c>
      <c r="X8532">
        <v>21.727679551707304</v>
      </c>
      <c r="Y8532">
        <v>238.79647511562467</v>
      </c>
      <c r="Z8532">
        <v>189.29537120818497</v>
      </c>
      <c r="AA8532">
        <v>43.987650577881368</v>
      </c>
      <c r="AB8532">
        <v>26.510869944855749</v>
      </c>
      <c r="AC8532">
        <v>222.03318829060282</v>
      </c>
      <c r="AD8532">
        <v>0</v>
      </c>
      <c r="AE8532">
        <v>742.47285504823935</v>
      </c>
    </row>
    <row r="8533" spans="1:31" x14ac:dyDescent="0.3">
      <c r="A8533">
        <v>2644022</v>
      </c>
      <c r="B8533">
        <v>1</v>
      </c>
      <c r="C8533" t="s">
        <v>81</v>
      </c>
      <c r="D8533" t="s">
        <v>119</v>
      </c>
      <c r="E8533" t="s">
        <v>141</v>
      </c>
      <c r="F8533" t="s">
        <v>4148</v>
      </c>
      <c r="G8533" t="s">
        <v>143</v>
      </c>
      <c r="H8533" t="s">
        <v>144</v>
      </c>
      <c r="I8533" t="s">
        <v>136</v>
      </c>
      <c r="J8533" t="s">
        <v>137</v>
      </c>
      <c r="K8533" t="s">
        <v>138</v>
      </c>
      <c r="L8533" t="s">
        <v>23200</v>
      </c>
      <c r="M8533" t="s">
        <v>23201</v>
      </c>
      <c r="N8533">
        <v>2.7772222219999998</v>
      </c>
      <c r="O8533">
        <v>0</v>
      </c>
      <c r="P8533">
        <v>0</v>
      </c>
      <c r="Q8533">
        <v>0</v>
      </c>
      <c r="R8533">
        <v>10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245.07335222105982</v>
      </c>
      <c r="AA8533">
        <v>0</v>
      </c>
      <c r="AB8533">
        <v>0</v>
      </c>
      <c r="AC8533">
        <v>0</v>
      </c>
      <c r="AD8533">
        <v>0</v>
      </c>
      <c r="AE8533">
        <v>245.07335222105982</v>
      </c>
    </row>
    <row r="8534" spans="1:31" x14ac:dyDescent="0.3">
      <c r="A8534">
        <v>2643667</v>
      </c>
      <c r="B8534">
        <v>1</v>
      </c>
      <c r="C8534" t="s">
        <v>81</v>
      </c>
      <c r="D8534" t="s">
        <v>115</v>
      </c>
      <c r="E8534" t="s">
        <v>165</v>
      </c>
      <c r="F8534" t="s">
        <v>23202</v>
      </c>
      <c r="G8534" t="s">
        <v>224</v>
      </c>
      <c r="H8534" t="s">
        <v>135</v>
      </c>
      <c r="I8534" t="s">
        <v>136</v>
      </c>
      <c r="J8534" t="s">
        <v>137</v>
      </c>
      <c r="K8534" t="s">
        <v>138</v>
      </c>
      <c r="L8534" t="s">
        <v>23203</v>
      </c>
      <c r="M8534" t="s">
        <v>23204</v>
      </c>
      <c r="N8534">
        <v>7.6008333329999997</v>
      </c>
      <c r="O8534">
        <v>0</v>
      </c>
      <c r="P8534">
        <v>100</v>
      </c>
      <c r="Q8534">
        <v>0</v>
      </c>
      <c r="R8534">
        <v>1</v>
      </c>
      <c r="S8534">
        <v>0</v>
      </c>
      <c r="T8534">
        <v>8</v>
      </c>
      <c r="U8534">
        <v>0</v>
      </c>
      <c r="V8534">
        <v>0</v>
      </c>
      <c r="W8534">
        <v>0</v>
      </c>
      <c r="X8534">
        <v>97.658479543936608</v>
      </c>
      <c r="Y8534">
        <v>0</v>
      </c>
      <c r="Z8534">
        <v>0</v>
      </c>
      <c r="AA8534">
        <v>0</v>
      </c>
      <c r="AB8534">
        <v>10.141928036221092</v>
      </c>
      <c r="AC8534">
        <v>0</v>
      </c>
      <c r="AD8534">
        <v>0</v>
      </c>
      <c r="AE8534">
        <v>107.8004075801577</v>
      </c>
    </row>
    <row r="8535" spans="1:31" x14ac:dyDescent="0.3">
      <c r="A8535">
        <v>2643498</v>
      </c>
      <c r="B8535">
        <v>1</v>
      </c>
      <c r="C8535" t="s">
        <v>80</v>
      </c>
      <c r="D8535" t="s">
        <v>82</v>
      </c>
      <c r="E8535" t="s">
        <v>165</v>
      </c>
      <c r="F8535" t="s">
        <v>23205</v>
      </c>
      <c r="G8535" t="s">
        <v>199</v>
      </c>
      <c r="H8535" t="s">
        <v>135</v>
      </c>
      <c r="I8535" t="s">
        <v>136</v>
      </c>
      <c r="J8535" t="s">
        <v>137</v>
      </c>
      <c r="K8535" t="s">
        <v>138</v>
      </c>
      <c r="L8535" t="s">
        <v>23206</v>
      </c>
      <c r="M8535" t="s">
        <v>23207</v>
      </c>
      <c r="N8535">
        <v>1.1927777770000001</v>
      </c>
      <c r="O8535">
        <v>0</v>
      </c>
      <c r="P8535">
        <v>5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2.4379547124313201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2.4379547124313201</v>
      </c>
    </row>
    <row r="8536" spans="1:31" x14ac:dyDescent="0.3">
      <c r="A8536">
        <v>2643830</v>
      </c>
      <c r="B8536">
        <v>1</v>
      </c>
      <c r="C8536" t="s">
        <v>80</v>
      </c>
      <c r="D8536" t="s">
        <v>98</v>
      </c>
      <c r="E8536" t="s">
        <v>165</v>
      </c>
      <c r="F8536" t="s">
        <v>23208</v>
      </c>
      <c r="G8536" t="s">
        <v>224</v>
      </c>
      <c r="H8536" t="s">
        <v>135</v>
      </c>
      <c r="I8536" t="s">
        <v>136</v>
      </c>
      <c r="J8536" t="s">
        <v>137</v>
      </c>
      <c r="K8536" t="s">
        <v>138</v>
      </c>
      <c r="L8536" t="s">
        <v>23209</v>
      </c>
      <c r="M8536" t="s">
        <v>23210</v>
      </c>
      <c r="N8536">
        <v>2.0169444439999999</v>
      </c>
      <c r="O8536">
        <v>0</v>
      </c>
      <c r="P8536">
        <v>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1.5528239631015373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1.5528239631015373</v>
      </c>
    </row>
    <row r="8537" spans="1:31" x14ac:dyDescent="0.3">
      <c r="A8537">
        <v>2643521</v>
      </c>
      <c r="B8537">
        <v>1</v>
      </c>
      <c r="C8537" t="s">
        <v>81</v>
      </c>
      <c r="D8537" t="s">
        <v>113</v>
      </c>
      <c r="E8537" t="s">
        <v>152</v>
      </c>
      <c r="F8537" t="s">
        <v>23211</v>
      </c>
      <c r="G8537" t="s">
        <v>191</v>
      </c>
      <c r="H8537" t="s">
        <v>135</v>
      </c>
      <c r="I8537" t="s">
        <v>136</v>
      </c>
      <c r="J8537" t="s">
        <v>137</v>
      </c>
      <c r="K8537" t="s">
        <v>138</v>
      </c>
      <c r="L8537" t="s">
        <v>23212</v>
      </c>
      <c r="M8537" t="s">
        <v>23213</v>
      </c>
      <c r="N8537">
        <v>0.61277777700000002</v>
      </c>
      <c r="O8537">
        <v>0</v>
      </c>
      <c r="P8537">
        <v>4</v>
      </c>
      <c r="Q8537">
        <v>0</v>
      </c>
      <c r="R8537">
        <v>6</v>
      </c>
      <c r="S8537">
        <v>0</v>
      </c>
      <c r="T8537">
        <v>4</v>
      </c>
      <c r="U8537">
        <v>0</v>
      </c>
      <c r="V8537">
        <v>0</v>
      </c>
      <c r="W8537">
        <v>0</v>
      </c>
      <c r="X8537">
        <v>14.921924877839229</v>
      </c>
      <c r="Y8537">
        <v>0</v>
      </c>
      <c r="Z8537">
        <v>10.069680205594745</v>
      </c>
      <c r="AA8537">
        <v>0</v>
      </c>
      <c r="AB8537">
        <v>4.7727170955429985</v>
      </c>
      <c r="AC8537">
        <v>0</v>
      </c>
      <c r="AD8537">
        <v>0</v>
      </c>
      <c r="AE8537">
        <v>29.764322178976972</v>
      </c>
    </row>
    <row r="8538" spans="1:31" x14ac:dyDescent="0.3">
      <c r="A8538">
        <v>2643644</v>
      </c>
      <c r="B8538">
        <v>1</v>
      </c>
      <c r="C8538" t="s">
        <v>81</v>
      </c>
      <c r="D8538" t="s">
        <v>113</v>
      </c>
      <c r="E8538" t="s">
        <v>194</v>
      </c>
      <c r="F8538" t="s">
        <v>1550</v>
      </c>
      <c r="G8538" t="s">
        <v>149</v>
      </c>
      <c r="H8538" t="s">
        <v>144</v>
      </c>
      <c r="I8538" t="s">
        <v>136</v>
      </c>
      <c r="J8538" t="s">
        <v>137</v>
      </c>
      <c r="K8538" t="s">
        <v>138</v>
      </c>
      <c r="L8538" t="s">
        <v>23214</v>
      </c>
      <c r="M8538" t="s">
        <v>23215</v>
      </c>
      <c r="N8538">
        <v>1.276944444</v>
      </c>
      <c r="O8538">
        <v>19</v>
      </c>
      <c r="P8538">
        <v>323</v>
      </c>
      <c r="Q8538">
        <v>153</v>
      </c>
      <c r="R8538">
        <v>183</v>
      </c>
      <c r="S8538">
        <v>18</v>
      </c>
      <c r="T8538">
        <v>31</v>
      </c>
      <c r="U8538">
        <v>1</v>
      </c>
      <c r="V8538">
        <v>0</v>
      </c>
      <c r="W8538">
        <v>6.7199272108161869</v>
      </c>
      <c r="X8538">
        <v>124.87924605509006</v>
      </c>
      <c r="Y8538">
        <v>626.58977559726532</v>
      </c>
      <c r="Z8538">
        <v>566.79258786150774</v>
      </c>
      <c r="AA8538">
        <v>85.616293088519285</v>
      </c>
      <c r="AB8538">
        <v>42.541840983388497</v>
      </c>
      <c r="AC8538">
        <v>221.46686408096025</v>
      </c>
      <c r="AD8538">
        <v>0</v>
      </c>
      <c r="AE8538">
        <v>1674.6065348775473</v>
      </c>
    </row>
    <row r="8539" spans="1:31" x14ac:dyDescent="0.3">
      <c r="A8539">
        <v>2643899</v>
      </c>
      <c r="B8539">
        <v>1</v>
      </c>
      <c r="C8539" t="s">
        <v>81</v>
      </c>
      <c r="D8539" t="s">
        <v>119</v>
      </c>
      <c r="E8539" t="s">
        <v>165</v>
      </c>
      <c r="F8539" t="s">
        <v>6695</v>
      </c>
      <c r="G8539" t="s">
        <v>224</v>
      </c>
      <c r="H8539" t="s">
        <v>135</v>
      </c>
      <c r="I8539" t="s">
        <v>136</v>
      </c>
      <c r="J8539" t="s">
        <v>137</v>
      </c>
      <c r="K8539" t="s">
        <v>138</v>
      </c>
      <c r="L8539" t="s">
        <v>23216</v>
      </c>
      <c r="M8539" t="s">
        <v>23217</v>
      </c>
      <c r="N8539">
        <v>4.5097222219999997</v>
      </c>
      <c r="O8539">
        <v>0</v>
      </c>
      <c r="P8539">
        <v>141</v>
      </c>
      <c r="Q8539">
        <v>0</v>
      </c>
      <c r="R8539">
        <v>0</v>
      </c>
      <c r="S8539">
        <v>0</v>
      </c>
      <c r="T8539">
        <v>2</v>
      </c>
      <c r="U8539">
        <v>0</v>
      </c>
      <c r="V8539">
        <v>0</v>
      </c>
      <c r="W8539">
        <v>0</v>
      </c>
      <c r="X8539">
        <v>146.57054706901957</v>
      </c>
      <c r="Y8539">
        <v>0</v>
      </c>
      <c r="Z8539">
        <v>0</v>
      </c>
      <c r="AA8539">
        <v>0</v>
      </c>
      <c r="AB8539">
        <v>2.3149448753311188</v>
      </c>
      <c r="AC8539">
        <v>0</v>
      </c>
      <c r="AD8539">
        <v>0</v>
      </c>
      <c r="AE8539">
        <v>148.88549194435069</v>
      </c>
    </row>
    <row r="8540" spans="1:31" x14ac:dyDescent="0.3">
      <c r="A8540">
        <v>2644168</v>
      </c>
      <c r="B8540">
        <v>1</v>
      </c>
      <c r="C8540" t="s">
        <v>80</v>
      </c>
      <c r="D8540" t="s">
        <v>105</v>
      </c>
      <c r="E8540" t="s">
        <v>152</v>
      </c>
      <c r="F8540" t="s">
        <v>6038</v>
      </c>
      <c r="G8540" t="s">
        <v>154</v>
      </c>
      <c r="H8540" t="s">
        <v>135</v>
      </c>
      <c r="I8540" t="s">
        <v>136</v>
      </c>
      <c r="J8540" t="s">
        <v>137</v>
      </c>
      <c r="K8540" t="s">
        <v>138</v>
      </c>
      <c r="L8540" t="s">
        <v>23218</v>
      </c>
      <c r="M8540" t="s">
        <v>23219</v>
      </c>
      <c r="N8540">
        <v>0.31416666599999998</v>
      </c>
      <c r="O8540">
        <v>0</v>
      </c>
      <c r="P8540">
        <v>87</v>
      </c>
      <c r="Q8540">
        <v>0</v>
      </c>
      <c r="R8540">
        <v>81</v>
      </c>
      <c r="S8540">
        <v>0</v>
      </c>
      <c r="T8540">
        <v>18</v>
      </c>
      <c r="U8540">
        <v>0</v>
      </c>
      <c r="V8540">
        <v>0</v>
      </c>
      <c r="W8540">
        <v>0</v>
      </c>
      <c r="X8540">
        <v>8.4378583341979745</v>
      </c>
      <c r="Y8540">
        <v>0</v>
      </c>
      <c r="Z8540">
        <v>16.026467120834617</v>
      </c>
      <c r="AA8540">
        <v>0</v>
      </c>
      <c r="AB8540">
        <v>3.9976243349719471</v>
      </c>
      <c r="AC8540">
        <v>0</v>
      </c>
      <c r="AD8540">
        <v>0</v>
      </c>
      <c r="AE8540">
        <v>28.461949790004539</v>
      </c>
    </row>
    <row r="8541" spans="1:31" x14ac:dyDescent="0.3">
      <c r="A8541">
        <v>2644191</v>
      </c>
      <c r="B8541">
        <v>1</v>
      </c>
      <c r="C8541" t="s">
        <v>80</v>
      </c>
      <c r="D8541" t="s">
        <v>90</v>
      </c>
      <c r="E8541" t="s">
        <v>132</v>
      </c>
      <c r="F8541" t="s">
        <v>23220</v>
      </c>
      <c r="G8541" t="s">
        <v>183</v>
      </c>
      <c r="H8541" t="s">
        <v>135</v>
      </c>
      <c r="I8541" t="s">
        <v>136</v>
      </c>
      <c r="J8541" t="s">
        <v>137</v>
      </c>
      <c r="K8541" t="s">
        <v>138</v>
      </c>
      <c r="L8541" t="s">
        <v>23221</v>
      </c>
      <c r="M8541" t="s">
        <v>23222</v>
      </c>
      <c r="N8541">
        <v>7.2824999999999998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1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4.4339675061555193</v>
      </c>
      <c r="AC8541">
        <v>0</v>
      </c>
      <c r="AD8541">
        <v>0</v>
      </c>
      <c r="AE8541">
        <v>4.4339675061555193</v>
      </c>
    </row>
    <row r="8542" spans="1:31" x14ac:dyDescent="0.3">
      <c r="A8542">
        <v>2643790</v>
      </c>
      <c r="B8542">
        <v>1</v>
      </c>
      <c r="C8542" t="s">
        <v>81</v>
      </c>
      <c r="D8542" t="s">
        <v>117</v>
      </c>
      <c r="E8542" t="s">
        <v>141</v>
      </c>
      <c r="F8542" t="s">
        <v>23223</v>
      </c>
      <c r="G8542" t="s">
        <v>143</v>
      </c>
      <c r="H8542" t="s">
        <v>144</v>
      </c>
      <c r="I8542" t="s">
        <v>136</v>
      </c>
      <c r="J8542" t="s">
        <v>137</v>
      </c>
      <c r="K8542" t="s">
        <v>138</v>
      </c>
      <c r="L8542" t="s">
        <v>23224</v>
      </c>
      <c r="M8542" t="s">
        <v>23225</v>
      </c>
      <c r="N8542">
        <v>2.1094444440000002</v>
      </c>
      <c r="O8542">
        <v>2</v>
      </c>
      <c r="P8542">
        <v>219</v>
      </c>
      <c r="Q8542">
        <v>0</v>
      </c>
      <c r="R8542">
        <v>7</v>
      </c>
      <c r="S8542">
        <v>1</v>
      </c>
      <c r="T8542">
        <v>2</v>
      </c>
      <c r="U8542">
        <v>0</v>
      </c>
      <c r="V8542">
        <v>0</v>
      </c>
      <c r="W8542">
        <v>1.2044181915377778</v>
      </c>
      <c r="X8542">
        <v>68.90443104732887</v>
      </c>
      <c r="Y8542">
        <v>0</v>
      </c>
      <c r="Z8542">
        <v>6.6462687347856697</v>
      </c>
      <c r="AA8542">
        <v>0.29384807975764271</v>
      </c>
      <c r="AB8542">
        <v>5.357389670141667</v>
      </c>
      <c r="AC8542">
        <v>0</v>
      </c>
      <c r="AD8542">
        <v>0</v>
      </c>
      <c r="AE8542">
        <v>82.406355723551627</v>
      </c>
    </row>
    <row r="8543" spans="1:31" x14ac:dyDescent="0.3">
      <c r="A8543">
        <v>2644122</v>
      </c>
      <c r="B8543">
        <v>1</v>
      </c>
      <c r="C8543" t="s">
        <v>81</v>
      </c>
      <c r="D8543" t="s">
        <v>120</v>
      </c>
      <c r="E8543" t="s">
        <v>141</v>
      </c>
      <c r="F8543" t="s">
        <v>23226</v>
      </c>
      <c r="G8543" t="s">
        <v>149</v>
      </c>
      <c r="H8543" t="s">
        <v>144</v>
      </c>
      <c r="I8543" t="s">
        <v>136</v>
      </c>
      <c r="J8543" t="s">
        <v>137</v>
      </c>
      <c r="K8543" t="s">
        <v>138</v>
      </c>
      <c r="L8543" t="s">
        <v>23227</v>
      </c>
      <c r="M8543" t="s">
        <v>23228</v>
      </c>
      <c r="N8543">
        <v>0.87833333300000005</v>
      </c>
      <c r="O8543">
        <v>0</v>
      </c>
      <c r="P8543">
        <v>655</v>
      </c>
      <c r="Q8543">
        <v>0</v>
      </c>
      <c r="R8543">
        <v>19</v>
      </c>
      <c r="S8543">
        <v>0</v>
      </c>
      <c r="T8543">
        <v>126</v>
      </c>
      <c r="U8543">
        <v>0</v>
      </c>
      <c r="V8543">
        <v>0</v>
      </c>
      <c r="W8543">
        <v>0</v>
      </c>
      <c r="X8543">
        <v>110.72494734379001</v>
      </c>
      <c r="Y8543">
        <v>0</v>
      </c>
      <c r="Z8543">
        <v>26.939420898190587</v>
      </c>
      <c r="AA8543">
        <v>0</v>
      </c>
      <c r="AB8543">
        <v>55.343333099322457</v>
      </c>
      <c r="AC8543">
        <v>0</v>
      </c>
      <c r="AD8543">
        <v>0</v>
      </c>
      <c r="AE8543">
        <v>193.00770134130303</v>
      </c>
    </row>
    <row r="8544" spans="1:31" x14ac:dyDescent="0.3">
      <c r="A8544">
        <v>2643684</v>
      </c>
      <c r="B8544">
        <v>1</v>
      </c>
      <c r="C8544" t="s">
        <v>81</v>
      </c>
      <c r="D8544" t="s">
        <v>127</v>
      </c>
      <c r="E8544" t="s">
        <v>141</v>
      </c>
      <c r="F8544" t="s">
        <v>16448</v>
      </c>
      <c r="G8544" t="s">
        <v>161</v>
      </c>
      <c r="H8544" t="s">
        <v>144</v>
      </c>
      <c r="I8544" t="s">
        <v>136</v>
      </c>
      <c r="J8544" t="s">
        <v>137</v>
      </c>
      <c r="K8544" t="s">
        <v>162</v>
      </c>
      <c r="L8544" t="s">
        <v>23229</v>
      </c>
      <c r="M8544" t="s">
        <v>23230</v>
      </c>
      <c r="N8544">
        <v>7.7949999999999999</v>
      </c>
      <c r="O8544">
        <v>0</v>
      </c>
      <c r="P8544">
        <v>10</v>
      </c>
      <c r="Q8544">
        <v>13</v>
      </c>
      <c r="R8544">
        <v>4</v>
      </c>
      <c r="S8544">
        <v>1</v>
      </c>
      <c r="T8544">
        <v>1</v>
      </c>
      <c r="U8544">
        <v>0</v>
      </c>
      <c r="V8544">
        <v>0</v>
      </c>
      <c r="W8544">
        <v>0</v>
      </c>
      <c r="X8544">
        <v>60.631738089782779</v>
      </c>
      <c r="Y8544">
        <v>327.56083050825225</v>
      </c>
      <c r="Z8544">
        <v>197.3404425571602</v>
      </c>
      <c r="AA8544">
        <v>101.45944946709176</v>
      </c>
      <c r="AB8544">
        <v>19.523949568841665</v>
      </c>
      <c r="AC8544">
        <v>0</v>
      </c>
      <c r="AD8544">
        <v>0</v>
      </c>
      <c r="AE8544">
        <v>706.51641019112867</v>
      </c>
    </row>
    <row r="8545" spans="1:31" x14ac:dyDescent="0.3">
      <c r="A8545">
        <v>2644225</v>
      </c>
      <c r="B8545">
        <v>1</v>
      </c>
      <c r="C8545" t="s">
        <v>80</v>
      </c>
      <c r="D8545" t="s">
        <v>106</v>
      </c>
      <c r="E8545" t="s">
        <v>165</v>
      </c>
      <c r="F8545" t="s">
        <v>2793</v>
      </c>
      <c r="G8545" t="s">
        <v>224</v>
      </c>
      <c r="H8545" t="s">
        <v>135</v>
      </c>
      <c r="I8545" t="s">
        <v>136</v>
      </c>
      <c r="J8545" t="s">
        <v>137</v>
      </c>
      <c r="K8545" t="s">
        <v>138</v>
      </c>
      <c r="L8545" t="s">
        <v>23231</v>
      </c>
      <c r="M8545" t="s">
        <v>23232</v>
      </c>
      <c r="N8545">
        <v>3.1861111110000002</v>
      </c>
      <c r="O8545">
        <v>0</v>
      </c>
      <c r="P8545">
        <v>0</v>
      </c>
      <c r="Q8545">
        <v>0</v>
      </c>
      <c r="R8545">
        <v>5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91.23164625731124</v>
      </c>
      <c r="AA8545">
        <v>0</v>
      </c>
      <c r="AB8545">
        <v>0</v>
      </c>
      <c r="AC8545">
        <v>0</v>
      </c>
      <c r="AD8545">
        <v>0</v>
      </c>
      <c r="AE8545">
        <v>91.23164625731124</v>
      </c>
    </row>
    <row r="8546" spans="1:31" x14ac:dyDescent="0.3">
      <c r="A8546">
        <v>2643581</v>
      </c>
      <c r="B8546">
        <v>1</v>
      </c>
      <c r="C8546" t="s">
        <v>80</v>
      </c>
      <c r="D8546" t="s">
        <v>96</v>
      </c>
      <c r="E8546" t="s">
        <v>165</v>
      </c>
      <c r="F8546" t="s">
        <v>23233</v>
      </c>
      <c r="G8546" t="s">
        <v>224</v>
      </c>
      <c r="H8546" t="s">
        <v>135</v>
      </c>
      <c r="I8546" t="s">
        <v>136</v>
      </c>
      <c r="J8546" t="s">
        <v>137</v>
      </c>
      <c r="K8546" t="s">
        <v>138</v>
      </c>
      <c r="L8546" t="s">
        <v>23234</v>
      </c>
      <c r="M8546" t="s">
        <v>23235</v>
      </c>
      <c r="N8546">
        <v>2.5350000000000001</v>
      </c>
      <c r="O8546">
        <v>0</v>
      </c>
      <c r="P8546">
        <v>318</v>
      </c>
      <c r="Q8546">
        <v>0</v>
      </c>
      <c r="R8546">
        <v>0</v>
      </c>
      <c r="S8546">
        <v>0</v>
      </c>
      <c r="T8546">
        <v>25</v>
      </c>
      <c r="U8546">
        <v>0</v>
      </c>
      <c r="V8546">
        <v>0</v>
      </c>
      <c r="W8546">
        <v>0</v>
      </c>
      <c r="X8546">
        <v>236.85827915678237</v>
      </c>
      <c r="Y8546">
        <v>0</v>
      </c>
      <c r="Z8546">
        <v>0</v>
      </c>
      <c r="AA8546">
        <v>0</v>
      </c>
      <c r="AB8546">
        <v>134.9550154547114</v>
      </c>
      <c r="AC8546">
        <v>0</v>
      </c>
      <c r="AD8546">
        <v>0</v>
      </c>
      <c r="AE8546">
        <v>371.8132946114938</v>
      </c>
    </row>
    <row r="8547" spans="1:31" x14ac:dyDescent="0.3">
      <c r="A8547">
        <v>2644271</v>
      </c>
      <c r="B8547">
        <v>1</v>
      </c>
      <c r="C8547" t="s">
        <v>81</v>
      </c>
      <c r="D8547" t="s">
        <v>113</v>
      </c>
      <c r="E8547" t="s">
        <v>152</v>
      </c>
      <c r="F8547" t="s">
        <v>23236</v>
      </c>
      <c r="G8547" t="s">
        <v>191</v>
      </c>
      <c r="H8547" t="s">
        <v>135</v>
      </c>
      <c r="I8547" t="s">
        <v>136</v>
      </c>
      <c r="J8547" t="s">
        <v>137</v>
      </c>
      <c r="K8547" t="s">
        <v>138</v>
      </c>
      <c r="L8547" t="s">
        <v>23237</v>
      </c>
      <c r="M8547" t="s">
        <v>23238</v>
      </c>
      <c r="N8547">
        <v>1.4072222219999999</v>
      </c>
      <c r="O8547">
        <v>0</v>
      </c>
      <c r="P8547">
        <v>55</v>
      </c>
      <c r="Q8547">
        <v>0</v>
      </c>
      <c r="R8547">
        <v>12</v>
      </c>
      <c r="S8547">
        <v>0</v>
      </c>
      <c r="T8547">
        <v>59</v>
      </c>
      <c r="U8547">
        <v>0</v>
      </c>
      <c r="V8547">
        <v>0</v>
      </c>
      <c r="W8547">
        <v>0</v>
      </c>
      <c r="X8547">
        <v>14.364034641990528</v>
      </c>
      <c r="Y8547">
        <v>0</v>
      </c>
      <c r="Z8547">
        <v>151.09379053252218</v>
      </c>
      <c r="AA8547">
        <v>0</v>
      </c>
      <c r="AB8547">
        <v>26.295364935205985</v>
      </c>
      <c r="AC8547">
        <v>0</v>
      </c>
      <c r="AD8547">
        <v>0</v>
      </c>
      <c r="AE8547">
        <v>191.7531901097187</v>
      </c>
    </row>
    <row r="8548" spans="1:31" x14ac:dyDescent="0.3">
      <c r="A8548">
        <v>2643604</v>
      </c>
      <c r="B8548">
        <v>1</v>
      </c>
      <c r="C8548" t="s">
        <v>81</v>
      </c>
      <c r="D8548" t="s">
        <v>123</v>
      </c>
      <c r="E8548" t="s">
        <v>194</v>
      </c>
      <c r="F8548" t="s">
        <v>23239</v>
      </c>
      <c r="G8548" t="s">
        <v>149</v>
      </c>
      <c r="H8548" t="s">
        <v>144</v>
      </c>
      <c r="I8548" t="s">
        <v>136</v>
      </c>
      <c r="J8548" t="s">
        <v>137</v>
      </c>
      <c r="K8548" t="s">
        <v>138</v>
      </c>
      <c r="L8548" t="s">
        <v>23240</v>
      </c>
      <c r="M8548" t="s">
        <v>23241</v>
      </c>
      <c r="N8548">
        <v>0.79166666600000002</v>
      </c>
      <c r="O8548">
        <v>21</v>
      </c>
      <c r="P8548">
        <v>928</v>
      </c>
      <c r="Q8548">
        <v>425</v>
      </c>
      <c r="R8548">
        <v>222</v>
      </c>
      <c r="S8548">
        <v>28</v>
      </c>
      <c r="T8548">
        <v>67</v>
      </c>
      <c r="U8548">
        <v>3</v>
      </c>
      <c r="V8548">
        <v>0</v>
      </c>
      <c r="W8548">
        <v>46.093453217252595</v>
      </c>
      <c r="X8548">
        <v>224.49877210198386</v>
      </c>
      <c r="Y8548">
        <v>1817.6780548612528</v>
      </c>
      <c r="Z8548">
        <v>734.10183392775025</v>
      </c>
      <c r="AA8548">
        <v>110.79234858408329</v>
      </c>
      <c r="AB8548">
        <v>49.152695291881557</v>
      </c>
      <c r="AC8548">
        <v>216.50577454713172</v>
      </c>
      <c r="AD8548">
        <v>0</v>
      </c>
      <c r="AE8548">
        <v>3198.8229325313364</v>
      </c>
    </row>
    <row r="8549" spans="1:31" x14ac:dyDescent="0.3">
      <c r="A8549">
        <v>2643747</v>
      </c>
      <c r="B8549">
        <v>1</v>
      </c>
      <c r="C8549" t="s">
        <v>80</v>
      </c>
      <c r="D8549" t="s">
        <v>91</v>
      </c>
      <c r="E8549" t="s">
        <v>194</v>
      </c>
      <c r="F8549" t="s">
        <v>23242</v>
      </c>
      <c r="G8549" t="s">
        <v>149</v>
      </c>
      <c r="H8549" t="s">
        <v>144</v>
      </c>
      <c r="I8549" t="s">
        <v>136</v>
      </c>
      <c r="J8549" t="s">
        <v>137</v>
      </c>
      <c r="K8549" t="s">
        <v>138</v>
      </c>
      <c r="L8549" t="s">
        <v>23243</v>
      </c>
      <c r="M8549" t="s">
        <v>23244</v>
      </c>
      <c r="N8549">
        <v>0.67972222199999999</v>
      </c>
      <c r="O8549">
        <v>2</v>
      </c>
      <c r="P8549">
        <v>0</v>
      </c>
      <c r="Q8549">
        <v>16</v>
      </c>
      <c r="R8549">
        <v>23</v>
      </c>
      <c r="S8549">
        <v>10</v>
      </c>
      <c r="T8549">
        <v>4</v>
      </c>
      <c r="U8549">
        <v>0</v>
      </c>
      <c r="V8549">
        <v>0</v>
      </c>
      <c r="W8549">
        <v>5.5830702960725223</v>
      </c>
      <c r="X8549">
        <v>0</v>
      </c>
      <c r="Y8549">
        <v>88.560441763773397</v>
      </c>
      <c r="Z8549">
        <v>17.482284832247789</v>
      </c>
      <c r="AA8549">
        <v>87.395926005237044</v>
      </c>
      <c r="AB8549">
        <v>13.100710013033305</v>
      </c>
      <c r="AC8549">
        <v>0</v>
      </c>
      <c r="AD8549">
        <v>0</v>
      </c>
      <c r="AE8549">
        <v>212.12243291036404</v>
      </c>
    </row>
    <row r="8550" spans="1:31" x14ac:dyDescent="0.3">
      <c r="A8550">
        <v>2643518</v>
      </c>
      <c r="B8550">
        <v>1</v>
      </c>
      <c r="C8550" t="s">
        <v>81</v>
      </c>
      <c r="D8550" t="s">
        <v>128</v>
      </c>
      <c r="E8550" t="s">
        <v>141</v>
      </c>
      <c r="F8550" t="s">
        <v>2096</v>
      </c>
      <c r="G8550" t="s">
        <v>149</v>
      </c>
      <c r="H8550" t="s">
        <v>144</v>
      </c>
      <c r="I8550" t="s">
        <v>136</v>
      </c>
      <c r="J8550" t="s">
        <v>137</v>
      </c>
      <c r="K8550" t="s">
        <v>138</v>
      </c>
      <c r="L8550" t="s">
        <v>23245</v>
      </c>
      <c r="M8550" t="s">
        <v>23246</v>
      </c>
      <c r="N8550">
        <v>2.3047222220000001</v>
      </c>
      <c r="O8550">
        <v>4</v>
      </c>
      <c r="P8550">
        <v>87</v>
      </c>
      <c r="Q8550">
        <v>10</v>
      </c>
      <c r="R8550">
        <v>103</v>
      </c>
      <c r="S8550">
        <v>10</v>
      </c>
      <c r="T8550">
        <v>13</v>
      </c>
      <c r="U8550">
        <v>1</v>
      </c>
      <c r="V8550">
        <v>0</v>
      </c>
      <c r="W8550">
        <v>2.2017376777943336</v>
      </c>
      <c r="X8550">
        <v>48.952155794656662</v>
      </c>
      <c r="Y8550">
        <v>34.436801940418704</v>
      </c>
      <c r="Z8550">
        <v>212.76942024905696</v>
      </c>
      <c r="AA8550">
        <v>145.30032681138877</v>
      </c>
      <c r="AB8550">
        <v>23.100319977953117</v>
      </c>
      <c r="AC8550">
        <v>19.695368326417729</v>
      </c>
      <c r="AD8550">
        <v>0</v>
      </c>
      <c r="AE8550">
        <v>486.45613077768633</v>
      </c>
    </row>
    <row r="8551" spans="1:31" x14ac:dyDescent="0.3">
      <c r="A8551">
        <v>2644208</v>
      </c>
      <c r="B8551">
        <v>1</v>
      </c>
      <c r="C8551" t="s">
        <v>81</v>
      </c>
      <c r="D8551" t="s">
        <v>128</v>
      </c>
      <c r="E8551" t="s">
        <v>165</v>
      </c>
      <c r="F8551" t="s">
        <v>23247</v>
      </c>
      <c r="G8551" t="s">
        <v>224</v>
      </c>
      <c r="H8551" t="s">
        <v>135</v>
      </c>
      <c r="I8551" t="s">
        <v>136</v>
      </c>
      <c r="J8551" t="s">
        <v>137</v>
      </c>
      <c r="K8551" t="s">
        <v>138</v>
      </c>
      <c r="L8551" t="s">
        <v>23248</v>
      </c>
      <c r="M8551" t="s">
        <v>23249</v>
      </c>
      <c r="N8551">
        <v>3.1724999999999999</v>
      </c>
      <c r="O8551">
        <v>0</v>
      </c>
      <c r="P8551">
        <v>236</v>
      </c>
      <c r="Q8551">
        <v>0</v>
      </c>
      <c r="R8551">
        <v>1</v>
      </c>
      <c r="S8551">
        <v>0</v>
      </c>
      <c r="T8551">
        <v>24</v>
      </c>
      <c r="U8551">
        <v>0</v>
      </c>
      <c r="V8551">
        <v>0</v>
      </c>
      <c r="W8551">
        <v>0</v>
      </c>
      <c r="X8551">
        <v>171.45657502719266</v>
      </c>
      <c r="Y8551">
        <v>0</v>
      </c>
      <c r="Z8551">
        <v>13.233279686167172</v>
      </c>
      <c r="AA8551">
        <v>0</v>
      </c>
      <c r="AB8551">
        <v>65.953079724387734</v>
      </c>
      <c r="AC8551">
        <v>0</v>
      </c>
      <c r="AD8551">
        <v>0</v>
      </c>
      <c r="AE8551">
        <v>250.64293443774756</v>
      </c>
    </row>
    <row r="8552" spans="1:31" x14ac:dyDescent="0.3">
      <c r="A8552">
        <v>2643561</v>
      </c>
      <c r="B8552">
        <v>1</v>
      </c>
      <c r="C8552" t="s">
        <v>81</v>
      </c>
      <c r="D8552" t="s">
        <v>120</v>
      </c>
      <c r="E8552" t="s">
        <v>152</v>
      </c>
      <c r="F8552" t="s">
        <v>955</v>
      </c>
      <c r="G8552" t="s">
        <v>191</v>
      </c>
      <c r="H8552" t="s">
        <v>135</v>
      </c>
      <c r="I8552" t="s">
        <v>136</v>
      </c>
      <c r="J8552" t="s">
        <v>137</v>
      </c>
      <c r="K8552" t="s">
        <v>138</v>
      </c>
      <c r="L8552" t="s">
        <v>23250</v>
      </c>
      <c r="M8552" t="s">
        <v>23251</v>
      </c>
      <c r="N8552">
        <v>1.5677777770000001</v>
      </c>
      <c r="O8552">
        <v>0</v>
      </c>
      <c r="P8552">
        <v>0</v>
      </c>
      <c r="Q8552">
        <v>0</v>
      </c>
      <c r="R8552">
        <v>6</v>
      </c>
      <c r="S8552">
        <v>0</v>
      </c>
      <c r="T8552">
        <v>8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56.947525566894505</v>
      </c>
      <c r="AA8552">
        <v>0</v>
      </c>
      <c r="AB8552">
        <v>7.9141617643625173</v>
      </c>
      <c r="AC8552">
        <v>0</v>
      </c>
      <c r="AD8552">
        <v>0</v>
      </c>
      <c r="AE8552">
        <v>64.861687331257016</v>
      </c>
    </row>
    <row r="8553" spans="1:31" x14ac:dyDescent="0.3">
      <c r="A8553">
        <v>2643879</v>
      </c>
      <c r="B8553">
        <v>1</v>
      </c>
      <c r="C8553" t="s">
        <v>80</v>
      </c>
      <c r="D8553" t="s">
        <v>96</v>
      </c>
      <c r="E8553" t="s">
        <v>165</v>
      </c>
      <c r="F8553" t="s">
        <v>11037</v>
      </c>
      <c r="G8553" t="s">
        <v>224</v>
      </c>
      <c r="H8553" t="s">
        <v>135</v>
      </c>
      <c r="I8553" t="s">
        <v>136</v>
      </c>
      <c r="J8553" t="s">
        <v>137</v>
      </c>
      <c r="K8553" t="s">
        <v>138</v>
      </c>
      <c r="L8553" t="s">
        <v>23252</v>
      </c>
      <c r="M8553" t="s">
        <v>23253</v>
      </c>
      <c r="N8553">
        <v>6.0480555550000004</v>
      </c>
      <c r="O8553">
        <v>0</v>
      </c>
      <c r="P8553">
        <v>260</v>
      </c>
      <c r="Q8553">
        <v>0</v>
      </c>
      <c r="R8553">
        <v>0</v>
      </c>
      <c r="S8553">
        <v>0</v>
      </c>
      <c r="T8553">
        <v>12</v>
      </c>
      <c r="U8553">
        <v>0</v>
      </c>
      <c r="V8553">
        <v>0</v>
      </c>
      <c r="W8553">
        <v>0</v>
      </c>
      <c r="X8553">
        <v>730.76405332971137</v>
      </c>
      <c r="Y8553">
        <v>0</v>
      </c>
      <c r="Z8553">
        <v>0</v>
      </c>
      <c r="AA8553">
        <v>0</v>
      </c>
      <c r="AB8553">
        <v>235.50464319311945</v>
      </c>
      <c r="AC8553">
        <v>0</v>
      </c>
      <c r="AD8553">
        <v>0</v>
      </c>
      <c r="AE8553">
        <v>966.26869652283085</v>
      </c>
    </row>
    <row r="8554" spans="1:31" x14ac:dyDescent="0.3">
      <c r="A8554">
        <v>2643593</v>
      </c>
      <c r="B8554">
        <v>1</v>
      </c>
      <c r="C8554" t="s">
        <v>80</v>
      </c>
      <c r="D8554" t="s">
        <v>91</v>
      </c>
      <c r="E8554" t="s">
        <v>194</v>
      </c>
      <c r="F8554" t="s">
        <v>344</v>
      </c>
      <c r="G8554" t="s">
        <v>149</v>
      </c>
      <c r="H8554" t="s">
        <v>144</v>
      </c>
      <c r="I8554" t="s">
        <v>136</v>
      </c>
      <c r="J8554" t="s">
        <v>137</v>
      </c>
      <c r="K8554" t="s">
        <v>138</v>
      </c>
      <c r="L8554" t="s">
        <v>23254</v>
      </c>
      <c r="M8554" t="s">
        <v>23255</v>
      </c>
      <c r="N8554">
        <v>0.18694444399999999</v>
      </c>
      <c r="O8554">
        <v>1</v>
      </c>
      <c r="P8554">
        <v>0</v>
      </c>
      <c r="Q8554">
        <v>52</v>
      </c>
      <c r="R8554">
        <v>19</v>
      </c>
      <c r="S8554">
        <v>35</v>
      </c>
      <c r="T8554">
        <v>9</v>
      </c>
      <c r="U8554">
        <v>1</v>
      </c>
      <c r="V8554">
        <v>0</v>
      </c>
      <c r="W8554">
        <v>0.17825332933880603</v>
      </c>
      <c r="X8554">
        <v>0</v>
      </c>
      <c r="Y8554">
        <v>162.85376312209519</v>
      </c>
      <c r="Z8554">
        <v>6.0616094983281021</v>
      </c>
      <c r="AA8554">
        <v>81.742612480156552</v>
      </c>
      <c r="AB8554">
        <v>3.327767380901586</v>
      </c>
      <c r="AC8554">
        <v>29.194649734385635</v>
      </c>
      <c r="AD8554">
        <v>0</v>
      </c>
      <c r="AE8554">
        <v>283.35865554520586</v>
      </c>
    </row>
    <row r="8555" spans="1:31" x14ac:dyDescent="0.3">
      <c r="A8555">
        <v>2643925</v>
      </c>
      <c r="B8555">
        <v>1</v>
      </c>
      <c r="C8555" t="s">
        <v>80</v>
      </c>
      <c r="D8555" t="s">
        <v>107</v>
      </c>
      <c r="E8555" t="s">
        <v>132</v>
      </c>
      <c r="F8555" t="s">
        <v>23256</v>
      </c>
      <c r="G8555" t="s">
        <v>228</v>
      </c>
      <c r="H8555" t="s">
        <v>135</v>
      </c>
      <c r="I8555" t="s">
        <v>136</v>
      </c>
      <c r="J8555" t="s">
        <v>137</v>
      </c>
      <c r="K8555" t="s">
        <v>138</v>
      </c>
      <c r="L8555" t="s">
        <v>23257</v>
      </c>
      <c r="M8555" t="s">
        <v>23258</v>
      </c>
      <c r="N8555">
        <v>1.3869444440000001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0.40986845634495517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0.40986845634495517</v>
      </c>
    </row>
    <row r="8556" spans="1:31" x14ac:dyDescent="0.3">
      <c r="A8556">
        <v>2644234</v>
      </c>
      <c r="B8556">
        <v>1</v>
      </c>
      <c r="C8556" t="s">
        <v>81</v>
      </c>
      <c r="D8556" t="s">
        <v>123</v>
      </c>
      <c r="E8556" t="s">
        <v>152</v>
      </c>
      <c r="F8556" t="s">
        <v>13906</v>
      </c>
      <c r="G8556" t="s">
        <v>191</v>
      </c>
      <c r="H8556" t="s">
        <v>135</v>
      </c>
      <c r="I8556" t="s">
        <v>136</v>
      </c>
      <c r="J8556" t="s">
        <v>137</v>
      </c>
      <c r="K8556" t="s">
        <v>138</v>
      </c>
      <c r="L8556" t="s">
        <v>23259</v>
      </c>
      <c r="M8556" t="s">
        <v>23260</v>
      </c>
      <c r="N8556">
        <v>1.5877777769999999</v>
      </c>
      <c r="O8556">
        <v>0</v>
      </c>
      <c r="P8556">
        <v>46</v>
      </c>
      <c r="Q8556">
        <v>0</v>
      </c>
      <c r="R8556">
        <v>8</v>
      </c>
      <c r="S8556">
        <v>0</v>
      </c>
      <c r="T8556">
        <v>3</v>
      </c>
      <c r="U8556">
        <v>0</v>
      </c>
      <c r="V8556">
        <v>0</v>
      </c>
      <c r="W8556">
        <v>0</v>
      </c>
      <c r="X8556">
        <v>12.033128691187132</v>
      </c>
      <c r="Y8556">
        <v>0</v>
      </c>
      <c r="Z8556">
        <v>13.471232251085466</v>
      </c>
      <c r="AA8556">
        <v>0</v>
      </c>
      <c r="AB8556">
        <v>9.7216419591971553E-2</v>
      </c>
      <c r="AC8556">
        <v>0</v>
      </c>
      <c r="AD8556">
        <v>0</v>
      </c>
      <c r="AE8556">
        <v>25.601577361864571</v>
      </c>
    </row>
    <row r="8557" spans="1:31" x14ac:dyDescent="0.3">
      <c r="A8557">
        <v>2644177</v>
      </c>
      <c r="B8557">
        <v>2</v>
      </c>
      <c r="C8557" t="s">
        <v>80</v>
      </c>
      <c r="D8557" t="s">
        <v>82</v>
      </c>
      <c r="E8557" t="s">
        <v>152</v>
      </c>
      <c r="F8557" t="s">
        <v>23261</v>
      </c>
      <c r="G8557" t="s">
        <v>199</v>
      </c>
      <c r="H8557" t="s">
        <v>135</v>
      </c>
      <c r="I8557" t="s">
        <v>136</v>
      </c>
      <c r="J8557" t="s">
        <v>137</v>
      </c>
      <c r="K8557" t="s">
        <v>138</v>
      </c>
      <c r="L8557" t="s">
        <v>23262</v>
      </c>
      <c r="M8557" t="s">
        <v>23263</v>
      </c>
      <c r="N8557">
        <v>1.3374999999999999</v>
      </c>
      <c r="O8557">
        <v>0</v>
      </c>
      <c r="P8557">
        <v>563</v>
      </c>
      <c r="Q8557">
        <v>0</v>
      </c>
      <c r="R8557">
        <v>0</v>
      </c>
      <c r="S8557">
        <v>0</v>
      </c>
      <c r="T8557">
        <v>49</v>
      </c>
      <c r="U8557">
        <v>0</v>
      </c>
      <c r="V8557">
        <v>0</v>
      </c>
      <c r="W8557">
        <v>0</v>
      </c>
      <c r="X8557">
        <v>228.1608495401143</v>
      </c>
      <c r="Y8557">
        <v>0</v>
      </c>
      <c r="Z8557">
        <v>0</v>
      </c>
      <c r="AA8557">
        <v>0</v>
      </c>
      <c r="AB8557">
        <v>68.708210819306402</v>
      </c>
      <c r="AC8557">
        <v>0</v>
      </c>
      <c r="AD8557">
        <v>0</v>
      </c>
      <c r="AE8557">
        <v>296.8690603594207</v>
      </c>
    </row>
    <row r="8558" spans="1:31" x14ac:dyDescent="0.3">
      <c r="A8558">
        <v>2644217</v>
      </c>
      <c r="B8558">
        <v>1</v>
      </c>
      <c r="C8558" t="s">
        <v>81</v>
      </c>
      <c r="D8558" t="s">
        <v>112</v>
      </c>
      <c r="E8558" t="s">
        <v>141</v>
      </c>
      <c r="F8558" t="s">
        <v>23264</v>
      </c>
      <c r="G8558" t="s">
        <v>143</v>
      </c>
      <c r="H8558" t="s">
        <v>144</v>
      </c>
      <c r="I8558" t="s">
        <v>136</v>
      </c>
      <c r="J8558" t="s">
        <v>137</v>
      </c>
      <c r="K8558" t="s">
        <v>138</v>
      </c>
      <c r="L8558" t="s">
        <v>23265</v>
      </c>
      <c r="M8558" t="s">
        <v>23266</v>
      </c>
      <c r="N8558">
        <v>0.55527777700000003</v>
      </c>
      <c r="O8558">
        <v>0</v>
      </c>
      <c r="P8558">
        <v>146</v>
      </c>
      <c r="Q8558">
        <v>0</v>
      </c>
      <c r="R8558">
        <v>13</v>
      </c>
      <c r="S8558">
        <v>0</v>
      </c>
      <c r="T8558">
        <v>23</v>
      </c>
      <c r="U8558">
        <v>0</v>
      </c>
      <c r="V8558">
        <v>0</v>
      </c>
      <c r="W8558">
        <v>0</v>
      </c>
      <c r="X8558">
        <v>19.171223011733431</v>
      </c>
      <c r="Y8558">
        <v>0</v>
      </c>
      <c r="Z8558">
        <v>6.8699262962950414</v>
      </c>
      <c r="AA8558">
        <v>0</v>
      </c>
      <c r="AB8558">
        <v>6.4071046591581826</v>
      </c>
      <c r="AC8558">
        <v>0</v>
      </c>
      <c r="AD8558">
        <v>0</v>
      </c>
      <c r="AE8558">
        <v>32.448253967186659</v>
      </c>
    </row>
    <row r="8559" spans="1:31" x14ac:dyDescent="0.3">
      <c r="A8559">
        <v>2643914</v>
      </c>
      <c r="B8559">
        <v>2</v>
      </c>
      <c r="C8559" t="s">
        <v>80</v>
      </c>
      <c r="D8559" t="s">
        <v>96</v>
      </c>
      <c r="E8559" t="s">
        <v>152</v>
      </c>
      <c r="F8559" t="s">
        <v>2942</v>
      </c>
      <c r="G8559" t="s">
        <v>224</v>
      </c>
      <c r="H8559" t="s">
        <v>135</v>
      </c>
      <c r="I8559" t="s">
        <v>136</v>
      </c>
      <c r="J8559" t="s">
        <v>137</v>
      </c>
      <c r="K8559" t="s">
        <v>138</v>
      </c>
      <c r="L8559" t="s">
        <v>23267</v>
      </c>
      <c r="M8559" t="s">
        <v>23268</v>
      </c>
      <c r="N8559">
        <v>0.51333333299999995</v>
      </c>
      <c r="O8559">
        <v>0</v>
      </c>
      <c r="P8559">
        <v>79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14.563744482758491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14.563744482758491</v>
      </c>
    </row>
    <row r="8560" spans="1:31" x14ac:dyDescent="0.3">
      <c r="A8560">
        <v>2643530</v>
      </c>
      <c r="B8560">
        <v>1</v>
      </c>
      <c r="C8560" t="s">
        <v>80</v>
      </c>
      <c r="D8560" t="s">
        <v>94</v>
      </c>
      <c r="E8560" t="s">
        <v>194</v>
      </c>
      <c r="F8560" t="s">
        <v>21452</v>
      </c>
      <c r="G8560" t="s">
        <v>149</v>
      </c>
      <c r="H8560" t="s">
        <v>144</v>
      </c>
      <c r="I8560" t="s">
        <v>241</v>
      </c>
      <c r="J8560" t="s">
        <v>137</v>
      </c>
      <c r="K8560" t="s">
        <v>138</v>
      </c>
      <c r="L8560" t="s">
        <v>23269</v>
      </c>
      <c r="M8560" t="s">
        <v>23270</v>
      </c>
      <c r="N8560">
        <v>3.9166666000000003E-2</v>
      </c>
      <c r="O8560">
        <v>0</v>
      </c>
      <c r="P8560">
        <v>1</v>
      </c>
      <c r="Q8560">
        <v>9</v>
      </c>
      <c r="R8560">
        <v>172</v>
      </c>
      <c r="S8560">
        <v>1</v>
      </c>
      <c r="T8560">
        <v>21</v>
      </c>
      <c r="U8560">
        <v>1</v>
      </c>
      <c r="V8560">
        <v>0</v>
      </c>
      <c r="W8560">
        <v>0</v>
      </c>
      <c r="X8560">
        <v>1.3983849493241834E-2</v>
      </c>
      <c r="Y8560">
        <v>2.0191470768570583</v>
      </c>
      <c r="Z8560">
        <v>39.508145085758372</v>
      </c>
      <c r="AA8560">
        <v>0.54665707551082665</v>
      </c>
      <c r="AB8560">
        <v>1.8276810681155395</v>
      </c>
      <c r="AC8560">
        <v>2.3584743476116667</v>
      </c>
      <c r="AD8560">
        <v>0</v>
      </c>
      <c r="AE8560">
        <v>46.274088503346711</v>
      </c>
    </row>
    <row r="8561" spans="1:31" x14ac:dyDescent="0.3">
      <c r="A8561">
        <v>2644088</v>
      </c>
      <c r="B8561">
        <v>1</v>
      </c>
      <c r="C8561" t="s">
        <v>80</v>
      </c>
      <c r="D8561" t="s">
        <v>88</v>
      </c>
      <c r="E8561" t="s">
        <v>152</v>
      </c>
      <c r="F8561" t="s">
        <v>23271</v>
      </c>
      <c r="G8561" t="s">
        <v>191</v>
      </c>
      <c r="H8561" t="s">
        <v>135</v>
      </c>
      <c r="I8561" t="s">
        <v>136</v>
      </c>
      <c r="J8561" t="s">
        <v>137</v>
      </c>
      <c r="K8561" t="s">
        <v>138</v>
      </c>
      <c r="L8561" t="s">
        <v>23272</v>
      </c>
      <c r="M8561" t="s">
        <v>23273</v>
      </c>
      <c r="N8561">
        <v>2.7213888879999999</v>
      </c>
      <c r="O8561">
        <v>0</v>
      </c>
      <c r="P8561">
        <v>105</v>
      </c>
      <c r="Q8561">
        <v>0</v>
      </c>
      <c r="R8561">
        <v>0</v>
      </c>
      <c r="S8561">
        <v>0</v>
      </c>
      <c r="T8561">
        <v>52</v>
      </c>
      <c r="U8561">
        <v>0</v>
      </c>
      <c r="V8561">
        <v>0</v>
      </c>
      <c r="W8561">
        <v>0</v>
      </c>
      <c r="X8561">
        <v>90.804102688094432</v>
      </c>
      <c r="Y8561">
        <v>0</v>
      </c>
      <c r="Z8561">
        <v>0</v>
      </c>
      <c r="AA8561">
        <v>0</v>
      </c>
      <c r="AB8561">
        <v>186.25235278095019</v>
      </c>
      <c r="AC8561">
        <v>0</v>
      </c>
      <c r="AD8561">
        <v>0</v>
      </c>
      <c r="AE8561">
        <v>277.05645546904464</v>
      </c>
    </row>
    <row r="8562" spans="1:31" x14ac:dyDescent="0.3">
      <c r="A8562">
        <v>2644171</v>
      </c>
      <c r="B8562">
        <v>1</v>
      </c>
      <c r="C8562" t="s">
        <v>81</v>
      </c>
      <c r="D8562" t="s">
        <v>119</v>
      </c>
      <c r="E8562" t="s">
        <v>152</v>
      </c>
      <c r="F8562" t="s">
        <v>23274</v>
      </c>
      <c r="G8562" t="s">
        <v>191</v>
      </c>
      <c r="H8562" t="s">
        <v>135</v>
      </c>
      <c r="I8562" t="s">
        <v>136</v>
      </c>
      <c r="J8562" t="s">
        <v>137</v>
      </c>
      <c r="K8562" t="s">
        <v>138</v>
      </c>
      <c r="L8562" t="s">
        <v>23275</v>
      </c>
      <c r="M8562" t="s">
        <v>23276</v>
      </c>
      <c r="N8562">
        <v>1.2083333329999999</v>
      </c>
      <c r="O8562">
        <v>0</v>
      </c>
      <c r="P8562">
        <v>0</v>
      </c>
      <c r="Q8562">
        <v>0</v>
      </c>
      <c r="R8562">
        <v>3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23.063377350412253</v>
      </c>
      <c r="AA8562">
        <v>0</v>
      </c>
      <c r="AB8562">
        <v>0</v>
      </c>
      <c r="AC8562">
        <v>0</v>
      </c>
      <c r="AD8562">
        <v>0</v>
      </c>
      <c r="AE8562">
        <v>23.063377350412253</v>
      </c>
    </row>
    <row r="8563" spans="1:31" x14ac:dyDescent="0.3">
      <c r="A8563">
        <v>2643693</v>
      </c>
      <c r="B8563">
        <v>1</v>
      </c>
      <c r="C8563" t="s">
        <v>80</v>
      </c>
      <c r="D8563" t="s">
        <v>95</v>
      </c>
      <c r="E8563" t="s">
        <v>152</v>
      </c>
      <c r="F8563" t="s">
        <v>23277</v>
      </c>
      <c r="G8563" t="s">
        <v>161</v>
      </c>
      <c r="H8563" t="s">
        <v>135</v>
      </c>
      <c r="I8563" t="s">
        <v>136</v>
      </c>
      <c r="J8563" t="s">
        <v>137</v>
      </c>
      <c r="K8563" t="s">
        <v>162</v>
      </c>
      <c r="L8563" t="s">
        <v>23278</v>
      </c>
      <c r="M8563" t="s">
        <v>23279</v>
      </c>
      <c r="N8563">
        <v>4.2477777769999996</v>
      </c>
      <c r="O8563">
        <v>0</v>
      </c>
      <c r="P8563">
        <v>539</v>
      </c>
      <c r="Q8563">
        <v>0</v>
      </c>
      <c r="R8563">
        <v>0</v>
      </c>
      <c r="S8563">
        <v>0</v>
      </c>
      <c r="T8563">
        <v>95</v>
      </c>
      <c r="U8563">
        <v>0</v>
      </c>
      <c r="V8563">
        <v>0</v>
      </c>
      <c r="W8563">
        <v>0</v>
      </c>
      <c r="X8563">
        <v>639.65079920561288</v>
      </c>
      <c r="Y8563">
        <v>0</v>
      </c>
      <c r="Z8563">
        <v>0</v>
      </c>
      <c r="AA8563">
        <v>0</v>
      </c>
      <c r="AB8563">
        <v>552.43669315166471</v>
      </c>
      <c r="AC8563">
        <v>0</v>
      </c>
      <c r="AD8563">
        <v>0</v>
      </c>
      <c r="AE8563">
        <v>1192.0874923572776</v>
      </c>
    </row>
    <row r="8564" spans="1:31" x14ac:dyDescent="0.3">
      <c r="A8564">
        <v>2643533</v>
      </c>
      <c r="B8564">
        <v>1</v>
      </c>
      <c r="C8564" t="s">
        <v>81</v>
      </c>
      <c r="D8564" t="s">
        <v>122</v>
      </c>
      <c r="E8564" t="s">
        <v>194</v>
      </c>
      <c r="F8564" t="s">
        <v>8300</v>
      </c>
      <c r="G8564" t="s">
        <v>149</v>
      </c>
      <c r="H8564" t="s">
        <v>144</v>
      </c>
      <c r="I8564" t="s">
        <v>136</v>
      </c>
      <c r="J8564" t="s">
        <v>137</v>
      </c>
      <c r="K8564" t="s">
        <v>138</v>
      </c>
      <c r="L8564" t="s">
        <v>23280</v>
      </c>
      <c r="M8564" t="s">
        <v>23281</v>
      </c>
      <c r="N8564">
        <v>0.97055555500000001</v>
      </c>
      <c r="O8564">
        <v>9</v>
      </c>
      <c r="P8564">
        <v>723</v>
      </c>
      <c r="Q8564">
        <v>200</v>
      </c>
      <c r="R8564">
        <v>63</v>
      </c>
      <c r="S8564">
        <v>18</v>
      </c>
      <c r="T8564">
        <v>92</v>
      </c>
      <c r="U8564">
        <v>0</v>
      </c>
      <c r="V8564">
        <v>0</v>
      </c>
      <c r="W8564">
        <v>1.6520247164221242</v>
      </c>
      <c r="X8564">
        <v>100.57622450734698</v>
      </c>
      <c r="Y8564">
        <v>749.07197951881358</v>
      </c>
      <c r="Z8564">
        <v>88.26572613624873</v>
      </c>
      <c r="AA8564">
        <v>314.20848362137139</v>
      </c>
      <c r="AB8564">
        <v>34.504488559247378</v>
      </c>
      <c r="AC8564">
        <v>0</v>
      </c>
      <c r="AD8564">
        <v>0</v>
      </c>
      <c r="AE8564">
        <v>1288.2789270594503</v>
      </c>
    </row>
    <row r="8565" spans="1:31" x14ac:dyDescent="0.3">
      <c r="A8565">
        <v>2643676</v>
      </c>
      <c r="B8565">
        <v>1</v>
      </c>
      <c r="C8565" t="s">
        <v>80</v>
      </c>
      <c r="D8565" t="s">
        <v>83</v>
      </c>
      <c r="E8565" t="s">
        <v>141</v>
      </c>
      <c r="F8565" t="s">
        <v>9659</v>
      </c>
      <c r="G8565" t="s">
        <v>149</v>
      </c>
      <c r="H8565" t="s">
        <v>144</v>
      </c>
      <c r="I8565" t="s">
        <v>136</v>
      </c>
      <c r="J8565" t="s">
        <v>137</v>
      </c>
      <c r="K8565" t="s">
        <v>138</v>
      </c>
      <c r="L8565" t="s">
        <v>23282</v>
      </c>
      <c r="M8565" t="s">
        <v>23283</v>
      </c>
      <c r="N8565">
        <v>1.1997222219999999</v>
      </c>
      <c r="O8565">
        <v>1</v>
      </c>
      <c r="P8565">
        <v>13</v>
      </c>
      <c r="Q8565">
        <v>0</v>
      </c>
      <c r="R8565">
        <v>1</v>
      </c>
      <c r="S8565">
        <v>20</v>
      </c>
      <c r="T8565">
        <v>35</v>
      </c>
      <c r="U8565">
        <v>6</v>
      </c>
      <c r="V8565">
        <v>1</v>
      </c>
      <c r="W8565">
        <v>1.2711687077177074</v>
      </c>
      <c r="X8565">
        <v>3.0357748729328984</v>
      </c>
      <c r="Y8565">
        <v>0</v>
      </c>
      <c r="Z8565">
        <v>2.8934498650989982</v>
      </c>
      <c r="AA8565">
        <v>258.06991990855261</v>
      </c>
      <c r="AB8565">
        <v>159.79470926694427</v>
      </c>
      <c r="AC8565">
        <v>1340.0529901348434</v>
      </c>
      <c r="AD8565">
        <v>90.672553243046096</v>
      </c>
      <c r="AE8565">
        <v>1855.7905659991361</v>
      </c>
    </row>
    <row r="8566" spans="1:31" x14ac:dyDescent="0.3">
      <c r="A8566">
        <v>2643719</v>
      </c>
      <c r="B8566">
        <v>1</v>
      </c>
      <c r="C8566" t="s">
        <v>80</v>
      </c>
      <c r="D8566" t="s">
        <v>101</v>
      </c>
      <c r="E8566" t="s">
        <v>194</v>
      </c>
      <c r="F8566" t="s">
        <v>23284</v>
      </c>
      <c r="G8566" t="s">
        <v>220</v>
      </c>
      <c r="H8566" t="s">
        <v>144</v>
      </c>
      <c r="I8566" t="s">
        <v>136</v>
      </c>
      <c r="J8566" t="s">
        <v>137</v>
      </c>
      <c r="K8566" t="s">
        <v>162</v>
      </c>
      <c r="L8566" t="s">
        <v>23285</v>
      </c>
      <c r="M8566" t="s">
        <v>23286</v>
      </c>
      <c r="N8566">
        <v>2.3488888879999998</v>
      </c>
      <c r="O8566">
        <v>5</v>
      </c>
      <c r="P8566">
        <v>0</v>
      </c>
      <c r="Q8566">
        <v>2</v>
      </c>
      <c r="R8566">
        <v>0</v>
      </c>
      <c r="S8566">
        <v>14</v>
      </c>
      <c r="T8566">
        <v>0</v>
      </c>
      <c r="U8566">
        <v>0</v>
      </c>
      <c r="V8566">
        <v>0</v>
      </c>
      <c r="W8566">
        <v>258.74746455462855</v>
      </c>
      <c r="X8566">
        <v>0</v>
      </c>
      <c r="Y8566">
        <v>17.400903431343831</v>
      </c>
      <c r="Z8566">
        <v>0</v>
      </c>
      <c r="AA8566">
        <v>1193.1925523257989</v>
      </c>
      <c r="AB8566">
        <v>0</v>
      </c>
      <c r="AC8566">
        <v>0</v>
      </c>
      <c r="AD8566">
        <v>0</v>
      </c>
      <c r="AE8566">
        <v>1469.3409203117712</v>
      </c>
    </row>
    <row r="8567" spans="1:31" x14ac:dyDescent="0.3">
      <c r="A8567">
        <v>2643905</v>
      </c>
      <c r="B8567">
        <v>1</v>
      </c>
      <c r="C8567" t="s">
        <v>80</v>
      </c>
      <c r="D8567" t="s">
        <v>92</v>
      </c>
      <c r="E8567" t="s">
        <v>194</v>
      </c>
      <c r="F8567" t="s">
        <v>738</v>
      </c>
      <c r="G8567" t="s">
        <v>149</v>
      </c>
      <c r="H8567" t="s">
        <v>144</v>
      </c>
      <c r="I8567" t="s">
        <v>136</v>
      </c>
      <c r="J8567" t="s">
        <v>137</v>
      </c>
      <c r="K8567" t="s">
        <v>138</v>
      </c>
      <c r="L8567" t="s">
        <v>23287</v>
      </c>
      <c r="M8567" t="s">
        <v>23288</v>
      </c>
      <c r="N8567">
        <v>1.683333333</v>
      </c>
      <c r="O8567">
        <v>0</v>
      </c>
      <c r="P8567">
        <v>332</v>
      </c>
      <c r="Q8567">
        <v>0</v>
      </c>
      <c r="R8567">
        <v>2</v>
      </c>
      <c r="S8567">
        <v>9</v>
      </c>
      <c r="T8567">
        <v>17</v>
      </c>
      <c r="U8567">
        <v>0</v>
      </c>
      <c r="V8567">
        <v>0</v>
      </c>
      <c r="W8567">
        <v>0</v>
      </c>
      <c r="X8567">
        <v>186.5990954456567</v>
      </c>
      <c r="Y8567">
        <v>0</v>
      </c>
      <c r="Z8567">
        <v>0.50356048220060001</v>
      </c>
      <c r="AA8567">
        <v>529.89865947199166</v>
      </c>
      <c r="AB8567">
        <v>54.40864346927836</v>
      </c>
      <c r="AC8567">
        <v>0</v>
      </c>
      <c r="AD8567">
        <v>0</v>
      </c>
      <c r="AE8567">
        <v>771.40995886912731</v>
      </c>
    </row>
    <row r="8568" spans="1:31" x14ac:dyDescent="0.3">
      <c r="A8568">
        <v>2643613</v>
      </c>
      <c r="B8568">
        <v>1</v>
      </c>
      <c r="C8568" t="s">
        <v>80</v>
      </c>
      <c r="D8568" t="s">
        <v>97</v>
      </c>
      <c r="E8568" t="s">
        <v>141</v>
      </c>
      <c r="F8568" t="s">
        <v>23289</v>
      </c>
      <c r="G8568" t="s">
        <v>540</v>
      </c>
      <c r="H8568" t="s">
        <v>144</v>
      </c>
      <c r="I8568" t="s">
        <v>136</v>
      </c>
      <c r="J8568" t="s">
        <v>137</v>
      </c>
      <c r="K8568" t="s">
        <v>162</v>
      </c>
      <c r="L8568" t="s">
        <v>23290</v>
      </c>
      <c r="M8568" t="s">
        <v>23291</v>
      </c>
      <c r="N8568">
        <v>2.2188888879999999</v>
      </c>
      <c r="O8568">
        <v>0</v>
      </c>
      <c r="P8568">
        <v>439</v>
      </c>
      <c r="Q8568">
        <v>0</v>
      </c>
      <c r="R8568">
        <v>3</v>
      </c>
      <c r="S8568">
        <v>1</v>
      </c>
      <c r="T8568">
        <v>65</v>
      </c>
      <c r="U8568">
        <v>0</v>
      </c>
      <c r="V8568">
        <v>0</v>
      </c>
      <c r="W8568">
        <v>0</v>
      </c>
      <c r="X8568">
        <v>327.28362619636414</v>
      </c>
      <c r="Y8568">
        <v>0</v>
      </c>
      <c r="Z8568">
        <v>0.88132118947398341</v>
      </c>
      <c r="AA8568">
        <v>142.62407277403315</v>
      </c>
      <c r="AB8568">
        <v>176.58329911149102</v>
      </c>
      <c r="AC8568">
        <v>0</v>
      </c>
      <c r="AD8568">
        <v>0</v>
      </c>
      <c r="AE8568">
        <v>647.37231927136224</v>
      </c>
    </row>
    <row r="8569" spans="1:31" x14ac:dyDescent="0.3">
      <c r="A8569">
        <v>2643713</v>
      </c>
      <c r="B8569">
        <v>1</v>
      </c>
      <c r="C8569" t="s">
        <v>80</v>
      </c>
      <c r="D8569" t="s">
        <v>98</v>
      </c>
      <c r="E8569" t="s">
        <v>147</v>
      </c>
      <c r="F8569" t="s">
        <v>23292</v>
      </c>
      <c r="G8569" t="s">
        <v>220</v>
      </c>
      <c r="H8569" t="s">
        <v>144</v>
      </c>
      <c r="I8569" t="s">
        <v>136</v>
      </c>
      <c r="J8569" t="s">
        <v>137</v>
      </c>
      <c r="K8569" t="s">
        <v>162</v>
      </c>
      <c r="L8569" t="s">
        <v>23293</v>
      </c>
      <c r="M8569" t="s">
        <v>23294</v>
      </c>
      <c r="N8569">
        <v>7.83</v>
      </c>
      <c r="O8569">
        <v>0</v>
      </c>
      <c r="P8569">
        <v>202</v>
      </c>
      <c r="Q8569">
        <v>0</v>
      </c>
      <c r="R8569">
        <v>75</v>
      </c>
      <c r="S8569">
        <v>2</v>
      </c>
      <c r="T8569">
        <v>51</v>
      </c>
      <c r="U8569">
        <v>0</v>
      </c>
      <c r="V8569">
        <v>0</v>
      </c>
      <c r="W8569">
        <v>0</v>
      </c>
      <c r="X8569">
        <v>796.45110375107345</v>
      </c>
      <c r="Y8569">
        <v>0</v>
      </c>
      <c r="Z8569">
        <v>1808.5675092333599</v>
      </c>
      <c r="AA8569">
        <v>39.793050146250842</v>
      </c>
      <c r="AB8569">
        <v>773.33821247273931</v>
      </c>
      <c r="AC8569">
        <v>0</v>
      </c>
      <c r="AD8569">
        <v>0</v>
      </c>
      <c r="AE8569">
        <v>3418.1498756034234</v>
      </c>
    </row>
    <row r="8570" spans="1:31" x14ac:dyDescent="0.3">
      <c r="A8570">
        <v>2644237</v>
      </c>
      <c r="B8570">
        <v>1</v>
      </c>
      <c r="C8570" t="s">
        <v>80</v>
      </c>
      <c r="D8570" t="s">
        <v>96</v>
      </c>
      <c r="E8570" t="s">
        <v>152</v>
      </c>
      <c r="F8570" t="s">
        <v>23295</v>
      </c>
      <c r="G8570" t="s">
        <v>191</v>
      </c>
      <c r="H8570" t="s">
        <v>135</v>
      </c>
      <c r="I8570" t="s">
        <v>136</v>
      </c>
      <c r="J8570" t="s">
        <v>137</v>
      </c>
      <c r="K8570" t="s">
        <v>138</v>
      </c>
      <c r="L8570" t="s">
        <v>23296</v>
      </c>
      <c r="M8570" t="s">
        <v>23297</v>
      </c>
      <c r="N8570">
        <v>2.207777777</v>
      </c>
      <c r="O8570">
        <v>0</v>
      </c>
      <c r="P8570">
        <v>142</v>
      </c>
      <c r="Q8570">
        <v>0</v>
      </c>
      <c r="R8570">
        <v>0</v>
      </c>
      <c r="S8570">
        <v>0</v>
      </c>
      <c r="T8570">
        <v>4</v>
      </c>
      <c r="U8570">
        <v>0</v>
      </c>
      <c r="V8570">
        <v>0</v>
      </c>
      <c r="W8570">
        <v>0</v>
      </c>
      <c r="X8570">
        <v>152.2551054575201</v>
      </c>
      <c r="Y8570">
        <v>0</v>
      </c>
      <c r="Z8570">
        <v>0</v>
      </c>
      <c r="AA8570">
        <v>0</v>
      </c>
      <c r="AB8570">
        <v>3.6964787996986979</v>
      </c>
      <c r="AC8570">
        <v>0</v>
      </c>
      <c r="AD8570">
        <v>0</v>
      </c>
      <c r="AE8570">
        <v>155.9515842572188</v>
      </c>
    </row>
    <row r="8571" spans="1:31" x14ac:dyDescent="0.3">
      <c r="A8571">
        <v>2644114</v>
      </c>
      <c r="B8571">
        <v>1</v>
      </c>
      <c r="C8571" t="s">
        <v>81</v>
      </c>
      <c r="D8571" t="s">
        <v>123</v>
      </c>
      <c r="E8571" t="s">
        <v>165</v>
      </c>
      <c r="F8571" t="s">
        <v>23298</v>
      </c>
      <c r="G8571" t="s">
        <v>224</v>
      </c>
      <c r="H8571" t="s">
        <v>135</v>
      </c>
      <c r="I8571" t="s">
        <v>136</v>
      </c>
      <c r="J8571" t="s">
        <v>137</v>
      </c>
      <c r="K8571" t="s">
        <v>138</v>
      </c>
      <c r="L8571" t="s">
        <v>23299</v>
      </c>
      <c r="M8571" t="s">
        <v>23300</v>
      </c>
      <c r="N8571">
        <v>1.098333333</v>
      </c>
      <c r="O8571">
        <v>0</v>
      </c>
      <c r="P8571">
        <v>53</v>
      </c>
      <c r="Q8571">
        <v>0</v>
      </c>
      <c r="R8571">
        <v>0</v>
      </c>
      <c r="S8571">
        <v>0</v>
      </c>
      <c r="T8571">
        <v>8</v>
      </c>
      <c r="U8571">
        <v>0</v>
      </c>
      <c r="V8571">
        <v>0</v>
      </c>
      <c r="W8571">
        <v>0</v>
      </c>
      <c r="X8571">
        <v>17.506092794508767</v>
      </c>
      <c r="Y8571">
        <v>0</v>
      </c>
      <c r="Z8571">
        <v>0</v>
      </c>
      <c r="AA8571">
        <v>0</v>
      </c>
      <c r="AB8571">
        <v>38.864029968354735</v>
      </c>
      <c r="AC8571">
        <v>0</v>
      </c>
      <c r="AD8571">
        <v>0</v>
      </c>
      <c r="AE8571">
        <v>56.370122762863502</v>
      </c>
    </row>
    <row r="8572" spans="1:31" x14ac:dyDescent="0.3">
      <c r="A8572">
        <v>2644091</v>
      </c>
      <c r="B8572">
        <v>1</v>
      </c>
      <c r="C8572" t="s">
        <v>80</v>
      </c>
      <c r="D8572" t="s">
        <v>103</v>
      </c>
      <c r="E8572" t="s">
        <v>165</v>
      </c>
      <c r="F8572" t="s">
        <v>23301</v>
      </c>
      <c r="G8572" t="s">
        <v>187</v>
      </c>
      <c r="H8572" t="s">
        <v>135</v>
      </c>
      <c r="I8572" t="s">
        <v>136</v>
      </c>
      <c r="J8572" t="s">
        <v>137</v>
      </c>
      <c r="K8572" t="s">
        <v>138</v>
      </c>
      <c r="L8572" t="s">
        <v>23302</v>
      </c>
      <c r="M8572" t="s">
        <v>23303</v>
      </c>
      <c r="N8572">
        <v>1.8544444440000001</v>
      </c>
      <c r="O8572">
        <v>0</v>
      </c>
      <c r="P8572">
        <v>7</v>
      </c>
      <c r="Q8572">
        <v>0</v>
      </c>
      <c r="R8572">
        <v>17</v>
      </c>
      <c r="S8572">
        <v>0</v>
      </c>
      <c r="T8572">
        <v>17</v>
      </c>
      <c r="U8572">
        <v>0</v>
      </c>
      <c r="V8572">
        <v>0</v>
      </c>
      <c r="W8572">
        <v>0</v>
      </c>
      <c r="X8572">
        <v>9.5227525904427655</v>
      </c>
      <c r="Y8572">
        <v>0</v>
      </c>
      <c r="Z8572">
        <v>35.010402251276872</v>
      </c>
      <c r="AA8572">
        <v>0</v>
      </c>
      <c r="AB8572">
        <v>25.539932860371152</v>
      </c>
      <c r="AC8572">
        <v>0</v>
      </c>
      <c r="AD8572">
        <v>0</v>
      </c>
      <c r="AE8572">
        <v>70.073087702090788</v>
      </c>
    </row>
    <row r="8573" spans="1:31" x14ac:dyDescent="0.3">
      <c r="A8573">
        <v>2643527</v>
      </c>
      <c r="B8573">
        <v>1</v>
      </c>
      <c r="C8573" t="s">
        <v>80</v>
      </c>
      <c r="D8573" t="s">
        <v>105</v>
      </c>
      <c r="E8573" t="s">
        <v>194</v>
      </c>
      <c r="F8573" t="s">
        <v>23304</v>
      </c>
      <c r="G8573" t="s">
        <v>149</v>
      </c>
      <c r="H8573" t="s">
        <v>144</v>
      </c>
      <c r="I8573" t="s">
        <v>136</v>
      </c>
      <c r="J8573" t="s">
        <v>137</v>
      </c>
      <c r="K8573" t="s">
        <v>138</v>
      </c>
      <c r="L8573" t="s">
        <v>23305</v>
      </c>
      <c r="M8573" t="s">
        <v>23306</v>
      </c>
      <c r="N8573">
        <v>7.5833333000000003E-2</v>
      </c>
      <c r="O8573">
        <v>1</v>
      </c>
      <c r="P8573">
        <v>395</v>
      </c>
      <c r="Q8573">
        <v>1</v>
      </c>
      <c r="R8573">
        <v>2</v>
      </c>
      <c r="S8573">
        <v>6</v>
      </c>
      <c r="T8573">
        <v>49</v>
      </c>
      <c r="U8573">
        <v>0</v>
      </c>
      <c r="V8573">
        <v>0</v>
      </c>
      <c r="W8573">
        <v>6.1567484121021671E-2</v>
      </c>
      <c r="X8573">
        <v>6.6608196438353984</v>
      </c>
      <c r="Y8573">
        <v>0.54515571863442092</v>
      </c>
      <c r="Z8573">
        <v>0</v>
      </c>
      <c r="AA8573">
        <v>2.6520691552503028</v>
      </c>
      <c r="AB8573">
        <v>3.3400268432534803</v>
      </c>
      <c r="AC8573">
        <v>0</v>
      </c>
      <c r="AD8573">
        <v>0</v>
      </c>
      <c r="AE8573">
        <v>13.259638845094624</v>
      </c>
    </row>
    <row r="8574" spans="1:31" x14ac:dyDescent="0.3">
      <c r="A8574">
        <v>2644177</v>
      </c>
      <c r="B8574">
        <v>1</v>
      </c>
      <c r="C8574" t="s">
        <v>80</v>
      </c>
      <c r="D8574" t="s">
        <v>82</v>
      </c>
      <c r="E8574" t="s">
        <v>165</v>
      </c>
      <c r="F8574" t="s">
        <v>23307</v>
      </c>
      <c r="G8574" t="s">
        <v>199</v>
      </c>
      <c r="H8574" t="s">
        <v>135</v>
      </c>
      <c r="I8574" t="s">
        <v>136</v>
      </c>
      <c r="J8574" t="s">
        <v>137</v>
      </c>
      <c r="K8574" t="s">
        <v>138</v>
      </c>
      <c r="L8574" t="s">
        <v>23308</v>
      </c>
      <c r="M8574" t="s">
        <v>23262</v>
      </c>
      <c r="N8574">
        <v>1.686111111</v>
      </c>
      <c r="O8574">
        <v>0</v>
      </c>
      <c r="P8574">
        <v>138</v>
      </c>
      <c r="Q8574">
        <v>0</v>
      </c>
      <c r="R8574">
        <v>0</v>
      </c>
      <c r="S8574">
        <v>0</v>
      </c>
      <c r="T8574">
        <v>8</v>
      </c>
      <c r="U8574">
        <v>0</v>
      </c>
      <c r="V8574">
        <v>0</v>
      </c>
      <c r="W8574">
        <v>0</v>
      </c>
      <c r="X8574">
        <v>64.754735885691943</v>
      </c>
      <c r="Y8574">
        <v>0</v>
      </c>
      <c r="Z8574">
        <v>0</v>
      </c>
      <c r="AA8574">
        <v>0</v>
      </c>
      <c r="AB8574">
        <v>7.9016936064614285</v>
      </c>
      <c r="AC8574">
        <v>0</v>
      </c>
      <c r="AD8574">
        <v>0</v>
      </c>
      <c r="AE8574">
        <v>72.656429492153364</v>
      </c>
    </row>
    <row r="8575" spans="1:31" x14ac:dyDescent="0.3">
      <c r="A8575">
        <v>2643490</v>
      </c>
      <c r="B8575">
        <v>1</v>
      </c>
      <c r="C8575" t="s">
        <v>81</v>
      </c>
      <c r="D8575" t="s">
        <v>123</v>
      </c>
      <c r="E8575" t="s">
        <v>165</v>
      </c>
      <c r="F8575" t="s">
        <v>23309</v>
      </c>
      <c r="G8575" t="s">
        <v>224</v>
      </c>
      <c r="H8575" t="s">
        <v>135</v>
      </c>
      <c r="I8575" t="s">
        <v>136</v>
      </c>
      <c r="J8575" t="s">
        <v>137</v>
      </c>
      <c r="K8575" t="s">
        <v>138</v>
      </c>
      <c r="L8575" t="s">
        <v>23310</v>
      </c>
      <c r="M8575" t="s">
        <v>23311</v>
      </c>
      <c r="N8575">
        <v>1.4369444440000001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11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8.6630626858418758</v>
      </c>
      <c r="AC8575">
        <v>0</v>
      </c>
      <c r="AD8575">
        <v>0</v>
      </c>
      <c r="AE8575">
        <v>8.6630626858418758</v>
      </c>
    </row>
    <row r="8576" spans="1:31" x14ac:dyDescent="0.3">
      <c r="A8576">
        <v>2643653</v>
      </c>
      <c r="B8576">
        <v>1</v>
      </c>
      <c r="C8576" t="s">
        <v>81</v>
      </c>
      <c r="D8576" t="s">
        <v>127</v>
      </c>
      <c r="E8576" t="s">
        <v>147</v>
      </c>
      <c r="F8576" t="s">
        <v>2531</v>
      </c>
      <c r="G8576" t="s">
        <v>220</v>
      </c>
      <c r="H8576" t="s">
        <v>144</v>
      </c>
      <c r="I8576" t="s">
        <v>136</v>
      </c>
      <c r="J8576" t="s">
        <v>137</v>
      </c>
      <c r="K8576" t="s">
        <v>162</v>
      </c>
      <c r="L8576" t="s">
        <v>23312</v>
      </c>
      <c r="M8576" t="s">
        <v>23313</v>
      </c>
      <c r="N8576">
        <v>5.261111111</v>
      </c>
      <c r="O8576">
        <v>6</v>
      </c>
      <c r="P8576">
        <v>12</v>
      </c>
      <c r="Q8576">
        <v>192</v>
      </c>
      <c r="R8576">
        <v>121</v>
      </c>
      <c r="S8576">
        <v>15</v>
      </c>
      <c r="T8576">
        <v>8</v>
      </c>
      <c r="U8576">
        <v>0</v>
      </c>
      <c r="V8576">
        <v>0</v>
      </c>
      <c r="W8576">
        <v>17.637797933516548</v>
      </c>
      <c r="X8576">
        <v>18.007518771496109</v>
      </c>
      <c r="Y8576">
        <v>3554.2785551527977</v>
      </c>
      <c r="Z8576">
        <v>1037.6022115004853</v>
      </c>
      <c r="AA8576">
        <v>168.67172199501672</v>
      </c>
      <c r="AB8576">
        <v>45.193428144982896</v>
      </c>
      <c r="AC8576">
        <v>0</v>
      </c>
      <c r="AD8576">
        <v>0</v>
      </c>
      <c r="AE8576">
        <v>4841.3912334982961</v>
      </c>
    </row>
    <row r="8577" spans="1:31" x14ac:dyDescent="0.3">
      <c r="A8577">
        <v>2643487</v>
      </c>
      <c r="B8577">
        <v>1</v>
      </c>
      <c r="C8577" t="s">
        <v>80</v>
      </c>
      <c r="D8577" t="s">
        <v>98</v>
      </c>
      <c r="E8577" t="s">
        <v>165</v>
      </c>
      <c r="F8577" t="s">
        <v>23314</v>
      </c>
      <c r="G8577" t="s">
        <v>224</v>
      </c>
      <c r="H8577" t="s">
        <v>135</v>
      </c>
      <c r="I8577" t="s">
        <v>136</v>
      </c>
      <c r="J8577" t="s">
        <v>137</v>
      </c>
      <c r="K8577" t="s">
        <v>138</v>
      </c>
      <c r="L8577" t="s">
        <v>23315</v>
      </c>
      <c r="M8577" t="s">
        <v>23316</v>
      </c>
      <c r="N8577">
        <v>0.55444444400000004</v>
      </c>
      <c r="O8577">
        <v>0</v>
      </c>
      <c r="P8577">
        <v>24</v>
      </c>
      <c r="Q8577">
        <v>0</v>
      </c>
      <c r="R8577">
        <v>0</v>
      </c>
      <c r="S8577">
        <v>0</v>
      </c>
      <c r="T8577">
        <v>2</v>
      </c>
      <c r="U8577">
        <v>0</v>
      </c>
      <c r="V8577">
        <v>0</v>
      </c>
      <c r="W8577">
        <v>0</v>
      </c>
      <c r="X8577">
        <v>1.5661678418640803</v>
      </c>
      <c r="Y8577">
        <v>0</v>
      </c>
      <c r="Z8577">
        <v>0</v>
      </c>
      <c r="AA8577">
        <v>0</v>
      </c>
      <c r="AB8577">
        <v>3.4758615387704563E-2</v>
      </c>
      <c r="AC8577">
        <v>0</v>
      </c>
      <c r="AD8577">
        <v>0</v>
      </c>
      <c r="AE8577">
        <v>1.600926457251785</v>
      </c>
    </row>
    <row r="8578" spans="1:31" x14ac:dyDescent="0.3">
      <c r="A8578">
        <v>2643510</v>
      </c>
      <c r="B8578">
        <v>1</v>
      </c>
      <c r="C8578" t="s">
        <v>80</v>
      </c>
      <c r="D8578" t="s">
        <v>88</v>
      </c>
      <c r="E8578" t="s">
        <v>181</v>
      </c>
      <c r="F8578" t="s">
        <v>23317</v>
      </c>
      <c r="G8578" t="s">
        <v>149</v>
      </c>
      <c r="H8578" t="s">
        <v>144</v>
      </c>
      <c r="I8578" t="s">
        <v>136</v>
      </c>
      <c r="J8578" t="s">
        <v>137</v>
      </c>
      <c r="K8578" t="s">
        <v>138</v>
      </c>
      <c r="L8578" t="s">
        <v>23318</v>
      </c>
      <c r="M8578" t="s">
        <v>23319</v>
      </c>
      <c r="N8578">
        <v>0.14333333300000001</v>
      </c>
      <c r="O8578">
        <v>1</v>
      </c>
      <c r="P8578">
        <v>8249</v>
      </c>
      <c r="Q8578">
        <v>0</v>
      </c>
      <c r="R8578">
        <v>3</v>
      </c>
      <c r="S8578">
        <v>16</v>
      </c>
      <c r="T8578">
        <v>1116</v>
      </c>
      <c r="U8578">
        <v>2</v>
      </c>
      <c r="V8578">
        <v>4</v>
      </c>
      <c r="W8578">
        <v>1.0460987706898051</v>
      </c>
      <c r="X8578">
        <v>279.27952949695015</v>
      </c>
      <c r="Y8578">
        <v>0</v>
      </c>
      <c r="Z8578">
        <v>0.37961639309450007</v>
      </c>
      <c r="AA8578">
        <v>16.207552201721015</v>
      </c>
      <c r="AB8578">
        <v>169.30941055205881</v>
      </c>
      <c r="AC8578">
        <v>7.9189592743334503</v>
      </c>
      <c r="AD8578">
        <v>2.3091277234085763</v>
      </c>
      <c r="AE8578">
        <v>476.45029441225631</v>
      </c>
    </row>
    <row r="8579" spans="1:31" x14ac:dyDescent="0.3">
      <c r="A8579">
        <v>2643822</v>
      </c>
      <c r="B8579">
        <v>1</v>
      </c>
      <c r="C8579" t="s">
        <v>81</v>
      </c>
      <c r="D8579" t="s">
        <v>128</v>
      </c>
      <c r="E8579" t="s">
        <v>132</v>
      </c>
      <c r="F8579" t="s">
        <v>23320</v>
      </c>
      <c r="G8579" t="s">
        <v>268</v>
      </c>
      <c r="H8579" t="s">
        <v>135</v>
      </c>
      <c r="I8579" t="s">
        <v>136</v>
      </c>
      <c r="J8579" t="s">
        <v>137</v>
      </c>
      <c r="K8579" t="s">
        <v>138</v>
      </c>
      <c r="L8579" t="s">
        <v>23321</v>
      </c>
      <c r="M8579" t="s">
        <v>23322</v>
      </c>
      <c r="N8579">
        <v>0.93416666599999998</v>
      </c>
      <c r="O8579">
        <v>0</v>
      </c>
      <c r="P8579">
        <v>0</v>
      </c>
      <c r="Q8579">
        <v>0</v>
      </c>
      <c r="R8579">
        <v>1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6.2968003956660829E-2</v>
      </c>
      <c r="AA8579">
        <v>0</v>
      </c>
      <c r="AB8579">
        <v>0</v>
      </c>
      <c r="AC8579">
        <v>0</v>
      </c>
      <c r="AD8579">
        <v>0</v>
      </c>
      <c r="AE8579">
        <v>6.2968003956660829E-2</v>
      </c>
    </row>
    <row r="8580" spans="1:31" x14ac:dyDescent="0.3">
      <c r="A8580">
        <v>2644194</v>
      </c>
      <c r="B8580">
        <v>1</v>
      </c>
      <c r="C8580" t="s">
        <v>81</v>
      </c>
      <c r="D8580" t="s">
        <v>117</v>
      </c>
      <c r="E8580" t="s">
        <v>141</v>
      </c>
      <c r="F8580" t="s">
        <v>23148</v>
      </c>
      <c r="G8580" t="s">
        <v>143</v>
      </c>
      <c r="H8580" t="s">
        <v>144</v>
      </c>
      <c r="I8580" t="s">
        <v>136</v>
      </c>
      <c r="J8580" t="s">
        <v>137</v>
      </c>
      <c r="K8580" t="s">
        <v>138</v>
      </c>
      <c r="L8580" t="s">
        <v>23323</v>
      </c>
      <c r="M8580" t="s">
        <v>23324</v>
      </c>
      <c r="N8580">
        <v>0.55888888800000003</v>
      </c>
      <c r="O8580">
        <v>0</v>
      </c>
      <c r="P8580">
        <v>35</v>
      </c>
      <c r="Q8580">
        <v>0</v>
      </c>
      <c r="R8580">
        <v>0</v>
      </c>
      <c r="S8580">
        <v>0</v>
      </c>
      <c r="T8580">
        <v>1</v>
      </c>
      <c r="U8580">
        <v>0</v>
      </c>
      <c r="V8580">
        <v>0</v>
      </c>
      <c r="W8580">
        <v>0</v>
      </c>
      <c r="X8580">
        <v>2.2627347802859346</v>
      </c>
      <c r="Y8580">
        <v>0</v>
      </c>
      <c r="Z8580">
        <v>0</v>
      </c>
      <c r="AA8580">
        <v>0</v>
      </c>
      <c r="AB8580">
        <v>0.78815559947149993</v>
      </c>
      <c r="AC8580">
        <v>0</v>
      </c>
      <c r="AD8580">
        <v>0</v>
      </c>
      <c r="AE8580">
        <v>3.0508903797574343</v>
      </c>
    </row>
    <row r="8581" spans="1:31" x14ac:dyDescent="0.3">
      <c r="A8581">
        <v>2643716</v>
      </c>
      <c r="B8581">
        <v>1</v>
      </c>
      <c r="C8581" t="s">
        <v>80</v>
      </c>
      <c r="D8581" t="s">
        <v>106</v>
      </c>
      <c r="E8581" t="s">
        <v>147</v>
      </c>
      <c r="F8581" t="s">
        <v>512</v>
      </c>
      <c r="G8581" t="s">
        <v>220</v>
      </c>
      <c r="H8581" t="s">
        <v>144</v>
      </c>
      <c r="I8581" t="s">
        <v>136</v>
      </c>
      <c r="J8581" t="s">
        <v>137</v>
      </c>
      <c r="K8581" t="s">
        <v>162</v>
      </c>
      <c r="L8581" t="s">
        <v>23325</v>
      </c>
      <c r="M8581" t="s">
        <v>23326</v>
      </c>
      <c r="N8581">
        <v>7.5133333330000003</v>
      </c>
      <c r="O8581">
        <v>0</v>
      </c>
      <c r="P8581">
        <v>0</v>
      </c>
      <c r="Q8581">
        <v>10</v>
      </c>
      <c r="R8581">
        <v>68</v>
      </c>
      <c r="S8581">
        <v>4</v>
      </c>
      <c r="T8581">
        <v>7</v>
      </c>
      <c r="U8581">
        <v>0</v>
      </c>
      <c r="V8581">
        <v>0</v>
      </c>
      <c r="W8581">
        <v>0</v>
      </c>
      <c r="X8581">
        <v>0</v>
      </c>
      <c r="Y8581">
        <v>376.366075518515</v>
      </c>
      <c r="Z8581">
        <v>2697.4837172677721</v>
      </c>
      <c r="AA8581">
        <v>504.55221911416976</v>
      </c>
      <c r="AB8581">
        <v>287.15126459446697</v>
      </c>
      <c r="AC8581">
        <v>0</v>
      </c>
      <c r="AD8581">
        <v>0</v>
      </c>
      <c r="AE8581">
        <v>3865.5532764949239</v>
      </c>
    </row>
    <row r="8582" spans="1:31" x14ac:dyDescent="0.3">
      <c r="A8582">
        <v>2643467</v>
      </c>
      <c r="B8582">
        <v>1</v>
      </c>
      <c r="C8582" t="s">
        <v>80</v>
      </c>
      <c r="D8582" t="s">
        <v>94</v>
      </c>
      <c r="E8582" t="s">
        <v>165</v>
      </c>
      <c r="F8582" t="s">
        <v>23327</v>
      </c>
      <c r="G8582" t="s">
        <v>187</v>
      </c>
      <c r="H8582" t="s">
        <v>135</v>
      </c>
      <c r="I8582" t="s">
        <v>136</v>
      </c>
      <c r="J8582" t="s">
        <v>137</v>
      </c>
      <c r="K8582" t="s">
        <v>138</v>
      </c>
      <c r="L8582" t="s">
        <v>23328</v>
      </c>
      <c r="M8582" t="s">
        <v>23329</v>
      </c>
      <c r="N8582">
        <v>1.3180555549999999</v>
      </c>
      <c r="O8582">
        <v>0</v>
      </c>
      <c r="P8582">
        <v>3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0.34291214793745073</v>
      </c>
      <c r="Y8582">
        <v>0</v>
      </c>
      <c r="Z8582">
        <v>0</v>
      </c>
      <c r="AA8582">
        <v>0</v>
      </c>
      <c r="AB8582">
        <v>5.4425811827645554E-3</v>
      </c>
      <c r="AC8582">
        <v>0</v>
      </c>
      <c r="AD8582">
        <v>0</v>
      </c>
      <c r="AE8582">
        <v>0.34835472912021526</v>
      </c>
    </row>
    <row r="8583" spans="1:31" x14ac:dyDescent="0.3">
      <c r="A8583">
        <v>2643567</v>
      </c>
      <c r="B8583">
        <v>1</v>
      </c>
      <c r="C8583" t="s">
        <v>80</v>
      </c>
      <c r="D8583" t="s">
        <v>93</v>
      </c>
      <c r="E8583" t="s">
        <v>132</v>
      </c>
      <c r="F8583" t="s">
        <v>23330</v>
      </c>
      <c r="G8583" t="s">
        <v>228</v>
      </c>
      <c r="H8583" t="s">
        <v>135</v>
      </c>
      <c r="I8583" t="s">
        <v>136</v>
      </c>
      <c r="J8583" t="s">
        <v>137</v>
      </c>
      <c r="K8583" t="s">
        <v>138</v>
      </c>
      <c r="L8583" t="s">
        <v>23331</v>
      </c>
      <c r="M8583" t="s">
        <v>23332</v>
      </c>
      <c r="N8583">
        <v>0.92916666599999997</v>
      </c>
      <c r="O8583">
        <v>0</v>
      </c>
      <c r="P8583">
        <v>4</v>
      </c>
      <c r="Q8583">
        <v>0</v>
      </c>
      <c r="R8583">
        <v>0</v>
      </c>
      <c r="S8583">
        <v>0</v>
      </c>
      <c r="T8583">
        <v>1</v>
      </c>
      <c r="U8583">
        <v>0</v>
      </c>
      <c r="V8583">
        <v>0</v>
      </c>
      <c r="W8583">
        <v>0</v>
      </c>
      <c r="X8583">
        <v>1.2266265085702432</v>
      </c>
      <c r="Y8583">
        <v>0</v>
      </c>
      <c r="Z8583">
        <v>0</v>
      </c>
      <c r="AA8583">
        <v>0</v>
      </c>
      <c r="AB8583">
        <v>0.23563071845611935</v>
      </c>
      <c r="AC8583">
        <v>0</v>
      </c>
      <c r="AD8583">
        <v>0</v>
      </c>
      <c r="AE8583">
        <v>1.4622572270263625</v>
      </c>
    </row>
    <row r="8584" spans="1:31" x14ac:dyDescent="0.3">
      <c r="A8584">
        <v>2643551</v>
      </c>
      <c r="B8584">
        <v>2</v>
      </c>
      <c r="C8584" t="s">
        <v>80</v>
      </c>
      <c r="D8584" t="s">
        <v>105</v>
      </c>
      <c r="E8584" t="s">
        <v>194</v>
      </c>
      <c r="F8584" t="s">
        <v>9099</v>
      </c>
      <c r="G8584" t="s">
        <v>143</v>
      </c>
      <c r="H8584" t="s">
        <v>144</v>
      </c>
      <c r="I8584" t="s">
        <v>136</v>
      </c>
      <c r="J8584" t="s">
        <v>137</v>
      </c>
      <c r="K8584" t="s">
        <v>138</v>
      </c>
      <c r="L8584" t="s">
        <v>23333</v>
      </c>
      <c r="M8584" t="s">
        <v>23334</v>
      </c>
      <c r="N8584">
        <v>0.34444444400000002</v>
      </c>
      <c r="O8584">
        <v>1</v>
      </c>
      <c r="P8584">
        <v>395</v>
      </c>
      <c r="Q8584">
        <v>1</v>
      </c>
      <c r="R8584">
        <v>2</v>
      </c>
      <c r="S8584">
        <v>6</v>
      </c>
      <c r="T8584">
        <v>49</v>
      </c>
      <c r="U8584">
        <v>0</v>
      </c>
      <c r="V8584">
        <v>0</v>
      </c>
      <c r="W8584">
        <v>0.37152928582115008</v>
      </c>
      <c r="X8584">
        <v>37.099631405882128</v>
      </c>
      <c r="Y8584">
        <v>2.8571200572004316</v>
      </c>
      <c r="Z8584">
        <v>0</v>
      </c>
      <c r="AA8584">
        <v>19.741049897190667</v>
      </c>
      <c r="AB8584">
        <v>26.629454176950205</v>
      </c>
      <c r="AC8584">
        <v>0</v>
      </c>
      <c r="AD8584">
        <v>0</v>
      </c>
      <c r="AE8584">
        <v>86.698784823044576</v>
      </c>
    </row>
    <row r="8585" spans="1:31" x14ac:dyDescent="0.3">
      <c r="A8585">
        <v>2643759</v>
      </c>
      <c r="B8585">
        <v>1</v>
      </c>
      <c r="C8585" t="s">
        <v>81</v>
      </c>
      <c r="D8585" t="s">
        <v>118</v>
      </c>
      <c r="E8585" t="s">
        <v>165</v>
      </c>
      <c r="F8585" t="s">
        <v>23335</v>
      </c>
      <c r="G8585" t="s">
        <v>187</v>
      </c>
      <c r="H8585" t="s">
        <v>135</v>
      </c>
      <c r="I8585" t="s">
        <v>136</v>
      </c>
      <c r="J8585" t="s">
        <v>137</v>
      </c>
      <c r="K8585" t="s">
        <v>138</v>
      </c>
      <c r="L8585" t="s">
        <v>23336</v>
      </c>
      <c r="M8585" t="s">
        <v>23337</v>
      </c>
      <c r="N8585">
        <v>1.826944444</v>
      </c>
      <c r="O8585">
        <v>0</v>
      </c>
      <c r="P8585">
        <v>0</v>
      </c>
      <c r="Q8585">
        <v>0</v>
      </c>
      <c r="R8585">
        <v>2</v>
      </c>
      <c r="S8585">
        <v>0</v>
      </c>
      <c r="T8585">
        <v>35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0.78812796424869647</v>
      </c>
      <c r="AA8585">
        <v>0</v>
      </c>
      <c r="AB8585">
        <v>131.52298792611205</v>
      </c>
      <c r="AC8585">
        <v>0</v>
      </c>
      <c r="AD8585">
        <v>0</v>
      </c>
      <c r="AE8585">
        <v>132.31111589036075</v>
      </c>
    </row>
    <row r="8586" spans="1:31" x14ac:dyDescent="0.3">
      <c r="A8586">
        <v>2643859</v>
      </c>
      <c r="B8586">
        <v>1</v>
      </c>
      <c r="C8586" t="s">
        <v>80</v>
      </c>
      <c r="D8586" t="s">
        <v>87</v>
      </c>
      <c r="E8586" t="s">
        <v>132</v>
      </c>
      <c r="F8586" t="s">
        <v>23338</v>
      </c>
      <c r="G8586" t="s">
        <v>268</v>
      </c>
      <c r="H8586" t="s">
        <v>135</v>
      </c>
      <c r="I8586" t="s">
        <v>136</v>
      </c>
      <c r="J8586" t="s">
        <v>137</v>
      </c>
      <c r="K8586" t="s">
        <v>138</v>
      </c>
      <c r="L8586" t="s">
        <v>23339</v>
      </c>
      <c r="M8586" t="s">
        <v>23340</v>
      </c>
      <c r="N8586">
        <v>1.3577777769999999</v>
      </c>
      <c r="O8586">
        <v>0</v>
      </c>
      <c r="P8586">
        <v>4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0.85998438148066669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0.85998438148066669</v>
      </c>
    </row>
    <row r="8587" spans="1:31" x14ac:dyDescent="0.3">
      <c r="A8587">
        <v>2644140</v>
      </c>
      <c r="B8587">
        <v>1</v>
      </c>
      <c r="C8587" t="s">
        <v>81</v>
      </c>
      <c r="D8587" t="s">
        <v>121</v>
      </c>
      <c r="E8587" t="s">
        <v>147</v>
      </c>
      <c r="F8587" t="s">
        <v>23341</v>
      </c>
      <c r="G8587" t="s">
        <v>154</v>
      </c>
      <c r="H8587" t="s">
        <v>144</v>
      </c>
      <c r="I8587" t="s">
        <v>136</v>
      </c>
      <c r="J8587" t="s">
        <v>137</v>
      </c>
      <c r="K8587" t="s">
        <v>138</v>
      </c>
      <c r="L8587" t="s">
        <v>23342</v>
      </c>
      <c r="M8587" t="s">
        <v>23343</v>
      </c>
      <c r="N8587">
        <v>5.5555555E-2</v>
      </c>
      <c r="O8587">
        <v>4</v>
      </c>
      <c r="P8587">
        <v>263</v>
      </c>
      <c r="Q8587">
        <v>0</v>
      </c>
      <c r="R8587">
        <v>57</v>
      </c>
      <c r="S8587">
        <v>3</v>
      </c>
      <c r="T8587">
        <v>13</v>
      </c>
      <c r="U8587">
        <v>0</v>
      </c>
      <c r="V8587">
        <v>0</v>
      </c>
      <c r="W8587">
        <v>6.5720360000000005E-2</v>
      </c>
      <c r="X8587">
        <v>2.3761280646456333</v>
      </c>
      <c r="Y8587">
        <v>0</v>
      </c>
      <c r="Z8587">
        <v>2.364234273853544</v>
      </c>
      <c r="AA8587">
        <v>0.22048794270617222</v>
      </c>
      <c r="AB8587">
        <v>0.8031039053643666</v>
      </c>
      <c r="AC8587">
        <v>0</v>
      </c>
      <c r="AD8587">
        <v>0</v>
      </c>
      <c r="AE8587">
        <v>5.8296745465697155</v>
      </c>
    </row>
    <row r="8588" spans="1:31" x14ac:dyDescent="0.3">
      <c r="A8588">
        <v>2643622</v>
      </c>
      <c r="B8588">
        <v>1</v>
      </c>
      <c r="C8588" t="s">
        <v>80</v>
      </c>
      <c r="D8588" t="s">
        <v>97</v>
      </c>
      <c r="E8588" t="s">
        <v>165</v>
      </c>
      <c r="F8588" t="s">
        <v>23344</v>
      </c>
      <c r="G8588" t="s">
        <v>224</v>
      </c>
      <c r="H8588" t="s">
        <v>135</v>
      </c>
      <c r="I8588" t="s">
        <v>136</v>
      </c>
      <c r="J8588" t="s">
        <v>137</v>
      </c>
      <c r="K8588" t="s">
        <v>138</v>
      </c>
      <c r="L8588" t="s">
        <v>23345</v>
      </c>
      <c r="M8588" t="s">
        <v>23346</v>
      </c>
      <c r="N8588">
        <v>4.613888888</v>
      </c>
      <c r="O8588">
        <v>0</v>
      </c>
      <c r="P8588">
        <v>98</v>
      </c>
      <c r="Q8588">
        <v>0</v>
      </c>
      <c r="R8588">
        <v>1</v>
      </c>
      <c r="S8588">
        <v>0</v>
      </c>
      <c r="T8588">
        <v>10</v>
      </c>
      <c r="U8588">
        <v>0</v>
      </c>
      <c r="V8588">
        <v>0</v>
      </c>
      <c r="W8588">
        <v>0</v>
      </c>
      <c r="X8588">
        <v>119.88515386714296</v>
      </c>
      <c r="Y8588">
        <v>0</v>
      </c>
      <c r="Z8588">
        <v>0.42464211783002148</v>
      </c>
      <c r="AA8588">
        <v>0</v>
      </c>
      <c r="AB8588">
        <v>62.899265387785682</v>
      </c>
      <c r="AC8588">
        <v>0</v>
      </c>
      <c r="AD8588">
        <v>0</v>
      </c>
      <c r="AE8588">
        <v>183.20906137275867</v>
      </c>
    </row>
    <row r="8589" spans="1:31" x14ac:dyDescent="0.3">
      <c r="A8589">
        <v>2644017</v>
      </c>
      <c r="B8589">
        <v>1</v>
      </c>
      <c r="C8589" t="s">
        <v>80</v>
      </c>
      <c r="D8589" t="s">
        <v>82</v>
      </c>
      <c r="E8589" t="s">
        <v>132</v>
      </c>
      <c r="F8589" t="s">
        <v>23347</v>
      </c>
      <c r="G8589" t="s">
        <v>134</v>
      </c>
      <c r="H8589" t="s">
        <v>135</v>
      </c>
      <c r="I8589" t="s">
        <v>136</v>
      </c>
      <c r="J8589" t="s">
        <v>137</v>
      </c>
      <c r="K8589" t="s">
        <v>138</v>
      </c>
      <c r="L8589" t="s">
        <v>23348</v>
      </c>
      <c r="M8589" t="s">
        <v>23349</v>
      </c>
      <c r="N8589">
        <v>2.394722222</v>
      </c>
      <c r="O8589">
        <v>0</v>
      </c>
      <c r="P8589">
        <v>24</v>
      </c>
      <c r="Q8589">
        <v>0</v>
      </c>
      <c r="R8589">
        <v>0</v>
      </c>
      <c r="S8589">
        <v>0</v>
      </c>
      <c r="T8589">
        <v>3</v>
      </c>
      <c r="U8589">
        <v>0</v>
      </c>
      <c r="V8589">
        <v>0</v>
      </c>
      <c r="W8589">
        <v>0</v>
      </c>
      <c r="X8589">
        <v>20.155319366720029</v>
      </c>
      <c r="Y8589">
        <v>0</v>
      </c>
      <c r="Z8589">
        <v>0</v>
      </c>
      <c r="AA8589">
        <v>0</v>
      </c>
      <c r="AB8589">
        <v>40.619745902844834</v>
      </c>
      <c r="AC8589">
        <v>0</v>
      </c>
      <c r="AD8589">
        <v>0</v>
      </c>
      <c r="AE8589">
        <v>60.775065269564863</v>
      </c>
    </row>
    <row r="8590" spans="1:31" x14ac:dyDescent="0.3">
      <c r="A8590">
        <v>2643599</v>
      </c>
      <c r="B8590">
        <v>1</v>
      </c>
      <c r="C8590" t="s">
        <v>81</v>
      </c>
      <c r="D8590" t="s">
        <v>118</v>
      </c>
      <c r="E8590" t="s">
        <v>141</v>
      </c>
      <c r="F8590" t="s">
        <v>2087</v>
      </c>
      <c r="G8590" t="s">
        <v>161</v>
      </c>
      <c r="H8590" t="s">
        <v>144</v>
      </c>
      <c r="I8590" t="s">
        <v>136</v>
      </c>
      <c r="J8590" t="s">
        <v>137</v>
      </c>
      <c r="K8590" t="s">
        <v>162</v>
      </c>
      <c r="L8590" t="s">
        <v>23350</v>
      </c>
      <c r="M8590" t="s">
        <v>23351</v>
      </c>
      <c r="N8590">
        <v>7.9269444440000001</v>
      </c>
      <c r="O8590">
        <v>0</v>
      </c>
      <c r="P8590">
        <v>94</v>
      </c>
      <c r="Q8590">
        <v>0</v>
      </c>
      <c r="R8590">
        <v>8</v>
      </c>
      <c r="S8590">
        <v>0</v>
      </c>
      <c r="T8590">
        <v>18</v>
      </c>
      <c r="U8590">
        <v>0</v>
      </c>
      <c r="V8590">
        <v>0</v>
      </c>
      <c r="W8590">
        <v>0</v>
      </c>
      <c r="X8590">
        <v>255.21129351426541</v>
      </c>
      <c r="Y8590">
        <v>0</v>
      </c>
      <c r="Z8590">
        <v>127.97943372712584</v>
      </c>
      <c r="AA8590">
        <v>0</v>
      </c>
      <c r="AB8590">
        <v>85.182875963675556</v>
      </c>
      <c r="AC8590">
        <v>0</v>
      </c>
      <c r="AD8590">
        <v>0</v>
      </c>
      <c r="AE8590">
        <v>468.37360320506679</v>
      </c>
    </row>
    <row r="8591" spans="1:31" x14ac:dyDescent="0.3">
      <c r="A8591">
        <v>2644263</v>
      </c>
      <c r="B8591">
        <v>1</v>
      </c>
      <c r="C8591" t="s">
        <v>81</v>
      </c>
      <c r="D8591" t="s">
        <v>119</v>
      </c>
      <c r="E8591" t="s">
        <v>141</v>
      </c>
      <c r="F8591" t="s">
        <v>4943</v>
      </c>
      <c r="G8591" t="s">
        <v>143</v>
      </c>
      <c r="H8591" t="s">
        <v>144</v>
      </c>
      <c r="I8591" t="s">
        <v>136</v>
      </c>
      <c r="J8591" t="s">
        <v>137</v>
      </c>
      <c r="K8591" t="s">
        <v>138</v>
      </c>
      <c r="L8591" t="s">
        <v>23352</v>
      </c>
      <c r="M8591" t="s">
        <v>23353</v>
      </c>
      <c r="N8591">
        <v>0.69722222199999995</v>
      </c>
      <c r="O8591">
        <v>0</v>
      </c>
      <c r="P8591">
        <v>0</v>
      </c>
      <c r="Q8591">
        <v>0</v>
      </c>
      <c r="R8591">
        <v>5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19.36175966573224</v>
      </c>
      <c r="AA8591">
        <v>0</v>
      </c>
      <c r="AB8591">
        <v>0</v>
      </c>
      <c r="AC8591">
        <v>0</v>
      </c>
      <c r="AD8591">
        <v>0</v>
      </c>
      <c r="AE8591">
        <v>19.36175966573224</v>
      </c>
    </row>
    <row r="8592" spans="1:31" x14ac:dyDescent="0.3">
      <c r="A8592">
        <v>2644117</v>
      </c>
      <c r="B8592">
        <v>1</v>
      </c>
      <c r="C8592" t="s">
        <v>81</v>
      </c>
      <c r="D8592" t="s">
        <v>118</v>
      </c>
      <c r="E8592" t="s">
        <v>214</v>
      </c>
      <c r="F8592" t="s">
        <v>23354</v>
      </c>
      <c r="G8592" t="s">
        <v>183</v>
      </c>
      <c r="H8592" t="s">
        <v>135</v>
      </c>
      <c r="I8592" t="s">
        <v>136</v>
      </c>
      <c r="J8592" t="s">
        <v>3</v>
      </c>
      <c r="K8592" t="s">
        <v>138</v>
      </c>
      <c r="L8592" t="s">
        <v>23355</v>
      </c>
      <c r="M8592" t="s">
        <v>23356</v>
      </c>
      <c r="N8592">
        <v>0.70250000000000001</v>
      </c>
      <c r="O8592">
        <v>0</v>
      </c>
      <c r="P8592">
        <v>104</v>
      </c>
      <c r="Q8592">
        <v>0</v>
      </c>
      <c r="R8592">
        <v>0</v>
      </c>
      <c r="S8592">
        <v>0</v>
      </c>
      <c r="T8592">
        <v>25</v>
      </c>
      <c r="U8592">
        <v>0</v>
      </c>
      <c r="V8592">
        <v>0</v>
      </c>
      <c r="W8592">
        <v>0</v>
      </c>
      <c r="X8592">
        <v>20.190739562919045</v>
      </c>
      <c r="Y8592">
        <v>0</v>
      </c>
      <c r="Z8592">
        <v>0</v>
      </c>
      <c r="AA8592">
        <v>0</v>
      </c>
      <c r="AB8592">
        <v>31.949553569445406</v>
      </c>
      <c r="AC8592">
        <v>0</v>
      </c>
      <c r="AD8592">
        <v>0</v>
      </c>
      <c r="AE8592">
        <v>52.140293132364448</v>
      </c>
    </row>
    <row r="8593" spans="1:31" x14ac:dyDescent="0.3">
      <c r="A8593">
        <v>2644040</v>
      </c>
      <c r="B8593">
        <v>1</v>
      </c>
      <c r="C8593" t="s">
        <v>80</v>
      </c>
      <c r="D8593" t="s">
        <v>94</v>
      </c>
      <c r="E8593" t="s">
        <v>194</v>
      </c>
      <c r="F8593" t="s">
        <v>23357</v>
      </c>
      <c r="G8593" t="s">
        <v>149</v>
      </c>
      <c r="H8593" t="s">
        <v>144</v>
      </c>
      <c r="I8593" t="s">
        <v>136</v>
      </c>
      <c r="J8593" t="s">
        <v>137</v>
      </c>
      <c r="K8593" t="s">
        <v>138</v>
      </c>
      <c r="L8593" t="s">
        <v>23358</v>
      </c>
      <c r="M8593" t="s">
        <v>23359</v>
      </c>
      <c r="N8593">
        <v>0.97277777700000001</v>
      </c>
      <c r="O8593">
        <v>0</v>
      </c>
      <c r="P8593">
        <v>550</v>
      </c>
      <c r="Q8593">
        <v>0</v>
      </c>
      <c r="R8593">
        <v>33</v>
      </c>
      <c r="S8593">
        <v>0</v>
      </c>
      <c r="T8593">
        <v>52</v>
      </c>
      <c r="U8593">
        <v>1</v>
      </c>
      <c r="V8593">
        <v>0</v>
      </c>
      <c r="W8593">
        <v>0</v>
      </c>
      <c r="X8593">
        <v>126.12145055701451</v>
      </c>
      <c r="Y8593">
        <v>0</v>
      </c>
      <c r="Z8593">
        <v>104.75152073310893</v>
      </c>
      <c r="AA8593">
        <v>0</v>
      </c>
      <c r="AB8593">
        <v>54.442604815715519</v>
      </c>
      <c r="AC8593">
        <v>161.66537495678165</v>
      </c>
      <c r="AD8593">
        <v>0</v>
      </c>
      <c r="AE8593">
        <v>446.98095106262059</v>
      </c>
    </row>
    <row r="8594" spans="1:31" x14ac:dyDescent="0.3">
      <c r="A8594">
        <v>2643493</v>
      </c>
      <c r="B8594">
        <v>1</v>
      </c>
      <c r="C8594" t="s">
        <v>80</v>
      </c>
      <c r="D8594" t="s">
        <v>105</v>
      </c>
      <c r="E8594" t="s">
        <v>141</v>
      </c>
      <c r="F8594" t="s">
        <v>23360</v>
      </c>
      <c r="G8594" t="s">
        <v>149</v>
      </c>
      <c r="H8594" t="s">
        <v>144</v>
      </c>
      <c r="I8594" t="s">
        <v>136</v>
      </c>
      <c r="J8594" t="s">
        <v>137</v>
      </c>
      <c r="K8594" t="s">
        <v>138</v>
      </c>
      <c r="L8594" t="s">
        <v>23361</v>
      </c>
      <c r="M8594" t="s">
        <v>23362</v>
      </c>
      <c r="N8594">
        <v>1.6555555550000001</v>
      </c>
      <c r="O8594">
        <v>0</v>
      </c>
      <c r="P8594">
        <v>63</v>
      </c>
      <c r="Q8594">
        <v>0</v>
      </c>
      <c r="R8594">
        <v>0</v>
      </c>
      <c r="S8594">
        <v>0</v>
      </c>
      <c r="T8594">
        <v>5</v>
      </c>
      <c r="U8594">
        <v>0</v>
      </c>
      <c r="V8594">
        <v>0</v>
      </c>
      <c r="W8594">
        <v>0</v>
      </c>
      <c r="X8594">
        <v>42.140530212379822</v>
      </c>
      <c r="Y8594">
        <v>0</v>
      </c>
      <c r="Z8594">
        <v>0</v>
      </c>
      <c r="AA8594">
        <v>0</v>
      </c>
      <c r="AB8594">
        <v>27.462695321395096</v>
      </c>
      <c r="AC8594">
        <v>0</v>
      </c>
      <c r="AD8594">
        <v>0</v>
      </c>
      <c r="AE8594">
        <v>69.603225533774918</v>
      </c>
    </row>
    <row r="8595" spans="1:31" x14ac:dyDescent="0.3">
      <c r="A8595">
        <v>2643639</v>
      </c>
      <c r="B8595">
        <v>1</v>
      </c>
      <c r="C8595" t="s">
        <v>80</v>
      </c>
      <c r="D8595" t="s">
        <v>88</v>
      </c>
      <c r="E8595" t="s">
        <v>141</v>
      </c>
      <c r="F8595" t="s">
        <v>23363</v>
      </c>
      <c r="G8595" t="s">
        <v>220</v>
      </c>
      <c r="H8595" t="s">
        <v>144</v>
      </c>
      <c r="I8595" t="s">
        <v>136</v>
      </c>
      <c r="J8595" t="s">
        <v>137</v>
      </c>
      <c r="K8595" t="s">
        <v>162</v>
      </c>
      <c r="L8595" t="s">
        <v>23364</v>
      </c>
      <c r="M8595" t="s">
        <v>23365</v>
      </c>
      <c r="N8595">
        <v>6.221944444</v>
      </c>
      <c r="O8595">
        <v>0</v>
      </c>
      <c r="P8595">
        <v>752</v>
      </c>
      <c r="Q8595">
        <v>0</v>
      </c>
      <c r="R8595">
        <v>0</v>
      </c>
      <c r="S8595">
        <v>0</v>
      </c>
      <c r="T8595">
        <v>111</v>
      </c>
      <c r="U8595">
        <v>0</v>
      </c>
      <c r="V8595">
        <v>0</v>
      </c>
      <c r="W8595">
        <v>0</v>
      </c>
      <c r="X8595">
        <v>1506.6865079232948</v>
      </c>
      <c r="Y8595">
        <v>0</v>
      </c>
      <c r="Z8595">
        <v>0</v>
      </c>
      <c r="AA8595">
        <v>0</v>
      </c>
      <c r="AB8595">
        <v>866.09422291877058</v>
      </c>
      <c r="AC8595">
        <v>0</v>
      </c>
      <c r="AD8595">
        <v>0</v>
      </c>
      <c r="AE8595">
        <v>2372.7807308420652</v>
      </c>
    </row>
    <row r="8596" spans="1:31" x14ac:dyDescent="0.3">
      <c r="A8596">
        <v>2644226</v>
      </c>
      <c r="B8596">
        <v>1</v>
      </c>
      <c r="C8596" t="s">
        <v>80</v>
      </c>
      <c r="D8596" t="s">
        <v>96</v>
      </c>
      <c r="E8596" t="s">
        <v>165</v>
      </c>
      <c r="F8596" t="s">
        <v>23366</v>
      </c>
      <c r="G8596" t="s">
        <v>224</v>
      </c>
      <c r="H8596" t="s">
        <v>135</v>
      </c>
      <c r="I8596" t="s">
        <v>136</v>
      </c>
      <c r="J8596" t="s">
        <v>137</v>
      </c>
      <c r="K8596" t="s">
        <v>138</v>
      </c>
      <c r="L8596" t="s">
        <v>23367</v>
      </c>
      <c r="M8596" t="s">
        <v>23368</v>
      </c>
      <c r="N8596">
        <v>1.714722222</v>
      </c>
      <c r="O8596">
        <v>0</v>
      </c>
      <c r="P8596">
        <v>33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21.96558936466581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21.96558936466581</v>
      </c>
    </row>
    <row r="8597" spans="1:31" x14ac:dyDescent="0.3">
      <c r="A8597">
        <v>2644077</v>
      </c>
      <c r="B8597">
        <v>1</v>
      </c>
      <c r="C8597" t="s">
        <v>80</v>
      </c>
      <c r="D8597" t="s">
        <v>100</v>
      </c>
      <c r="E8597" t="s">
        <v>194</v>
      </c>
      <c r="F8597" t="s">
        <v>744</v>
      </c>
      <c r="G8597" t="s">
        <v>149</v>
      </c>
      <c r="H8597" t="s">
        <v>144</v>
      </c>
      <c r="I8597" t="s">
        <v>136</v>
      </c>
      <c r="J8597" t="s">
        <v>137</v>
      </c>
      <c r="K8597" t="s">
        <v>138</v>
      </c>
      <c r="L8597" t="s">
        <v>23369</v>
      </c>
      <c r="M8597" t="s">
        <v>23370</v>
      </c>
      <c r="N8597">
        <v>5.6388887999999998E-2</v>
      </c>
      <c r="O8597">
        <v>0</v>
      </c>
      <c r="P8597">
        <v>170</v>
      </c>
      <c r="Q8597">
        <v>7</v>
      </c>
      <c r="R8597">
        <v>65</v>
      </c>
      <c r="S8597">
        <v>11</v>
      </c>
      <c r="T8597">
        <v>42</v>
      </c>
      <c r="U8597">
        <v>0</v>
      </c>
      <c r="V8597">
        <v>0</v>
      </c>
      <c r="W8597">
        <v>0</v>
      </c>
      <c r="X8597">
        <v>4.7279383698706976</v>
      </c>
      <c r="Y8597">
        <v>1.8764775681274233</v>
      </c>
      <c r="Z8597">
        <v>4.2959666734557853</v>
      </c>
      <c r="AA8597">
        <v>7.8624695996995309</v>
      </c>
      <c r="AB8597">
        <v>5.0213975938399962</v>
      </c>
      <c r="AC8597">
        <v>0</v>
      </c>
      <c r="AD8597">
        <v>0</v>
      </c>
      <c r="AE8597">
        <v>23.784249804993433</v>
      </c>
    </row>
    <row r="8598" spans="1:31" x14ac:dyDescent="0.3">
      <c r="A8598">
        <v>2643931</v>
      </c>
      <c r="B8598">
        <v>1</v>
      </c>
      <c r="C8598" t="s">
        <v>80</v>
      </c>
      <c r="D8598" t="s">
        <v>94</v>
      </c>
      <c r="E8598" t="s">
        <v>194</v>
      </c>
      <c r="F8598" t="s">
        <v>1938</v>
      </c>
      <c r="G8598" t="s">
        <v>149</v>
      </c>
      <c r="H8598" t="s">
        <v>144</v>
      </c>
      <c r="I8598" t="s">
        <v>136</v>
      </c>
      <c r="J8598" t="s">
        <v>137</v>
      </c>
      <c r="K8598" t="s">
        <v>138</v>
      </c>
      <c r="L8598" t="s">
        <v>23371</v>
      </c>
      <c r="M8598" t="s">
        <v>23372</v>
      </c>
      <c r="N8598">
        <v>1.054444444</v>
      </c>
      <c r="O8598">
        <v>0</v>
      </c>
      <c r="P8598">
        <v>208</v>
      </c>
      <c r="Q8598">
        <v>25</v>
      </c>
      <c r="R8598">
        <v>21</v>
      </c>
      <c r="S8598">
        <v>2</v>
      </c>
      <c r="T8598">
        <v>22</v>
      </c>
      <c r="U8598">
        <v>0</v>
      </c>
      <c r="V8598">
        <v>0</v>
      </c>
      <c r="W8598">
        <v>0</v>
      </c>
      <c r="X8598">
        <v>32.481969831106298</v>
      </c>
      <c r="Y8598">
        <v>212.51829768694498</v>
      </c>
      <c r="Z8598">
        <v>112.77422557825938</v>
      </c>
      <c r="AA8598">
        <v>19.114276523101299</v>
      </c>
      <c r="AB8598">
        <v>18.352570763094562</v>
      </c>
      <c r="AC8598">
        <v>0</v>
      </c>
      <c r="AD8598">
        <v>0</v>
      </c>
      <c r="AE8598">
        <v>395.24134038250645</v>
      </c>
    </row>
    <row r="8599" spans="1:31" x14ac:dyDescent="0.3">
      <c r="A8599">
        <v>2644180</v>
      </c>
      <c r="B8599">
        <v>1</v>
      </c>
      <c r="C8599" t="s">
        <v>80</v>
      </c>
      <c r="D8599" t="s">
        <v>89</v>
      </c>
      <c r="E8599" t="s">
        <v>214</v>
      </c>
      <c r="F8599" t="s">
        <v>23373</v>
      </c>
      <c r="G8599" t="s">
        <v>224</v>
      </c>
      <c r="H8599" t="s">
        <v>135</v>
      </c>
      <c r="I8599" t="s">
        <v>136</v>
      </c>
      <c r="J8599" t="s">
        <v>137</v>
      </c>
      <c r="K8599" t="s">
        <v>138</v>
      </c>
      <c r="L8599" t="s">
        <v>23374</v>
      </c>
      <c r="M8599" t="s">
        <v>23375</v>
      </c>
      <c r="N8599">
        <v>1.342222222</v>
      </c>
      <c r="O8599">
        <v>0</v>
      </c>
      <c r="P8599">
        <v>37</v>
      </c>
      <c r="Q8599">
        <v>0</v>
      </c>
      <c r="R8599">
        <v>0</v>
      </c>
      <c r="S8599">
        <v>0</v>
      </c>
      <c r="T8599">
        <v>40</v>
      </c>
      <c r="U8599">
        <v>0</v>
      </c>
      <c r="V8599">
        <v>0</v>
      </c>
      <c r="W8599">
        <v>0</v>
      </c>
      <c r="X8599">
        <v>23.610115342499999</v>
      </c>
      <c r="Y8599">
        <v>0</v>
      </c>
      <c r="Z8599">
        <v>0</v>
      </c>
      <c r="AA8599">
        <v>0</v>
      </c>
      <c r="AB8599">
        <v>183.682836136411</v>
      </c>
      <c r="AC8599">
        <v>0</v>
      </c>
      <c r="AD8599">
        <v>0</v>
      </c>
      <c r="AE8599">
        <v>207.29295147891099</v>
      </c>
    </row>
    <row r="8600" spans="1:31" x14ac:dyDescent="0.3">
      <c r="A8600">
        <v>2643539</v>
      </c>
      <c r="B8600">
        <v>1</v>
      </c>
      <c r="C8600" t="s">
        <v>81</v>
      </c>
      <c r="D8600" t="s">
        <v>117</v>
      </c>
      <c r="E8600" t="s">
        <v>194</v>
      </c>
      <c r="F8600" t="s">
        <v>4133</v>
      </c>
      <c r="G8600" t="s">
        <v>149</v>
      </c>
      <c r="H8600" t="s">
        <v>144</v>
      </c>
      <c r="I8600" t="s">
        <v>136</v>
      </c>
      <c r="J8600" t="s">
        <v>137</v>
      </c>
      <c r="K8600" t="s">
        <v>138</v>
      </c>
      <c r="L8600" t="s">
        <v>23376</v>
      </c>
      <c r="M8600" t="s">
        <v>23377</v>
      </c>
      <c r="N8600">
        <v>0.203055555</v>
      </c>
      <c r="O8600">
        <v>2</v>
      </c>
      <c r="P8600">
        <v>236</v>
      </c>
      <c r="Q8600">
        <v>29</v>
      </c>
      <c r="R8600">
        <v>52</v>
      </c>
      <c r="S8600">
        <v>0</v>
      </c>
      <c r="T8600">
        <v>7</v>
      </c>
      <c r="U8600">
        <v>1</v>
      </c>
      <c r="V8600">
        <v>0</v>
      </c>
      <c r="W8600">
        <v>7.9976752959652453E-2</v>
      </c>
      <c r="X8600">
        <v>6.036087215922044</v>
      </c>
      <c r="Y8600">
        <v>35.099844822721352</v>
      </c>
      <c r="Z8600">
        <v>9.8248495976194281</v>
      </c>
      <c r="AA8600">
        <v>0</v>
      </c>
      <c r="AB8600">
        <v>0.18962174519160169</v>
      </c>
      <c r="AC8600">
        <v>0.17145274259476417</v>
      </c>
      <c r="AD8600">
        <v>0</v>
      </c>
      <c r="AE8600">
        <v>51.401832877008843</v>
      </c>
    </row>
    <row r="8601" spans="1:31" x14ac:dyDescent="0.3">
      <c r="A8601">
        <v>2643822</v>
      </c>
      <c r="B8601">
        <v>2</v>
      </c>
      <c r="C8601" t="s">
        <v>81</v>
      </c>
      <c r="D8601" t="s">
        <v>128</v>
      </c>
      <c r="E8601" t="s">
        <v>152</v>
      </c>
      <c r="F8601" t="s">
        <v>23378</v>
      </c>
      <c r="G8601" t="s">
        <v>268</v>
      </c>
      <c r="H8601" t="s">
        <v>135</v>
      </c>
      <c r="I8601" t="s">
        <v>136</v>
      </c>
      <c r="J8601" t="s">
        <v>137</v>
      </c>
      <c r="K8601" t="s">
        <v>138</v>
      </c>
      <c r="L8601" t="s">
        <v>23322</v>
      </c>
      <c r="M8601" t="s">
        <v>23379</v>
      </c>
      <c r="N8601">
        <v>0.34166666600000001</v>
      </c>
      <c r="O8601">
        <v>0</v>
      </c>
      <c r="P8601">
        <v>43</v>
      </c>
      <c r="Q8601">
        <v>0</v>
      </c>
      <c r="R8601">
        <v>13</v>
      </c>
      <c r="S8601">
        <v>0</v>
      </c>
      <c r="T8601">
        <v>1</v>
      </c>
      <c r="U8601">
        <v>0</v>
      </c>
      <c r="V8601">
        <v>0</v>
      </c>
      <c r="W8601">
        <v>0</v>
      </c>
      <c r="X8601">
        <v>4.6553440345604287</v>
      </c>
      <c r="Y8601">
        <v>0</v>
      </c>
      <c r="Z8601">
        <v>8.8392689713158212</v>
      </c>
      <c r="AA8601">
        <v>0</v>
      </c>
      <c r="AB8601">
        <v>1.9335785471429399</v>
      </c>
      <c r="AC8601">
        <v>0</v>
      </c>
      <c r="AD8601">
        <v>0</v>
      </c>
      <c r="AE8601">
        <v>15.42819155301919</v>
      </c>
    </row>
    <row r="8602" spans="1:31" x14ac:dyDescent="0.3">
      <c r="A8602">
        <v>2644034</v>
      </c>
      <c r="B8602">
        <v>1</v>
      </c>
      <c r="C8602" t="s">
        <v>80</v>
      </c>
      <c r="D8602" t="s">
        <v>82</v>
      </c>
      <c r="E8602" t="s">
        <v>214</v>
      </c>
      <c r="F8602" t="s">
        <v>231</v>
      </c>
      <c r="G8602" t="s">
        <v>224</v>
      </c>
      <c r="H8602" t="s">
        <v>135</v>
      </c>
      <c r="I8602" t="s">
        <v>136</v>
      </c>
      <c r="J8602" t="s">
        <v>137</v>
      </c>
      <c r="K8602" t="s">
        <v>138</v>
      </c>
      <c r="L8602" t="s">
        <v>23380</v>
      </c>
      <c r="M8602" t="s">
        <v>23381</v>
      </c>
      <c r="N8602">
        <v>1.150833333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18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47.546275000021694</v>
      </c>
      <c r="AC8602">
        <v>0</v>
      </c>
      <c r="AD8602">
        <v>0</v>
      </c>
      <c r="AE8602">
        <v>47.546275000021694</v>
      </c>
    </row>
    <row r="8603" spans="1:31" x14ac:dyDescent="0.3">
      <c r="A8603">
        <v>2644246</v>
      </c>
      <c r="B8603">
        <v>1</v>
      </c>
      <c r="C8603" t="s">
        <v>80</v>
      </c>
      <c r="D8603" t="s">
        <v>96</v>
      </c>
      <c r="E8603" t="s">
        <v>165</v>
      </c>
      <c r="F8603" t="s">
        <v>23382</v>
      </c>
      <c r="G8603" t="s">
        <v>224</v>
      </c>
      <c r="H8603" t="s">
        <v>135</v>
      </c>
      <c r="I8603" t="s">
        <v>136</v>
      </c>
      <c r="J8603" t="s">
        <v>137</v>
      </c>
      <c r="K8603" t="s">
        <v>138</v>
      </c>
      <c r="L8603" t="s">
        <v>23383</v>
      </c>
      <c r="M8603" t="s">
        <v>23133</v>
      </c>
      <c r="N8603">
        <v>1.2805555550000001</v>
      </c>
      <c r="O8603">
        <v>0</v>
      </c>
      <c r="P8603">
        <v>76</v>
      </c>
      <c r="Q8603">
        <v>0</v>
      </c>
      <c r="R8603">
        <v>1</v>
      </c>
      <c r="S8603">
        <v>0</v>
      </c>
      <c r="T8603">
        <v>5</v>
      </c>
      <c r="U8603">
        <v>0</v>
      </c>
      <c r="V8603">
        <v>0</v>
      </c>
      <c r="W8603">
        <v>0</v>
      </c>
      <c r="X8603">
        <v>29.041742696113015</v>
      </c>
      <c r="Y8603">
        <v>0</v>
      </c>
      <c r="Z8603">
        <v>1.6455458992182073</v>
      </c>
      <c r="AA8603">
        <v>0</v>
      </c>
      <c r="AB8603">
        <v>11.598798508968384</v>
      </c>
      <c r="AC8603">
        <v>0</v>
      </c>
      <c r="AD8603">
        <v>0</v>
      </c>
      <c r="AE8603">
        <v>42.286087104299604</v>
      </c>
    </row>
    <row r="8604" spans="1:31" x14ac:dyDescent="0.3">
      <c r="A8604">
        <v>2643556</v>
      </c>
      <c r="B8604">
        <v>1</v>
      </c>
      <c r="C8604" t="s">
        <v>81</v>
      </c>
      <c r="D8604" t="s">
        <v>119</v>
      </c>
      <c r="E8604" t="s">
        <v>132</v>
      </c>
      <c r="F8604" t="s">
        <v>23384</v>
      </c>
      <c r="G8604" t="s">
        <v>268</v>
      </c>
      <c r="H8604" t="s">
        <v>135</v>
      </c>
      <c r="I8604" t="s">
        <v>136</v>
      </c>
      <c r="J8604" t="s">
        <v>137</v>
      </c>
      <c r="K8604" t="s">
        <v>138</v>
      </c>
      <c r="L8604" t="s">
        <v>23385</v>
      </c>
      <c r="M8604" t="s">
        <v>23386</v>
      </c>
      <c r="N8604">
        <v>1.111111111</v>
      </c>
      <c r="O8604">
        <v>0</v>
      </c>
      <c r="P8604">
        <v>0</v>
      </c>
      <c r="Q8604">
        <v>0</v>
      </c>
      <c r="R8604">
        <v>1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</row>
    <row r="8605" spans="1:31" x14ac:dyDescent="0.3">
      <c r="A8605">
        <v>2643789</v>
      </c>
      <c r="B8605">
        <v>2</v>
      </c>
      <c r="C8605" t="s">
        <v>80</v>
      </c>
      <c r="D8605" t="s">
        <v>107</v>
      </c>
      <c r="E8605" t="s">
        <v>152</v>
      </c>
      <c r="F8605" t="s">
        <v>16855</v>
      </c>
      <c r="G8605" t="s">
        <v>406</v>
      </c>
      <c r="H8605" t="s">
        <v>135</v>
      </c>
      <c r="I8605" t="s">
        <v>136</v>
      </c>
      <c r="J8605" t="s">
        <v>137</v>
      </c>
      <c r="K8605" t="s">
        <v>138</v>
      </c>
      <c r="L8605" t="s">
        <v>23387</v>
      </c>
      <c r="M8605" t="s">
        <v>23388</v>
      </c>
      <c r="N8605">
        <v>0.76138888800000004</v>
      </c>
      <c r="O8605">
        <v>0</v>
      </c>
      <c r="P8605">
        <v>238</v>
      </c>
      <c r="Q8605">
        <v>0</v>
      </c>
      <c r="R8605">
        <v>0</v>
      </c>
      <c r="S8605">
        <v>0</v>
      </c>
      <c r="T8605">
        <v>18</v>
      </c>
      <c r="U8605">
        <v>0</v>
      </c>
      <c r="V8605">
        <v>1</v>
      </c>
      <c r="W8605">
        <v>0</v>
      </c>
      <c r="X8605">
        <v>46.963512367300225</v>
      </c>
      <c r="Y8605">
        <v>0</v>
      </c>
      <c r="Z8605">
        <v>0</v>
      </c>
      <c r="AA8605">
        <v>0</v>
      </c>
      <c r="AB8605">
        <v>15.694851098643339</v>
      </c>
      <c r="AC8605">
        <v>0</v>
      </c>
      <c r="AD8605">
        <v>1.5451358963051245</v>
      </c>
      <c r="AE8605">
        <v>64.203499362248692</v>
      </c>
    </row>
    <row r="8606" spans="1:31" x14ac:dyDescent="0.3">
      <c r="A8606">
        <v>2643748</v>
      </c>
      <c r="B8606">
        <v>1</v>
      </c>
      <c r="C8606" t="s">
        <v>80</v>
      </c>
      <c r="D8606" t="s">
        <v>94</v>
      </c>
      <c r="E8606" t="s">
        <v>152</v>
      </c>
      <c r="F8606" t="s">
        <v>14691</v>
      </c>
      <c r="G8606" t="s">
        <v>406</v>
      </c>
      <c r="H8606" t="s">
        <v>135</v>
      </c>
      <c r="I8606" t="s">
        <v>136</v>
      </c>
      <c r="J8606" t="s">
        <v>137</v>
      </c>
      <c r="K8606" t="s">
        <v>138</v>
      </c>
      <c r="L8606" t="s">
        <v>23389</v>
      </c>
      <c r="M8606" t="s">
        <v>23390</v>
      </c>
      <c r="N8606">
        <v>2.875</v>
      </c>
      <c r="O8606">
        <v>0</v>
      </c>
      <c r="P8606">
        <v>471</v>
      </c>
      <c r="Q8606">
        <v>0</v>
      </c>
      <c r="R8606">
        <v>0</v>
      </c>
      <c r="S8606">
        <v>0</v>
      </c>
      <c r="T8606">
        <v>93</v>
      </c>
      <c r="U8606">
        <v>0</v>
      </c>
      <c r="V8606">
        <v>0</v>
      </c>
      <c r="W8606">
        <v>0</v>
      </c>
      <c r="X8606">
        <v>347.90573460042771</v>
      </c>
      <c r="Y8606">
        <v>0</v>
      </c>
      <c r="Z8606">
        <v>0</v>
      </c>
      <c r="AA8606">
        <v>0</v>
      </c>
      <c r="AB8606">
        <v>903.53585877598084</v>
      </c>
      <c r="AC8606">
        <v>0</v>
      </c>
      <c r="AD8606">
        <v>0</v>
      </c>
      <c r="AE8606">
        <v>1251.4415933764085</v>
      </c>
    </row>
    <row r="8607" spans="1:31" x14ac:dyDescent="0.3">
      <c r="A8607">
        <v>2643519</v>
      </c>
      <c r="B8607">
        <v>1</v>
      </c>
      <c r="C8607" t="s">
        <v>80</v>
      </c>
      <c r="D8607" t="s">
        <v>104</v>
      </c>
      <c r="E8607" t="s">
        <v>194</v>
      </c>
      <c r="F8607" t="s">
        <v>15637</v>
      </c>
      <c r="G8607" t="s">
        <v>149</v>
      </c>
      <c r="H8607" t="s">
        <v>144</v>
      </c>
      <c r="I8607" t="s">
        <v>136</v>
      </c>
      <c r="J8607" t="s">
        <v>137</v>
      </c>
      <c r="K8607" t="s">
        <v>138</v>
      </c>
      <c r="L8607" t="s">
        <v>23391</v>
      </c>
      <c r="M8607" t="s">
        <v>23392</v>
      </c>
      <c r="N8607">
        <v>3.2044444439999999</v>
      </c>
      <c r="O8607">
        <v>3</v>
      </c>
      <c r="P8607">
        <v>14</v>
      </c>
      <c r="Q8607">
        <v>18</v>
      </c>
      <c r="R8607">
        <v>33</v>
      </c>
      <c r="S8607">
        <v>6</v>
      </c>
      <c r="T8607">
        <v>7</v>
      </c>
      <c r="U8607">
        <v>0</v>
      </c>
      <c r="V8607">
        <v>0</v>
      </c>
      <c r="W8607">
        <v>14.701510378873893</v>
      </c>
      <c r="X8607">
        <v>9.8192796956089836</v>
      </c>
      <c r="Y8607">
        <v>115.02974027720914</v>
      </c>
      <c r="Z8607">
        <v>92.720295282364205</v>
      </c>
      <c r="AA8607">
        <v>18.825617525646315</v>
      </c>
      <c r="AB8607">
        <v>12.1742230762279</v>
      </c>
      <c r="AC8607">
        <v>0</v>
      </c>
      <c r="AD8607">
        <v>0</v>
      </c>
      <c r="AE8607">
        <v>263.27066623593043</v>
      </c>
    </row>
    <row r="8608" spans="1:31" x14ac:dyDescent="0.3">
      <c r="A8608">
        <v>2644097</v>
      </c>
      <c r="B8608">
        <v>1</v>
      </c>
      <c r="C8608" t="s">
        <v>81</v>
      </c>
      <c r="D8608" t="s">
        <v>123</v>
      </c>
      <c r="E8608" t="s">
        <v>147</v>
      </c>
      <c r="F8608" t="s">
        <v>21737</v>
      </c>
      <c r="G8608" t="s">
        <v>149</v>
      </c>
      <c r="H8608" t="s">
        <v>144</v>
      </c>
      <c r="I8608" t="s">
        <v>136</v>
      </c>
      <c r="J8608" t="s">
        <v>137</v>
      </c>
      <c r="K8608" t="s">
        <v>138</v>
      </c>
      <c r="L8608" t="s">
        <v>23393</v>
      </c>
      <c r="M8608" t="s">
        <v>23394</v>
      </c>
      <c r="N8608">
        <v>1.8558333330000001</v>
      </c>
      <c r="O8608">
        <v>0</v>
      </c>
      <c r="P8608">
        <v>6</v>
      </c>
      <c r="Q8608">
        <v>1</v>
      </c>
      <c r="R8608">
        <v>151</v>
      </c>
      <c r="S8608">
        <v>0</v>
      </c>
      <c r="T8608">
        <v>13</v>
      </c>
      <c r="U8608">
        <v>0</v>
      </c>
      <c r="V8608">
        <v>0</v>
      </c>
      <c r="W8608">
        <v>0</v>
      </c>
      <c r="X8608">
        <v>4.4306934927493646</v>
      </c>
      <c r="Y8608">
        <v>47.026617035771849</v>
      </c>
      <c r="Z8608">
        <v>797.44028780984149</v>
      </c>
      <c r="AA8608">
        <v>0</v>
      </c>
      <c r="AB8608">
        <v>22.223478932500505</v>
      </c>
      <c r="AC8608">
        <v>0</v>
      </c>
      <c r="AD8608">
        <v>0</v>
      </c>
      <c r="AE8608">
        <v>871.12107727086322</v>
      </c>
    </row>
    <row r="8609" spans="1:31" x14ac:dyDescent="0.3">
      <c r="A8609">
        <v>2643513</v>
      </c>
      <c r="B8609">
        <v>1</v>
      </c>
      <c r="C8609" t="s">
        <v>80</v>
      </c>
      <c r="D8609" t="s">
        <v>88</v>
      </c>
      <c r="E8609" t="s">
        <v>141</v>
      </c>
      <c r="F8609" t="s">
        <v>23395</v>
      </c>
      <c r="G8609" t="s">
        <v>1651</v>
      </c>
      <c r="H8609" t="s">
        <v>144</v>
      </c>
      <c r="I8609" t="s">
        <v>136</v>
      </c>
      <c r="J8609" t="s">
        <v>137</v>
      </c>
      <c r="K8609" t="s">
        <v>138</v>
      </c>
      <c r="L8609" t="s">
        <v>23396</v>
      </c>
      <c r="M8609" t="s">
        <v>23397</v>
      </c>
      <c r="N8609">
        <v>3.003333333</v>
      </c>
      <c r="O8609">
        <v>0</v>
      </c>
      <c r="P8609">
        <v>373</v>
      </c>
      <c r="Q8609">
        <v>0</v>
      </c>
      <c r="R8609">
        <v>0</v>
      </c>
      <c r="S8609">
        <v>1</v>
      </c>
      <c r="T8609">
        <v>27</v>
      </c>
      <c r="U8609">
        <v>2</v>
      </c>
      <c r="V8609">
        <v>0</v>
      </c>
      <c r="W8609">
        <v>0</v>
      </c>
      <c r="X8609">
        <v>526.041041073776</v>
      </c>
      <c r="Y8609">
        <v>0</v>
      </c>
      <c r="Z8609">
        <v>0</v>
      </c>
      <c r="AA8609">
        <v>4.8489766805333332</v>
      </c>
      <c r="AB8609">
        <v>171.84174612773873</v>
      </c>
      <c r="AC8609">
        <v>1105.5833022561126</v>
      </c>
      <c r="AD8609">
        <v>0</v>
      </c>
      <c r="AE8609">
        <v>1808.3150661381605</v>
      </c>
    </row>
    <row r="8610" spans="1:31" x14ac:dyDescent="0.3">
      <c r="A8610">
        <v>2643762</v>
      </c>
      <c r="B8610">
        <v>1</v>
      </c>
      <c r="C8610" t="s">
        <v>80</v>
      </c>
      <c r="D8610" t="s">
        <v>83</v>
      </c>
      <c r="E8610" t="s">
        <v>165</v>
      </c>
      <c r="F8610" t="s">
        <v>23398</v>
      </c>
      <c r="G8610" t="s">
        <v>822</v>
      </c>
      <c r="H8610" t="s">
        <v>135</v>
      </c>
      <c r="I8610" t="s">
        <v>136</v>
      </c>
      <c r="J8610" t="s">
        <v>137</v>
      </c>
      <c r="K8610" t="s">
        <v>138</v>
      </c>
      <c r="L8610" t="s">
        <v>23399</v>
      </c>
      <c r="M8610" t="s">
        <v>23400</v>
      </c>
      <c r="N8610">
        <v>1.7041666660000001</v>
      </c>
      <c r="O8610">
        <v>0</v>
      </c>
      <c r="P8610">
        <v>17</v>
      </c>
      <c r="Q8610">
        <v>0</v>
      </c>
      <c r="R8610">
        <v>0</v>
      </c>
      <c r="S8610">
        <v>0</v>
      </c>
      <c r="T8610">
        <v>116</v>
      </c>
      <c r="U8610">
        <v>0</v>
      </c>
      <c r="V8610">
        <v>1</v>
      </c>
      <c r="W8610">
        <v>0</v>
      </c>
      <c r="X8610">
        <v>26.553949734115182</v>
      </c>
      <c r="Y8610">
        <v>0</v>
      </c>
      <c r="Z8610">
        <v>0</v>
      </c>
      <c r="AA8610">
        <v>0</v>
      </c>
      <c r="AB8610">
        <v>253.11516675734649</v>
      </c>
      <c r="AC8610">
        <v>0</v>
      </c>
      <c r="AD8610">
        <v>299.14096153039497</v>
      </c>
      <c r="AE8610">
        <v>578.81007802185673</v>
      </c>
    </row>
    <row r="8611" spans="1:31" x14ac:dyDescent="0.3">
      <c r="A8611">
        <v>2643662</v>
      </c>
      <c r="B8611">
        <v>1</v>
      </c>
      <c r="C8611" t="s">
        <v>81</v>
      </c>
      <c r="D8611" t="s">
        <v>114</v>
      </c>
      <c r="E8611" t="s">
        <v>141</v>
      </c>
      <c r="F8611" t="s">
        <v>23401</v>
      </c>
      <c r="G8611" t="s">
        <v>161</v>
      </c>
      <c r="H8611" t="s">
        <v>144</v>
      </c>
      <c r="I8611" t="s">
        <v>136</v>
      </c>
      <c r="J8611" t="s">
        <v>137</v>
      </c>
      <c r="K8611" t="s">
        <v>162</v>
      </c>
      <c r="L8611" t="s">
        <v>23402</v>
      </c>
      <c r="M8611" t="s">
        <v>23403</v>
      </c>
      <c r="N8611">
        <v>1.2483333329999999</v>
      </c>
      <c r="O8611">
        <v>0</v>
      </c>
      <c r="P8611">
        <v>137</v>
      </c>
      <c r="Q8611">
        <v>0</v>
      </c>
      <c r="R8611">
        <v>4</v>
      </c>
      <c r="S8611">
        <v>0</v>
      </c>
      <c r="T8611">
        <v>13</v>
      </c>
      <c r="U8611">
        <v>0</v>
      </c>
      <c r="V8611">
        <v>0</v>
      </c>
      <c r="W8611">
        <v>0</v>
      </c>
      <c r="X8611">
        <v>18.475694545984641</v>
      </c>
      <c r="Y8611">
        <v>0</v>
      </c>
      <c r="Z8611">
        <v>0.48393770585295548</v>
      </c>
      <c r="AA8611">
        <v>0</v>
      </c>
      <c r="AB8611">
        <v>0.72637926139987374</v>
      </c>
      <c r="AC8611">
        <v>0</v>
      </c>
      <c r="AD8611">
        <v>0</v>
      </c>
      <c r="AE8611">
        <v>19.686011513237471</v>
      </c>
    </row>
    <row r="8612" spans="1:31" x14ac:dyDescent="0.3">
      <c r="A8612">
        <v>2643642</v>
      </c>
      <c r="B8612">
        <v>1</v>
      </c>
      <c r="C8612" t="s">
        <v>81</v>
      </c>
      <c r="D8612" t="s">
        <v>113</v>
      </c>
      <c r="E8612" t="s">
        <v>132</v>
      </c>
      <c r="F8612" t="s">
        <v>23404</v>
      </c>
      <c r="G8612" t="s">
        <v>268</v>
      </c>
      <c r="H8612" t="s">
        <v>135</v>
      </c>
      <c r="I8612" t="s">
        <v>136</v>
      </c>
      <c r="J8612" t="s">
        <v>137</v>
      </c>
      <c r="K8612" t="s">
        <v>138</v>
      </c>
      <c r="L8612" t="s">
        <v>23405</v>
      </c>
      <c r="M8612" t="s">
        <v>23406</v>
      </c>
      <c r="N8612">
        <v>4.590833333</v>
      </c>
      <c r="O8612">
        <v>0</v>
      </c>
      <c r="P8612">
        <v>1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1.3157005690741665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1.3157005690741665</v>
      </c>
    </row>
    <row r="8613" spans="1:31" x14ac:dyDescent="0.3">
      <c r="A8613">
        <v>2643997</v>
      </c>
      <c r="B8613">
        <v>1</v>
      </c>
      <c r="C8613" t="s">
        <v>80</v>
      </c>
      <c r="D8613" t="s">
        <v>84</v>
      </c>
      <c r="E8613" t="s">
        <v>132</v>
      </c>
      <c r="F8613" t="s">
        <v>23407</v>
      </c>
      <c r="G8613" t="s">
        <v>228</v>
      </c>
      <c r="H8613" t="s">
        <v>135</v>
      </c>
      <c r="I8613" t="s">
        <v>136</v>
      </c>
      <c r="J8613" t="s">
        <v>137</v>
      </c>
      <c r="K8613" t="s">
        <v>138</v>
      </c>
      <c r="L8613" t="s">
        <v>23408</v>
      </c>
      <c r="M8613" t="s">
        <v>23409</v>
      </c>
      <c r="N8613">
        <v>2.9458333329999999</v>
      </c>
      <c r="O8613">
        <v>0</v>
      </c>
      <c r="P8613">
        <v>4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8.6687666298357176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8.6687666298357176</v>
      </c>
    </row>
    <row r="8614" spans="1:31" x14ac:dyDescent="0.3">
      <c r="A8614">
        <v>2643473</v>
      </c>
      <c r="B8614">
        <v>1</v>
      </c>
      <c r="C8614" t="s">
        <v>80</v>
      </c>
      <c r="D8614" t="s">
        <v>92</v>
      </c>
      <c r="E8614" t="s">
        <v>152</v>
      </c>
      <c r="F8614" t="s">
        <v>23410</v>
      </c>
      <c r="G8614" t="s">
        <v>187</v>
      </c>
      <c r="H8614" t="s">
        <v>135</v>
      </c>
      <c r="I8614" t="s">
        <v>136</v>
      </c>
      <c r="J8614" t="s">
        <v>137</v>
      </c>
      <c r="K8614" t="s">
        <v>138</v>
      </c>
      <c r="L8614" t="s">
        <v>23411</v>
      </c>
      <c r="M8614" t="s">
        <v>23412</v>
      </c>
      <c r="N8614">
        <v>0.94583333300000005</v>
      </c>
      <c r="O8614">
        <v>0</v>
      </c>
      <c r="P8614">
        <v>33</v>
      </c>
      <c r="Q8614">
        <v>0</v>
      </c>
      <c r="R8614">
        <v>30</v>
      </c>
      <c r="S8614">
        <v>0</v>
      </c>
      <c r="T8614">
        <v>5</v>
      </c>
      <c r="U8614">
        <v>0</v>
      </c>
      <c r="V8614">
        <v>0</v>
      </c>
      <c r="W8614">
        <v>0</v>
      </c>
      <c r="X8614">
        <v>9.150413170948287</v>
      </c>
      <c r="Y8614">
        <v>0</v>
      </c>
      <c r="Z8614">
        <v>29.284514754001563</v>
      </c>
      <c r="AA8614">
        <v>0</v>
      </c>
      <c r="AB8614">
        <v>3.7201528932832546</v>
      </c>
      <c r="AC8614">
        <v>0</v>
      </c>
      <c r="AD8614">
        <v>0</v>
      </c>
      <c r="AE8614">
        <v>42.155080818233102</v>
      </c>
    </row>
    <row r="8615" spans="1:31" x14ac:dyDescent="0.3">
      <c r="A8615">
        <v>2643991</v>
      </c>
      <c r="B8615">
        <v>1</v>
      </c>
      <c r="C8615" t="s">
        <v>80</v>
      </c>
      <c r="D8615" t="s">
        <v>107</v>
      </c>
      <c r="E8615" t="s">
        <v>165</v>
      </c>
      <c r="F8615" t="s">
        <v>23413</v>
      </c>
      <c r="G8615" t="s">
        <v>224</v>
      </c>
      <c r="H8615" t="s">
        <v>135</v>
      </c>
      <c r="I8615" t="s">
        <v>136</v>
      </c>
      <c r="J8615" t="s">
        <v>137</v>
      </c>
      <c r="K8615" t="s">
        <v>138</v>
      </c>
      <c r="L8615" t="s">
        <v>23414</v>
      </c>
      <c r="M8615" t="s">
        <v>23415</v>
      </c>
      <c r="N8615">
        <v>2.4722222220000001</v>
      </c>
      <c r="O8615">
        <v>0</v>
      </c>
      <c r="P8615">
        <v>0</v>
      </c>
      <c r="Q8615">
        <v>0</v>
      </c>
      <c r="R8615">
        <v>2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34.883668534820565</v>
      </c>
      <c r="AA8615">
        <v>0</v>
      </c>
      <c r="AB8615">
        <v>0</v>
      </c>
      <c r="AC8615">
        <v>0</v>
      </c>
      <c r="AD8615">
        <v>0</v>
      </c>
      <c r="AE8615">
        <v>34.883668534820565</v>
      </c>
    </row>
    <row r="8616" spans="1:31" x14ac:dyDescent="0.3">
      <c r="A8616">
        <v>2644037</v>
      </c>
      <c r="B8616">
        <v>1</v>
      </c>
      <c r="C8616" t="s">
        <v>81</v>
      </c>
      <c r="D8616" t="s">
        <v>124</v>
      </c>
      <c r="E8616" t="s">
        <v>194</v>
      </c>
      <c r="F8616" t="s">
        <v>1159</v>
      </c>
      <c r="G8616" t="s">
        <v>149</v>
      </c>
      <c r="H8616" t="s">
        <v>144</v>
      </c>
      <c r="I8616" t="s">
        <v>136</v>
      </c>
      <c r="J8616" t="s">
        <v>137</v>
      </c>
      <c r="K8616" t="s">
        <v>138</v>
      </c>
      <c r="L8616" t="s">
        <v>23416</v>
      </c>
      <c r="M8616" t="s">
        <v>23417</v>
      </c>
      <c r="N8616">
        <v>0.712777777</v>
      </c>
      <c r="O8616">
        <v>2</v>
      </c>
      <c r="P8616">
        <v>185</v>
      </c>
      <c r="Q8616">
        <v>38</v>
      </c>
      <c r="R8616">
        <v>128</v>
      </c>
      <c r="S8616">
        <v>14</v>
      </c>
      <c r="T8616">
        <v>21</v>
      </c>
      <c r="U8616">
        <v>1</v>
      </c>
      <c r="V8616">
        <v>0</v>
      </c>
      <c r="W8616">
        <v>3.049413391198823</v>
      </c>
      <c r="X8616">
        <v>27.551560357242419</v>
      </c>
      <c r="Y8616">
        <v>57.176851335384747</v>
      </c>
      <c r="Z8616">
        <v>135.20862371786657</v>
      </c>
      <c r="AA8616">
        <v>44.329977990783597</v>
      </c>
      <c r="AB8616">
        <v>6.1156835724669047</v>
      </c>
      <c r="AC8616">
        <v>1.7789714611706104</v>
      </c>
      <c r="AD8616">
        <v>0</v>
      </c>
      <c r="AE8616">
        <v>275.21108182611368</v>
      </c>
    </row>
    <row r="8617" spans="1:31" x14ac:dyDescent="0.3">
      <c r="A8617">
        <v>2643788</v>
      </c>
      <c r="B8617">
        <v>1</v>
      </c>
      <c r="C8617" t="s">
        <v>80</v>
      </c>
      <c r="D8617" t="s">
        <v>106</v>
      </c>
      <c r="E8617" t="s">
        <v>194</v>
      </c>
      <c r="F8617" t="s">
        <v>23418</v>
      </c>
      <c r="G8617" t="s">
        <v>220</v>
      </c>
      <c r="H8617" t="s">
        <v>144</v>
      </c>
      <c r="I8617" t="s">
        <v>136</v>
      </c>
      <c r="J8617" t="s">
        <v>137</v>
      </c>
      <c r="K8617" t="s">
        <v>162</v>
      </c>
      <c r="L8617" t="s">
        <v>23419</v>
      </c>
      <c r="M8617" t="s">
        <v>23420</v>
      </c>
      <c r="N8617">
        <v>1.963055555</v>
      </c>
      <c r="O8617">
        <v>0</v>
      </c>
      <c r="P8617">
        <v>616</v>
      </c>
      <c r="Q8617">
        <v>26</v>
      </c>
      <c r="R8617">
        <v>185</v>
      </c>
      <c r="S8617">
        <v>12</v>
      </c>
      <c r="T8617">
        <v>139</v>
      </c>
      <c r="U8617">
        <v>0</v>
      </c>
      <c r="V8617">
        <v>0</v>
      </c>
      <c r="W8617">
        <v>0</v>
      </c>
      <c r="X8617">
        <v>359.06567272859479</v>
      </c>
      <c r="Y8617">
        <v>630.23205861010842</v>
      </c>
      <c r="Z8617">
        <v>891.58375340937903</v>
      </c>
      <c r="AA8617">
        <v>127.21609433495449</v>
      </c>
      <c r="AB8617">
        <v>688.02714162322445</v>
      </c>
      <c r="AC8617">
        <v>0</v>
      </c>
      <c r="AD8617">
        <v>0</v>
      </c>
      <c r="AE8617">
        <v>2696.1247207062611</v>
      </c>
    </row>
    <row r="8618" spans="1:31" x14ac:dyDescent="0.3">
      <c r="A8618">
        <v>2644080</v>
      </c>
      <c r="B8618">
        <v>1</v>
      </c>
      <c r="C8618" t="s">
        <v>80</v>
      </c>
      <c r="D8618" t="s">
        <v>83</v>
      </c>
      <c r="E8618" t="s">
        <v>165</v>
      </c>
      <c r="F8618" t="s">
        <v>23421</v>
      </c>
      <c r="G8618" t="s">
        <v>224</v>
      </c>
      <c r="H8618" t="s">
        <v>135</v>
      </c>
      <c r="I8618" t="s">
        <v>136</v>
      </c>
      <c r="J8618" t="s">
        <v>137</v>
      </c>
      <c r="K8618" t="s">
        <v>138</v>
      </c>
      <c r="L8618" t="s">
        <v>23422</v>
      </c>
      <c r="M8618" t="s">
        <v>23423</v>
      </c>
      <c r="N8618">
        <v>1.099722222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5</v>
      </c>
      <c r="U8618">
        <v>0</v>
      </c>
      <c r="V8618">
        <v>0</v>
      </c>
      <c r="W8618">
        <v>0</v>
      </c>
      <c r="X8618">
        <v>0.78567510041958022</v>
      </c>
      <c r="Y8618">
        <v>0</v>
      </c>
      <c r="Z8618">
        <v>0</v>
      </c>
      <c r="AA8618">
        <v>0</v>
      </c>
      <c r="AB8618">
        <v>44.146180122373195</v>
      </c>
      <c r="AC8618">
        <v>0</v>
      </c>
      <c r="AD8618">
        <v>0</v>
      </c>
      <c r="AE8618">
        <v>44.931855222792777</v>
      </c>
    </row>
    <row r="8619" spans="1:31" x14ac:dyDescent="0.3">
      <c r="A8619">
        <v>2643559</v>
      </c>
      <c r="B8619">
        <v>1</v>
      </c>
      <c r="C8619" t="s">
        <v>80</v>
      </c>
      <c r="D8619" t="s">
        <v>98</v>
      </c>
      <c r="E8619" t="s">
        <v>141</v>
      </c>
      <c r="F8619" t="s">
        <v>2641</v>
      </c>
      <c r="G8619" t="s">
        <v>154</v>
      </c>
      <c r="H8619" t="s">
        <v>144</v>
      </c>
      <c r="I8619" t="s">
        <v>241</v>
      </c>
      <c r="J8619" t="s">
        <v>137</v>
      </c>
      <c r="K8619" t="s">
        <v>138</v>
      </c>
      <c r="L8619" t="s">
        <v>23424</v>
      </c>
      <c r="M8619" t="s">
        <v>23425</v>
      </c>
      <c r="N8619">
        <v>5.5555550000000002E-3</v>
      </c>
      <c r="O8619">
        <v>0</v>
      </c>
      <c r="P8619">
        <v>361</v>
      </c>
      <c r="Q8619">
        <v>2</v>
      </c>
      <c r="R8619">
        <v>340</v>
      </c>
      <c r="S8619">
        <v>1</v>
      </c>
      <c r="T8619">
        <v>155</v>
      </c>
      <c r="U8619">
        <v>0</v>
      </c>
      <c r="V8619">
        <v>0</v>
      </c>
      <c r="W8619">
        <v>0</v>
      </c>
      <c r="X8619">
        <v>0.88544203676109723</v>
      </c>
      <c r="Y8619">
        <v>8.6578701802725019E-2</v>
      </c>
      <c r="Z8619">
        <v>4.1837864916664458</v>
      </c>
      <c r="AA8619">
        <v>0.16271905244084001</v>
      </c>
      <c r="AB8619">
        <v>1.4101542260040261</v>
      </c>
      <c r="AC8619">
        <v>0</v>
      </c>
      <c r="AD8619">
        <v>0</v>
      </c>
      <c r="AE8619">
        <v>6.7286805086751347</v>
      </c>
    </row>
    <row r="8620" spans="1:31" x14ac:dyDescent="0.3">
      <c r="A8620">
        <v>2643702</v>
      </c>
      <c r="B8620">
        <v>1</v>
      </c>
      <c r="C8620" t="s">
        <v>80</v>
      </c>
      <c r="D8620" t="s">
        <v>106</v>
      </c>
      <c r="E8620" t="s">
        <v>194</v>
      </c>
      <c r="F8620" t="s">
        <v>23426</v>
      </c>
      <c r="G8620" t="s">
        <v>220</v>
      </c>
      <c r="H8620" t="s">
        <v>144</v>
      </c>
      <c r="I8620" t="s">
        <v>136</v>
      </c>
      <c r="J8620" t="s">
        <v>137</v>
      </c>
      <c r="K8620" t="s">
        <v>162</v>
      </c>
      <c r="L8620" t="s">
        <v>23427</v>
      </c>
      <c r="M8620" t="s">
        <v>23428</v>
      </c>
      <c r="N8620">
        <v>1.6405555549999999</v>
      </c>
      <c r="O8620">
        <v>5</v>
      </c>
      <c r="P8620">
        <v>11588</v>
      </c>
      <c r="Q8620">
        <v>0</v>
      </c>
      <c r="R8620">
        <v>15</v>
      </c>
      <c r="S8620">
        <v>22</v>
      </c>
      <c r="T8620">
        <v>2899</v>
      </c>
      <c r="U8620">
        <v>0</v>
      </c>
      <c r="V8620">
        <v>0</v>
      </c>
      <c r="W8620">
        <v>4.12414503972738</v>
      </c>
      <c r="X8620">
        <v>4739.0569169663277</v>
      </c>
      <c r="Y8620">
        <v>0</v>
      </c>
      <c r="Z8620">
        <v>60.327057740093998</v>
      </c>
      <c r="AA8620">
        <v>294.39983464865651</v>
      </c>
      <c r="AB8620">
        <v>5401.9170269642991</v>
      </c>
      <c r="AC8620">
        <v>0</v>
      </c>
      <c r="AD8620">
        <v>0</v>
      </c>
      <c r="AE8620">
        <v>10499.824981359105</v>
      </c>
    </row>
    <row r="8621" spans="1:31" x14ac:dyDescent="0.3">
      <c r="A8621">
        <v>2643914</v>
      </c>
      <c r="B8621">
        <v>1</v>
      </c>
      <c r="C8621" t="s">
        <v>80</v>
      </c>
      <c r="D8621" t="s">
        <v>96</v>
      </c>
      <c r="E8621" t="s">
        <v>214</v>
      </c>
      <c r="F8621" t="s">
        <v>23429</v>
      </c>
      <c r="G8621" t="s">
        <v>224</v>
      </c>
      <c r="H8621" t="s">
        <v>135</v>
      </c>
      <c r="I8621" t="s">
        <v>136</v>
      </c>
      <c r="J8621" t="s">
        <v>137</v>
      </c>
      <c r="K8621" t="s">
        <v>138</v>
      </c>
      <c r="L8621" t="s">
        <v>23430</v>
      </c>
      <c r="M8621" t="s">
        <v>23267</v>
      </c>
      <c r="N8621">
        <v>4.1611111110000003</v>
      </c>
      <c r="O8621">
        <v>0</v>
      </c>
      <c r="P8621">
        <v>14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19.370861340134571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19.370861340134571</v>
      </c>
    </row>
    <row r="8622" spans="1:31" x14ac:dyDescent="0.3">
      <c r="A8622">
        <v>2643728</v>
      </c>
      <c r="B8622">
        <v>1</v>
      </c>
      <c r="C8622" t="s">
        <v>80</v>
      </c>
      <c r="D8622" t="s">
        <v>83</v>
      </c>
      <c r="E8622" t="s">
        <v>194</v>
      </c>
      <c r="F8622" t="s">
        <v>23431</v>
      </c>
      <c r="G8622" t="s">
        <v>149</v>
      </c>
      <c r="H8622" t="s">
        <v>144</v>
      </c>
      <c r="I8622" t="s">
        <v>136</v>
      </c>
      <c r="J8622" t="s">
        <v>137</v>
      </c>
      <c r="K8622" t="s">
        <v>138</v>
      </c>
      <c r="L8622" t="s">
        <v>23432</v>
      </c>
      <c r="M8622" t="s">
        <v>23433</v>
      </c>
      <c r="N8622">
        <v>0.14749999999999999</v>
      </c>
      <c r="O8622">
        <v>4</v>
      </c>
      <c r="P8622">
        <v>286</v>
      </c>
      <c r="Q8622">
        <v>7</v>
      </c>
      <c r="R8622">
        <v>30</v>
      </c>
      <c r="S8622">
        <v>9</v>
      </c>
      <c r="T8622">
        <v>24</v>
      </c>
      <c r="U8622">
        <v>0</v>
      </c>
      <c r="V8622">
        <v>0</v>
      </c>
      <c r="W8622">
        <v>0.53543613819920699</v>
      </c>
      <c r="X8622">
        <v>9.6789328306450688</v>
      </c>
      <c r="Y8622">
        <v>2.2542760614001103</v>
      </c>
      <c r="Z8622">
        <v>1.2232812564352133</v>
      </c>
      <c r="AA8622">
        <v>3.4628701295334516</v>
      </c>
      <c r="AB8622">
        <v>5.1064418265385276</v>
      </c>
      <c r="AC8622">
        <v>0</v>
      </c>
      <c r="AD8622">
        <v>0</v>
      </c>
      <c r="AE8622">
        <v>22.261238242751581</v>
      </c>
    </row>
    <row r="8623" spans="1:31" x14ac:dyDescent="0.3">
      <c r="A8623">
        <v>2643722</v>
      </c>
      <c r="B8623">
        <v>1</v>
      </c>
      <c r="C8623" t="s">
        <v>80</v>
      </c>
      <c r="D8623" t="s">
        <v>93</v>
      </c>
      <c r="E8623" t="s">
        <v>194</v>
      </c>
      <c r="F8623" t="s">
        <v>14560</v>
      </c>
      <c r="G8623" t="s">
        <v>149</v>
      </c>
      <c r="H8623" t="s">
        <v>144</v>
      </c>
      <c r="I8623" t="s">
        <v>136</v>
      </c>
      <c r="J8623" t="s">
        <v>137</v>
      </c>
      <c r="K8623" t="s">
        <v>138</v>
      </c>
      <c r="L8623" t="s">
        <v>23434</v>
      </c>
      <c r="M8623" t="s">
        <v>23435</v>
      </c>
      <c r="N8623">
        <v>0.201944444</v>
      </c>
      <c r="O8623">
        <v>0</v>
      </c>
      <c r="P8623">
        <v>378</v>
      </c>
      <c r="Q8623">
        <v>14</v>
      </c>
      <c r="R8623">
        <v>81</v>
      </c>
      <c r="S8623">
        <v>6</v>
      </c>
      <c r="T8623">
        <v>102</v>
      </c>
      <c r="U8623">
        <v>0</v>
      </c>
      <c r="V8623">
        <v>0</v>
      </c>
      <c r="W8623">
        <v>0</v>
      </c>
      <c r="X8623">
        <v>27.307347807021522</v>
      </c>
      <c r="Y8623">
        <v>23.815582974190942</v>
      </c>
      <c r="Z8623">
        <v>64.216308916121804</v>
      </c>
      <c r="AA8623">
        <v>18.737954513185677</v>
      </c>
      <c r="AB8623">
        <v>56.452259708702854</v>
      </c>
      <c r="AC8623">
        <v>0</v>
      </c>
      <c r="AD8623">
        <v>0</v>
      </c>
      <c r="AE8623">
        <v>190.52945391922279</v>
      </c>
    </row>
    <row r="8624" spans="1:31" x14ac:dyDescent="0.3">
      <c r="A8624">
        <v>2644220</v>
      </c>
      <c r="B8624">
        <v>1</v>
      </c>
      <c r="C8624" t="s">
        <v>81</v>
      </c>
      <c r="D8624" t="s">
        <v>115</v>
      </c>
      <c r="E8624" t="s">
        <v>141</v>
      </c>
      <c r="F8624" t="s">
        <v>23436</v>
      </c>
      <c r="G8624" t="s">
        <v>875</v>
      </c>
      <c r="H8624" t="s">
        <v>144</v>
      </c>
      <c r="I8624" t="s">
        <v>136</v>
      </c>
      <c r="J8624" t="s">
        <v>137</v>
      </c>
      <c r="K8624" t="s">
        <v>138</v>
      </c>
      <c r="L8624" t="s">
        <v>23437</v>
      </c>
      <c r="M8624" t="s">
        <v>23438</v>
      </c>
      <c r="N8624">
        <v>0.44027777699999998</v>
      </c>
      <c r="O8624">
        <v>0</v>
      </c>
      <c r="P8624">
        <v>16</v>
      </c>
      <c r="Q8624">
        <v>0</v>
      </c>
      <c r="R8624">
        <v>10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1.8891093748722707</v>
      </c>
      <c r="Y8624">
        <v>0</v>
      </c>
      <c r="Z8624">
        <v>11.029396051457734</v>
      </c>
      <c r="AA8624">
        <v>0</v>
      </c>
      <c r="AB8624">
        <v>0</v>
      </c>
      <c r="AC8624">
        <v>0</v>
      </c>
      <c r="AD8624">
        <v>0</v>
      </c>
      <c r="AE8624">
        <v>12.918505426330006</v>
      </c>
    </row>
    <row r="8625" spans="1:31" x14ac:dyDescent="0.3">
      <c r="A8625">
        <v>2643579</v>
      </c>
      <c r="B8625">
        <v>1</v>
      </c>
      <c r="C8625" t="s">
        <v>80</v>
      </c>
      <c r="D8625" t="s">
        <v>97</v>
      </c>
      <c r="E8625" t="s">
        <v>141</v>
      </c>
      <c r="F8625" t="s">
        <v>23439</v>
      </c>
      <c r="G8625" t="s">
        <v>143</v>
      </c>
      <c r="H8625" t="s">
        <v>144</v>
      </c>
      <c r="I8625" t="s">
        <v>136</v>
      </c>
      <c r="J8625" t="s">
        <v>137</v>
      </c>
      <c r="K8625" t="s">
        <v>138</v>
      </c>
      <c r="L8625" t="s">
        <v>23440</v>
      </c>
      <c r="M8625" t="s">
        <v>23441</v>
      </c>
      <c r="N8625">
        <v>2.9111111109999999</v>
      </c>
      <c r="O8625">
        <v>0</v>
      </c>
      <c r="P8625">
        <v>133</v>
      </c>
      <c r="Q8625">
        <v>0</v>
      </c>
      <c r="R8625">
        <v>2</v>
      </c>
      <c r="S8625">
        <v>0</v>
      </c>
      <c r="T8625">
        <v>19</v>
      </c>
      <c r="U8625">
        <v>0</v>
      </c>
      <c r="V8625">
        <v>0</v>
      </c>
      <c r="W8625">
        <v>0</v>
      </c>
      <c r="X8625">
        <v>115.6697481550698</v>
      </c>
      <c r="Y8625">
        <v>0</v>
      </c>
      <c r="Z8625">
        <v>1.7626415537588409</v>
      </c>
      <c r="AA8625">
        <v>0</v>
      </c>
      <c r="AB8625">
        <v>89.716460062595331</v>
      </c>
      <c r="AC8625">
        <v>0</v>
      </c>
      <c r="AD8625">
        <v>0</v>
      </c>
      <c r="AE8625">
        <v>207.14884977142395</v>
      </c>
    </row>
    <row r="8626" spans="1:31" x14ac:dyDescent="0.3">
      <c r="A8626">
        <v>2643871</v>
      </c>
      <c r="B8626">
        <v>1</v>
      </c>
      <c r="C8626" t="s">
        <v>80</v>
      </c>
      <c r="D8626" t="s">
        <v>108</v>
      </c>
      <c r="E8626" t="s">
        <v>152</v>
      </c>
      <c r="F8626" t="s">
        <v>23442</v>
      </c>
      <c r="G8626" t="s">
        <v>191</v>
      </c>
      <c r="H8626" t="s">
        <v>135</v>
      </c>
      <c r="I8626" t="s">
        <v>136</v>
      </c>
      <c r="J8626" t="s">
        <v>137</v>
      </c>
      <c r="K8626" t="s">
        <v>138</v>
      </c>
      <c r="L8626" t="s">
        <v>23443</v>
      </c>
      <c r="M8626" t="s">
        <v>23444</v>
      </c>
      <c r="N8626">
        <v>1.376944444</v>
      </c>
      <c r="O8626">
        <v>0</v>
      </c>
      <c r="P8626">
        <v>26</v>
      </c>
      <c r="Q8626">
        <v>0</v>
      </c>
      <c r="R8626">
        <v>3</v>
      </c>
      <c r="S8626">
        <v>0</v>
      </c>
      <c r="T8626">
        <v>3</v>
      </c>
      <c r="U8626">
        <v>0</v>
      </c>
      <c r="V8626">
        <v>0</v>
      </c>
      <c r="W8626">
        <v>0</v>
      </c>
      <c r="X8626">
        <v>6.4001423923372887</v>
      </c>
      <c r="Y8626">
        <v>0</v>
      </c>
      <c r="Z8626">
        <v>5.8456184232426063</v>
      </c>
      <c r="AA8626">
        <v>0</v>
      </c>
      <c r="AB8626">
        <v>0.83530734792227834</v>
      </c>
      <c r="AC8626">
        <v>0</v>
      </c>
      <c r="AD8626">
        <v>0</v>
      </c>
      <c r="AE8626">
        <v>13.081068163502174</v>
      </c>
    </row>
    <row r="8627" spans="1:31" x14ac:dyDescent="0.3">
      <c r="A8627">
        <v>2644206</v>
      </c>
      <c r="B8627">
        <v>1</v>
      </c>
      <c r="C8627" t="s">
        <v>80</v>
      </c>
      <c r="D8627" t="s">
        <v>93</v>
      </c>
      <c r="E8627" t="s">
        <v>165</v>
      </c>
      <c r="F8627" t="s">
        <v>18910</v>
      </c>
      <c r="G8627" t="s">
        <v>224</v>
      </c>
      <c r="H8627" t="s">
        <v>135</v>
      </c>
      <c r="I8627" t="s">
        <v>136</v>
      </c>
      <c r="J8627" t="s">
        <v>137</v>
      </c>
      <c r="K8627" t="s">
        <v>138</v>
      </c>
      <c r="L8627" t="s">
        <v>23445</v>
      </c>
      <c r="M8627" t="s">
        <v>23446</v>
      </c>
      <c r="N8627">
        <v>3.9766666659999999</v>
      </c>
      <c r="O8627">
        <v>0</v>
      </c>
      <c r="P8627">
        <v>58</v>
      </c>
      <c r="Q8627">
        <v>0</v>
      </c>
      <c r="R8627">
        <v>5</v>
      </c>
      <c r="S8627">
        <v>0</v>
      </c>
      <c r="T8627">
        <v>3</v>
      </c>
      <c r="U8627">
        <v>0</v>
      </c>
      <c r="V8627">
        <v>0</v>
      </c>
      <c r="W8627">
        <v>0</v>
      </c>
      <c r="X8627">
        <v>34.410777297340331</v>
      </c>
      <c r="Y8627">
        <v>0</v>
      </c>
      <c r="Z8627">
        <v>110.59477060878086</v>
      </c>
      <c r="AA8627">
        <v>0</v>
      </c>
      <c r="AB8627">
        <v>12.246111708306131</v>
      </c>
      <c r="AC8627">
        <v>0</v>
      </c>
      <c r="AD8627">
        <v>0</v>
      </c>
      <c r="AE8627">
        <v>157.25165961442733</v>
      </c>
    </row>
    <row r="8628" spans="1:31" x14ac:dyDescent="0.3">
      <c r="A8628">
        <v>2643957</v>
      </c>
      <c r="B8628">
        <v>1</v>
      </c>
      <c r="C8628" t="s">
        <v>81</v>
      </c>
      <c r="D8628" t="s">
        <v>118</v>
      </c>
      <c r="E8628" t="s">
        <v>147</v>
      </c>
      <c r="F8628" t="s">
        <v>8116</v>
      </c>
      <c r="G8628" t="s">
        <v>161</v>
      </c>
      <c r="H8628" t="s">
        <v>144</v>
      </c>
      <c r="I8628" t="s">
        <v>136</v>
      </c>
      <c r="J8628" t="s">
        <v>137</v>
      </c>
      <c r="K8628" t="s">
        <v>162</v>
      </c>
      <c r="L8628" t="s">
        <v>23447</v>
      </c>
      <c r="M8628" t="s">
        <v>23448</v>
      </c>
      <c r="N8628">
        <v>2.1469444439999998</v>
      </c>
      <c r="O8628">
        <v>6</v>
      </c>
      <c r="P8628">
        <v>411</v>
      </c>
      <c r="Q8628">
        <v>50</v>
      </c>
      <c r="R8628">
        <v>41</v>
      </c>
      <c r="S8628">
        <v>9</v>
      </c>
      <c r="T8628">
        <v>33</v>
      </c>
      <c r="U8628">
        <v>0</v>
      </c>
      <c r="V8628">
        <v>0</v>
      </c>
      <c r="W8628">
        <v>4.1510979960141121</v>
      </c>
      <c r="X8628">
        <v>138.3078277062117</v>
      </c>
      <c r="Y8628">
        <v>1504.5168058481215</v>
      </c>
      <c r="Z8628">
        <v>138.74178166214799</v>
      </c>
      <c r="AA8628">
        <v>103.41635744549133</v>
      </c>
      <c r="AB8628">
        <v>42.714310229229682</v>
      </c>
      <c r="AC8628">
        <v>0</v>
      </c>
      <c r="AD8628">
        <v>0</v>
      </c>
      <c r="AE8628">
        <v>1931.8481808872161</v>
      </c>
    </row>
    <row r="8629" spans="1:31" x14ac:dyDescent="0.3">
      <c r="A8629">
        <v>2644046</v>
      </c>
      <c r="B8629">
        <v>1</v>
      </c>
      <c r="C8629" t="s">
        <v>80</v>
      </c>
      <c r="D8629" t="s">
        <v>97</v>
      </c>
      <c r="E8629" t="s">
        <v>214</v>
      </c>
      <c r="F8629" t="s">
        <v>23449</v>
      </c>
      <c r="G8629" t="s">
        <v>224</v>
      </c>
      <c r="H8629" t="s">
        <v>135</v>
      </c>
      <c r="I8629" t="s">
        <v>136</v>
      </c>
      <c r="J8629" t="s">
        <v>137</v>
      </c>
      <c r="K8629" t="s">
        <v>138</v>
      </c>
      <c r="L8629" t="s">
        <v>23450</v>
      </c>
      <c r="M8629" t="s">
        <v>23451</v>
      </c>
      <c r="N8629">
        <v>2.5897222219999998</v>
      </c>
      <c r="O8629">
        <v>0</v>
      </c>
      <c r="P8629">
        <v>16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26.447073126836997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26.447073126836997</v>
      </c>
    </row>
    <row r="8630" spans="1:31" x14ac:dyDescent="0.3">
      <c r="A8630">
        <v>2643522</v>
      </c>
      <c r="B8630">
        <v>1</v>
      </c>
      <c r="C8630" t="s">
        <v>80</v>
      </c>
      <c r="D8630" t="s">
        <v>96</v>
      </c>
      <c r="E8630" t="s">
        <v>141</v>
      </c>
      <c r="F8630" t="s">
        <v>23452</v>
      </c>
      <c r="G8630" t="s">
        <v>220</v>
      </c>
      <c r="H8630" t="s">
        <v>144</v>
      </c>
      <c r="I8630" t="s">
        <v>136</v>
      </c>
      <c r="J8630" t="s">
        <v>137</v>
      </c>
      <c r="K8630" t="s">
        <v>162</v>
      </c>
      <c r="L8630" t="s">
        <v>23453</v>
      </c>
      <c r="M8630" t="s">
        <v>23454</v>
      </c>
      <c r="N8630">
        <v>1.0844444440000001</v>
      </c>
      <c r="O8630">
        <v>0</v>
      </c>
      <c r="P8630">
        <v>95</v>
      </c>
      <c r="Q8630">
        <v>0</v>
      </c>
      <c r="R8630">
        <v>0</v>
      </c>
      <c r="S8630">
        <v>0</v>
      </c>
      <c r="T8630">
        <v>49</v>
      </c>
      <c r="U8630">
        <v>0</v>
      </c>
      <c r="V8630">
        <v>0</v>
      </c>
      <c r="W8630">
        <v>0</v>
      </c>
      <c r="X8630">
        <v>46.69188860369951</v>
      </c>
      <c r="Y8630">
        <v>0</v>
      </c>
      <c r="Z8630">
        <v>0</v>
      </c>
      <c r="AA8630">
        <v>0</v>
      </c>
      <c r="AB8630">
        <v>76.216015606107064</v>
      </c>
      <c r="AC8630">
        <v>0</v>
      </c>
      <c r="AD8630">
        <v>0</v>
      </c>
      <c r="AE8630">
        <v>122.90790420980657</v>
      </c>
    </row>
    <row r="8631" spans="1:31" x14ac:dyDescent="0.3">
      <c r="A8631">
        <v>2643691</v>
      </c>
      <c r="B8631">
        <v>1</v>
      </c>
      <c r="C8631" t="s">
        <v>80</v>
      </c>
      <c r="D8631" t="s">
        <v>106</v>
      </c>
      <c r="E8631" t="s">
        <v>194</v>
      </c>
      <c r="F8631" t="s">
        <v>9892</v>
      </c>
      <c r="G8631" t="s">
        <v>161</v>
      </c>
      <c r="H8631" t="s">
        <v>144</v>
      </c>
      <c r="I8631" t="s">
        <v>136</v>
      </c>
      <c r="J8631" t="s">
        <v>137</v>
      </c>
      <c r="K8631" t="s">
        <v>162</v>
      </c>
      <c r="L8631" t="s">
        <v>23455</v>
      </c>
      <c r="M8631" t="s">
        <v>23456</v>
      </c>
      <c r="N8631">
        <v>0.82</v>
      </c>
      <c r="O8631">
        <v>0</v>
      </c>
      <c r="P8631">
        <v>616</v>
      </c>
      <c r="Q8631">
        <v>26</v>
      </c>
      <c r="R8631">
        <v>186</v>
      </c>
      <c r="S8631">
        <v>12</v>
      </c>
      <c r="T8631">
        <v>138</v>
      </c>
      <c r="U8631">
        <v>0</v>
      </c>
      <c r="V8631">
        <v>0</v>
      </c>
      <c r="W8631">
        <v>0</v>
      </c>
      <c r="X8631">
        <v>144.27995931996978</v>
      </c>
      <c r="Y8631">
        <v>258.34058863686664</v>
      </c>
      <c r="Z8631">
        <v>365.2983516243853</v>
      </c>
      <c r="AA8631">
        <v>52.834943689295869</v>
      </c>
      <c r="AB8631">
        <v>276.2902340670185</v>
      </c>
      <c r="AC8631">
        <v>0</v>
      </c>
      <c r="AD8631">
        <v>0</v>
      </c>
      <c r="AE8631">
        <v>1097.044077337536</v>
      </c>
    </row>
    <row r="8632" spans="1:31" x14ac:dyDescent="0.3">
      <c r="A8632">
        <v>2644186</v>
      </c>
      <c r="B8632">
        <v>1</v>
      </c>
      <c r="C8632" t="s">
        <v>81</v>
      </c>
      <c r="D8632" t="s">
        <v>115</v>
      </c>
      <c r="E8632" t="s">
        <v>165</v>
      </c>
      <c r="F8632" t="s">
        <v>23457</v>
      </c>
      <c r="G8632" t="s">
        <v>224</v>
      </c>
      <c r="H8632" t="s">
        <v>135</v>
      </c>
      <c r="I8632" t="s">
        <v>136</v>
      </c>
      <c r="J8632" t="s">
        <v>137</v>
      </c>
      <c r="K8632" t="s">
        <v>138</v>
      </c>
      <c r="L8632" t="s">
        <v>23458</v>
      </c>
      <c r="M8632" t="s">
        <v>23459</v>
      </c>
      <c r="N8632">
        <v>2.4575</v>
      </c>
      <c r="O8632">
        <v>0</v>
      </c>
      <c r="P8632">
        <v>5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7.4680298386959842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7.4680298386959842</v>
      </c>
    </row>
    <row r="8633" spans="1:31" x14ac:dyDescent="0.3">
      <c r="A8633">
        <v>2643545</v>
      </c>
      <c r="B8633">
        <v>1</v>
      </c>
      <c r="C8633" t="s">
        <v>80</v>
      </c>
      <c r="D8633" t="s">
        <v>109</v>
      </c>
      <c r="E8633" t="s">
        <v>194</v>
      </c>
      <c r="F8633" t="s">
        <v>23160</v>
      </c>
      <c r="G8633" t="s">
        <v>149</v>
      </c>
      <c r="H8633" t="s">
        <v>144</v>
      </c>
      <c r="I8633" t="s">
        <v>136</v>
      </c>
      <c r="J8633" t="s">
        <v>137</v>
      </c>
      <c r="K8633" t="s">
        <v>138</v>
      </c>
      <c r="L8633" t="s">
        <v>23460</v>
      </c>
      <c r="M8633" t="s">
        <v>23461</v>
      </c>
      <c r="N8633">
        <v>0.71499999999999997</v>
      </c>
      <c r="O8633">
        <v>0</v>
      </c>
      <c r="P8633">
        <v>541</v>
      </c>
      <c r="Q8633">
        <v>0</v>
      </c>
      <c r="R8633">
        <v>34</v>
      </c>
      <c r="S8633">
        <v>1</v>
      </c>
      <c r="T8633">
        <v>69</v>
      </c>
      <c r="U8633">
        <v>0</v>
      </c>
      <c r="V8633">
        <v>0</v>
      </c>
      <c r="W8633">
        <v>0</v>
      </c>
      <c r="X8633">
        <v>47.136897250993989</v>
      </c>
      <c r="Y8633">
        <v>0</v>
      </c>
      <c r="Z8633">
        <v>18.296700200153065</v>
      </c>
      <c r="AA8633">
        <v>2.464202712335168</v>
      </c>
      <c r="AB8633">
        <v>20.653218424464811</v>
      </c>
      <c r="AC8633">
        <v>0</v>
      </c>
      <c r="AD8633">
        <v>0</v>
      </c>
      <c r="AE8633">
        <v>88.551018587947027</v>
      </c>
    </row>
    <row r="8634" spans="1:31" x14ac:dyDescent="0.3">
      <c r="A8634">
        <v>2643877</v>
      </c>
      <c r="B8634">
        <v>1</v>
      </c>
      <c r="C8634" t="s">
        <v>80</v>
      </c>
      <c r="D8634" t="s">
        <v>96</v>
      </c>
      <c r="E8634" t="s">
        <v>132</v>
      </c>
      <c r="F8634" t="s">
        <v>23462</v>
      </c>
      <c r="G8634" t="s">
        <v>134</v>
      </c>
      <c r="H8634" t="s">
        <v>135</v>
      </c>
      <c r="I8634" t="s">
        <v>136</v>
      </c>
      <c r="J8634" t="s">
        <v>137</v>
      </c>
      <c r="K8634" t="s">
        <v>138</v>
      </c>
      <c r="L8634" t="s">
        <v>23463</v>
      </c>
      <c r="M8634" t="s">
        <v>23464</v>
      </c>
      <c r="N8634">
        <v>4.9744444440000004</v>
      </c>
      <c r="O8634">
        <v>0</v>
      </c>
      <c r="P8634">
        <v>1</v>
      </c>
      <c r="Q8634">
        <v>0</v>
      </c>
      <c r="R8634">
        <v>0</v>
      </c>
      <c r="S8634">
        <v>0</v>
      </c>
      <c r="T8634">
        <v>1</v>
      </c>
      <c r="U8634">
        <v>0</v>
      </c>
      <c r="V8634">
        <v>0</v>
      </c>
      <c r="W8634">
        <v>0</v>
      </c>
      <c r="X8634">
        <v>2.6644643014867406</v>
      </c>
      <c r="Y8634">
        <v>0</v>
      </c>
      <c r="Z8634">
        <v>0</v>
      </c>
      <c r="AA8634">
        <v>0</v>
      </c>
      <c r="AB8634">
        <v>51.996489937548681</v>
      </c>
      <c r="AC8634">
        <v>0</v>
      </c>
      <c r="AD8634">
        <v>0</v>
      </c>
      <c r="AE8634">
        <v>54.660954239035419</v>
      </c>
    </row>
    <row r="8635" spans="1:31" x14ac:dyDescent="0.3">
      <c r="A8635">
        <v>2643513</v>
      </c>
      <c r="B8635">
        <v>2</v>
      </c>
      <c r="C8635" t="s">
        <v>80</v>
      </c>
      <c r="D8635" t="s">
        <v>88</v>
      </c>
      <c r="E8635" t="s">
        <v>141</v>
      </c>
      <c r="F8635" t="s">
        <v>23465</v>
      </c>
      <c r="G8635" t="s">
        <v>1651</v>
      </c>
      <c r="H8635" t="s">
        <v>144</v>
      </c>
      <c r="I8635" t="s">
        <v>136</v>
      </c>
      <c r="J8635" t="s">
        <v>137</v>
      </c>
      <c r="K8635" t="s">
        <v>138</v>
      </c>
      <c r="L8635" t="s">
        <v>23397</v>
      </c>
      <c r="M8635" t="s">
        <v>23466</v>
      </c>
      <c r="N8635">
        <v>2.8202777769999998</v>
      </c>
      <c r="O8635">
        <v>0</v>
      </c>
      <c r="P8635">
        <v>217</v>
      </c>
      <c r="Q8635">
        <v>0</v>
      </c>
      <c r="R8635">
        <v>0</v>
      </c>
      <c r="S8635">
        <v>0</v>
      </c>
      <c r="T8635">
        <v>22</v>
      </c>
      <c r="U8635">
        <v>2</v>
      </c>
      <c r="V8635">
        <v>0</v>
      </c>
      <c r="W8635">
        <v>0</v>
      </c>
      <c r="X8635">
        <v>186.33056573534128</v>
      </c>
      <c r="Y8635">
        <v>0</v>
      </c>
      <c r="Z8635">
        <v>0</v>
      </c>
      <c r="AA8635">
        <v>0</v>
      </c>
      <c r="AB8635">
        <v>206.0538024948431</v>
      </c>
      <c r="AC8635">
        <v>1781.2315487346038</v>
      </c>
      <c r="AD8635">
        <v>0</v>
      </c>
      <c r="AE8635">
        <v>2173.6159169647881</v>
      </c>
    </row>
    <row r="8636" spans="1:31" x14ac:dyDescent="0.3">
      <c r="A8636">
        <v>2643731</v>
      </c>
      <c r="B8636">
        <v>1</v>
      </c>
      <c r="C8636" t="s">
        <v>80</v>
      </c>
      <c r="D8636" t="s">
        <v>82</v>
      </c>
      <c r="E8636" t="s">
        <v>214</v>
      </c>
      <c r="F8636" t="s">
        <v>23467</v>
      </c>
      <c r="G8636" t="s">
        <v>300</v>
      </c>
      <c r="H8636" t="s">
        <v>135</v>
      </c>
      <c r="I8636" t="s">
        <v>136</v>
      </c>
      <c r="J8636" t="s">
        <v>137</v>
      </c>
      <c r="K8636" t="s">
        <v>138</v>
      </c>
      <c r="L8636" t="s">
        <v>23468</v>
      </c>
      <c r="M8636" t="s">
        <v>23469</v>
      </c>
      <c r="N8636">
        <v>2.369444444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68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162.54397329202507</v>
      </c>
      <c r="AC8636">
        <v>0</v>
      </c>
      <c r="AD8636">
        <v>0</v>
      </c>
      <c r="AE8636">
        <v>162.54397329202507</v>
      </c>
    </row>
    <row r="8637" spans="1:31" x14ac:dyDescent="0.3">
      <c r="A8637">
        <v>2644169</v>
      </c>
      <c r="B8637">
        <v>1</v>
      </c>
      <c r="C8637" t="s">
        <v>81</v>
      </c>
      <c r="D8637" t="s">
        <v>122</v>
      </c>
      <c r="E8637" t="s">
        <v>194</v>
      </c>
      <c r="F8637" t="s">
        <v>5828</v>
      </c>
      <c r="G8637" t="s">
        <v>149</v>
      </c>
      <c r="H8637" t="s">
        <v>144</v>
      </c>
      <c r="I8637" t="s">
        <v>136</v>
      </c>
      <c r="J8637" t="s">
        <v>137</v>
      </c>
      <c r="K8637" t="s">
        <v>138</v>
      </c>
      <c r="L8637" t="s">
        <v>23470</v>
      </c>
      <c r="M8637" t="s">
        <v>23471</v>
      </c>
      <c r="N8637">
        <v>0.41888888800000001</v>
      </c>
      <c r="O8637">
        <v>16</v>
      </c>
      <c r="P8637">
        <v>866</v>
      </c>
      <c r="Q8637">
        <v>72</v>
      </c>
      <c r="R8637">
        <v>41</v>
      </c>
      <c r="S8637">
        <v>16</v>
      </c>
      <c r="T8637">
        <v>49</v>
      </c>
      <c r="U8637">
        <v>0</v>
      </c>
      <c r="V8637">
        <v>1</v>
      </c>
      <c r="W8637">
        <v>2.5070690555032025</v>
      </c>
      <c r="X8637">
        <v>56.450155698225615</v>
      </c>
      <c r="Y8637">
        <v>52.91335981253453</v>
      </c>
      <c r="Z8637">
        <v>20.268351315220997</v>
      </c>
      <c r="AA8637">
        <v>21.529284290391345</v>
      </c>
      <c r="AB8637">
        <v>14.258131876452591</v>
      </c>
      <c r="AC8637">
        <v>0</v>
      </c>
      <c r="AD8637">
        <v>1.5525312240557483</v>
      </c>
      <c r="AE8637">
        <v>169.47888327238402</v>
      </c>
    </row>
    <row r="8638" spans="1:31" x14ac:dyDescent="0.3">
      <c r="A8638">
        <v>2643791</v>
      </c>
      <c r="B8638">
        <v>1</v>
      </c>
      <c r="C8638" t="s">
        <v>81</v>
      </c>
      <c r="D8638" t="s">
        <v>120</v>
      </c>
      <c r="E8638" t="s">
        <v>194</v>
      </c>
      <c r="F8638" t="s">
        <v>396</v>
      </c>
      <c r="G8638" t="s">
        <v>220</v>
      </c>
      <c r="H8638" t="s">
        <v>144</v>
      </c>
      <c r="I8638" t="s">
        <v>136</v>
      </c>
      <c r="J8638" t="s">
        <v>137</v>
      </c>
      <c r="K8638" t="s">
        <v>162</v>
      </c>
      <c r="L8638" t="s">
        <v>23472</v>
      </c>
      <c r="M8638" t="s">
        <v>23473</v>
      </c>
      <c r="N8638">
        <v>1.146111111</v>
      </c>
      <c r="O8638">
        <v>7</v>
      </c>
      <c r="P8638">
        <v>1217</v>
      </c>
      <c r="Q8638">
        <v>114</v>
      </c>
      <c r="R8638">
        <v>66</v>
      </c>
      <c r="S8638">
        <v>23</v>
      </c>
      <c r="T8638">
        <v>67</v>
      </c>
      <c r="U8638">
        <v>2</v>
      </c>
      <c r="V8638">
        <v>0</v>
      </c>
      <c r="W8638">
        <v>2.5596136866403922</v>
      </c>
      <c r="X8638">
        <v>289.88724337701927</v>
      </c>
      <c r="Y8638">
        <v>782.54196424611234</v>
      </c>
      <c r="Z8638">
        <v>270.77176731944672</v>
      </c>
      <c r="AA8638">
        <v>146.22171152139188</v>
      </c>
      <c r="AB8638">
        <v>60.749291485468859</v>
      </c>
      <c r="AC8638">
        <v>72.554388752606457</v>
      </c>
      <c r="AD8638">
        <v>0</v>
      </c>
      <c r="AE8638">
        <v>1625.2859803886859</v>
      </c>
    </row>
    <row r="8639" spans="1:31" x14ac:dyDescent="0.3">
      <c r="A8639">
        <v>2643983</v>
      </c>
      <c r="B8639">
        <v>1</v>
      </c>
      <c r="C8639" t="s">
        <v>80</v>
      </c>
      <c r="D8639" t="s">
        <v>96</v>
      </c>
      <c r="E8639" t="s">
        <v>132</v>
      </c>
      <c r="F8639" t="s">
        <v>23474</v>
      </c>
      <c r="G8639" t="s">
        <v>228</v>
      </c>
      <c r="H8639" t="s">
        <v>135</v>
      </c>
      <c r="I8639" t="s">
        <v>136</v>
      </c>
      <c r="J8639" t="s">
        <v>137</v>
      </c>
      <c r="K8639" t="s">
        <v>138</v>
      </c>
      <c r="L8639" t="s">
        <v>23475</v>
      </c>
      <c r="M8639" t="s">
        <v>23476</v>
      </c>
      <c r="N8639">
        <v>4.0322222219999997</v>
      </c>
      <c r="O8639">
        <v>0</v>
      </c>
      <c r="P8639">
        <v>1</v>
      </c>
      <c r="Q8639">
        <v>0</v>
      </c>
      <c r="R8639">
        <v>0</v>
      </c>
      <c r="S8639">
        <v>0</v>
      </c>
      <c r="T8639">
        <v>2</v>
      </c>
      <c r="U8639">
        <v>0</v>
      </c>
      <c r="V8639">
        <v>0</v>
      </c>
      <c r="W8639">
        <v>0</v>
      </c>
      <c r="X8639">
        <v>0.81154077674921909</v>
      </c>
      <c r="Y8639">
        <v>0</v>
      </c>
      <c r="Z8639">
        <v>0</v>
      </c>
      <c r="AA8639">
        <v>0</v>
      </c>
      <c r="AB8639">
        <v>21.342493847352312</v>
      </c>
      <c r="AC8639">
        <v>0</v>
      </c>
      <c r="AD8639">
        <v>0</v>
      </c>
      <c r="AE8639">
        <v>22.154034624101531</v>
      </c>
    </row>
    <row r="8640" spans="1:31" x14ac:dyDescent="0.3">
      <c r="A8640">
        <v>2644152</v>
      </c>
      <c r="B8640">
        <v>1</v>
      </c>
      <c r="C8640" t="s">
        <v>81</v>
      </c>
      <c r="D8640" t="s">
        <v>112</v>
      </c>
      <c r="E8640" t="s">
        <v>132</v>
      </c>
      <c r="F8640" t="s">
        <v>23477</v>
      </c>
      <c r="G8640" t="s">
        <v>134</v>
      </c>
      <c r="H8640" t="s">
        <v>135</v>
      </c>
      <c r="I8640" t="s">
        <v>136</v>
      </c>
      <c r="J8640" t="s">
        <v>137</v>
      </c>
      <c r="K8640" t="s">
        <v>138</v>
      </c>
      <c r="L8640" t="s">
        <v>23478</v>
      </c>
      <c r="M8640" t="s">
        <v>23479</v>
      </c>
      <c r="N8640">
        <v>0.33611111100000002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1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0.71401483721414383</v>
      </c>
      <c r="AC8640">
        <v>0</v>
      </c>
      <c r="AD8640">
        <v>0</v>
      </c>
      <c r="AE8640">
        <v>0.71401483721414383</v>
      </c>
    </row>
    <row r="8641" spans="1:31" x14ac:dyDescent="0.3">
      <c r="A8641">
        <v>2643631</v>
      </c>
      <c r="B8641">
        <v>1</v>
      </c>
      <c r="C8641" t="s">
        <v>80</v>
      </c>
      <c r="D8641" t="s">
        <v>100</v>
      </c>
      <c r="E8641" t="s">
        <v>141</v>
      </c>
      <c r="F8641" t="s">
        <v>1144</v>
      </c>
      <c r="G8641" t="s">
        <v>161</v>
      </c>
      <c r="H8641" t="s">
        <v>144</v>
      </c>
      <c r="I8641" t="s">
        <v>136</v>
      </c>
      <c r="J8641" t="s">
        <v>137</v>
      </c>
      <c r="K8641" t="s">
        <v>162</v>
      </c>
      <c r="L8641" t="s">
        <v>23480</v>
      </c>
      <c r="M8641" t="s">
        <v>23086</v>
      </c>
      <c r="N8641">
        <v>7.7911111110000002</v>
      </c>
      <c r="O8641">
        <v>2</v>
      </c>
      <c r="P8641">
        <v>913</v>
      </c>
      <c r="Q8641">
        <v>4</v>
      </c>
      <c r="R8641">
        <v>44</v>
      </c>
      <c r="S8641">
        <v>11</v>
      </c>
      <c r="T8641">
        <v>69</v>
      </c>
      <c r="U8641">
        <v>0</v>
      </c>
      <c r="V8641">
        <v>0</v>
      </c>
      <c r="W8641">
        <v>4.1955834937606022</v>
      </c>
      <c r="X8641">
        <v>4022.8820805030505</v>
      </c>
      <c r="Y8641">
        <v>32.299545488128793</v>
      </c>
      <c r="Z8641">
        <v>498.56241299344316</v>
      </c>
      <c r="AA8641">
        <v>815.4730590481862</v>
      </c>
      <c r="AB8641">
        <v>858.85529668178901</v>
      </c>
      <c r="AC8641">
        <v>0</v>
      </c>
      <c r="AD8641">
        <v>0</v>
      </c>
      <c r="AE8641">
        <v>6232.2679782083578</v>
      </c>
    </row>
    <row r="8642" spans="1:31" x14ac:dyDescent="0.3">
      <c r="A8642">
        <v>2643917</v>
      </c>
      <c r="B8642">
        <v>1</v>
      </c>
      <c r="C8642" t="s">
        <v>80</v>
      </c>
      <c r="D8642" t="s">
        <v>96</v>
      </c>
      <c r="E8642" t="s">
        <v>152</v>
      </c>
      <c r="F8642" t="s">
        <v>23481</v>
      </c>
      <c r="G8642" t="s">
        <v>191</v>
      </c>
      <c r="H8642" t="s">
        <v>135</v>
      </c>
      <c r="I8642" t="s">
        <v>136</v>
      </c>
      <c r="J8642" t="s">
        <v>137</v>
      </c>
      <c r="K8642" t="s">
        <v>138</v>
      </c>
      <c r="L8642" t="s">
        <v>23482</v>
      </c>
      <c r="M8642" t="s">
        <v>23483</v>
      </c>
      <c r="N8642">
        <v>3.6694444439999998</v>
      </c>
      <c r="O8642">
        <v>0</v>
      </c>
      <c r="P8642">
        <v>104</v>
      </c>
      <c r="Q8642">
        <v>0</v>
      </c>
      <c r="R8642">
        <v>0</v>
      </c>
      <c r="S8642">
        <v>0</v>
      </c>
      <c r="T8642">
        <v>21</v>
      </c>
      <c r="U8642">
        <v>0</v>
      </c>
      <c r="V8642">
        <v>0</v>
      </c>
      <c r="W8642">
        <v>0</v>
      </c>
      <c r="X8642">
        <v>248.36676829120751</v>
      </c>
      <c r="Y8642">
        <v>0</v>
      </c>
      <c r="Z8642">
        <v>0</v>
      </c>
      <c r="AA8642">
        <v>0</v>
      </c>
      <c r="AB8642">
        <v>146.35828200778019</v>
      </c>
      <c r="AC8642">
        <v>0</v>
      </c>
      <c r="AD8642">
        <v>0</v>
      </c>
      <c r="AE8642">
        <v>394.7250502989877</v>
      </c>
    </row>
    <row r="8643" spans="1:31" x14ac:dyDescent="0.3">
      <c r="A8643">
        <v>2643579</v>
      </c>
      <c r="B8643">
        <v>2</v>
      </c>
      <c r="C8643" t="s">
        <v>80</v>
      </c>
      <c r="D8643" t="s">
        <v>97</v>
      </c>
      <c r="E8643" t="s">
        <v>141</v>
      </c>
      <c r="F8643" t="s">
        <v>15658</v>
      </c>
      <c r="G8643" t="s">
        <v>143</v>
      </c>
      <c r="H8643" t="s">
        <v>144</v>
      </c>
      <c r="I8643" t="s">
        <v>136</v>
      </c>
      <c r="J8643" t="s">
        <v>137</v>
      </c>
      <c r="K8643" t="s">
        <v>138</v>
      </c>
      <c r="L8643" t="s">
        <v>23441</v>
      </c>
      <c r="M8643" t="s">
        <v>23484</v>
      </c>
      <c r="N8643">
        <v>0.88305555499999999</v>
      </c>
      <c r="O8643">
        <v>5</v>
      </c>
      <c r="P8643">
        <v>1936</v>
      </c>
      <c r="Q8643">
        <v>3</v>
      </c>
      <c r="R8643">
        <v>251</v>
      </c>
      <c r="S8643">
        <v>13</v>
      </c>
      <c r="T8643">
        <v>275</v>
      </c>
      <c r="U8643">
        <v>0</v>
      </c>
      <c r="V8643">
        <v>0</v>
      </c>
      <c r="W8643">
        <v>242.60479168016363</v>
      </c>
      <c r="X8643">
        <v>627.23451973506803</v>
      </c>
      <c r="Y8643">
        <v>2.0444167279141343</v>
      </c>
      <c r="Z8643">
        <v>120.38868531461165</v>
      </c>
      <c r="AA8643">
        <v>468.34765201525903</v>
      </c>
      <c r="AB8643">
        <v>309.85032768249062</v>
      </c>
      <c r="AC8643">
        <v>0</v>
      </c>
      <c r="AD8643">
        <v>0</v>
      </c>
      <c r="AE8643">
        <v>1770.4703931555071</v>
      </c>
    </row>
    <row r="8644" spans="1:31" x14ac:dyDescent="0.3">
      <c r="A8644">
        <v>2643797</v>
      </c>
      <c r="B8644">
        <v>1</v>
      </c>
      <c r="C8644" t="s">
        <v>80</v>
      </c>
      <c r="D8644" t="s">
        <v>83</v>
      </c>
      <c r="E8644" t="s">
        <v>152</v>
      </c>
      <c r="F8644" t="s">
        <v>23485</v>
      </c>
      <c r="G8644" t="s">
        <v>3578</v>
      </c>
      <c r="H8644" t="s">
        <v>135</v>
      </c>
      <c r="I8644" t="s">
        <v>136</v>
      </c>
      <c r="J8644" t="s">
        <v>137</v>
      </c>
      <c r="K8644" t="s">
        <v>138</v>
      </c>
      <c r="L8644" t="s">
        <v>23486</v>
      </c>
      <c r="M8644" t="s">
        <v>23487</v>
      </c>
      <c r="N8644">
        <v>0.325833333</v>
      </c>
      <c r="O8644">
        <v>0</v>
      </c>
      <c r="P8644">
        <v>101</v>
      </c>
      <c r="Q8644">
        <v>0</v>
      </c>
      <c r="R8644">
        <v>3</v>
      </c>
      <c r="S8644">
        <v>0</v>
      </c>
      <c r="T8644">
        <v>8</v>
      </c>
      <c r="U8644">
        <v>0</v>
      </c>
      <c r="V8644">
        <v>0</v>
      </c>
      <c r="W8644">
        <v>0</v>
      </c>
      <c r="X8644">
        <v>7.2357919730282196</v>
      </c>
      <c r="Y8644">
        <v>0</v>
      </c>
      <c r="Z8644">
        <v>0.90722975267623163</v>
      </c>
      <c r="AA8644">
        <v>0</v>
      </c>
      <c r="AB8644">
        <v>5.9476113279914475</v>
      </c>
      <c r="AC8644">
        <v>0</v>
      </c>
      <c r="AD8644">
        <v>0</v>
      </c>
      <c r="AE8644">
        <v>14.090633053695898</v>
      </c>
    </row>
    <row r="8645" spans="1:31" x14ac:dyDescent="0.3">
      <c r="A8645">
        <v>2643505</v>
      </c>
      <c r="B8645">
        <v>1</v>
      </c>
      <c r="C8645" t="s">
        <v>81</v>
      </c>
      <c r="D8645" t="s">
        <v>120</v>
      </c>
      <c r="E8645" t="s">
        <v>147</v>
      </c>
      <c r="F8645" t="s">
        <v>14098</v>
      </c>
      <c r="G8645" t="s">
        <v>149</v>
      </c>
      <c r="H8645" t="s">
        <v>144</v>
      </c>
      <c r="I8645" t="s">
        <v>136</v>
      </c>
      <c r="J8645" t="s">
        <v>137</v>
      </c>
      <c r="K8645" t="s">
        <v>138</v>
      </c>
      <c r="L8645" t="s">
        <v>23488</v>
      </c>
      <c r="M8645" t="s">
        <v>23489</v>
      </c>
      <c r="N8645">
        <v>2.6047222219999999</v>
      </c>
      <c r="O8645">
        <v>0</v>
      </c>
      <c r="P8645">
        <v>524</v>
      </c>
      <c r="Q8645">
        <v>32</v>
      </c>
      <c r="R8645">
        <v>54</v>
      </c>
      <c r="S8645">
        <v>4</v>
      </c>
      <c r="T8645">
        <v>34</v>
      </c>
      <c r="U8645">
        <v>0</v>
      </c>
      <c r="V8645">
        <v>1</v>
      </c>
      <c r="W8645">
        <v>0</v>
      </c>
      <c r="X8645">
        <v>290.59643870906189</v>
      </c>
      <c r="Y8645">
        <v>504.21303926360514</v>
      </c>
      <c r="Z8645">
        <v>325.62759404854501</v>
      </c>
      <c r="AA8645">
        <v>27.327564850975278</v>
      </c>
      <c r="AB8645">
        <v>42.505343772292306</v>
      </c>
      <c r="AC8645">
        <v>0</v>
      </c>
      <c r="AD8645">
        <v>15.3383310779558</v>
      </c>
      <c r="AE8645">
        <v>1205.6083117224355</v>
      </c>
    </row>
    <row r="8646" spans="1:31" x14ac:dyDescent="0.3">
      <c r="A8646">
        <v>2643568</v>
      </c>
      <c r="B8646">
        <v>1</v>
      </c>
      <c r="C8646" t="s">
        <v>80</v>
      </c>
      <c r="D8646" t="s">
        <v>94</v>
      </c>
      <c r="E8646" t="s">
        <v>141</v>
      </c>
      <c r="F8646" t="s">
        <v>23490</v>
      </c>
      <c r="G8646" t="s">
        <v>143</v>
      </c>
      <c r="H8646" t="s">
        <v>144</v>
      </c>
      <c r="I8646" t="s">
        <v>136</v>
      </c>
      <c r="J8646" t="s">
        <v>137</v>
      </c>
      <c r="K8646" t="s">
        <v>138</v>
      </c>
      <c r="L8646" t="s">
        <v>23491</v>
      </c>
      <c r="M8646" t="s">
        <v>23492</v>
      </c>
      <c r="N8646">
        <v>2.9436111110000001</v>
      </c>
      <c r="O8646">
        <v>0</v>
      </c>
      <c r="P8646">
        <v>30</v>
      </c>
      <c r="Q8646">
        <v>0</v>
      </c>
      <c r="R8646">
        <v>105</v>
      </c>
      <c r="S8646">
        <v>0</v>
      </c>
      <c r="T8646">
        <v>23</v>
      </c>
      <c r="U8646">
        <v>0</v>
      </c>
      <c r="V8646">
        <v>0</v>
      </c>
      <c r="W8646">
        <v>0</v>
      </c>
      <c r="X8646">
        <v>21.548196515236931</v>
      </c>
      <c r="Y8646">
        <v>0</v>
      </c>
      <c r="Z8646">
        <v>337.71647636488183</v>
      </c>
      <c r="AA8646">
        <v>0</v>
      </c>
      <c r="AB8646">
        <v>67.165748872485551</v>
      </c>
      <c r="AC8646">
        <v>0</v>
      </c>
      <c r="AD8646">
        <v>0</v>
      </c>
      <c r="AE8646">
        <v>426.43042175260433</v>
      </c>
    </row>
    <row r="8647" spans="1:31" x14ac:dyDescent="0.3">
      <c r="A8647">
        <v>2644103</v>
      </c>
      <c r="B8647">
        <v>1</v>
      </c>
      <c r="C8647" t="s">
        <v>81</v>
      </c>
      <c r="D8647" t="s">
        <v>114</v>
      </c>
      <c r="E8647" t="s">
        <v>165</v>
      </c>
      <c r="F8647" t="s">
        <v>23493</v>
      </c>
      <c r="G8647" t="s">
        <v>224</v>
      </c>
      <c r="H8647" t="s">
        <v>135</v>
      </c>
      <c r="I8647" t="s">
        <v>136</v>
      </c>
      <c r="J8647" t="s">
        <v>137</v>
      </c>
      <c r="K8647" t="s">
        <v>138</v>
      </c>
      <c r="L8647" t="s">
        <v>23494</v>
      </c>
      <c r="M8647" t="s">
        <v>23495</v>
      </c>
      <c r="N8647">
        <v>1.743055555</v>
      </c>
      <c r="O8647">
        <v>0</v>
      </c>
      <c r="P8647">
        <v>30</v>
      </c>
      <c r="Q8647">
        <v>0</v>
      </c>
      <c r="R8647">
        <v>0</v>
      </c>
      <c r="S8647">
        <v>0</v>
      </c>
      <c r="T8647">
        <v>1</v>
      </c>
      <c r="U8647">
        <v>0</v>
      </c>
      <c r="V8647">
        <v>0</v>
      </c>
      <c r="W8647">
        <v>0</v>
      </c>
      <c r="X8647">
        <v>5.6604032629281917</v>
      </c>
      <c r="Y8647">
        <v>0</v>
      </c>
      <c r="Z8647">
        <v>0</v>
      </c>
      <c r="AA8647">
        <v>0</v>
      </c>
      <c r="AB8647">
        <v>0.86966445411548132</v>
      </c>
      <c r="AC8647">
        <v>0</v>
      </c>
      <c r="AD8647">
        <v>0</v>
      </c>
      <c r="AE8647">
        <v>6.5300677170436732</v>
      </c>
    </row>
    <row r="8648" spans="1:31" x14ac:dyDescent="0.3">
      <c r="A8648">
        <v>2643611</v>
      </c>
      <c r="B8648">
        <v>1</v>
      </c>
      <c r="C8648" t="s">
        <v>80</v>
      </c>
      <c r="D8648" t="s">
        <v>108</v>
      </c>
      <c r="E8648" t="s">
        <v>152</v>
      </c>
      <c r="F8648" t="s">
        <v>825</v>
      </c>
      <c r="G8648" t="s">
        <v>161</v>
      </c>
      <c r="H8648" t="s">
        <v>135</v>
      </c>
      <c r="I8648" t="s">
        <v>136</v>
      </c>
      <c r="J8648" t="s">
        <v>137</v>
      </c>
      <c r="K8648" t="s">
        <v>162</v>
      </c>
      <c r="L8648" t="s">
        <v>23496</v>
      </c>
      <c r="M8648" t="s">
        <v>23497</v>
      </c>
      <c r="N8648">
        <v>8.3047222220000005</v>
      </c>
      <c r="O8648">
        <v>0</v>
      </c>
      <c r="P8648">
        <v>39</v>
      </c>
      <c r="Q8648">
        <v>0</v>
      </c>
      <c r="R8648">
        <v>3</v>
      </c>
      <c r="S8648">
        <v>0</v>
      </c>
      <c r="T8648">
        <v>6</v>
      </c>
      <c r="U8648">
        <v>0</v>
      </c>
      <c r="V8648">
        <v>0</v>
      </c>
      <c r="W8648">
        <v>0</v>
      </c>
      <c r="X8648">
        <v>42.551305463581492</v>
      </c>
      <c r="Y8648">
        <v>0</v>
      </c>
      <c r="Z8648">
        <v>46.242072906679667</v>
      </c>
      <c r="AA8648">
        <v>0</v>
      </c>
      <c r="AB8648">
        <v>30.682741661424348</v>
      </c>
      <c r="AC8648">
        <v>0</v>
      </c>
      <c r="AD8648">
        <v>0</v>
      </c>
      <c r="AE8648">
        <v>119.47612003168551</v>
      </c>
    </row>
    <row r="8649" spans="1:31" x14ac:dyDescent="0.3">
      <c r="A8649">
        <v>2644217</v>
      </c>
      <c r="B8649">
        <v>2</v>
      </c>
      <c r="C8649" t="s">
        <v>81</v>
      </c>
      <c r="D8649" t="s">
        <v>112</v>
      </c>
      <c r="E8649" t="s">
        <v>141</v>
      </c>
      <c r="F8649" t="s">
        <v>10712</v>
      </c>
      <c r="G8649" t="s">
        <v>143</v>
      </c>
      <c r="H8649" t="s">
        <v>144</v>
      </c>
      <c r="I8649" t="s">
        <v>136</v>
      </c>
      <c r="J8649" t="s">
        <v>137</v>
      </c>
      <c r="K8649" t="s">
        <v>138</v>
      </c>
      <c r="L8649" t="s">
        <v>23266</v>
      </c>
      <c r="M8649" t="s">
        <v>23498</v>
      </c>
      <c r="N8649">
        <v>0.36</v>
      </c>
      <c r="O8649">
        <v>2</v>
      </c>
      <c r="P8649">
        <v>213</v>
      </c>
      <c r="Q8649">
        <v>30</v>
      </c>
      <c r="R8649">
        <v>43</v>
      </c>
      <c r="S8649">
        <v>5</v>
      </c>
      <c r="T8649">
        <v>43</v>
      </c>
      <c r="U8649">
        <v>0</v>
      </c>
      <c r="V8649">
        <v>0</v>
      </c>
      <c r="W8649">
        <v>2.9213204586352197</v>
      </c>
      <c r="X8649">
        <v>18.617059249016695</v>
      </c>
      <c r="Y8649">
        <v>38.031614447463681</v>
      </c>
      <c r="Z8649">
        <v>30.844467732203533</v>
      </c>
      <c r="AA8649">
        <v>4.3508040313025518</v>
      </c>
      <c r="AB8649">
        <v>4.2529183419689289</v>
      </c>
      <c r="AC8649">
        <v>0</v>
      </c>
      <c r="AD8649">
        <v>0</v>
      </c>
      <c r="AE8649">
        <v>99.018184260590601</v>
      </c>
    </row>
    <row r="8650" spans="1:31" x14ac:dyDescent="0.3">
      <c r="A8650">
        <v>2644212</v>
      </c>
      <c r="B8650">
        <v>1</v>
      </c>
      <c r="C8650" t="s">
        <v>80</v>
      </c>
      <c r="D8650" t="s">
        <v>111</v>
      </c>
      <c r="E8650" t="s">
        <v>152</v>
      </c>
      <c r="F8650" t="s">
        <v>23499</v>
      </c>
      <c r="G8650" t="s">
        <v>154</v>
      </c>
      <c r="H8650" t="s">
        <v>135</v>
      </c>
      <c r="I8650" t="s">
        <v>136</v>
      </c>
      <c r="J8650" t="s">
        <v>137</v>
      </c>
      <c r="K8650" t="s">
        <v>138</v>
      </c>
      <c r="L8650" t="s">
        <v>23500</v>
      </c>
      <c r="M8650" t="s">
        <v>23501</v>
      </c>
      <c r="N8650">
        <v>0.13750000000000001</v>
      </c>
      <c r="O8650">
        <v>0</v>
      </c>
      <c r="P8650">
        <v>1115</v>
      </c>
      <c r="Q8650">
        <v>0</v>
      </c>
      <c r="R8650">
        <v>0</v>
      </c>
      <c r="S8650">
        <v>0</v>
      </c>
      <c r="T8650">
        <v>81</v>
      </c>
      <c r="U8650">
        <v>0</v>
      </c>
      <c r="V8650">
        <v>0</v>
      </c>
      <c r="W8650">
        <v>0</v>
      </c>
      <c r="X8650">
        <v>44.677068300672012</v>
      </c>
      <c r="Y8650">
        <v>0</v>
      </c>
      <c r="Z8650">
        <v>0</v>
      </c>
      <c r="AA8650">
        <v>0</v>
      </c>
      <c r="AB8650">
        <v>6.5515942331730033</v>
      </c>
      <c r="AC8650">
        <v>0</v>
      </c>
      <c r="AD8650">
        <v>0</v>
      </c>
      <c r="AE8650">
        <v>51.228662533845018</v>
      </c>
    </row>
    <row r="8651" spans="1:31" x14ac:dyDescent="0.3">
      <c r="A8651">
        <v>2643548</v>
      </c>
      <c r="B8651">
        <v>1</v>
      </c>
      <c r="C8651" t="s">
        <v>80</v>
      </c>
      <c r="D8651" t="s">
        <v>95</v>
      </c>
      <c r="E8651" t="s">
        <v>152</v>
      </c>
      <c r="F8651" t="s">
        <v>2406</v>
      </c>
      <c r="G8651" t="s">
        <v>154</v>
      </c>
      <c r="H8651" t="s">
        <v>135</v>
      </c>
      <c r="I8651" t="s">
        <v>136</v>
      </c>
      <c r="J8651" t="s">
        <v>137</v>
      </c>
      <c r="K8651" t="s">
        <v>138</v>
      </c>
      <c r="L8651" t="s">
        <v>23502</v>
      </c>
      <c r="M8651" t="s">
        <v>23503</v>
      </c>
      <c r="N8651">
        <v>2.3877777770000002</v>
      </c>
      <c r="O8651">
        <v>0</v>
      </c>
      <c r="P8651">
        <v>121</v>
      </c>
      <c r="Q8651">
        <v>0</v>
      </c>
      <c r="R8651">
        <v>3</v>
      </c>
      <c r="S8651">
        <v>0</v>
      </c>
      <c r="T8651">
        <v>7</v>
      </c>
      <c r="U8651">
        <v>0</v>
      </c>
      <c r="V8651">
        <v>0</v>
      </c>
      <c r="W8651">
        <v>0</v>
      </c>
      <c r="X8651">
        <v>59.361759548343379</v>
      </c>
      <c r="Y8651">
        <v>0</v>
      </c>
      <c r="Z8651">
        <v>5.3962214483779478</v>
      </c>
      <c r="AA8651">
        <v>0</v>
      </c>
      <c r="AB8651">
        <v>2.0041156672521163</v>
      </c>
      <c r="AC8651">
        <v>0</v>
      </c>
      <c r="AD8651">
        <v>0</v>
      </c>
      <c r="AE8651">
        <v>66.762096663973452</v>
      </c>
    </row>
    <row r="8652" spans="1:31" x14ac:dyDescent="0.3">
      <c r="A8652">
        <v>2643467</v>
      </c>
      <c r="B8652">
        <v>2</v>
      </c>
      <c r="C8652" t="s">
        <v>80</v>
      </c>
      <c r="D8652" t="s">
        <v>94</v>
      </c>
      <c r="E8652" t="s">
        <v>152</v>
      </c>
      <c r="F8652" t="s">
        <v>23504</v>
      </c>
      <c r="G8652" t="s">
        <v>187</v>
      </c>
      <c r="H8652" t="s">
        <v>135</v>
      </c>
      <c r="I8652" t="s">
        <v>136</v>
      </c>
      <c r="J8652" t="s">
        <v>137</v>
      </c>
      <c r="K8652" t="s">
        <v>138</v>
      </c>
      <c r="L8652" t="s">
        <v>23329</v>
      </c>
      <c r="M8652" t="s">
        <v>23505</v>
      </c>
      <c r="N8652">
        <v>0.86944444399999998</v>
      </c>
      <c r="O8652">
        <v>0</v>
      </c>
      <c r="P8652">
        <v>15</v>
      </c>
      <c r="Q8652">
        <v>0</v>
      </c>
      <c r="R8652">
        <v>0</v>
      </c>
      <c r="S8652">
        <v>0</v>
      </c>
      <c r="T8652">
        <v>2</v>
      </c>
      <c r="U8652">
        <v>0</v>
      </c>
      <c r="V8652">
        <v>0</v>
      </c>
      <c r="W8652">
        <v>0</v>
      </c>
      <c r="X8652">
        <v>0.82790187209032196</v>
      </c>
      <c r="Y8652">
        <v>0</v>
      </c>
      <c r="Z8652">
        <v>0</v>
      </c>
      <c r="AA8652">
        <v>0</v>
      </c>
      <c r="AB8652">
        <v>2.4807430708804E-2</v>
      </c>
      <c r="AC8652">
        <v>0</v>
      </c>
      <c r="AD8652">
        <v>0</v>
      </c>
      <c r="AE8652">
        <v>0.85270930279912593</v>
      </c>
    </row>
    <row r="8653" spans="1:31" x14ac:dyDescent="0.3">
      <c r="A8653">
        <v>2644020</v>
      </c>
      <c r="B8653">
        <v>1</v>
      </c>
      <c r="C8653" t="s">
        <v>81</v>
      </c>
      <c r="D8653" t="s">
        <v>118</v>
      </c>
      <c r="E8653" t="s">
        <v>132</v>
      </c>
      <c r="F8653" t="s">
        <v>23506</v>
      </c>
      <c r="G8653" t="s">
        <v>134</v>
      </c>
      <c r="H8653" t="s">
        <v>135</v>
      </c>
      <c r="I8653" t="s">
        <v>136</v>
      </c>
      <c r="J8653" t="s">
        <v>137</v>
      </c>
      <c r="K8653" t="s">
        <v>138</v>
      </c>
      <c r="L8653" t="s">
        <v>23507</v>
      </c>
      <c r="M8653" t="s">
        <v>23508</v>
      </c>
      <c r="N8653">
        <v>1.420833333</v>
      </c>
      <c r="O8653">
        <v>0</v>
      </c>
      <c r="P8653">
        <v>1</v>
      </c>
      <c r="Q8653">
        <v>0</v>
      </c>
      <c r="R8653">
        <v>0</v>
      </c>
      <c r="S8653">
        <v>0</v>
      </c>
      <c r="T8653">
        <v>6</v>
      </c>
      <c r="U8653">
        <v>0</v>
      </c>
      <c r="V8653">
        <v>0</v>
      </c>
      <c r="W8653">
        <v>0</v>
      </c>
      <c r="X8653">
        <v>0.68354987586392302</v>
      </c>
      <c r="Y8653">
        <v>0</v>
      </c>
      <c r="Z8653">
        <v>0</v>
      </c>
      <c r="AA8653">
        <v>0</v>
      </c>
      <c r="AB8653">
        <v>2.2070329074517354</v>
      </c>
      <c r="AC8653">
        <v>0</v>
      </c>
      <c r="AD8653">
        <v>0</v>
      </c>
      <c r="AE8653">
        <v>2.8905827833156583</v>
      </c>
    </row>
    <row r="8654" spans="1:31" x14ac:dyDescent="0.3">
      <c r="A8654">
        <v>2643542</v>
      </c>
      <c r="B8654">
        <v>1</v>
      </c>
      <c r="C8654" t="s">
        <v>80</v>
      </c>
      <c r="D8654" t="s">
        <v>107</v>
      </c>
      <c r="E8654" t="s">
        <v>147</v>
      </c>
      <c r="F8654" t="s">
        <v>482</v>
      </c>
      <c r="G8654" t="s">
        <v>149</v>
      </c>
      <c r="H8654" t="s">
        <v>144</v>
      </c>
      <c r="I8654" t="s">
        <v>136</v>
      </c>
      <c r="J8654" t="s">
        <v>137</v>
      </c>
      <c r="K8654" t="s">
        <v>138</v>
      </c>
      <c r="L8654" t="s">
        <v>23509</v>
      </c>
      <c r="M8654" t="s">
        <v>23510</v>
      </c>
      <c r="N8654">
        <v>1.161944444</v>
      </c>
      <c r="O8654">
        <v>1</v>
      </c>
      <c r="P8654">
        <v>114</v>
      </c>
      <c r="Q8654">
        <v>6</v>
      </c>
      <c r="R8654">
        <v>38</v>
      </c>
      <c r="S8654">
        <v>6</v>
      </c>
      <c r="T8654">
        <v>20</v>
      </c>
      <c r="U8654">
        <v>0</v>
      </c>
      <c r="V8654">
        <v>0</v>
      </c>
      <c r="W8654">
        <v>22.962023647433533</v>
      </c>
      <c r="X8654">
        <v>43.420160896241661</v>
      </c>
      <c r="Y8654">
        <v>42.434108790812424</v>
      </c>
      <c r="Z8654">
        <v>122.49612673944718</v>
      </c>
      <c r="AA8654">
        <v>276.98483580061179</v>
      </c>
      <c r="AB8654">
        <v>54.186074385513031</v>
      </c>
      <c r="AC8654">
        <v>0</v>
      </c>
      <c r="AD8654">
        <v>0</v>
      </c>
      <c r="AE8654">
        <v>562.48333026005957</v>
      </c>
    </row>
    <row r="8655" spans="1:31" x14ac:dyDescent="0.3">
      <c r="A8655">
        <v>2644172</v>
      </c>
      <c r="B8655">
        <v>1</v>
      </c>
      <c r="C8655" t="s">
        <v>80</v>
      </c>
      <c r="D8655" t="s">
        <v>85</v>
      </c>
      <c r="E8655" t="s">
        <v>214</v>
      </c>
      <c r="F8655" t="s">
        <v>23511</v>
      </c>
      <c r="G8655" t="s">
        <v>300</v>
      </c>
      <c r="H8655" t="s">
        <v>135</v>
      </c>
      <c r="I8655" t="s">
        <v>136</v>
      </c>
      <c r="J8655" t="s">
        <v>137</v>
      </c>
      <c r="K8655" t="s">
        <v>138</v>
      </c>
      <c r="L8655" t="s">
        <v>23512</v>
      </c>
      <c r="M8655" t="s">
        <v>23513</v>
      </c>
      <c r="N8655">
        <v>4.9458333330000004</v>
      </c>
      <c r="O8655">
        <v>0</v>
      </c>
      <c r="P8655">
        <v>91</v>
      </c>
      <c r="Q8655">
        <v>0</v>
      </c>
      <c r="R8655">
        <v>0</v>
      </c>
      <c r="S8655">
        <v>0</v>
      </c>
      <c r="T8655">
        <v>8</v>
      </c>
      <c r="U8655">
        <v>0</v>
      </c>
      <c r="V8655">
        <v>0</v>
      </c>
      <c r="W8655">
        <v>0</v>
      </c>
      <c r="X8655">
        <v>146.96438312863793</v>
      </c>
      <c r="Y8655">
        <v>0</v>
      </c>
      <c r="Z8655">
        <v>0</v>
      </c>
      <c r="AA8655">
        <v>0</v>
      </c>
      <c r="AB8655">
        <v>55.860445746968288</v>
      </c>
      <c r="AC8655">
        <v>0</v>
      </c>
      <c r="AD8655">
        <v>0</v>
      </c>
      <c r="AE8655">
        <v>202.82482887560622</v>
      </c>
    </row>
    <row r="8656" spans="1:31" x14ac:dyDescent="0.3">
      <c r="A8656">
        <v>2644275</v>
      </c>
      <c r="B8656">
        <v>1</v>
      </c>
      <c r="C8656" t="s">
        <v>80</v>
      </c>
      <c r="D8656" t="s">
        <v>104</v>
      </c>
      <c r="E8656" t="s">
        <v>141</v>
      </c>
      <c r="F8656" t="s">
        <v>8661</v>
      </c>
      <c r="G8656" t="s">
        <v>143</v>
      </c>
      <c r="H8656" t="s">
        <v>144</v>
      </c>
      <c r="I8656" t="s">
        <v>136</v>
      </c>
      <c r="J8656" t="s">
        <v>137</v>
      </c>
      <c r="K8656" t="s">
        <v>138</v>
      </c>
      <c r="L8656" t="s">
        <v>23514</v>
      </c>
      <c r="M8656" t="s">
        <v>23515</v>
      </c>
      <c r="N8656">
        <v>3.2825000000000002</v>
      </c>
      <c r="O8656">
        <v>0</v>
      </c>
      <c r="P8656">
        <v>4</v>
      </c>
      <c r="Q8656">
        <v>0</v>
      </c>
      <c r="R8656">
        <v>17</v>
      </c>
      <c r="S8656">
        <v>0</v>
      </c>
      <c r="T8656">
        <v>1</v>
      </c>
      <c r="U8656">
        <v>0</v>
      </c>
      <c r="V8656">
        <v>0</v>
      </c>
      <c r="W8656">
        <v>0</v>
      </c>
      <c r="X8656">
        <v>3.0835866635937297</v>
      </c>
      <c r="Y8656">
        <v>0</v>
      </c>
      <c r="Z8656">
        <v>31.847151319339766</v>
      </c>
      <c r="AA8656">
        <v>0</v>
      </c>
      <c r="AB8656">
        <v>2.5544226507278451</v>
      </c>
      <c r="AC8656">
        <v>0</v>
      </c>
      <c r="AD8656">
        <v>0</v>
      </c>
      <c r="AE8656">
        <v>37.485160633661337</v>
      </c>
    </row>
    <row r="8657" spans="1:31" x14ac:dyDescent="0.3">
      <c r="A8657">
        <v>2643688</v>
      </c>
      <c r="B8657">
        <v>1</v>
      </c>
      <c r="C8657" t="s">
        <v>81</v>
      </c>
      <c r="D8657" t="s">
        <v>115</v>
      </c>
      <c r="E8657" t="s">
        <v>141</v>
      </c>
      <c r="F8657" t="s">
        <v>23085</v>
      </c>
      <c r="G8657" t="s">
        <v>143</v>
      </c>
      <c r="H8657" t="s">
        <v>144</v>
      </c>
      <c r="I8657" t="s">
        <v>136</v>
      </c>
      <c r="J8657" t="s">
        <v>137</v>
      </c>
      <c r="K8657" t="s">
        <v>138</v>
      </c>
      <c r="L8657" t="s">
        <v>23516</v>
      </c>
      <c r="M8657" t="s">
        <v>23517</v>
      </c>
      <c r="N8657">
        <v>5.3888888880000003</v>
      </c>
      <c r="O8657">
        <v>0</v>
      </c>
      <c r="P8657">
        <v>22</v>
      </c>
      <c r="Q8657">
        <v>0</v>
      </c>
      <c r="R8657">
        <v>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19.131050876205613</v>
      </c>
      <c r="Y8657">
        <v>0</v>
      </c>
      <c r="Z8657">
        <v>16.827818533602702</v>
      </c>
      <c r="AA8657">
        <v>0</v>
      </c>
      <c r="AB8657">
        <v>0</v>
      </c>
      <c r="AC8657">
        <v>0</v>
      </c>
      <c r="AD8657">
        <v>0</v>
      </c>
      <c r="AE8657">
        <v>35.958869409808315</v>
      </c>
    </row>
    <row r="8658" spans="1:31" x14ac:dyDescent="0.3">
      <c r="A8658">
        <v>2643588</v>
      </c>
      <c r="B8658">
        <v>1</v>
      </c>
      <c r="C8658" t="s">
        <v>81</v>
      </c>
      <c r="D8658" t="s">
        <v>113</v>
      </c>
      <c r="E8658" t="s">
        <v>147</v>
      </c>
      <c r="F8658" t="s">
        <v>7536</v>
      </c>
      <c r="G8658" t="s">
        <v>149</v>
      </c>
      <c r="H8658" t="s">
        <v>144</v>
      </c>
      <c r="I8658" t="s">
        <v>136</v>
      </c>
      <c r="J8658" t="s">
        <v>137</v>
      </c>
      <c r="K8658" t="s">
        <v>138</v>
      </c>
      <c r="L8658" t="s">
        <v>23518</v>
      </c>
      <c r="M8658" t="s">
        <v>23519</v>
      </c>
      <c r="N8658">
        <v>1.906666666</v>
      </c>
      <c r="O8658">
        <v>2</v>
      </c>
      <c r="P8658">
        <v>321</v>
      </c>
      <c r="Q8658">
        <v>12</v>
      </c>
      <c r="R8658">
        <v>46</v>
      </c>
      <c r="S8658">
        <v>0</v>
      </c>
      <c r="T8658">
        <v>3</v>
      </c>
      <c r="U8658">
        <v>0</v>
      </c>
      <c r="V8658">
        <v>0</v>
      </c>
      <c r="W8658">
        <v>0.99677947607405604</v>
      </c>
      <c r="X8658">
        <v>110.91750090300214</v>
      </c>
      <c r="Y8658">
        <v>83.667391006881005</v>
      </c>
      <c r="Z8658">
        <v>277.58019198313804</v>
      </c>
      <c r="AA8658">
        <v>0</v>
      </c>
      <c r="AB8658">
        <v>5.550948431908739</v>
      </c>
      <c r="AC8658">
        <v>0</v>
      </c>
      <c r="AD8658">
        <v>0</v>
      </c>
      <c r="AE8658">
        <v>478.71281180100397</v>
      </c>
    </row>
    <row r="8659" spans="1:31" x14ac:dyDescent="0.3">
      <c r="A8659">
        <v>2644129</v>
      </c>
      <c r="B8659">
        <v>1</v>
      </c>
      <c r="C8659" t="s">
        <v>81</v>
      </c>
      <c r="D8659" t="s">
        <v>113</v>
      </c>
      <c r="E8659" t="s">
        <v>147</v>
      </c>
      <c r="F8659" t="s">
        <v>6451</v>
      </c>
      <c r="G8659" t="s">
        <v>149</v>
      </c>
      <c r="H8659" t="s">
        <v>144</v>
      </c>
      <c r="I8659" t="s">
        <v>136</v>
      </c>
      <c r="J8659" t="s">
        <v>137</v>
      </c>
      <c r="K8659" t="s">
        <v>138</v>
      </c>
      <c r="L8659" t="s">
        <v>23520</v>
      </c>
      <c r="M8659" t="s">
        <v>23521</v>
      </c>
      <c r="N8659">
        <v>0.17694444400000001</v>
      </c>
      <c r="O8659">
        <v>3</v>
      </c>
      <c r="P8659">
        <v>553</v>
      </c>
      <c r="Q8659">
        <v>2</v>
      </c>
      <c r="R8659">
        <v>40</v>
      </c>
      <c r="S8659">
        <v>0</v>
      </c>
      <c r="T8659">
        <v>15</v>
      </c>
      <c r="U8659">
        <v>0</v>
      </c>
      <c r="V8659">
        <v>0</v>
      </c>
      <c r="W8659">
        <v>0.15698950994999999</v>
      </c>
      <c r="X8659">
        <v>13.935785029036856</v>
      </c>
      <c r="Y8659">
        <v>2.2264612345910328</v>
      </c>
      <c r="Z8659">
        <v>9.236731125563546</v>
      </c>
      <c r="AA8659">
        <v>0</v>
      </c>
      <c r="AB8659">
        <v>2.2727970894878564</v>
      </c>
      <c r="AC8659">
        <v>0</v>
      </c>
      <c r="AD8659">
        <v>0</v>
      </c>
      <c r="AE8659">
        <v>27.828763988629287</v>
      </c>
    </row>
    <row r="8660" spans="1:31" x14ac:dyDescent="0.3">
      <c r="A8660">
        <v>2643963</v>
      </c>
      <c r="B8660">
        <v>1</v>
      </c>
      <c r="C8660" t="s">
        <v>80</v>
      </c>
      <c r="D8660" t="s">
        <v>87</v>
      </c>
      <c r="E8660" t="s">
        <v>132</v>
      </c>
      <c r="F8660" t="s">
        <v>23522</v>
      </c>
      <c r="G8660" t="s">
        <v>134</v>
      </c>
      <c r="H8660" t="s">
        <v>135</v>
      </c>
      <c r="I8660" t="s">
        <v>136</v>
      </c>
      <c r="J8660" t="s">
        <v>137</v>
      </c>
      <c r="K8660" t="s">
        <v>138</v>
      </c>
      <c r="L8660" t="s">
        <v>23523</v>
      </c>
      <c r="M8660" t="s">
        <v>23524</v>
      </c>
      <c r="N8660">
        <v>1.350833333</v>
      </c>
      <c r="O8660">
        <v>0</v>
      </c>
      <c r="P8660">
        <v>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0.76074449152032664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0.76074449152032664</v>
      </c>
    </row>
    <row r="8661" spans="1:31" x14ac:dyDescent="0.3">
      <c r="A8661">
        <v>2643771</v>
      </c>
      <c r="B8661">
        <v>1</v>
      </c>
      <c r="C8661" t="s">
        <v>80</v>
      </c>
      <c r="D8661" t="s">
        <v>82</v>
      </c>
      <c r="E8661" t="s">
        <v>214</v>
      </c>
      <c r="F8661" t="s">
        <v>23525</v>
      </c>
      <c r="G8661" t="s">
        <v>154</v>
      </c>
      <c r="H8661" t="s">
        <v>135</v>
      </c>
      <c r="I8661" t="s">
        <v>136</v>
      </c>
      <c r="J8661" t="s">
        <v>137</v>
      </c>
      <c r="K8661" t="s">
        <v>138</v>
      </c>
      <c r="L8661" t="s">
        <v>23526</v>
      </c>
      <c r="M8661" t="s">
        <v>23527</v>
      </c>
      <c r="N8661">
        <v>0.443611111</v>
      </c>
      <c r="O8661">
        <v>0</v>
      </c>
      <c r="P8661">
        <v>152</v>
      </c>
      <c r="Q8661">
        <v>0</v>
      </c>
      <c r="R8661">
        <v>0</v>
      </c>
      <c r="S8661">
        <v>0</v>
      </c>
      <c r="T8661">
        <v>23</v>
      </c>
      <c r="U8661">
        <v>0</v>
      </c>
      <c r="V8661">
        <v>0</v>
      </c>
      <c r="W8661">
        <v>0</v>
      </c>
      <c r="X8661">
        <v>16.50574252468359</v>
      </c>
      <c r="Y8661">
        <v>0</v>
      </c>
      <c r="Z8661">
        <v>0</v>
      </c>
      <c r="AA8661">
        <v>0</v>
      </c>
      <c r="AB8661">
        <v>13.290131917176456</v>
      </c>
      <c r="AC8661">
        <v>0</v>
      </c>
      <c r="AD8661">
        <v>0</v>
      </c>
      <c r="AE8661">
        <v>29.795874441860047</v>
      </c>
    </row>
    <row r="8662" spans="1:31" x14ac:dyDescent="0.3">
      <c r="A8662">
        <v>2643943</v>
      </c>
      <c r="B8662">
        <v>1</v>
      </c>
      <c r="C8662" t="s">
        <v>80</v>
      </c>
      <c r="D8662" t="s">
        <v>90</v>
      </c>
      <c r="E8662" t="s">
        <v>165</v>
      </c>
      <c r="F8662" t="s">
        <v>16349</v>
      </c>
      <c r="G8662" t="s">
        <v>224</v>
      </c>
      <c r="H8662" t="s">
        <v>135</v>
      </c>
      <c r="I8662" t="s">
        <v>136</v>
      </c>
      <c r="J8662" t="s">
        <v>137</v>
      </c>
      <c r="K8662" t="s">
        <v>138</v>
      </c>
      <c r="L8662" t="s">
        <v>23528</v>
      </c>
      <c r="M8662" t="s">
        <v>23529</v>
      </c>
      <c r="N8662">
        <v>2.2480555550000001</v>
      </c>
      <c r="O8662">
        <v>0</v>
      </c>
      <c r="P8662">
        <v>207</v>
      </c>
      <c r="Q8662">
        <v>0</v>
      </c>
      <c r="R8662">
        <v>0</v>
      </c>
      <c r="S8662">
        <v>0</v>
      </c>
      <c r="T8662">
        <v>47</v>
      </c>
      <c r="U8662">
        <v>0</v>
      </c>
      <c r="V8662">
        <v>0</v>
      </c>
      <c r="W8662">
        <v>0</v>
      </c>
      <c r="X8662">
        <v>134.94438860316967</v>
      </c>
      <c r="Y8662">
        <v>0</v>
      </c>
      <c r="Z8662">
        <v>0</v>
      </c>
      <c r="AA8662">
        <v>0</v>
      </c>
      <c r="AB8662">
        <v>124.29749543318646</v>
      </c>
      <c r="AC8662">
        <v>0</v>
      </c>
      <c r="AD8662">
        <v>0</v>
      </c>
      <c r="AE8662">
        <v>259.24188403635611</v>
      </c>
    </row>
    <row r="8663" spans="1:31" x14ac:dyDescent="0.3">
      <c r="A8663">
        <v>2643920</v>
      </c>
      <c r="B8663">
        <v>1</v>
      </c>
      <c r="C8663" t="s">
        <v>80</v>
      </c>
      <c r="D8663" t="s">
        <v>83</v>
      </c>
      <c r="E8663" t="s">
        <v>141</v>
      </c>
      <c r="F8663" t="s">
        <v>9659</v>
      </c>
      <c r="G8663" t="s">
        <v>149</v>
      </c>
      <c r="H8663" t="s">
        <v>144</v>
      </c>
      <c r="I8663" t="s">
        <v>136</v>
      </c>
      <c r="J8663" t="s">
        <v>137</v>
      </c>
      <c r="K8663" t="s">
        <v>138</v>
      </c>
      <c r="L8663" t="s">
        <v>23530</v>
      </c>
      <c r="M8663" t="s">
        <v>23531</v>
      </c>
      <c r="N8663">
        <v>0.18416666600000001</v>
      </c>
      <c r="O8663">
        <v>1</v>
      </c>
      <c r="P8663">
        <v>13</v>
      </c>
      <c r="Q8663">
        <v>0</v>
      </c>
      <c r="R8663">
        <v>1</v>
      </c>
      <c r="S8663">
        <v>20</v>
      </c>
      <c r="T8663">
        <v>35</v>
      </c>
      <c r="U8663">
        <v>6</v>
      </c>
      <c r="V8663">
        <v>1</v>
      </c>
      <c r="W8663">
        <v>0.20554001219070367</v>
      </c>
      <c r="X8663">
        <v>0.49405528374834451</v>
      </c>
      <c r="Y8663">
        <v>0</v>
      </c>
      <c r="Z8663">
        <v>0.4526407326630475</v>
      </c>
      <c r="AA8663">
        <v>42.234106951140916</v>
      </c>
      <c r="AB8663">
        <v>26.284381588193856</v>
      </c>
      <c r="AC8663">
        <v>214.56401382122294</v>
      </c>
      <c r="AD8663">
        <v>14.309536601545284</v>
      </c>
      <c r="AE8663">
        <v>298.54427499070511</v>
      </c>
    </row>
    <row r="8664" spans="1:31" x14ac:dyDescent="0.3">
      <c r="A8664">
        <v>2643565</v>
      </c>
      <c r="B8664">
        <v>1</v>
      </c>
      <c r="C8664" t="s">
        <v>81</v>
      </c>
      <c r="D8664" t="s">
        <v>127</v>
      </c>
      <c r="E8664" t="s">
        <v>147</v>
      </c>
      <c r="F8664" t="s">
        <v>8591</v>
      </c>
      <c r="G8664" t="s">
        <v>149</v>
      </c>
      <c r="H8664" t="s">
        <v>144</v>
      </c>
      <c r="I8664" t="s">
        <v>136</v>
      </c>
      <c r="J8664" t="s">
        <v>137</v>
      </c>
      <c r="K8664" t="s">
        <v>138</v>
      </c>
      <c r="L8664" t="s">
        <v>23532</v>
      </c>
      <c r="M8664" t="s">
        <v>23533</v>
      </c>
      <c r="N8664">
        <v>0.86666666599999997</v>
      </c>
      <c r="O8664">
        <v>8</v>
      </c>
      <c r="P8664">
        <v>3</v>
      </c>
      <c r="Q8664">
        <v>286</v>
      </c>
      <c r="R8664">
        <v>46</v>
      </c>
      <c r="S8664">
        <v>17</v>
      </c>
      <c r="T8664">
        <v>2</v>
      </c>
      <c r="U8664">
        <v>0</v>
      </c>
      <c r="V8664">
        <v>0</v>
      </c>
      <c r="W8664">
        <v>3.5927790087091336</v>
      </c>
      <c r="X8664">
        <v>1.5288554789712419</v>
      </c>
      <c r="Y8664">
        <v>1391.5202365195651</v>
      </c>
      <c r="Z8664">
        <v>529.56280214883895</v>
      </c>
      <c r="AA8664">
        <v>60.379757223367633</v>
      </c>
      <c r="AB8664">
        <v>3.5078644781426895</v>
      </c>
      <c r="AC8664">
        <v>0</v>
      </c>
      <c r="AD8664">
        <v>0</v>
      </c>
      <c r="AE8664">
        <v>1990.0922948575949</v>
      </c>
    </row>
    <row r="8665" spans="1:31" x14ac:dyDescent="0.3">
      <c r="A8665">
        <v>2643671</v>
      </c>
      <c r="B8665">
        <v>1</v>
      </c>
      <c r="C8665" t="s">
        <v>80</v>
      </c>
      <c r="D8665" t="s">
        <v>100</v>
      </c>
      <c r="E8665" t="s">
        <v>194</v>
      </c>
      <c r="F8665" t="s">
        <v>1327</v>
      </c>
      <c r="G8665" t="s">
        <v>149</v>
      </c>
      <c r="H8665" t="s">
        <v>144</v>
      </c>
      <c r="I8665" t="s">
        <v>136</v>
      </c>
      <c r="J8665" t="s">
        <v>137</v>
      </c>
      <c r="K8665" t="s">
        <v>138</v>
      </c>
      <c r="L8665" t="s">
        <v>23534</v>
      </c>
      <c r="M8665" t="s">
        <v>23535</v>
      </c>
      <c r="N8665">
        <v>1.356666666</v>
      </c>
      <c r="O8665">
        <v>1</v>
      </c>
      <c r="P8665">
        <v>1526</v>
      </c>
      <c r="Q8665">
        <v>17</v>
      </c>
      <c r="R8665">
        <v>462</v>
      </c>
      <c r="S8665">
        <v>14</v>
      </c>
      <c r="T8665">
        <v>312</v>
      </c>
      <c r="U8665">
        <v>0</v>
      </c>
      <c r="V8665">
        <v>1</v>
      </c>
      <c r="W8665">
        <v>1.1278408572341263</v>
      </c>
      <c r="X8665">
        <v>724.70530837241779</v>
      </c>
      <c r="Y8665">
        <v>424.63103763804116</v>
      </c>
      <c r="Z8665">
        <v>796.91129276928064</v>
      </c>
      <c r="AA8665">
        <v>314.35958909957787</v>
      </c>
      <c r="AB8665">
        <v>481.48552356937296</v>
      </c>
      <c r="AC8665">
        <v>0</v>
      </c>
      <c r="AD8665">
        <v>4.0353913245025916</v>
      </c>
      <c r="AE8665">
        <v>2747.2559836304272</v>
      </c>
    </row>
    <row r="8666" spans="1:31" x14ac:dyDescent="0.3">
      <c r="A8666">
        <v>2644149</v>
      </c>
      <c r="B8666">
        <v>1</v>
      </c>
      <c r="C8666" t="s">
        <v>80</v>
      </c>
      <c r="D8666" t="s">
        <v>103</v>
      </c>
      <c r="E8666" t="s">
        <v>147</v>
      </c>
      <c r="F8666" t="s">
        <v>4405</v>
      </c>
      <c r="G8666" t="s">
        <v>149</v>
      </c>
      <c r="H8666" t="s">
        <v>144</v>
      </c>
      <c r="I8666" t="s">
        <v>136</v>
      </c>
      <c r="J8666" t="s">
        <v>137</v>
      </c>
      <c r="K8666" t="s">
        <v>138</v>
      </c>
      <c r="L8666" t="s">
        <v>23536</v>
      </c>
      <c r="M8666" t="s">
        <v>23537</v>
      </c>
      <c r="N8666">
        <v>0.50888888799999998</v>
      </c>
      <c r="O8666">
        <v>6</v>
      </c>
      <c r="P8666">
        <v>354</v>
      </c>
      <c r="Q8666">
        <v>18</v>
      </c>
      <c r="R8666">
        <v>46</v>
      </c>
      <c r="S8666">
        <v>10</v>
      </c>
      <c r="T8666">
        <v>61</v>
      </c>
      <c r="U8666">
        <v>0</v>
      </c>
      <c r="V8666">
        <v>0</v>
      </c>
      <c r="W8666">
        <v>4.2150868794932617</v>
      </c>
      <c r="X8666">
        <v>58.747778901973597</v>
      </c>
      <c r="Y8666">
        <v>38.409435558016661</v>
      </c>
      <c r="Z8666">
        <v>13.684005438347638</v>
      </c>
      <c r="AA8666">
        <v>26.956179719847057</v>
      </c>
      <c r="AB8666">
        <v>23.159239482040533</v>
      </c>
      <c r="AC8666">
        <v>0</v>
      </c>
      <c r="AD8666">
        <v>0</v>
      </c>
      <c r="AE8666">
        <v>165.17172597971876</v>
      </c>
    </row>
    <row r="8667" spans="1:31" x14ac:dyDescent="0.3">
      <c r="A8667">
        <v>2644249</v>
      </c>
      <c r="B8667">
        <v>1</v>
      </c>
      <c r="C8667" t="s">
        <v>80</v>
      </c>
      <c r="D8667" t="s">
        <v>105</v>
      </c>
      <c r="E8667" t="s">
        <v>147</v>
      </c>
      <c r="F8667" t="s">
        <v>16516</v>
      </c>
      <c r="G8667" t="s">
        <v>149</v>
      </c>
      <c r="H8667" t="s">
        <v>144</v>
      </c>
      <c r="I8667" t="s">
        <v>136</v>
      </c>
      <c r="J8667" t="s">
        <v>137</v>
      </c>
      <c r="K8667" t="s">
        <v>138</v>
      </c>
      <c r="L8667" t="s">
        <v>23538</v>
      </c>
      <c r="M8667" t="s">
        <v>23539</v>
      </c>
      <c r="N8667">
        <v>0.96499999999999997</v>
      </c>
      <c r="O8667">
        <v>1</v>
      </c>
      <c r="P8667">
        <v>307</v>
      </c>
      <c r="Q8667">
        <v>2</v>
      </c>
      <c r="R8667">
        <v>4</v>
      </c>
      <c r="S8667">
        <v>5</v>
      </c>
      <c r="T8667">
        <v>29</v>
      </c>
      <c r="U8667">
        <v>0</v>
      </c>
      <c r="V8667">
        <v>0</v>
      </c>
      <c r="W8667">
        <v>1.145953597136155</v>
      </c>
      <c r="X8667">
        <v>60.392430098074961</v>
      </c>
      <c r="Y8667">
        <v>2.1205699143376564</v>
      </c>
      <c r="Z8667">
        <v>7.5425735851624465</v>
      </c>
      <c r="AA8667">
        <v>44.905512125601994</v>
      </c>
      <c r="AB8667">
        <v>13.153136545431318</v>
      </c>
      <c r="AC8667">
        <v>0</v>
      </c>
      <c r="AD8667">
        <v>0</v>
      </c>
      <c r="AE8667">
        <v>129.26017586574454</v>
      </c>
    </row>
    <row r="8668" spans="1:31" x14ac:dyDescent="0.3">
      <c r="A8668">
        <v>2644106</v>
      </c>
      <c r="B8668">
        <v>1</v>
      </c>
      <c r="C8668" t="s">
        <v>81</v>
      </c>
      <c r="D8668" t="s">
        <v>127</v>
      </c>
      <c r="E8668" t="s">
        <v>141</v>
      </c>
      <c r="F8668" t="s">
        <v>9056</v>
      </c>
      <c r="G8668" t="s">
        <v>143</v>
      </c>
      <c r="H8668" t="s">
        <v>144</v>
      </c>
      <c r="I8668" t="s">
        <v>136</v>
      </c>
      <c r="J8668" t="s">
        <v>137</v>
      </c>
      <c r="K8668" t="s">
        <v>138</v>
      </c>
      <c r="L8668" t="s">
        <v>23540</v>
      </c>
      <c r="M8668" t="s">
        <v>23138</v>
      </c>
      <c r="N8668">
        <v>1.354166666</v>
      </c>
      <c r="O8668">
        <v>0</v>
      </c>
      <c r="P8668">
        <v>492</v>
      </c>
      <c r="Q8668">
        <v>67</v>
      </c>
      <c r="R8668">
        <v>130</v>
      </c>
      <c r="S8668">
        <v>6</v>
      </c>
      <c r="T8668">
        <v>67</v>
      </c>
      <c r="U8668">
        <v>0</v>
      </c>
      <c r="V8668">
        <v>0</v>
      </c>
      <c r="W8668">
        <v>0</v>
      </c>
      <c r="X8668">
        <v>197.42566104051832</v>
      </c>
      <c r="Y8668">
        <v>1229.0889057362735</v>
      </c>
      <c r="Z8668">
        <v>855.6400330758936</v>
      </c>
      <c r="AA8668">
        <v>98.861049531650082</v>
      </c>
      <c r="AB8668">
        <v>53.290848016264647</v>
      </c>
      <c r="AC8668">
        <v>0</v>
      </c>
      <c r="AD8668">
        <v>0</v>
      </c>
      <c r="AE8668">
        <v>2434.3064974006002</v>
      </c>
    </row>
    <row r="8669" spans="1:31" x14ac:dyDescent="0.3">
      <c r="A8669">
        <v>2643737</v>
      </c>
      <c r="B8669">
        <v>1</v>
      </c>
      <c r="C8669" t="s">
        <v>80</v>
      </c>
      <c r="D8669" t="s">
        <v>87</v>
      </c>
      <c r="E8669" t="s">
        <v>132</v>
      </c>
      <c r="F8669" t="s">
        <v>23541</v>
      </c>
      <c r="G8669" t="s">
        <v>228</v>
      </c>
      <c r="H8669" t="s">
        <v>135</v>
      </c>
      <c r="I8669" t="s">
        <v>136</v>
      </c>
      <c r="J8669" t="s">
        <v>137</v>
      </c>
      <c r="K8669" t="s">
        <v>138</v>
      </c>
      <c r="L8669" t="s">
        <v>23542</v>
      </c>
      <c r="M8669" t="s">
        <v>23543</v>
      </c>
      <c r="N8669">
        <v>0.91777777699999996</v>
      </c>
      <c r="O8669">
        <v>0</v>
      </c>
      <c r="P8669">
        <v>4</v>
      </c>
      <c r="Q8669">
        <v>0</v>
      </c>
      <c r="R8669">
        <v>0</v>
      </c>
      <c r="S8669">
        <v>0</v>
      </c>
      <c r="T8669">
        <v>1</v>
      </c>
      <c r="U8669">
        <v>0</v>
      </c>
      <c r="V8669">
        <v>0</v>
      </c>
      <c r="W8669">
        <v>0</v>
      </c>
      <c r="X8669">
        <v>0.95313178614147209</v>
      </c>
      <c r="Y8669">
        <v>0</v>
      </c>
      <c r="Z8669">
        <v>0</v>
      </c>
      <c r="AA8669">
        <v>0</v>
      </c>
      <c r="AB8669">
        <v>2.2928419260083333</v>
      </c>
      <c r="AC8669">
        <v>0</v>
      </c>
      <c r="AD8669">
        <v>0</v>
      </c>
      <c r="AE8669">
        <v>3.2459737121498051</v>
      </c>
    </row>
    <row r="8670" spans="1:31" x14ac:dyDescent="0.3">
      <c r="A8670">
        <v>2644069</v>
      </c>
      <c r="B8670">
        <v>1</v>
      </c>
      <c r="C8670" t="s">
        <v>81</v>
      </c>
      <c r="D8670" t="s">
        <v>112</v>
      </c>
      <c r="E8670" t="s">
        <v>165</v>
      </c>
      <c r="F8670" t="s">
        <v>23544</v>
      </c>
      <c r="G8670" t="s">
        <v>224</v>
      </c>
      <c r="H8670" t="s">
        <v>135</v>
      </c>
      <c r="I8670" t="s">
        <v>136</v>
      </c>
      <c r="J8670" t="s">
        <v>137</v>
      </c>
      <c r="K8670" t="s">
        <v>138</v>
      </c>
      <c r="L8670" t="s">
        <v>23545</v>
      </c>
      <c r="M8670" t="s">
        <v>23546</v>
      </c>
      <c r="N8670">
        <v>0.49083333299999998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56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39.439300816583255</v>
      </c>
      <c r="AC8670">
        <v>0</v>
      </c>
      <c r="AD8670">
        <v>0</v>
      </c>
      <c r="AE8670">
        <v>39.439300816583255</v>
      </c>
    </row>
    <row r="8671" spans="1:31" x14ac:dyDescent="0.3">
      <c r="A8671">
        <v>2643574</v>
      </c>
      <c r="B8671">
        <v>1</v>
      </c>
      <c r="C8671" t="s">
        <v>81</v>
      </c>
      <c r="D8671" t="s">
        <v>115</v>
      </c>
      <c r="E8671" t="s">
        <v>165</v>
      </c>
      <c r="F8671" t="s">
        <v>23547</v>
      </c>
      <c r="G8671" t="s">
        <v>822</v>
      </c>
      <c r="H8671" t="s">
        <v>135</v>
      </c>
      <c r="I8671" t="s">
        <v>136</v>
      </c>
      <c r="J8671" t="s">
        <v>137</v>
      </c>
      <c r="K8671" t="s">
        <v>138</v>
      </c>
      <c r="L8671" t="s">
        <v>23548</v>
      </c>
      <c r="M8671" t="s">
        <v>23549</v>
      </c>
      <c r="N8671">
        <v>3.4975000000000001</v>
      </c>
      <c r="O8671">
        <v>0</v>
      </c>
      <c r="P8671">
        <v>5</v>
      </c>
      <c r="Q8671">
        <v>0</v>
      </c>
      <c r="R8671">
        <v>2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2.1027218480249941</v>
      </c>
      <c r="Y8671">
        <v>0</v>
      </c>
      <c r="Z8671">
        <v>11.430188397973557</v>
      </c>
      <c r="AA8671">
        <v>0</v>
      </c>
      <c r="AB8671">
        <v>0</v>
      </c>
      <c r="AC8671">
        <v>0</v>
      </c>
      <c r="AD8671">
        <v>0</v>
      </c>
      <c r="AE8671">
        <v>13.532910245998551</v>
      </c>
    </row>
    <row r="8672" spans="1:31" x14ac:dyDescent="0.3">
      <c r="A8672">
        <v>2644238</v>
      </c>
      <c r="B8672">
        <v>1</v>
      </c>
      <c r="C8672" t="s">
        <v>81</v>
      </c>
      <c r="D8672" t="s">
        <v>112</v>
      </c>
      <c r="E8672" t="s">
        <v>132</v>
      </c>
      <c r="F8672" t="s">
        <v>23550</v>
      </c>
      <c r="G8672" t="s">
        <v>228</v>
      </c>
      <c r="H8672" t="s">
        <v>135</v>
      </c>
      <c r="I8672" t="s">
        <v>136</v>
      </c>
      <c r="J8672" t="s">
        <v>137</v>
      </c>
      <c r="K8672" t="s">
        <v>138</v>
      </c>
      <c r="L8672" t="s">
        <v>23551</v>
      </c>
      <c r="M8672" t="s">
        <v>23552</v>
      </c>
      <c r="N8672">
        <v>1.366944444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1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2.0978533297944444</v>
      </c>
      <c r="AC8672">
        <v>0</v>
      </c>
      <c r="AD8672">
        <v>0</v>
      </c>
      <c r="AE8672">
        <v>2.0978533297944444</v>
      </c>
    </row>
    <row r="8673" spans="1:31" x14ac:dyDescent="0.3">
      <c r="A8673">
        <v>2643597</v>
      </c>
      <c r="B8673">
        <v>1</v>
      </c>
      <c r="C8673" t="s">
        <v>80</v>
      </c>
      <c r="D8673" t="s">
        <v>100</v>
      </c>
      <c r="E8673" t="s">
        <v>194</v>
      </c>
      <c r="F8673" t="s">
        <v>18087</v>
      </c>
      <c r="G8673" t="s">
        <v>220</v>
      </c>
      <c r="H8673" t="s">
        <v>144</v>
      </c>
      <c r="I8673" t="s">
        <v>136</v>
      </c>
      <c r="J8673" t="s">
        <v>137</v>
      </c>
      <c r="K8673" t="s">
        <v>162</v>
      </c>
      <c r="L8673" t="s">
        <v>23553</v>
      </c>
      <c r="M8673" t="s">
        <v>23554</v>
      </c>
      <c r="N8673">
        <v>6.0374999999999996</v>
      </c>
      <c r="O8673">
        <v>4</v>
      </c>
      <c r="P8673">
        <v>392</v>
      </c>
      <c r="Q8673">
        <v>4</v>
      </c>
      <c r="R8673">
        <v>58</v>
      </c>
      <c r="S8673">
        <v>4</v>
      </c>
      <c r="T8673">
        <v>34</v>
      </c>
      <c r="U8673">
        <v>0</v>
      </c>
      <c r="V8673">
        <v>0</v>
      </c>
      <c r="W8673">
        <v>873.81511063043422</v>
      </c>
      <c r="X8673">
        <v>760.94424703651725</v>
      </c>
      <c r="Y8673">
        <v>81.133297190476512</v>
      </c>
      <c r="Z8673">
        <v>348.43602315717527</v>
      </c>
      <c r="AA8673">
        <v>2876.8349662721394</v>
      </c>
      <c r="AB8673">
        <v>157.53637337416509</v>
      </c>
      <c r="AC8673">
        <v>0</v>
      </c>
      <c r="AD8673">
        <v>0</v>
      </c>
      <c r="AE8673">
        <v>5098.7000176609072</v>
      </c>
    </row>
    <row r="8674" spans="1:31" x14ac:dyDescent="0.3">
      <c r="A8674">
        <v>2644138</v>
      </c>
      <c r="B8674">
        <v>1</v>
      </c>
      <c r="C8674" t="s">
        <v>81</v>
      </c>
      <c r="D8674" t="s">
        <v>120</v>
      </c>
      <c r="E8674" t="s">
        <v>194</v>
      </c>
      <c r="F8674" t="s">
        <v>23555</v>
      </c>
      <c r="G8674" t="s">
        <v>149</v>
      </c>
      <c r="H8674" t="s">
        <v>144</v>
      </c>
      <c r="I8674" t="s">
        <v>136</v>
      </c>
      <c r="J8674" t="s">
        <v>137</v>
      </c>
      <c r="K8674" t="s">
        <v>138</v>
      </c>
      <c r="L8674" t="s">
        <v>23556</v>
      </c>
      <c r="M8674" t="s">
        <v>23557</v>
      </c>
      <c r="N8674">
        <v>6.8333332999999996E-2</v>
      </c>
      <c r="O8674">
        <v>2</v>
      </c>
      <c r="P8674">
        <v>885</v>
      </c>
      <c r="Q8674">
        <v>119</v>
      </c>
      <c r="R8674">
        <v>91</v>
      </c>
      <c r="S8674">
        <v>13</v>
      </c>
      <c r="T8674">
        <v>91</v>
      </c>
      <c r="U8674">
        <v>1</v>
      </c>
      <c r="V8674">
        <v>0</v>
      </c>
      <c r="W8674">
        <v>1.0020053255513401</v>
      </c>
      <c r="X8674">
        <v>13.522211827133079</v>
      </c>
      <c r="Y8674">
        <v>58.101939937122935</v>
      </c>
      <c r="Z8674">
        <v>45.516022342783522</v>
      </c>
      <c r="AA8674">
        <v>6.1773195780716659</v>
      </c>
      <c r="AB8674">
        <v>3.1406730575754032</v>
      </c>
      <c r="AC8674">
        <v>0</v>
      </c>
      <c r="AD8674">
        <v>0</v>
      </c>
      <c r="AE8674">
        <v>127.46017206823792</v>
      </c>
    </row>
    <row r="8675" spans="1:31" x14ac:dyDescent="0.3">
      <c r="A8675">
        <v>2644261</v>
      </c>
      <c r="B8675">
        <v>1</v>
      </c>
      <c r="C8675" t="s">
        <v>81</v>
      </c>
      <c r="D8675" t="s">
        <v>113</v>
      </c>
      <c r="E8675" t="s">
        <v>165</v>
      </c>
      <c r="F8675" t="s">
        <v>12153</v>
      </c>
      <c r="G8675" t="s">
        <v>822</v>
      </c>
      <c r="H8675" t="s">
        <v>135</v>
      </c>
      <c r="I8675" t="s">
        <v>136</v>
      </c>
      <c r="J8675" t="s">
        <v>137</v>
      </c>
      <c r="K8675" t="s">
        <v>138</v>
      </c>
      <c r="L8675" t="s">
        <v>23558</v>
      </c>
      <c r="M8675" t="s">
        <v>23559</v>
      </c>
      <c r="N8675">
        <v>0.79111111099999998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2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1.0797551492956967</v>
      </c>
      <c r="AC8675">
        <v>0</v>
      </c>
      <c r="AD8675">
        <v>0</v>
      </c>
      <c r="AE8675">
        <v>1.0797551492956967</v>
      </c>
    </row>
    <row r="8676" spans="1:31" x14ac:dyDescent="0.3">
      <c r="A8676">
        <v>2643528</v>
      </c>
      <c r="B8676">
        <v>1</v>
      </c>
      <c r="C8676" t="s">
        <v>80</v>
      </c>
      <c r="D8676" t="s">
        <v>104</v>
      </c>
      <c r="E8676" t="s">
        <v>147</v>
      </c>
      <c r="F8676" t="s">
        <v>21886</v>
      </c>
      <c r="G8676" t="s">
        <v>149</v>
      </c>
      <c r="H8676" t="s">
        <v>144</v>
      </c>
      <c r="I8676" t="s">
        <v>136</v>
      </c>
      <c r="J8676" t="s">
        <v>137</v>
      </c>
      <c r="K8676" t="s">
        <v>138</v>
      </c>
      <c r="L8676" t="s">
        <v>23560</v>
      </c>
      <c r="M8676" t="s">
        <v>23561</v>
      </c>
      <c r="N8676">
        <v>1.4011111110000001</v>
      </c>
      <c r="O8676">
        <v>3</v>
      </c>
      <c r="P8676">
        <v>222</v>
      </c>
      <c r="Q8676">
        <v>19</v>
      </c>
      <c r="R8676">
        <v>247</v>
      </c>
      <c r="S8676">
        <v>14</v>
      </c>
      <c r="T8676">
        <v>82</v>
      </c>
      <c r="U8676">
        <v>4</v>
      </c>
      <c r="V8676">
        <v>0</v>
      </c>
      <c r="W8676">
        <v>19.022035099928853</v>
      </c>
      <c r="X8676">
        <v>118.84664183786622</v>
      </c>
      <c r="Y8676">
        <v>23.997371698251644</v>
      </c>
      <c r="Z8676">
        <v>269.09313808107345</v>
      </c>
      <c r="AA8676">
        <v>93.128247386034886</v>
      </c>
      <c r="AB8676">
        <v>96.474615205953839</v>
      </c>
      <c r="AC8676">
        <v>372.21715448387249</v>
      </c>
      <c r="AD8676">
        <v>0</v>
      </c>
      <c r="AE8676">
        <v>992.77920379298132</v>
      </c>
    </row>
    <row r="8677" spans="1:31" x14ac:dyDescent="0.3">
      <c r="A8677">
        <v>2643551</v>
      </c>
      <c r="B8677">
        <v>1</v>
      </c>
      <c r="C8677" t="s">
        <v>80</v>
      </c>
      <c r="D8677" t="s">
        <v>105</v>
      </c>
      <c r="E8677" t="s">
        <v>141</v>
      </c>
      <c r="F8677" t="s">
        <v>9065</v>
      </c>
      <c r="G8677" t="s">
        <v>143</v>
      </c>
      <c r="H8677" t="s">
        <v>144</v>
      </c>
      <c r="I8677" t="s">
        <v>136</v>
      </c>
      <c r="J8677" t="s">
        <v>137</v>
      </c>
      <c r="K8677" t="s">
        <v>138</v>
      </c>
      <c r="L8677" t="s">
        <v>23562</v>
      </c>
      <c r="M8677" t="s">
        <v>23333</v>
      </c>
      <c r="N8677">
        <v>1.427777777</v>
      </c>
      <c r="O8677">
        <v>0</v>
      </c>
      <c r="P8677">
        <v>154</v>
      </c>
      <c r="Q8677">
        <v>0</v>
      </c>
      <c r="R8677">
        <v>0</v>
      </c>
      <c r="S8677">
        <v>0</v>
      </c>
      <c r="T8677">
        <v>13</v>
      </c>
      <c r="U8677">
        <v>0</v>
      </c>
      <c r="V8677">
        <v>0</v>
      </c>
      <c r="W8677">
        <v>0</v>
      </c>
      <c r="X8677">
        <v>46.617882324859409</v>
      </c>
      <c r="Y8677">
        <v>0</v>
      </c>
      <c r="Z8677">
        <v>0</v>
      </c>
      <c r="AA8677">
        <v>0</v>
      </c>
      <c r="AB8677">
        <v>34.806487474321152</v>
      </c>
      <c r="AC8677">
        <v>0</v>
      </c>
      <c r="AD8677">
        <v>0</v>
      </c>
      <c r="AE8677">
        <v>81.424369799180567</v>
      </c>
    </row>
    <row r="8678" spans="1:31" x14ac:dyDescent="0.3">
      <c r="A8678">
        <v>2644075</v>
      </c>
      <c r="B8678">
        <v>1</v>
      </c>
      <c r="C8678" t="s">
        <v>81</v>
      </c>
      <c r="D8678" t="s">
        <v>121</v>
      </c>
      <c r="E8678" t="s">
        <v>141</v>
      </c>
      <c r="F8678" t="s">
        <v>23563</v>
      </c>
      <c r="G8678" t="s">
        <v>154</v>
      </c>
      <c r="H8678" t="s">
        <v>144</v>
      </c>
      <c r="I8678" t="s">
        <v>136</v>
      </c>
      <c r="J8678" t="s">
        <v>137</v>
      </c>
      <c r="K8678" t="s">
        <v>138</v>
      </c>
      <c r="L8678" t="s">
        <v>23564</v>
      </c>
      <c r="M8678" t="s">
        <v>23565</v>
      </c>
      <c r="N8678">
        <v>0.16277777700000001</v>
      </c>
      <c r="O8678">
        <v>0</v>
      </c>
      <c r="P8678">
        <v>19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0.46086986230692689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0.46086986230692689</v>
      </c>
    </row>
    <row r="8679" spans="1:31" x14ac:dyDescent="0.3">
      <c r="A8679">
        <v>2643591</v>
      </c>
      <c r="B8679">
        <v>1</v>
      </c>
      <c r="C8679" t="s">
        <v>80</v>
      </c>
      <c r="D8679" t="s">
        <v>85</v>
      </c>
      <c r="E8679" t="s">
        <v>181</v>
      </c>
      <c r="F8679" t="s">
        <v>23566</v>
      </c>
      <c r="G8679" t="s">
        <v>220</v>
      </c>
      <c r="H8679" t="s">
        <v>144</v>
      </c>
      <c r="I8679" t="s">
        <v>136</v>
      </c>
      <c r="J8679" t="s">
        <v>137</v>
      </c>
      <c r="K8679" t="s">
        <v>162</v>
      </c>
      <c r="L8679" t="s">
        <v>23567</v>
      </c>
      <c r="M8679" t="s">
        <v>23568</v>
      </c>
      <c r="N8679">
        <v>5.9213888880000001</v>
      </c>
      <c r="O8679">
        <v>0</v>
      </c>
      <c r="P8679">
        <v>11832</v>
      </c>
      <c r="Q8679">
        <v>0</v>
      </c>
      <c r="R8679">
        <v>0</v>
      </c>
      <c r="S8679">
        <v>1</v>
      </c>
      <c r="T8679">
        <v>968</v>
      </c>
      <c r="U8679">
        <v>0</v>
      </c>
      <c r="V8679">
        <v>2</v>
      </c>
      <c r="W8679">
        <v>0</v>
      </c>
      <c r="X8679">
        <v>25359.211868655082</v>
      </c>
      <c r="Y8679">
        <v>0</v>
      </c>
      <c r="Z8679">
        <v>0</v>
      </c>
      <c r="AA8679">
        <v>226.26282598251782</v>
      </c>
      <c r="AB8679">
        <v>12250.367874407451</v>
      </c>
      <c r="AC8679">
        <v>0</v>
      </c>
      <c r="AD8679">
        <v>93.94926590186094</v>
      </c>
      <c r="AE8679">
        <v>37929.791834946911</v>
      </c>
    </row>
    <row r="8680" spans="1:31" x14ac:dyDescent="0.3">
      <c r="A8680">
        <v>2643783</v>
      </c>
      <c r="B8680">
        <v>1</v>
      </c>
      <c r="C8680" t="s">
        <v>81</v>
      </c>
      <c r="D8680" t="s">
        <v>117</v>
      </c>
      <c r="E8680" t="s">
        <v>141</v>
      </c>
      <c r="F8680" t="s">
        <v>7990</v>
      </c>
      <c r="G8680" t="s">
        <v>149</v>
      </c>
      <c r="H8680" t="s">
        <v>144</v>
      </c>
      <c r="I8680" t="s">
        <v>241</v>
      </c>
      <c r="J8680" t="s">
        <v>137</v>
      </c>
      <c r="K8680" t="s">
        <v>138</v>
      </c>
      <c r="L8680" t="s">
        <v>23569</v>
      </c>
      <c r="M8680" t="s">
        <v>23570</v>
      </c>
      <c r="N8680">
        <v>9.4444439999999998E-3</v>
      </c>
      <c r="O8680">
        <v>3</v>
      </c>
      <c r="P8680">
        <v>452</v>
      </c>
      <c r="Q8680">
        <v>38</v>
      </c>
      <c r="R8680">
        <v>49</v>
      </c>
      <c r="S8680">
        <v>9</v>
      </c>
      <c r="T8680">
        <v>29</v>
      </c>
      <c r="U8680">
        <v>2</v>
      </c>
      <c r="V8680">
        <v>0</v>
      </c>
      <c r="W8680">
        <v>8.0765752199999999E-3</v>
      </c>
      <c r="X8680">
        <v>0.72858802862613326</v>
      </c>
      <c r="Y8680">
        <v>1.7686090214980035</v>
      </c>
      <c r="Z8680">
        <v>0.70925018533447781</v>
      </c>
      <c r="AA8680">
        <v>0.18823140889067735</v>
      </c>
      <c r="AB8680">
        <v>0.33407926982191571</v>
      </c>
      <c r="AC8680">
        <v>3.4376946513288891</v>
      </c>
      <c r="AD8680">
        <v>0</v>
      </c>
      <c r="AE8680">
        <v>7.1745291407200966</v>
      </c>
    </row>
    <row r="8681" spans="1:31" x14ac:dyDescent="0.3">
      <c r="A8681">
        <v>2644029</v>
      </c>
      <c r="B8681">
        <v>1</v>
      </c>
      <c r="C8681" t="s">
        <v>80</v>
      </c>
      <c r="D8681" t="s">
        <v>83</v>
      </c>
      <c r="E8681" t="s">
        <v>165</v>
      </c>
      <c r="F8681" t="s">
        <v>23571</v>
      </c>
      <c r="G8681" t="s">
        <v>300</v>
      </c>
      <c r="H8681" t="s">
        <v>135</v>
      </c>
      <c r="I8681" t="s">
        <v>136</v>
      </c>
      <c r="J8681" t="s">
        <v>137</v>
      </c>
      <c r="K8681" t="s">
        <v>138</v>
      </c>
      <c r="L8681" t="s">
        <v>23572</v>
      </c>
      <c r="M8681" t="s">
        <v>23573</v>
      </c>
      <c r="N8681">
        <v>1.7366666660000001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47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125.77685738268477</v>
      </c>
      <c r="AC8681">
        <v>0</v>
      </c>
      <c r="AD8681">
        <v>0</v>
      </c>
      <c r="AE8681">
        <v>125.77685738268477</v>
      </c>
    </row>
    <row r="8682" spans="1:31" x14ac:dyDescent="0.3">
      <c r="A8682">
        <v>2643637</v>
      </c>
      <c r="B8682">
        <v>1</v>
      </c>
      <c r="C8682" t="s">
        <v>81</v>
      </c>
      <c r="D8682" t="s">
        <v>127</v>
      </c>
      <c r="E8682" t="s">
        <v>141</v>
      </c>
      <c r="F8682" t="s">
        <v>23574</v>
      </c>
      <c r="G8682" t="s">
        <v>149</v>
      </c>
      <c r="H8682" t="s">
        <v>144</v>
      </c>
      <c r="I8682" t="s">
        <v>136</v>
      </c>
      <c r="J8682" t="s">
        <v>137</v>
      </c>
      <c r="K8682" t="s">
        <v>138</v>
      </c>
      <c r="L8682" t="s">
        <v>23575</v>
      </c>
      <c r="M8682" t="s">
        <v>23576</v>
      </c>
      <c r="N8682">
        <v>0.46583333300000002</v>
      </c>
      <c r="O8682">
        <v>0</v>
      </c>
      <c r="P8682">
        <v>604</v>
      </c>
      <c r="Q8682">
        <v>0</v>
      </c>
      <c r="R8682">
        <v>1</v>
      </c>
      <c r="S8682">
        <v>0</v>
      </c>
      <c r="T8682">
        <v>39</v>
      </c>
      <c r="U8682">
        <v>0</v>
      </c>
      <c r="V8682">
        <v>0</v>
      </c>
      <c r="W8682">
        <v>0</v>
      </c>
      <c r="X8682">
        <v>82.430837820247135</v>
      </c>
      <c r="Y8682">
        <v>0</v>
      </c>
      <c r="Z8682">
        <v>4.9564492756921999E-2</v>
      </c>
      <c r="AA8682">
        <v>0</v>
      </c>
      <c r="AB8682">
        <v>24.499667183243403</v>
      </c>
      <c r="AC8682">
        <v>0</v>
      </c>
      <c r="AD8682">
        <v>0</v>
      </c>
      <c r="AE8682">
        <v>106.98006949624747</v>
      </c>
    </row>
    <row r="8683" spans="1:31" x14ac:dyDescent="0.3">
      <c r="A8683">
        <v>2643654</v>
      </c>
      <c r="B8683">
        <v>1</v>
      </c>
      <c r="C8683" t="s">
        <v>81</v>
      </c>
      <c r="D8683" t="s">
        <v>123</v>
      </c>
      <c r="E8683" t="s">
        <v>141</v>
      </c>
      <c r="F8683" t="s">
        <v>23577</v>
      </c>
      <c r="G8683" t="s">
        <v>220</v>
      </c>
      <c r="H8683" t="s">
        <v>144</v>
      </c>
      <c r="I8683" t="s">
        <v>136</v>
      </c>
      <c r="J8683" t="s">
        <v>137</v>
      </c>
      <c r="K8683" t="s">
        <v>162</v>
      </c>
      <c r="L8683" t="s">
        <v>23578</v>
      </c>
      <c r="M8683" t="s">
        <v>23579</v>
      </c>
      <c r="N8683">
        <v>3</v>
      </c>
      <c r="O8683">
        <v>0</v>
      </c>
      <c r="P8683">
        <v>1185</v>
      </c>
      <c r="Q8683">
        <v>0</v>
      </c>
      <c r="R8683">
        <v>0</v>
      </c>
      <c r="S8683">
        <v>0</v>
      </c>
      <c r="T8683">
        <v>89</v>
      </c>
      <c r="U8683">
        <v>0</v>
      </c>
      <c r="V8683">
        <v>0</v>
      </c>
      <c r="W8683">
        <v>0</v>
      </c>
      <c r="X8683">
        <v>825.03302314306586</v>
      </c>
      <c r="Y8683">
        <v>0</v>
      </c>
      <c r="Z8683">
        <v>0</v>
      </c>
      <c r="AA8683">
        <v>0</v>
      </c>
      <c r="AB8683">
        <v>244.84128908641571</v>
      </c>
      <c r="AC8683">
        <v>0</v>
      </c>
      <c r="AD8683">
        <v>0</v>
      </c>
      <c r="AE8683">
        <v>1069.8743122294816</v>
      </c>
    </row>
    <row r="8684" spans="1:31" x14ac:dyDescent="0.3">
      <c r="A8684">
        <v>2643511</v>
      </c>
      <c r="B8684">
        <v>1</v>
      </c>
      <c r="C8684" t="s">
        <v>81</v>
      </c>
      <c r="D8684" t="s">
        <v>127</v>
      </c>
      <c r="E8684" t="s">
        <v>141</v>
      </c>
      <c r="F8684" t="s">
        <v>3458</v>
      </c>
      <c r="G8684" t="s">
        <v>149</v>
      </c>
      <c r="H8684" t="s">
        <v>144</v>
      </c>
      <c r="I8684" t="s">
        <v>136</v>
      </c>
      <c r="J8684" t="s">
        <v>137</v>
      </c>
      <c r="K8684" t="s">
        <v>138</v>
      </c>
      <c r="L8684" t="s">
        <v>23580</v>
      </c>
      <c r="M8684" t="s">
        <v>23581</v>
      </c>
      <c r="N8684">
        <v>1.613888888</v>
      </c>
      <c r="O8684">
        <v>0</v>
      </c>
      <c r="P8684">
        <v>460</v>
      </c>
      <c r="Q8684">
        <v>32</v>
      </c>
      <c r="R8684">
        <v>61</v>
      </c>
      <c r="S8684">
        <v>3</v>
      </c>
      <c r="T8684">
        <v>32</v>
      </c>
      <c r="U8684">
        <v>0</v>
      </c>
      <c r="V8684">
        <v>0</v>
      </c>
      <c r="W8684">
        <v>0</v>
      </c>
      <c r="X8684">
        <v>119.0731463263489</v>
      </c>
      <c r="Y8684">
        <v>100.79676203366226</v>
      </c>
      <c r="Z8684">
        <v>136.2584005801952</v>
      </c>
      <c r="AA8684">
        <v>3.89282690463151</v>
      </c>
      <c r="AB8684">
        <v>13.352069678141081</v>
      </c>
      <c r="AC8684">
        <v>0</v>
      </c>
      <c r="AD8684">
        <v>0</v>
      </c>
      <c r="AE8684">
        <v>373.37320552297899</v>
      </c>
    </row>
    <row r="8685" spans="1:31" x14ac:dyDescent="0.3">
      <c r="A8685">
        <v>2643866</v>
      </c>
      <c r="B8685">
        <v>1</v>
      </c>
      <c r="C8685" t="s">
        <v>81</v>
      </c>
      <c r="D8685" t="s">
        <v>119</v>
      </c>
      <c r="E8685" t="s">
        <v>141</v>
      </c>
      <c r="F8685" t="s">
        <v>21775</v>
      </c>
      <c r="G8685" t="s">
        <v>220</v>
      </c>
      <c r="H8685" t="s">
        <v>144</v>
      </c>
      <c r="I8685" t="s">
        <v>136</v>
      </c>
      <c r="J8685" t="s">
        <v>137</v>
      </c>
      <c r="K8685" t="s">
        <v>162</v>
      </c>
      <c r="L8685" t="s">
        <v>23582</v>
      </c>
      <c r="M8685" t="s">
        <v>23583</v>
      </c>
      <c r="N8685">
        <v>4.0352777770000001</v>
      </c>
      <c r="O8685">
        <v>0</v>
      </c>
      <c r="P8685">
        <v>276</v>
      </c>
      <c r="Q8685">
        <v>0</v>
      </c>
      <c r="R8685">
        <v>0</v>
      </c>
      <c r="S8685">
        <v>0</v>
      </c>
      <c r="T8685">
        <v>264</v>
      </c>
      <c r="U8685">
        <v>0</v>
      </c>
      <c r="V8685">
        <v>0</v>
      </c>
      <c r="W8685">
        <v>0</v>
      </c>
      <c r="X8685">
        <v>287.15783133287346</v>
      </c>
      <c r="Y8685">
        <v>0</v>
      </c>
      <c r="Z8685">
        <v>0</v>
      </c>
      <c r="AA8685">
        <v>0</v>
      </c>
      <c r="AB8685">
        <v>883.02937249639513</v>
      </c>
      <c r="AC8685">
        <v>0</v>
      </c>
      <c r="AD8685">
        <v>0</v>
      </c>
      <c r="AE8685">
        <v>1170.1872038292686</v>
      </c>
    </row>
    <row r="8686" spans="1:31" x14ac:dyDescent="0.3">
      <c r="A8686">
        <v>2643680</v>
      </c>
      <c r="B8686">
        <v>1</v>
      </c>
      <c r="C8686" t="s">
        <v>81</v>
      </c>
      <c r="D8686" t="s">
        <v>118</v>
      </c>
      <c r="E8686" t="s">
        <v>147</v>
      </c>
      <c r="F8686" t="s">
        <v>23584</v>
      </c>
      <c r="G8686" t="s">
        <v>183</v>
      </c>
      <c r="H8686" t="s">
        <v>144</v>
      </c>
      <c r="I8686" t="s">
        <v>136</v>
      </c>
      <c r="J8686" t="s">
        <v>3</v>
      </c>
      <c r="K8686" t="s">
        <v>138</v>
      </c>
      <c r="L8686" t="s">
        <v>23585</v>
      </c>
      <c r="M8686" t="s">
        <v>23586</v>
      </c>
      <c r="N8686">
        <v>3.8827777769999998</v>
      </c>
      <c r="O8686">
        <v>0</v>
      </c>
      <c r="P8686">
        <v>208</v>
      </c>
      <c r="Q8686">
        <v>0</v>
      </c>
      <c r="R8686">
        <v>0</v>
      </c>
      <c r="S8686">
        <v>0</v>
      </c>
      <c r="T8686">
        <v>17</v>
      </c>
      <c r="U8686">
        <v>0</v>
      </c>
      <c r="V8686">
        <v>0</v>
      </c>
      <c r="W8686">
        <v>0</v>
      </c>
      <c r="X8686">
        <v>158.22202912866283</v>
      </c>
      <c r="Y8686">
        <v>0</v>
      </c>
      <c r="Z8686">
        <v>0</v>
      </c>
      <c r="AA8686">
        <v>0</v>
      </c>
      <c r="AB8686">
        <v>113.24060548465584</v>
      </c>
      <c r="AC8686">
        <v>0</v>
      </c>
      <c r="AD8686">
        <v>0</v>
      </c>
      <c r="AE8686">
        <v>271.46263461331864</v>
      </c>
    </row>
    <row r="8687" spans="1:31" x14ac:dyDescent="0.3">
      <c r="A8687">
        <v>2644221</v>
      </c>
      <c r="B8687">
        <v>1</v>
      </c>
      <c r="C8687" t="s">
        <v>80</v>
      </c>
      <c r="D8687" t="s">
        <v>105</v>
      </c>
      <c r="E8687" t="s">
        <v>165</v>
      </c>
      <c r="F8687" t="s">
        <v>2288</v>
      </c>
      <c r="G8687" t="s">
        <v>224</v>
      </c>
      <c r="H8687" t="s">
        <v>135</v>
      </c>
      <c r="I8687" t="s">
        <v>136</v>
      </c>
      <c r="J8687" t="s">
        <v>137</v>
      </c>
      <c r="K8687" t="s">
        <v>138</v>
      </c>
      <c r="L8687" t="s">
        <v>23587</v>
      </c>
      <c r="M8687" t="s">
        <v>23588</v>
      </c>
      <c r="N8687">
        <v>0.83833333300000001</v>
      </c>
      <c r="O8687">
        <v>0</v>
      </c>
      <c r="P8687">
        <v>24</v>
      </c>
      <c r="Q8687">
        <v>0</v>
      </c>
      <c r="R8687">
        <v>61</v>
      </c>
      <c r="S8687">
        <v>0</v>
      </c>
      <c r="T8687">
        <v>10</v>
      </c>
      <c r="U8687">
        <v>0</v>
      </c>
      <c r="V8687">
        <v>0</v>
      </c>
      <c r="W8687">
        <v>0</v>
      </c>
      <c r="X8687">
        <v>7.178768719154129</v>
      </c>
      <c r="Y8687">
        <v>0</v>
      </c>
      <c r="Z8687">
        <v>18.649313983577102</v>
      </c>
      <c r="AA8687">
        <v>0</v>
      </c>
      <c r="AB8687">
        <v>7.8249310232491682</v>
      </c>
      <c r="AC8687">
        <v>0</v>
      </c>
      <c r="AD8687">
        <v>0</v>
      </c>
      <c r="AE8687">
        <v>33.653013725980401</v>
      </c>
    </row>
    <row r="8688" spans="1:31" x14ac:dyDescent="0.3">
      <c r="A8688">
        <v>2643966</v>
      </c>
      <c r="B8688">
        <v>1</v>
      </c>
      <c r="C8688" t="s">
        <v>81</v>
      </c>
      <c r="D8688" t="s">
        <v>113</v>
      </c>
      <c r="E8688" t="s">
        <v>194</v>
      </c>
      <c r="F8688" t="s">
        <v>6794</v>
      </c>
      <c r="G8688" t="s">
        <v>149</v>
      </c>
      <c r="H8688" t="s">
        <v>144</v>
      </c>
      <c r="I8688" t="s">
        <v>136</v>
      </c>
      <c r="J8688" t="s">
        <v>137</v>
      </c>
      <c r="K8688" t="s">
        <v>138</v>
      </c>
      <c r="L8688" t="s">
        <v>23589</v>
      </c>
      <c r="M8688" t="s">
        <v>23590</v>
      </c>
      <c r="N8688">
        <v>0.18333333299999999</v>
      </c>
      <c r="O8688">
        <v>10</v>
      </c>
      <c r="P8688">
        <v>2787</v>
      </c>
      <c r="Q8688">
        <v>45</v>
      </c>
      <c r="R8688">
        <v>815</v>
      </c>
      <c r="S8688">
        <v>11</v>
      </c>
      <c r="T8688">
        <v>188</v>
      </c>
      <c r="U8688">
        <v>2</v>
      </c>
      <c r="V8688">
        <v>0</v>
      </c>
      <c r="W8688">
        <v>0.60995861282668784</v>
      </c>
      <c r="X8688">
        <v>142.62854964169358</v>
      </c>
      <c r="Y8688">
        <v>35.068968776194247</v>
      </c>
      <c r="Z8688">
        <v>262.32483140214845</v>
      </c>
      <c r="AA8688">
        <v>26.856225024411941</v>
      </c>
      <c r="AB8688">
        <v>38.982235158039011</v>
      </c>
      <c r="AC8688">
        <v>34.126695775978412</v>
      </c>
      <c r="AD8688">
        <v>0</v>
      </c>
      <c r="AE8688">
        <v>540.59746439129231</v>
      </c>
    </row>
    <row r="8689" spans="1:31" x14ac:dyDescent="0.3">
      <c r="A8689">
        <v>2643660</v>
      </c>
      <c r="B8689">
        <v>1</v>
      </c>
      <c r="C8689" t="s">
        <v>80</v>
      </c>
      <c r="D8689" t="s">
        <v>110</v>
      </c>
      <c r="E8689" t="s">
        <v>141</v>
      </c>
      <c r="F8689" t="s">
        <v>23591</v>
      </c>
      <c r="G8689" t="s">
        <v>161</v>
      </c>
      <c r="H8689" t="s">
        <v>144</v>
      </c>
      <c r="I8689" t="s">
        <v>136</v>
      </c>
      <c r="J8689" t="s">
        <v>137</v>
      </c>
      <c r="K8689" t="s">
        <v>162</v>
      </c>
      <c r="L8689" t="s">
        <v>23592</v>
      </c>
      <c r="M8689" t="s">
        <v>23593</v>
      </c>
      <c r="N8689">
        <v>1.3077777770000001</v>
      </c>
      <c r="O8689">
        <v>8</v>
      </c>
      <c r="P8689">
        <v>126</v>
      </c>
      <c r="Q8689">
        <v>6</v>
      </c>
      <c r="R8689">
        <v>1</v>
      </c>
      <c r="S8689">
        <v>4</v>
      </c>
      <c r="T8689">
        <v>14</v>
      </c>
      <c r="U8689">
        <v>0</v>
      </c>
      <c r="V8689">
        <v>0</v>
      </c>
      <c r="W8689">
        <v>7.7033871298698591</v>
      </c>
      <c r="X8689">
        <v>33.956306303763434</v>
      </c>
      <c r="Y8689">
        <v>5.1492298898974314</v>
      </c>
      <c r="Z8689">
        <v>0</v>
      </c>
      <c r="AA8689">
        <v>102.44779094002099</v>
      </c>
      <c r="AB8689">
        <v>29.822732653515946</v>
      </c>
      <c r="AC8689">
        <v>0</v>
      </c>
      <c r="AD8689">
        <v>0</v>
      </c>
      <c r="AE8689">
        <v>179.07944691706766</v>
      </c>
    </row>
    <row r="8690" spans="1:31" x14ac:dyDescent="0.3">
      <c r="A8690">
        <v>2644195</v>
      </c>
      <c r="B8690">
        <v>1</v>
      </c>
      <c r="C8690" t="s">
        <v>80</v>
      </c>
      <c r="D8690" t="s">
        <v>96</v>
      </c>
      <c r="E8690" t="s">
        <v>165</v>
      </c>
      <c r="F8690" t="s">
        <v>6852</v>
      </c>
      <c r="G8690" t="s">
        <v>216</v>
      </c>
      <c r="H8690" t="s">
        <v>135</v>
      </c>
      <c r="I8690" t="s">
        <v>136</v>
      </c>
      <c r="J8690" t="s">
        <v>137</v>
      </c>
      <c r="K8690" t="s">
        <v>138</v>
      </c>
      <c r="L8690" t="s">
        <v>23594</v>
      </c>
      <c r="M8690" t="s">
        <v>23595</v>
      </c>
      <c r="N8690">
        <v>1.7427777769999999</v>
      </c>
      <c r="O8690">
        <v>0</v>
      </c>
      <c r="P8690">
        <v>155</v>
      </c>
      <c r="Q8690">
        <v>0</v>
      </c>
      <c r="R8690">
        <v>0</v>
      </c>
      <c r="S8690">
        <v>0</v>
      </c>
      <c r="T8690">
        <v>12</v>
      </c>
      <c r="U8690">
        <v>0</v>
      </c>
      <c r="V8690">
        <v>0</v>
      </c>
      <c r="W8690">
        <v>0</v>
      </c>
      <c r="X8690">
        <v>190.56465443670339</v>
      </c>
      <c r="Y8690">
        <v>0</v>
      </c>
      <c r="Z8690">
        <v>0</v>
      </c>
      <c r="AA8690">
        <v>0</v>
      </c>
      <c r="AB8690">
        <v>38.097474478410078</v>
      </c>
      <c r="AC8690">
        <v>0</v>
      </c>
      <c r="AD8690">
        <v>0</v>
      </c>
      <c r="AE8690">
        <v>228.66212891511347</v>
      </c>
    </row>
    <row r="8691" spans="1:31" x14ac:dyDescent="0.3">
      <c r="A8691">
        <v>2643717</v>
      </c>
      <c r="B8691">
        <v>1</v>
      </c>
      <c r="C8691" t="s">
        <v>80</v>
      </c>
      <c r="D8691" t="s">
        <v>106</v>
      </c>
      <c r="E8691" t="s">
        <v>147</v>
      </c>
      <c r="F8691" t="s">
        <v>23596</v>
      </c>
      <c r="G8691" t="s">
        <v>149</v>
      </c>
      <c r="H8691" t="s">
        <v>144</v>
      </c>
      <c r="I8691" t="s">
        <v>241</v>
      </c>
      <c r="J8691" t="s">
        <v>137</v>
      </c>
      <c r="K8691" t="s">
        <v>138</v>
      </c>
      <c r="L8691" t="s">
        <v>23597</v>
      </c>
      <c r="M8691" t="s">
        <v>23598</v>
      </c>
      <c r="N8691">
        <v>3.8611110999999997E-2</v>
      </c>
      <c r="O8691">
        <v>2</v>
      </c>
      <c r="P8691">
        <v>833</v>
      </c>
      <c r="Q8691">
        <v>133</v>
      </c>
      <c r="R8691">
        <v>296</v>
      </c>
      <c r="S8691">
        <v>17</v>
      </c>
      <c r="T8691">
        <v>171</v>
      </c>
      <c r="U8691">
        <v>0</v>
      </c>
      <c r="V8691">
        <v>0</v>
      </c>
      <c r="W8691">
        <v>3.838966280090142E-2</v>
      </c>
      <c r="X8691">
        <v>10.027020768850498</v>
      </c>
      <c r="Y8691">
        <v>38.331347325180268</v>
      </c>
      <c r="Z8691">
        <v>46.363818600565487</v>
      </c>
      <c r="AA8691">
        <v>8.8597359323286753</v>
      </c>
      <c r="AB8691">
        <v>11.133840044461632</v>
      </c>
      <c r="AC8691">
        <v>0</v>
      </c>
      <c r="AD8691">
        <v>0</v>
      </c>
      <c r="AE8691">
        <v>114.75415233418747</v>
      </c>
    </row>
    <row r="8692" spans="1:31" x14ac:dyDescent="0.3">
      <c r="A8692">
        <v>2643487</v>
      </c>
      <c r="B8692">
        <v>2</v>
      </c>
      <c r="C8692" t="s">
        <v>80</v>
      </c>
      <c r="D8692" t="s">
        <v>98</v>
      </c>
      <c r="E8692" t="s">
        <v>152</v>
      </c>
      <c r="F8692" t="s">
        <v>23599</v>
      </c>
      <c r="G8692" t="s">
        <v>224</v>
      </c>
      <c r="H8692" t="s">
        <v>135</v>
      </c>
      <c r="I8692" t="s">
        <v>136</v>
      </c>
      <c r="J8692" t="s">
        <v>137</v>
      </c>
      <c r="K8692" t="s">
        <v>138</v>
      </c>
      <c r="L8692" t="s">
        <v>23316</v>
      </c>
      <c r="M8692" t="s">
        <v>23600</v>
      </c>
      <c r="N8692">
        <v>0.56722222200000005</v>
      </c>
      <c r="O8692">
        <v>0</v>
      </c>
      <c r="P8692">
        <v>44</v>
      </c>
      <c r="Q8692">
        <v>0</v>
      </c>
      <c r="R8692">
        <v>5</v>
      </c>
      <c r="S8692">
        <v>0</v>
      </c>
      <c r="T8692">
        <v>5</v>
      </c>
      <c r="U8692">
        <v>0</v>
      </c>
      <c r="V8692">
        <v>0</v>
      </c>
      <c r="W8692">
        <v>0</v>
      </c>
      <c r="X8692">
        <v>2.5990967796761186</v>
      </c>
      <c r="Y8692">
        <v>0</v>
      </c>
      <c r="Z8692">
        <v>11.306896791145792</v>
      </c>
      <c r="AA8692">
        <v>0</v>
      </c>
      <c r="AB8692">
        <v>0.16109464023136083</v>
      </c>
      <c r="AC8692">
        <v>0</v>
      </c>
      <c r="AD8692">
        <v>0</v>
      </c>
      <c r="AE8692">
        <v>14.067088211053273</v>
      </c>
    </row>
    <row r="8693" spans="1:31" x14ac:dyDescent="0.3">
      <c r="A8693">
        <v>2643577</v>
      </c>
      <c r="B8693">
        <v>1</v>
      </c>
      <c r="C8693" t="s">
        <v>80</v>
      </c>
      <c r="D8693" t="s">
        <v>94</v>
      </c>
      <c r="E8693" t="s">
        <v>147</v>
      </c>
      <c r="F8693" t="s">
        <v>23601</v>
      </c>
      <c r="G8693" t="s">
        <v>149</v>
      </c>
      <c r="H8693" t="s">
        <v>144</v>
      </c>
      <c r="I8693" t="s">
        <v>136</v>
      </c>
      <c r="J8693" t="s">
        <v>137</v>
      </c>
      <c r="K8693" t="s">
        <v>138</v>
      </c>
      <c r="L8693" t="s">
        <v>23602</v>
      </c>
      <c r="M8693" t="s">
        <v>23603</v>
      </c>
      <c r="N8693">
        <v>0.83888888800000005</v>
      </c>
      <c r="O8693">
        <v>1</v>
      </c>
      <c r="P8693">
        <v>365</v>
      </c>
      <c r="Q8693">
        <v>11</v>
      </c>
      <c r="R8693">
        <v>171</v>
      </c>
      <c r="S8693">
        <v>7</v>
      </c>
      <c r="T8693">
        <v>55</v>
      </c>
      <c r="U8693">
        <v>4</v>
      </c>
      <c r="V8693">
        <v>0</v>
      </c>
      <c r="W8693">
        <v>0.50836813898618416</v>
      </c>
      <c r="X8693">
        <v>46.300032429174912</v>
      </c>
      <c r="Y8693">
        <v>23.398400418458415</v>
      </c>
      <c r="Z8693">
        <v>300.3043709702377</v>
      </c>
      <c r="AA8693">
        <v>13.052774618122653</v>
      </c>
      <c r="AB8693">
        <v>27.694986942195055</v>
      </c>
      <c r="AC8693">
        <v>548.35497411882216</v>
      </c>
      <c r="AD8693">
        <v>0</v>
      </c>
      <c r="AE8693">
        <v>959.61390763599707</v>
      </c>
    </row>
    <row r="8694" spans="1:31" x14ac:dyDescent="0.3">
      <c r="A8694">
        <v>2644218</v>
      </c>
      <c r="B8694">
        <v>1</v>
      </c>
      <c r="C8694" t="s">
        <v>81</v>
      </c>
      <c r="D8694" t="s">
        <v>127</v>
      </c>
      <c r="E8694" t="s">
        <v>147</v>
      </c>
      <c r="F8694" t="s">
        <v>9900</v>
      </c>
      <c r="G8694" t="s">
        <v>149</v>
      </c>
      <c r="H8694" t="s">
        <v>144</v>
      </c>
      <c r="I8694" t="s">
        <v>136</v>
      </c>
      <c r="J8694" t="s">
        <v>137</v>
      </c>
      <c r="K8694" t="s">
        <v>138</v>
      </c>
      <c r="L8694" t="s">
        <v>23604</v>
      </c>
      <c r="M8694" t="s">
        <v>23605</v>
      </c>
      <c r="N8694">
        <v>0.42916666599999997</v>
      </c>
      <c r="O8694">
        <v>6</v>
      </c>
      <c r="P8694">
        <v>12</v>
      </c>
      <c r="Q8694">
        <v>192</v>
      </c>
      <c r="R8694">
        <v>121</v>
      </c>
      <c r="S8694">
        <v>15</v>
      </c>
      <c r="T8694">
        <v>8</v>
      </c>
      <c r="U8694">
        <v>0</v>
      </c>
      <c r="V8694">
        <v>0</v>
      </c>
      <c r="W8694">
        <v>2.5487799002799711</v>
      </c>
      <c r="X8694">
        <v>1.5076738307355597</v>
      </c>
      <c r="Y8694">
        <v>284.08912924234301</v>
      </c>
      <c r="Z8694">
        <v>86.33535747308477</v>
      </c>
      <c r="AA8694">
        <v>10.052734565260037</v>
      </c>
      <c r="AB8694">
        <v>2.5775221751575654</v>
      </c>
      <c r="AC8694">
        <v>0</v>
      </c>
      <c r="AD8694">
        <v>0</v>
      </c>
      <c r="AE8694">
        <v>387.11119718686098</v>
      </c>
    </row>
    <row r="8695" spans="1:31" x14ac:dyDescent="0.3">
      <c r="A8695">
        <v>2643531</v>
      </c>
      <c r="B8695">
        <v>1</v>
      </c>
      <c r="C8695" t="s">
        <v>80</v>
      </c>
      <c r="D8695" t="s">
        <v>107</v>
      </c>
      <c r="E8695" t="s">
        <v>147</v>
      </c>
      <c r="F8695" t="s">
        <v>20913</v>
      </c>
      <c r="G8695" t="s">
        <v>149</v>
      </c>
      <c r="H8695" t="s">
        <v>144</v>
      </c>
      <c r="I8695" t="s">
        <v>136</v>
      </c>
      <c r="J8695" t="s">
        <v>137</v>
      </c>
      <c r="K8695" t="s">
        <v>138</v>
      </c>
      <c r="L8695" t="s">
        <v>23606</v>
      </c>
      <c r="M8695" t="s">
        <v>23607</v>
      </c>
      <c r="N8695">
        <v>1.7408333330000001</v>
      </c>
      <c r="O8695">
        <v>0</v>
      </c>
      <c r="P8695">
        <v>173</v>
      </c>
      <c r="Q8695">
        <v>0</v>
      </c>
      <c r="R8695">
        <v>1</v>
      </c>
      <c r="S8695">
        <v>0</v>
      </c>
      <c r="T8695">
        <v>54</v>
      </c>
      <c r="U8695">
        <v>0</v>
      </c>
      <c r="V8695">
        <v>0</v>
      </c>
      <c r="W8695">
        <v>0</v>
      </c>
      <c r="X8695">
        <v>65.963423909892171</v>
      </c>
      <c r="Y8695">
        <v>0</v>
      </c>
      <c r="Z8695">
        <v>1.4684870994963595</v>
      </c>
      <c r="AA8695">
        <v>0</v>
      </c>
      <c r="AB8695">
        <v>62.599405495877591</v>
      </c>
      <c r="AC8695">
        <v>0</v>
      </c>
      <c r="AD8695">
        <v>0</v>
      </c>
      <c r="AE8695">
        <v>130.03131650526612</v>
      </c>
    </row>
    <row r="8696" spans="1:31" x14ac:dyDescent="0.3">
      <c r="A8696">
        <v>2643840</v>
      </c>
      <c r="B8696">
        <v>1</v>
      </c>
      <c r="C8696" t="s">
        <v>80</v>
      </c>
      <c r="D8696" t="s">
        <v>97</v>
      </c>
      <c r="E8696" t="s">
        <v>141</v>
      </c>
      <c r="F8696" t="s">
        <v>23608</v>
      </c>
      <c r="G8696" t="s">
        <v>540</v>
      </c>
      <c r="H8696" t="s">
        <v>144</v>
      </c>
      <c r="I8696" t="s">
        <v>136</v>
      </c>
      <c r="J8696" t="s">
        <v>137</v>
      </c>
      <c r="K8696" t="s">
        <v>162</v>
      </c>
      <c r="L8696" t="s">
        <v>23609</v>
      </c>
      <c r="M8696" t="s">
        <v>23610</v>
      </c>
      <c r="N8696">
        <v>1.802777777</v>
      </c>
      <c r="O8696">
        <v>0</v>
      </c>
      <c r="P8696">
        <v>0</v>
      </c>
      <c r="Q8696">
        <v>0</v>
      </c>
      <c r="R8696">
        <v>0</v>
      </c>
      <c r="S8696">
        <v>1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51.793492204737817</v>
      </c>
      <c r="AB8696">
        <v>0</v>
      </c>
      <c r="AC8696">
        <v>0</v>
      </c>
      <c r="AD8696">
        <v>0</v>
      </c>
      <c r="AE8696">
        <v>51.793492204737817</v>
      </c>
    </row>
    <row r="8697" spans="1:31" x14ac:dyDescent="0.3">
      <c r="A8697">
        <v>2643534</v>
      </c>
      <c r="B8697">
        <v>1</v>
      </c>
      <c r="C8697" t="s">
        <v>80</v>
      </c>
      <c r="D8697" t="s">
        <v>82</v>
      </c>
      <c r="E8697" t="s">
        <v>165</v>
      </c>
      <c r="F8697" t="s">
        <v>23611</v>
      </c>
      <c r="G8697" t="s">
        <v>187</v>
      </c>
      <c r="H8697" t="s">
        <v>135</v>
      </c>
      <c r="I8697" t="s">
        <v>136</v>
      </c>
      <c r="J8697" t="s">
        <v>137</v>
      </c>
      <c r="K8697" t="s">
        <v>138</v>
      </c>
      <c r="L8697" t="s">
        <v>23612</v>
      </c>
      <c r="M8697" t="s">
        <v>23613</v>
      </c>
      <c r="N8697">
        <v>1.1602777769999999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72</v>
      </c>
      <c r="U8697">
        <v>0</v>
      </c>
      <c r="V8697">
        <v>1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65.572439505273508</v>
      </c>
      <c r="AC8697">
        <v>0</v>
      </c>
      <c r="AD8697">
        <v>2.4110031030231789</v>
      </c>
      <c r="AE8697">
        <v>67.983442608296684</v>
      </c>
    </row>
    <row r="8698" spans="1:31" x14ac:dyDescent="0.3">
      <c r="A8698">
        <v>2643863</v>
      </c>
      <c r="B8698">
        <v>1</v>
      </c>
      <c r="C8698" t="s">
        <v>81</v>
      </c>
      <c r="D8698" t="s">
        <v>123</v>
      </c>
      <c r="E8698" t="s">
        <v>152</v>
      </c>
      <c r="F8698" t="s">
        <v>15147</v>
      </c>
      <c r="G8698" t="s">
        <v>154</v>
      </c>
      <c r="H8698" t="s">
        <v>135</v>
      </c>
      <c r="I8698" t="s">
        <v>136</v>
      </c>
      <c r="J8698" t="s">
        <v>137</v>
      </c>
      <c r="K8698" t="s">
        <v>138</v>
      </c>
      <c r="L8698" t="s">
        <v>23614</v>
      </c>
      <c r="M8698" t="s">
        <v>23615</v>
      </c>
      <c r="N8698">
        <v>0.33750000000000002</v>
      </c>
      <c r="O8698">
        <v>0</v>
      </c>
      <c r="P8698">
        <v>460</v>
      </c>
      <c r="Q8698">
        <v>0</v>
      </c>
      <c r="R8698">
        <v>0</v>
      </c>
      <c r="S8698">
        <v>0</v>
      </c>
      <c r="T8698">
        <v>38</v>
      </c>
      <c r="U8698">
        <v>0</v>
      </c>
      <c r="V8698">
        <v>0</v>
      </c>
      <c r="W8698">
        <v>0</v>
      </c>
      <c r="X8698">
        <v>38.563225253721377</v>
      </c>
      <c r="Y8698">
        <v>0</v>
      </c>
      <c r="Z8698">
        <v>0</v>
      </c>
      <c r="AA8698">
        <v>0</v>
      </c>
      <c r="AB8698">
        <v>11.411607315482689</v>
      </c>
      <c r="AC8698">
        <v>0</v>
      </c>
      <c r="AD8698">
        <v>0</v>
      </c>
      <c r="AE8698">
        <v>49.974832569204068</v>
      </c>
    </row>
    <row r="8699" spans="1:31" x14ac:dyDescent="0.3">
      <c r="A8699">
        <v>2643471</v>
      </c>
      <c r="B8699">
        <v>1</v>
      </c>
      <c r="C8699" t="s">
        <v>81</v>
      </c>
      <c r="D8699" t="s">
        <v>120</v>
      </c>
      <c r="E8699" t="s">
        <v>152</v>
      </c>
      <c r="F8699" t="s">
        <v>23616</v>
      </c>
      <c r="G8699" t="s">
        <v>154</v>
      </c>
      <c r="H8699" t="s">
        <v>135</v>
      </c>
      <c r="I8699" t="s">
        <v>136</v>
      </c>
      <c r="J8699" t="s">
        <v>137</v>
      </c>
      <c r="K8699" t="s">
        <v>138</v>
      </c>
      <c r="L8699" t="s">
        <v>23617</v>
      </c>
      <c r="M8699" t="s">
        <v>23618</v>
      </c>
      <c r="N8699">
        <v>0.11749999999999999</v>
      </c>
      <c r="O8699">
        <v>0</v>
      </c>
      <c r="P8699">
        <v>5</v>
      </c>
      <c r="Q8699">
        <v>0</v>
      </c>
      <c r="R8699">
        <v>9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9.6616213260522013E-2</v>
      </c>
      <c r="Y8699">
        <v>0</v>
      </c>
      <c r="Z8699">
        <v>2.21029520817196</v>
      </c>
      <c r="AA8699">
        <v>0</v>
      </c>
      <c r="AB8699">
        <v>0</v>
      </c>
      <c r="AC8699">
        <v>0</v>
      </c>
      <c r="AD8699">
        <v>0</v>
      </c>
      <c r="AE8699">
        <v>2.3069114214324822</v>
      </c>
    </row>
    <row r="8700" spans="1:31" x14ac:dyDescent="0.3">
      <c r="A8700">
        <v>2643508</v>
      </c>
      <c r="B8700">
        <v>1</v>
      </c>
      <c r="C8700" t="s">
        <v>80</v>
      </c>
      <c r="D8700" t="s">
        <v>108</v>
      </c>
      <c r="E8700" t="s">
        <v>165</v>
      </c>
      <c r="F8700" t="s">
        <v>23619</v>
      </c>
      <c r="G8700" t="s">
        <v>224</v>
      </c>
      <c r="H8700" t="s">
        <v>135</v>
      </c>
      <c r="I8700" t="s">
        <v>136</v>
      </c>
      <c r="J8700" t="s">
        <v>137</v>
      </c>
      <c r="K8700" t="s">
        <v>138</v>
      </c>
      <c r="L8700" t="s">
        <v>23620</v>
      </c>
      <c r="M8700" t="s">
        <v>23621</v>
      </c>
      <c r="N8700">
        <v>7.4611111110000001</v>
      </c>
      <c r="O8700">
        <v>0</v>
      </c>
      <c r="P8700">
        <v>25</v>
      </c>
      <c r="Q8700">
        <v>0</v>
      </c>
      <c r="R8700">
        <v>2</v>
      </c>
      <c r="S8700">
        <v>0</v>
      </c>
      <c r="T8700">
        <v>3</v>
      </c>
      <c r="U8700">
        <v>0</v>
      </c>
      <c r="V8700">
        <v>0</v>
      </c>
      <c r="W8700">
        <v>0</v>
      </c>
      <c r="X8700">
        <v>28.63388038254519</v>
      </c>
      <c r="Y8700">
        <v>0</v>
      </c>
      <c r="Z8700">
        <v>24.239783183934197</v>
      </c>
      <c r="AA8700">
        <v>0</v>
      </c>
      <c r="AB8700">
        <v>3.4397989949329375</v>
      </c>
      <c r="AC8700">
        <v>0</v>
      </c>
      <c r="AD8700">
        <v>0</v>
      </c>
      <c r="AE8700">
        <v>56.313462561412322</v>
      </c>
    </row>
    <row r="8701" spans="1:31" x14ac:dyDescent="0.3">
      <c r="A8701">
        <v>2643657</v>
      </c>
      <c r="B8701">
        <v>1</v>
      </c>
      <c r="C8701" t="s">
        <v>80</v>
      </c>
      <c r="D8701" t="s">
        <v>82</v>
      </c>
      <c r="E8701" t="s">
        <v>214</v>
      </c>
      <c r="F8701" t="s">
        <v>6521</v>
      </c>
      <c r="G8701" t="s">
        <v>224</v>
      </c>
      <c r="H8701" t="s">
        <v>135</v>
      </c>
      <c r="I8701" t="s">
        <v>136</v>
      </c>
      <c r="J8701" t="s">
        <v>137</v>
      </c>
      <c r="K8701" t="s">
        <v>138</v>
      </c>
      <c r="L8701" t="s">
        <v>23622</v>
      </c>
      <c r="M8701" t="s">
        <v>23623</v>
      </c>
      <c r="N8701">
        <v>0.98944444399999998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131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77.559402788851784</v>
      </c>
      <c r="AC8701">
        <v>0</v>
      </c>
      <c r="AD8701">
        <v>0</v>
      </c>
      <c r="AE8701">
        <v>77.559402788851784</v>
      </c>
    </row>
    <row r="8702" spans="1:31" x14ac:dyDescent="0.3">
      <c r="A8702">
        <v>2643763</v>
      </c>
      <c r="B8702">
        <v>1</v>
      </c>
      <c r="C8702" t="s">
        <v>81</v>
      </c>
      <c r="D8702" t="s">
        <v>117</v>
      </c>
      <c r="E8702" t="s">
        <v>152</v>
      </c>
      <c r="F8702" t="s">
        <v>23624</v>
      </c>
      <c r="G8702" t="s">
        <v>191</v>
      </c>
      <c r="H8702" t="s">
        <v>135</v>
      </c>
      <c r="I8702" t="s">
        <v>136</v>
      </c>
      <c r="J8702" t="s">
        <v>137</v>
      </c>
      <c r="K8702" t="s">
        <v>138</v>
      </c>
      <c r="L8702" t="s">
        <v>23625</v>
      </c>
      <c r="M8702" t="s">
        <v>23626</v>
      </c>
      <c r="N8702">
        <v>2.0452777769999999</v>
      </c>
      <c r="O8702">
        <v>0</v>
      </c>
      <c r="P8702">
        <v>212</v>
      </c>
      <c r="Q8702">
        <v>0</v>
      </c>
      <c r="R8702">
        <v>0</v>
      </c>
      <c r="S8702">
        <v>0</v>
      </c>
      <c r="T8702">
        <v>2</v>
      </c>
      <c r="U8702">
        <v>0</v>
      </c>
      <c r="V8702">
        <v>0</v>
      </c>
      <c r="W8702">
        <v>0</v>
      </c>
      <c r="X8702">
        <v>77.58913088104525</v>
      </c>
      <c r="Y8702">
        <v>0</v>
      </c>
      <c r="Z8702">
        <v>0</v>
      </c>
      <c r="AA8702">
        <v>0</v>
      </c>
      <c r="AB8702">
        <v>0.11707419837264126</v>
      </c>
      <c r="AC8702">
        <v>0</v>
      </c>
      <c r="AD8702">
        <v>0</v>
      </c>
      <c r="AE8702">
        <v>77.706205079417884</v>
      </c>
    </row>
    <row r="8703" spans="1:31" x14ac:dyDescent="0.3">
      <c r="A8703">
        <v>2643614</v>
      </c>
      <c r="B8703">
        <v>1</v>
      </c>
      <c r="C8703" t="s">
        <v>80</v>
      </c>
      <c r="D8703" t="s">
        <v>94</v>
      </c>
      <c r="E8703" t="s">
        <v>152</v>
      </c>
      <c r="F8703" t="s">
        <v>190</v>
      </c>
      <c r="G8703" t="s">
        <v>220</v>
      </c>
      <c r="H8703" t="s">
        <v>135</v>
      </c>
      <c r="I8703" t="s">
        <v>136</v>
      </c>
      <c r="J8703" t="s">
        <v>137</v>
      </c>
      <c r="K8703" t="s">
        <v>162</v>
      </c>
      <c r="L8703" t="s">
        <v>23627</v>
      </c>
      <c r="M8703" t="s">
        <v>23628</v>
      </c>
      <c r="N8703">
        <v>7.9527777769999997</v>
      </c>
      <c r="O8703">
        <v>0</v>
      </c>
      <c r="P8703">
        <v>30</v>
      </c>
      <c r="Q8703">
        <v>0</v>
      </c>
      <c r="R8703">
        <v>18</v>
      </c>
      <c r="S8703">
        <v>0</v>
      </c>
      <c r="T8703">
        <v>11</v>
      </c>
      <c r="U8703">
        <v>0</v>
      </c>
      <c r="V8703">
        <v>0</v>
      </c>
      <c r="W8703">
        <v>0</v>
      </c>
      <c r="X8703">
        <v>40.328149244635966</v>
      </c>
      <c r="Y8703">
        <v>0</v>
      </c>
      <c r="Z8703">
        <v>124.87680455762947</v>
      </c>
      <c r="AA8703">
        <v>0</v>
      </c>
      <c r="AB8703">
        <v>132.71553692990062</v>
      </c>
      <c r="AC8703">
        <v>0</v>
      </c>
      <c r="AD8703">
        <v>0</v>
      </c>
      <c r="AE8703">
        <v>297.92049073216606</v>
      </c>
    </row>
    <row r="8704" spans="1:31" x14ac:dyDescent="0.3">
      <c r="A8704">
        <v>2643666</v>
      </c>
      <c r="B8704">
        <v>1</v>
      </c>
      <c r="C8704" t="s">
        <v>81</v>
      </c>
      <c r="D8704" t="s">
        <v>112</v>
      </c>
      <c r="E8704" t="s">
        <v>194</v>
      </c>
      <c r="F8704" t="s">
        <v>3245</v>
      </c>
      <c r="G8704" t="s">
        <v>149</v>
      </c>
      <c r="H8704" t="s">
        <v>144</v>
      </c>
      <c r="I8704" t="s">
        <v>136</v>
      </c>
      <c r="J8704" t="s">
        <v>137</v>
      </c>
      <c r="K8704" t="s">
        <v>138</v>
      </c>
      <c r="L8704" t="s">
        <v>23629</v>
      </c>
      <c r="M8704" t="s">
        <v>23630</v>
      </c>
      <c r="N8704">
        <v>1.0919444439999999</v>
      </c>
      <c r="O8704">
        <v>1</v>
      </c>
      <c r="P8704">
        <v>3</v>
      </c>
      <c r="Q8704">
        <v>55</v>
      </c>
      <c r="R8704">
        <v>90</v>
      </c>
      <c r="S8704">
        <v>5</v>
      </c>
      <c r="T8704">
        <v>1</v>
      </c>
      <c r="U8704">
        <v>0</v>
      </c>
      <c r="V8704">
        <v>0</v>
      </c>
      <c r="W8704">
        <v>1.6195838782110261</v>
      </c>
      <c r="X8704">
        <v>1.0064876564506835</v>
      </c>
      <c r="Y8704">
        <v>368.36982961156565</v>
      </c>
      <c r="Z8704">
        <v>499.27710785047253</v>
      </c>
      <c r="AA8704">
        <v>7.7098379084659747</v>
      </c>
      <c r="AB8704">
        <v>8.7557671839517592</v>
      </c>
      <c r="AC8704">
        <v>0</v>
      </c>
      <c r="AD8704">
        <v>0</v>
      </c>
      <c r="AE8704">
        <v>886.73861408911762</v>
      </c>
    </row>
    <row r="8705" spans="1:31" x14ac:dyDescent="0.3">
      <c r="A8705">
        <v>2644021</v>
      </c>
      <c r="B8705">
        <v>1</v>
      </c>
      <c r="C8705" t="s">
        <v>81</v>
      </c>
      <c r="D8705" t="s">
        <v>113</v>
      </c>
      <c r="E8705" t="s">
        <v>132</v>
      </c>
      <c r="F8705" t="s">
        <v>23631</v>
      </c>
      <c r="G8705" t="s">
        <v>228</v>
      </c>
      <c r="H8705" t="s">
        <v>135</v>
      </c>
      <c r="I8705" t="s">
        <v>136</v>
      </c>
      <c r="J8705" t="s">
        <v>137</v>
      </c>
      <c r="K8705" t="s">
        <v>138</v>
      </c>
      <c r="L8705" t="s">
        <v>23200</v>
      </c>
      <c r="M8705" t="s">
        <v>23632</v>
      </c>
      <c r="N8705">
        <v>3.0216666659999998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1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1.0179334289820139</v>
      </c>
      <c r="AC8705">
        <v>0</v>
      </c>
      <c r="AD8705">
        <v>0</v>
      </c>
      <c r="AE8705">
        <v>1.0179334289820139</v>
      </c>
    </row>
    <row r="8706" spans="1:31" x14ac:dyDescent="0.3">
      <c r="A8706">
        <v>2643620</v>
      </c>
      <c r="B8706">
        <v>1</v>
      </c>
      <c r="C8706" t="s">
        <v>81</v>
      </c>
      <c r="D8706" t="s">
        <v>121</v>
      </c>
      <c r="E8706" t="s">
        <v>147</v>
      </c>
      <c r="F8706" t="s">
        <v>2379</v>
      </c>
      <c r="G8706" t="s">
        <v>149</v>
      </c>
      <c r="H8706" t="s">
        <v>144</v>
      </c>
      <c r="I8706" t="s">
        <v>136</v>
      </c>
      <c r="J8706" t="s">
        <v>137</v>
      </c>
      <c r="K8706" t="s">
        <v>138</v>
      </c>
      <c r="L8706" t="s">
        <v>23633</v>
      </c>
      <c r="M8706" t="s">
        <v>23634</v>
      </c>
      <c r="N8706">
        <v>0.75194444400000005</v>
      </c>
      <c r="O8706">
        <v>1</v>
      </c>
      <c r="P8706">
        <v>379</v>
      </c>
      <c r="Q8706">
        <v>1</v>
      </c>
      <c r="R8706">
        <v>36</v>
      </c>
      <c r="S8706">
        <v>0</v>
      </c>
      <c r="T8706">
        <v>29</v>
      </c>
      <c r="U8706">
        <v>0</v>
      </c>
      <c r="V8706">
        <v>0</v>
      </c>
      <c r="W8706">
        <v>0.18941155684361111</v>
      </c>
      <c r="X8706">
        <v>35.579717763975836</v>
      </c>
      <c r="Y8706">
        <v>0.72640785039165667</v>
      </c>
      <c r="Z8706">
        <v>16.127175350370241</v>
      </c>
      <c r="AA8706">
        <v>0</v>
      </c>
      <c r="AB8706">
        <v>15.577261534993799</v>
      </c>
      <c r="AC8706">
        <v>0</v>
      </c>
      <c r="AD8706">
        <v>0</v>
      </c>
      <c r="AE8706">
        <v>68.199974056575144</v>
      </c>
    </row>
    <row r="8707" spans="1:31" x14ac:dyDescent="0.3">
      <c r="A8707">
        <v>2643975</v>
      </c>
      <c r="B8707">
        <v>1</v>
      </c>
      <c r="C8707" t="s">
        <v>80</v>
      </c>
      <c r="D8707" t="s">
        <v>94</v>
      </c>
      <c r="E8707" t="s">
        <v>214</v>
      </c>
      <c r="F8707" t="s">
        <v>23635</v>
      </c>
      <c r="G8707" t="s">
        <v>224</v>
      </c>
      <c r="H8707" t="s">
        <v>135</v>
      </c>
      <c r="I8707" t="s">
        <v>136</v>
      </c>
      <c r="J8707" t="s">
        <v>137</v>
      </c>
      <c r="K8707" t="s">
        <v>138</v>
      </c>
      <c r="L8707" t="s">
        <v>23636</v>
      </c>
      <c r="M8707" t="s">
        <v>23417</v>
      </c>
      <c r="N8707">
        <v>2.0352777770000001</v>
      </c>
      <c r="O8707">
        <v>0</v>
      </c>
      <c r="P8707">
        <v>72</v>
      </c>
      <c r="Q8707">
        <v>0</v>
      </c>
      <c r="R8707">
        <v>0</v>
      </c>
      <c r="S8707">
        <v>0</v>
      </c>
      <c r="T8707">
        <v>24</v>
      </c>
      <c r="U8707">
        <v>0</v>
      </c>
      <c r="V8707">
        <v>0</v>
      </c>
      <c r="W8707">
        <v>0</v>
      </c>
      <c r="X8707">
        <v>34.150976435164189</v>
      </c>
      <c r="Y8707">
        <v>0</v>
      </c>
      <c r="Z8707">
        <v>0</v>
      </c>
      <c r="AA8707">
        <v>0</v>
      </c>
      <c r="AB8707">
        <v>136.1817660301754</v>
      </c>
      <c r="AC8707">
        <v>0</v>
      </c>
      <c r="AD8707">
        <v>0</v>
      </c>
      <c r="AE8707">
        <v>170.33274246533958</v>
      </c>
    </row>
    <row r="8708" spans="1:31" x14ac:dyDescent="0.3">
      <c r="A8708">
        <v>2643643</v>
      </c>
      <c r="B8708">
        <v>1</v>
      </c>
      <c r="C8708" t="s">
        <v>81</v>
      </c>
      <c r="D8708" t="s">
        <v>127</v>
      </c>
      <c r="E8708" t="s">
        <v>141</v>
      </c>
      <c r="F8708" t="s">
        <v>648</v>
      </c>
      <c r="G8708" t="s">
        <v>220</v>
      </c>
      <c r="H8708" t="s">
        <v>144</v>
      </c>
      <c r="I8708" t="s">
        <v>136</v>
      </c>
      <c r="J8708" t="s">
        <v>137</v>
      </c>
      <c r="K8708" t="s">
        <v>162</v>
      </c>
      <c r="L8708" t="s">
        <v>23637</v>
      </c>
      <c r="M8708" t="s">
        <v>23638</v>
      </c>
      <c r="N8708">
        <v>8.0838888880000006</v>
      </c>
      <c r="O8708">
        <v>0</v>
      </c>
      <c r="P8708">
        <v>146</v>
      </c>
      <c r="Q8708">
        <v>0</v>
      </c>
      <c r="R8708">
        <v>4</v>
      </c>
      <c r="S8708">
        <v>0</v>
      </c>
      <c r="T8708">
        <v>10</v>
      </c>
      <c r="U8708">
        <v>0</v>
      </c>
      <c r="V8708">
        <v>0</v>
      </c>
      <c r="W8708">
        <v>0</v>
      </c>
      <c r="X8708">
        <v>227.53487102487364</v>
      </c>
      <c r="Y8708">
        <v>0</v>
      </c>
      <c r="Z8708">
        <v>41.133806891944026</v>
      </c>
      <c r="AA8708">
        <v>0</v>
      </c>
      <c r="AB8708">
        <v>87.328292967459745</v>
      </c>
      <c r="AC8708">
        <v>0</v>
      </c>
      <c r="AD8708">
        <v>0</v>
      </c>
      <c r="AE8708">
        <v>355.9969708842774</v>
      </c>
    </row>
    <row r="8709" spans="1:31" x14ac:dyDescent="0.3">
      <c r="A8709">
        <v>2644167</v>
      </c>
      <c r="B8709">
        <v>1</v>
      </c>
      <c r="C8709" t="s">
        <v>80</v>
      </c>
      <c r="D8709" t="s">
        <v>107</v>
      </c>
      <c r="E8709" t="s">
        <v>194</v>
      </c>
      <c r="F8709" t="s">
        <v>7008</v>
      </c>
      <c r="G8709" t="s">
        <v>149</v>
      </c>
      <c r="H8709" t="s">
        <v>144</v>
      </c>
      <c r="I8709" t="s">
        <v>136</v>
      </c>
      <c r="J8709" t="s">
        <v>137</v>
      </c>
      <c r="K8709" t="s">
        <v>138</v>
      </c>
      <c r="L8709" t="s">
        <v>23639</v>
      </c>
      <c r="M8709" t="s">
        <v>23640</v>
      </c>
      <c r="N8709">
        <v>0.15444444399999999</v>
      </c>
      <c r="O8709">
        <v>1</v>
      </c>
      <c r="P8709">
        <v>1339</v>
      </c>
      <c r="Q8709">
        <v>28</v>
      </c>
      <c r="R8709">
        <v>87</v>
      </c>
      <c r="S8709">
        <v>5</v>
      </c>
      <c r="T8709">
        <v>51</v>
      </c>
      <c r="U8709">
        <v>0</v>
      </c>
      <c r="V8709">
        <v>3</v>
      </c>
      <c r="W8709">
        <v>0.30869322446358488</v>
      </c>
      <c r="X8709">
        <v>54.686040340422274</v>
      </c>
      <c r="Y8709">
        <v>112.89398194339776</v>
      </c>
      <c r="Z8709">
        <v>61.883767022401919</v>
      </c>
      <c r="AA8709">
        <v>2.9803753694095292</v>
      </c>
      <c r="AB8709">
        <v>31.920793252182659</v>
      </c>
      <c r="AC8709">
        <v>0</v>
      </c>
      <c r="AD8709">
        <v>2.4380213024997404</v>
      </c>
      <c r="AE8709">
        <v>267.11167245477748</v>
      </c>
    </row>
    <row r="8710" spans="1:31" x14ac:dyDescent="0.3">
      <c r="A8710">
        <v>2643480</v>
      </c>
      <c r="B8710">
        <v>1</v>
      </c>
      <c r="C8710" t="s">
        <v>80</v>
      </c>
      <c r="D8710" t="s">
        <v>96</v>
      </c>
      <c r="E8710" t="s">
        <v>194</v>
      </c>
      <c r="F8710" t="s">
        <v>9436</v>
      </c>
      <c r="G8710" t="s">
        <v>149</v>
      </c>
      <c r="H8710" t="s">
        <v>144</v>
      </c>
      <c r="I8710" t="s">
        <v>136</v>
      </c>
      <c r="J8710" t="s">
        <v>137</v>
      </c>
      <c r="K8710" t="s">
        <v>138</v>
      </c>
      <c r="L8710" t="s">
        <v>23641</v>
      </c>
      <c r="M8710" t="s">
        <v>23642</v>
      </c>
      <c r="N8710">
        <v>0.42111111099999998</v>
      </c>
      <c r="O8710">
        <v>0</v>
      </c>
      <c r="P8710">
        <v>1974</v>
      </c>
      <c r="Q8710">
        <v>0</v>
      </c>
      <c r="R8710">
        <v>2</v>
      </c>
      <c r="S8710">
        <v>1</v>
      </c>
      <c r="T8710">
        <v>652</v>
      </c>
      <c r="U8710">
        <v>1</v>
      </c>
      <c r="V8710">
        <v>0</v>
      </c>
      <c r="W8710">
        <v>0</v>
      </c>
      <c r="X8710">
        <v>225.94198955510703</v>
      </c>
      <c r="Y8710">
        <v>0</v>
      </c>
      <c r="Z8710">
        <v>3.1884507761853559E-2</v>
      </c>
      <c r="AA8710">
        <v>33.319821210976265</v>
      </c>
      <c r="AB8710">
        <v>351.92258310373495</v>
      </c>
      <c r="AC8710">
        <v>21.71387063767579</v>
      </c>
      <c r="AD8710">
        <v>0</v>
      </c>
      <c r="AE8710">
        <v>632.93014901525578</v>
      </c>
    </row>
    <row r="8711" spans="1:31" x14ac:dyDescent="0.3">
      <c r="A8711">
        <v>2644144</v>
      </c>
      <c r="B8711">
        <v>1</v>
      </c>
      <c r="C8711" t="s">
        <v>80</v>
      </c>
      <c r="D8711" t="s">
        <v>97</v>
      </c>
      <c r="E8711" t="s">
        <v>194</v>
      </c>
      <c r="F8711" t="s">
        <v>5436</v>
      </c>
      <c r="G8711" t="s">
        <v>149</v>
      </c>
      <c r="H8711" t="s">
        <v>144</v>
      </c>
      <c r="I8711" t="s">
        <v>136</v>
      </c>
      <c r="J8711" t="s">
        <v>137</v>
      </c>
      <c r="K8711" t="s">
        <v>138</v>
      </c>
      <c r="L8711" t="s">
        <v>23643</v>
      </c>
      <c r="M8711" t="s">
        <v>23644</v>
      </c>
      <c r="N8711">
        <v>6.8055555000000004E-2</v>
      </c>
      <c r="O8711">
        <v>17</v>
      </c>
      <c r="P8711">
        <v>1934</v>
      </c>
      <c r="Q8711">
        <v>22</v>
      </c>
      <c r="R8711">
        <v>517</v>
      </c>
      <c r="S8711">
        <v>50</v>
      </c>
      <c r="T8711">
        <v>361</v>
      </c>
      <c r="U8711">
        <v>3</v>
      </c>
      <c r="V8711">
        <v>2</v>
      </c>
      <c r="W8711">
        <v>63.262504291067025</v>
      </c>
      <c r="X8711">
        <v>64.903941596293762</v>
      </c>
      <c r="Y8711">
        <v>45.257884215314498</v>
      </c>
      <c r="Z8711">
        <v>26.184815533599227</v>
      </c>
      <c r="AA8711">
        <v>17.523844733745044</v>
      </c>
      <c r="AB8711">
        <v>33.620081853453598</v>
      </c>
      <c r="AC8711">
        <v>20.318381335565121</v>
      </c>
      <c r="AD8711">
        <v>0.65129020013871808</v>
      </c>
      <c r="AE8711">
        <v>271.72274375917698</v>
      </c>
    </row>
    <row r="8712" spans="1:31" x14ac:dyDescent="0.3">
      <c r="A8712">
        <v>2643683</v>
      </c>
      <c r="B8712">
        <v>1</v>
      </c>
      <c r="C8712" t="s">
        <v>81</v>
      </c>
      <c r="D8712" t="s">
        <v>124</v>
      </c>
      <c r="E8712" t="s">
        <v>165</v>
      </c>
      <c r="F8712" t="s">
        <v>23645</v>
      </c>
      <c r="G8712" t="s">
        <v>5652</v>
      </c>
      <c r="H8712" t="s">
        <v>135</v>
      </c>
      <c r="I8712" t="s">
        <v>136</v>
      </c>
      <c r="J8712" t="s">
        <v>137</v>
      </c>
      <c r="K8712" t="s">
        <v>138</v>
      </c>
      <c r="L8712" t="s">
        <v>23646</v>
      </c>
      <c r="M8712" t="s">
        <v>23647</v>
      </c>
      <c r="N8712">
        <v>3.4447222219999998</v>
      </c>
      <c r="O8712">
        <v>0</v>
      </c>
      <c r="P8712">
        <v>16</v>
      </c>
      <c r="Q8712">
        <v>0</v>
      </c>
      <c r="R8712">
        <v>2</v>
      </c>
      <c r="S8712">
        <v>0</v>
      </c>
      <c r="T8712">
        <v>1</v>
      </c>
      <c r="U8712">
        <v>0</v>
      </c>
      <c r="V8712">
        <v>0</v>
      </c>
      <c r="W8712">
        <v>0</v>
      </c>
      <c r="X8712">
        <v>8.905146634562465</v>
      </c>
      <c r="Y8712">
        <v>0</v>
      </c>
      <c r="Z8712">
        <v>3.6762559160281718</v>
      </c>
      <c r="AA8712">
        <v>0</v>
      </c>
      <c r="AB8712">
        <v>6.4517392709820829E-3</v>
      </c>
      <c r="AC8712">
        <v>0</v>
      </c>
      <c r="AD8712">
        <v>0</v>
      </c>
      <c r="AE8712">
        <v>12.587854289861619</v>
      </c>
    </row>
    <row r="8713" spans="1:31" x14ac:dyDescent="0.3">
      <c r="A8713">
        <v>2644038</v>
      </c>
      <c r="B8713">
        <v>1</v>
      </c>
      <c r="C8713" t="s">
        <v>81</v>
      </c>
      <c r="D8713" t="s">
        <v>117</v>
      </c>
      <c r="E8713" t="s">
        <v>141</v>
      </c>
      <c r="F8713" t="s">
        <v>7990</v>
      </c>
      <c r="G8713" t="s">
        <v>149</v>
      </c>
      <c r="H8713" t="s">
        <v>144</v>
      </c>
      <c r="I8713" t="s">
        <v>241</v>
      </c>
      <c r="J8713" t="s">
        <v>137</v>
      </c>
      <c r="K8713" t="s">
        <v>138</v>
      </c>
      <c r="L8713" t="s">
        <v>23648</v>
      </c>
      <c r="M8713" t="s">
        <v>23649</v>
      </c>
      <c r="N8713">
        <v>0.01</v>
      </c>
      <c r="O8713">
        <v>3</v>
      </c>
      <c r="P8713">
        <v>452</v>
      </c>
      <c r="Q8713">
        <v>38</v>
      </c>
      <c r="R8713">
        <v>49</v>
      </c>
      <c r="S8713">
        <v>9</v>
      </c>
      <c r="T8713">
        <v>29</v>
      </c>
      <c r="U8713">
        <v>2</v>
      </c>
      <c r="V8713">
        <v>0</v>
      </c>
      <c r="W8713">
        <v>8.5347031800000004E-3</v>
      </c>
      <c r="X8713">
        <v>0.77938863065777664</v>
      </c>
      <c r="Y8713">
        <v>1.9127263554196994</v>
      </c>
      <c r="Z8713">
        <v>0.70841260615926005</v>
      </c>
      <c r="AA8713">
        <v>0.19882435879732202</v>
      </c>
      <c r="AB8713">
        <v>0.35908937593148205</v>
      </c>
      <c r="AC8713">
        <v>3.5468627454199999</v>
      </c>
      <c r="AD8713">
        <v>0</v>
      </c>
      <c r="AE8713">
        <v>7.5138387755655405</v>
      </c>
    </row>
    <row r="8714" spans="1:31" x14ac:dyDescent="0.3">
      <c r="A8714">
        <v>2643789</v>
      </c>
      <c r="B8714">
        <v>1</v>
      </c>
      <c r="C8714" t="s">
        <v>80</v>
      </c>
      <c r="D8714" t="s">
        <v>107</v>
      </c>
      <c r="E8714" t="s">
        <v>165</v>
      </c>
      <c r="F8714" t="s">
        <v>23650</v>
      </c>
      <c r="G8714" t="s">
        <v>406</v>
      </c>
      <c r="H8714" t="s">
        <v>135</v>
      </c>
      <c r="I8714" t="s">
        <v>136</v>
      </c>
      <c r="J8714" t="s">
        <v>137</v>
      </c>
      <c r="K8714" t="s">
        <v>138</v>
      </c>
      <c r="L8714" t="s">
        <v>23651</v>
      </c>
      <c r="M8714" t="s">
        <v>23652</v>
      </c>
      <c r="N8714">
        <v>0.88500000000000001</v>
      </c>
      <c r="O8714">
        <v>0</v>
      </c>
      <c r="P8714">
        <v>57</v>
      </c>
      <c r="Q8714">
        <v>0</v>
      </c>
      <c r="R8714">
        <v>0</v>
      </c>
      <c r="S8714">
        <v>0</v>
      </c>
      <c r="T8714">
        <v>3</v>
      </c>
      <c r="U8714">
        <v>0</v>
      </c>
      <c r="V8714">
        <v>0</v>
      </c>
      <c r="W8714">
        <v>0</v>
      </c>
      <c r="X8714">
        <v>12.37448704130817</v>
      </c>
      <c r="Y8714">
        <v>0</v>
      </c>
      <c r="Z8714">
        <v>0</v>
      </c>
      <c r="AA8714">
        <v>0</v>
      </c>
      <c r="AB8714">
        <v>2.2755648941262048</v>
      </c>
      <c r="AC8714">
        <v>0</v>
      </c>
      <c r="AD8714">
        <v>0</v>
      </c>
      <c r="AE8714">
        <v>14.650051935434375</v>
      </c>
    </row>
    <row r="8715" spans="1:31" x14ac:dyDescent="0.3">
      <c r="A8715">
        <v>2644065</v>
      </c>
      <c r="B8715">
        <v>2</v>
      </c>
      <c r="C8715" t="s">
        <v>81</v>
      </c>
      <c r="D8715" t="s">
        <v>117</v>
      </c>
      <c r="E8715" t="s">
        <v>194</v>
      </c>
      <c r="F8715" t="s">
        <v>23653</v>
      </c>
      <c r="G8715" t="s">
        <v>676</v>
      </c>
      <c r="H8715" t="s">
        <v>144</v>
      </c>
      <c r="I8715" t="s">
        <v>136</v>
      </c>
      <c r="J8715" t="s">
        <v>137</v>
      </c>
      <c r="K8715" t="s">
        <v>138</v>
      </c>
      <c r="L8715" t="s">
        <v>23150</v>
      </c>
      <c r="M8715" t="s">
        <v>23654</v>
      </c>
      <c r="N8715">
        <v>2.4336111109999998</v>
      </c>
      <c r="O8715">
        <v>3</v>
      </c>
      <c r="P8715">
        <v>452</v>
      </c>
      <c r="Q8715">
        <v>38</v>
      </c>
      <c r="R8715">
        <v>49</v>
      </c>
      <c r="S8715">
        <v>9</v>
      </c>
      <c r="T8715">
        <v>29</v>
      </c>
      <c r="U8715">
        <v>2</v>
      </c>
      <c r="V8715">
        <v>0</v>
      </c>
      <c r="W8715">
        <v>2.1875697763466664</v>
      </c>
      <c r="X8715">
        <v>188.36722761752893</v>
      </c>
      <c r="Y8715">
        <v>457.47289342276446</v>
      </c>
      <c r="Z8715">
        <v>194.85966765476397</v>
      </c>
      <c r="AA8715">
        <v>37.617540975657334</v>
      </c>
      <c r="AB8715">
        <v>70.101978173100122</v>
      </c>
      <c r="AC8715">
        <v>541.47826035057335</v>
      </c>
      <c r="AD8715">
        <v>0</v>
      </c>
      <c r="AE8715">
        <v>1492.0851379707346</v>
      </c>
    </row>
    <row r="8716" spans="1:31" x14ac:dyDescent="0.3">
      <c r="A8716">
        <v>2643829</v>
      </c>
      <c r="B8716">
        <v>1</v>
      </c>
      <c r="C8716" t="s">
        <v>80</v>
      </c>
      <c r="D8716" t="s">
        <v>103</v>
      </c>
      <c r="E8716" t="s">
        <v>147</v>
      </c>
      <c r="F8716" t="s">
        <v>21849</v>
      </c>
      <c r="G8716" t="s">
        <v>149</v>
      </c>
      <c r="H8716" t="s">
        <v>144</v>
      </c>
      <c r="I8716" t="s">
        <v>136</v>
      </c>
      <c r="J8716" t="s">
        <v>137</v>
      </c>
      <c r="K8716" t="s">
        <v>138</v>
      </c>
      <c r="L8716" t="s">
        <v>23655</v>
      </c>
      <c r="M8716" t="s">
        <v>23656</v>
      </c>
      <c r="N8716">
        <v>2.398055555</v>
      </c>
      <c r="O8716">
        <v>0</v>
      </c>
      <c r="P8716">
        <v>1306</v>
      </c>
      <c r="Q8716">
        <v>9</v>
      </c>
      <c r="R8716">
        <v>17</v>
      </c>
      <c r="S8716">
        <v>3</v>
      </c>
      <c r="T8716">
        <v>198</v>
      </c>
      <c r="U8716">
        <v>0</v>
      </c>
      <c r="V8716">
        <v>2</v>
      </c>
      <c r="W8716">
        <v>0</v>
      </c>
      <c r="X8716">
        <v>1047.6623597091061</v>
      </c>
      <c r="Y8716">
        <v>770.47270743688159</v>
      </c>
      <c r="Z8716">
        <v>323.64521360968058</v>
      </c>
      <c r="AA8716">
        <v>53.355417393777785</v>
      </c>
      <c r="AB8716">
        <v>746.45112185443861</v>
      </c>
      <c r="AC8716">
        <v>0</v>
      </c>
      <c r="AD8716">
        <v>20.331304179588464</v>
      </c>
      <c r="AE8716">
        <v>2961.9181241834731</v>
      </c>
    </row>
    <row r="8717" spans="1:31" x14ac:dyDescent="0.3">
      <c r="A8717">
        <v>2644081</v>
      </c>
      <c r="B8717">
        <v>1</v>
      </c>
      <c r="C8717" t="s">
        <v>80</v>
      </c>
      <c r="D8717" t="s">
        <v>83</v>
      </c>
      <c r="E8717" t="s">
        <v>132</v>
      </c>
      <c r="F8717" t="s">
        <v>23657</v>
      </c>
      <c r="G8717" t="s">
        <v>134</v>
      </c>
      <c r="H8717" t="s">
        <v>135</v>
      </c>
      <c r="I8717" t="s">
        <v>136</v>
      </c>
      <c r="J8717" t="s">
        <v>137</v>
      </c>
      <c r="K8717" t="s">
        <v>138</v>
      </c>
      <c r="L8717" t="s">
        <v>23658</v>
      </c>
      <c r="M8717" t="s">
        <v>23659</v>
      </c>
      <c r="N8717">
        <v>1.501944444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</row>
    <row r="8718" spans="1:31" x14ac:dyDescent="0.3">
      <c r="A8718">
        <v>2644270</v>
      </c>
      <c r="B8718">
        <v>1</v>
      </c>
      <c r="C8718" t="s">
        <v>80</v>
      </c>
      <c r="D8718" t="s">
        <v>96</v>
      </c>
      <c r="E8718" t="s">
        <v>165</v>
      </c>
      <c r="F8718" t="s">
        <v>23366</v>
      </c>
      <c r="G8718" t="s">
        <v>224</v>
      </c>
      <c r="H8718" t="s">
        <v>135</v>
      </c>
      <c r="I8718" t="s">
        <v>136</v>
      </c>
      <c r="J8718" t="s">
        <v>137</v>
      </c>
      <c r="K8718" t="s">
        <v>138</v>
      </c>
      <c r="L8718" t="s">
        <v>23660</v>
      </c>
      <c r="M8718" t="s">
        <v>23661</v>
      </c>
      <c r="N8718">
        <v>1.807222222</v>
      </c>
      <c r="O8718">
        <v>0</v>
      </c>
      <c r="P8718">
        <v>33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20.611668023490243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20.611668023490243</v>
      </c>
    </row>
    <row r="8719" spans="1:31" x14ac:dyDescent="0.3">
      <c r="A8719">
        <v>2644244</v>
      </c>
      <c r="B8719">
        <v>1</v>
      </c>
      <c r="C8719" t="s">
        <v>81</v>
      </c>
      <c r="D8719" t="s">
        <v>127</v>
      </c>
      <c r="E8719" t="s">
        <v>165</v>
      </c>
      <c r="F8719" t="s">
        <v>23662</v>
      </c>
      <c r="G8719" t="s">
        <v>224</v>
      </c>
      <c r="H8719" t="s">
        <v>135</v>
      </c>
      <c r="I8719" t="s">
        <v>136</v>
      </c>
      <c r="J8719" t="s">
        <v>137</v>
      </c>
      <c r="K8719" t="s">
        <v>138</v>
      </c>
      <c r="L8719" t="s">
        <v>23663</v>
      </c>
      <c r="M8719" t="s">
        <v>23664</v>
      </c>
      <c r="N8719">
        <v>1.029722222</v>
      </c>
      <c r="O8719">
        <v>0</v>
      </c>
      <c r="P8719">
        <v>20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7.807219884861043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7.807219884861043</v>
      </c>
    </row>
    <row r="8720" spans="1:31" x14ac:dyDescent="0.3">
      <c r="A8720">
        <v>2643580</v>
      </c>
      <c r="B8720">
        <v>1</v>
      </c>
      <c r="C8720" t="s">
        <v>80</v>
      </c>
      <c r="D8720" t="s">
        <v>83</v>
      </c>
      <c r="E8720" t="s">
        <v>141</v>
      </c>
      <c r="F8720" t="s">
        <v>9659</v>
      </c>
      <c r="G8720" t="s">
        <v>149</v>
      </c>
      <c r="H8720" t="s">
        <v>144</v>
      </c>
      <c r="I8720" t="s">
        <v>136</v>
      </c>
      <c r="J8720" t="s">
        <v>137</v>
      </c>
      <c r="K8720" t="s">
        <v>138</v>
      </c>
      <c r="L8720" t="s">
        <v>23665</v>
      </c>
      <c r="M8720" t="s">
        <v>23666</v>
      </c>
      <c r="N8720">
        <v>0.15833333299999999</v>
      </c>
      <c r="O8720">
        <v>1</v>
      </c>
      <c r="P8720">
        <v>13</v>
      </c>
      <c r="Q8720">
        <v>0</v>
      </c>
      <c r="R8720">
        <v>1</v>
      </c>
      <c r="S8720">
        <v>20</v>
      </c>
      <c r="T8720">
        <v>35</v>
      </c>
      <c r="U8720">
        <v>6</v>
      </c>
      <c r="V8720">
        <v>1</v>
      </c>
      <c r="W8720">
        <v>0.13169838411461415</v>
      </c>
      <c r="X8720">
        <v>0.33740488680632502</v>
      </c>
      <c r="Y8720">
        <v>0</v>
      </c>
      <c r="Z8720">
        <v>0.37763349038607502</v>
      </c>
      <c r="AA8720">
        <v>26.924285060290771</v>
      </c>
      <c r="AB8720">
        <v>15.880956002656799</v>
      </c>
      <c r="AC8720">
        <v>134.79645607736165</v>
      </c>
      <c r="AD8720">
        <v>9.4583647013181231</v>
      </c>
      <c r="AE8720">
        <v>187.90679860293434</v>
      </c>
    </row>
    <row r="8721" spans="1:31" x14ac:dyDescent="0.3">
      <c r="A8721">
        <v>2643603</v>
      </c>
      <c r="B8721">
        <v>1</v>
      </c>
      <c r="C8721" t="s">
        <v>81</v>
      </c>
      <c r="D8721" t="s">
        <v>112</v>
      </c>
      <c r="E8721" t="s">
        <v>165</v>
      </c>
      <c r="F8721" t="s">
        <v>23667</v>
      </c>
      <c r="G8721" t="s">
        <v>161</v>
      </c>
      <c r="H8721" t="s">
        <v>135</v>
      </c>
      <c r="I8721" t="s">
        <v>136</v>
      </c>
      <c r="J8721" t="s">
        <v>137</v>
      </c>
      <c r="K8721" t="s">
        <v>162</v>
      </c>
      <c r="L8721" t="s">
        <v>23668</v>
      </c>
      <c r="M8721" t="s">
        <v>23669</v>
      </c>
      <c r="N8721">
        <v>9.3852777770000007</v>
      </c>
      <c r="O8721">
        <v>0</v>
      </c>
      <c r="P8721">
        <v>3</v>
      </c>
      <c r="Q8721">
        <v>0</v>
      </c>
      <c r="R8721">
        <v>24</v>
      </c>
      <c r="S8721">
        <v>0</v>
      </c>
      <c r="T8721">
        <v>1</v>
      </c>
      <c r="U8721">
        <v>0</v>
      </c>
      <c r="V8721">
        <v>0</v>
      </c>
      <c r="W8721">
        <v>0</v>
      </c>
      <c r="X8721">
        <v>4.2278737608824288</v>
      </c>
      <c r="Y8721">
        <v>0</v>
      </c>
      <c r="Z8721">
        <v>93.496794086533626</v>
      </c>
      <c r="AA8721">
        <v>0</v>
      </c>
      <c r="AB8721">
        <v>2.3528480045428104</v>
      </c>
      <c r="AC8721">
        <v>0</v>
      </c>
      <c r="AD8721">
        <v>0</v>
      </c>
      <c r="AE8721">
        <v>100.07751585195886</v>
      </c>
    </row>
    <row r="8722" spans="1:31" x14ac:dyDescent="0.3">
      <c r="A8722">
        <v>2644101</v>
      </c>
      <c r="B8722">
        <v>1</v>
      </c>
      <c r="C8722" t="s">
        <v>80</v>
      </c>
      <c r="D8722" t="s">
        <v>93</v>
      </c>
      <c r="E8722" t="s">
        <v>132</v>
      </c>
      <c r="F8722" t="s">
        <v>23670</v>
      </c>
      <c r="G8722" t="s">
        <v>134</v>
      </c>
      <c r="H8722" t="s">
        <v>135</v>
      </c>
      <c r="I8722" t="s">
        <v>136</v>
      </c>
      <c r="J8722" t="s">
        <v>137</v>
      </c>
      <c r="K8722" t="s">
        <v>138</v>
      </c>
      <c r="L8722" t="s">
        <v>23671</v>
      </c>
      <c r="M8722" t="s">
        <v>23672</v>
      </c>
      <c r="N8722">
        <v>2.3219444440000001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1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4.7847817592666662</v>
      </c>
      <c r="AC8722">
        <v>0</v>
      </c>
      <c r="AD8722">
        <v>0</v>
      </c>
      <c r="AE8722">
        <v>4.7847817592666662</v>
      </c>
    </row>
    <row r="8723" spans="1:31" x14ac:dyDescent="0.3">
      <c r="A8723">
        <v>2643709</v>
      </c>
      <c r="B8723">
        <v>1</v>
      </c>
      <c r="C8723" t="s">
        <v>80</v>
      </c>
      <c r="D8723" t="s">
        <v>102</v>
      </c>
      <c r="E8723" t="s">
        <v>181</v>
      </c>
      <c r="F8723" t="s">
        <v>7928</v>
      </c>
      <c r="G8723" t="s">
        <v>149</v>
      </c>
      <c r="H8723" t="s">
        <v>144</v>
      </c>
      <c r="I8723" t="s">
        <v>136</v>
      </c>
      <c r="J8723" t="s">
        <v>137</v>
      </c>
      <c r="K8723" t="s">
        <v>138</v>
      </c>
      <c r="L8723" t="s">
        <v>23673</v>
      </c>
      <c r="M8723" t="s">
        <v>23674</v>
      </c>
      <c r="N8723">
        <v>0.138055555</v>
      </c>
      <c r="O8723">
        <v>1</v>
      </c>
      <c r="P8723">
        <v>1681</v>
      </c>
      <c r="Q8723">
        <v>42</v>
      </c>
      <c r="R8723">
        <v>154</v>
      </c>
      <c r="S8723">
        <v>30</v>
      </c>
      <c r="T8723">
        <v>159</v>
      </c>
      <c r="U8723">
        <v>6</v>
      </c>
      <c r="V8723">
        <v>0</v>
      </c>
      <c r="W8723">
        <v>5.0067515937383768E-2</v>
      </c>
      <c r="X8723">
        <v>42.563304306869433</v>
      </c>
      <c r="Y8723">
        <v>39.296202530214721</v>
      </c>
      <c r="Z8723">
        <v>84.592512987226684</v>
      </c>
      <c r="AA8723">
        <v>61.009021412809943</v>
      </c>
      <c r="AB8723">
        <v>31.364437574204736</v>
      </c>
      <c r="AC8723">
        <v>949.87954275692948</v>
      </c>
      <c r="AD8723">
        <v>0</v>
      </c>
      <c r="AE8723">
        <v>1208.7550890841924</v>
      </c>
    </row>
    <row r="8724" spans="1:31" x14ac:dyDescent="0.3">
      <c r="A8724">
        <v>2643498</v>
      </c>
      <c r="B8724">
        <v>2</v>
      </c>
      <c r="C8724" t="s">
        <v>80</v>
      </c>
      <c r="D8724" t="s">
        <v>82</v>
      </c>
      <c r="E8724" t="s">
        <v>152</v>
      </c>
      <c r="F8724" t="s">
        <v>23675</v>
      </c>
      <c r="G8724" t="s">
        <v>199</v>
      </c>
      <c r="H8724" t="s">
        <v>135</v>
      </c>
      <c r="I8724" t="s">
        <v>136</v>
      </c>
      <c r="J8724" t="s">
        <v>3</v>
      </c>
      <c r="K8724" t="s">
        <v>138</v>
      </c>
      <c r="L8724" t="s">
        <v>23207</v>
      </c>
      <c r="M8724" t="s">
        <v>23676</v>
      </c>
      <c r="N8724">
        <v>1.238888888</v>
      </c>
      <c r="O8724">
        <v>0</v>
      </c>
      <c r="P8724">
        <v>368</v>
      </c>
      <c r="Q8724">
        <v>0</v>
      </c>
      <c r="R8724">
        <v>0</v>
      </c>
      <c r="S8724">
        <v>0</v>
      </c>
      <c r="T8724">
        <v>31</v>
      </c>
      <c r="U8724">
        <v>0</v>
      </c>
      <c r="V8724">
        <v>0</v>
      </c>
      <c r="W8724">
        <v>0</v>
      </c>
      <c r="X8724">
        <v>106.21747918500434</v>
      </c>
      <c r="Y8724">
        <v>0</v>
      </c>
      <c r="Z8724">
        <v>0</v>
      </c>
      <c r="AA8724">
        <v>0</v>
      </c>
      <c r="AB8724">
        <v>9.9011300066135988</v>
      </c>
      <c r="AC8724">
        <v>0</v>
      </c>
      <c r="AD8724">
        <v>0</v>
      </c>
      <c r="AE8724">
        <v>116.11860919161794</v>
      </c>
    </row>
    <row r="8725" spans="1:31" x14ac:dyDescent="0.3">
      <c r="A8725">
        <v>2644164</v>
      </c>
      <c r="B8725">
        <v>1</v>
      </c>
      <c r="C8725" t="s">
        <v>81</v>
      </c>
      <c r="D8725" t="s">
        <v>127</v>
      </c>
      <c r="E8725" t="s">
        <v>147</v>
      </c>
      <c r="F8725" t="s">
        <v>2685</v>
      </c>
      <c r="G8725" t="s">
        <v>149</v>
      </c>
      <c r="H8725" t="s">
        <v>144</v>
      </c>
      <c r="I8725" t="s">
        <v>136</v>
      </c>
      <c r="J8725" t="s">
        <v>137</v>
      </c>
      <c r="K8725" t="s">
        <v>138</v>
      </c>
      <c r="L8725" t="s">
        <v>23677</v>
      </c>
      <c r="M8725" t="s">
        <v>23323</v>
      </c>
      <c r="N8725">
        <v>1.0722222219999999</v>
      </c>
      <c r="O8725">
        <v>3</v>
      </c>
      <c r="P8725">
        <v>4</v>
      </c>
      <c r="Q8725">
        <v>46</v>
      </c>
      <c r="R8725">
        <v>21</v>
      </c>
      <c r="S8725">
        <v>2</v>
      </c>
      <c r="T8725">
        <v>2</v>
      </c>
      <c r="U8725">
        <v>0</v>
      </c>
      <c r="V8725">
        <v>0</v>
      </c>
      <c r="W8725">
        <v>3.13100401698</v>
      </c>
      <c r="X8725">
        <v>1.830250583753585</v>
      </c>
      <c r="Y8725">
        <v>142.2058392988844</v>
      </c>
      <c r="Z8725">
        <v>239.76279429392346</v>
      </c>
      <c r="AA8725">
        <v>7.5005081067497006</v>
      </c>
      <c r="AB8725">
        <v>8.0946783427885229</v>
      </c>
      <c r="AC8725">
        <v>0</v>
      </c>
      <c r="AD8725">
        <v>0</v>
      </c>
      <c r="AE8725">
        <v>402.52507464307968</v>
      </c>
    </row>
    <row r="8726" spans="1:31" x14ac:dyDescent="0.3">
      <c r="A8726">
        <v>2643995</v>
      </c>
      <c r="B8726">
        <v>1</v>
      </c>
      <c r="C8726" t="s">
        <v>81</v>
      </c>
      <c r="D8726" t="s">
        <v>123</v>
      </c>
      <c r="E8726" t="s">
        <v>132</v>
      </c>
      <c r="F8726" t="s">
        <v>23678</v>
      </c>
      <c r="G8726" t="s">
        <v>134</v>
      </c>
      <c r="H8726" t="s">
        <v>135</v>
      </c>
      <c r="I8726" t="s">
        <v>136</v>
      </c>
      <c r="J8726" t="s">
        <v>137</v>
      </c>
      <c r="K8726" t="s">
        <v>138</v>
      </c>
      <c r="L8726" t="s">
        <v>23679</v>
      </c>
      <c r="M8726" t="s">
        <v>23680</v>
      </c>
      <c r="N8726">
        <v>1.6569444440000001</v>
      </c>
      <c r="O8726">
        <v>0</v>
      </c>
      <c r="P8726">
        <v>4</v>
      </c>
      <c r="Q8726">
        <v>0</v>
      </c>
      <c r="R8726">
        <v>0</v>
      </c>
      <c r="S8726">
        <v>0</v>
      </c>
      <c r="T8726">
        <v>1</v>
      </c>
      <c r="U8726">
        <v>0</v>
      </c>
      <c r="V8726">
        <v>0</v>
      </c>
      <c r="W8726">
        <v>0</v>
      </c>
      <c r="X8726">
        <v>2.0061551044105346</v>
      </c>
      <c r="Y8726">
        <v>0</v>
      </c>
      <c r="Z8726">
        <v>0</v>
      </c>
      <c r="AA8726">
        <v>0</v>
      </c>
      <c r="AB8726">
        <v>12.497457696820891</v>
      </c>
      <c r="AC8726">
        <v>0</v>
      </c>
      <c r="AD8726">
        <v>0</v>
      </c>
      <c r="AE8726">
        <v>14.503612801231426</v>
      </c>
    </row>
    <row r="8727" spans="1:31" x14ac:dyDescent="0.3">
      <c r="A8727">
        <v>2643646</v>
      </c>
      <c r="B8727">
        <v>1</v>
      </c>
      <c r="C8727" t="s">
        <v>81</v>
      </c>
      <c r="D8727" t="s">
        <v>113</v>
      </c>
      <c r="E8727" t="s">
        <v>147</v>
      </c>
      <c r="F8727" t="s">
        <v>23681</v>
      </c>
      <c r="G8727" t="s">
        <v>149</v>
      </c>
      <c r="H8727" t="s">
        <v>144</v>
      </c>
      <c r="I8727" t="s">
        <v>136</v>
      </c>
      <c r="J8727" t="s">
        <v>137</v>
      </c>
      <c r="K8727" t="s">
        <v>138</v>
      </c>
      <c r="L8727" t="s">
        <v>23682</v>
      </c>
      <c r="M8727" t="s">
        <v>23683</v>
      </c>
      <c r="N8727">
        <v>0.60444444399999997</v>
      </c>
      <c r="O8727">
        <v>2</v>
      </c>
      <c r="P8727">
        <v>98</v>
      </c>
      <c r="Q8727">
        <v>7</v>
      </c>
      <c r="R8727">
        <v>3</v>
      </c>
      <c r="S8727">
        <v>6</v>
      </c>
      <c r="T8727">
        <v>12</v>
      </c>
      <c r="U8727">
        <v>2</v>
      </c>
      <c r="V8727">
        <v>0</v>
      </c>
      <c r="W8727">
        <v>0.31577633570752001</v>
      </c>
      <c r="X8727">
        <v>20.456244801872543</v>
      </c>
      <c r="Y8727">
        <v>18.688445001264743</v>
      </c>
      <c r="Z8727">
        <v>0.99053542025414942</v>
      </c>
      <c r="AA8727">
        <v>48.460741429603914</v>
      </c>
      <c r="AB8727">
        <v>17.770203368678953</v>
      </c>
      <c r="AC8727">
        <v>187.40319347079168</v>
      </c>
      <c r="AD8727">
        <v>0</v>
      </c>
      <c r="AE8727">
        <v>294.08513982817351</v>
      </c>
    </row>
    <row r="8728" spans="1:31" x14ac:dyDescent="0.3">
      <c r="A8728">
        <v>2643623</v>
      </c>
      <c r="B8728">
        <v>1</v>
      </c>
      <c r="C8728" t="s">
        <v>80</v>
      </c>
      <c r="D8728" t="s">
        <v>108</v>
      </c>
      <c r="E8728" t="s">
        <v>147</v>
      </c>
      <c r="F8728" t="s">
        <v>17686</v>
      </c>
      <c r="G8728" t="s">
        <v>149</v>
      </c>
      <c r="H8728" t="s">
        <v>144</v>
      </c>
      <c r="I8728" t="s">
        <v>241</v>
      </c>
      <c r="J8728" t="s">
        <v>137</v>
      </c>
      <c r="K8728" t="s">
        <v>138</v>
      </c>
      <c r="L8728" t="s">
        <v>23684</v>
      </c>
      <c r="M8728" t="s">
        <v>23685</v>
      </c>
      <c r="N8728">
        <v>1.944444E-3</v>
      </c>
      <c r="O8728">
        <v>0</v>
      </c>
      <c r="P8728">
        <v>528</v>
      </c>
      <c r="Q8728">
        <v>2</v>
      </c>
      <c r="R8728">
        <v>217</v>
      </c>
      <c r="S8728">
        <v>3</v>
      </c>
      <c r="T8728">
        <v>116</v>
      </c>
      <c r="U8728">
        <v>0</v>
      </c>
      <c r="V8728">
        <v>0</v>
      </c>
      <c r="W8728">
        <v>0</v>
      </c>
      <c r="X8728">
        <v>0.25851612328080387</v>
      </c>
      <c r="Y8728">
        <v>4.7564258709714827E-2</v>
      </c>
      <c r="Z8728">
        <v>1.4253388451423412</v>
      </c>
      <c r="AA8728">
        <v>3.9446715894046608E-2</v>
      </c>
      <c r="AB8728">
        <v>0.47346195314002326</v>
      </c>
      <c r="AC8728">
        <v>0</v>
      </c>
      <c r="AD8728">
        <v>0</v>
      </c>
      <c r="AE8728">
        <v>2.2443278961669297</v>
      </c>
    </row>
    <row r="8729" spans="1:31" x14ac:dyDescent="0.3">
      <c r="A8729">
        <v>2644041</v>
      </c>
      <c r="B8729">
        <v>1</v>
      </c>
      <c r="C8729" t="s">
        <v>80</v>
      </c>
      <c r="D8729" t="s">
        <v>93</v>
      </c>
      <c r="E8729" t="s">
        <v>165</v>
      </c>
      <c r="F8729" t="s">
        <v>23686</v>
      </c>
      <c r="G8729" t="s">
        <v>224</v>
      </c>
      <c r="H8729" t="s">
        <v>135</v>
      </c>
      <c r="I8729" t="s">
        <v>136</v>
      </c>
      <c r="J8729" t="s">
        <v>137</v>
      </c>
      <c r="K8729" t="s">
        <v>138</v>
      </c>
      <c r="L8729" t="s">
        <v>23687</v>
      </c>
      <c r="M8729" t="s">
        <v>23688</v>
      </c>
      <c r="N8729">
        <v>2.8450000000000002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1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22.435338302303276</v>
      </c>
      <c r="AC8729">
        <v>0</v>
      </c>
      <c r="AD8729">
        <v>0</v>
      </c>
      <c r="AE8729">
        <v>22.435338302303276</v>
      </c>
    </row>
    <row r="8730" spans="1:31" x14ac:dyDescent="0.3">
      <c r="A8730">
        <v>2644141</v>
      </c>
      <c r="B8730">
        <v>1</v>
      </c>
      <c r="C8730" t="s">
        <v>80</v>
      </c>
      <c r="D8730" t="s">
        <v>93</v>
      </c>
      <c r="E8730" t="s">
        <v>194</v>
      </c>
      <c r="F8730" t="s">
        <v>14031</v>
      </c>
      <c r="G8730" t="s">
        <v>149</v>
      </c>
      <c r="H8730" t="s">
        <v>144</v>
      </c>
      <c r="I8730" t="s">
        <v>136</v>
      </c>
      <c r="J8730" t="s">
        <v>137</v>
      </c>
      <c r="K8730" t="s">
        <v>138</v>
      </c>
      <c r="L8730" t="s">
        <v>23689</v>
      </c>
      <c r="M8730" t="s">
        <v>23690</v>
      </c>
      <c r="N8730">
        <v>7.4444443999999999E-2</v>
      </c>
      <c r="O8730">
        <v>0</v>
      </c>
      <c r="P8730">
        <v>2459</v>
      </c>
      <c r="Q8730">
        <v>0</v>
      </c>
      <c r="R8730">
        <v>85</v>
      </c>
      <c r="S8730">
        <v>5</v>
      </c>
      <c r="T8730">
        <v>218</v>
      </c>
      <c r="U8730">
        <v>0</v>
      </c>
      <c r="V8730">
        <v>2</v>
      </c>
      <c r="W8730">
        <v>0</v>
      </c>
      <c r="X8730">
        <v>48.078025049158327</v>
      </c>
      <c r="Y8730">
        <v>0</v>
      </c>
      <c r="Z8730">
        <v>25.854420420377537</v>
      </c>
      <c r="AA8730">
        <v>0.46201684972757706</v>
      </c>
      <c r="AB8730">
        <v>16.228752686431331</v>
      </c>
      <c r="AC8730">
        <v>0</v>
      </c>
      <c r="AD8730">
        <v>2.7344556978008185</v>
      </c>
      <c r="AE8730">
        <v>93.357670703495586</v>
      </c>
    </row>
    <row r="8731" spans="1:31" x14ac:dyDescent="0.3">
      <c r="A8731">
        <v>2643600</v>
      </c>
      <c r="B8731">
        <v>1</v>
      </c>
      <c r="C8731" t="s">
        <v>81</v>
      </c>
      <c r="D8731" t="s">
        <v>113</v>
      </c>
      <c r="E8731" t="s">
        <v>194</v>
      </c>
      <c r="F8731" t="s">
        <v>23691</v>
      </c>
      <c r="G8731" t="s">
        <v>161</v>
      </c>
      <c r="H8731" t="s">
        <v>144</v>
      </c>
      <c r="I8731" t="s">
        <v>136</v>
      </c>
      <c r="J8731" t="s">
        <v>137</v>
      </c>
      <c r="K8731" t="s">
        <v>162</v>
      </c>
      <c r="L8731" t="s">
        <v>23692</v>
      </c>
      <c r="M8731" t="s">
        <v>23693</v>
      </c>
      <c r="N8731">
        <v>6.0619444439999999</v>
      </c>
      <c r="O8731">
        <v>0</v>
      </c>
      <c r="P8731">
        <v>334</v>
      </c>
      <c r="Q8731">
        <v>0</v>
      </c>
      <c r="R8731">
        <v>31</v>
      </c>
      <c r="S8731">
        <v>6</v>
      </c>
      <c r="T8731">
        <v>11</v>
      </c>
      <c r="U8731">
        <v>0</v>
      </c>
      <c r="V8731">
        <v>0</v>
      </c>
      <c r="W8731">
        <v>0</v>
      </c>
      <c r="X8731">
        <v>559.9218086643499</v>
      </c>
      <c r="Y8731">
        <v>0</v>
      </c>
      <c r="Z8731">
        <v>86.666164181534</v>
      </c>
      <c r="AA8731">
        <v>7514.2662973799397</v>
      </c>
      <c r="AB8731">
        <v>67.055838364460953</v>
      </c>
      <c r="AC8731">
        <v>0</v>
      </c>
      <c r="AD8731">
        <v>0</v>
      </c>
      <c r="AE8731">
        <v>8227.9101085902839</v>
      </c>
    </row>
    <row r="8732" spans="1:31" x14ac:dyDescent="0.3">
      <c r="A8732">
        <v>2644018</v>
      </c>
      <c r="B8732">
        <v>1</v>
      </c>
      <c r="C8732" t="s">
        <v>80</v>
      </c>
      <c r="D8732" t="s">
        <v>97</v>
      </c>
      <c r="E8732" t="s">
        <v>214</v>
      </c>
      <c r="F8732" t="s">
        <v>23694</v>
      </c>
      <c r="G8732" t="s">
        <v>224</v>
      </c>
      <c r="H8732" t="s">
        <v>135</v>
      </c>
      <c r="I8732" t="s">
        <v>136</v>
      </c>
      <c r="J8732" t="s">
        <v>137</v>
      </c>
      <c r="K8732" t="s">
        <v>138</v>
      </c>
      <c r="L8732" t="s">
        <v>23695</v>
      </c>
      <c r="M8732" t="s">
        <v>23696</v>
      </c>
      <c r="N8732">
        <v>2.5313888879999999</v>
      </c>
      <c r="O8732">
        <v>0</v>
      </c>
      <c r="P8732">
        <v>25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40.717679592701522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40.717679592701522</v>
      </c>
    </row>
    <row r="8733" spans="1:31" x14ac:dyDescent="0.3">
      <c r="A8733">
        <v>2643640</v>
      </c>
      <c r="B8733">
        <v>1</v>
      </c>
      <c r="C8733" t="s">
        <v>80</v>
      </c>
      <c r="D8733" t="s">
        <v>108</v>
      </c>
      <c r="E8733" t="s">
        <v>141</v>
      </c>
      <c r="F8733" t="s">
        <v>21932</v>
      </c>
      <c r="G8733" t="s">
        <v>161</v>
      </c>
      <c r="H8733" t="s">
        <v>144</v>
      </c>
      <c r="I8733" t="s">
        <v>136</v>
      </c>
      <c r="J8733" t="s">
        <v>137</v>
      </c>
      <c r="K8733" t="s">
        <v>162</v>
      </c>
      <c r="L8733" t="s">
        <v>23697</v>
      </c>
      <c r="M8733" t="s">
        <v>23698</v>
      </c>
      <c r="N8733">
        <v>9.1783333329999994</v>
      </c>
      <c r="O8733">
        <v>0</v>
      </c>
      <c r="P8733">
        <v>78</v>
      </c>
      <c r="Q8733">
        <v>0</v>
      </c>
      <c r="R8733">
        <v>80</v>
      </c>
      <c r="S8733">
        <v>0</v>
      </c>
      <c r="T8733">
        <v>53</v>
      </c>
      <c r="U8733">
        <v>0</v>
      </c>
      <c r="V8733">
        <v>0</v>
      </c>
      <c r="W8733">
        <v>0</v>
      </c>
      <c r="X8733">
        <v>226.3131858753863</v>
      </c>
      <c r="Y8733">
        <v>0</v>
      </c>
      <c r="Z8733">
        <v>1904.1877519305147</v>
      </c>
      <c r="AA8733">
        <v>0</v>
      </c>
      <c r="AB8733">
        <v>963.21327676773967</v>
      </c>
      <c r="AC8733">
        <v>0</v>
      </c>
      <c r="AD8733">
        <v>0</v>
      </c>
      <c r="AE8733">
        <v>3093.7142145736407</v>
      </c>
    </row>
    <row r="8734" spans="1:31" x14ac:dyDescent="0.3">
      <c r="A8734">
        <v>2643540</v>
      </c>
      <c r="B8734">
        <v>1</v>
      </c>
      <c r="C8734" t="s">
        <v>81</v>
      </c>
      <c r="D8734" t="s">
        <v>123</v>
      </c>
      <c r="E8734" t="s">
        <v>141</v>
      </c>
      <c r="F8734" t="s">
        <v>23699</v>
      </c>
      <c r="G8734" t="s">
        <v>149</v>
      </c>
      <c r="H8734" t="s">
        <v>144</v>
      </c>
      <c r="I8734" t="s">
        <v>136</v>
      </c>
      <c r="J8734" t="s">
        <v>137</v>
      </c>
      <c r="K8734" t="s">
        <v>138</v>
      </c>
      <c r="L8734" t="s">
        <v>23700</v>
      </c>
      <c r="M8734" t="s">
        <v>23701</v>
      </c>
      <c r="N8734">
        <v>1.325</v>
      </c>
      <c r="O8734">
        <v>8</v>
      </c>
      <c r="P8734">
        <v>7</v>
      </c>
      <c r="Q8734">
        <v>107</v>
      </c>
      <c r="R8734">
        <v>159</v>
      </c>
      <c r="S8734">
        <v>12</v>
      </c>
      <c r="T8734">
        <v>12</v>
      </c>
      <c r="U8734">
        <v>0</v>
      </c>
      <c r="V8734">
        <v>0</v>
      </c>
      <c r="W8734">
        <v>5.6081231371347782</v>
      </c>
      <c r="X8734">
        <v>11.160171788771272</v>
      </c>
      <c r="Y8734">
        <v>291.42048445391686</v>
      </c>
      <c r="Z8734">
        <v>541.10349289127976</v>
      </c>
      <c r="AA8734">
        <v>10.638217229410829</v>
      </c>
      <c r="AB8734">
        <v>47.804804992671947</v>
      </c>
      <c r="AC8734">
        <v>0</v>
      </c>
      <c r="AD8734">
        <v>0</v>
      </c>
      <c r="AE8734">
        <v>907.73529449318551</v>
      </c>
    </row>
    <row r="8735" spans="1:31" x14ac:dyDescent="0.3">
      <c r="A8735">
        <v>2643932</v>
      </c>
      <c r="B8735">
        <v>1</v>
      </c>
      <c r="C8735" t="s">
        <v>81</v>
      </c>
      <c r="D8735" t="s">
        <v>128</v>
      </c>
      <c r="E8735" t="s">
        <v>132</v>
      </c>
      <c r="F8735" t="s">
        <v>12377</v>
      </c>
      <c r="G8735" t="s">
        <v>228</v>
      </c>
      <c r="H8735" t="s">
        <v>135</v>
      </c>
      <c r="I8735" t="s">
        <v>136</v>
      </c>
      <c r="J8735" t="s">
        <v>137</v>
      </c>
      <c r="K8735" t="s">
        <v>138</v>
      </c>
      <c r="L8735" t="s">
        <v>23702</v>
      </c>
      <c r="M8735" t="s">
        <v>23703</v>
      </c>
      <c r="N8735">
        <v>1.4752777770000001</v>
      </c>
      <c r="O8735">
        <v>0</v>
      </c>
      <c r="P8735">
        <v>16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7.7327545255051522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7.7327545255051522</v>
      </c>
    </row>
    <row r="8736" spans="1:31" x14ac:dyDescent="0.3">
      <c r="A8736">
        <v>2643686</v>
      </c>
      <c r="B8736">
        <v>1</v>
      </c>
      <c r="C8736" t="s">
        <v>80</v>
      </c>
      <c r="D8736" t="s">
        <v>92</v>
      </c>
      <c r="E8736" t="s">
        <v>141</v>
      </c>
      <c r="F8736" t="s">
        <v>23704</v>
      </c>
      <c r="G8736" t="s">
        <v>143</v>
      </c>
      <c r="H8736" t="s">
        <v>144</v>
      </c>
      <c r="I8736" t="s">
        <v>136</v>
      </c>
      <c r="J8736" t="s">
        <v>137</v>
      </c>
      <c r="K8736" t="s">
        <v>138</v>
      </c>
      <c r="L8736" t="s">
        <v>23705</v>
      </c>
      <c r="M8736" t="s">
        <v>23706</v>
      </c>
      <c r="N8736">
        <v>3.2875000000000001</v>
      </c>
      <c r="O8736">
        <v>1</v>
      </c>
      <c r="P8736">
        <v>3338</v>
      </c>
      <c r="Q8736">
        <v>0</v>
      </c>
      <c r="R8736">
        <v>4</v>
      </c>
      <c r="S8736">
        <v>7</v>
      </c>
      <c r="T8736">
        <v>188</v>
      </c>
      <c r="U8736">
        <v>0</v>
      </c>
      <c r="V8736">
        <v>0</v>
      </c>
      <c r="W8736">
        <v>64.483582058969887</v>
      </c>
      <c r="X8736">
        <v>3025.230777265826</v>
      </c>
      <c r="Y8736">
        <v>0</v>
      </c>
      <c r="Z8736">
        <v>1.4214857883279433</v>
      </c>
      <c r="AA8736">
        <v>1311.7243985587575</v>
      </c>
      <c r="AB8736">
        <v>1015.7716862275665</v>
      </c>
      <c r="AC8736">
        <v>0</v>
      </c>
      <c r="AD8736">
        <v>0</v>
      </c>
      <c r="AE8736">
        <v>5418.6319298994476</v>
      </c>
    </row>
    <row r="8737" spans="1:31" x14ac:dyDescent="0.3">
      <c r="A8737">
        <v>2643749</v>
      </c>
      <c r="B8737">
        <v>1</v>
      </c>
      <c r="C8737" t="s">
        <v>80</v>
      </c>
      <c r="D8737" t="s">
        <v>88</v>
      </c>
      <c r="E8737" t="s">
        <v>214</v>
      </c>
      <c r="F8737" t="s">
        <v>23707</v>
      </c>
      <c r="G8737" t="s">
        <v>224</v>
      </c>
      <c r="H8737" t="s">
        <v>135</v>
      </c>
      <c r="I8737" t="s">
        <v>136</v>
      </c>
      <c r="J8737" t="s">
        <v>137</v>
      </c>
      <c r="K8737" t="s">
        <v>138</v>
      </c>
      <c r="L8737" t="s">
        <v>23708</v>
      </c>
      <c r="M8737" t="s">
        <v>23709</v>
      </c>
      <c r="N8737">
        <v>0.76249999999999996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32</v>
      </c>
      <c r="U8737">
        <v>0</v>
      </c>
      <c r="V8737">
        <v>1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25.101057001960889</v>
      </c>
      <c r="AC8737">
        <v>0</v>
      </c>
      <c r="AD8737">
        <v>72.270128982041726</v>
      </c>
      <c r="AE8737">
        <v>97.371185984002608</v>
      </c>
    </row>
    <row r="8738" spans="1:31" x14ac:dyDescent="0.3">
      <c r="A8738">
        <v>2643557</v>
      </c>
      <c r="B8738">
        <v>1</v>
      </c>
      <c r="C8738" t="s">
        <v>80</v>
      </c>
      <c r="D8738" t="s">
        <v>100</v>
      </c>
      <c r="E8738" t="s">
        <v>194</v>
      </c>
      <c r="F8738" t="s">
        <v>23710</v>
      </c>
      <c r="G8738" t="s">
        <v>149</v>
      </c>
      <c r="H8738" t="s">
        <v>144</v>
      </c>
      <c r="I8738" t="s">
        <v>136</v>
      </c>
      <c r="J8738" t="s">
        <v>137</v>
      </c>
      <c r="K8738" t="s">
        <v>138</v>
      </c>
      <c r="L8738" t="s">
        <v>23711</v>
      </c>
      <c r="M8738" t="s">
        <v>23712</v>
      </c>
      <c r="N8738">
        <v>0.66194444399999997</v>
      </c>
      <c r="O8738">
        <v>5</v>
      </c>
      <c r="P8738">
        <v>1643</v>
      </c>
      <c r="Q8738">
        <v>34</v>
      </c>
      <c r="R8738">
        <v>331</v>
      </c>
      <c r="S8738">
        <v>19</v>
      </c>
      <c r="T8738">
        <v>272</v>
      </c>
      <c r="U8738">
        <v>0</v>
      </c>
      <c r="V8738">
        <v>0</v>
      </c>
      <c r="W8738">
        <v>12.254830892109796</v>
      </c>
      <c r="X8738">
        <v>267.08191175697453</v>
      </c>
      <c r="Y8738">
        <v>186.9005831601703</v>
      </c>
      <c r="Z8738">
        <v>274.81392670907474</v>
      </c>
      <c r="AA8738">
        <v>92.270439394454243</v>
      </c>
      <c r="AB8738">
        <v>238.17899327753241</v>
      </c>
      <c r="AC8738">
        <v>0</v>
      </c>
      <c r="AD8738">
        <v>0</v>
      </c>
      <c r="AE8738">
        <v>1071.5006851903161</v>
      </c>
    </row>
    <row r="8739" spans="1:31" x14ac:dyDescent="0.3">
      <c r="A8739">
        <v>2643769</v>
      </c>
      <c r="B8739">
        <v>1</v>
      </c>
      <c r="C8739" t="s">
        <v>80</v>
      </c>
      <c r="D8739" t="s">
        <v>88</v>
      </c>
      <c r="E8739" t="s">
        <v>132</v>
      </c>
      <c r="F8739" t="s">
        <v>23713</v>
      </c>
      <c r="G8739" t="s">
        <v>228</v>
      </c>
      <c r="H8739" t="s">
        <v>135</v>
      </c>
      <c r="I8739" t="s">
        <v>136</v>
      </c>
      <c r="J8739" t="s">
        <v>137</v>
      </c>
      <c r="K8739" t="s">
        <v>138</v>
      </c>
      <c r="L8739" t="s">
        <v>23714</v>
      </c>
      <c r="M8739" t="s">
        <v>23715</v>
      </c>
      <c r="N8739">
        <v>0.93694444399999999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34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25.518091283087458</v>
      </c>
      <c r="AC8739">
        <v>0</v>
      </c>
      <c r="AD8739">
        <v>0</v>
      </c>
      <c r="AE8739">
        <v>25.518091283087458</v>
      </c>
    </row>
    <row r="8740" spans="1:31" x14ac:dyDescent="0.3">
      <c r="A8740">
        <v>2643849</v>
      </c>
      <c r="B8740">
        <v>1</v>
      </c>
      <c r="C8740" t="s">
        <v>81</v>
      </c>
      <c r="D8740" t="s">
        <v>112</v>
      </c>
      <c r="E8740" t="s">
        <v>141</v>
      </c>
      <c r="F8740" t="s">
        <v>23716</v>
      </c>
      <c r="G8740" t="s">
        <v>448</v>
      </c>
      <c r="H8740" t="s">
        <v>144</v>
      </c>
      <c r="I8740" t="s">
        <v>136</v>
      </c>
      <c r="J8740" t="s">
        <v>137</v>
      </c>
      <c r="K8740" t="s">
        <v>138</v>
      </c>
      <c r="L8740" t="s">
        <v>23717</v>
      </c>
      <c r="M8740" t="s">
        <v>23718</v>
      </c>
      <c r="N8740">
        <v>2.3227777770000002</v>
      </c>
      <c r="O8740">
        <v>0</v>
      </c>
      <c r="P8740">
        <v>0</v>
      </c>
      <c r="Q8740">
        <v>1</v>
      </c>
      <c r="R8740">
        <v>0</v>
      </c>
      <c r="S8740">
        <v>3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1.791393860715643</v>
      </c>
      <c r="Z8740">
        <v>0</v>
      </c>
      <c r="AA8740">
        <v>13.913746748995326</v>
      </c>
      <c r="AB8740">
        <v>0</v>
      </c>
      <c r="AC8740">
        <v>0</v>
      </c>
      <c r="AD8740">
        <v>0</v>
      </c>
      <c r="AE8740">
        <v>15.70514060971097</v>
      </c>
    </row>
    <row r="8741" spans="1:31" x14ac:dyDescent="0.3">
      <c r="A8741">
        <v>2643663</v>
      </c>
      <c r="B8741">
        <v>1</v>
      </c>
      <c r="C8741" t="s">
        <v>81</v>
      </c>
      <c r="D8741" t="s">
        <v>118</v>
      </c>
      <c r="E8741" t="s">
        <v>194</v>
      </c>
      <c r="F8741" t="s">
        <v>4196</v>
      </c>
      <c r="G8741" t="s">
        <v>183</v>
      </c>
      <c r="H8741" t="s">
        <v>144</v>
      </c>
      <c r="I8741" t="s">
        <v>136</v>
      </c>
      <c r="J8741" t="s">
        <v>3</v>
      </c>
      <c r="K8741" t="s">
        <v>138</v>
      </c>
      <c r="L8741" t="s">
        <v>23719</v>
      </c>
      <c r="M8741" t="s">
        <v>23720</v>
      </c>
      <c r="N8741">
        <v>1.1044444440000001</v>
      </c>
      <c r="O8741">
        <v>23</v>
      </c>
      <c r="P8741">
        <v>1767</v>
      </c>
      <c r="Q8741">
        <v>54</v>
      </c>
      <c r="R8741">
        <v>164</v>
      </c>
      <c r="S8741">
        <v>11</v>
      </c>
      <c r="T8741">
        <v>125</v>
      </c>
      <c r="U8741">
        <v>1</v>
      </c>
      <c r="V8741">
        <v>0</v>
      </c>
      <c r="W8741">
        <v>8.0922904529612421</v>
      </c>
      <c r="X8741">
        <v>310.86617385120172</v>
      </c>
      <c r="Y8741">
        <v>408.51894041177633</v>
      </c>
      <c r="Z8741">
        <v>451.93446675231769</v>
      </c>
      <c r="AA8741">
        <v>103.02092231742257</v>
      </c>
      <c r="AB8741">
        <v>191.79745728529718</v>
      </c>
      <c r="AC8741">
        <v>192.34169366191108</v>
      </c>
      <c r="AD8741">
        <v>0</v>
      </c>
      <c r="AE8741">
        <v>1666.5719447328879</v>
      </c>
    </row>
    <row r="8742" spans="1:31" x14ac:dyDescent="0.3">
      <c r="A8742">
        <v>2643563</v>
      </c>
      <c r="B8742">
        <v>1</v>
      </c>
      <c r="C8742" t="s">
        <v>80</v>
      </c>
      <c r="D8742" t="s">
        <v>108</v>
      </c>
      <c r="E8742" t="s">
        <v>165</v>
      </c>
      <c r="F8742" t="s">
        <v>23721</v>
      </c>
      <c r="G8742" t="s">
        <v>224</v>
      </c>
      <c r="H8742" t="s">
        <v>135</v>
      </c>
      <c r="I8742" t="s">
        <v>136</v>
      </c>
      <c r="J8742" t="s">
        <v>137</v>
      </c>
      <c r="K8742" t="s">
        <v>138</v>
      </c>
      <c r="L8742" t="s">
        <v>23722</v>
      </c>
      <c r="M8742" t="s">
        <v>23723</v>
      </c>
      <c r="N8742">
        <v>1.7847222220000001</v>
      </c>
      <c r="O8742">
        <v>0</v>
      </c>
      <c r="P8742">
        <v>12</v>
      </c>
      <c r="Q8742">
        <v>0</v>
      </c>
      <c r="R8742">
        <v>2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2.0400153103180729</v>
      </c>
      <c r="Y8742">
        <v>0</v>
      </c>
      <c r="Z8742">
        <v>7.8271450912220137</v>
      </c>
      <c r="AA8742">
        <v>0</v>
      </c>
      <c r="AB8742">
        <v>0</v>
      </c>
      <c r="AC8742">
        <v>0</v>
      </c>
      <c r="AD8742">
        <v>0</v>
      </c>
      <c r="AE8742">
        <v>9.8671604015400867</v>
      </c>
    </row>
    <row r="8743" spans="1:31" x14ac:dyDescent="0.3">
      <c r="A8743">
        <v>2643904</v>
      </c>
      <c r="B8743">
        <v>1</v>
      </c>
      <c r="C8743" t="s">
        <v>81</v>
      </c>
      <c r="D8743" t="s">
        <v>113</v>
      </c>
      <c r="E8743" t="s">
        <v>132</v>
      </c>
      <c r="F8743" t="s">
        <v>23724</v>
      </c>
      <c r="G8743" t="s">
        <v>134</v>
      </c>
      <c r="H8743" t="s">
        <v>135</v>
      </c>
      <c r="I8743" t="s">
        <v>136</v>
      </c>
      <c r="J8743" t="s">
        <v>137</v>
      </c>
      <c r="K8743" t="s">
        <v>138</v>
      </c>
      <c r="L8743" t="s">
        <v>23725</v>
      </c>
      <c r="M8743" t="s">
        <v>23726</v>
      </c>
      <c r="N8743">
        <v>1.028888888</v>
      </c>
      <c r="O8743">
        <v>0</v>
      </c>
      <c r="P8743">
        <v>4</v>
      </c>
      <c r="Q8743">
        <v>0</v>
      </c>
      <c r="R8743">
        <v>0</v>
      </c>
      <c r="S8743">
        <v>0</v>
      </c>
      <c r="T8743">
        <v>2</v>
      </c>
      <c r="U8743">
        <v>0</v>
      </c>
      <c r="V8743">
        <v>0</v>
      </c>
      <c r="W8743">
        <v>0</v>
      </c>
      <c r="X8743">
        <v>0.95811048745868233</v>
      </c>
      <c r="Y8743">
        <v>0</v>
      </c>
      <c r="Z8743">
        <v>0</v>
      </c>
      <c r="AA8743">
        <v>0</v>
      </c>
      <c r="AB8743">
        <v>3.069854459044008</v>
      </c>
      <c r="AC8743">
        <v>0</v>
      </c>
      <c r="AD8743">
        <v>0</v>
      </c>
      <c r="AE8743">
        <v>4.0279649465026903</v>
      </c>
    </row>
    <row r="8744" spans="1:31" x14ac:dyDescent="0.3">
      <c r="A8744">
        <v>2644090</v>
      </c>
      <c r="B8744">
        <v>1</v>
      </c>
      <c r="C8744" t="s">
        <v>81</v>
      </c>
      <c r="D8744" t="s">
        <v>117</v>
      </c>
      <c r="E8744" t="s">
        <v>194</v>
      </c>
      <c r="F8744" t="s">
        <v>2033</v>
      </c>
      <c r="G8744" t="s">
        <v>149</v>
      </c>
      <c r="H8744" t="s">
        <v>144</v>
      </c>
      <c r="I8744" t="s">
        <v>136</v>
      </c>
      <c r="J8744" t="s">
        <v>137</v>
      </c>
      <c r="K8744" t="s">
        <v>138</v>
      </c>
      <c r="L8744" t="s">
        <v>23727</v>
      </c>
      <c r="M8744" t="s">
        <v>23728</v>
      </c>
      <c r="N8744">
        <v>0.22277777700000001</v>
      </c>
      <c r="O8744">
        <v>11</v>
      </c>
      <c r="P8744">
        <v>575</v>
      </c>
      <c r="Q8744">
        <v>11</v>
      </c>
      <c r="R8744">
        <v>50</v>
      </c>
      <c r="S8744">
        <v>4</v>
      </c>
      <c r="T8744">
        <v>22</v>
      </c>
      <c r="U8744">
        <v>0</v>
      </c>
      <c r="V8744">
        <v>0</v>
      </c>
      <c r="W8744">
        <v>0.90103729329825011</v>
      </c>
      <c r="X8744">
        <v>20.50250038318385</v>
      </c>
      <c r="Y8744">
        <v>6.8770153048112626</v>
      </c>
      <c r="Z8744">
        <v>7.3579437179688512</v>
      </c>
      <c r="AA8744">
        <v>1.1155995936124785</v>
      </c>
      <c r="AB8744">
        <v>1.4652931340009805</v>
      </c>
      <c r="AC8744">
        <v>0</v>
      </c>
      <c r="AD8744">
        <v>0</v>
      </c>
      <c r="AE8744">
        <v>38.219389426875672</v>
      </c>
    </row>
    <row r="8745" spans="1:31" x14ac:dyDescent="0.3">
      <c r="A8745">
        <v>2643503</v>
      </c>
      <c r="B8745">
        <v>1</v>
      </c>
      <c r="C8745" t="s">
        <v>80</v>
      </c>
      <c r="D8745" t="s">
        <v>93</v>
      </c>
      <c r="E8745" t="s">
        <v>194</v>
      </c>
      <c r="F8745" t="s">
        <v>23729</v>
      </c>
      <c r="G8745" t="s">
        <v>149</v>
      </c>
      <c r="H8745" t="s">
        <v>144</v>
      </c>
      <c r="I8745" t="s">
        <v>136</v>
      </c>
      <c r="J8745" t="s">
        <v>137</v>
      </c>
      <c r="K8745" t="s">
        <v>138</v>
      </c>
      <c r="L8745" t="s">
        <v>23730</v>
      </c>
      <c r="M8745" t="s">
        <v>23731</v>
      </c>
      <c r="N8745">
        <v>0.90916666599999996</v>
      </c>
      <c r="O8745">
        <v>0</v>
      </c>
      <c r="P8745">
        <v>426</v>
      </c>
      <c r="Q8745">
        <v>49</v>
      </c>
      <c r="R8745">
        <v>39</v>
      </c>
      <c r="S8745">
        <v>6</v>
      </c>
      <c r="T8745">
        <v>62</v>
      </c>
      <c r="U8745">
        <v>1</v>
      </c>
      <c r="V8745">
        <v>0</v>
      </c>
      <c r="W8745">
        <v>0</v>
      </c>
      <c r="X8745">
        <v>65.205982639932159</v>
      </c>
      <c r="Y8745">
        <v>340.3228553072708</v>
      </c>
      <c r="Z8745">
        <v>142.02898761827316</v>
      </c>
      <c r="AA8745">
        <v>20.63263179288813</v>
      </c>
      <c r="AB8745">
        <v>23.967613750604421</v>
      </c>
      <c r="AC8745">
        <v>63.249883109266847</v>
      </c>
      <c r="AD8745">
        <v>0</v>
      </c>
      <c r="AE8745">
        <v>655.40795421823555</v>
      </c>
    </row>
    <row r="8746" spans="1:31" x14ac:dyDescent="0.3">
      <c r="A8746">
        <v>2644113</v>
      </c>
      <c r="B8746">
        <v>1</v>
      </c>
      <c r="C8746" t="s">
        <v>80</v>
      </c>
      <c r="D8746" t="s">
        <v>105</v>
      </c>
      <c r="E8746" t="s">
        <v>165</v>
      </c>
      <c r="F8746" t="s">
        <v>2288</v>
      </c>
      <c r="G8746" t="s">
        <v>224</v>
      </c>
      <c r="H8746" t="s">
        <v>135</v>
      </c>
      <c r="I8746" t="s">
        <v>136</v>
      </c>
      <c r="J8746" t="s">
        <v>137</v>
      </c>
      <c r="K8746" t="s">
        <v>138</v>
      </c>
      <c r="L8746" t="s">
        <v>23732</v>
      </c>
      <c r="M8746" t="s">
        <v>23733</v>
      </c>
      <c r="N8746">
        <v>0.82388888800000004</v>
      </c>
      <c r="O8746">
        <v>0</v>
      </c>
      <c r="P8746">
        <v>24</v>
      </c>
      <c r="Q8746">
        <v>0</v>
      </c>
      <c r="R8746">
        <v>61</v>
      </c>
      <c r="S8746">
        <v>0</v>
      </c>
      <c r="T8746">
        <v>10</v>
      </c>
      <c r="U8746">
        <v>0</v>
      </c>
      <c r="V8746">
        <v>0</v>
      </c>
      <c r="W8746">
        <v>0</v>
      </c>
      <c r="X8746">
        <v>6.9000503521961489</v>
      </c>
      <c r="Y8746">
        <v>0</v>
      </c>
      <c r="Z8746">
        <v>19.491058259840607</v>
      </c>
      <c r="AA8746">
        <v>0</v>
      </c>
      <c r="AB8746">
        <v>9.58364337504063</v>
      </c>
      <c r="AC8746">
        <v>0</v>
      </c>
      <c r="AD8746">
        <v>0</v>
      </c>
      <c r="AE8746">
        <v>35.974751987077383</v>
      </c>
    </row>
    <row r="8747" spans="1:31" x14ac:dyDescent="0.3">
      <c r="A8747">
        <v>2643549</v>
      </c>
      <c r="B8747">
        <v>1</v>
      </c>
      <c r="C8747" t="s">
        <v>81</v>
      </c>
      <c r="D8747" t="s">
        <v>113</v>
      </c>
      <c r="E8747" t="s">
        <v>194</v>
      </c>
      <c r="F8747" t="s">
        <v>1550</v>
      </c>
      <c r="G8747" t="s">
        <v>149</v>
      </c>
      <c r="H8747" t="s">
        <v>144</v>
      </c>
      <c r="I8747" t="s">
        <v>136</v>
      </c>
      <c r="J8747" t="s">
        <v>137</v>
      </c>
      <c r="K8747" t="s">
        <v>138</v>
      </c>
      <c r="L8747" t="s">
        <v>23734</v>
      </c>
      <c r="M8747" t="s">
        <v>23735</v>
      </c>
      <c r="N8747">
        <v>0.85138888800000001</v>
      </c>
      <c r="O8747">
        <v>19</v>
      </c>
      <c r="P8747">
        <v>377</v>
      </c>
      <c r="Q8747">
        <v>153</v>
      </c>
      <c r="R8747">
        <v>183</v>
      </c>
      <c r="S8747">
        <v>18</v>
      </c>
      <c r="T8747">
        <v>33</v>
      </c>
      <c r="U8747">
        <v>1</v>
      </c>
      <c r="V8747">
        <v>0</v>
      </c>
      <c r="W8747">
        <v>3.5769505832428541</v>
      </c>
      <c r="X8747">
        <v>80.624559948968979</v>
      </c>
      <c r="Y8747">
        <v>387.06184555585816</v>
      </c>
      <c r="Z8747">
        <v>381.48613150938542</v>
      </c>
      <c r="AA8747">
        <v>43.178799368311708</v>
      </c>
      <c r="AB8747">
        <v>20.376221560991905</v>
      </c>
      <c r="AC8747">
        <v>97.042421354075003</v>
      </c>
      <c r="AD8747">
        <v>0</v>
      </c>
      <c r="AE8747">
        <v>1013.3469298808341</v>
      </c>
    </row>
    <row r="8748" spans="1:31" x14ac:dyDescent="0.3">
      <c r="A8748">
        <v>2643526</v>
      </c>
      <c r="B8748">
        <v>1</v>
      </c>
      <c r="C8748" t="s">
        <v>80</v>
      </c>
      <c r="D8748" t="s">
        <v>104</v>
      </c>
      <c r="E8748" t="s">
        <v>147</v>
      </c>
      <c r="F8748" t="s">
        <v>17973</v>
      </c>
      <c r="G8748" t="s">
        <v>149</v>
      </c>
      <c r="H8748" t="s">
        <v>144</v>
      </c>
      <c r="I8748" t="s">
        <v>136</v>
      </c>
      <c r="J8748" t="s">
        <v>137</v>
      </c>
      <c r="K8748" t="s">
        <v>138</v>
      </c>
      <c r="L8748" t="s">
        <v>23736</v>
      </c>
      <c r="M8748" t="s">
        <v>23737</v>
      </c>
      <c r="N8748">
        <v>3.182222222</v>
      </c>
      <c r="O8748">
        <v>0</v>
      </c>
      <c r="P8748">
        <v>129</v>
      </c>
      <c r="Q8748">
        <v>4</v>
      </c>
      <c r="R8748">
        <v>6</v>
      </c>
      <c r="S8748">
        <v>12</v>
      </c>
      <c r="T8748">
        <v>15</v>
      </c>
      <c r="U8748">
        <v>3</v>
      </c>
      <c r="V8748">
        <v>0</v>
      </c>
      <c r="W8748">
        <v>0</v>
      </c>
      <c r="X8748">
        <v>84.503749117842844</v>
      </c>
      <c r="Y8748">
        <v>14.173288785197753</v>
      </c>
      <c r="Z8748">
        <v>13.453581917836686</v>
      </c>
      <c r="AA8748">
        <v>175.78888683112302</v>
      </c>
      <c r="AB8748">
        <v>24.902434541207199</v>
      </c>
      <c r="AC8748">
        <v>368.45913401543129</v>
      </c>
      <c r="AD8748">
        <v>0</v>
      </c>
      <c r="AE8748">
        <v>681.28107520863887</v>
      </c>
    </row>
    <row r="8749" spans="1:31" x14ac:dyDescent="0.3">
      <c r="A8749">
        <v>2644067</v>
      </c>
      <c r="B8749">
        <v>1</v>
      </c>
      <c r="C8749" t="s">
        <v>80</v>
      </c>
      <c r="D8749" t="s">
        <v>94</v>
      </c>
      <c r="E8749" t="s">
        <v>132</v>
      </c>
      <c r="F8749" t="s">
        <v>23738</v>
      </c>
      <c r="G8749" t="s">
        <v>134</v>
      </c>
      <c r="H8749" t="s">
        <v>135</v>
      </c>
      <c r="I8749" t="s">
        <v>136</v>
      </c>
      <c r="J8749" t="s">
        <v>137</v>
      </c>
      <c r="K8749" t="s">
        <v>138</v>
      </c>
      <c r="L8749" t="s">
        <v>23739</v>
      </c>
      <c r="M8749" t="s">
        <v>23740</v>
      </c>
      <c r="N8749">
        <v>2.432222222</v>
      </c>
      <c r="O8749">
        <v>0</v>
      </c>
      <c r="P8749">
        <v>9</v>
      </c>
      <c r="Q8749">
        <v>0</v>
      </c>
      <c r="R8749">
        <v>0</v>
      </c>
      <c r="S8749">
        <v>0</v>
      </c>
      <c r="T8749">
        <v>3</v>
      </c>
      <c r="U8749">
        <v>0</v>
      </c>
      <c r="V8749">
        <v>0</v>
      </c>
      <c r="W8749">
        <v>0</v>
      </c>
      <c r="X8749">
        <v>6.4206202500820435</v>
      </c>
      <c r="Y8749">
        <v>0</v>
      </c>
      <c r="Z8749">
        <v>0</v>
      </c>
      <c r="AA8749">
        <v>0</v>
      </c>
      <c r="AB8749">
        <v>5.6063999549365953</v>
      </c>
      <c r="AC8749">
        <v>0</v>
      </c>
      <c r="AD8749">
        <v>0</v>
      </c>
      <c r="AE8749">
        <v>12.027020205018639</v>
      </c>
    </row>
    <row r="8750" spans="1:31" x14ac:dyDescent="0.3">
      <c r="A8750">
        <v>2643835</v>
      </c>
      <c r="B8750">
        <v>1</v>
      </c>
      <c r="C8750" t="s">
        <v>80</v>
      </c>
      <c r="D8750" t="s">
        <v>103</v>
      </c>
      <c r="E8750" t="s">
        <v>147</v>
      </c>
      <c r="F8750" t="s">
        <v>2756</v>
      </c>
      <c r="G8750" t="s">
        <v>149</v>
      </c>
      <c r="H8750" t="s">
        <v>144</v>
      </c>
      <c r="I8750" t="s">
        <v>136</v>
      </c>
      <c r="J8750" t="s">
        <v>137</v>
      </c>
      <c r="K8750" t="s">
        <v>138</v>
      </c>
      <c r="L8750" t="s">
        <v>23741</v>
      </c>
      <c r="M8750" t="s">
        <v>23742</v>
      </c>
      <c r="N8750">
        <v>0.36749999999999999</v>
      </c>
      <c r="O8750">
        <v>0</v>
      </c>
      <c r="P8750">
        <v>0</v>
      </c>
      <c r="Q8750">
        <v>0</v>
      </c>
      <c r="R8750">
        <v>0</v>
      </c>
      <c r="S8750">
        <v>18</v>
      </c>
      <c r="T8750">
        <v>0</v>
      </c>
      <c r="U8750">
        <v>14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48.70918624844159</v>
      </c>
      <c r="AB8750">
        <v>0</v>
      </c>
      <c r="AC8750">
        <v>372.29945958675739</v>
      </c>
      <c r="AD8750">
        <v>0</v>
      </c>
      <c r="AE8750">
        <v>421.00864583519899</v>
      </c>
    </row>
    <row r="8751" spans="1:31" x14ac:dyDescent="0.3">
      <c r="A8751">
        <v>2643486</v>
      </c>
      <c r="B8751">
        <v>1</v>
      </c>
      <c r="C8751" t="s">
        <v>80</v>
      </c>
      <c r="D8751" t="s">
        <v>93</v>
      </c>
      <c r="E8751" t="s">
        <v>165</v>
      </c>
      <c r="F8751" t="s">
        <v>19950</v>
      </c>
      <c r="G8751" t="s">
        <v>224</v>
      </c>
      <c r="H8751" t="s">
        <v>135</v>
      </c>
      <c r="I8751" t="s">
        <v>136</v>
      </c>
      <c r="J8751" t="s">
        <v>137</v>
      </c>
      <c r="K8751" t="s">
        <v>138</v>
      </c>
      <c r="L8751" t="s">
        <v>23743</v>
      </c>
      <c r="M8751" t="s">
        <v>23744</v>
      </c>
      <c r="N8751">
        <v>3.9911111109999999</v>
      </c>
      <c r="O8751">
        <v>0</v>
      </c>
      <c r="P8751">
        <v>0</v>
      </c>
      <c r="Q8751">
        <v>0</v>
      </c>
      <c r="R8751">
        <v>10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237.11189426541114</v>
      </c>
      <c r="AA8751">
        <v>0</v>
      </c>
      <c r="AB8751">
        <v>0</v>
      </c>
      <c r="AC8751">
        <v>0</v>
      </c>
      <c r="AD8751">
        <v>0</v>
      </c>
      <c r="AE8751">
        <v>237.11189426541114</v>
      </c>
    </row>
    <row r="8752" spans="1:31" x14ac:dyDescent="0.3">
      <c r="A8752">
        <v>2644127</v>
      </c>
      <c r="B8752">
        <v>1</v>
      </c>
      <c r="C8752" t="s">
        <v>81</v>
      </c>
      <c r="D8752" t="s">
        <v>112</v>
      </c>
      <c r="E8752" t="s">
        <v>141</v>
      </c>
      <c r="F8752" t="s">
        <v>23745</v>
      </c>
      <c r="G8752" t="s">
        <v>149</v>
      </c>
      <c r="H8752" t="s">
        <v>144</v>
      </c>
      <c r="I8752" t="s">
        <v>136</v>
      </c>
      <c r="J8752" t="s">
        <v>137</v>
      </c>
      <c r="K8752" t="s">
        <v>138</v>
      </c>
      <c r="L8752" t="s">
        <v>23746</v>
      </c>
      <c r="M8752" t="s">
        <v>23747</v>
      </c>
      <c r="N8752">
        <v>0.816111111</v>
      </c>
      <c r="O8752">
        <v>3</v>
      </c>
      <c r="P8752">
        <v>137</v>
      </c>
      <c r="Q8752">
        <v>72</v>
      </c>
      <c r="R8752">
        <v>27</v>
      </c>
      <c r="S8752">
        <v>1</v>
      </c>
      <c r="T8752">
        <v>19</v>
      </c>
      <c r="U8752">
        <v>0</v>
      </c>
      <c r="V8752">
        <v>0</v>
      </c>
      <c r="W8752">
        <v>0.72601509303333345</v>
      </c>
      <c r="X8752">
        <v>21.875955823815008</v>
      </c>
      <c r="Y8752">
        <v>148.4376611003371</v>
      </c>
      <c r="Z8752">
        <v>45.155433694426058</v>
      </c>
      <c r="AA8752">
        <v>1.7831373529228347</v>
      </c>
      <c r="AB8752">
        <v>7.1037960533753735</v>
      </c>
      <c r="AC8752">
        <v>0</v>
      </c>
      <c r="AD8752">
        <v>0</v>
      </c>
      <c r="AE8752">
        <v>225.08199911790967</v>
      </c>
    </row>
    <row r="8753" spans="1:31" x14ac:dyDescent="0.3">
      <c r="A8753">
        <v>2643981</v>
      </c>
      <c r="B8753">
        <v>1</v>
      </c>
      <c r="C8753" t="s">
        <v>80</v>
      </c>
      <c r="D8753" t="s">
        <v>97</v>
      </c>
      <c r="E8753" t="s">
        <v>132</v>
      </c>
      <c r="F8753" t="s">
        <v>23748</v>
      </c>
      <c r="G8753" t="s">
        <v>268</v>
      </c>
      <c r="H8753" t="s">
        <v>135</v>
      </c>
      <c r="I8753" t="s">
        <v>136</v>
      </c>
      <c r="J8753" t="s">
        <v>137</v>
      </c>
      <c r="K8753" t="s">
        <v>138</v>
      </c>
      <c r="L8753" t="s">
        <v>23749</v>
      </c>
      <c r="M8753" t="s">
        <v>23750</v>
      </c>
      <c r="N8753">
        <v>5.1830555550000001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1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11.603720223562501</v>
      </c>
      <c r="AC8753">
        <v>0</v>
      </c>
      <c r="AD8753">
        <v>0</v>
      </c>
      <c r="AE8753">
        <v>11.603720223562501</v>
      </c>
    </row>
    <row r="8754" spans="1:31" x14ac:dyDescent="0.3">
      <c r="A8754">
        <v>2643629</v>
      </c>
      <c r="B8754">
        <v>1</v>
      </c>
      <c r="C8754" t="s">
        <v>80</v>
      </c>
      <c r="D8754" t="s">
        <v>100</v>
      </c>
      <c r="E8754" t="s">
        <v>141</v>
      </c>
      <c r="F8754" t="s">
        <v>23751</v>
      </c>
      <c r="G8754" t="s">
        <v>143</v>
      </c>
      <c r="H8754" t="s">
        <v>144</v>
      </c>
      <c r="I8754" t="s">
        <v>136</v>
      </c>
      <c r="J8754" t="s">
        <v>137</v>
      </c>
      <c r="K8754" t="s">
        <v>138</v>
      </c>
      <c r="L8754" t="s">
        <v>23752</v>
      </c>
      <c r="M8754" t="s">
        <v>23753</v>
      </c>
      <c r="N8754">
        <v>2.6077777769999999</v>
      </c>
      <c r="O8754">
        <v>0</v>
      </c>
      <c r="P8754">
        <v>32</v>
      </c>
      <c r="Q8754">
        <v>0</v>
      </c>
      <c r="R8754">
        <v>13</v>
      </c>
      <c r="S8754">
        <v>0</v>
      </c>
      <c r="T8754">
        <v>13</v>
      </c>
      <c r="U8754">
        <v>0</v>
      </c>
      <c r="V8754">
        <v>0</v>
      </c>
      <c r="W8754">
        <v>0</v>
      </c>
      <c r="X8754">
        <v>27.520449649186364</v>
      </c>
      <c r="Y8754">
        <v>0</v>
      </c>
      <c r="Z8754">
        <v>23.596931017990961</v>
      </c>
      <c r="AA8754">
        <v>0</v>
      </c>
      <c r="AB8754">
        <v>53.999540359627758</v>
      </c>
      <c r="AC8754">
        <v>0</v>
      </c>
      <c r="AD8754">
        <v>0</v>
      </c>
      <c r="AE8754">
        <v>105.11692102680509</v>
      </c>
    </row>
    <row r="8755" spans="1:31" x14ac:dyDescent="0.3">
      <c r="A8755">
        <v>2643652</v>
      </c>
      <c r="B8755">
        <v>1</v>
      </c>
      <c r="C8755" t="s">
        <v>81</v>
      </c>
      <c r="D8755" t="s">
        <v>118</v>
      </c>
      <c r="E8755" t="s">
        <v>141</v>
      </c>
      <c r="F8755" t="s">
        <v>23754</v>
      </c>
      <c r="G8755" t="s">
        <v>143</v>
      </c>
      <c r="H8755" t="s">
        <v>144</v>
      </c>
      <c r="I8755" t="s">
        <v>136</v>
      </c>
      <c r="J8755" t="s">
        <v>137</v>
      </c>
      <c r="K8755" t="s">
        <v>138</v>
      </c>
      <c r="L8755" t="s">
        <v>23755</v>
      </c>
      <c r="M8755" t="s">
        <v>23756</v>
      </c>
      <c r="N8755">
        <v>2.21</v>
      </c>
      <c r="O8755">
        <v>0</v>
      </c>
      <c r="P8755">
        <v>109</v>
      </c>
      <c r="Q8755">
        <v>0</v>
      </c>
      <c r="R8755">
        <v>1</v>
      </c>
      <c r="S8755">
        <v>0</v>
      </c>
      <c r="T8755">
        <v>5</v>
      </c>
      <c r="U8755">
        <v>0</v>
      </c>
      <c r="V8755">
        <v>0</v>
      </c>
      <c r="W8755">
        <v>0</v>
      </c>
      <c r="X8755">
        <v>43.645549166194328</v>
      </c>
      <c r="Y8755">
        <v>0</v>
      </c>
      <c r="Z8755">
        <v>6.4282875088400004</v>
      </c>
      <c r="AA8755">
        <v>0</v>
      </c>
      <c r="AB8755">
        <v>8.2197443282525846</v>
      </c>
      <c r="AC8755">
        <v>0</v>
      </c>
      <c r="AD8755">
        <v>0</v>
      </c>
      <c r="AE8755">
        <v>58.293581003286917</v>
      </c>
    </row>
    <row r="8756" spans="1:31" x14ac:dyDescent="0.3">
      <c r="A8756">
        <v>2643944</v>
      </c>
      <c r="B8756">
        <v>1</v>
      </c>
      <c r="C8756" t="s">
        <v>80</v>
      </c>
      <c r="D8756" t="s">
        <v>97</v>
      </c>
      <c r="E8756" t="s">
        <v>165</v>
      </c>
      <c r="F8756" t="s">
        <v>10912</v>
      </c>
      <c r="G8756" t="s">
        <v>224</v>
      </c>
      <c r="H8756" t="s">
        <v>135</v>
      </c>
      <c r="I8756" t="s">
        <v>136</v>
      </c>
      <c r="J8756" t="s">
        <v>137</v>
      </c>
      <c r="K8756" t="s">
        <v>138</v>
      </c>
      <c r="L8756" t="s">
        <v>23757</v>
      </c>
      <c r="M8756" t="s">
        <v>23758</v>
      </c>
      <c r="N8756">
        <v>0.748611111</v>
      </c>
      <c r="O8756">
        <v>0</v>
      </c>
      <c r="P8756">
        <v>9</v>
      </c>
      <c r="Q8756">
        <v>0</v>
      </c>
      <c r="R8756">
        <v>0</v>
      </c>
      <c r="S8756">
        <v>0</v>
      </c>
      <c r="T8756">
        <v>5</v>
      </c>
      <c r="U8756">
        <v>0</v>
      </c>
      <c r="V8756">
        <v>0</v>
      </c>
      <c r="W8756">
        <v>0</v>
      </c>
      <c r="X8756">
        <v>1.9068639936989906</v>
      </c>
      <c r="Y8756">
        <v>0</v>
      </c>
      <c r="Z8756">
        <v>0</v>
      </c>
      <c r="AA8756">
        <v>0</v>
      </c>
      <c r="AB8756">
        <v>12.6737864785024</v>
      </c>
      <c r="AC8756">
        <v>0</v>
      </c>
      <c r="AD8756">
        <v>0</v>
      </c>
      <c r="AE8756">
        <v>14.580650472201391</v>
      </c>
    </row>
    <row r="8757" spans="1:31" x14ac:dyDescent="0.3">
      <c r="A8757">
        <v>2644064</v>
      </c>
      <c r="B8757">
        <v>1</v>
      </c>
      <c r="C8757" t="s">
        <v>80</v>
      </c>
      <c r="D8757" t="s">
        <v>93</v>
      </c>
      <c r="E8757" t="s">
        <v>152</v>
      </c>
      <c r="F8757" t="s">
        <v>23759</v>
      </c>
      <c r="G8757" t="s">
        <v>154</v>
      </c>
      <c r="H8757" t="s">
        <v>135</v>
      </c>
      <c r="I8757" t="s">
        <v>136</v>
      </c>
      <c r="J8757" t="s">
        <v>137</v>
      </c>
      <c r="K8757" t="s">
        <v>138</v>
      </c>
      <c r="L8757" t="s">
        <v>23760</v>
      </c>
      <c r="M8757" t="s">
        <v>23761</v>
      </c>
      <c r="N8757">
        <v>0.56055555499999998</v>
      </c>
      <c r="O8757">
        <v>0</v>
      </c>
      <c r="P8757">
        <v>163</v>
      </c>
      <c r="Q8757">
        <v>0</v>
      </c>
      <c r="R8757">
        <v>21</v>
      </c>
      <c r="S8757">
        <v>0</v>
      </c>
      <c r="T8757">
        <v>27</v>
      </c>
      <c r="U8757">
        <v>0</v>
      </c>
      <c r="V8757">
        <v>0</v>
      </c>
      <c r="W8757">
        <v>0</v>
      </c>
      <c r="X8757">
        <v>33.481075292108123</v>
      </c>
      <c r="Y8757">
        <v>0</v>
      </c>
      <c r="Z8757">
        <v>22.505519583469212</v>
      </c>
      <c r="AA8757">
        <v>0</v>
      </c>
      <c r="AB8757">
        <v>10.226225537371393</v>
      </c>
      <c r="AC8757">
        <v>0</v>
      </c>
      <c r="AD8757">
        <v>0</v>
      </c>
      <c r="AE8757">
        <v>66.21282041294873</v>
      </c>
    </row>
    <row r="8758" spans="1:31" x14ac:dyDescent="0.3">
      <c r="A8758">
        <v>2644007</v>
      </c>
      <c r="B8758">
        <v>1</v>
      </c>
      <c r="C8758" t="s">
        <v>80</v>
      </c>
      <c r="D8758" t="s">
        <v>83</v>
      </c>
      <c r="E8758" t="s">
        <v>141</v>
      </c>
      <c r="F8758" t="s">
        <v>9659</v>
      </c>
      <c r="G8758" t="s">
        <v>149</v>
      </c>
      <c r="H8758" t="s">
        <v>144</v>
      </c>
      <c r="I8758" t="s">
        <v>136</v>
      </c>
      <c r="J8758" t="s">
        <v>137</v>
      </c>
      <c r="K8758" t="s">
        <v>138</v>
      </c>
      <c r="L8758" t="s">
        <v>23762</v>
      </c>
      <c r="M8758" t="s">
        <v>23763</v>
      </c>
      <c r="N8758">
        <v>0.31555555499999999</v>
      </c>
      <c r="O8758">
        <v>1</v>
      </c>
      <c r="P8758">
        <v>13</v>
      </c>
      <c r="Q8758">
        <v>0</v>
      </c>
      <c r="R8758">
        <v>1</v>
      </c>
      <c r="S8758">
        <v>20</v>
      </c>
      <c r="T8758">
        <v>35</v>
      </c>
      <c r="U8758">
        <v>6</v>
      </c>
      <c r="V8758">
        <v>1</v>
      </c>
      <c r="W8758">
        <v>0.34595165653829829</v>
      </c>
      <c r="X8758">
        <v>0.84677012221363168</v>
      </c>
      <c r="Y8758">
        <v>0</v>
      </c>
      <c r="Z8758">
        <v>0.74536479764252905</v>
      </c>
      <c r="AA8758">
        <v>70.37390101506891</v>
      </c>
      <c r="AB8758">
        <v>44.316435019511125</v>
      </c>
      <c r="AC8758">
        <v>352.66966326395806</v>
      </c>
      <c r="AD8758">
        <v>23.685490955891886</v>
      </c>
      <c r="AE8758">
        <v>492.98357683082446</v>
      </c>
    </row>
    <row r="8759" spans="1:31" x14ac:dyDescent="0.3">
      <c r="A8759">
        <v>2643758</v>
      </c>
      <c r="B8759">
        <v>1</v>
      </c>
      <c r="C8759" t="s">
        <v>80</v>
      </c>
      <c r="D8759" t="s">
        <v>103</v>
      </c>
      <c r="E8759" t="s">
        <v>152</v>
      </c>
      <c r="F8759" t="s">
        <v>23764</v>
      </c>
      <c r="G8759" t="s">
        <v>1575</v>
      </c>
      <c r="H8759" t="s">
        <v>135</v>
      </c>
      <c r="I8759" t="s">
        <v>136</v>
      </c>
      <c r="J8759" t="s">
        <v>137</v>
      </c>
      <c r="K8759" t="s">
        <v>138</v>
      </c>
      <c r="L8759" t="s">
        <v>23765</v>
      </c>
      <c r="M8759" t="s">
        <v>23766</v>
      </c>
      <c r="N8759">
        <v>2.6902777769999999</v>
      </c>
      <c r="O8759">
        <v>0</v>
      </c>
      <c r="P8759">
        <v>28</v>
      </c>
      <c r="Q8759">
        <v>0</v>
      </c>
      <c r="R8759">
        <v>0</v>
      </c>
      <c r="S8759">
        <v>0</v>
      </c>
      <c r="T8759">
        <v>20</v>
      </c>
      <c r="U8759">
        <v>0</v>
      </c>
      <c r="V8759">
        <v>0</v>
      </c>
      <c r="W8759">
        <v>0</v>
      </c>
      <c r="X8759">
        <v>21.085141424543675</v>
      </c>
      <c r="Y8759">
        <v>0</v>
      </c>
      <c r="Z8759">
        <v>0</v>
      </c>
      <c r="AA8759">
        <v>0</v>
      </c>
      <c r="AB8759">
        <v>579.58803111770487</v>
      </c>
      <c r="AC8759">
        <v>0</v>
      </c>
      <c r="AD8759">
        <v>0</v>
      </c>
      <c r="AE8759">
        <v>600.67317254224849</v>
      </c>
    </row>
    <row r="8760" spans="1:31" x14ac:dyDescent="0.3">
      <c r="A8760">
        <v>2644107</v>
      </c>
      <c r="B8760">
        <v>1</v>
      </c>
      <c r="C8760" t="s">
        <v>81</v>
      </c>
      <c r="D8760" t="s">
        <v>112</v>
      </c>
      <c r="E8760" t="s">
        <v>194</v>
      </c>
      <c r="F8760" t="s">
        <v>3512</v>
      </c>
      <c r="G8760" t="s">
        <v>149</v>
      </c>
      <c r="H8760" t="s">
        <v>144</v>
      </c>
      <c r="I8760" t="s">
        <v>136</v>
      </c>
      <c r="J8760" t="s">
        <v>137</v>
      </c>
      <c r="K8760" t="s">
        <v>138</v>
      </c>
      <c r="L8760" t="s">
        <v>23767</v>
      </c>
      <c r="M8760" t="s">
        <v>23768</v>
      </c>
      <c r="N8760">
        <v>0.13750000000000001</v>
      </c>
      <c r="O8760">
        <v>3</v>
      </c>
      <c r="P8760">
        <v>1283</v>
      </c>
      <c r="Q8760">
        <v>5</v>
      </c>
      <c r="R8760">
        <v>37</v>
      </c>
      <c r="S8760">
        <v>7</v>
      </c>
      <c r="T8760">
        <v>69</v>
      </c>
      <c r="U8760">
        <v>0</v>
      </c>
      <c r="V8760">
        <v>0</v>
      </c>
      <c r="W8760">
        <v>0.11735240740166666</v>
      </c>
      <c r="X8760">
        <v>16.031639646579261</v>
      </c>
      <c r="Y8760">
        <v>5.4989110780099395</v>
      </c>
      <c r="Z8760">
        <v>2.1424377546441229</v>
      </c>
      <c r="AA8760">
        <v>2.7096159335160102</v>
      </c>
      <c r="AB8760">
        <v>3.5246950344464465</v>
      </c>
      <c r="AC8760">
        <v>0</v>
      </c>
      <c r="AD8760">
        <v>0</v>
      </c>
      <c r="AE8760">
        <v>30.024651854597447</v>
      </c>
    </row>
    <row r="8761" spans="1:31" x14ac:dyDescent="0.3">
      <c r="A8761">
        <v>2643609</v>
      </c>
      <c r="B8761">
        <v>1</v>
      </c>
      <c r="C8761" t="s">
        <v>81</v>
      </c>
      <c r="D8761" t="s">
        <v>114</v>
      </c>
      <c r="E8761" t="s">
        <v>165</v>
      </c>
      <c r="F8761" t="s">
        <v>23769</v>
      </c>
      <c r="G8761" t="s">
        <v>224</v>
      </c>
      <c r="H8761" t="s">
        <v>135</v>
      </c>
      <c r="I8761" t="s">
        <v>136</v>
      </c>
      <c r="J8761" t="s">
        <v>137</v>
      </c>
      <c r="K8761" t="s">
        <v>138</v>
      </c>
      <c r="L8761" t="s">
        <v>23770</v>
      </c>
      <c r="M8761" t="s">
        <v>23771</v>
      </c>
      <c r="N8761">
        <v>1.8886111109999999</v>
      </c>
      <c r="O8761">
        <v>0</v>
      </c>
      <c r="P8761">
        <v>48</v>
      </c>
      <c r="Q8761">
        <v>0</v>
      </c>
      <c r="R8761">
        <v>0</v>
      </c>
      <c r="S8761">
        <v>0</v>
      </c>
      <c r="T8761">
        <v>4</v>
      </c>
      <c r="U8761">
        <v>0</v>
      </c>
      <c r="V8761">
        <v>0</v>
      </c>
      <c r="W8761">
        <v>0</v>
      </c>
      <c r="X8761">
        <v>13.330677926113117</v>
      </c>
      <c r="Y8761">
        <v>0</v>
      </c>
      <c r="Z8761">
        <v>0</v>
      </c>
      <c r="AA8761">
        <v>0</v>
      </c>
      <c r="AB8761">
        <v>1.0723420136734767</v>
      </c>
      <c r="AC8761">
        <v>0</v>
      </c>
      <c r="AD8761">
        <v>0</v>
      </c>
      <c r="AE8761">
        <v>14.403019939786594</v>
      </c>
    </row>
    <row r="8762" spans="1:31" x14ac:dyDescent="0.3">
      <c r="A8762">
        <v>2643858</v>
      </c>
      <c r="B8762">
        <v>1</v>
      </c>
      <c r="C8762" t="s">
        <v>80</v>
      </c>
      <c r="D8762" t="s">
        <v>85</v>
      </c>
      <c r="E8762" t="s">
        <v>132</v>
      </c>
      <c r="F8762" t="s">
        <v>23772</v>
      </c>
      <c r="G8762" t="s">
        <v>134</v>
      </c>
      <c r="H8762" t="s">
        <v>135</v>
      </c>
      <c r="I8762" t="s">
        <v>136</v>
      </c>
      <c r="J8762" t="s">
        <v>137</v>
      </c>
      <c r="K8762" t="s">
        <v>138</v>
      </c>
      <c r="L8762" t="s">
        <v>23773</v>
      </c>
      <c r="M8762" t="s">
        <v>23774</v>
      </c>
      <c r="N8762">
        <v>7.71</v>
      </c>
      <c r="O8762">
        <v>0</v>
      </c>
      <c r="P8762">
        <v>5</v>
      </c>
      <c r="Q8762">
        <v>0</v>
      </c>
      <c r="R8762">
        <v>0</v>
      </c>
      <c r="S8762">
        <v>0</v>
      </c>
      <c r="T8762">
        <v>1</v>
      </c>
      <c r="U8762">
        <v>0</v>
      </c>
      <c r="V8762">
        <v>0</v>
      </c>
      <c r="W8762">
        <v>0</v>
      </c>
      <c r="X8762">
        <v>18.75287472394167</v>
      </c>
      <c r="Y8762">
        <v>0</v>
      </c>
      <c r="Z8762">
        <v>0</v>
      </c>
      <c r="AA8762">
        <v>0</v>
      </c>
      <c r="AB8762">
        <v>149.92639061018301</v>
      </c>
      <c r="AC8762">
        <v>0</v>
      </c>
      <c r="AD8762">
        <v>0</v>
      </c>
      <c r="AE8762">
        <v>168.67926533412466</v>
      </c>
    </row>
    <row r="8763" spans="1:31" x14ac:dyDescent="0.3">
      <c r="A8763">
        <v>2643546</v>
      </c>
      <c r="B8763">
        <v>1</v>
      </c>
      <c r="C8763" t="s">
        <v>80</v>
      </c>
      <c r="D8763" t="s">
        <v>103</v>
      </c>
      <c r="E8763" t="s">
        <v>181</v>
      </c>
      <c r="F8763" t="s">
        <v>1304</v>
      </c>
      <c r="G8763" t="s">
        <v>149</v>
      </c>
      <c r="H8763" t="s">
        <v>144</v>
      </c>
      <c r="I8763" t="s">
        <v>136</v>
      </c>
      <c r="J8763" t="s">
        <v>137</v>
      </c>
      <c r="K8763" t="s">
        <v>138</v>
      </c>
      <c r="L8763" t="s">
        <v>23775</v>
      </c>
      <c r="M8763" t="s">
        <v>23776</v>
      </c>
      <c r="N8763">
        <v>5.1666666E-2</v>
      </c>
      <c r="O8763">
        <v>1</v>
      </c>
      <c r="P8763">
        <v>1714</v>
      </c>
      <c r="Q8763">
        <v>37</v>
      </c>
      <c r="R8763">
        <v>183</v>
      </c>
      <c r="S8763">
        <v>19</v>
      </c>
      <c r="T8763">
        <v>224</v>
      </c>
      <c r="U8763">
        <v>1</v>
      </c>
      <c r="V8763">
        <v>1</v>
      </c>
      <c r="W8763">
        <v>4.1790687505939995E-3</v>
      </c>
      <c r="X8763">
        <v>22.281915890832021</v>
      </c>
      <c r="Y8763">
        <v>12.185476551099521</v>
      </c>
      <c r="Z8763">
        <v>28.583682698158064</v>
      </c>
      <c r="AA8763">
        <v>5.389525440983939</v>
      </c>
      <c r="AB8763">
        <v>11.124029266860289</v>
      </c>
      <c r="AC8763">
        <v>3.2264575232327828</v>
      </c>
      <c r="AD8763">
        <v>0.11956170493448499</v>
      </c>
      <c r="AE8763">
        <v>82.914828144851697</v>
      </c>
    </row>
    <row r="8764" spans="1:31" x14ac:dyDescent="0.3">
      <c r="A8764">
        <v>2644210</v>
      </c>
      <c r="B8764">
        <v>1</v>
      </c>
      <c r="C8764" t="s">
        <v>80</v>
      </c>
      <c r="D8764" t="s">
        <v>105</v>
      </c>
      <c r="E8764" t="s">
        <v>165</v>
      </c>
      <c r="F8764" t="s">
        <v>23777</v>
      </c>
      <c r="G8764" t="s">
        <v>154</v>
      </c>
      <c r="H8764" t="s">
        <v>135</v>
      </c>
      <c r="I8764" t="s">
        <v>136</v>
      </c>
      <c r="J8764" t="s">
        <v>137</v>
      </c>
      <c r="K8764" t="s">
        <v>138</v>
      </c>
      <c r="L8764" t="s">
        <v>23778</v>
      </c>
      <c r="M8764" t="s">
        <v>23779</v>
      </c>
      <c r="N8764">
        <v>0.84583333299999997</v>
      </c>
      <c r="O8764">
        <v>0</v>
      </c>
      <c r="P8764">
        <v>25</v>
      </c>
      <c r="Q8764">
        <v>0</v>
      </c>
      <c r="R8764">
        <v>2</v>
      </c>
      <c r="S8764">
        <v>0</v>
      </c>
      <c r="T8764">
        <v>2</v>
      </c>
      <c r="U8764">
        <v>0</v>
      </c>
      <c r="V8764">
        <v>0</v>
      </c>
      <c r="W8764">
        <v>0</v>
      </c>
      <c r="X8764">
        <v>4.2482983075173584</v>
      </c>
      <c r="Y8764">
        <v>0</v>
      </c>
      <c r="Z8764">
        <v>4.2082082636429101</v>
      </c>
      <c r="AA8764">
        <v>0</v>
      </c>
      <c r="AB8764">
        <v>5.0568871131260004E-2</v>
      </c>
      <c r="AC8764">
        <v>0</v>
      </c>
      <c r="AD8764">
        <v>0</v>
      </c>
      <c r="AE8764">
        <v>8.5070754422915282</v>
      </c>
    </row>
    <row r="8765" spans="1:31" x14ac:dyDescent="0.3">
      <c r="A8765">
        <v>2644047</v>
      </c>
      <c r="B8765">
        <v>1</v>
      </c>
      <c r="C8765" t="s">
        <v>80</v>
      </c>
      <c r="D8765" t="s">
        <v>101</v>
      </c>
      <c r="E8765" t="s">
        <v>152</v>
      </c>
      <c r="F8765" t="s">
        <v>21151</v>
      </c>
      <c r="G8765" t="s">
        <v>154</v>
      </c>
      <c r="H8765" t="s">
        <v>135</v>
      </c>
      <c r="I8765" t="s">
        <v>136</v>
      </c>
      <c r="J8765" t="s">
        <v>137</v>
      </c>
      <c r="K8765" t="s">
        <v>138</v>
      </c>
      <c r="L8765" t="s">
        <v>23780</v>
      </c>
      <c r="M8765" t="s">
        <v>23781</v>
      </c>
      <c r="N8765">
        <v>0.55083333300000004</v>
      </c>
      <c r="O8765">
        <v>0</v>
      </c>
      <c r="P8765">
        <v>64</v>
      </c>
      <c r="Q8765">
        <v>0</v>
      </c>
      <c r="R8765">
        <v>1</v>
      </c>
      <c r="S8765">
        <v>0</v>
      </c>
      <c r="T8765">
        <v>20</v>
      </c>
      <c r="U8765">
        <v>0</v>
      </c>
      <c r="V8765">
        <v>0</v>
      </c>
      <c r="W8765">
        <v>0</v>
      </c>
      <c r="X8765">
        <v>15.208221073582573</v>
      </c>
      <c r="Y8765">
        <v>0</v>
      </c>
      <c r="Z8765">
        <v>8.3012626139274001E-2</v>
      </c>
      <c r="AA8765">
        <v>0</v>
      </c>
      <c r="AB8765">
        <v>14.905907543366649</v>
      </c>
      <c r="AC8765">
        <v>0</v>
      </c>
      <c r="AD8765">
        <v>0</v>
      </c>
      <c r="AE8765">
        <v>30.197141243088495</v>
      </c>
    </row>
    <row r="8766" spans="1:31" x14ac:dyDescent="0.3">
      <c r="A8766">
        <v>2644233</v>
      </c>
      <c r="B8766">
        <v>1</v>
      </c>
      <c r="C8766" t="s">
        <v>81</v>
      </c>
      <c r="D8766" t="s">
        <v>122</v>
      </c>
      <c r="E8766" t="s">
        <v>147</v>
      </c>
      <c r="F8766" t="s">
        <v>23782</v>
      </c>
      <c r="G8766" t="s">
        <v>1651</v>
      </c>
      <c r="H8766" t="s">
        <v>144</v>
      </c>
      <c r="I8766" t="s">
        <v>136</v>
      </c>
      <c r="J8766" t="s">
        <v>137</v>
      </c>
      <c r="K8766" t="s">
        <v>138</v>
      </c>
      <c r="L8766" t="s">
        <v>23783</v>
      </c>
      <c r="M8766" t="s">
        <v>23784</v>
      </c>
      <c r="N8766">
        <v>14.216666666</v>
      </c>
      <c r="O8766">
        <v>4</v>
      </c>
      <c r="P8766">
        <v>546</v>
      </c>
      <c r="Q8766">
        <v>4</v>
      </c>
      <c r="R8766">
        <v>0</v>
      </c>
      <c r="S8766">
        <v>4</v>
      </c>
      <c r="T8766">
        <v>19</v>
      </c>
      <c r="U8766">
        <v>0</v>
      </c>
      <c r="V8766">
        <v>0</v>
      </c>
      <c r="W8766">
        <v>13.5179518405086</v>
      </c>
      <c r="X8766">
        <v>753.46710080015851</v>
      </c>
      <c r="Y8766">
        <v>150.67420307435049</v>
      </c>
      <c r="Z8766">
        <v>0</v>
      </c>
      <c r="AA8766">
        <v>86.048222146683273</v>
      </c>
      <c r="AB8766">
        <v>91.008383211184338</v>
      </c>
      <c r="AC8766">
        <v>0</v>
      </c>
      <c r="AD8766">
        <v>0</v>
      </c>
      <c r="AE8766">
        <v>1094.7158610728852</v>
      </c>
    </row>
    <row r="8767" spans="1:31" x14ac:dyDescent="0.3">
      <c r="A8767">
        <v>2644024</v>
      </c>
      <c r="B8767">
        <v>1</v>
      </c>
      <c r="C8767" t="s">
        <v>80</v>
      </c>
      <c r="D8767" t="s">
        <v>93</v>
      </c>
      <c r="E8767" t="s">
        <v>194</v>
      </c>
      <c r="F8767" t="s">
        <v>1962</v>
      </c>
      <c r="G8767" t="s">
        <v>154</v>
      </c>
      <c r="H8767" t="s">
        <v>144</v>
      </c>
      <c r="I8767" t="s">
        <v>136</v>
      </c>
      <c r="J8767" t="s">
        <v>137</v>
      </c>
      <c r="K8767" t="s">
        <v>138</v>
      </c>
      <c r="L8767" t="s">
        <v>23785</v>
      </c>
      <c r="M8767" t="s">
        <v>23786</v>
      </c>
      <c r="N8767">
        <v>0.10666666599999999</v>
      </c>
      <c r="O8767">
        <v>0</v>
      </c>
      <c r="P8767">
        <v>746</v>
      </c>
      <c r="Q8767">
        <v>50</v>
      </c>
      <c r="R8767">
        <v>480</v>
      </c>
      <c r="S8767">
        <v>20</v>
      </c>
      <c r="T8767">
        <v>321</v>
      </c>
      <c r="U8767">
        <v>0</v>
      </c>
      <c r="V8767">
        <v>1</v>
      </c>
      <c r="W8767">
        <v>0</v>
      </c>
      <c r="X8767">
        <v>33.12031047857397</v>
      </c>
      <c r="Y8767">
        <v>28.749434365272005</v>
      </c>
      <c r="Z8767">
        <v>163.68058203459219</v>
      </c>
      <c r="AA8767">
        <v>23.872057182651844</v>
      </c>
      <c r="AB8767">
        <v>96.808706037675648</v>
      </c>
      <c r="AC8767">
        <v>0</v>
      </c>
      <c r="AD8767">
        <v>0</v>
      </c>
      <c r="AE8767">
        <v>346.23109009876566</v>
      </c>
    </row>
    <row r="8768" spans="1:31" x14ac:dyDescent="0.3">
      <c r="A8768">
        <v>2643692</v>
      </c>
      <c r="B8768">
        <v>1</v>
      </c>
      <c r="C8768" t="s">
        <v>80</v>
      </c>
      <c r="D8768" t="s">
        <v>106</v>
      </c>
      <c r="E8768" t="s">
        <v>165</v>
      </c>
      <c r="F8768" t="s">
        <v>23787</v>
      </c>
      <c r="G8768" t="s">
        <v>224</v>
      </c>
      <c r="H8768" t="s">
        <v>135</v>
      </c>
      <c r="I8768" t="s">
        <v>136</v>
      </c>
      <c r="J8768" t="s">
        <v>137</v>
      </c>
      <c r="K8768" t="s">
        <v>138</v>
      </c>
      <c r="L8768" t="s">
        <v>23788</v>
      </c>
      <c r="M8768" t="s">
        <v>23789</v>
      </c>
      <c r="N8768">
        <v>3.7769444440000002</v>
      </c>
      <c r="O8768">
        <v>0</v>
      </c>
      <c r="P8768">
        <v>94</v>
      </c>
      <c r="Q8768">
        <v>0</v>
      </c>
      <c r="R8768">
        <v>5</v>
      </c>
      <c r="S8768">
        <v>0</v>
      </c>
      <c r="T8768">
        <v>8</v>
      </c>
      <c r="U8768">
        <v>0</v>
      </c>
      <c r="V8768">
        <v>0</v>
      </c>
      <c r="W8768">
        <v>0</v>
      </c>
      <c r="X8768">
        <v>79.004770712117619</v>
      </c>
      <c r="Y8768">
        <v>0</v>
      </c>
      <c r="Z8768">
        <v>30.207024475195105</v>
      </c>
      <c r="AA8768">
        <v>0</v>
      </c>
      <c r="AB8768">
        <v>64.947524695863763</v>
      </c>
      <c r="AC8768">
        <v>0</v>
      </c>
      <c r="AD8768">
        <v>0</v>
      </c>
      <c r="AE8768">
        <v>174.15931988317649</v>
      </c>
    </row>
    <row r="8769" spans="1:31" x14ac:dyDescent="0.3">
      <c r="A8769">
        <v>2643534</v>
      </c>
      <c r="B8769">
        <v>2</v>
      </c>
      <c r="C8769" t="s">
        <v>80</v>
      </c>
      <c r="D8769" t="s">
        <v>82</v>
      </c>
      <c r="E8769" t="s">
        <v>152</v>
      </c>
      <c r="F8769" t="s">
        <v>20327</v>
      </c>
      <c r="G8769" t="s">
        <v>187</v>
      </c>
      <c r="H8769" t="s">
        <v>135</v>
      </c>
      <c r="I8769" t="s">
        <v>136</v>
      </c>
      <c r="J8769" t="s">
        <v>137</v>
      </c>
      <c r="K8769" t="s">
        <v>138</v>
      </c>
      <c r="L8769" t="s">
        <v>23613</v>
      </c>
      <c r="M8769" t="s">
        <v>23790</v>
      </c>
      <c r="N8769">
        <v>1.041666666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75</v>
      </c>
      <c r="U8769">
        <v>0</v>
      </c>
      <c r="V8769">
        <v>1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224.95834233591358</v>
      </c>
      <c r="AC8769">
        <v>0</v>
      </c>
      <c r="AD8769">
        <v>3.295282455715979</v>
      </c>
      <c r="AE8769">
        <v>228.25362479162956</v>
      </c>
    </row>
    <row r="8770" spans="1:31" x14ac:dyDescent="0.3">
      <c r="A8770">
        <v>2644216</v>
      </c>
      <c r="B8770">
        <v>1</v>
      </c>
      <c r="C8770" t="s">
        <v>80</v>
      </c>
      <c r="D8770" t="s">
        <v>95</v>
      </c>
      <c r="E8770" t="s">
        <v>152</v>
      </c>
      <c r="F8770" t="s">
        <v>23791</v>
      </c>
      <c r="G8770" t="s">
        <v>154</v>
      </c>
      <c r="H8770" t="s">
        <v>135</v>
      </c>
      <c r="I8770" t="s">
        <v>136</v>
      </c>
      <c r="J8770" t="s">
        <v>137</v>
      </c>
      <c r="K8770" t="s">
        <v>138</v>
      </c>
      <c r="L8770" t="s">
        <v>23792</v>
      </c>
      <c r="M8770" t="s">
        <v>23793</v>
      </c>
      <c r="N8770">
        <v>0.74055555500000003</v>
      </c>
      <c r="O8770">
        <v>0</v>
      </c>
      <c r="P8770">
        <v>151</v>
      </c>
      <c r="Q8770">
        <v>0</v>
      </c>
      <c r="R8770">
        <v>0</v>
      </c>
      <c r="S8770">
        <v>0</v>
      </c>
      <c r="T8770">
        <v>12</v>
      </c>
      <c r="U8770">
        <v>0</v>
      </c>
      <c r="V8770">
        <v>0</v>
      </c>
      <c r="W8770">
        <v>0</v>
      </c>
      <c r="X8770">
        <v>27.803832546112098</v>
      </c>
      <c r="Y8770">
        <v>0</v>
      </c>
      <c r="Z8770">
        <v>0</v>
      </c>
      <c r="AA8770">
        <v>0</v>
      </c>
      <c r="AB8770">
        <v>7.2455249705552829</v>
      </c>
      <c r="AC8770">
        <v>0</v>
      </c>
      <c r="AD8770">
        <v>0</v>
      </c>
      <c r="AE8770">
        <v>35.049357516667378</v>
      </c>
    </row>
    <row r="8771" spans="1:31" x14ac:dyDescent="0.3">
      <c r="A8771">
        <v>2643778</v>
      </c>
      <c r="B8771">
        <v>1</v>
      </c>
      <c r="C8771" t="s">
        <v>80</v>
      </c>
      <c r="D8771" t="s">
        <v>93</v>
      </c>
      <c r="E8771" t="s">
        <v>141</v>
      </c>
      <c r="F8771" t="s">
        <v>23794</v>
      </c>
      <c r="G8771" t="s">
        <v>161</v>
      </c>
      <c r="H8771" t="s">
        <v>144</v>
      </c>
      <c r="I8771" t="s">
        <v>136</v>
      </c>
      <c r="J8771" t="s">
        <v>137</v>
      </c>
      <c r="K8771" t="s">
        <v>162</v>
      </c>
      <c r="L8771" t="s">
        <v>23795</v>
      </c>
      <c r="M8771" t="s">
        <v>23796</v>
      </c>
      <c r="N8771">
        <v>5.9450000000000003</v>
      </c>
      <c r="O8771">
        <v>0</v>
      </c>
      <c r="P8771">
        <v>4</v>
      </c>
      <c r="Q8771">
        <v>0</v>
      </c>
      <c r="R8771">
        <v>16</v>
      </c>
      <c r="S8771">
        <v>0</v>
      </c>
      <c r="T8771">
        <v>12</v>
      </c>
      <c r="U8771">
        <v>0</v>
      </c>
      <c r="V8771">
        <v>0</v>
      </c>
      <c r="W8771">
        <v>0</v>
      </c>
      <c r="X8771">
        <v>16.289973163948073</v>
      </c>
      <c r="Y8771">
        <v>0</v>
      </c>
      <c r="Z8771">
        <v>251.24180224247411</v>
      </c>
      <c r="AA8771">
        <v>0</v>
      </c>
      <c r="AB8771">
        <v>124.63863190887848</v>
      </c>
      <c r="AC8771">
        <v>0</v>
      </c>
      <c r="AD8771">
        <v>0</v>
      </c>
      <c r="AE8771">
        <v>392.17040731530068</v>
      </c>
    </row>
    <row r="8772" spans="1:31" x14ac:dyDescent="0.3">
      <c r="A8772">
        <v>2643586</v>
      </c>
      <c r="B8772">
        <v>1</v>
      </c>
      <c r="C8772" t="s">
        <v>81</v>
      </c>
      <c r="D8772" t="s">
        <v>114</v>
      </c>
      <c r="E8772" t="s">
        <v>141</v>
      </c>
      <c r="F8772" t="s">
        <v>23797</v>
      </c>
      <c r="G8772" t="s">
        <v>143</v>
      </c>
      <c r="H8772" t="s">
        <v>144</v>
      </c>
      <c r="I8772" t="s">
        <v>136</v>
      </c>
      <c r="J8772" t="s">
        <v>137</v>
      </c>
      <c r="K8772" t="s">
        <v>138</v>
      </c>
      <c r="L8772" t="s">
        <v>23798</v>
      </c>
      <c r="M8772" t="s">
        <v>23799</v>
      </c>
      <c r="N8772">
        <v>1.385277777</v>
      </c>
      <c r="O8772">
        <v>0</v>
      </c>
      <c r="P8772">
        <v>10</v>
      </c>
      <c r="Q8772">
        <v>3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2.14289398847452</v>
      </c>
      <c r="Y8772">
        <v>18.390267864588964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20.533161853063483</v>
      </c>
    </row>
    <row r="8773" spans="1:31" x14ac:dyDescent="0.3">
      <c r="A8773">
        <v>2644273</v>
      </c>
      <c r="B8773">
        <v>1</v>
      </c>
      <c r="C8773" t="s">
        <v>80</v>
      </c>
      <c r="D8773" t="s">
        <v>104</v>
      </c>
      <c r="E8773" t="s">
        <v>141</v>
      </c>
      <c r="F8773" t="s">
        <v>23800</v>
      </c>
      <c r="G8773" t="s">
        <v>143</v>
      </c>
      <c r="H8773" t="s">
        <v>144</v>
      </c>
      <c r="I8773" t="s">
        <v>136</v>
      </c>
      <c r="J8773" t="s">
        <v>137</v>
      </c>
      <c r="K8773" t="s">
        <v>138</v>
      </c>
      <c r="L8773" t="s">
        <v>23801</v>
      </c>
      <c r="M8773" t="s">
        <v>23802</v>
      </c>
      <c r="N8773">
        <v>2.9474999999999998</v>
      </c>
      <c r="O8773">
        <v>0</v>
      </c>
      <c r="P8773">
        <v>44</v>
      </c>
      <c r="Q8773">
        <v>0</v>
      </c>
      <c r="R8773">
        <v>15</v>
      </c>
      <c r="S8773">
        <v>0</v>
      </c>
      <c r="T8773">
        <v>6</v>
      </c>
      <c r="U8773">
        <v>0</v>
      </c>
      <c r="V8773">
        <v>0</v>
      </c>
      <c r="W8773">
        <v>0</v>
      </c>
      <c r="X8773">
        <v>47.195408596230664</v>
      </c>
      <c r="Y8773">
        <v>0</v>
      </c>
      <c r="Z8773">
        <v>21.127679809471445</v>
      </c>
      <c r="AA8773">
        <v>0</v>
      </c>
      <c r="AB8773">
        <v>9.8317842141233474</v>
      </c>
      <c r="AC8773">
        <v>0</v>
      </c>
      <c r="AD8773">
        <v>0</v>
      </c>
      <c r="AE8773">
        <v>78.154872619825454</v>
      </c>
    </row>
    <row r="8774" spans="1:31" x14ac:dyDescent="0.3">
      <c r="A8774">
        <v>2643884</v>
      </c>
      <c r="B8774">
        <v>1</v>
      </c>
      <c r="C8774" t="s">
        <v>81</v>
      </c>
      <c r="D8774" t="s">
        <v>122</v>
      </c>
      <c r="E8774" t="s">
        <v>152</v>
      </c>
      <c r="F8774" t="s">
        <v>23803</v>
      </c>
      <c r="G8774" t="s">
        <v>161</v>
      </c>
      <c r="H8774" t="s">
        <v>135</v>
      </c>
      <c r="I8774" t="s">
        <v>136</v>
      </c>
      <c r="J8774" t="s">
        <v>137</v>
      </c>
      <c r="K8774" t="s">
        <v>162</v>
      </c>
      <c r="L8774" t="s">
        <v>23804</v>
      </c>
      <c r="M8774" t="s">
        <v>23805</v>
      </c>
      <c r="N8774">
        <v>2.264444444</v>
      </c>
      <c r="O8774">
        <v>0</v>
      </c>
      <c r="P8774">
        <v>439</v>
      </c>
      <c r="Q8774">
        <v>0</v>
      </c>
      <c r="R8774">
        <v>0</v>
      </c>
      <c r="S8774">
        <v>0</v>
      </c>
      <c r="T8774">
        <v>221</v>
      </c>
      <c r="U8774">
        <v>0</v>
      </c>
      <c r="V8774">
        <v>0</v>
      </c>
      <c r="W8774">
        <v>0</v>
      </c>
      <c r="X8774">
        <v>248.48497530231685</v>
      </c>
      <c r="Y8774">
        <v>0</v>
      </c>
      <c r="Z8774">
        <v>0</v>
      </c>
      <c r="AA8774">
        <v>0</v>
      </c>
      <c r="AB8774">
        <v>488.9558479621582</v>
      </c>
      <c r="AC8774">
        <v>0</v>
      </c>
      <c r="AD8774">
        <v>0</v>
      </c>
      <c r="AE8774">
        <v>737.44082326447506</v>
      </c>
    </row>
    <row r="8775" spans="1:31" x14ac:dyDescent="0.3">
      <c r="A8775">
        <v>2643632</v>
      </c>
      <c r="B8775">
        <v>1</v>
      </c>
      <c r="C8775" t="s">
        <v>81</v>
      </c>
      <c r="D8775" t="s">
        <v>113</v>
      </c>
      <c r="E8775" t="s">
        <v>132</v>
      </c>
      <c r="F8775" t="s">
        <v>23806</v>
      </c>
      <c r="G8775" t="s">
        <v>183</v>
      </c>
      <c r="H8775" t="s">
        <v>135</v>
      </c>
      <c r="I8775" t="s">
        <v>136</v>
      </c>
      <c r="J8775" t="s">
        <v>3</v>
      </c>
      <c r="K8775" t="s">
        <v>138</v>
      </c>
      <c r="L8775" t="s">
        <v>23807</v>
      </c>
      <c r="M8775" t="s">
        <v>23808</v>
      </c>
      <c r="N8775">
        <v>3.2202777770000002</v>
      </c>
      <c r="O8775">
        <v>0</v>
      </c>
      <c r="P8775">
        <v>9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7.6152158088388857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7.6152158088388857</v>
      </c>
    </row>
    <row r="8776" spans="1:31" x14ac:dyDescent="0.3">
      <c r="A8776">
        <v>2643675</v>
      </c>
      <c r="B8776">
        <v>1</v>
      </c>
      <c r="C8776" t="s">
        <v>81</v>
      </c>
      <c r="D8776" t="s">
        <v>126</v>
      </c>
      <c r="E8776" t="s">
        <v>141</v>
      </c>
      <c r="F8776" t="s">
        <v>23809</v>
      </c>
      <c r="G8776" t="s">
        <v>161</v>
      </c>
      <c r="H8776" t="s">
        <v>144</v>
      </c>
      <c r="I8776" t="s">
        <v>136</v>
      </c>
      <c r="J8776" t="s">
        <v>137</v>
      </c>
      <c r="K8776" t="s">
        <v>162</v>
      </c>
      <c r="L8776" t="s">
        <v>23810</v>
      </c>
      <c r="M8776" t="s">
        <v>23811</v>
      </c>
      <c r="N8776">
        <v>7.1730555550000004</v>
      </c>
      <c r="O8776">
        <v>0</v>
      </c>
      <c r="P8776">
        <v>12</v>
      </c>
      <c r="Q8776">
        <v>0</v>
      </c>
      <c r="R8776">
        <v>6</v>
      </c>
      <c r="S8776">
        <v>0</v>
      </c>
      <c r="T8776">
        <v>1</v>
      </c>
      <c r="U8776">
        <v>0</v>
      </c>
      <c r="V8776">
        <v>0</v>
      </c>
      <c r="W8776">
        <v>0</v>
      </c>
      <c r="X8776">
        <v>14.146395429688477</v>
      </c>
      <c r="Y8776">
        <v>0</v>
      </c>
      <c r="Z8776">
        <v>31.987128381971345</v>
      </c>
      <c r="AA8776">
        <v>0</v>
      </c>
      <c r="AB8776">
        <v>44.116700983753248</v>
      </c>
      <c r="AC8776">
        <v>0</v>
      </c>
      <c r="AD8776">
        <v>0</v>
      </c>
      <c r="AE8776">
        <v>90.250224795413061</v>
      </c>
    </row>
    <row r="8777" spans="1:31" x14ac:dyDescent="0.3">
      <c r="A8777">
        <v>2643818</v>
      </c>
      <c r="B8777">
        <v>1</v>
      </c>
      <c r="C8777" t="s">
        <v>80</v>
      </c>
      <c r="D8777" t="s">
        <v>110</v>
      </c>
      <c r="E8777" t="s">
        <v>165</v>
      </c>
      <c r="F8777" t="s">
        <v>23812</v>
      </c>
      <c r="G8777" t="s">
        <v>224</v>
      </c>
      <c r="H8777" t="s">
        <v>135</v>
      </c>
      <c r="I8777" t="s">
        <v>136</v>
      </c>
      <c r="J8777" t="s">
        <v>137</v>
      </c>
      <c r="K8777" t="s">
        <v>138</v>
      </c>
      <c r="L8777" t="s">
        <v>23813</v>
      </c>
      <c r="M8777" t="s">
        <v>23814</v>
      </c>
      <c r="N8777">
        <v>3.2155555549999999</v>
      </c>
      <c r="O8777">
        <v>0</v>
      </c>
      <c r="P8777">
        <v>29</v>
      </c>
      <c r="Q8777">
        <v>0</v>
      </c>
      <c r="R8777">
        <v>0</v>
      </c>
      <c r="S8777">
        <v>0</v>
      </c>
      <c r="T8777">
        <v>61</v>
      </c>
      <c r="U8777">
        <v>0</v>
      </c>
      <c r="V8777">
        <v>0</v>
      </c>
      <c r="W8777">
        <v>0</v>
      </c>
      <c r="X8777">
        <v>39.675301548596209</v>
      </c>
      <c r="Y8777">
        <v>0</v>
      </c>
      <c r="Z8777">
        <v>0</v>
      </c>
      <c r="AA8777">
        <v>0</v>
      </c>
      <c r="AB8777">
        <v>362.94982347648357</v>
      </c>
      <c r="AC8777">
        <v>0</v>
      </c>
      <c r="AD8777">
        <v>0</v>
      </c>
      <c r="AE8777">
        <v>402.6251250250798</v>
      </c>
    </row>
    <row r="8778" spans="1:31" x14ac:dyDescent="0.3">
      <c r="A8778">
        <v>2643649</v>
      </c>
      <c r="B8778">
        <v>1</v>
      </c>
      <c r="C8778" t="s">
        <v>81</v>
      </c>
      <c r="D8778" t="s">
        <v>117</v>
      </c>
      <c r="E8778" t="s">
        <v>141</v>
      </c>
      <c r="F8778" t="s">
        <v>19588</v>
      </c>
      <c r="G8778" t="s">
        <v>23815</v>
      </c>
      <c r="H8778" t="s">
        <v>144</v>
      </c>
      <c r="I8778" t="s">
        <v>136</v>
      </c>
      <c r="J8778" t="s">
        <v>137</v>
      </c>
      <c r="K8778" t="s">
        <v>138</v>
      </c>
      <c r="L8778" t="s">
        <v>23816</v>
      </c>
      <c r="M8778" t="s">
        <v>23817</v>
      </c>
      <c r="N8778">
        <v>1.4922222220000001</v>
      </c>
      <c r="O8778">
        <v>0</v>
      </c>
      <c r="P8778">
        <v>14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2.9587454692318773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2.9587454692318773</v>
      </c>
    </row>
    <row r="8779" spans="1:31" x14ac:dyDescent="0.3">
      <c r="A8779">
        <v>2643506</v>
      </c>
      <c r="B8779">
        <v>1</v>
      </c>
      <c r="C8779" t="s">
        <v>81</v>
      </c>
      <c r="D8779" t="s">
        <v>120</v>
      </c>
      <c r="E8779" t="s">
        <v>147</v>
      </c>
      <c r="F8779" t="s">
        <v>6915</v>
      </c>
      <c r="G8779" t="s">
        <v>149</v>
      </c>
      <c r="H8779" t="s">
        <v>144</v>
      </c>
      <c r="I8779" t="s">
        <v>136</v>
      </c>
      <c r="J8779" t="s">
        <v>137</v>
      </c>
      <c r="K8779" t="s">
        <v>138</v>
      </c>
      <c r="L8779" t="s">
        <v>23818</v>
      </c>
      <c r="M8779" t="s">
        <v>23819</v>
      </c>
      <c r="N8779">
        <v>0.87027777699999997</v>
      </c>
      <c r="O8779">
        <v>0</v>
      </c>
      <c r="P8779">
        <v>638</v>
      </c>
      <c r="Q8779">
        <v>9</v>
      </c>
      <c r="R8779">
        <v>15</v>
      </c>
      <c r="S8779">
        <v>3</v>
      </c>
      <c r="T8779">
        <v>76</v>
      </c>
      <c r="U8779">
        <v>2</v>
      </c>
      <c r="V8779">
        <v>0</v>
      </c>
      <c r="W8779">
        <v>0</v>
      </c>
      <c r="X8779">
        <v>88.306894114039579</v>
      </c>
      <c r="Y8779">
        <v>36.032469561096882</v>
      </c>
      <c r="Z8779">
        <v>35.716734901800052</v>
      </c>
      <c r="AA8779">
        <v>5.369656871368333</v>
      </c>
      <c r="AB8779">
        <v>39.265551801828337</v>
      </c>
      <c r="AC8779">
        <v>62.58664358700085</v>
      </c>
      <c r="AD8779">
        <v>0</v>
      </c>
      <c r="AE8779">
        <v>267.27795083713403</v>
      </c>
    </row>
    <row r="8780" spans="1:31" x14ac:dyDescent="0.3">
      <c r="A8780">
        <v>2644004</v>
      </c>
      <c r="B8780">
        <v>1</v>
      </c>
      <c r="C8780" t="s">
        <v>81</v>
      </c>
      <c r="D8780" t="s">
        <v>121</v>
      </c>
      <c r="E8780" t="s">
        <v>147</v>
      </c>
      <c r="F8780" t="s">
        <v>2394</v>
      </c>
      <c r="G8780" t="s">
        <v>149</v>
      </c>
      <c r="H8780" t="s">
        <v>144</v>
      </c>
      <c r="I8780" t="s">
        <v>136</v>
      </c>
      <c r="J8780" t="s">
        <v>137</v>
      </c>
      <c r="K8780" t="s">
        <v>138</v>
      </c>
      <c r="L8780" t="s">
        <v>23820</v>
      </c>
      <c r="M8780" t="s">
        <v>23821</v>
      </c>
      <c r="N8780">
        <v>0.34166666600000001</v>
      </c>
      <c r="O8780">
        <v>3</v>
      </c>
      <c r="P8780">
        <v>291</v>
      </c>
      <c r="Q8780">
        <v>4</v>
      </c>
      <c r="R8780">
        <v>37</v>
      </c>
      <c r="S8780">
        <v>3</v>
      </c>
      <c r="T8780">
        <v>14</v>
      </c>
      <c r="U8780">
        <v>0</v>
      </c>
      <c r="V8780">
        <v>0</v>
      </c>
      <c r="W8780">
        <v>0.29609494703000006</v>
      </c>
      <c r="X8780">
        <v>19.034660861907593</v>
      </c>
      <c r="Y8780">
        <v>3.0131722066506916</v>
      </c>
      <c r="Z8780">
        <v>14.689595830334786</v>
      </c>
      <c r="AA8780">
        <v>12.153746353021242</v>
      </c>
      <c r="AB8780">
        <v>5.0842231928352364</v>
      </c>
      <c r="AC8780">
        <v>0</v>
      </c>
      <c r="AD8780">
        <v>0</v>
      </c>
      <c r="AE8780">
        <v>54.271493391779551</v>
      </c>
    </row>
    <row r="8781" spans="1:31" x14ac:dyDescent="0.3">
      <c r="A8781">
        <v>2643755</v>
      </c>
      <c r="B8781">
        <v>1</v>
      </c>
      <c r="C8781" t="s">
        <v>81</v>
      </c>
      <c r="D8781" t="s">
        <v>119</v>
      </c>
      <c r="E8781" t="s">
        <v>165</v>
      </c>
      <c r="F8781" t="s">
        <v>23822</v>
      </c>
      <c r="G8781" t="s">
        <v>224</v>
      </c>
      <c r="H8781" t="s">
        <v>135</v>
      </c>
      <c r="I8781" t="s">
        <v>136</v>
      </c>
      <c r="J8781" t="s">
        <v>137</v>
      </c>
      <c r="K8781" t="s">
        <v>138</v>
      </c>
      <c r="L8781" t="s">
        <v>23823</v>
      </c>
      <c r="M8781" t="s">
        <v>23824</v>
      </c>
      <c r="N8781">
        <v>1.7838888879999999</v>
      </c>
      <c r="O8781">
        <v>0</v>
      </c>
      <c r="P8781">
        <v>5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0.31187171595619412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0.31187171595619412</v>
      </c>
    </row>
    <row r="8782" spans="1:31" x14ac:dyDescent="0.3">
      <c r="A8782">
        <v>2644253</v>
      </c>
      <c r="B8782">
        <v>1</v>
      </c>
      <c r="C8782" t="s">
        <v>81</v>
      </c>
      <c r="D8782" t="s">
        <v>118</v>
      </c>
      <c r="E8782" t="s">
        <v>165</v>
      </c>
      <c r="F8782" t="s">
        <v>23194</v>
      </c>
      <c r="G8782" t="s">
        <v>224</v>
      </c>
      <c r="H8782" t="s">
        <v>135</v>
      </c>
      <c r="I8782" t="s">
        <v>136</v>
      </c>
      <c r="J8782" t="s">
        <v>137</v>
      </c>
      <c r="K8782" t="s">
        <v>138</v>
      </c>
      <c r="L8782" t="s">
        <v>23825</v>
      </c>
      <c r="M8782" t="s">
        <v>23826</v>
      </c>
      <c r="N8782">
        <v>1.5119444440000001</v>
      </c>
      <c r="O8782">
        <v>0</v>
      </c>
      <c r="P8782">
        <v>47</v>
      </c>
      <c r="Q8782">
        <v>0</v>
      </c>
      <c r="R8782">
        <v>0</v>
      </c>
      <c r="S8782">
        <v>0</v>
      </c>
      <c r="T8782">
        <v>1</v>
      </c>
      <c r="U8782">
        <v>0</v>
      </c>
      <c r="V8782">
        <v>0</v>
      </c>
      <c r="W8782">
        <v>0</v>
      </c>
      <c r="X8782">
        <v>15.942615058164256</v>
      </c>
      <c r="Y8782">
        <v>0</v>
      </c>
      <c r="Z8782">
        <v>0</v>
      </c>
      <c r="AA8782">
        <v>0</v>
      </c>
      <c r="AB8782">
        <v>2.8352266330363335E-2</v>
      </c>
      <c r="AC8782">
        <v>0</v>
      </c>
      <c r="AD8782">
        <v>0</v>
      </c>
      <c r="AE8782">
        <v>15.97096732449462</v>
      </c>
    </row>
    <row r="8783" spans="1:31" x14ac:dyDescent="0.3">
      <c r="A8783">
        <v>2643898</v>
      </c>
      <c r="B8783">
        <v>1</v>
      </c>
      <c r="C8783" t="s">
        <v>81</v>
      </c>
      <c r="D8783" t="s">
        <v>118</v>
      </c>
      <c r="E8783" t="s">
        <v>141</v>
      </c>
      <c r="F8783" t="s">
        <v>19647</v>
      </c>
      <c r="G8783" t="s">
        <v>143</v>
      </c>
      <c r="H8783" t="s">
        <v>144</v>
      </c>
      <c r="I8783" t="s">
        <v>136</v>
      </c>
      <c r="J8783" t="s">
        <v>137</v>
      </c>
      <c r="K8783" t="s">
        <v>138</v>
      </c>
      <c r="L8783" t="s">
        <v>23827</v>
      </c>
      <c r="M8783" t="s">
        <v>23828</v>
      </c>
      <c r="N8783">
        <v>0.395555555</v>
      </c>
      <c r="O8783">
        <v>0</v>
      </c>
      <c r="P8783">
        <v>109</v>
      </c>
      <c r="Q8783">
        <v>0</v>
      </c>
      <c r="R8783">
        <v>1</v>
      </c>
      <c r="S8783">
        <v>0</v>
      </c>
      <c r="T8783">
        <v>5</v>
      </c>
      <c r="U8783">
        <v>0</v>
      </c>
      <c r="V8783">
        <v>0</v>
      </c>
      <c r="W8783">
        <v>0</v>
      </c>
      <c r="X8783">
        <v>8.2584512912214034</v>
      </c>
      <c r="Y8783">
        <v>0</v>
      </c>
      <c r="Z8783">
        <v>1.16873272849</v>
      </c>
      <c r="AA8783">
        <v>0</v>
      </c>
      <c r="AB8783">
        <v>1.5739000483575358</v>
      </c>
      <c r="AC8783">
        <v>0</v>
      </c>
      <c r="AD8783">
        <v>0</v>
      </c>
      <c r="AE8783">
        <v>11.001084068068938</v>
      </c>
    </row>
    <row r="8784" spans="1:31" x14ac:dyDescent="0.3">
      <c r="A8784">
        <v>2644110</v>
      </c>
      <c r="B8784">
        <v>1</v>
      </c>
      <c r="C8784" t="s">
        <v>80</v>
      </c>
      <c r="D8784" t="s">
        <v>83</v>
      </c>
      <c r="E8784" t="s">
        <v>165</v>
      </c>
      <c r="F8784" t="s">
        <v>15874</v>
      </c>
      <c r="G8784" t="s">
        <v>224</v>
      </c>
      <c r="H8784" t="s">
        <v>135</v>
      </c>
      <c r="I8784" t="s">
        <v>136</v>
      </c>
      <c r="J8784" t="s">
        <v>137</v>
      </c>
      <c r="K8784" t="s">
        <v>138</v>
      </c>
      <c r="L8784" t="s">
        <v>23829</v>
      </c>
      <c r="M8784" t="s">
        <v>23830</v>
      </c>
      <c r="N8784">
        <v>1.2991666660000001</v>
      </c>
      <c r="O8784">
        <v>0</v>
      </c>
      <c r="P8784">
        <v>191</v>
      </c>
      <c r="Q8784">
        <v>0</v>
      </c>
      <c r="R8784">
        <v>0</v>
      </c>
      <c r="S8784">
        <v>0</v>
      </c>
      <c r="T8784">
        <v>26</v>
      </c>
      <c r="U8784">
        <v>0</v>
      </c>
      <c r="V8784">
        <v>0</v>
      </c>
      <c r="W8784">
        <v>0</v>
      </c>
      <c r="X8784">
        <v>95.002474000739369</v>
      </c>
      <c r="Y8784">
        <v>0</v>
      </c>
      <c r="Z8784">
        <v>0</v>
      </c>
      <c r="AA8784">
        <v>0</v>
      </c>
      <c r="AB8784">
        <v>37.366192611371552</v>
      </c>
      <c r="AC8784">
        <v>0</v>
      </c>
      <c r="AD8784">
        <v>0</v>
      </c>
      <c r="AE8784">
        <v>132.36866661211093</v>
      </c>
    </row>
    <row r="8785" spans="1:31" x14ac:dyDescent="0.3">
      <c r="A8785">
        <v>2644153</v>
      </c>
      <c r="B8785">
        <v>1</v>
      </c>
      <c r="C8785" t="s">
        <v>81</v>
      </c>
      <c r="D8785" t="s">
        <v>122</v>
      </c>
      <c r="E8785" t="s">
        <v>141</v>
      </c>
      <c r="F8785" t="s">
        <v>15044</v>
      </c>
      <c r="G8785" t="s">
        <v>149</v>
      </c>
      <c r="H8785" t="s">
        <v>144</v>
      </c>
      <c r="I8785" t="s">
        <v>136</v>
      </c>
      <c r="J8785" t="s">
        <v>137</v>
      </c>
      <c r="K8785" t="s">
        <v>138</v>
      </c>
      <c r="L8785" t="s">
        <v>23831</v>
      </c>
      <c r="M8785" t="s">
        <v>23832</v>
      </c>
      <c r="N8785">
        <v>1.3472222220000001</v>
      </c>
      <c r="O8785">
        <v>1</v>
      </c>
      <c r="P8785">
        <v>1060</v>
      </c>
      <c r="Q8785">
        <v>6</v>
      </c>
      <c r="R8785">
        <v>28</v>
      </c>
      <c r="S8785">
        <v>0</v>
      </c>
      <c r="T8785">
        <v>144</v>
      </c>
      <c r="U8785">
        <v>1</v>
      </c>
      <c r="V8785">
        <v>0</v>
      </c>
      <c r="W8785">
        <v>0.42976643887333332</v>
      </c>
      <c r="X8785">
        <v>246.99155072908127</v>
      </c>
      <c r="Y8785">
        <v>7.9335537649141648</v>
      </c>
      <c r="Z8785">
        <v>101.54242902117758</v>
      </c>
      <c r="AA8785">
        <v>0</v>
      </c>
      <c r="AB8785">
        <v>158.50076025679937</v>
      </c>
      <c r="AC8785">
        <v>1.4154505609059036</v>
      </c>
      <c r="AD8785">
        <v>0</v>
      </c>
      <c r="AE8785">
        <v>516.81351077175168</v>
      </c>
    </row>
    <row r="8786" spans="1:31" x14ac:dyDescent="0.3">
      <c r="A8786">
        <v>2644282</v>
      </c>
      <c r="B8786">
        <v>1</v>
      </c>
      <c r="C8786" t="s">
        <v>80</v>
      </c>
      <c r="D8786" t="s">
        <v>93</v>
      </c>
      <c r="E8786" t="s">
        <v>152</v>
      </c>
      <c r="F8786" t="s">
        <v>23833</v>
      </c>
      <c r="G8786" t="s">
        <v>191</v>
      </c>
      <c r="H8786" t="s">
        <v>135</v>
      </c>
      <c r="I8786" t="s">
        <v>136</v>
      </c>
      <c r="J8786" t="s">
        <v>137</v>
      </c>
      <c r="K8786" t="s">
        <v>138</v>
      </c>
      <c r="L8786" t="s">
        <v>23834</v>
      </c>
      <c r="M8786" t="s">
        <v>23835</v>
      </c>
      <c r="N8786">
        <v>3.409166666</v>
      </c>
      <c r="O8786">
        <v>0</v>
      </c>
      <c r="P8786">
        <v>16</v>
      </c>
      <c r="Q8786">
        <v>0</v>
      </c>
      <c r="R8786">
        <v>13</v>
      </c>
      <c r="S8786">
        <v>0</v>
      </c>
      <c r="T8786">
        <v>2</v>
      </c>
      <c r="U8786">
        <v>0</v>
      </c>
      <c r="V8786">
        <v>0</v>
      </c>
      <c r="W8786">
        <v>0</v>
      </c>
      <c r="X8786">
        <v>6.9580198302218026</v>
      </c>
      <c r="Y8786">
        <v>0</v>
      </c>
      <c r="Z8786">
        <v>120.51715649207907</v>
      </c>
      <c r="AA8786">
        <v>0</v>
      </c>
      <c r="AB8786">
        <v>2.4998268286810834</v>
      </c>
      <c r="AC8786">
        <v>0</v>
      </c>
      <c r="AD8786">
        <v>0</v>
      </c>
      <c r="AE8786">
        <v>129.97500315098196</v>
      </c>
    </row>
    <row r="8787" spans="1:31" x14ac:dyDescent="0.3">
      <c r="A8787">
        <v>2644614</v>
      </c>
      <c r="B8787">
        <v>1</v>
      </c>
      <c r="C8787" t="s">
        <v>80</v>
      </c>
      <c r="D8787" t="s">
        <v>82</v>
      </c>
      <c r="E8787" t="s">
        <v>214</v>
      </c>
      <c r="F8787" t="s">
        <v>231</v>
      </c>
      <c r="G8787" t="s">
        <v>224</v>
      </c>
      <c r="H8787" t="s">
        <v>135</v>
      </c>
      <c r="I8787" t="s">
        <v>136</v>
      </c>
      <c r="J8787" t="s">
        <v>137</v>
      </c>
      <c r="K8787" t="s">
        <v>138</v>
      </c>
      <c r="L8787" t="s">
        <v>23836</v>
      </c>
      <c r="M8787" t="s">
        <v>23837</v>
      </c>
      <c r="N8787">
        <v>3.7630555550000002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18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151.44276020043023</v>
      </c>
      <c r="AC8787">
        <v>0</v>
      </c>
      <c r="AD8787">
        <v>0</v>
      </c>
      <c r="AE8787">
        <v>151.44276020043023</v>
      </c>
    </row>
    <row r="8788" spans="1:31" x14ac:dyDescent="0.3">
      <c r="A8788">
        <v>2644760</v>
      </c>
      <c r="B8788">
        <v>1</v>
      </c>
      <c r="C8788" t="s">
        <v>80</v>
      </c>
      <c r="D8788" t="s">
        <v>105</v>
      </c>
      <c r="E8788" t="s">
        <v>147</v>
      </c>
      <c r="F8788" t="s">
        <v>937</v>
      </c>
      <c r="G8788" t="s">
        <v>143</v>
      </c>
      <c r="H8788" t="s">
        <v>144</v>
      </c>
      <c r="I8788" t="s">
        <v>136</v>
      </c>
      <c r="J8788" t="s">
        <v>137</v>
      </c>
      <c r="K8788" t="s">
        <v>138</v>
      </c>
      <c r="L8788" t="s">
        <v>23838</v>
      </c>
      <c r="M8788" t="s">
        <v>23839</v>
      </c>
      <c r="N8788">
        <v>1.592222222</v>
      </c>
      <c r="O8788">
        <v>2</v>
      </c>
      <c r="P8788">
        <v>137</v>
      </c>
      <c r="Q8788">
        <v>5</v>
      </c>
      <c r="R8788">
        <v>3</v>
      </c>
      <c r="S8788">
        <v>8</v>
      </c>
      <c r="T8788">
        <v>42</v>
      </c>
      <c r="U8788">
        <v>0</v>
      </c>
      <c r="V8788">
        <v>0</v>
      </c>
      <c r="W8788">
        <v>105.31560291929488</v>
      </c>
      <c r="X8788">
        <v>70.214177550828822</v>
      </c>
      <c r="Y8788">
        <v>203.67143873980302</v>
      </c>
      <c r="Z8788">
        <v>3.4327265931358819</v>
      </c>
      <c r="AA8788">
        <v>354.63442819630365</v>
      </c>
      <c r="AB8788">
        <v>74.557222103662625</v>
      </c>
      <c r="AC8788">
        <v>0</v>
      </c>
      <c r="AD8788">
        <v>0</v>
      </c>
      <c r="AE8788">
        <v>811.82559610302894</v>
      </c>
    </row>
    <row r="8789" spans="1:31" x14ac:dyDescent="0.3">
      <c r="A8789">
        <v>2644660</v>
      </c>
      <c r="B8789">
        <v>1</v>
      </c>
      <c r="C8789" t="s">
        <v>80</v>
      </c>
      <c r="D8789" t="s">
        <v>90</v>
      </c>
      <c r="E8789" t="s">
        <v>132</v>
      </c>
      <c r="F8789" t="s">
        <v>23840</v>
      </c>
      <c r="G8789" t="s">
        <v>228</v>
      </c>
      <c r="H8789" t="s">
        <v>135</v>
      </c>
      <c r="I8789" t="s">
        <v>136</v>
      </c>
      <c r="J8789" t="s">
        <v>137</v>
      </c>
      <c r="K8789" t="s">
        <v>138</v>
      </c>
      <c r="L8789" t="s">
        <v>23841</v>
      </c>
      <c r="M8789" t="s">
        <v>23842</v>
      </c>
      <c r="N8789">
        <v>4.4405555550000004</v>
      </c>
      <c r="O8789">
        <v>0</v>
      </c>
      <c r="P8789">
        <v>9</v>
      </c>
      <c r="Q8789">
        <v>0</v>
      </c>
      <c r="R8789">
        <v>0</v>
      </c>
      <c r="S8789">
        <v>0</v>
      </c>
      <c r="T8789">
        <v>1</v>
      </c>
      <c r="U8789">
        <v>0</v>
      </c>
      <c r="V8789">
        <v>0</v>
      </c>
      <c r="W8789">
        <v>0</v>
      </c>
      <c r="X8789">
        <v>8.0284755442534568</v>
      </c>
      <c r="Y8789">
        <v>0</v>
      </c>
      <c r="Z8789">
        <v>0</v>
      </c>
      <c r="AA8789">
        <v>0</v>
      </c>
      <c r="AB8789">
        <v>1.585857863952572</v>
      </c>
      <c r="AC8789">
        <v>0</v>
      </c>
      <c r="AD8789">
        <v>0</v>
      </c>
      <c r="AE8789">
        <v>9.6143334082060292</v>
      </c>
    </row>
    <row r="8790" spans="1:31" x14ac:dyDescent="0.3">
      <c r="A8790">
        <v>2644322</v>
      </c>
      <c r="B8790">
        <v>1</v>
      </c>
      <c r="C8790" t="s">
        <v>80</v>
      </c>
      <c r="D8790" t="s">
        <v>102</v>
      </c>
      <c r="E8790" t="s">
        <v>194</v>
      </c>
      <c r="F8790" t="s">
        <v>2273</v>
      </c>
      <c r="G8790" t="s">
        <v>149</v>
      </c>
      <c r="H8790" t="s">
        <v>144</v>
      </c>
      <c r="I8790" t="s">
        <v>136</v>
      </c>
      <c r="J8790" t="s">
        <v>137</v>
      </c>
      <c r="K8790" t="s">
        <v>138</v>
      </c>
      <c r="L8790" t="s">
        <v>23843</v>
      </c>
      <c r="M8790" t="s">
        <v>23844</v>
      </c>
      <c r="N8790">
        <v>0.38861111100000001</v>
      </c>
      <c r="O8790">
        <v>1</v>
      </c>
      <c r="P8790">
        <v>1056</v>
      </c>
      <c r="Q8790">
        <v>2</v>
      </c>
      <c r="R8790">
        <v>17</v>
      </c>
      <c r="S8790">
        <v>9</v>
      </c>
      <c r="T8790">
        <v>81</v>
      </c>
      <c r="U8790">
        <v>0</v>
      </c>
      <c r="V8790">
        <v>0</v>
      </c>
      <c r="W8790">
        <v>9.3323646614456218E-2</v>
      </c>
      <c r="X8790">
        <v>48.85783522083986</v>
      </c>
      <c r="Y8790">
        <v>1.7268662431608481</v>
      </c>
      <c r="Z8790">
        <v>29.2097962091208</v>
      </c>
      <c r="AA8790">
        <v>38.312956725504115</v>
      </c>
      <c r="AB8790">
        <v>13.591495023884315</v>
      </c>
      <c r="AC8790">
        <v>0</v>
      </c>
      <c r="AD8790">
        <v>0</v>
      </c>
      <c r="AE8790">
        <v>131.79227306912438</v>
      </c>
    </row>
    <row r="8791" spans="1:31" x14ac:dyDescent="0.3">
      <c r="A8791">
        <v>2644468</v>
      </c>
      <c r="B8791">
        <v>1</v>
      </c>
      <c r="C8791" t="s">
        <v>80</v>
      </c>
      <c r="D8791" t="s">
        <v>102</v>
      </c>
      <c r="E8791" t="s">
        <v>194</v>
      </c>
      <c r="F8791" t="s">
        <v>23845</v>
      </c>
      <c r="G8791" t="s">
        <v>149</v>
      </c>
      <c r="H8791" t="s">
        <v>144</v>
      </c>
      <c r="I8791" t="s">
        <v>136</v>
      </c>
      <c r="J8791" t="s">
        <v>137</v>
      </c>
      <c r="K8791" t="s">
        <v>138</v>
      </c>
      <c r="L8791" t="s">
        <v>23846</v>
      </c>
      <c r="M8791" t="s">
        <v>23847</v>
      </c>
      <c r="N8791">
        <v>0.390555555</v>
      </c>
      <c r="O8791">
        <v>0</v>
      </c>
      <c r="P8791">
        <v>396</v>
      </c>
      <c r="Q8791">
        <v>0</v>
      </c>
      <c r="R8791">
        <v>5</v>
      </c>
      <c r="S8791">
        <v>3</v>
      </c>
      <c r="T8791">
        <v>36</v>
      </c>
      <c r="U8791">
        <v>4</v>
      </c>
      <c r="V8791">
        <v>1</v>
      </c>
      <c r="W8791">
        <v>0</v>
      </c>
      <c r="X8791">
        <v>33.332705701472015</v>
      </c>
      <c r="Y8791">
        <v>0</v>
      </c>
      <c r="Z8791">
        <v>8.8036109427897191</v>
      </c>
      <c r="AA8791">
        <v>3.2778154780089963</v>
      </c>
      <c r="AB8791">
        <v>12.420372899393501</v>
      </c>
      <c r="AC8791">
        <v>393.42243272240802</v>
      </c>
      <c r="AD8791">
        <v>0.22595095600832765</v>
      </c>
      <c r="AE8791">
        <v>451.48288870008059</v>
      </c>
    </row>
    <row r="8792" spans="1:31" x14ac:dyDescent="0.3">
      <c r="A8792">
        <v>2645009</v>
      </c>
      <c r="B8792">
        <v>1</v>
      </c>
      <c r="C8792" t="s">
        <v>80</v>
      </c>
      <c r="D8792" t="s">
        <v>83</v>
      </c>
      <c r="E8792" t="s">
        <v>165</v>
      </c>
      <c r="F8792" t="s">
        <v>23848</v>
      </c>
      <c r="G8792" t="s">
        <v>224</v>
      </c>
      <c r="H8792" t="s">
        <v>135</v>
      </c>
      <c r="I8792" t="s">
        <v>136</v>
      </c>
      <c r="J8792" t="s">
        <v>137</v>
      </c>
      <c r="K8792" t="s">
        <v>138</v>
      </c>
      <c r="L8792" t="s">
        <v>23849</v>
      </c>
      <c r="M8792" t="s">
        <v>23850</v>
      </c>
      <c r="N8792">
        <v>0.92500000000000004</v>
      </c>
      <c r="O8792">
        <v>0</v>
      </c>
      <c r="P8792">
        <v>74</v>
      </c>
      <c r="Q8792">
        <v>0</v>
      </c>
      <c r="R8792">
        <v>0</v>
      </c>
      <c r="S8792">
        <v>0</v>
      </c>
      <c r="T8792">
        <v>21</v>
      </c>
      <c r="U8792">
        <v>0</v>
      </c>
      <c r="V8792">
        <v>0</v>
      </c>
      <c r="W8792">
        <v>0</v>
      </c>
      <c r="X8792">
        <v>30.41943803161238</v>
      </c>
      <c r="Y8792">
        <v>0</v>
      </c>
      <c r="Z8792">
        <v>0</v>
      </c>
      <c r="AA8792">
        <v>0</v>
      </c>
      <c r="AB8792">
        <v>14.061932745450644</v>
      </c>
      <c r="AC8792">
        <v>0</v>
      </c>
      <c r="AD8792">
        <v>0</v>
      </c>
      <c r="AE8792">
        <v>44.48137077706302</v>
      </c>
    </row>
    <row r="8793" spans="1:31" x14ac:dyDescent="0.3">
      <c r="A8793">
        <v>2645115</v>
      </c>
      <c r="B8793">
        <v>1</v>
      </c>
      <c r="C8793" t="s">
        <v>80</v>
      </c>
      <c r="D8793" t="s">
        <v>107</v>
      </c>
      <c r="E8793" t="s">
        <v>132</v>
      </c>
      <c r="F8793" t="s">
        <v>23851</v>
      </c>
      <c r="G8793" t="s">
        <v>268</v>
      </c>
      <c r="H8793" t="s">
        <v>135</v>
      </c>
      <c r="I8793" t="s">
        <v>136</v>
      </c>
      <c r="J8793" t="s">
        <v>137</v>
      </c>
      <c r="K8793" t="s">
        <v>138</v>
      </c>
      <c r="L8793" t="s">
        <v>23852</v>
      </c>
      <c r="M8793" t="s">
        <v>23853</v>
      </c>
      <c r="N8793">
        <v>2.289722222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0.45458292834147002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0.45458292834147002</v>
      </c>
    </row>
    <row r="8794" spans="1:31" x14ac:dyDescent="0.3">
      <c r="A8794">
        <v>2644474</v>
      </c>
      <c r="B8794">
        <v>1</v>
      </c>
      <c r="C8794" t="s">
        <v>80</v>
      </c>
      <c r="D8794" t="s">
        <v>105</v>
      </c>
      <c r="E8794" t="s">
        <v>141</v>
      </c>
      <c r="F8794" t="s">
        <v>23854</v>
      </c>
      <c r="G8794" t="s">
        <v>161</v>
      </c>
      <c r="H8794" t="s">
        <v>144</v>
      </c>
      <c r="I8794" t="s">
        <v>136</v>
      </c>
      <c r="J8794" t="s">
        <v>137</v>
      </c>
      <c r="K8794" t="s">
        <v>162</v>
      </c>
      <c r="L8794" t="s">
        <v>23855</v>
      </c>
      <c r="M8794" t="s">
        <v>23856</v>
      </c>
      <c r="N8794">
        <v>5.6275000000000004</v>
      </c>
      <c r="O8794">
        <v>0</v>
      </c>
      <c r="P8794">
        <v>461</v>
      </c>
      <c r="Q8794">
        <v>0</v>
      </c>
      <c r="R8794">
        <v>0</v>
      </c>
      <c r="S8794">
        <v>0</v>
      </c>
      <c r="T8794">
        <v>16</v>
      </c>
      <c r="U8794">
        <v>0</v>
      </c>
      <c r="V8794">
        <v>0</v>
      </c>
      <c r="W8794">
        <v>0</v>
      </c>
      <c r="X8794">
        <v>774.60154362623553</v>
      </c>
      <c r="Y8794">
        <v>0</v>
      </c>
      <c r="Z8794">
        <v>0</v>
      </c>
      <c r="AA8794">
        <v>0</v>
      </c>
      <c r="AB8794">
        <v>129.35200355807513</v>
      </c>
      <c r="AC8794">
        <v>0</v>
      </c>
      <c r="AD8794">
        <v>0</v>
      </c>
      <c r="AE8794">
        <v>903.95354718431065</v>
      </c>
    </row>
    <row r="8795" spans="1:31" x14ac:dyDescent="0.3">
      <c r="A8795">
        <v>2644368</v>
      </c>
      <c r="B8795">
        <v>1</v>
      </c>
      <c r="C8795" t="s">
        <v>81</v>
      </c>
      <c r="D8795" t="s">
        <v>115</v>
      </c>
      <c r="E8795" t="s">
        <v>152</v>
      </c>
      <c r="F8795" t="s">
        <v>23857</v>
      </c>
      <c r="G8795" t="s">
        <v>161</v>
      </c>
      <c r="H8795" t="s">
        <v>135</v>
      </c>
      <c r="I8795" t="s">
        <v>136</v>
      </c>
      <c r="J8795" t="s">
        <v>137</v>
      </c>
      <c r="K8795" t="s">
        <v>162</v>
      </c>
      <c r="L8795" t="s">
        <v>23858</v>
      </c>
      <c r="M8795" t="s">
        <v>23859</v>
      </c>
      <c r="N8795">
        <v>7.2433333329999998</v>
      </c>
      <c r="O8795">
        <v>0</v>
      </c>
      <c r="P8795">
        <v>598</v>
      </c>
      <c r="Q8795">
        <v>0</v>
      </c>
      <c r="R8795">
        <v>0</v>
      </c>
      <c r="S8795">
        <v>0</v>
      </c>
      <c r="T8795">
        <v>76</v>
      </c>
      <c r="U8795">
        <v>0</v>
      </c>
      <c r="V8795">
        <v>0</v>
      </c>
      <c r="W8795">
        <v>0</v>
      </c>
      <c r="X8795">
        <v>615.69349559494583</v>
      </c>
      <c r="Y8795">
        <v>0</v>
      </c>
      <c r="Z8795">
        <v>0</v>
      </c>
      <c r="AA8795">
        <v>0</v>
      </c>
      <c r="AB8795">
        <v>636.03414193022593</v>
      </c>
      <c r="AC8795">
        <v>0</v>
      </c>
      <c r="AD8795">
        <v>0</v>
      </c>
      <c r="AE8795">
        <v>1251.7276375251718</v>
      </c>
    </row>
    <row r="8796" spans="1:31" x14ac:dyDescent="0.3">
      <c r="A8796">
        <v>2644385</v>
      </c>
      <c r="B8796">
        <v>1</v>
      </c>
      <c r="C8796" t="s">
        <v>81</v>
      </c>
      <c r="D8796" t="s">
        <v>127</v>
      </c>
      <c r="E8796" t="s">
        <v>147</v>
      </c>
      <c r="F8796" t="s">
        <v>23860</v>
      </c>
      <c r="G8796" t="s">
        <v>220</v>
      </c>
      <c r="H8796" t="s">
        <v>144</v>
      </c>
      <c r="I8796" t="s">
        <v>136</v>
      </c>
      <c r="J8796" t="s">
        <v>137</v>
      </c>
      <c r="K8796" t="s">
        <v>162</v>
      </c>
      <c r="L8796" t="s">
        <v>23861</v>
      </c>
      <c r="M8796" t="s">
        <v>23862</v>
      </c>
      <c r="N8796">
        <v>1.481666666</v>
      </c>
      <c r="O8796">
        <v>0</v>
      </c>
      <c r="P8796">
        <v>0</v>
      </c>
      <c r="Q8796">
        <v>9</v>
      </c>
      <c r="R8796">
        <v>25</v>
      </c>
      <c r="S8796">
        <v>12</v>
      </c>
      <c r="T8796">
        <v>1</v>
      </c>
      <c r="U8796">
        <v>2</v>
      </c>
      <c r="V8796">
        <v>0</v>
      </c>
      <c r="W8796">
        <v>0</v>
      </c>
      <c r="X8796">
        <v>0</v>
      </c>
      <c r="Y8796">
        <v>77.982692130568722</v>
      </c>
      <c r="Z8796">
        <v>113.96220466372152</v>
      </c>
      <c r="AA8796">
        <v>425.36612358826227</v>
      </c>
      <c r="AB8796">
        <v>10.776218124457545</v>
      </c>
      <c r="AC8796">
        <v>92.317033122173456</v>
      </c>
      <c r="AD8796">
        <v>0</v>
      </c>
      <c r="AE8796">
        <v>720.40427162918343</v>
      </c>
    </row>
    <row r="8797" spans="1:31" x14ac:dyDescent="0.3">
      <c r="A8797">
        <v>2644411</v>
      </c>
      <c r="B8797">
        <v>1</v>
      </c>
      <c r="C8797" t="s">
        <v>81</v>
      </c>
      <c r="D8797" t="s">
        <v>120</v>
      </c>
      <c r="E8797" t="s">
        <v>194</v>
      </c>
      <c r="F8797" t="s">
        <v>1224</v>
      </c>
      <c r="G8797" t="s">
        <v>149</v>
      </c>
      <c r="H8797" t="s">
        <v>144</v>
      </c>
      <c r="I8797" t="s">
        <v>241</v>
      </c>
      <c r="J8797" t="s">
        <v>137</v>
      </c>
      <c r="K8797" t="s">
        <v>138</v>
      </c>
      <c r="L8797" t="s">
        <v>23863</v>
      </c>
      <c r="M8797" t="s">
        <v>23864</v>
      </c>
      <c r="N8797">
        <v>9.4444439999999998E-3</v>
      </c>
      <c r="O8797">
        <v>2</v>
      </c>
      <c r="P8797">
        <v>885</v>
      </c>
      <c r="Q8797">
        <v>119</v>
      </c>
      <c r="R8797">
        <v>91</v>
      </c>
      <c r="S8797">
        <v>13</v>
      </c>
      <c r="T8797">
        <v>91</v>
      </c>
      <c r="U8797">
        <v>1</v>
      </c>
      <c r="V8797">
        <v>0</v>
      </c>
      <c r="W8797">
        <v>0.11693458186214566</v>
      </c>
      <c r="X8797">
        <v>1.6914576706546536</v>
      </c>
      <c r="Y8797">
        <v>7.5374017226457894</v>
      </c>
      <c r="Z8797">
        <v>5.132931957699105</v>
      </c>
      <c r="AA8797">
        <v>1.019240241783534</v>
      </c>
      <c r="AB8797">
        <v>0.46919275448714381</v>
      </c>
      <c r="AC8797">
        <v>0</v>
      </c>
      <c r="AD8797">
        <v>0</v>
      </c>
      <c r="AE8797">
        <v>15.967158929132372</v>
      </c>
    </row>
    <row r="8798" spans="1:31" x14ac:dyDescent="0.3">
      <c r="A8798">
        <v>2645052</v>
      </c>
      <c r="B8798">
        <v>1</v>
      </c>
      <c r="C8798" t="s">
        <v>81</v>
      </c>
      <c r="D8798" t="s">
        <v>115</v>
      </c>
      <c r="E8798" t="s">
        <v>132</v>
      </c>
      <c r="F8798" t="s">
        <v>23865</v>
      </c>
      <c r="G8798" t="s">
        <v>268</v>
      </c>
      <c r="H8798" t="s">
        <v>135</v>
      </c>
      <c r="I8798" t="s">
        <v>136</v>
      </c>
      <c r="J8798" t="s">
        <v>137</v>
      </c>
      <c r="K8798" t="s">
        <v>138</v>
      </c>
      <c r="L8798" t="s">
        <v>23866</v>
      </c>
      <c r="M8798" t="s">
        <v>23867</v>
      </c>
      <c r="N8798">
        <v>1.485833333</v>
      </c>
      <c r="O8798">
        <v>0</v>
      </c>
      <c r="P8798">
        <v>1</v>
      </c>
      <c r="Q8798">
        <v>0</v>
      </c>
      <c r="R8798">
        <v>0</v>
      </c>
      <c r="S8798">
        <v>0</v>
      </c>
      <c r="T8798">
        <v>1</v>
      </c>
      <c r="U8798">
        <v>0</v>
      </c>
      <c r="V8798">
        <v>0</v>
      </c>
      <c r="W8798">
        <v>0</v>
      </c>
      <c r="X8798">
        <v>0.43721749272999999</v>
      </c>
      <c r="Y8798">
        <v>0</v>
      </c>
      <c r="Z8798">
        <v>0</v>
      </c>
      <c r="AA8798">
        <v>0</v>
      </c>
      <c r="AB8798">
        <v>0.44588689139861609</v>
      </c>
      <c r="AC8798">
        <v>0</v>
      </c>
      <c r="AD8798">
        <v>0</v>
      </c>
      <c r="AE8798">
        <v>0.88310438412861614</v>
      </c>
    </row>
    <row r="8799" spans="1:31" x14ac:dyDescent="0.3">
      <c r="A8799">
        <v>2644348</v>
      </c>
      <c r="B8799">
        <v>1</v>
      </c>
      <c r="C8799" t="s">
        <v>80</v>
      </c>
      <c r="D8799" t="s">
        <v>108</v>
      </c>
      <c r="E8799" t="s">
        <v>152</v>
      </c>
      <c r="F8799" t="s">
        <v>23868</v>
      </c>
      <c r="G8799" t="s">
        <v>187</v>
      </c>
      <c r="H8799" t="s">
        <v>135</v>
      </c>
      <c r="I8799" t="s">
        <v>136</v>
      </c>
      <c r="J8799" t="s">
        <v>137</v>
      </c>
      <c r="K8799" t="s">
        <v>138</v>
      </c>
      <c r="L8799" t="s">
        <v>23869</v>
      </c>
      <c r="M8799" t="s">
        <v>23870</v>
      </c>
      <c r="N8799">
        <v>2.9472222220000002</v>
      </c>
      <c r="O8799">
        <v>0</v>
      </c>
      <c r="P8799">
        <v>32</v>
      </c>
      <c r="Q8799">
        <v>0</v>
      </c>
      <c r="R8799">
        <v>10</v>
      </c>
      <c r="S8799">
        <v>0</v>
      </c>
      <c r="T8799">
        <v>4</v>
      </c>
      <c r="U8799">
        <v>0</v>
      </c>
      <c r="V8799">
        <v>0</v>
      </c>
      <c r="W8799">
        <v>0</v>
      </c>
      <c r="X8799">
        <v>15.063438376218723</v>
      </c>
      <c r="Y8799">
        <v>0</v>
      </c>
      <c r="Z8799">
        <v>11.38082522828641</v>
      </c>
      <c r="AA8799">
        <v>0</v>
      </c>
      <c r="AB8799">
        <v>152.92117708499984</v>
      </c>
      <c r="AC8799">
        <v>0</v>
      </c>
      <c r="AD8799">
        <v>0</v>
      </c>
      <c r="AE8799">
        <v>179.36544068950496</v>
      </c>
    </row>
    <row r="8800" spans="1:31" x14ac:dyDescent="0.3">
      <c r="A8800">
        <v>2644989</v>
      </c>
      <c r="B8800">
        <v>1</v>
      </c>
      <c r="C8800" t="s">
        <v>80</v>
      </c>
      <c r="D8800" t="s">
        <v>89</v>
      </c>
      <c r="E8800" t="s">
        <v>132</v>
      </c>
      <c r="F8800" t="s">
        <v>23871</v>
      </c>
      <c r="G8800" t="s">
        <v>268</v>
      </c>
      <c r="H8800" t="s">
        <v>135</v>
      </c>
      <c r="I8800" t="s">
        <v>136</v>
      </c>
      <c r="J8800" t="s">
        <v>137</v>
      </c>
      <c r="K8800" t="s">
        <v>138</v>
      </c>
      <c r="L8800" t="s">
        <v>23872</v>
      </c>
      <c r="M8800" t="s">
        <v>23873</v>
      </c>
      <c r="N8800">
        <v>1.6405555549999999</v>
      </c>
      <c r="O8800">
        <v>0</v>
      </c>
      <c r="P8800">
        <v>1</v>
      </c>
      <c r="Q8800">
        <v>0</v>
      </c>
      <c r="R8800">
        <v>1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2.1296112622456138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2.1296112622456138</v>
      </c>
    </row>
    <row r="8801" spans="1:31" x14ac:dyDescent="0.3">
      <c r="A8801">
        <v>2645138</v>
      </c>
      <c r="B8801">
        <v>1</v>
      </c>
      <c r="C8801" t="s">
        <v>80</v>
      </c>
      <c r="D8801" t="s">
        <v>106</v>
      </c>
      <c r="E8801" t="s">
        <v>165</v>
      </c>
      <c r="F8801" t="s">
        <v>23874</v>
      </c>
      <c r="G8801" t="s">
        <v>224</v>
      </c>
      <c r="H8801" t="s">
        <v>135</v>
      </c>
      <c r="I8801" t="s">
        <v>136</v>
      </c>
      <c r="J8801" t="s">
        <v>137</v>
      </c>
      <c r="K8801" t="s">
        <v>138</v>
      </c>
      <c r="L8801" t="s">
        <v>23875</v>
      </c>
      <c r="M8801" t="s">
        <v>23876</v>
      </c>
      <c r="N8801">
        <v>2.1033333330000001</v>
      </c>
      <c r="O8801">
        <v>0</v>
      </c>
      <c r="P8801">
        <v>32</v>
      </c>
      <c r="Q8801">
        <v>0</v>
      </c>
      <c r="R8801">
        <v>0</v>
      </c>
      <c r="S8801">
        <v>0</v>
      </c>
      <c r="T8801">
        <v>1</v>
      </c>
      <c r="U8801">
        <v>0</v>
      </c>
      <c r="V8801">
        <v>0</v>
      </c>
      <c r="W8801">
        <v>0</v>
      </c>
      <c r="X8801">
        <v>13.623533100061991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13.623533100061991</v>
      </c>
    </row>
    <row r="8802" spans="1:31" x14ac:dyDescent="0.3">
      <c r="A8802">
        <v>2644448</v>
      </c>
      <c r="B8802">
        <v>1</v>
      </c>
      <c r="C8802" t="s">
        <v>81</v>
      </c>
      <c r="D8802" t="s">
        <v>118</v>
      </c>
      <c r="E8802" t="s">
        <v>147</v>
      </c>
      <c r="F8802" t="s">
        <v>6433</v>
      </c>
      <c r="G8802" t="s">
        <v>161</v>
      </c>
      <c r="H8802" t="s">
        <v>144</v>
      </c>
      <c r="I8802" t="s">
        <v>136</v>
      </c>
      <c r="J8802" t="s">
        <v>137</v>
      </c>
      <c r="K8802" t="s">
        <v>162</v>
      </c>
      <c r="L8802" t="s">
        <v>23877</v>
      </c>
      <c r="M8802" t="s">
        <v>23878</v>
      </c>
      <c r="N8802">
        <v>7.1133333329999999</v>
      </c>
      <c r="O8802">
        <v>0</v>
      </c>
      <c r="P8802">
        <v>476</v>
      </c>
      <c r="Q8802">
        <v>0</v>
      </c>
      <c r="R8802">
        <v>23</v>
      </c>
      <c r="S8802">
        <v>1</v>
      </c>
      <c r="T8802">
        <v>12</v>
      </c>
      <c r="U8802">
        <v>0</v>
      </c>
      <c r="V8802">
        <v>0</v>
      </c>
      <c r="W8802">
        <v>0</v>
      </c>
      <c r="X8802">
        <v>598.45567294538216</v>
      </c>
      <c r="Y8802">
        <v>0</v>
      </c>
      <c r="Z8802">
        <v>125.57735602282139</v>
      </c>
      <c r="AA8802">
        <v>21.547287050446904</v>
      </c>
      <c r="AB8802">
        <v>64.826851131986558</v>
      </c>
      <c r="AC8802">
        <v>0</v>
      </c>
      <c r="AD8802">
        <v>0</v>
      </c>
      <c r="AE8802">
        <v>810.40716715063706</v>
      </c>
    </row>
    <row r="8803" spans="1:31" x14ac:dyDescent="0.3">
      <c r="A8803">
        <v>2644471</v>
      </c>
      <c r="B8803">
        <v>1</v>
      </c>
      <c r="C8803" t="s">
        <v>80</v>
      </c>
      <c r="D8803" t="s">
        <v>108</v>
      </c>
      <c r="E8803" t="s">
        <v>165</v>
      </c>
      <c r="F8803" t="s">
        <v>23879</v>
      </c>
      <c r="G8803" t="s">
        <v>187</v>
      </c>
      <c r="H8803" t="s">
        <v>135</v>
      </c>
      <c r="I8803" t="s">
        <v>136</v>
      </c>
      <c r="J8803" t="s">
        <v>137</v>
      </c>
      <c r="K8803" t="s">
        <v>138</v>
      </c>
      <c r="L8803" t="s">
        <v>23880</v>
      </c>
      <c r="M8803" t="s">
        <v>23881</v>
      </c>
      <c r="N8803">
        <v>7.5541666660000004</v>
      </c>
      <c r="O8803">
        <v>0</v>
      </c>
      <c r="P8803">
        <v>20</v>
      </c>
      <c r="Q8803">
        <v>0</v>
      </c>
      <c r="R8803">
        <v>2</v>
      </c>
      <c r="S8803">
        <v>0</v>
      </c>
      <c r="T8803">
        <v>5</v>
      </c>
      <c r="U8803">
        <v>0</v>
      </c>
      <c r="V8803">
        <v>0</v>
      </c>
      <c r="W8803">
        <v>0</v>
      </c>
      <c r="X8803">
        <v>17.117281107099124</v>
      </c>
      <c r="Y8803">
        <v>0</v>
      </c>
      <c r="Z8803">
        <v>6.0391805307469353</v>
      </c>
      <c r="AA8803">
        <v>0</v>
      </c>
      <c r="AB8803">
        <v>51.555358134850181</v>
      </c>
      <c r="AC8803">
        <v>0</v>
      </c>
      <c r="AD8803">
        <v>0</v>
      </c>
      <c r="AE8803">
        <v>74.711819772696245</v>
      </c>
    </row>
    <row r="8804" spans="1:31" x14ac:dyDescent="0.3">
      <c r="A8804">
        <v>2645158</v>
      </c>
      <c r="B8804">
        <v>1</v>
      </c>
      <c r="C8804" t="s">
        <v>81</v>
      </c>
      <c r="D8804" t="s">
        <v>115</v>
      </c>
      <c r="E8804" t="s">
        <v>165</v>
      </c>
      <c r="F8804" t="s">
        <v>23882</v>
      </c>
      <c r="G8804" t="s">
        <v>224</v>
      </c>
      <c r="H8804" t="s">
        <v>135</v>
      </c>
      <c r="I8804" t="s">
        <v>136</v>
      </c>
      <c r="J8804" t="s">
        <v>137</v>
      </c>
      <c r="K8804" t="s">
        <v>138</v>
      </c>
      <c r="L8804" t="s">
        <v>23883</v>
      </c>
      <c r="M8804" t="s">
        <v>23884</v>
      </c>
      <c r="N8804">
        <v>6.8758333330000001</v>
      </c>
      <c r="O8804">
        <v>0</v>
      </c>
      <c r="P8804">
        <v>6</v>
      </c>
      <c r="Q8804">
        <v>0</v>
      </c>
      <c r="R8804">
        <v>1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1.0543868355441159</v>
      </c>
      <c r="Y8804">
        <v>0</v>
      </c>
      <c r="Z8804">
        <v>3.3873302542129413</v>
      </c>
      <c r="AA8804">
        <v>0</v>
      </c>
      <c r="AB8804">
        <v>0</v>
      </c>
      <c r="AC8804">
        <v>0</v>
      </c>
      <c r="AD8804">
        <v>0</v>
      </c>
      <c r="AE8804">
        <v>4.4417170897570575</v>
      </c>
    </row>
    <row r="8805" spans="1:31" x14ac:dyDescent="0.3">
      <c r="A8805">
        <v>2644849</v>
      </c>
      <c r="B8805">
        <v>1</v>
      </c>
      <c r="C8805" t="s">
        <v>81</v>
      </c>
      <c r="D8805" t="s">
        <v>113</v>
      </c>
      <c r="E8805" t="s">
        <v>214</v>
      </c>
      <c r="F8805" t="s">
        <v>23885</v>
      </c>
      <c r="G8805" t="s">
        <v>300</v>
      </c>
      <c r="H8805" t="s">
        <v>135</v>
      </c>
      <c r="I8805" t="s">
        <v>136</v>
      </c>
      <c r="J8805" t="s">
        <v>137</v>
      </c>
      <c r="K8805" t="s">
        <v>138</v>
      </c>
      <c r="L8805" t="s">
        <v>23886</v>
      </c>
      <c r="M8805" t="s">
        <v>23887</v>
      </c>
      <c r="N8805">
        <v>1.789722222</v>
      </c>
      <c r="O8805">
        <v>0</v>
      </c>
      <c r="P8805">
        <v>66</v>
      </c>
      <c r="Q8805">
        <v>0</v>
      </c>
      <c r="R8805">
        <v>0</v>
      </c>
      <c r="S8805">
        <v>0</v>
      </c>
      <c r="T8805">
        <v>24</v>
      </c>
      <c r="U8805">
        <v>0</v>
      </c>
      <c r="V8805">
        <v>0</v>
      </c>
      <c r="W8805">
        <v>0</v>
      </c>
      <c r="X8805">
        <v>25.817454439631767</v>
      </c>
      <c r="Y8805">
        <v>0</v>
      </c>
      <c r="Z8805">
        <v>0</v>
      </c>
      <c r="AA8805">
        <v>0</v>
      </c>
      <c r="AB8805">
        <v>49.801549811359337</v>
      </c>
      <c r="AC8805">
        <v>0</v>
      </c>
      <c r="AD8805">
        <v>0</v>
      </c>
      <c r="AE8805">
        <v>75.619004250991111</v>
      </c>
    </row>
    <row r="8806" spans="1:31" x14ac:dyDescent="0.3">
      <c r="A8806">
        <v>2644972</v>
      </c>
      <c r="B8806">
        <v>1</v>
      </c>
      <c r="C8806" t="s">
        <v>80</v>
      </c>
      <c r="D8806" t="s">
        <v>96</v>
      </c>
      <c r="E8806" t="s">
        <v>214</v>
      </c>
      <c r="F8806" t="s">
        <v>23888</v>
      </c>
      <c r="G8806" t="s">
        <v>216</v>
      </c>
      <c r="H8806" t="s">
        <v>135</v>
      </c>
      <c r="I8806" t="s">
        <v>136</v>
      </c>
      <c r="J8806" t="s">
        <v>137</v>
      </c>
      <c r="K8806" t="s">
        <v>138</v>
      </c>
      <c r="L8806" t="s">
        <v>23889</v>
      </c>
      <c r="M8806" t="s">
        <v>23890</v>
      </c>
      <c r="N8806">
        <v>0.46611111100000002</v>
      </c>
      <c r="O8806">
        <v>0</v>
      </c>
      <c r="P8806">
        <v>13</v>
      </c>
      <c r="Q8806">
        <v>0</v>
      </c>
      <c r="R8806">
        <v>0</v>
      </c>
      <c r="S8806">
        <v>0</v>
      </c>
      <c r="T8806">
        <v>3</v>
      </c>
      <c r="U8806">
        <v>0</v>
      </c>
      <c r="V8806">
        <v>0</v>
      </c>
      <c r="W8806">
        <v>0</v>
      </c>
      <c r="X8806">
        <v>11.932261056686627</v>
      </c>
      <c r="Y8806">
        <v>0</v>
      </c>
      <c r="Z8806">
        <v>0</v>
      </c>
      <c r="AA8806">
        <v>0</v>
      </c>
      <c r="AB8806">
        <v>3.1037902133948894</v>
      </c>
      <c r="AC8806">
        <v>0</v>
      </c>
      <c r="AD8806">
        <v>0</v>
      </c>
      <c r="AE8806">
        <v>15.036051270081517</v>
      </c>
    </row>
    <row r="8807" spans="1:31" x14ac:dyDescent="0.3">
      <c r="A8807">
        <v>2644949</v>
      </c>
      <c r="B8807">
        <v>1</v>
      </c>
      <c r="C8807" t="s">
        <v>80</v>
      </c>
      <c r="D8807" t="s">
        <v>83</v>
      </c>
      <c r="E8807" t="s">
        <v>141</v>
      </c>
      <c r="F8807" t="s">
        <v>23891</v>
      </c>
      <c r="G8807" t="s">
        <v>183</v>
      </c>
      <c r="H8807" t="s">
        <v>144</v>
      </c>
      <c r="I8807" t="s">
        <v>136</v>
      </c>
      <c r="J8807" t="s">
        <v>3</v>
      </c>
      <c r="K8807" t="s">
        <v>138</v>
      </c>
      <c r="L8807" t="s">
        <v>23892</v>
      </c>
      <c r="M8807" t="s">
        <v>23893</v>
      </c>
      <c r="N8807">
        <v>0.91027777700000001</v>
      </c>
      <c r="O8807">
        <v>0</v>
      </c>
      <c r="P8807">
        <v>2451</v>
      </c>
      <c r="Q8807">
        <v>0</v>
      </c>
      <c r="R8807">
        <v>0</v>
      </c>
      <c r="S8807">
        <v>18</v>
      </c>
      <c r="T8807">
        <v>374</v>
      </c>
      <c r="U8807">
        <v>21</v>
      </c>
      <c r="V8807">
        <v>5</v>
      </c>
      <c r="W8807">
        <v>0</v>
      </c>
      <c r="X8807">
        <v>690.28300621610856</v>
      </c>
      <c r="Y8807">
        <v>0</v>
      </c>
      <c r="Z8807">
        <v>0</v>
      </c>
      <c r="AA8807">
        <v>432.24341749150466</v>
      </c>
      <c r="AB8807">
        <v>771.1238371353727</v>
      </c>
      <c r="AC8807">
        <v>7506.3235707474169</v>
      </c>
      <c r="AD8807">
        <v>84.053829249893411</v>
      </c>
      <c r="AE8807">
        <v>9484.0276608402964</v>
      </c>
    </row>
    <row r="8808" spans="1:31" x14ac:dyDescent="0.3">
      <c r="A8808">
        <v>2644285</v>
      </c>
      <c r="B8808">
        <v>1</v>
      </c>
      <c r="C8808" t="s">
        <v>80</v>
      </c>
      <c r="D8808" t="s">
        <v>82</v>
      </c>
      <c r="E8808" t="s">
        <v>152</v>
      </c>
      <c r="F8808" t="s">
        <v>23894</v>
      </c>
      <c r="G8808" t="s">
        <v>154</v>
      </c>
      <c r="H8808" t="s">
        <v>135</v>
      </c>
      <c r="I8808" t="s">
        <v>136</v>
      </c>
      <c r="J8808" t="s">
        <v>137</v>
      </c>
      <c r="K8808" t="s">
        <v>138</v>
      </c>
      <c r="L8808" t="s">
        <v>23895</v>
      </c>
      <c r="M8808" t="s">
        <v>23896</v>
      </c>
      <c r="N8808">
        <v>0.25444444399999999</v>
      </c>
      <c r="O8808">
        <v>0</v>
      </c>
      <c r="P8808">
        <v>2</v>
      </c>
      <c r="Q8808">
        <v>0</v>
      </c>
      <c r="R8808">
        <v>0</v>
      </c>
      <c r="S8808">
        <v>0</v>
      </c>
      <c r="T8808">
        <v>157</v>
      </c>
      <c r="U8808">
        <v>0</v>
      </c>
      <c r="V8808">
        <v>0</v>
      </c>
      <c r="W8808">
        <v>0</v>
      </c>
      <c r="X8808">
        <v>6.2272099766666658E-2</v>
      </c>
      <c r="Y8808">
        <v>0</v>
      </c>
      <c r="Z8808">
        <v>0</v>
      </c>
      <c r="AA8808">
        <v>0</v>
      </c>
      <c r="AB8808">
        <v>29.184358093746212</v>
      </c>
      <c r="AC8808">
        <v>0</v>
      </c>
      <c r="AD8808">
        <v>0</v>
      </c>
      <c r="AE8808">
        <v>29.246630193512878</v>
      </c>
    </row>
    <row r="8809" spans="1:31" x14ac:dyDescent="0.3">
      <c r="A8809">
        <v>2644926</v>
      </c>
      <c r="B8809">
        <v>1</v>
      </c>
      <c r="C8809" t="s">
        <v>80</v>
      </c>
      <c r="D8809" t="s">
        <v>90</v>
      </c>
      <c r="E8809" t="s">
        <v>214</v>
      </c>
      <c r="F8809" t="s">
        <v>23897</v>
      </c>
      <c r="G8809" t="s">
        <v>300</v>
      </c>
      <c r="H8809" t="s">
        <v>135</v>
      </c>
      <c r="I8809" t="s">
        <v>136</v>
      </c>
      <c r="J8809" t="s">
        <v>137</v>
      </c>
      <c r="K8809" t="s">
        <v>138</v>
      </c>
      <c r="L8809" t="s">
        <v>23898</v>
      </c>
      <c r="M8809" t="s">
        <v>23899</v>
      </c>
      <c r="N8809">
        <v>3.5094444440000001</v>
      </c>
      <c r="O8809">
        <v>0</v>
      </c>
      <c r="P8809">
        <v>112</v>
      </c>
      <c r="Q8809">
        <v>0</v>
      </c>
      <c r="R8809">
        <v>0</v>
      </c>
      <c r="S8809">
        <v>0</v>
      </c>
      <c r="T8809">
        <v>16</v>
      </c>
      <c r="U8809">
        <v>0</v>
      </c>
      <c r="V8809">
        <v>0</v>
      </c>
      <c r="W8809">
        <v>0</v>
      </c>
      <c r="X8809">
        <v>119.52492216794488</v>
      </c>
      <c r="Y8809">
        <v>0</v>
      </c>
      <c r="Z8809">
        <v>0</v>
      </c>
      <c r="AA8809">
        <v>0</v>
      </c>
      <c r="AB8809">
        <v>95.241435975260003</v>
      </c>
      <c r="AC8809">
        <v>0</v>
      </c>
      <c r="AD8809">
        <v>0</v>
      </c>
      <c r="AE8809">
        <v>214.76635814320488</v>
      </c>
    </row>
    <row r="8810" spans="1:31" x14ac:dyDescent="0.3">
      <c r="A8810">
        <v>2644634</v>
      </c>
      <c r="B8810">
        <v>1</v>
      </c>
      <c r="C8810" t="s">
        <v>80</v>
      </c>
      <c r="D8810" t="s">
        <v>109</v>
      </c>
      <c r="E8810" t="s">
        <v>152</v>
      </c>
      <c r="F8810" t="s">
        <v>23900</v>
      </c>
      <c r="G8810" t="s">
        <v>224</v>
      </c>
      <c r="H8810" t="s">
        <v>135</v>
      </c>
      <c r="I8810" t="s">
        <v>136</v>
      </c>
      <c r="J8810" t="s">
        <v>137</v>
      </c>
      <c r="K8810" t="s">
        <v>138</v>
      </c>
      <c r="L8810" t="s">
        <v>23901</v>
      </c>
      <c r="M8810" t="s">
        <v>23902</v>
      </c>
      <c r="N8810">
        <v>3.1552777769999998</v>
      </c>
      <c r="O8810">
        <v>0</v>
      </c>
      <c r="P8810">
        <v>30</v>
      </c>
      <c r="Q8810">
        <v>0</v>
      </c>
      <c r="R8810">
        <v>1</v>
      </c>
      <c r="S8810">
        <v>0</v>
      </c>
      <c r="T8810">
        <v>9</v>
      </c>
      <c r="U8810">
        <v>0</v>
      </c>
      <c r="V8810">
        <v>0</v>
      </c>
      <c r="W8810">
        <v>0</v>
      </c>
      <c r="X8810">
        <v>9.925365799869672</v>
      </c>
      <c r="Y8810">
        <v>0</v>
      </c>
      <c r="Z8810">
        <v>0.70325924485547209</v>
      </c>
      <c r="AA8810">
        <v>0</v>
      </c>
      <c r="AB8810">
        <v>8.6814303934595429</v>
      </c>
      <c r="AC8810">
        <v>0</v>
      </c>
      <c r="AD8810">
        <v>0</v>
      </c>
      <c r="AE8810">
        <v>19.310055438184687</v>
      </c>
    </row>
    <row r="8811" spans="1:31" x14ac:dyDescent="0.3">
      <c r="A8811">
        <v>2645012</v>
      </c>
      <c r="B8811">
        <v>1</v>
      </c>
      <c r="C8811" t="s">
        <v>81</v>
      </c>
      <c r="D8811" t="s">
        <v>121</v>
      </c>
      <c r="E8811" t="s">
        <v>152</v>
      </c>
      <c r="F8811" t="s">
        <v>23903</v>
      </c>
      <c r="G8811" t="s">
        <v>191</v>
      </c>
      <c r="H8811" t="s">
        <v>135</v>
      </c>
      <c r="I8811" t="s">
        <v>136</v>
      </c>
      <c r="J8811" t="s">
        <v>137</v>
      </c>
      <c r="K8811" t="s">
        <v>138</v>
      </c>
      <c r="L8811" t="s">
        <v>23904</v>
      </c>
      <c r="M8811" t="s">
        <v>23905</v>
      </c>
      <c r="N8811">
        <v>1.335</v>
      </c>
      <c r="O8811">
        <v>0</v>
      </c>
      <c r="P8811">
        <v>39</v>
      </c>
      <c r="Q8811">
        <v>0</v>
      </c>
      <c r="R8811">
        <v>2</v>
      </c>
      <c r="S8811">
        <v>0</v>
      </c>
      <c r="T8811">
        <v>1</v>
      </c>
      <c r="U8811">
        <v>0</v>
      </c>
      <c r="V8811">
        <v>0</v>
      </c>
      <c r="W8811">
        <v>0</v>
      </c>
      <c r="X8811">
        <v>8.0969173195332722</v>
      </c>
      <c r="Y8811">
        <v>0</v>
      </c>
      <c r="Z8811">
        <v>5.2154375944031006</v>
      </c>
      <c r="AA8811">
        <v>0</v>
      </c>
      <c r="AB8811">
        <v>0</v>
      </c>
      <c r="AC8811">
        <v>0</v>
      </c>
      <c r="AD8811">
        <v>0</v>
      </c>
      <c r="AE8811">
        <v>13.312354913936373</v>
      </c>
    </row>
    <row r="8812" spans="1:31" x14ac:dyDescent="0.3">
      <c r="A8812">
        <v>2644325</v>
      </c>
      <c r="B8812">
        <v>1</v>
      </c>
      <c r="C8812" t="s">
        <v>80</v>
      </c>
      <c r="D8812" t="s">
        <v>98</v>
      </c>
      <c r="E8812" t="s">
        <v>165</v>
      </c>
      <c r="F8812" t="s">
        <v>23906</v>
      </c>
      <c r="G8812" t="s">
        <v>224</v>
      </c>
      <c r="H8812" t="s">
        <v>135</v>
      </c>
      <c r="I8812" t="s">
        <v>136</v>
      </c>
      <c r="J8812" t="s">
        <v>137</v>
      </c>
      <c r="K8812" t="s">
        <v>138</v>
      </c>
      <c r="L8812" t="s">
        <v>23907</v>
      </c>
      <c r="M8812" t="s">
        <v>23908</v>
      </c>
      <c r="N8812">
        <v>1.5247222220000001</v>
      </c>
      <c r="O8812">
        <v>0</v>
      </c>
      <c r="P8812">
        <v>6</v>
      </c>
      <c r="Q8812">
        <v>0</v>
      </c>
      <c r="R8812">
        <v>3</v>
      </c>
      <c r="S8812">
        <v>0</v>
      </c>
      <c r="T8812">
        <v>10</v>
      </c>
      <c r="U8812">
        <v>0</v>
      </c>
      <c r="V8812">
        <v>0</v>
      </c>
      <c r="W8812">
        <v>0</v>
      </c>
      <c r="X8812">
        <v>0.49442929601737956</v>
      </c>
      <c r="Y8812">
        <v>0</v>
      </c>
      <c r="Z8812">
        <v>9.8335510646662598</v>
      </c>
      <c r="AA8812">
        <v>0</v>
      </c>
      <c r="AB8812">
        <v>8.8077992584968037</v>
      </c>
      <c r="AC8812">
        <v>0</v>
      </c>
      <c r="AD8812">
        <v>0</v>
      </c>
      <c r="AE8812">
        <v>19.135779619180443</v>
      </c>
    </row>
    <row r="8813" spans="1:31" x14ac:dyDescent="0.3">
      <c r="A8813">
        <v>2645098</v>
      </c>
      <c r="B8813">
        <v>1</v>
      </c>
      <c r="C8813" t="s">
        <v>80</v>
      </c>
      <c r="D8813" t="s">
        <v>111</v>
      </c>
      <c r="E8813" t="s">
        <v>132</v>
      </c>
      <c r="F8813" t="s">
        <v>23909</v>
      </c>
      <c r="G8813" t="s">
        <v>268</v>
      </c>
      <c r="H8813" t="s">
        <v>135</v>
      </c>
      <c r="I8813" t="s">
        <v>136</v>
      </c>
      <c r="J8813" t="s">
        <v>137</v>
      </c>
      <c r="K8813" t="s">
        <v>138</v>
      </c>
      <c r="L8813" t="s">
        <v>23910</v>
      </c>
      <c r="M8813" t="s">
        <v>23911</v>
      </c>
      <c r="N8813">
        <v>0.91722222200000003</v>
      </c>
      <c r="O8813">
        <v>0</v>
      </c>
      <c r="P8813">
        <v>14</v>
      </c>
      <c r="Q8813">
        <v>0</v>
      </c>
      <c r="R8813">
        <v>0</v>
      </c>
      <c r="S8813">
        <v>0</v>
      </c>
      <c r="T8813">
        <v>3</v>
      </c>
      <c r="U8813">
        <v>0</v>
      </c>
      <c r="V8813">
        <v>0</v>
      </c>
      <c r="W8813">
        <v>0</v>
      </c>
      <c r="X8813">
        <v>4.5782610604733556</v>
      </c>
      <c r="Y8813">
        <v>0</v>
      </c>
      <c r="Z8813">
        <v>0</v>
      </c>
      <c r="AA8813">
        <v>0</v>
      </c>
      <c r="AB8813">
        <v>0.94793459111100931</v>
      </c>
      <c r="AC8813">
        <v>0</v>
      </c>
      <c r="AD8813">
        <v>0</v>
      </c>
      <c r="AE8813">
        <v>5.5261956515843647</v>
      </c>
    </row>
    <row r="8814" spans="1:31" x14ac:dyDescent="0.3">
      <c r="A8814">
        <v>2644488</v>
      </c>
      <c r="B8814">
        <v>1</v>
      </c>
      <c r="C8814" t="s">
        <v>80</v>
      </c>
      <c r="D8814" t="s">
        <v>100</v>
      </c>
      <c r="E8814" t="s">
        <v>194</v>
      </c>
      <c r="F8814" t="s">
        <v>2887</v>
      </c>
      <c r="G8814" t="s">
        <v>154</v>
      </c>
      <c r="H8814" t="s">
        <v>144</v>
      </c>
      <c r="I8814" t="s">
        <v>136</v>
      </c>
      <c r="J8814" t="s">
        <v>137</v>
      </c>
      <c r="K8814" t="s">
        <v>138</v>
      </c>
      <c r="L8814" t="s">
        <v>23912</v>
      </c>
      <c r="M8814" t="s">
        <v>23913</v>
      </c>
      <c r="N8814">
        <v>0.58027777700000005</v>
      </c>
      <c r="O8814">
        <v>0</v>
      </c>
      <c r="P8814">
        <v>763</v>
      </c>
      <c r="Q8814">
        <v>2</v>
      </c>
      <c r="R8814">
        <v>35</v>
      </c>
      <c r="S8814">
        <v>13</v>
      </c>
      <c r="T8814">
        <v>128</v>
      </c>
      <c r="U8814">
        <v>3</v>
      </c>
      <c r="V8814">
        <v>3</v>
      </c>
      <c r="W8814">
        <v>0</v>
      </c>
      <c r="X8814">
        <v>142.64031717524037</v>
      </c>
      <c r="Y8814">
        <v>1.8419941408332061</v>
      </c>
      <c r="Z8814">
        <v>20.058951383444484</v>
      </c>
      <c r="AA8814">
        <v>56.328326148175634</v>
      </c>
      <c r="AB8814">
        <v>92.334847735471286</v>
      </c>
      <c r="AC8814">
        <v>123.3222457352381</v>
      </c>
      <c r="AD8814">
        <v>114.69704007436978</v>
      </c>
      <c r="AE8814">
        <v>551.22372239277286</v>
      </c>
    </row>
    <row r="8815" spans="1:31" x14ac:dyDescent="0.3">
      <c r="A8815">
        <v>2644906</v>
      </c>
      <c r="B8815">
        <v>1</v>
      </c>
      <c r="C8815" t="s">
        <v>80</v>
      </c>
      <c r="D8815" t="s">
        <v>91</v>
      </c>
      <c r="E8815" t="s">
        <v>165</v>
      </c>
      <c r="F8815" t="s">
        <v>23914</v>
      </c>
      <c r="G8815" t="s">
        <v>224</v>
      </c>
      <c r="H8815" t="s">
        <v>135</v>
      </c>
      <c r="I8815" t="s">
        <v>136</v>
      </c>
      <c r="J8815" t="s">
        <v>137</v>
      </c>
      <c r="K8815" t="s">
        <v>138</v>
      </c>
      <c r="L8815" t="s">
        <v>23915</v>
      </c>
      <c r="M8815" t="s">
        <v>23916</v>
      </c>
      <c r="N8815">
        <v>4.1841666660000003</v>
      </c>
      <c r="O8815">
        <v>0</v>
      </c>
      <c r="P8815">
        <v>0</v>
      </c>
      <c r="Q8815">
        <v>0</v>
      </c>
      <c r="R8815">
        <v>4</v>
      </c>
      <c r="S8815">
        <v>0</v>
      </c>
      <c r="T8815">
        <v>1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20.179520083701334</v>
      </c>
      <c r="AA8815">
        <v>0</v>
      </c>
      <c r="AB8815">
        <v>0</v>
      </c>
      <c r="AC8815">
        <v>0</v>
      </c>
      <c r="AD8815">
        <v>0</v>
      </c>
      <c r="AE8815">
        <v>20.179520083701334</v>
      </c>
    </row>
    <row r="8816" spans="1:31" x14ac:dyDescent="0.3">
      <c r="A8816">
        <v>2644388</v>
      </c>
      <c r="B8816">
        <v>1</v>
      </c>
      <c r="C8816" t="s">
        <v>80</v>
      </c>
      <c r="D8816" t="s">
        <v>107</v>
      </c>
      <c r="E8816" t="s">
        <v>147</v>
      </c>
      <c r="F8816" t="s">
        <v>23917</v>
      </c>
      <c r="G8816" t="s">
        <v>220</v>
      </c>
      <c r="H8816" t="s">
        <v>144</v>
      </c>
      <c r="I8816" t="s">
        <v>136</v>
      </c>
      <c r="J8816" t="s">
        <v>137</v>
      </c>
      <c r="K8816" t="s">
        <v>162</v>
      </c>
      <c r="L8816" t="s">
        <v>23918</v>
      </c>
      <c r="M8816" t="s">
        <v>23919</v>
      </c>
      <c r="N8816">
        <v>3.4449999999999998</v>
      </c>
      <c r="O8816">
        <v>3</v>
      </c>
      <c r="P8816">
        <v>309</v>
      </c>
      <c r="Q8816">
        <v>4</v>
      </c>
      <c r="R8816">
        <v>31</v>
      </c>
      <c r="S8816">
        <v>11</v>
      </c>
      <c r="T8816">
        <v>32</v>
      </c>
      <c r="U8816">
        <v>0</v>
      </c>
      <c r="V8816">
        <v>1</v>
      </c>
      <c r="W8816">
        <v>6.7808831851680447</v>
      </c>
      <c r="X8816">
        <v>317.18956480742088</v>
      </c>
      <c r="Y8816">
        <v>10.906017260984228</v>
      </c>
      <c r="Z8816">
        <v>65.199030867275326</v>
      </c>
      <c r="AA8816">
        <v>209.82837441437772</v>
      </c>
      <c r="AB8816">
        <v>171.27355707564232</v>
      </c>
      <c r="AC8816">
        <v>0</v>
      </c>
      <c r="AD8816">
        <v>21.614127507769069</v>
      </c>
      <c r="AE8816">
        <v>802.79155511863746</v>
      </c>
    </row>
    <row r="8817" spans="1:31" x14ac:dyDescent="0.3">
      <c r="A8817">
        <v>2644786</v>
      </c>
      <c r="B8817">
        <v>1</v>
      </c>
      <c r="C8817" t="s">
        <v>80</v>
      </c>
      <c r="D8817" t="s">
        <v>103</v>
      </c>
      <c r="E8817" t="s">
        <v>132</v>
      </c>
      <c r="F8817" t="s">
        <v>23920</v>
      </c>
      <c r="G8817" t="s">
        <v>268</v>
      </c>
      <c r="H8817" t="s">
        <v>135</v>
      </c>
      <c r="I8817" t="s">
        <v>136</v>
      </c>
      <c r="J8817" t="s">
        <v>137</v>
      </c>
      <c r="K8817" t="s">
        <v>138</v>
      </c>
      <c r="L8817" t="s">
        <v>23921</v>
      </c>
      <c r="M8817" t="s">
        <v>23922</v>
      </c>
      <c r="N8817">
        <v>1.932222222</v>
      </c>
      <c r="O8817">
        <v>0</v>
      </c>
      <c r="P8817">
        <v>2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2.3795075603267368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2.3795075603267368</v>
      </c>
    </row>
    <row r="8818" spans="1:31" x14ac:dyDescent="0.3">
      <c r="A8818">
        <v>2644451</v>
      </c>
      <c r="B8818">
        <v>1</v>
      </c>
      <c r="C8818" t="s">
        <v>80</v>
      </c>
      <c r="D8818" t="s">
        <v>106</v>
      </c>
      <c r="E8818" t="s">
        <v>132</v>
      </c>
      <c r="F8818" t="s">
        <v>23923</v>
      </c>
      <c r="G8818" t="s">
        <v>228</v>
      </c>
      <c r="H8818" t="s">
        <v>135</v>
      </c>
      <c r="I8818" t="s">
        <v>136</v>
      </c>
      <c r="J8818" t="s">
        <v>137</v>
      </c>
      <c r="K8818" t="s">
        <v>138</v>
      </c>
      <c r="L8818" t="s">
        <v>23924</v>
      </c>
      <c r="M8818" t="s">
        <v>23925</v>
      </c>
      <c r="N8818">
        <v>3.346944444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1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8.1837879348347222</v>
      </c>
      <c r="AC8818">
        <v>0</v>
      </c>
      <c r="AD8818">
        <v>0</v>
      </c>
      <c r="AE8818">
        <v>8.1837879348347222</v>
      </c>
    </row>
    <row r="8819" spans="1:31" x14ac:dyDescent="0.3">
      <c r="A8819">
        <v>2645092</v>
      </c>
      <c r="B8819">
        <v>1</v>
      </c>
      <c r="C8819" t="s">
        <v>80</v>
      </c>
      <c r="D8819" t="s">
        <v>102</v>
      </c>
      <c r="E8819" t="s">
        <v>152</v>
      </c>
      <c r="F8819" t="s">
        <v>5874</v>
      </c>
      <c r="G8819" t="s">
        <v>154</v>
      </c>
      <c r="H8819" t="s">
        <v>135</v>
      </c>
      <c r="I8819" t="s">
        <v>136</v>
      </c>
      <c r="J8819" t="s">
        <v>137</v>
      </c>
      <c r="K8819" t="s">
        <v>138</v>
      </c>
      <c r="L8819" t="s">
        <v>23926</v>
      </c>
      <c r="M8819" t="s">
        <v>23927</v>
      </c>
      <c r="N8819">
        <v>0.49444444399999998</v>
      </c>
      <c r="O8819">
        <v>0</v>
      </c>
      <c r="P8819">
        <v>109</v>
      </c>
      <c r="Q8819">
        <v>0</v>
      </c>
      <c r="R8819">
        <v>2</v>
      </c>
      <c r="S8819">
        <v>0</v>
      </c>
      <c r="T8819">
        <v>15</v>
      </c>
      <c r="U8819">
        <v>0</v>
      </c>
      <c r="V8819">
        <v>0</v>
      </c>
      <c r="W8819">
        <v>0</v>
      </c>
      <c r="X8819">
        <v>7.2952298722138558</v>
      </c>
      <c r="Y8819">
        <v>0</v>
      </c>
      <c r="Z8819">
        <v>6.2219778650280007E-2</v>
      </c>
      <c r="AA8819">
        <v>0</v>
      </c>
      <c r="AB8819">
        <v>4.7245506616941606</v>
      </c>
      <c r="AC8819">
        <v>0</v>
      </c>
      <c r="AD8819">
        <v>0</v>
      </c>
      <c r="AE8819">
        <v>12.082000312558296</v>
      </c>
    </row>
    <row r="8820" spans="1:31" x14ac:dyDescent="0.3">
      <c r="A8820">
        <v>2644992</v>
      </c>
      <c r="B8820">
        <v>1</v>
      </c>
      <c r="C8820" t="s">
        <v>81</v>
      </c>
      <c r="D8820" t="s">
        <v>113</v>
      </c>
      <c r="E8820" t="s">
        <v>132</v>
      </c>
      <c r="F8820" t="s">
        <v>23928</v>
      </c>
      <c r="G8820" t="s">
        <v>134</v>
      </c>
      <c r="H8820" t="s">
        <v>135</v>
      </c>
      <c r="I8820" t="s">
        <v>136</v>
      </c>
      <c r="J8820" t="s">
        <v>137</v>
      </c>
      <c r="K8820" t="s">
        <v>138</v>
      </c>
      <c r="L8820" t="s">
        <v>23929</v>
      </c>
      <c r="M8820" t="s">
        <v>23930</v>
      </c>
      <c r="N8820">
        <v>0.77916666599999995</v>
      </c>
      <c r="O8820">
        <v>0</v>
      </c>
      <c r="P8820">
        <v>21</v>
      </c>
      <c r="Q8820">
        <v>0</v>
      </c>
      <c r="R8820">
        <v>0</v>
      </c>
      <c r="S8820">
        <v>0</v>
      </c>
      <c r="T8820">
        <v>1</v>
      </c>
      <c r="U8820">
        <v>0</v>
      </c>
      <c r="V8820">
        <v>0</v>
      </c>
      <c r="W8820">
        <v>0</v>
      </c>
      <c r="X8820">
        <v>5.8360351993972426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5.8360351993972426</v>
      </c>
    </row>
    <row r="8821" spans="1:31" x14ac:dyDescent="0.3">
      <c r="A8821">
        <v>2645184</v>
      </c>
      <c r="B8821">
        <v>1</v>
      </c>
      <c r="C8821" t="s">
        <v>80</v>
      </c>
      <c r="D8821" t="s">
        <v>90</v>
      </c>
      <c r="E8821" t="s">
        <v>165</v>
      </c>
      <c r="F8821" t="s">
        <v>23931</v>
      </c>
      <c r="G8821" t="s">
        <v>187</v>
      </c>
      <c r="H8821" t="s">
        <v>135</v>
      </c>
      <c r="I8821" t="s">
        <v>136</v>
      </c>
      <c r="J8821" t="s">
        <v>137</v>
      </c>
      <c r="K8821" t="s">
        <v>138</v>
      </c>
      <c r="L8821" t="s">
        <v>23932</v>
      </c>
      <c r="M8821" t="s">
        <v>23933</v>
      </c>
      <c r="N8821">
        <v>0.80416666599999997</v>
      </c>
      <c r="O8821">
        <v>0</v>
      </c>
      <c r="P8821">
        <v>182</v>
      </c>
      <c r="Q8821">
        <v>0</v>
      </c>
      <c r="R8821">
        <v>0</v>
      </c>
      <c r="S8821">
        <v>0</v>
      </c>
      <c r="T8821">
        <v>18</v>
      </c>
      <c r="U8821">
        <v>0</v>
      </c>
      <c r="V8821">
        <v>0</v>
      </c>
      <c r="W8821">
        <v>0</v>
      </c>
      <c r="X8821">
        <v>44.911541650756277</v>
      </c>
      <c r="Y8821">
        <v>0</v>
      </c>
      <c r="Z8821">
        <v>0</v>
      </c>
      <c r="AA8821">
        <v>0</v>
      </c>
      <c r="AB8821">
        <v>3.524338160713643</v>
      </c>
      <c r="AC8821">
        <v>0</v>
      </c>
      <c r="AD8821">
        <v>0</v>
      </c>
      <c r="AE8821">
        <v>48.435879811469917</v>
      </c>
    </row>
    <row r="8822" spans="1:31" x14ac:dyDescent="0.3">
      <c r="A8822">
        <v>2644852</v>
      </c>
      <c r="B8822">
        <v>1</v>
      </c>
      <c r="C8822" t="s">
        <v>80</v>
      </c>
      <c r="D8822" t="s">
        <v>107</v>
      </c>
      <c r="E8822" t="s">
        <v>141</v>
      </c>
      <c r="F8822" t="s">
        <v>23934</v>
      </c>
      <c r="G8822" t="s">
        <v>143</v>
      </c>
      <c r="H8822" t="s">
        <v>144</v>
      </c>
      <c r="I8822" t="s">
        <v>136</v>
      </c>
      <c r="J8822" t="s">
        <v>137</v>
      </c>
      <c r="K8822" t="s">
        <v>138</v>
      </c>
      <c r="L8822" t="s">
        <v>23935</v>
      </c>
      <c r="M8822" t="s">
        <v>23936</v>
      </c>
      <c r="N8822">
        <v>2.6455555550000001</v>
      </c>
      <c r="O8822">
        <v>0</v>
      </c>
      <c r="P8822">
        <v>60</v>
      </c>
      <c r="Q8822">
        <v>0</v>
      </c>
      <c r="R8822">
        <v>5</v>
      </c>
      <c r="S8822">
        <v>0</v>
      </c>
      <c r="T8822">
        <v>6</v>
      </c>
      <c r="U8822">
        <v>0</v>
      </c>
      <c r="V8822">
        <v>0</v>
      </c>
      <c r="W8822">
        <v>0</v>
      </c>
      <c r="X8822">
        <v>39.905030606039318</v>
      </c>
      <c r="Y8822">
        <v>0</v>
      </c>
      <c r="Z8822">
        <v>7.168100990186713</v>
      </c>
      <c r="AA8822">
        <v>0</v>
      </c>
      <c r="AB8822">
        <v>5.0902248951601354</v>
      </c>
      <c r="AC8822">
        <v>0</v>
      </c>
      <c r="AD8822">
        <v>0</v>
      </c>
      <c r="AE8822">
        <v>52.163356491386168</v>
      </c>
    </row>
    <row r="8823" spans="1:31" x14ac:dyDescent="0.3">
      <c r="A8823">
        <v>2644706</v>
      </c>
      <c r="B8823">
        <v>1</v>
      </c>
      <c r="C8823" t="s">
        <v>80</v>
      </c>
      <c r="D8823" t="s">
        <v>103</v>
      </c>
      <c r="E8823" t="s">
        <v>141</v>
      </c>
      <c r="F8823" t="s">
        <v>23937</v>
      </c>
      <c r="G8823" t="s">
        <v>143</v>
      </c>
      <c r="H8823" t="s">
        <v>144</v>
      </c>
      <c r="I8823" t="s">
        <v>136</v>
      </c>
      <c r="J8823" t="s">
        <v>137</v>
      </c>
      <c r="K8823" t="s">
        <v>138</v>
      </c>
      <c r="L8823" t="s">
        <v>23938</v>
      </c>
      <c r="M8823" t="s">
        <v>23939</v>
      </c>
      <c r="N8823">
        <v>3.49</v>
      </c>
      <c r="O8823">
        <v>0</v>
      </c>
      <c r="P8823">
        <v>0</v>
      </c>
      <c r="Q8823">
        <v>0</v>
      </c>
      <c r="R8823">
        <v>4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35.668407078431557</v>
      </c>
      <c r="AA8823">
        <v>0</v>
      </c>
      <c r="AB8823">
        <v>0</v>
      </c>
      <c r="AC8823">
        <v>0</v>
      </c>
      <c r="AD8823">
        <v>0</v>
      </c>
      <c r="AE8823">
        <v>35.668407078431557</v>
      </c>
    </row>
    <row r="8824" spans="1:31" x14ac:dyDescent="0.3">
      <c r="A8824">
        <v>2644683</v>
      </c>
      <c r="B8824">
        <v>1</v>
      </c>
      <c r="C8824" t="s">
        <v>80</v>
      </c>
      <c r="D8824" t="s">
        <v>107</v>
      </c>
      <c r="E8824" t="s">
        <v>132</v>
      </c>
      <c r="F8824" t="s">
        <v>23940</v>
      </c>
      <c r="G8824" t="s">
        <v>268</v>
      </c>
      <c r="H8824" t="s">
        <v>135</v>
      </c>
      <c r="I8824" t="s">
        <v>136</v>
      </c>
      <c r="J8824" t="s">
        <v>137</v>
      </c>
      <c r="K8824" t="s">
        <v>138</v>
      </c>
      <c r="L8824" t="s">
        <v>23941</v>
      </c>
      <c r="M8824" t="s">
        <v>23942</v>
      </c>
      <c r="N8824">
        <v>3.38</v>
      </c>
      <c r="O8824">
        <v>0</v>
      </c>
      <c r="P8824">
        <v>0</v>
      </c>
      <c r="Q8824">
        <v>0</v>
      </c>
      <c r="R8824">
        <v>1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</row>
    <row r="8825" spans="1:31" x14ac:dyDescent="0.3">
      <c r="A8825">
        <v>2644288</v>
      </c>
      <c r="B8825">
        <v>1</v>
      </c>
      <c r="C8825" t="s">
        <v>80</v>
      </c>
      <c r="D8825" t="s">
        <v>90</v>
      </c>
      <c r="E8825" t="s">
        <v>181</v>
      </c>
      <c r="F8825" t="s">
        <v>23943</v>
      </c>
      <c r="G8825" t="s">
        <v>562</v>
      </c>
      <c r="H8825" t="s">
        <v>144</v>
      </c>
      <c r="I8825" t="s">
        <v>136</v>
      </c>
      <c r="J8825" t="s">
        <v>137</v>
      </c>
      <c r="K8825" t="s">
        <v>162</v>
      </c>
      <c r="L8825" t="s">
        <v>23944</v>
      </c>
      <c r="M8825" t="s">
        <v>23945</v>
      </c>
      <c r="N8825">
        <v>9.5000000000000001E-2</v>
      </c>
      <c r="O8825">
        <v>0</v>
      </c>
      <c r="P8825">
        <v>377</v>
      </c>
      <c r="Q8825">
        <v>0</v>
      </c>
      <c r="R8825">
        <v>0</v>
      </c>
      <c r="S8825">
        <v>0</v>
      </c>
      <c r="T8825">
        <v>639</v>
      </c>
      <c r="U8825">
        <v>0</v>
      </c>
      <c r="V8825">
        <v>5</v>
      </c>
      <c r="W8825">
        <v>0</v>
      </c>
      <c r="X8825">
        <v>8.3414907097492108</v>
      </c>
      <c r="Y8825">
        <v>0</v>
      </c>
      <c r="Z8825">
        <v>0</v>
      </c>
      <c r="AA8825">
        <v>0</v>
      </c>
      <c r="AB8825">
        <v>46.349157129272299</v>
      </c>
      <c r="AC8825">
        <v>0</v>
      </c>
      <c r="AD8825">
        <v>7.3370105857288976</v>
      </c>
      <c r="AE8825">
        <v>62.027658424750406</v>
      </c>
    </row>
    <row r="8826" spans="1:31" x14ac:dyDescent="0.3">
      <c r="A8826">
        <v>2645167</v>
      </c>
      <c r="B8826">
        <v>1</v>
      </c>
      <c r="C8826" t="s">
        <v>80</v>
      </c>
      <c r="D8826" t="s">
        <v>103</v>
      </c>
      <c r="E8826" t="s">
        <v>132</v>
      </c>
      <c r="F8826" t="s">
        <v>23946</v>
      </c>
      <c r="G8826" t="s">
        <v>228</v>
      </c>
      <c r="H8826" t="s">
        <v>135</v>
      </c>
      <c r="I8826" t="s">
        <v>136</v>
      </c>
      <c r="J8826" t="s">
        <v>137</v>
      </c>
      <c r="K8826" t="s">
        <v>138</v>
      </c>
      <c r="L8826" t="s">
        <v>23947</v>
      </c>
      <c r="M8826" t="s">
        <v>23948</v>
      </c>
      <c r="N8826">
        <v>0.895277777</v>
      </c>
      <c r="O8826">
        <v>0</v>
      </c>
      <c r="P8826">
        <v>2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0.84593946354177507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0.84593946354177507</v>
      </c>
    </row>
    <row r="8827" spans="1:31" x14ac:dyDescent="0.3">
      <c r="A8827">
        <v>2644480</v>
      </c>
      <c r="B8827">
        <v>1</v>
      </c>
      <c r="C8827" t="s">
        <v>80</v>
      </c>
      <c r="D8827" t="s">
        <v>106</v>
      </c>
      <c r="E8827" t="s">
        <v>165</v>
      </c>
      <c r="F8827" t="s">
        <v>1002</v>
      </c>
      <c r="G8827" t="s">
        <v>161</v>
      </c>
      <c r="H8827" t="s">
        <v>135</v>
      </c>
      <c r="I8827" t="s">
        <v>136</v>
      </c>
      <c r="J8827" t="s">
        <v>137</v>
      </c>
      <c r="K8827" t="s">
        <v>162</v>
      </c>
      <c r="L8827" t="s">
        <v>23949</v>
      </c>
      <c r="M8827" t="s">
        <v>23950</v>
      </c>
      <c r="N8827">
        <v>3.9683333329999999</v>
      </c>
      <c r="O8827">
        <v>0</v>
      </c>
      <c r="P8827">
        <v>13</v>
      </c>
      <c r="Q8827">
        <v>0</v>
      </c>
      <c r="R8827">
        <v>1</v>
      </c>
      <c r="S8827">
        <v>0</v>
      </c>
      <c r="T8827">
        <v>3</v>
      </c>
      <c r="U8827">
        <v>0</v>
      </c>
      <c r="V8827">
        <v>0</v>
      </c>
      <c r="W8827">
        <v>0</v>
      </c>
      <c r="X8827">
        <v>12.083727304281519</v>
      </c>
      <c r="Y8827">
        <v>0</v>
      </c>
      <c r="Z8827">
        <v>11.19654500433</v>
      </c>
      <c r="AA8827">
        <v>0</v>
      </c>
      <c r="AB8827">
        <v>1.5605075224367753</v>
      </c>
      <c r="AC8827">
        <v>0</v>
      </c>
      <c r="AD8827">
        <v>0</v>
      </c>
      <c r="AE8827">
        <v>24.840779831048295</v>
      </c>
    </row>
    <row r="8828" spans="1:31" x14ac:dyDescent="0.3">
      <c r="A8828">
        <v>2644374</v>
      </c>
      <c r="B8828">
        <v>1</v>
      </c>
      <c r="C8828" t="s">
        <v>80</v>
      </c>
      <c r="D8828" t="s">
        <v>110</v>
      </c>
      <c r="E8828" t="s">
        <v>152</v>
      </c>
      <c r="F8828" t="s">
        <v>23951</v>
      </c>
      <c r="G8828" t="s">
        <v>161</v>
      </c>
      <c r="H8828" t="s">
        <v>135</v>
      </c>
      <c r="I8828" t="s">
        <v>136</v>
      </c>
      <c r="J8828" t="s">
        <v>137</v>
      </c>
      <c r="K8828" t="s">
        <v>162</v>
      </c>
      <c r="L8828" t="s">
        <v>23952</v>
      </c>
      <c r="M8828" t="s">
        <v>23953</v>
      </c>
      <c r="N8828">
        <v>5.500277777</v>
      </c>
      <c r="O8828">
        <v>0</v>
      </c>
      <c r="P8828">
        <v>421</v>
      </c>
      <c r="Q8828">
        <v>0</v>
      </c>
      <c r="R8828">
        <v>0</v>
      </c>
      <c r="S8828">
        <v>0</v>
      </c>
      <c r="T8828">
        <v>48</v>
      </c>
      <c r="U8828">
        <v>0</v>
      </c>
      <c r="V8828">
        <v>0</v>
      </c>
      <c r="W8828">
        <v>0</v>
      </c>
      <c r="X8828">
        <v>941.61752395242229</v>
      </c>
      <c r="Y8828">
        <v>0</v>
      </c>
      <c r="Z8828">
        <v>0</v>
      </c>
      <c r="AA8828">
        <v>0</v>
      </c>
      <c r="AB8828">
        <v>391.39889681356732</v>
      </c>
      <c r="AC8828">
        <v>0</v>
      </c>
      <c r="AD8828">
        <v>0</v>
      </c>
      <c r="AE8828">
        <v>1333.0164207659896</v>
      </c>
    </row>
    <row r="8829" spans="1:31" x14ac:dyDescent="0.3">
      <c r="A8829">
        <v>2644915</v>
      </c>
      <c r="B8829">
        <v>1</v>
      </c>
      <c r="C8829" t="s">
        <v>81</v>
      </c>
      <c r="D8829" t="s">
        <v>115</v>
      </c>
      <c r="E8829" t="s">
        <v>165</v>
      </c>
      <c r="F8829" t="s">
        <v>23954</v>
      </c>
      <c r="G8829" t="s">
        <v>224</v>
      </c>
      <c r="H8829" t="s">
        <v>135</v>
      </c>
      <c r="I8829" t="s">
        <v>136</v>
      </c>
      <c r="J8829" t="s">
        <v>137</v>
      </c>
      <c r="K8829" t="s">
        <v>138</v>
      </c>
      <c r="L8829" t="s">
        <v>23955</v>
      </c>
      <c r="M8829" t="s">
        <v>23956</v>
      </c>
      <c r="N8829">
        <v>2.298333333</v>
      </c>
      <c r="O8829">
        <v>0</v>
      </c>
      <c r="P8829">
        <v>136</v>
      </c>
      <c r="Q8829">
        <v>0</v>
      </c>
      <c r="R8829">
        <v>1</v>
      </c>
      <c r="S8829">
        <v>0</v>
      </c>
      <c r="T8829">
        <v>16</v>
      </c>
      <c r="U8829">
        <v>0</v>
      </c>
      <c r="V8829">
        <v>0</v>
      </c>
      <c r="W8829">
        <v>0</v>
      </c>
      <c r="X8829">
        <v>34.552131021151105</v>
      </c>
      <c r="Y8829">
        <v>0</v>
      </c>
      <c r="Z8829">
        <v>0.19267176596017999</v>
      </c>
      <c r="AA8829">
        <v>0</v>
      </c>
      <c r="AB8829">
        <v>7.1549373648243932</v>
      </c>
      <c r="AC8829">
        <v>0</v>
      </c>
      <c r="AD8829">
        <v>0</v>
      </c>
      <c r="AE8829">
        <v>41.899740151935674</v>
      </c>
    </row>
    <row r="8830" spans="1:31" x14ac:dyDescent="0.3">
      <c r="A8830">
        <v>2644460</v>
      </c>
      <c r="B8830">
        <v>1</v>
      </c>
      <c r="C8830" t="s">
        <v>81</v>
      </c>
      <c r="D8830" t="s">
        <v>123</v>
      </c>
      <c r="E8830" t="s">
        <v>141</v>
      </c>
      <c r="F8830" t="s">
        <v>1605</v>
      </c>
      <c r="G8830" t="s">
        <v>149</v>
      </c>
      <c r="H8830" t="s">
        <v>144</v>
      </c>
      <c r="I8830" t="s">
        <v>136</v>
      </c>
      <c r="J8830" t="s">
        <v>137</v>
      </c>
      <c r="K8830" t="s">
        <v>138</v>
      </c>
      <c r="L8830" t="s">
        <v>23957</v>
      </c>
      <c r="M8830" t="s">
        <v>23958</v>
      </c>
      <c r="N8830">
        <v>1.614166666</v>
      </c>
      <c r="O8830">
        <v>1</v>
      </c>
      <c r="P8830">
        <v>377</v>
      </c>
      <c r="Q8830">
        <v>8</v>
      </c>
      <c r="R8830">
        <v>13</v>
      </c>
      <c r="S8830">
        <v>5</v>
      </c>
      <c r="T8830">
        <v>17</v>
      </c>
      <c r="U8830">
        <v>1</v>
      </c>
      <c r="V8830">
        <v>0</v>
      </c>
      <c r="W8830">
        <v>2.0464163572009503E-2</v>
      </c>
      <c r="X8830">
        <v>149.64425426934486</v>
      </c>
      <c r="Y8830">
        <v>112.57856706967361</v>
      </c>
      <c r="Z8830">
        <v>23.373220504644049</v>
      </c>
      <c r="AA8830">
        <v>72.335619684014972</v>
      </c>
      <c r="AB8830">
        <v>33.859228181837082</v>
      </c>
      <c r="AC8830">
        <v>25.988747878431198</v>
      </c>
      <c r="AD8830">
        <v>0</v>
      </c>
      <c r="AE8830">
        <v>417.80010175151779</v>
      </c>
    </row>
    <row r="8831" spans="1:31" x14ac:dyDescent="0.3">
      <c r="A8831">
        <v>2644626</v>
      </c>
      <c r="B8831">
        <v>1</v>
      </c>
      <c r="C8831" t="s">
        <v>81</v>
      </c>
      <c r="D8831" t="s">
        <v>112</v>
      </c>
      <c r="E8831" t="s">
        <v>194</v>
      </c>
      <c r="F8831" t="s">
        <v>7752</v>
      </c>
      <c r="G8831" t="s">
        <v>183</v>
      </c>
      <c r="H8831" t="s">
        <v>144</v>
      </c>
      <c r="I8831" t="s">
        <v>136</v>
      </c>
      <c r="J8831" t="s">
        <v>137</v>
      </c>
      <c r="K8831" t="s">
        <v>138</v>
      </c>
      <c r="L8831" t="s">
        <v>23959</v>
      </c>
      <c r="M8831" t="s">
        <v>23960</v>
      </c>
      <c r="N8831">
        <v>6.1713888880000001</v>
      </c>
      <c r="O8831">
        <v>0</v>
      </c>
      <c r="P8831">
        <v>0</v>
      </c>
      <c r="Q8831">
        <v>0</v>
      </c>
      <c r="R8831">
        <v>0</v>
      </c>
      <c r="S8831">
        <v>9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</row>
    <row r="8832" spans="1:31" x14ac:dyDescent="0.3">
      <c r="A8832">
        <v>2644291</v>
      </c>
      <c r="B8832">
        <v>1</v>
      </c>
      <c r="C8832" t="s">
        <v>81</v>
      </c>
      <c r="D8832" t="s">
        <v>113</v>
      </c>
      <c r="E8832" t="s">
        <v>147</v>
      </c>
      <c r="F8832" t="s">
        <v>1907</v>
      </c>
      <c r="G8832" t="s">
        <v>149</v>
      </c>
      <c r="H8832" t="s">
        <v>144</v>
      </c>
      <c r="I8832" t="s">
        <v>136</v>
      </c>
      <c r="J8832" t="s">
        <v>137</v>
      </c>
      <c r="K8832" t="s">
        <v>138</v>
      </c>
      <c r="L8832" t="s">
        <v>23961</v>
      </c>
      <c r="M8832" t="s">
        <v>23962</v>
      </c>
      <c r="N8832">
        <v>1.156666666</v>
      </c>
      <c r="O8832">
        <v>7</v>
      </c>
      <c r="P8832">
        <v>1587</v>
      </c>
      <c r="Q8832">
        <v>16</v>
      </c>
      <c r="R8832">
        <v>405</v>
      </c>
      <c r="S8832">
        <v>6</v>
      </c>
      <c r="T8832">
        <v>128</v>
      </c>
      <c r="U8832">
        <v>0</v>
      </c>
      <c r="V8832">
        <v>0</v>
      </c>
      <c r="W8832">
        <v>1.8780502931001892</v>
      </c>
      <c r="X8832">
        <v>387.2342717858121</v>
      </c>
      <c r="Y8832">
        <v>49.552247663915075</v>
      </c>
      <c r="Z8832">
        <v>721.37016352152102</v>
      </c>
      <c r="AA8832">
        <v>34.096523437945478</v>
      </c>
      <c r="AB8832">
        <v>74.176329076611637</v>
      </c>
      <c r="AC8832">
        <v>0</v>
      </c>
      <c r="AD8832">
        <v>0</v>
      </c>
      <c r="AE8832">
        <v>1268.3075857789056</v>
      </c>
    </row>
    <row r="8833" spans="1:31" x14ac:dyDescent="0.3">
      <c r="A8833">
        <v>2644560</v>
      </c>
      <c r="B8833">
        <v>1</v>
      </c>
      <c r="C8833" t="s">
        <v>80</v>
      </c>
      <c r="D8833" t="s">
        <v>100</v>
      </c>
      <c r="E8833" t="s">
        <v>214</v>
      </c>
      <c r="F8833" t="s">
        <v>6308</v>
      </c>
      <c r="G8833" t="s">
        <v>161</v>
      </c>
      <c r="H8833" t="s">
        <v>135</v>
      </c>
      <c r="I8833" t="s">
        <v>136</v>
      </c>
      <c r="J8833" t="s">
        <v>137</v>
      </c>
      <c r="K8833" t="s">
        <v>162</v>
      </c>
      <c r="L8833" t="s">
        <v>23963</v>
      </c>
      <c r="M8833" t="s">
        <v>23964</v>
      </c>
      <c r="N8833">
        <v>6.4113888880000003</v>
      </c>
      <c r="O8833">
        <v>0</v>
      </c>
      <c r="P8833">
        <v>64</v>
      </c>
      <c r="Q8833">
        <v>0</v>
      </c>
      <c r="R8833">
        <v>0</v>
      </c>
      <c r="S8833">
        <v>0</v>
      </c>
      <c r="T8833">
        <v>3</v>
      </c>
      <c r="U8833">
        <v>0</v>
      </c>
      <c r="V8833">
        <v>0</v>
      </c>
      <c r="W8833">
        <v>0</v>
      </c>
      <c r="X8833">
        <v>112.26861170637154</v>
      </c>
      <c r="Y8833">
        <v>0</v>
      </c>
      <c r="Z8833">
        <v>0</v>
      </c>
      <c r="AA8833">
        <v>0</v>
      </c>
      <c r="AB8833">
        <v>11.890140160342058</v>
      </c>
      <c r="AC8833">
        <v>0</v>
      </c>
      <c r="AD8833">
        <v>0</v>
      </c>
      <c r="AE8833">
        <v>124.1587518667136</v>
      </c>
    </row>
    <row r="8834" spans="1:31" x14ac:dyDescent="0.3">
      <c r="A8834">
        <v>2644503</v>
      </c>
      <c r="B8834">
        <v>1</v>
      </c>
      <c r="C8834" t="s">
        <v>80</v>
      </c>
      <c r="D8834" t="s">
        <v>104</v>
      </c>
      <c r="E8834" t="s">
        <v>132</v>
      </c>
      <c r="F8834" t="s">
        <v>23965</v>
      </c>
      <c r="G8834" t="s">
        <v>228</v>
      </c>
      <c r="H8834" t="s">
        <v>135</v>
      </c>
      <c r="I8834" t="s">
        <v>136</v>
      </c>
      <c r="J8834" t="s">
        <v>137</v>
      </c>
      <c r="K8834" t="s">
        <v>138</v>
      </c>
      <c r="L8834" t="s">
        <v>23966</v>
      </c>
      <c r="M8834" t="s">
        <v>23967</v>
      </c>
      <c r="N8834">
        <v>5.3172222219999998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1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13.349144168586109</v>
      </c>
      <c r="AC8834">
        <v>0</v>
      </c>
      <c r="AD8834">
        <v>0</v>
      </c>
      <c r="AE8834">
        <v>13.349144168586109</v>
      </c>
    </row>
    <row r="8835" spans="1:31" x14ac:dyDescent="0.3">
      <c r="A8835">
        <v>2644938</v>
      </c>
      <c r="B8835">
        <v>1</v>
      </c>
      <c r="C8835" t="s">
        <v>80</v>
      </c>
      <c r="D8835" t="s">
        <v>93</v>
      </c>
      <c r="E8835" t="s">
        <v>194</v>
      </c>
      <c r="F8835" t="s">
        <v>1962</v>
      </c>
      <c r="G8835" t="s">
        <v>149</v>
      </c>
      <c r="H8835" t="s">
        <v>144</v>
      </c>
      <c r="I8835" t="s">
        <v>241</v>
      </c>
      <c r="J8835" t="s">
        <v>137</v>
      </c>
      <c r="K8835" t="s">
        <v>138</v>
      </c>
      <c r="L8835" t="s">
        <v>23968</v>
      </c>
      <c r="M8835" t="s">
        <v>23969</v>
      </c>
      <c r="N8835">
        <v>2.2777776999999999E-2</v>
      </c>
      <c r="O8835">
        <v>0</v>
      </c>
      <c r="P8835">
        <v>750</v>
      </c>
      <c r="Q8835">
        <v>50</v>
      </c>
      <c r="R8835">
        <v>496</v>
      </c>
      <c r="S8835">
        <v>20</v>
      </c>
      <c r="T8835">
        <v>333</v>
      </c>
      <c r="U8835">
        <v>0</v>
      </c>
      <c r="V8835">
        <v>1</v>
      </c>
      <c r="W8835">
        <v>0</v>
      </c>
      <c r="X8835">
        <v>7.2112556213124295</v>
      </c>
      <c r="Y8835">
        <v>6.0721920377401544</v>
      </c>
      <c r="Z8835">
        <v>38.117340972877315</v>
      </c>
      <c r="AA8835">
        <v>4.4874042524070514</v>
      </c>
      <c r="AB8835">
        <v>19.064324081975869</v>
      </c>
      <c r="AC8835">
        <v>0</v>
      </c>
      <c r="AD8835">
        <v>0</v>
      </c>
      <c r="AE8835">
        <v>74.952516966312828</v>
      </c>
    </row>
    <row r="8836" spans="1:31" x14ac:dyDescent="0.3">
      <c r="A8836">
        <v>2644397</v>
      </c>
      <c r="B8836">
        <v>1</v>
      </c>
      <c r="C8836" t="s">
        <v>81</v>
      </c>
      <c r="D8836" t="s">
        <v>127</v>
      </c>
      <c r="E8836" t="s">
        <v>147</v>
      </c>
      <c r="F8836" t="s">
        <v>23970</v>
      </c>
      <c r="G8836" t="s">
        <v>220</v>
      </c>
      <c r="H8836" t="s">
        <v>144</v>
      </c>
      <c r="I8836" t="s">
        <v>136</v>
      </c>
      <c r="J8836" t="s">
        <v>137</v>
      </c>
      <c r="K8836" t="s">
        <v>162</v>
      </c>
      <c r="L8836" t="s">
        <v>23971</v>
      </c>
      <c r="M8836" t="s">
        <v>23972</v>
      </c>
      <c r="N8836">
        <v>0.59444444399999996</v>
      </c>
      <c r="O8836">
        <v>9</v>
      </c>
      <c r="P8836">
        <v>1257</v>
      </c>
      <c r="Q8836">
        <v>37</v>
      </c>
      <c r="R8836">
        <v>76</v>
      </c>
      <c r="S8836">
        <v>6</v>
      </c>
      <c r="T8836">
        <v>91</v>
      </c>
      <c r="U8836">
        <v>1</v>
      </c>
      <c r="V8836">
        <v>0</v>
      </c>
      <c r="W8836">
        <v>1.5241376783449696</v>
      </c>
      <c r="X8836">
        <v>126.15423843223735</v>
      </c>
      <c r="Y8836">
        <v>81.974924210180191</v>
      </c>
      <c r="Z8836">
        <v>56.563992658451035</v>
      </c>
      <c r="AA8836">
        <v>29.182011148802808</v>
      </c>
      <c r="AB8836">
        <v>41.658023119923513</v>
      </c>
      <c r="AC8836">
        <v>1.8429133259729356</v>
      </c>
      <c r="AD8836">
        <v>0</v>
      </c>
      <c r="AE8836">
        <v>338.90024057391275</v>
      </c>
    </row>
    <row r="8837" spans="1:31" x14ac:dyDescent="0.3">
      <c r="A8837">
        <v>2644746</v>
      </c>
      <c r="B8837">
        <v>1</v>
      </c>
      <c r="C8837" t="s">
        <v>81</v>
      </c>
      <c r="D8837" t="s">
        <v>120</v>
      </c>
      <c r="E8837" t="s">
        <v>152</v>
      </c>
      <c r="F8837" t="s">
        <v>23973</v>
      </c>
      <c r="G8837" t="s">
        <v>191</v>
      </c>
      <c r="H8837" t="s">
        <v>135</v>
      </c>
      <c r="I8837" t="s">
        <v>136</v>
      </c>
      <c r="J8837" t="s">
        <v>137</v>
      </c>
      <c r="K8837" t="s">
        <v>138</v>
      </c>
      <c r="L8837" t="s">
        <v>23974</v>
      </c>
      <c r="M8837" t="s">
        <v>23975</v>
      </c>
      <c r="N8837">
        <v>3.340833333</v>
      </c>
      <c r="O8837">
        <v>0</v>
      </c>
      <c r="P8837">
        <v>0</v>
      </c>
      <c r="Q8837">
        <v>0</v>
      </c>
      <c r="R8837">
        <v>6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208.39347688179694</v>
      </c>
      <c r="AA8837">
        <v>0</v>
      </c>
      <c r="AB8837">
        <v>0</v>
      </c>
      <c r="AC8837">
        <v>0</v>
      </c>
      <c r="AD8837">
        <v>0</v>
      </c>
      <c r="AE8837">
        <v>208.39347688179694</v>
      </c>
    </row>
    <row r="8838" spans="1:31" x14ac:dyDescent="0.3">
      <c r="A8838">
        <v>2645187</v>
      </c>
      <c r="B8838">
        <v>1</v>
      </c>
      <c r="C8838" t="s">
        <v>80</v>
      </c>
      <c r="D8838" t="s">
        <v>105</v>
      </c>
      <c r="E8838" t="s">
        <v>214</v>
      </c>
      <c r="F8838" t="s">
        <v>23976</v>
      </c>
      <c r="G8838" t="s">
        <v>224</v>
      </c>
      <c r="H8838" t="s">
        <v>135</v>
      </c>
      <c r="I8838" t="s">
        <v>136</v>
      </c>
      <c r="J8838" t="s">
        <v>137</v>
      </c>
      <c r="K8838" t="s">
        <v>138</v>
      </c>
      <c r="L8838" t="s">
        <v>23977</v>
      </c>
      <c r="M8838" t="s">
        <v>23978</v>
      </c>
      <c r="N8838">
        <v>2.3369444439999998</v>
      </c>
      <c r="O8838">
        <v>0</v>
      </c>
      <c r="P8838">
        <v>63</v>
      </c>
      <c r="Q8838">
        <v>0</v>
      </c>
      <c r="R8838">
        <v>0</v>
      </c>
      <c r="S8838">
        <v>0</v>
      </c>
      <c r="T8838">
        <v>2</v>
      </c>
      <c r="U8838">
        <v>0</v>
      </c>
      <c r="V8838">
        <v>0</v>
      </c>
      <c r="W8838">
        <v>0</v>
      </c>
      <c r="X8838">
        <v>41.125160309957124</v>
      </c>
      <c r="Y8838">
        <v>0</v>
      </c>
      <c r="Z8838">
        <v>0</v>
      </c>
      <c r="AA8838">
        <v>0</v>
      </c>
      <c r="AB8838">
        <v>0.61372472712817783</v>
      </c>
      <c r="AC8838">
        <v>0</v>
      </c>
      <c r="AD8838">
        <v>0</v>
      </c>
      <c r="AE8838">
        <v>41.738885037085304</v>
      </c>
    </row>
    <row r="8839" spans="1:31" x14ac:dyDescent="0.3">
      <c r="A8839">
        <v>2644377</v>
      </c>
      <c r="B8839">
        <v>1</v>
      </c>
      <c r="C8839" t="s">
        <v>80</v>
      </c>
      <c r="D8839" t="s">
        <v>82</v>
      </c>
      <c r="E8839" t="s">
        <v>214</v>
      </c>
      <c r="F8839" t="s">
        <v>23979</v>
      </c>
      <c r="G8839" t="s">
        <v>191</v>
      </c>
      <c r="H8839" t="s">
        <v>135</v>
      </c>
      <c r="I8839" t="s">
        <v>136</v>
      </c>
      <c r="J8839" t="s">
        <v>137</v>
      </c>
      <c r="K8839" t="s">
        <v>138</v>
      </c>
      <c r="L8839" t="s">
        <v>23980</v>
      </c>
      <c r="M8839" t="s">
        <v>23981</v>
      </c>
      <c r="N8839">
        <v>1.025833333</v>
      </c>
      <c r="O8839">
        <v>0</v>
      </c>
      <c r="P8839">
        <v>80</v>
      </c>
      <c r="Q8839">
        <v>0</v>
      </c>
      <c r="R8839">
        <v>0</v>
      </c>
      <c r="S8839">
        <v>0</v>
      </c>
      <c r="T8839">
        <v>7</v>
      </c>
      <c r="U8839">
        <v>0</v>
      </c>
      <c r="V8839">
        <v>0</v>
      </c>
      <c r="W8839">
        <v>0</v>
      </c>
      <c r="X8839">
        <v>17.675143439597782</v>
      </c>
      <c r="Y8839">
        <v>0</v>
      </c>
      <c r="Z8839">
        <v>0</v>
      </c>
      <c r="AA8839">
        <v>0</v>
      </c>
      <c r="AB8839">
        <v>5.5940190486613401</v>
      </c>
      <c r="AC8839">
        <v>0</v>
      </c>
      <c r="AD8839">
        <v>0</v>
      </c>
      <c r="AE8839">
        <v>23.269162488259123</v>
      </c>
    </row>
    <row r="8840" spans="1:31" x14ac:dyDescent="0.3">
      <c r="A8840">
        <v>2644354</v>
      </c>
      <c r="B8840">
        <v>1</v>
      </c>
      <c r="C8840" t="s">
        <v>80</v>
      </c>
      <c r="D8840" t="s">
        <v>103</v>
      </c>
      <c r="E8840" t="s">
        <v>165</v>
      </c>
      <c r="F8840" t="s">
        <v>178</v>
      </c>
      <c r="G8840" t="s">
        <v>161</v>
      </c>
      <c r="H8840" t="s">
        <v>135</v>
      </c>
      <c r="I8840" t="s">
        <v>136</v>
      </c>
      <c r="J8840" t="s">
        <v>137</v>
      </c>
      <c r="K8840" t="s">
        <v>162</v>
      </c>
      <c r="L8840" t="s">
        <v>23982</v>
      </c>
      <c r="M8840" t="s">
        <v>23983</v>
      </c>
      <c r="N8840">
        <v>6.6052777770000004</v>
      </c>
      <c r="O8840">
        <v>0</v>
      </c>
      <c r="P8840">
        <v>55</v>
      </c>
      <c r="Q8840">
        <v>0</v>
      </c>
      <c r="R8840">
        <v>0</v>
      </c>
      <c r="S8840">
        <v>0</v>
      </c>
      <c r="T8840">
        <v>6</v>
      </c>
      <c r="U8840">
        <v>0</v>
      </c>
      <c r="V8840">
        <v>0</v>
      </c>
      <c r="W8840">
        <v>0</v>
      </c>
      <c r="X8840">
        <v>91.898447382190284</v>
      </c>
      <c r="Y8840">
        <v>0</v>
      </c>
      <c r="Z8840">
        <v>0</v>
      </c>
      <c r="AA8840">
        <v>0</v>
      </c>
      <c r="AB8840">
        <v>18.788104806224986</v>
      </c>
      <c r="AC8840">
        <v>0</v>
      </c>
      <c r="AD8840">
        <v>0</v>
      </c>
      <c r="AE8840">
        <v>110.68655218841528</v>
      </c>
    </row>
    <row r="8841" spans="1:31" x14ac:dyDescent="0.3">
      <c r="A8841">
        <v>2644331</v>
      </c>
      <c r="B8841">
        <v>1</v>
      </c>
      <c r="C8841" t="s">
        <v>81</v>
      </c>
      <c r="D8841" t="s">
        <v>123</v>
      </c>
      <c r="E8841" t="s">
        <v>147</v>
      </c>
      <c r="F8841" t="s">
        <v>21737</v>
      </c>
      <c r="G8841" t="s">
        <v>149</v>
      </c>
      <c r="H8841" t="s">
        <v>144</v>
      </c>
      <c r="I8841" t="s">
        <v>136</v>
      </c>
      <c r="J8841" t="s">
        <v>137</v>
      </c>
      <c r="K8841" t="s">
        <v>138</v>
      </c>
      <c r="L8841" t="s">
        <v>23984</v>
      </c>
      <c r="M8841" t="s">
        <v>23985</v>
      </c>
      <c r="N8841">
        <v>2.4230555549999999</v>
      </c>
      <c r="O8841">
        <v>0</v>
      </c>
      <c r="P8841">
        <v>6</v>
      </c>
      <c r="Q8841">
        <v>1</v>
      </c>
      <c r="R8841">
        <v>151</v>
      </c>
      <c r="S8841">
        <v>0</v>
      </c>
      <c r="T8841">
        <v>13</v>
      </c>
      <c r="U8841">
        <v>0</v>
      </c>
      <c r="V8841">
        <v>0</v>
      </c>
      <c r="W8841">
        <v>0</v>
      </c>
      <c r="X8841">
        <v>5.1798010145354487</v>
      </c>
      <c r="Y8841">
        <v>56.937362685556337</v>
      </c>
      <c r="Z8841">
        <v>915.83979336207892</v>
      </c>
      <c r="AA8841">
        <v>0</v>
      </c>
      <c r="AB8841">
        <v>29.867928960148308</v>
      </c>
      <c r="AC8841">
        <v>0</v>
      </c>
      <c r="AD8841">
        <v>0</v>
      </c>
      <c r="AE8841">
        <v>1007.824886022319</v>
      </c>
    </row>
    <row r="8842" spans="1:31" x14ac:dyDescent="0.3">
      <c r="A8842">
        <v>2644809</v>
      </c>
      <c r="B8842">
        <v>1</v>
      </c>
      <c r="C8842" t="s">
        <v>81</v>
      </c>
      <c r="D8842" t="s">
        <v>122</v>
      </c>
      <c r="E8842" t="s">
        <v>147</v>
      </c>
      <c r="F8842" t="s">
        <v>23782</v>
      </c>
      <c r="G8842" t="s">
        <v>149</v>
      </c>
      <c r="H8842" t="s">
        <v>144</v>
      </c>
      <c r="I8842" t="s">
        <v>136</v>
      </c>
      <c r="J8842" t="s">
        <v>137</v>
      </c>
      <c r="K8842" t="s">
        <v>138</v>
      </c>
      <c r="L8842" t="s">
        <v>23986</v>
      </c>
      <c r="M8842" t="s">
        <v>23987</v>
      </c>
      <c r="N8842">
        <v>0.36888888800000003</v>
      </c>
      <c r="O8842">
        <v>4</v>
      </c>
      <c r="P8842">
        <v>564</v>
      </c>
      <c r="Q8842">
        <v>4</v>
      </c>
      <c r="R8842">
        <v>0</v>
      </c>
      <c r="S8842">
        <v>4</v>
      </c>
      <c r="T8842">
        <v>20</v>
      </c>
      <c r="U8842">
        <v>0</v>
      </c>
      <c r="V8842">
        <v>0</v>
      </c>
      <c r="W8842">
        <v>0.41181218549172893</v>
      </c>
      <c r="X8842">
        <v>24.63114864573528</v>
      </c>
      <c r="Y8842">
        <v>4.8097704284164493</v>
      </c>
      <c r="Z8842">
        <v>0</v>
      </c>
      <c r="AA8842">
        <v>3.6754744382556783</v>
      </c>
      <c r="AB8842">
        <v>4.3836104702167962</v>
      </c>
      <c r="AC8842">
        <v>0</v>
      </c>
      <c r="AD8842">
        <v>0</v>
      </c>
      <c r="AE8842">
        <v>37.911816168115934</v>
      </c>
    </row>
    <row r="8843" spans="1:31" x14ac:dyDescent="0.3">
      <c r="A8843">
        <v>2644872</v>
      </c>
      <c r="B8843">
        <v>1</v>
      </c>
      <c r="C8843" t="s">
        <v>80</v>
      </c>
      <c r="D8843" t="s">
        <v>98</v>
      </c>
      <c r="E8843" t="s">
        <v>147</v>
      </c>
      <c r="F8843" t="s">
        <v>15619</v>
      </c>
      <c r="G8843" t="s">
        <v>149</v>
      </c>
      <c r="H8843" t="s">
        <v>144</v>
      </c>
      <c r="I8843" t="s">
        <v>136</v>
      </c>
      <c r="J8843" t="s">
        <v>137</v>
      </c>
      <c r="K8843" t="s">
        <v>138</v>
      </c>
      <c r="L8843" t="s">
        <v>23988</v>
      </c>
      <c r="M8843" t="s">
        <v>23989</v>
      </c>
      <c r="N8843">
        <v>0.57388888800000004</v>
      </c>
      <c r="O8843">
        <v>0</v>
      </c>
      <c r="P8843">
        <v>86</v>
      </c>
      <c r="Q8843">
        <v>0</v>
      </c>
      <c r="R8843">
        <v>20</v>
      </c>
      <c r="S8843">
        <v>0</v>
      </c>
      <c r="T8843">
        <v>29</v>
      </c>
      <c r="U8843">
        <v>0</v>
      </c>
      <c r="V8843">
        <v>0</v>
      </c>
      <c r="W8843">
        <v>0</v>
      </c>
      <c r="X8843">
        <v>27.223308729020012</v>
      </c>
      <c r="Y8843">
        <v>0</v>
      </c>
      <c r="Z8843">
        <v>24.800465792209778</v>
      </c>
      <c r="AA8843">
        <v>0</v>
      </c>
      <c r="AB8843">
        <v>26.001643188540406</v>
      </c>
      <c r="AC8843">
        <v>0</v>
      </c>
      <c r="AD8843">
        <v>0</v>
      </c>
      <c r="AE8843">
        <v>78.025417709770196</v>
      </c>
    </row>
    <row r="8844" spans="1:31" x14ac:dyDescent="0.3">
      <c r="A8844">
        <v>2644772</v>
      </c>
      <c r="B8844">
        <v>1</v>
      </c>
      <c r="C8844" t="s">
        <v>80</v>
      </c>
      <c r="D8844" t="s">
        <v>110</v>
      </c>
      <c r="E8844" t="s">
        <v>152</v>
      </c>
      <c r="F8844" t="s">
        <v>23990</v>
      </c>
      <c r="G8844" t="s">
        <v>216</v>
      </c>
      <c r="H8844" t="s">
        <v>135</v>
      </c>
      <c r="I8844" t="s">
        <v>136</v>
      </c>
      <c r="J8844" t="s">
        <v>137</v>
      </c>
      <c r="K8844" t="s">
        <v>138</v>
      </c>
      <c r="L8844" t="s">
        <v>23991</v>
      </c>
      <c r="M8844" t="s">
        <v>23992</v>
      </c>
      <c r="N8844">
        <v>3.6633333330000002</v>
      </c>
      <c r="O8844">
        <v>0</v>
      </c>
      <c r="P8844">
        <v>63</v>
      </c>
      <c r="Q8844">
        <v>0</v>
      </c>
      <c r="R8844">
        <v>0</v>
      </c>
      <c r="S8844">
        <v>0</v>
      </c>
      <c r="T8844">
        <v>84</v>
      </c>
      <c r="U8844">
        <v>0</v>
      </c>
      <c r="V8844">
        <v>0</v>
      </c>
      <c r="W8844">
        <v>0</v>
      </c>
      <c r="X8844">
        <v>87.040870017008729</v>
      </c>
      <c r="Y8844">
        <v>0</v>
      </c>
      <c r="Z8844">
        <v>0</v>
      </c>
      <c r="AA8844">
        <v>0</v>
      </c>
      <c r="AB8844">
        <v>575.31033515027457</v>
      </c>
      <c r="AC8844">
        <v>0</v>
      </c>
      <c r="AD8844">
        <v>0</v>
      </c>
      <c r="AE8844">
        <v>662.3512051672833</v>
      </c>
    </row>
    <row r="8845" spans="1:31" x14ac:dyDescent="0.3">
      <c r="A8845">
        <v>2645164</v>
      </c>
      <c r="B8845">
        <v>1</v>
      </c>
      <c r="C8845" t="s">
        <v>80</v>
      </c>
      <c r="D8845" t="s">
        <v>106</v>
      </c>
      <c r="E8845" t="s">
        <v>147</v>
      </c>
      <c r="F8845" t="s">
        <v>512</v>
      </c>
      <c r="G8845" t="s">
        <v>149</v>
      </c>
      <c r="H8845" t="s">
        <v>144</v>
      </c>
      <c r="I8845" t="s">
        <v>136</v>
      </c>
      <c r="J8845" t="s">
        <v>137</v>
      </c>
      <c r="K8845" t="s">
        <v>138</v>
      </c>
      <c r="L8845" t="s">
        <v>23993</v>
      </c>
      <c r="M8845" t="s">
        <v>23994</v>
      </c>
      <c r="N8845">
        <v>0.41555555500000002</v>
      </c>
      <c r="O8845">
        <v>0</v>
      </c>
      <c r="P8845">
        <v>0</v>
      </c>
      <c r="Q8845">
        <v>10</v>
      </c>
      <c r="R8845">
        <v>68</v>
      </c>
      <c r="S8845">
        <v>4</v>
      </c>
      <c r="T8845">
        <v>7</v>
      </c>
      <c r="U8845">
        <v>0</v>
      </c>
      <c r="V8845">
        <v>0</v>
      </c>
      <c r="W8845">
        <v>0</v>
      </c>
      <c r="X8845">
        <v>0</v>
      </c>
      <c r="Y8845">
        <v>18.862020357146914</v>
      </c>
      <c r="Z8845">
        <v>130.44488889514255</v>
      </c>
      <c r="AA8845">
        <v>19.196141100909784</v>
      </c>
      <c r="AB8845">
        <v>8.9232043106887229</v>
      </c>
      <c r="AC8845">
        <v>0</v>
      </c>
      <c r="AD8845">
        <v>0</v>
      </c>
      <c r="AE8845">
        <v>177.42625466388799</v>
      </c>
    </row>
    <row r="8846" spans="1:31" x14ac:dyDescent="0.3">
      <c r="A8846">
        <v>2644918</v>
      </c>
      <c r="B8846">
        <v>1</v>
      </c>
      <c r="C8846" t="s">
        <v>81</v>
      </c>
      <c r="D8846" t="s">
        <v>128</v>
      </c>
      <c r="E8846" t="s">
        <v>214</v>
      </c>
      <c r="F8846" t="s">
        <v>23995</v>
      </c>
      <c r="G8846" t="s">
        <v>300</v>
      </c>
      <c r="H8846" t="s">
        <v>135</v>
      </c>
      <c r="I8846" t="s">
        <v>136</v>
      </c>
      <c r="J8846" t="s">
        <v>137</v>
      </c>
      <c r="K8846" t="s">
        <v>138</v>
      </c>
      <c r="L8846" t="s">
        <v>23996</v>
      </c>
      <c r="M8846" t="s">
        <v>23997</v>
      </c>
      <c r="N8846">
        <v>3.8113888880000002</v>
      </c>
      <c r="O8846">
        <v>0</v>
      </c>
      <c r="P8846">
        <v>93</v>
      </c>
      <c r="Q8846">
        <v>0</v>
      </c>
      <c r="R8846">
        <v>0</v>
      </c>
      <c r="S8846">
        <v>0</v>
      </c>
      <c r="T8846">
        <v>5</v>
      </c>
      <c r="U8846">
        <v>0</v>
      </c>
      <c r="V8846">
        <v>0</v>
      </c>
      <c r="W8846">
        <v>0</v>
      </c>
      <c r="X8846">
        <v>99.686541017634582</v>
      </c>
      <c r="Y8846">
        <v>0</v>
      </c>
      <c r="Z8846">
        <v>0</v>
      </c>
      <c r="AA8846">
        <v>0</v>
      </c>
      <c r="AB8846">
        <v>32.529147785503618</v>
      </c>
      <c r="AC8846">
        <v>0</v>
      </c>
      <c r="AD8846">
        <v>0</v>
      </c>
      <c r="AE8846">
        <v>132.21568880313819</v>
      </c>
    </row>
    <row r="8847" spans="1:31" x14ac:dyDescent="0.3">
      <c r="A8847">
        <v>2644191</v>
      </c>
      <c r="B8847">
        <v>2</v>
      </c>
      <c r="C8847" t="s">
        <v>80</v>
      </c>
      <c r="D8847" t="s">
        <v>90</v>
      </c>
      <c r="E8847" t="s">
        <v>152</v>
      </c>
      <c r="F8847" t="s">
        <v>23998</v>
      </c>
      <c r="G8847" t="s">
        <v>183</v>
      </c>
      <c r="H8847" t="s">
        <v>135</v>
      </c>
      <c r="I8847" t="s">
        <v>136</v>
      </c>
      <c r="J8847" t="s">
        <v>137</v>
      </c>
      <c r="K8847" t="s">
        <v>138</v>
      </c>
      <c r="L8847" t="s">
        <v>23222</v>
      </c>
      <c r="M8847" t="s">
        <v>23999</v>
      </c>
      <c r="N8847">
        <v>0.116111111</v>
      </c>
      <c r="O8847">
        <v>0</v>
      </c>
      <c r="P8847">
        <v>11</v>
      </c>
      <c r="Q8847">
        <v>0</v>
      </c>
      <c r="R8847">
        <v>0</v>
      </c>
      <c r="S8847">
        <v>0</v>
      </c>
      <c r="T8847">
        <v>205</v>
      </c>
      <c r="U8847">
        <v>0</v>
      </c>
      <c r="V8847">
        <v>0</v>
      </c>
      <c r="W8847">
        <v>0</v>
      </c>
      <c r="X8847">
        <v>7.3608468673320784E-2</v>
      </c>
      <c r="Y8847">
        <v>0</v>
      </c>
      <c r="Z8847">
        <v>0</v>
      </c>
      <c r="AA8847">
        <v>0</v>
      </c>
      <c r="AB8847">
        <v>10.134326495399467</v>
      </c>
      <c r="AC8847">
        <v>0</v>
      </c>
      <c r="AD8847">
        <v>0</v>
      </c>
      <c r="AE8847">
        <v>10.207934964072788</v>
      </c>
    </row>
    <row r="8848" spans="1:31" x14ac:dyDescent="0.3">
      <c r="A8848">
        <v>2644935</v>
      </c>
      <c r="B8848">
        <v>1</v>
      </c>
      <c r="C8848" t="s">
        <v>81</v>
      </c>
      <c r="D8848" t="s">
        <v>122</v>
      </c>
      <c r="E8848" t="s">
        <v>147</v>
      </c>
      <c r="F8848" t="s">
        <v>24000</v>
      </c>
      <c r="G8848" t="s">
        <v>432</v>
      </c>
      <c r="H8848" t="s">
        <v>144</v>
      </c>
      <c r="I8848" t="s">
        <v>136</v>
      </c>
      <c r="J8848" t="s">
        <v>137</v>
      </c>
      <c r="K8848" t="s">
        <v>138</v>
      </c>
      <c r="L8848" t="s">
        <v>24001</v>
      </c>
      <c r="M8848" t="s">
        <v>24002</v>
      </c>
      <c r="N8848">
        <v>5.2450000000000001</v>
      </c>
      <c r="O8848">
        <v>3</v>
      </c>
      <c r="P8848">
        <v>309</v>
      </c>
      <c r="Q8848">
        <v>3</v>
      </c>
      <c r="R8848">
        <v>0</v>
      </c>
      <c r="S8848">
        <v>1</v>
      </c>
      <c r="T8848">
        <v>8</v>
      </c>
      <c r="U8848">
        <v>0</v>
      </c>
      <c r="V8848">
        <v>0</v>
      </c>
      <c r="W8848">
        <v>4.6788811480574823</v>
      </c>
      <c r="X8848">
        <v>171.13909936933331</v>
      </c>
      <c r="Y8848">
        <v>62.286924041729002</v>
      </c>
      <c r="Z8848">
        <v>0</v>
      </c>
      <c r="AA8848">
        <v>31.150653469560076</v>
      </c>
      <c r="AB8848">
        <v>21.726223157127354</v>
      </c>
      <c r="AC8848">
        <v>0</v>
      </c>
      <c r="AD8848">
        <v>0</v>
      </c>
      <c r="AE8848">
        <v>290.98178118580728</v>
      </c>
    </row>
    <row r="8849" spans="1:31" x14ac:dyDescent="0.3">
      <c r="A8849">
        <v>2645121</v>
      </c>
      <c r="B8849">
        <v>1</v>
      </c>
      <c r="C8849" t="s">
        <v>80</v>
      </c>
      <c r="D8849" t="s">
        <v>97</v>
      </c>
      <c r="E8849" t="s">
        <v>132</v>
      </c>
      <c r="F8849" t="s">
        <v>24003</v>
      </c>
      <c r="G8849" t="s">
        <v>228</v>
      </c>
      <c r="H8849" t="s">
        <v>135</v>
      </c>
      <c r="I8849" t="s">
        <v>136</v>
      </c>
      <c r="J8849" t="s">
        <v>137</v>
      </c>
      <c r="K8849" t="s">
        <v>138</v>
      </c>
      <c r="L8849" t="s">
        <v>24004</v>
      </c>
      <c r="M8849" t="s">
        <v>24005</v>
      </c>
      <c r="N8849">
        <v>2.8788888880000001</v>
      </c>
      <c r="O8849">
        <v>0</v>
      </c>
      <c r="P8849">
        <v>1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0.80293716866124742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0.80293716866124742</v>
      </c>
    </row>
    <row r="8850" spans="1:31" x14ac:dyDescent="0.3">
      <c r="A8850">
        <v>2645104</v>
      </c>
      <c r="B8850">
        <v>1</v>
      </c>
      <c r="C8850" t="s">
        <v>81</v>
      </c>
      <c r="D8850" t="s">
        <v>117</v>
      </c>
      <c r="E8850" t="s">
        <v>141</v>
      </c>
      <c r="F8850" t="s">
        <v>24006</v>
      </c>
      <c r="G8850" t="s">
        <v>143</v>
      </c>
      <c r="H8850" t="s">
        <v>144</v>
      </c>
      <c r="I8850" t="s">
        <v>136</v>
      </c>
      <c r="J8850" t="s">
        <v>137</v>
      </c>
      <c r="K8850" t="s">
        <v>138</v>
      </c>
      <c r="L8850" t="s">
        <v>24007</v>
      </c>
      <c r="M8850" t="s">
        <v>24008</v>
      </c>
      <c r="N8850">
        <v>4.6452777770000004</v>
      </c>
      <c r="O8850">
        <v>0</v>
      </c>
      <c r="P8850">
        <v>45</v>
      </c>
      <c r="Q8850">
        <v>0</v>
      </c>
      <c r="R8850">
        <v>2</v>
      </c>
      <c r="S8850">
        <v>0</v>
      </c>
      <c r="T8850">
        <v>1</v>
      </c>
      <c r="U8850">
        <v>0</v>
      </c>
      <c r="V8850">
        <v>0</v>
      </c>
      <c r="W8850">
        <v>0</v>
      </c>
      <c r="X8850">
        <v>32.813969696694144</v>
      </c>
      <c r="Y8850">
        <v>0</v>
      </c>
      <c r="Z8850">
        <v>23.383534615589998</v>
      </c>
      <c r="AA8850">
        <v>0</v>
      </c>
      <c r="AB8850">
        <v>3.5947081456750921E-2</v>
      </c>
      <c r="AC8850">
        <v>0</v>
      </c>
      <c r="AD8850">
        <v>0</v>
      </c>
      <c r="AE8850">
        <v>56.233451393740893</v>
      </c>
    </row>
    <row r="8851" spans="1:31" x14ac:dyDescent="0.3">
      <c r="A8851">
        <v>2644978</v>
      </c>
      <c r="B8851">
        <v>1</v>
      </c>
      <c r="C8851" t="s">
        <v>81</v>
      </c>
      <c r="D8851" t="s">
        <v>123</v>
      </c>
      <c r="E8851" t="s">
        <v>165</v>
      </c>
      <c r="F8851" t="s">
        <v>24009</v>
      </c>
      <c r="G8851" t="s">
        <v>224</v>
      </c>
      <c r="H8851" t="s">
        <v>135</v>
      </c>
      <c r="I8851" t="s">
        <v>136</v>
      </c>
      <c r="J8851" t="s">
        <v>137</v>
      </c>
      <c r="K8851" t="s">
        <v>138</v>
      </c>
      <c r="L8851" t="s">
        <v>24010</v>
      </c>
      <c r="M8851" t="s">
        <v>24011</v>
      </c>
      <c r="N8851">
        <v>0.39833333300000001</v>
      </c>
      <c r="O8851">
        <v>0</v>
      </c>
      <c r="P8851">
        <v>32</v>
      </c>
      <c r="Q8851">
        <v>0</v>
      </c>
      <c r="R8851">
        <v>0</v>
      </c>
      <c r="S8851">
        <v>0</v>
      </c>
      <c r="T8851">
        <v>2</v>
      </c>
      <c r="U8851">
        <v>0</v>
      </c>
      <c r="V8851">
        <v>0</v>
      </c>
      <c r="W8851">
        <v>0</v>
      </c>
      <c r="X8851">
        <v>3.0349710649289685</v>
      </c>
      <c r="Y8851">
        <v>0</v>
      </c>
      <c r="Z8851">
        <v>0</v>
      </c>
      <c r="AA8851">
        <v>0</v>
      </c>
      <c r="AB8851">
        <v>2.1601002775329666E-2</v>
      </c>
      <c r="AC8851">
        <v>0</v>
      </c>
      <c r="AD8851">
        <v>0</v>
      </c>
      <c r="AE8851">
        <v>3.0565720677042982</v>
      </c>
    </row>
    <row r="8852" spans="1:31" x14ac:dyDescent="0.3">
      <c r="A8852">
        <v>2644437</v>
      </c>
      <c r="B8852">
        <v>1</v>
      </c>
      <c r="C8852" t="s">
        <v>80</v>
      </c>
      <c r="D8852" t="s">
        <v>94</v>
      </c>
      <c r="E8852" t="s">
        <v>165</v>
      </c>
      <c r="F8852" t="s">
        <v>2773</v>
      </c>
      <c r="G8852" t="s">
        <v>220</v>
      </c>
      <c r="H8852" t="s">
        <v>135</v>
      </c>
      <c r="I8852" t="s">
        <v>136</v>
      </c>
      <c r="J8852" t="s">
        <v>137</v>
      </c>
      <c r="K8852" t="s">
        <v>162</v>
      </c>
      <c r="L8852" t="s">
        <v>24012</v>
      </c>
      <c r="M8852" t="s">
        <v>24013</v>
      </c>
      <c r="N8852">
        <v>6.6841666660000003</v>
      </c>
      <c r="O8852">
        <v>0</v>
      </c>
      <c r="P8852">
        <v>1</v>
      </c>
      <c r="Q8852">
        <v>0</v>
      </c>
      <c r="R8852">
        <v>11</v>
      </c>
      <c r="S8852">
        <v>0</v>
      </c>
      <c r="T8852">
        <v>5</v>
      </c>
      <c r="U8852">
        <v>0</v>
      </c>
      <c r="V8852">
        <v>0</v>
      </c>
      <c r="W8852">
        <v>0</v>
      </c>
      <c r="X8852">
        <v>6.4779874734127194</v>
      </c>
      <c r="Y8852">
        <v>0</v>
      </c>
      <c r="Z8852">
        <v>29.464118537098813</v>
      </c>
      <c r="AA8852">
        <v>0</v>
      </c>
      <c r="AB8852">
        <v>43.197673667048889</v>
      </c>
      <c r="AC8852">
        <v>0</v>
      </c>
      <c r="AD8852">
        <v>0</v>
      </c>
      <c r="AE8852">
        <v>79.139779677560426</v>
      </c>
    </row>
    <row r="8853" spans="1:31" x14ac:dyDescent="0.3">
      <c r="A8853">
        <v>2644643</v>
      </c>
      <c r="B8853">
        <v>1</v>
      </c>
      <c r="C8853" t="s">
        <v>80</v>
      </c>
      <c r="D8853" t="s">
        <v>97</v>
      </c>
      <c r="E8853" t="s">
        <v>214</v>
      </c>
      <c r="F8853" t="s">
        <v>24014</v>
      </c>
      <c r="G8853" t="s">
        <v>300</v>
      </c>
      <c r="H8853" t="s">
        <v>135</v>
      </c>
      <c r="I8853" t="s">
        <v>136</v>
      </c>
      <c r="J8853" t="s">
        <v>137</v>
      </c>
      <c r="K8853" t="s">
        <v>138</v>
      </c>
      <c r="L8853" t="s">
        <v>24015</v>
      </c>
      <c r="M8853" t="s">
        <v>24016</v>
      </c>
      <c r="N8853">
        <v>3.5980555550000002</v>
      </c>
      <c r="O8853">
        <v>0</v>
      </c>
      <c r="P8853">
        <v>4</v>
      </c>
      <c r="Q8853">
        <v>0</v>
      </c>
      <c r="R8853">
        <v>0</v>
      </c>
      <c r="S8853">
        <v>0</v>
      </c>
      <c r="T8853">
        <v>1</v>
      </c>
      <c r="U8853">
        <v>0</v>
      </c>
      <c r="V8853">
        <v>0</v>
      </c>
      <c r="W8853">
        <v>0</v>
      </c>
      <c r="X8853">
        <v>1.6961131764431394</v>
      </c>
      <c r="Y8853">
        <v>0</v>
      </c>
      <c r="Z8853">
        <v>0</v>
      </c>
      <c r="AA8853">
        <v>0</v>
      </c>
      <c r="AB8853">
        <v>1.2180128675458013</v>
      </c>
      <c r="AC8853">
        <v>0</v>
      </c>
      <c r="AD8853">
        <v>0</v>
      </c>
      <c r="AE8853">
        <v>2.9141260439889409</v>
      </c>
    </row>
    <row r="8854" spans="1:31" x14ac:dyDescent="0.3">
      <c r="A8854">
        <v>2645084</v>
      </c>
      <c r="B8854">
        <v>1</v>
      </c>
      <c r="C8854" t="s">
        <v>80</v>
      </c>
      <c r="D8854" t="s">
        <v>110</v>
      </c>
      <c r="E8854" t="s">
        <v>214</v>
      </c>
      <c r="F8854" t="s">
        <v>24017</v>
      </c>
      <c r="G8854" t="s">
        <v>300</v>
      </c>
      <c r="H8854" t="s">
        <v>135</v>
      </c>
      <c r="I8854" t="s">
        <v>136</v>
      </c>
      <c r="J8854" t="s">
        <v>137</v>
      </c>
      <c r="K8854" t="s">
        <v>138</v>
      </c>
      <c r="L8854" t="s">
        <v>24018</v>
      </c>
      <c r="M8854" t="s">
        <v>24019</v>
      </c>
      <c r="N8854">
        <v>1.2919444440000001</v>
      </c>
      <c r="O8854">
        <v>0</v>
      </c>
      <c r="P8854">
        <v>54</v>
      </c>
      <c r="Q8854">
        <v>0</v>
      </c>
      <c r="R8854">
        <v>0</v>
      </c>
      <c r="S8854">
        <v>0</v>
      </c>
      <c r="T8854">
        <v>6</v>
      </c>
      <c r="U8854">
        <v>0</v>
      </c>
      <c r="V8854">
        <v>0</v>
      </c>
      <c r="W8854">
        <v>0</v>
      </c>
      <c r="X8854">
        <v>35.544020451480975</v>
      </c>
      <c r="Y8854">
        <v>0</v>
      </c>
      <c r="Z8854">
        <v>0</v>
      </c>
      <c r="AA8854">
        <v>0</v>
      </c>
      <c r="AB8854">
        <v>11.498001112722266</v>
      </c>
      <c r="AC8854">
        <v>0</v>
      </c>
      <c r="AD8854">
        <v>0</v>
      </c>
      <c r="AE8854">
        <v>47.042021564203239</v>
      </c>
    </row>
    <row r="8855" spans="1:31" x14ac:dyDescent="0.3">
      <c r="A8855">
        <v>2644998</v>
      </c>
      <c r="B8855">
        <v>1</v>
      </c>
      <c r="C8855" t="s">
        <v>80</v>
      </c>
      <c r="D8855" t="s">
        <v>94</v>
      </c>
      <c r="E8855" t="s">
        <v>141</v>
      </c>
      <c r="F8855" t="s">
        <v>24020</v>
      </c>
      <c r="G8855" t="s">
        <v>143</v>
      </c>
      <c r="H8855" t="s">
        <v>144</v>
      </c>
      <c r="I8855" t="s">
        <v>136</v>
      </c>
      <c r="J8855" t="s">
        <v>137</v>
      </c>
      <c r="K8855" t="s">
        <v>138</v>
      </c>
      <c r="L8855" t="s">
        <v>24021</v>
      </c>
      <c r="M8855" t="s">
        <v>24022</v>
      </c>
      <c r="N8855">
        <v>0.85</v>
      </c>
      <c r="O8855">
        <v>0</v>
      </c>
      <c r="P8855">
        <v>80</v>
      </c>
      <c r="Q8855">
        <v>0</v>
      </c>
      <c r="R8855">
        <v>3</v>
      </c>
      <c r="S8855">
        <v>0</v>
      </c>
      <c r="T8855">
        <v>5</v>
      </c>
      <c r="U8855">
        <v>0</v>
      </c>
      <c r="V8855">
        <v>0</v>
      </c>
      <c r="W8855">
        <v>0</v>
      </c>
      <c r="X8855">
        <v>9.2617241959491068</v>
      </c>
      <c r="Y8855">
        <v>0</v>
      </c>
      <c r="Z8855">
        <v>3.1886533050214498</v>
      </c>
      <c r="AA8855">
        <v>0</v>
      </c>
      <c r="AB8855">
        <v>1.83800500410117</v>
      </c>
      <c r="AC8855">
        <v>0</v>
      </c>
      <c r="AD8855">
        <v>0</v>
      </c>
      <c r="AE8855">
        <v>14.288382505071727</v>
      </c>
    </row>
    <row r="8856" spans="1:31" x14ac:dyDescent="0.3">
      <c r="A8856">
        <v>2644357</v>
      </c>
      <c r="B8856">
        <v>1</v>
      </c>
      <c r="C8856" t="s">
        <v>80</v>
      </c>
      <c r="D8856" t="s">
        <v>92</v>
      </c>
      <c r="E8856" t="s">
        <v>214</v>
      </c>
      <c r="F8856" t="s">
        <v>24023</v>
      </c>
      <c r="G8856" t="s">
        <v>134</v>
      </c>
      <c r="H8856" t="s">
        <v>135</v>
      </c>
      <c r="I8856" t="s">
        <v>136</v>
      </c>
      <c r="J8856" t="s">
        <v>137</v>
      </c>
      <c r="K8856" t="s">
        <v>138</v>
      </c>
      <c r="L8856" t="s">
        <v>24024</v>
      </c>
      <c r="M8856" t="s">
        <v>24025</v>
      </c>
      <c r="N8856">
        <v>1.743333333</v>
      </c>
      <c r="O8856">
        <v>0</v>
      </c>
      <c r="P8856">
        <v>70</v>
      </c>
      <c r="Q8856">
        <v>0</v>
      </c>
      <c r="R8856">
        <v>0</v>
      </c>
      <c r="S8856">
        <v>0</v>
      </c>
      <c r="T8856">
        <v>3</v>
      </c>
      <c r="U8856">
        <v>0</v>
      </c>
      <c r="V8856">
        <v>0</v>
      </c>
      <c r="W8856">
        <v>0</v>
      </c>
      <c r="X8856">
        <v>46.02391865760265</v>
      </c>
      <c r="Y8856">
        <v>0</v>
      </c>
      <c r="Z8856">
        <v>0</v>
      </c>
      <c r="AA8856">
        <v>0</v>
      </c>
      <c r="AB8856">
        <v>34.221944819886801</v>
      </c>
      <c r="AC8856">
        <v>0</v>
      </c>
      <c r="AD8856">
        <v>0</v>
      </c>
      <c r="AE8856">
        <v>80.245863477489451</v>
      </c>
    </row>
    <row r="8857" spans="1:31" x14ac:dyDescent="0.3">
      <c r="A8857">
        <v>2675386</v>
      </c>
      <c r="B8857">
        <v>1</v>
      </c>
      <c r="C8857" t="s">
        <v>81</v>
      </c>
      <c r="D8857" t="s">
        <v>128</v>
      </c>
      <c r="E8857" t="s">
        <v>147</v>
      </c>
      <c r="F8857" t="s">
        <v>24026</v>
      </c>
      <c r="G8857" t="s">
        <v>149</v>
      </c>
      <c r="H8857" t="s">
        <v>144</v>
      </c>
      <c r="I8857" t="s">
        <v>136</v>
      </c>
      <c r="J8857" t="s">
        <v>137</v>
      </c>
      <c r="K8857" t="s">
        <v>138</v>
      </c>
      <c r="L8857" t="s">
        <v>24027</v>
      </c>
      <c r="M8857" t="s">
        <v>24028</v>
      </c>
      <c r="N8857">
        <v>6.7450000000000001</v>
      </c>
      <c r="O8857">
        <v>7</v>
      </c>
      <c r="P8857">
        <v>1192</v>
      </c>
      <c r="Q8857">
        <v>4</v>
      </c>
      <c r="R8857">
        <v>3</v>
      </c>
      <c r="S8857">
        <v>3</v>
      </c>
      <c r="T8857">
        <v>87</v>
      </c>
      <c r="U8857">
        <v>0</v>
      </c>
      <c r="V8857">
        <v>0</v>
      </c>
      <c r="W8857">
        <v>13.293896748754999</v>
      </c>
      <c r="X8857">
        <v>954.90115024475608</v>
      </c>
      <c r="Y8857">
        <v>102.40843003172718</v>
      </c>
      <c r="Z8857">
        <v>46.859052234951598</v>
      </c>
      <c r="AA8857">
        <v>202.66611177636838</v>
      </c>
      <c r="AB8857">
        <v>121.33590827753632</v>
      </c>
      <c r="AC8857">
        <v>0</v>
      </c>
      <c r="AD8857">
        <v>0</v>
      </c>
      <c r="AE8857">
        <v>1441.4645493140945</v>
      </c>
    </row>
    <row r="8858" spans="1:31" x14ac:dyDescent="0.3">
      <c r="A8858">
        <v>2644921</v>
      </c>
      <c r="B8858">
        <v>1</v>
      </c>
      <c r="C8858" t="s">
        <v>80</v>
      </c>
      <c r="D8858" t="s">
        <v>83</v>
      </c>
      <c r="E8858" t="s">
        <v>165</v>
      </c>
      <c r="F8858" t="s">
        <v>24029</v>
      </c>
      <c r="G8858" t="s">
        <v>161</v>
      </c>
      <c r="H8858" t="s">
        <v>135</v>
      </c>
      <c r="I8858" t="s">
        <v>136</v>
      </c>
      <c r="J8858" t="s">
        <v>137</v>
      </c>
      <c r="K8858" t="s">
        <v>162</v>
      </c>
      <c r="L8858" t="s">
        <v>24030</v>
      </c>
      <c r="M8858" t="s">
        <v>24031</v>
      </c>
      <c r="N8858">
        <v>4.9275000000000002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52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232.98693127793885</v>
      </c>
      <c r="AC8858">
        <v>0</v>
      </c>
      <c r="AD8858">
        <v>0</v>
      </c>
      <c r="AE8858">
        <v>232.98693127793885</v>
      </c>
    </row>
    <row r="8859" spans="1:31" x14ac:dyDescent="0.3">
      <c r="A8859">
        <v>2644589</v>
      </c>
      <c r="B8859">
        <v>1</v>
      </c>
      <c r="C8859" t="s">
        <v>80</v>
      </c>
      <c r="D8859" t="s">
        <v>94</v>
      </c>
      <c r="E8859" t="s">
        <v>152</v>
      </c>
      <c r="F8859" t="s">
        <v>24032</v>
      </c>
      <c r="G8859" t="s">
        <v>154</v>
      </c>
      <c r="H8859" t="s">
        <v>135</v>
      </c>
      <c r="I8859" t="s">
        <v>136</v>
      </c>
      <c r="J8859" t="s">
        <v>137</v>
      </c>
      <c r="K8859" t="s">
        <v>138</v>
      </c>
      <c r="L8859" t="s">
        <v>24033</v>
      </c>
      <c r="M8859" t="s">
        <v>24034</v>
      </c>
      <c r="N8859">
        <v>0.47722222199999997</v>
      </c>
      <c r="O8859">
        <v>0</v>
      </c>
      <c r="P8859">
        <v>268</v>
      </c>
      <c r="Q8859">
        <v>0</v>
      </c>
      <c r="R8859">
        <v>2</v>
      </c>
      <c r="S8859">
        <v>0</v>
      </c>
      <c r="T8859">
        <v>14</v>
      </c>
      <c r="U8859">
        <v>0</v>
      </c>
      <c r="V8859">
        <v>0</v>
      </c>
      <c r="W8859">
        <v>0</v>
      </c>
      <c r="X8859">
        <v>28.684506506964176</v>
      </c>
      <c r="Y8859">
        <v>0</v>
      </c>
      <c r="Z8859">
        <v>0.26150414955088802</v>
      </c>
      <c r="AA8859">
        <v>0</v>
      </c>
      <c r="AB8859">
        <v>4.8049415586442086</v>
      </c>
      <c r="AC8859">
        <v>0</v>
      </c>
      <c r="AD8859">
        <v>0</v>
      </c>
      <c r="AE8859">
        <v>33.750952215159273</v>
      </c>
    </row>
    <row r="8860" spans="1:31" x14ac:dyDescent="0.3">
      <c r="A8860">
        <v>2644635</v>
      </c>
      <c r="B8860">
        <v>1</v>
      </c>
      <c r="C8860" t="s">
        <v>80</v>
      </c>
      <c r="D8860" t="s">
        <v>96</v>
      </c>
      <c r="E8860" t="s">
        <v>141</v>
      </c>
      <c r="F8860" t="s">
        <v>24035</v>
      </c>
      <c r="G8860" t="s">
        <v>875</v>
      </c>
      <c r="H8860" t="s">
        <v>144</v>
      </c>
      <c r="I8860" t="s">
        <v>136</v>
      </c>
      <c r="J8860" t="s">
        <v>137</v>
      </c>
      <c r="K8860" t="s">
        <v>138</v>
      </c>
      <c r="L8860" t="s">
        <v>24036</v>
      </c>
      <c r="M8860" t="s">
        <v>24037</v>
      </c>
      <c r="N8860">
        <v>2.9125000000000001</v>
      </c>
      <c r="O8860">
        <v>0</v>
      </c>
      <c r="P8860">
        <v>186</v>
      </c>
      <c r="Q8860">
        <v>0</v>
      </c>
      <c r="R8860">
        <v>0</v>
      </c>
      <c r="S8860">
        <v>0</v>
      </c>
      <c r="T8860">
        <v>24</v>
      </c>
      <c r="U8860">
        <v>0</v>
      </c>
      <c r="V8860">
        <v>0</v>
      </c>
      <c r="W8860">
        <v>0</v>
      </c>
      <c r="X8860">
        <v>298.33759635289493</v>
      </c>
      <c r="Y8860">
        <v>0</v>
      </c>
      <c r="Z8860">
        <v>0</v>
      </c>
      <c r="AA8860">
        <v>0</v>
      </c>
      <c r="AB8860">
        <v>230.41934837105686</v>
      </c>
      <c r="AC8860">
        <v>0</v>
      </c>
      <c r="AD8860">
        <v>0</v>
      </c>
      <c r="AE8860">
        <v>528.75694472395185</v>
      </c>
    </row>
    <row r="8861" spans="1:31" x14ac:dyDescent="0.3">
      <c r="A8861">
        <v>2644904</v>
      </c>
      <c r="B8861">
        <v>1</v>
      </c>
      <c r="C8861" t="s">
        <v>81</v>
      </c>
      <c r="D8861" t="s">
        <v>123</v>
      </c>
      <c r="E8861" t="s">
        <v>181</v>
      </c>
      <c r="F8861" t="s">
        <v>20021</v>
      </c>
      <c r="G8861" t="s">
        <v>1651</v>
      </c>
      <c r="H8861" t="s">
        <v>144</v>
      </c>
      <c r="I8861" t="s">
        <v>136</v>
      </c>
      <c r="J8861" t="s">
        <v>137</v>
      </c>
      <c r="K8861" t="s">
        <v>138</v>
      </c>
      <c r="L8861" t="s">
        <v>24038</v>
      </c>
      <c r="M8861" t="s">
        <v>24039</v>
      </c>
      <c r="N8861">
        <v>0.54611111099999998</v>
      </c>
      <c r="O8861">
        <v>14</v>
      </c>
      <c r="P8861">
        <v>33</v>
      </c>
      <c r="Q8861">
        <v>211</v>
      </c>
      <c r="R8861">
        <v>309</v>
      </c>
      <c r="S8861">
        <v>41</v>
      </c>
      <c r="T8861">
        <v>49</v>
      </c>
      <c r="U8861">
        <v>1</v>
      </c>
      <c r="V8861">
        <v>0</v>
      </c>
      <c r="W8861">
        <v>4.6092602231553625</v>
      </c>
      <c r="X8861">
        <v>11.82726122938954</v>
      </c>
      <c r="Y8861">
        <v>253.75612525451359</v>
      </c>
      <c r="Z8861">
        <v>326.98131512664492</v>
      </c>
      <c r="AA8861">
        <v>73.894842481418578</v>
      </c>
      <c r="AB8861">
        <v>53.151114029012874</v>
      </c>
      <c r="AC8861">
        <v>460.20925433195271</v>
      </c>
      <c r="AD8861">
        <v>0</v>
      </c>
      <c r="AE8861">
        <v>1184.4291726760875</v>
      </c>
    </row>
    <row r="8862" spans="1:31" x14ac:dyDescent="0.3">
      <c r="A8862">
        <v>2644858</v>
      </c>
      <c r="B8862">
        <v>1</v>
      </c>
      <c r="C8862" t="s">
        <v>80</v>
      </c>
      <c r="D8862" t="s">
        <v>85</v>
      </c>
      <c r="E8862" t="s">
        <v>214</v>
      </c>
      <c r="F8862" t="s">
        <v>24040</v>
      </c>
      <c r="G8862" t="s">
        <v>224</v>
      </c>
      <c r="H8862" t="s">
        <v>135</v>
      </c>
      <c r="I8862" t="s">
        <v>136</v>
      </c>
      <c r="J8862" t="s">
        <v>137</v>
      </c>
      <c r="K8862" t="s">
        <v>138</v>
      </c>
      <c r="L8862" t="s">
        <v>24041</v>
      </c>
      <c r="M8862" t="s">
        <v>24042</v>
      </c>
      <c r="N8862">
        <v>1.6258333330000001</v>
      </c>
      <c r="O8862">
        <v>0</v>
      </c>
      <c r="P8862">
        <v>48</v>
      </c>
      <c r="Q8862">
        <v>0</v>
      </c>
      <c r="R8862">
        <v>0</v>
      </c>
      <c r="S8862">
        <v>0</v>
      </c>
      <c r="T8862">
        <v>14</v>
      </c>
      <c r="U8862">
        <v>0</v>
      </c>
      <c r="V8862">
        <v>0</v>
      </c>
      <c r="W8862">
        <v>0</v>
      </c>
      <c r="X8862">
        <v>28.655476115843314</v>
      </c>
      <c r="Y8862">
        <v>0</v>
      </c>
      <c r="Z8862">
        <v>0</v>
      </c>
      <c r="AA8862">
        <v>0</v>
      </c>
      <c r="AB8862">
        <v>136.23720070303438</v>
      </c>
      <c r="AC8862">
        <v>0</v>
      </c>
      <c r="AD8862">
        <v>0</v>
      </c>
      <c r="AE8862">
        <v>164.8926768188777</v>
      </c>
    </row>
    <row r="8863" spans="1:31" x14ac:dyDescent="0.3">
      <c r="A8863">
        <v>2645153</v>
      </c>
      <c r="B8863">
        <v>1</v>
      </c>
      <c r="C8863" t="s">
        <v>80</v>
      </c>
      <c r="D8863" t="s">
        <v>88</v>
      </c>
      <c r="E8863" t="s">
        <v>141</v>
      </c>
      <c r="F8863" t="s">
        <v>24043</v>
      </c>
      <c r="G8863" t="s">
        <v>448</v>
      </c>
      <c r="H8863" t="s">
        <v>144</v>
      </c>
      <c r="I8863" t="s">
        <v>136</v>
      </c>
      <c r="J8863" t="s">
        <v>137</v>
      </c>
      <c r="K8863" t="s">
        <v>138</v>
      </c>
      <c r="L8863" t="s">
        <v>24044</v>
      </c>
      <c r="M8863" t="s">
        <v>24045</v>
      </c>
      <c r="N8863">
        <v>1.981944444</v>
      </c>
      <c r="O8863">
        <v>0</v>
      </c>
      <c r="P8863">
        <v>231</v>
      </c>
      <c r="Q8863">
        <v>0</v>
      </c>
      <c r="R8863">
        <v>0</v>
      </c>
      <c r="S8863">
        <v>0</v>
      </c>
      <c r="T8863">
        <v>60</v>
      </c>
      <c r="U8863">
        <v>0</v>
      </c>
      <c r="V8863">
        <v>1</v>
      </c>
      <c r="W8863">
        <v>0</v>
      </c>
      <c r="X8863">
        <v>144.00121107789553</v>
      </c>
      <c r="Y8863">
        <v>0</v>
      </c>
      <c r="Z8863">
        <v>0</v>
      </c>
      <c r="AA8863">
        <v>0</v>
      </c>
      <c r="AB8863">
        <v>178.19272425026696</v>
      </c>
      <c r="AC8863">
        <v>0</v>
      </c>
      <c r="AD8863">
        <v>63.169080081829165</v>
      </c>
      <c r="AE8863">
        <v>385.3630154099917</v>
      </c>
    </row>
    <row r="8864" spans="1:31" x14ac:dyDescent="0.3">
      <c r="A8864">
        <v>2644380</v>
      </c>
      <c r="B8864">
        <v>1</v>
      </c>
      <c r="C8864" t="s">
        <v>81</v>
      </c>
      <c r="D8864" t="s">
        <v>112</v>
      </c>
      <c r="E8864" t="s">
        <v>194</v>
      </c>
      <c r="F8864" t="s">
        <v>1424</v>
      </c>
      <c r="G8864" t="s">
        <v>149</v>
      </c>
      <c r="H8864" t="s">
        <v>144</v>
      </c>
      <c r="I8864" t="s">
        <v>136</v>
      </c>
      <c r="J8864" t="s">
        <v>137</v>
      </c>
      <c r="K8864" t="s">
        <v>138</v>
      </c>
      <c r="L8864" t="s">
        <v>24046</v>
      </c>
      <c r="M8864" t="s">
        <v>24047</v>
      </c>
      <c r="N8864">
        <v>0.206666666</v>
      </c>
      <c r="O8864">
        <v>1</v>
      </c>
      <c r="P8864">
        <v>3</v>
      </c>
      <c r="Q8864">
        <v>13</v>
      </c>
      <c r="R8864">
        <v>71</v>
      </c>
      <c r="S8864">
        <v>4</v>
      </c>
      <c r="T8864">
        <v>6</v>
      </c>
      <c r="U8864">
        <v>1</v>
      </c>
      <c r="V8864">
        <v>0</v>
      </c>
      <c r="W8864">
        <v>5.1607403553333327E-2</v>
      </c>
      <c r="X8864">
        <v>0.56587907447777142</v>
      </c>
      <c r="Y8864">
        <v>217.83454721389742</v>
      </c>
      <c r="Z8864">
        <v>123.29759235167097</v>
      </c>
      <c r="AA8864">
        <v>2.2359467214138555</v>
      </c>
      <c r="AB8864">
        <v>12.872313138012565</v>
      </c>
      <c r="AC8864">
        <v>0.50002395922912335</v>
      </c>
      <c r="AD8864">
        <v>0</v>
      </c>
      <c r="AE8864">
        <v>357.35790986225504</v>
      </c>
    </row>
    <row r="8865" spans="1:31" x14ac:dyDescent="0.3">
      <c r="A8865">
        <v>2644967</v>
      </c>
      <c r="B8865">
        <v>1</v>
      </c>
      <c r="C8865" t="s">
        <v>80</v>
      </c>
      <c r="D8865" t="s">
        <v>89</v>
      </c>
      <c r="E8865" t="s">
        <v>152</v>
      </c>
      <c r="F8865" t="s">
        <v>24048</v>
      </c>
      <c r="G8865" t="s">
        <v>3578</v>
      </c>
      <c r="H8865" t="s">
        <v>135</v>
      </c>
      <c r="I8865" t="s">
        <v>136</v>
      </c>
      <c r="J8865" t="s">
        <v>137</v>
      </c>
      <c r="K8865" t="s">
        <v>138</v>
      </c>
      <c r="L8865" t="s">
        <v>24049</v>
      </c>
      <c r="M8865" t="s">
        <v>24050</v>
      </c>
      <c r="N8865">
        <v>0.65361111100000002</v>
      </c>
      <c r="O8865">
        <v>0</v>
      </c>
      <c r="P8865">
        <v>501</v>
      </c>
      <c r="Q8865">
        <v>0</v>
      </c>
      <c r="R8865">
        <v>7</v>
      </c>
      <c r="S8865">
        <v>0</v>
      </c>
      <c r="T8865">
        <v>97</v>
      </c>
      <c r="U8865">
        <v>0</v>
      </c>
      <c r="V8865">
        <v>0</v>
      </c>
      <c r="W8865">
        <v>0</v>
      </c>
      <c r="X8865">
        <v>93.300429435390143</v>
      </c>
      <c r="Y8865">
        <v>0</v>
      </c>
      <c r="Z8865">
        <v>1.3390033796224974</v>
      </c>
      <c r="AA8865">
        <v>0</v>
      </c>
      <c r="AB8865">
        <v>108.12669938143665</v>
      </c>
      <c r="AC8865">
        <v>0</v>
      </c>
      <c r="AD8865">
        <v>0</v>
      </c>
      <c r="AE8865">
        <v>202.76613219644929</v>
      </c>
    </row>
    <row r="8866" spans="1:31" x14ac:dyDescent="0.3">
      <c r="A8866">
        <v>2645067</v>
      </c>
      <c r="B8866">
        <v>1</v>
      </c>
      <c r="C8866" t="s">
        <v>80</v>
      </c>
      <c r="D8866" t="s">
        <v>105</v>
      </c>
      <c r="E8866" t="s">
        <v>132</v>
      </c>
      <c r="F8866" t="s">
        <v>24051</v>
      </c>
      <c r="G8866" t="s">
        <v>228</v>
      </c>
      <c r="H8866" t="s">
        <v>135</v>
      </c>
      <c r="I8866" t="s">
        <v>136</v>
      </c>
      <c r="J8866" t="s">
        <v>137</v>
      </c>
      <c r="K8866" t="s">
        <v>138</v>
      </c>
      <c r="L8866" t="s">
        <v>24052</v>
      </c>
      <c r="M8866" t="s">
        <v>24053</v>
      </c>
      <c r="N8866">
        <v>5.2125000000000004</v>
      </c>
      <c r="O8866">
        <v>0</v>
      </c>
      <c r="P8866">
        <v>10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10.925097443142116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10.925097443142116</v>
      </c>
    </row>
    <row r="8867" spans="1:31" x14ac:dyDescent="0.3">
      <c r="A8867">
        <v>2644426</v>
      </c>
      <c r="B8867">
        <v>1</v>
      </c>
      <c r="C8867" t="s">
        <v>80</v>
      </c>
      <c r="D8867" t="s">
        <v>101</v>
      </c>
      <c r="E8867" t="s">
        <v>141</v>
      </c>
      <c r="F8867" t="s">
        <v>24054</v>
      </c>
      <c r="G8867" t="s">
        <v>143</v>
      </c>
      <c r="H8867" t="s">
        <v>144</v>
      </c>
      <c r="I8867" t="s">
        <v>136</v>
      </c>
      <c r="J8867" t="s">
        <v>137</v>
      </c>
      <c r="K8867" t="s">
        <v>138</v>
      </c>
      <c r="L8867" t="s">
        <v>24055</v>
      </c>
      <c r="M8867" t="s">
        <v>24056</v>
      </c>
      <c r="N8867">
        <v>1.979166666</v>
      </c>
      <c r="O8867">
        <v>0</v>
      </c>
      <c r="P8867">
        <v>13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7.096454551098609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7.096454551098609</v>
      </c>
    </row>
    <row r="8868" spans="1:31" x14ac:dyDescent="0.3">
      <c r="A8868">
        <v>2644483</v>
      </c>
      <c r="B8868">
        <v>1</v>
      </c>
      <c r="C8868" t="s">
        <v>80</v>
      </c>
      <c r="D8868" t="s">
        <v>93</v>
      </c>
      <c r="E8868" t="s">
        <v>194</v>
      </c>
      <c r="F8868" t="s">
        <v>4483</v>
      </c>
      <c r="G8868" t="s">
        <v>562</v>
      </c>
      <c r="H8868" t="s">
        <v>144</v>
      </c>
      <c r="I8868" t="s">
        <v>136</v>
      </c>
      <c r="J8868" t="s">
        <v>137</v>
      </c>
      <c r="K8868" t="s">
        <v>138</v>
      </c>
      <c r="L8868" t="s">
        <v>24057</v>
      </c>
      <c r="M8868" t="s">
        <v>24058</v>
      </c>
      <c r="N8868">
        <v>0.169444444</v>
      </c>
      <c r="O8868">
        <v>0</v>
      </c>
      <c r="P8868">
        <v>750</v>
      </c>
      <c r="Q8868">
        <v>50</v>
      </c>
      <c r="R8868">
        <v>496</v>
      </c>
      <c r="S8868">
        <v>20</v>
      </c>
      <c r="T8868">
        <v>333</v>
      </c>
      <c r="U8868">
        <v>0</v>
      </c>
      <c r="V8868">
        <v>1</v>
      </c>
      <c r="W8868">
        <v>0</v>
      </c>
      <c r="X8868">
        <v>50.540986285905817</v>
      </c>
      <c r="Y8868">
        <v>43.53713901383577</v>
      </c>
      <c r="Z8868">
        <v>249.27409357450836</v>
      </c>
      <c r="AA8868">
        <v>36.467971971539569</v>
      </c>
      <c r="AB8868">
        <v>147.06864727739639</v>
      </c>
      <c r="AC8868">
        <v>0</v>
      </c>
      <c r="AD8868">
        <v>0</v>
      </c>
      <c r="AE8868">
        <v>526.88883812318591</v>
      </c>
    </row>
    <row r="8869" spans="1:31" x14ac:dyDescent="0.3">
      <c r="A8869">
        <v>2644675</v>
      </c>
      <c r="B8869">
        <v>1</v>
      </c>
      <c r="C8869" t="s">
        <v>80</v>
      </c>
      <c r="D8869" t="s">
        <v>105</v>
      </c>
      <c r="E8869" t="s">
        <v>152</v>
      </c>
      <c r="F8869" t="s">
        <v>24059</v>
      </c>
      <c r="G8869" t="s">
        <v>220</v>
      </c>
      <c r="H8869" t="s">
        <v>135</v>
      </c>
      <c r="I8869" t="s">
        <v>136</v>
      </c>
      <c r="J8869" t="s">
        <v>137</v>
      </c>
      <c r="K8869" t="s">
        <v>162</v>
      </c>
      <c r="L8869" t="s">
        <v>24060</v>
      </c>
      <c r="M8869" t="s">
        <v>24061</v>
      </c>
      <c r="N8869">
        <v>1.433611111</v>
      </c>
      <c r="O8869">
        <v>0</v>
      </c>
      <c r="P8869">
        <v>389</v>
      </c>
      <c r="Q8869">
        <v>0</v>
      </c>
      <c r="R8869">
        <v>0</v>
      </c>
      <c r="S8869">
        <v>0</v>
      </c>
      <c r="T8869">
        <v>18</v>
      </c>
      <c r="U8869">
        <v>0</v>
      </c>
      <c r="V8869">
        <v>0</v>
      </c>
      <c r="W8869">
        <v>0</v>
      </c>
      <c r="X8869">
        <v>179.34431668909048</v>
      </c>
      <c r="Y8869">
        <v>0</v>
      </c>
      <c r="Z8869">
        <v>0</v>
      </c>
      <c r="AA8869">
        <v>0</v>
      </c>
      <c r="AB8869">
        <v>22.759166573526954</v>
      </c>
      <c r="AC8869">
        <v>0</v>
      </c>
      <c r="AD8869">
        <v>0</v>
      </c>
      <c r="AE8869">
        <v>202.10348326261743</v>
      </c>
    </row>
    <row r="8870" spans="1:31" x14ac:dyDescent="0.3">
      <c r="A8870">
        <v>2645050</v>
      </c>
      <c r="B8870">
        <v>1</v>
      </c>
      <c r="C8870" t="s">
        <v>80</v>
      </c>
      <c r="D8870" t="s">
        <v>105</v>
      </c>
      <c r="E8870" t="s">
        <v>165</v>
      </c>
      <c r="F8870" t="s">
        <v>24062</v>
      </c>
      <c r="G8870" t="s">
        <v>154</v>
      </c>
      <c r="H8870" t="s">
        <v>135</v>
      </c>
      <c r="I8870" t="s">
        <v>136</v>
      </c>
      <c r="J8870" t="s">
        <v>137</v>
      </c>
      <c r="K8870" t="s">
        <v>138</v>
      </c>
      <c r="L8870" t="s">
        <v>24063</v>
      </c>
      <c r="M8870" t="s">
        <v>24064</v>
      </c>
      <c r="N8870">
        <v>1.491666666</v>
      </c>
      <c r="O8870">
        <v>0</v>
      </c>
      <c r="P8870">
        <v>78</v>
      </c>
      <c r="Q8870">
        <v>0</v>
      </c>
      <c r="R8870">
        <v>0</v>
      </c>
      <c r="S8870">
        <v>0</v>
      </c>
      <c r="T8870">
        <v>5</v>
      </c>
      <c r="U8870">
        <v>0</v>
      </c>
      <c r="V8870">
        <v>0</v>
      </c>
      <c r="W8870">
        <v>0</v>
      </c>
      <c r="X8870">
        <v>34.248654085128734</v>
      </c>
      <c r="Y8870">
        <v>0</v>
      </c>
      <c r="Z8870">
        <v>0</v>
      </c>
      <c r="AA8870">
        <v>0</v>
      </c>
      <c r="AB8870">
        <v>7.1662855357026949</v>
      </c>
      <c r="AC8870">
        <v>0</v>
      </c>
      <c r="AD8870">
        <v>0</v>
      </c>
      <c r="AE8870">
        <v>41.414939620831433</v>
      </c>
    </row>
    <row r="8871" spans="1:31" x14ac:dyDescent="0.3">
      <c r="A8871">
        <v>2645150</v>
      </c>
      <c r="B8871">
        <v>1</v>
      </c>
      <c r="C8871" t="s">
        <v>80</v>
      </c>
      <c r="D8871" t="s">
        <v>107</v>
      </c>
      <c r="E8871" t="s">
        <v>132</v>
      </c>
      <c r="F8871" t="s">
        <v>24065</v>
      </c>
      <c r="G8871" t="s">
        <v>268</v>
      </c>
      <c r="H8871" t="s">
        <v>135</v>
      </c>
      <c r="I8871" t="s">
        <v>136</v>
      </c>
      <c r="J8871" t="s">
        <v>137</v>
      </c>
      <c r="K8871" t="s">
        <v>138</v>
      </c>
      <c r="L8871" t="s">
        <v>24066</v>
      </c>
      <c r="M8871" t="s">
        <v>24067</v>
      </c>
      <c r="N8871">
        <v>2.656111111</v>
      </c>
      <c r="O8871">
        <v>0</v>
      </c>
      <c r="P8871">
        <v>4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4.1687340303863181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4.1687340303863181</v>
      </c>
    </row>
    <row r="8872" spans="1:31" x14ac:dyDescent="0.3">
      <c r="A8872">
        <v>2644881</v>
      </c>
      <c r="B8872">
        <v>1</v>
      </c>
      <c r="C8872" t="s">
        <v>81</v>
      </c>
      <c r="D8872" t="s">
        <v>128</v>
      </c>
      <c r="E8872" t="s">
        <v>147</v>
      </c>
      <c r="F8872" t="s">
        <v>8305</v>
      </c>
      <c r="G8872" t="s">
        <v>149</v>
      </c>
      <c r="H8872" t="s">
        <v>144</v>
      </c>
      <c r="I8872" t="s">
        <v>136</v>
      </c>
      <c r="J8872" t="s">
        <v>137</v>
      </c>
      <c r="K8872" t="s">
        <v>138</v>
      </c>
      <c r="L8872" t="s">
        <v>24068</v>
      </c>
      <c r="M8872" t="s">
        <v>24069</v>
      </c>
      <c r="N8872">
        <v>0.112777777</v>
      </c>
      <c r="O8872">
        <v>0</v>
      </c>
      <c r="P8872">
        <v>0</v>
      </c>
      <c r="Q8872">
        <v>0</v>
      </c>
      <c r="R8872">
        <v>0</v>
      </c>
      <c r="S8872">
        <v>14</v>
      </c>
      <c r="T8872">
        <v>0</v>
      </c>
      <c r="U8872">
        <v>26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82.302109584813266</v>
      </c>
      <c r="AB8872">
        <v>0</v>
      </c>
      <c r="AC8872">
        <v>525.29750484244812</v>
      </c>
      <c r="AD8872">
        <v>0</v>
      </c>
      <c r="AE8872">
        <v>607.59961442726137</v>
      </c>
    </row>
    <row r="8873" spans="1:31" x14ac:dyDescent="0.3">
      <c r="A8873">
        <v>2644489</v>
      </c>
      <c r="B8873">
        <v>1</v>
      </c>
      <c r="C8873" t="s">
        <v>81</v>
      </c>
      <c r="D8873" t="s">
        <v>117</v>
      </c>
      <c r="E8873" t="s">
        <v>141</v>
      </c>
      <c r="F8873" t="s">
        <v>24070</v>
      </c>
      <c r="G8873" t="s">
        <v>220</v>
      </c>
      <c r="H8873" t="s">
        <v>144</v>
      </c>
      <c r="I8873" t="s">
        <v>136</v>
      </c>
      <c r="J8873" t="s">
        <v>137</v>
      </c>
      <c r="K8873" t="s">
        <v>162</v>
      </c>
      <c r="L8873" t="s">
        <v>24071</v>
      </c>
      <c r="M8873" t="s">
        <v>24072</v>
      </c>
      <c r="N8873">
        <v>5.0661111109999997</v>
      </c>
      <c r="O8873">
        <v>10</v>
      </c>
      <c r="P8873">
        <v>1029</v>
      </c>
      <c r="Q8873">
        <v>104</v>
      </c>
      <c r="R8873">
        <v>244</v>
      </c>
      <c r="S8873">
        <v>17</v>
      </c>
      <c r="T8873">
        <v>108</v>
      </c>
      <c r="U8873">
        <v>3</v>
      </c>
      <c r="V8873">
        <v>0</v>
      </c>
      <c r="W8873">
        <v>24.815922325591178</v>
      </c>
      <c r="X8873">
        <v>1187.9886189261983</v>
      </c>
      <c r="Y8873">
        <v>3708.7047575522765</v>
      </c>
      <c r="Z8873">
        <v>4136.3956437352244</v>
      </c>
      <c r="AA8873">
        <v>829.64580819251853</v>
      </c>
      <c r="AB8873">
        <v>908.89315409005917</v>
      </c>
      <c r="AC8873">
        <v>631.9848519953656</v>
      </c>
      <c r="AD8873">
        <v>0</v>
      </c>
      <c r="AE8873">
        <v>11428.428756817235</v>
      </c>
    </row>
    <row r="8874" spans="1:31" x14ac:dyDescent="0.3">
      <c r="A8874">
        <v>2645093</v>
      </c>
      <c r="B8874">
        <v>1</v>
      </c>
      <c r="C8874" t="s">
        <v>80</v>
      </c>
      <c r="D8874" t="s">
        <v>98</v>
      </c>
      <c r="E8874" t="s">
        <v>152</v>
      </c>
      <c r="F8874" t="s">
        <v>17822</v>
      </c>
      <c r="G8874" t="s">
        <v>191</v>
      </c>
      <c r="H8874" t="s">
        <v>135</v>
      </c>
      <c r="I8874" t="s">
        <v>136</v>
      </c>
      <c r="J8874" t="s">
        <v>137</v>
      </c>
      <c r="K8874" t="s">
        <v>138</v>
      </c>
      <c r="L8874" t="s">
        <v>24073</v>
      </c>
      <c r="M8874" t="s">
        <v>24074</v>
      </c>
      <c r="N8874">
        <v>1.0877777769999999</v>
      </c>
      <c r="O8874">
        <v>0</v>
      </c>
      <c r="P8874">
        <v>163</v>
      </c>
      <c r="Q8874">
        <v>0</v>
      </c>
      <c r="R8874">
        <v>5</v>
      </c>
      <c r="S8874">
        <v>0</v>
      </c>
      <c r="T8874">
        <v>28</v>
      </c>
      <c r="U8874">
        <v>0</v>
      </c>
      <c r="V8874">
        <v>0</v>
      </c>
      <c r="W8874">
        <v>0</v>
      </c>
      <c r="X8874">
        <v>52.07833887266851</v>
      </c>
      <c r="Y8874">
        <v>0</v>
      </c>
      <c r="Z8874">
        <v>19.863533997298966</v>
      </c>
      <c r="AA8874">
        <v>0</v>
      </c>
      <c r="AB8874">
        <v>20.853442448649478</v>
      </c>
      <c r="AC8874">
        <v>0</v>
      </c>
      <c r="AD8874">
        <v>0</v>
      </c>
      <c r="AE8874">
        <v>92.795315318616957</v>
      </c>
    </row>
    <row r="8875" spans="1:31" x14ac:dyDescent="0.3">
      <c r="A8875">
        <v>2644552</v>
      </c>
      <c r="B8875">
        <v>1</v>
      </c>
      <c r="C8875" t="s">
        <v>81</v>
      </c>
      <c r="D8875" t="s">
        <v>117</v>
      </c>
      <c r="E8875" t="s">
        <v>147</v>
      </c>
      <c r="F8875" t="s">
        <v>24075</v>
      </c>
      <c r="G8875" t="s">
        <v>149</v>
      </c>
      <c r="H8875" t="s">
        <v>144</v>
      </c>
      <c r="I8875" t="s">
        <v>241</v>
      </c>
      <c r="J8875" t="s">
        <v>137</v>
      </c>
      <c r="K8875" t="s">
        <v>138</v>
      </c>
      <c r="L8875" t="s">
        <v>24076</v>
      </c>
      <c r="M8875" t="s">
        <v>24077</v>
      </c>
      <c r="N8875">
        <v>3.8888880000000001E-3</v>
      </c>
      <c r="O8875">
        <v>1</v>
      </c>
      <c r="P8875">
        <v>286</v>
      </c>
      <c r="Q8875">
        <v>12</v>
      </c>
      <c r="R8875">
        <v>28</v>
      </c>
      <c r="S8875">
        <v>0</v>
      </c>
      <c r="T8875">
        <v>11</v>
      </c>
      <c r="U8875">
        <v>0</v>
      </c>
      <c r="V8875">
        <v>0</v>
      </c>
      <c r="W8875">
        <v>1.0852110149999999E-3</v>
      </c>
      <c r="X8875">
        <v>0.1880771664209504</v>
      </c>
      <c r="Y8875">
        <v>1.6236676498587999E-2</v>
      </c>
      <c r="Z8875">
        <v>7.2814329910633496E-2</v>
      </c>
      <c r="AA8875">
        <v>0</v>
      </c>
      <c r="AB8875">
        <v>3.7522280530770002E-2</v>
      </c>
      <c r="AC8875">
        <v>0</v>
      </c>
      <c r="AD8875">
        <v>0</v>
      </c>
      <c r="AE8875">
        <v>0.31573566437594192</v>
      </c>
    </row>
    <row r="8876" spans="1:31" x14ac:dyDescent="0.3">
      <c r="A8876">
        <v>2644303</v>
      </c>
      <c r="B8876">
        <v>1</v>
      </c>
      <c r="C8876" t="s">
        <v>80</v>
      </c>
      <c r="D8876" t="s">
        <v>93</v>
      </c>
      <c r="E8876" t="s">
        <v>147</v>
      </c>
      <c r="F8876" t="s">
        <v>15995</v>
      </c>
      <c r="G8876" t="s">
        <v>149</v>
      </c>
      <c r="H8876" t="s">
        <v>144</v>
      </c>
      <c r="I8876" t="s">
        <v>136</v>
      </c>
      <c r="J8876" t="s">
        <v>137</v>
      </c>
      <c r="K8876" t="s">
        <v>138</v>
      </c>
      <c r="L8876" t="s">
        <v>24078</v>
      </c>
      <c r="M8876" t="s">
        <v>24079</v>
      </c>
      <c r="N8876">
        <v>1.166666666</v>
      </c>
      <c r="O8876">
        <v>1</v>
      </c>
      <c r="P8876">
        <v>287</v>
      </c>
      <c r="Q8876">
        <v>21</v>
      </c>
      <c r="R8876">
        <v>131</v>
      </c>
      <c r="S8876">
        <v>6</v>
      </c>
      <c r="T8876">
        <v>71</v>
      </c>
      <c r="U8876">
        <v>0</v>
      </c>
      <c r="V8876">
        <v>0</v>
      </c>
      <c r="W8876">
        <v>0.63365647201912223</v>
      </c>
      <c r="X8876">
        <v>101.45777118751488</v>
      </c>
      <c r="Y8876">
        <v>533.03142923612768</v>
      </c>
      <c r="Z8876">
        <v>765.70099282339936</v>
      </c>
      <c r="AA8876">
        <v>74.665905160540703</v>
      </c>
      <c r="AB8876">
        <v>111.20493224255237</v>
      </c>
      <c r="AC8876">
        <v>0</v>
      </c>
      <c r="AD8876">
        <v>0</v>
      </c>
      <c r="AE8876">
        <v>1586.6946871221539</v>
      </c>
    </row>
    <row r="8877" spans="1:31" x14ac:dyDescent="0.3">
      <c r="A8877">
        <v>2644944</v>
      </c>
      <c r="B8877">
        <v>1</v>
      </c>
      <c r="C8877" t="s">
        <v>80</v>
      </c>
      <c r="D8877" t="s">
        <v>98</v>
      </c>
      <c r="E8877" t="s">
        <v>165</v>
      </c>
      <c r="F8877" t="s">
        <v>24080</v>
      </c>
      <c r="G8877" t="s">
        <v>224</v>
      </c>
      <c r="H8877" t="s">
        <v>135</v>
      </c>
      <c r="I8877" t="s">
        <v>136</v>
      </c>
      <c r="J8877" t="s">
        <v>137</v>
      </c>
      <c r="K8877" t="s">
        <v>138</v>
      </c>
      <c r="L8877" t="s">
        <v>24081</v>
      </c>
      <c r="M8877" t="s">
        <v>24082</v>
      </c>
      <c r="N8877">
        <v>1.9513888880000001</v>
      </c>
      <c r="O8877">
        <v>0</v>
      </c>
      <c r="P8877">
        <v>13</v>
      </c>
      <c r="Q8877">
        <v>0</v>
      </c>
      <c r="R8877">
        <v>10</v>
      </c>
      <c r="S8877">
        <v>0</v>
      </c>
      <c r="T8877">
        <v>9</v>
      </c>
      <c r="U8877">
        <v>0</v>
      </c>
      <c r="V8877">
        <v>0</v>
      </c>
      <c r="W8877">
        <v>0</v>
      </c>
      <c r="X8877">
        <v>5.2619286849208891</v>
      </c>
      <c r="Y8877">
        <v>0</v>
      </c>
      <c r="Z8877">
        <v>14.244994157090591</v>
      </c>
      <c r="AA8877">
        <v>0</v>
      </c>
      <c r="AB8877">
        <v>9.3085269305614542</v>
      </c>
      <c r="AC8877">
        <v>0</v>
      </c>
      <c r="AD8877">
        <v>0</v>
      </c>
      <c r="AE8877">
        <v>28.815449772572933</v>
      </c>
    </row>
    <row r="8878" spans="1:31" x14ac:dyDescent="0.3">
      <c r="A8878">
        <v>2644947</v>
      </c>
      <c r="B8878">
        <v>1</v>
      </c>
      <c r="C8878" t="s">
        <v>80</v>
      </c>
      <c r="D8878" t="s">
        <v>96</v>
      </c>
      <c r="E8878" t="s">
        <v>132</v>
      </c>
      <c r="F8878" t="s">
        <v>24083</v>
      </c>
      <c r="G8878" t="s">
        <v>228</v>
      </c>
      <c r="H8878" t="s">
        <v>135</v>
      </c>
      <c r="I8878" t="s">
        <v>136</v>
      </c>
      <c r="J8878" t="s">
        <v>137</v>
      </c>
      <c r="K8878" t="s">
        <v>138</v>
      </c>
      <c r="L8878" t="s">
        <v>24084</v>
      </c>
      <c r="M8878" t="s">
        <v>24085</v>
      </c>
      <c r="N8878">
        <v>1.859444444</v>
      </c>
      <c r="O8878">
        <v>0</v>
      </c>
      <c r="P8878">
        <v>1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0.733129484572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0.733129484572</v>
      </c>
    </row>
    <row r="8879" spans="1:31" x14ac:dyDescent="0.3">
      <c r="A8879">
        <v>2644878</v>
      </c>
      <c r="B8879">
        <v>1</v>
      </c>
      <c r="C8879" t="s">
        <v>81</v>
      </c>
      <c r="D8879" t="s">
        <v>123</v>
      </c>
      <c r="E8879" t="s">
        <v>165</v>
      </c>
      <c r="F8879" t="s">
        <v>24086</v>
      </c>
      <c r="G8879" t="s">
        <v>224</v>
      </c>
      <c r="H8879" t="s">
        <v>135</v>
      </c>
      <c r="I8879" t="s">
        <v>136</v>
      </c>
      <c r="J8879" t="s">
        <v>137</v>
      </c>
      <c r="K8879" t="s">
        <v>138</v>
      </c>
      <c r="L8879" t="s">
        <v>24087</v>
      </c>
      <c r="M8879" t="s">
        <v>24088</v>
      </c>
      <c r="N8879">
        <v>2.5080555549999999</v>
      </c>
      <c r="O8879">
        <v>0</v>
      </c>
      <c r="P8879">
        <v>29</v>
      </c>
      <c r="Q8879">
        <v>0</v>
      </c>
      <c r="R8879">
        <v>0</v>
      </c>
      <c r="S8879">
        <v>0</v>
      </c>
      <c r="T8879">
        <v>4</v>
      </c>
      <c r="U8879">
        <v>0</v>
      </c>
      <c r="V8879">
        <v>0</v>
      </c>
      <c r="W8879">
        <v>0</v>
      </c>
      <c r="X8879">
        <v>18.300167459660219</v>
      </c>
      <c r="Y8879">
        <v>0</v>
      </c>
      <c r="Z8879">
        <v>0</v>
      </c>
      <c r="AA8879">
        <v>0</v>
      </c>
      <c r="AB8879">
        <v>6.4344963479482358</v>
      </c>
      <c r="AC8879">
        <v>0</v>
      </c>
      <c r="AD8879">
        <v>0</v>
      </c>
      <c r="AE8879">
        <v>24.734663807608456</v>
      </c>
    </row>
    <row r="8880" spans="1:31" x14ac:dyDescent="0.3">
      <c r="A8880">
        <v>2644901</v>
      </c>
      <c r="B8880">
        <v>1</v>
      </c>
      <c r="C8880" t="s">
        <v>80</v>
      </c>
      <c r="D8880" t="s">
        <v>105</v>
      </c>
      <c r="E8880" t="s">
        <v>152</v>
      </c>
      <c r="F8880" t="s">
        <v>24089</v>
      </c>
      <c r="G8880" t="s">
        <v>220</v>
      </c>
      <c r="H8880" t="s">
        <v>135</v>
      </c>
      <c r="I8880" t="s">
        <v>136</v>
      </c>
      <c r="J8880" t="s">
        <v>137</v>
      </c>
      <c r="K8880" t="s">
        <v>162</v>
      </c>
      <c r="L8880" t="s">
        <v>24090</v>
      </c>
      <c r="M8880" t="s">
        <v>24091</v>
      </c>
      <c r="N8880">
        <v>1.0191666660000001</v>
      </c>
      <c r="O8880">
        <v>0</v>
      </c>
      <c r="P8880">
        <v>308</v>
      </c>
      <c r="Q8880">
        <v>0</v>
      </c>
      <c r="R8880">
        <v>0</v>
      </c>
      <c r="S8880">
        <v>0</v>
      </c>
      <c r="T8880">
        <v>2</v>
      </c>
      <c r="U8880">
        <v>0</v>
      </c>
      <c r="V8880">
        <v>0</v>
      </c>
      <c r="W8880">
        <v>0</v>
      </c>
      <c r="X8880">
        <v>105.0784774691908</v>
      </c>
      <c r="Y8880">
        <v>0</v>
      </c>
      <c r="Z8880">
        <v>0</v>
      </c>
      <c r="AA8880">
        <v>0</v>
      </c>
      <c r="AB8880">
        <v>2.5604669358524195</v>
      </c>
      <c r="AC8880">
        <v>0</v>
      </c>
      <c r="AD8880">
        <v>0</v>
      </c>
      <c r="AE8880">
        <v>107.63894440504322</v>
      </c>
    </row>
    <row r="8881" spans="1:31" x14ac:dyDescent="0.3">
      <c r="A8881">
        <v>2644778</v>
      </c>
      <c r="B8881">
        <v>1</v>
      </c>
      <c r="C8881" t="s">
        <v>80</v>
      </c>
      <c r="D8881" t="s">
        <v>83</v>
      </c>
      <c r="E8881" t="s">
        <v>165</v>
      </c>
      <c r="F8881" t="s">
        <v>24092</v>
      </c>
      <c r="G8881" t="s">
        <v>183</v>
      </c>
      <c r="H8881" t="s">
        <v>135</v>
      </c>
      <c r="I8881" t="s">
        <v>136</v>
      </c>
      <c r="J8881" t="s">
        <v>3</v>
      </c>
      <c r="K8881" t="s">
        <v>138</v>
      </c>
      <c r="L8881" t="s">
        <v>24093</v>
      </c>
      <c r="M8881" t="s">
        <v>24094</v>
      </c>
      <c r="N8881">
        <v>3.0280555549999999</v>
      </c>
      <c r="O8881">
        <v>0</v>
      </c>
      <c r="P8881">
        <v>197</v>
      </c>
      <c r="Q8881">
        <v>0</v>
      </c>
      <c r="R8881">
        <v>0</v>
      </c>
      <c r="S8881">
        <v>0</v>
      </c>
      <c r="T8881">
        <v>35</v>
      </c>
      <c r="U8881">
        <v>0</v>
      </c>
      <c r="V8881">
        <v>0</v>
      </c>
      <c r="W8881">
        <v>0</v>
      </c>
      <c r="X8881">
        <v>204.72677625709957</v>
      </c>
      <c r="Y8881">
        <v>0</v>
      </c>
      <c r="Z8881">
        <v>0</v>
      </c>
      <c r="AA8881">
        <v>0</v>
      </c>
      <c r="AB8881">
        <v>75.252454911081884</v>
      </c>
      <c r="AC8881">
        <v>0</v>
      </c>
      <c r="AD8881">
        <v>0</v>
      </c>
      <c r="AE8881">
        <v>279.97923116818146</v>
      </c>
    </row>
    <row r="8882" spans="1:31" x14ac:dyDescent="0.3">
      <c r="A8882">
        <v>2645024</v>
      </c>
      <c r="B8882">
        <v>1</v>
      </c>
      <c r="C8882" t="s">
        <v>80</v>
      </c>
      <c r="D8882" t="s">
        <v>88</v>
      </c>
      <c r="E8882" t="s">
        <v>141</v>
      </c>
      <c r="F8882" t="s">
        <v>24095</v>
      </c>
      <c r="G8882" t="s">
        <v>448</v>
      </c>
      <c r="H8882" t="s">
        <v>144</v>
      </c>
      <c r="I8882" t="s">
        <v>136</v>
      </c>
      <c r="J8882" t="s">
        <v>137</v>
      </c>
      <c r="K8882" t="s">
        <v>138</v>
      </c>
      <c r="L8882" t="s">
        <v>24096</v>
      </c>
      <c r="M8882" t="s">
        <v>24097</v>
      </c>
      <c r="N8882">
        <v>2.594166666</v>
      </c>
      <c r="O8882">
        <v>0</v>
      </c>
      <c r="P8882">
        <v>799</v>
      </c>
      <c r="Q8882">
        <v>0</v>
      </c>
      <c r="R8882">
        <v>1</v>
      </c>
      <c r="S8882">
        <v>0</v>
      </c>
      <c r="T8882">
        <v>126</v>
      </c>
      <c r="U8882">
        <v>0</v>
      </c>
      <c r="V8882">
        <v>0</v>
      </c>
      <c r="W8882">
        <v>0</v>
      </c>
      <c r="X8882">
        <v>628.16550719990937</v>
      </c>
      <c r="Y8882">
        <v>0</v>
      </c>
      <c r="Z8882">
        <v>0.70512895414499999</v>
      </c>
      <c r="AA8882">
        <v>0</v>
      </c>
      <c r="AB8882">
        <v>559.4831515097884</v>
      </c>
      <c r="AC8882">
        <v>0</v>
      </c>
      <c r="AD8882">
        <v>0</v>
      </c>
      <c r="AE8882">
        <v>1188.3537876638429</v>
      </c>
    </row>
    <row r="8883" spans="1:31" x14ac:dyDescent="0.3">
      <c r="A8883">
        <v>2645010</v>
      </c>
      <c r="B8883">
        <v>1</v>
      </c>
      <c r="C8883" t="s">
        <v>81</v>
      </c>
      <c r="D8883" t="s">
        <v>123</v>
      </c>
      <c r="E8883" t="s">
        <v>147</v>
      </c>
      <c r="F8883" t="s">
        <v>3309</v>
      </c>
      <c r="G8883" t="s">
        <v>149</v>
      </c>
      <c r="H8883" t="s">
        <v>144</v>
      </c>
      <c r="I8883" t="s">
        <v>136</v>
      </c>
      <c r="J8883" t="s">
        <v>137</v>
      </c>
      <c r="K8883" t="s">
        <v>138</v>
      </c>
      <c r="L8883" t="s">
        <v>24098</v>
      </c>
      <c r="M8883" t="s">
        <v>24099</v>
      </c>
      <c r="N8883">
        <v>1.941944444</v>
      </c>
      <c r="O8883">
        <v>0</v>
      </c>
      <c r="P8883">
        <v>9</v>
      </c>
      <c r="Q8883">
        <v>0</v>
      </c>
      <c r="R8883">
        <v>115</v>
      </c>
      <c r="S8883">
        <v>0</v>
      </c>
      <c r="T8883">
        <v>11</v>
      </c>
      <c r="U8883">
        <v>0</v>
      </c>
      <c r="V8883">
        <v>0</v>
      </c>
      <c r="W8883">
        <v>0</v>
      </c>
      <c r="X8883">
        <v>13.8294782098036</v>
      </c>
      <c r="Y8883">
        <v>0</v>
      </c>
      <c r="Z8883">
        <v>723.00672078359753</v>
      </c>
      <c r="AA8883">
        <v>0</v>
      </c>
      <c r="AB8883">
        <v>24.8415251687744</v>
      </c>
      <c r="AC8883">
        <v>0</v>
      </c>
      <c r="AD8883">
        <v>0</v>
      </c>
      <c r="AE8883">
        <v>761.67772416217554</v>
      </c>
    </row>
    <row r="8884" spans="1:31" x14ac:dyDescent="0.3">
      <c r="A8884">
        <v>2645070</v>
      </c>
      <c r="B8884">
        <v>1</v>
      </c>
      <c r="C8884" t="s">
        <v>80</v>
      </c>
      <c r="D8884" t="s">
        <v>107</v>
      </c>
      <c r="E8884" t="s">
        <v>152</v>
      </c>
      <c r="F8884" t="s">
        <v>24100</v>
      </c>
      <c r="G8884" t="s">
        <v>191</v>
      </c>
      <c r="H8884" t="s">
        <v>135</v>
      </c>
      <c r="I8884" t="s">
        <v>136</v>
      </c>
      <c r="J8884" t="s">
        <v>137</v>
      </c>
      <c r="K8884" t="s">
        <v>138</v>
      </c>
      <c r="L8884" t="s">
        <v>24101</v>
      </c>
      <c r="M8884" t="s">
        <v>24102</v>
      </c>
      <c r="N8884">
        <v>3.8797222219999998</v>
      </c>
      <c r="O8884">
        <v>0</v>
      </c>
      <c r="P8884">
        <v>1</v>
      </c>
      <c r="Q8884">
        <v>0</v>
      </c>
      <c r="R8884">
        <v>2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1.9677926236985517</v>
      </c>
      <c r="Y8884">
        <v>0</v>
      </c>
      <c r="Z8884">
        <v>8.2933066026019926</v>
      </c>
      <c r="AA8884">
        <v>0</v>
      </c>
      <c r="AB8884">
        <v>0</v>
      </c>
      <c r="AC8884">
        <v>0</v>
      </c>
      <c r="AD8884">
        <v>0</v>
      </c>
      <c r="AE8884">
        <v>10.261099226300544</v>
      </c>
    </row>
    <row r="8885" spans="1:31" x14ac:dyDescent="0.3">
      <c r="A8885">
        <v>2644818</v>
      </c>
      <c r="B8885">
        <v>1</v>
      </c>
      <c r="C8885" t="s">
        <v>80</v>
      </c>
      <c r="D8885" t="s">
        <v>93</v>
      </c>
      <c r="E8885" t="s">
        <v>165</v>
      </c>
      <c r="F8885" t="s">
        <v>19950</v>
      </c>
      <c r="G8885" t="s">
        <v>224</v>
      </c>
      <c r="H8885" t="s">
        <v>135</v>
      </c>
      <c r="I8885" t="s">
        <v>136</v>
      </c>
      <c r="J8885" t="s">
        <v>137</v>
      </c>
      <c r="K8885" t="s">
        <v>138</v>
      </c>
      <c r="L8885" t="s">
        <v>24103</v>
      </c>
      <c r="M8885" t="s">
        <v>24104</v>
      </c>
      <c r="N8885">
        <v>5.5730555549999998</v>
      </c>
      <c r="O8885">
        <v>0</v>
      </c>
      <c r="P8885">
        <v>0</v>
      </c>
      <c r="Q8885">
        <v>0</v>
      </c>
      <c r="R8885">
        <v>10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461.99652303094587</v>
      </c>
      <c r="AA8885">
        <v>0</v>
      </c>
      <c r="AB8885">
        <v>0</v>
      </c>
      <c r="AC8885">
        <v>0</v>
      </c>
      <c r="AD8885">
        <v>0</v>
      </c>
      <c r="AE8885">
        <v>461.99652303094587</v>
      </c>
    </row>
    <row r="8886" spans="1:31" x14ac:dyDescent="0.3">
      <c r="A8886">
        <v>2644698</v>
      </c>
      <c r="B8886">
        <v>1</v>
      </c>
      <c r="C8886" t="s">
        <v>80</v>
      </c>
      <c r="D8886" t="s">
        <v>84</v>
      </c>
      <c r="E8886" t="s">
        <v>165</v>
      </c>
      <c r="F8886" t="s">
        <v>1520</v>
      </c>
      <c r="G8886" t="s">
        <v>5652</v>
      </c>
      <c r="H8886" t="s">
        <v>135</v>
      </c>
      <c r="I8886" t="s">
        <v>136</v>
      </c>
      <c r="J8886" t="s">
        <v>137</v>
      </c>
      <c r="K8886" t="s">
        <v>138</v>
      </c>
      <c r="L8886" t="s">
        <v>24105</v>
      </c>
      <c r="M8886" t="s">
        <v>24106</v>
      </c>
      <c r="N8886">
        <v>2.0724999999999998</v>
      </c>
      <c r="O8886">
        <v>0</v>
      </c>
      <c r="P8886">
        <v>235</v>
      </c>
      <c r="Q8886">
        <v>0</v>
      </c>
      <c r="R8886">
        <v>0</v>
      </c>
      <c r="S8886">
        <v>0</v>
      </c>
      <c r="T8886">
        <v>18</v>
      </c>
      <c r="U8886">
        <v>0</v>
      </c>
      <c r="V8886">
        <v>0</v>
      </c>
      <c r="W8886">
        <v>0</v>
      </c>
      <c r="X8886">
        <v>131.40075637442811</v>
      </c>
      <c r="Y8886">
        <v>0</v>
      </c>
      <c r="Z8886">
        <v>0</v>
      </c>
      <c r="AA8886">
        <v>0</v>
      </c>
      <c r="AB8886">
        <v>66.485941790961846</v>
      </c>
      <c r="AC8886">
        <v>0</v>
      </c>
      <c r="AD8886">
        <v>0</v>
      </c>
      <c r="AE8886">
        <v>197.88669816538996</v>
      </c>
    </row>
    <row r="8887" spans="1:31" x14ac:dyDescent="0.3">
      <c r="A8887">
        <v>2644506</v>
      </c>
      <c r="B8887">
        <v>1</v>
      </c>
      <c r="C8887" t="s">
        <v>80</v>
      </c>
      <c r="D8887" t="s">
        <v>105</v>
      </c>
      <c r="E8887" t="s">
        <v>132</v>
      </c>
      <c r="F8887" t="s">
        <v>24107</v>
      </c>
      <c r="G8887" t="s">
        <v>134</v>
      </c>
      <c r="H8887" t="s">
        <v>135</v>
      </c>
      <c r="I8887" t="s">
        <v>136</v>
      </c>
      <c r="J8887" t="s">
        <v>137</v>
      </c>
      <c r="K8887" t="s">
        <v>138</v>
      </c>
      <c r="L8887" t="s">
        <v>24108</v>
      </c>
      <c r="M8887" t="s">
        <v>24109</v>
      </c>
      <c r="N8887">
        <v>8.6130555550000008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1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41.270985715916055</v>
      </c>
      <c r="AC8887">
        <v>0</v>
      </c>
      <c r="AD8887">
        <v>0</v>
      </c>
      <c r="AE8887">
        <v>41.270985715916055</v>
      </c>
    </row>
    <row r="8888" spans="1:31" x14ac:dyDescent="0.3">
      <c r="A8888">
        <v>2644320</v>
      </c>
      <c r="B8888">
        <v>1</v>
      </c>
      <c r="C8888" t="s">
        <v>80</v>
      </c>
      <c r="D8888" t="s">
        <v>95</v>
      </c>
      <c r="E8888" t="s">
        <v>181</v>
      </c>
      <c r="F8888" t="s">
        <v>24110</v>
      </c>
      <c r="G8888" t="s">
        <v>149</v>
      </c>
      <c r="H8888" t="s">
        <v>144</v>
      </c>
      <c r="I8888" t="s">
        <v>136</v>
      </c>
      <c r="J8888" t="s">
        <v>137</v>
      </c>
      <c r="K8888" t="s">
        <v>138</v>
      </c>
      <c r="L8888" t="s">
        <v>24111</v>
      </c>
      <c r="M8888" t="s">
        <v>24112</v>
      </c>
      <c r="N8888">
        <v>0.233333333</v>
      </c>
      <c r="O8888">
        <v>7</v>
      </c>
      <c r="P8888">
        <v>1477</v>
      </c>
      <c r="Q8888">
        <v>25</v>
      </c>
      <c r="R8888">
        <v>17</v>
      </c>
      <c r="S8888">
        <v>56</v>
      </c>
      <c r="T8888">
        <v>132</v>
      </c>
      <c r="U8888">
        <v>7</v>
      </c>
      <c r="V8888">
        <v>0</v>
      </c>
      <c r="W8888">
        <v>1.0050273086673633</v>
      </c>
      <c r="X8888">
        <v>60.529824483432797</v>
      </c>
      <c r="Y8888">
        <v>15.862831345166398</v>
      </c>
      <c r="Z8888">
        <v>3.8027254164293329</v>
      </c>
      <c r="AA8888">
        <v>201.84267236754809</v>
      </c>
      <c r="AB8888">
        <v>22.199620449605003</v>
      </c>
      <c r="AC8888">
        <v>104.26459159028947</v>
      </c>
      <c r="AD8888">
        <v>0</v>
      </c>
      <c r="AE8888">
        <v>409.50729296113843</v>
      </c>
    </row>
    <row r="8889" spans="1:31" x14ac:dyDescent="0.3">
      <c r="A8889">
        <v>2644529</v>
      </c>
      <c r="B8889">
        <v>1</v>
      </c>
      <c r="C8889" t="s">
        <v>80</v>
      </c>
      <c r="D8889" t="s">
        <v>90</v>
      </c>
      <c r="E8889" t="s">
        <v>152</v>
      </c>
      <c r="F8889" t="s">
        <v>24113</v>
      </c>
      <c r="G8889" t="s">
        <v>154</v>
      </c>
      <c r="H8889" t="s">
        <v>135</v>
      </c>
      <c r="I8889" t="s">
        <v>136</v>
      </c>
      <c r="J8889" t="s">
        <v>137</v>
      </c>
      <c r="K8889" t="s">
        <v>138</v>
      </c>
      <c r="L8889" t="s">
        <v>24114</v>
      </c>
      <c r="M8889" t="s">
        <v>24115</v>
      </c>
      <c r="N8889">
        <v>0.44555555499999999</v>
      </c>
      <c r="O8889">
        <v>0</v>
      </c>
      <c r="P8889">
        <v>657</v>
      </c>
      <c r="Q8889">
        <v>0</v>
      </c>
      <c r="R8889">
        <v>0</v>
      </c>
      <c r="S8889">
        <v>0</v>
      </c>
      <c r="T8889">
        <v>147</v>
      </c>
      <c r="U8889">
        <v>0</v>
      </c>
      <c r="V8889">
        <v>0</v>
      </c>
      <c r="W8889">
        <v>0</v>
      </c>
      <c r="X8889">
        <v>83.523654164090473</v>
      </c>
      <c r="Y8889">
        <v>0</v>
      </c>
      <c r="Z8889">
        <v>0</v>
      </c>
      <c r="AA8889">
        <v>0</v>
      </c>
      <c r="AB8889">
        <v>60.355524420928468</v>
      </c>
      <c r="AC8889">
        <v>0</v>
      </c>
      <c r="AD8889">
        <v>0</v>
      </c>
      <c r="AE8889">
        <v>143.87917858501893</v>
      </c>
    </row>
    <row r="8890" spans="1:31" x14ac:dyDescent="0.3">
      <c r="A8890">
        <v>2644884</v>
      </c>
      <c r="B8890">
        <v>1</v>
      </c>
      <c r="C8890" t="s">
        <v>80</v>
      </c>
      <c r="D8890" t="s">
        <v>85</v>
      </c>
      <c r="E8890" t="s">
        <v>214</v>
      </c>
      <c r="F8890" t="s">
        <v>24116</v>
      </c>
      <c r="G8890" t="s">
        <v>300</v>
      </c>
      <c r="H8890" t="s">
        <v>135</v>
      </c>
      <c r="I8890" t="s">
        <v>136</v>
      </c>
      <c r="J8890" t="s">
        <v>137</v>
      </c>
      <c r="K8890" t="s">
        <v>138</v>
      </c>
      <c r="L8890" t="s">
        <v>24117</v>
      </c>
      <c r="M8890" t="s">
        <v>24118</v>
      </c>
      <c r="N8890">
        <v>2.051388888</v>
      </c>
      <c r="O8890">
        <v>0</v>
      </c>
      <c r="P8890">
        <v>26</v>
      </c>
      <c r="Q8890">
        <v>0</v>
      </c>
      <c r="R8890">
        <v>0</v>
      </c>
      <c r="S8890">
        <v>0</v>
      </c>
      <c r="T8890">
        <v>12</v>
      </c>
      <c r="U8890">
        <v>0</v>
      </c>
      <c r="V8890">
        <v>0</v>
      </c>
      <c r="W8890">
        <v>0</v>
      </c>
      <c r="X8890">
        <v>19.093177494217493</v>
      </c>
      <c r="Y8890">
        <v>0</v>
      </c>
      <c r="Z8890">
        <v>0</v>
      </c>
      <c r="AA8890">
        <v>0</v>
      </c>
      <c r="AB8890">
        <v>77.067305962522326</v>
      </c>
      <c r="AC8890">
        <v>0</v>
      </c>
      <c r="AD8890">
        <v>0</v>
      </c>
      <c r="AE8890">
        <v>96.160483456739826</v>
      </c>
    </row>
    <row r="8891" spans="1:31" x14ac:dyDescent="0.3">
      <c r="A8891">
        <v>2644337</v>
      </c>
      <c r="B8891">
        <v>1</v>
      </c>
      <c r="C8891" t="s">
        <v>81</v>
      </c>
      <c r="D8891" t="s">
        <v>126</v>
      </c>
      <c r="E8891" t="s">
        <v>147</v>
      </c>
      <c r="F8891" t="s">
        <v>2561</v>
      </c>
      <c r="G8891" t="s">
        <v>149</v>
      </c>
      <c r="H8891" t="s">
        <v>144</v>
      </c>
      <c r="I8891" t="s">
        <v>136</v>
      </c>
      <c r="J8891" t="s">
        <v>137</v>
      </c>
      <c r="K8891" t="s">
        <v>138</v>
      </c>
      <c r="L8891" t="s">
        <v>24119</v>
      </c>
      <c r="M8891" t="s">
        <v>24120</v>
      </c>
      <c r="N8891">
        <v>0.325555555</v>
      </c>
      <c r="O8891">
        <v>7</v>
      </c>
      <c r="P8891">
        <v>305</v>
      </c>
      <c r="Q8891">
        <v>36</v>
      </c>
      <c r="R8891">
        <v>133</v>
      </c>
      <c r="S8891">
        <v>7</v>
      </c>
      <c r="T8891">
        <v>20</v>
      </c>
      <c r="U8891">
        <v>1</v>
      </c>
      <c r="V8891">
        <v>0</v>
      </c>
      <c r="W8891">
        <v>0.43867810532541579</v>
      </c>
      <c r="X8891">
        <v>13.25022914624722</v>
      </c>
      <c r="Y8891">
        <v>136.77842568198324</v>
      </c>
      <c r="Z8891">
        <v>75.03432087213956</v>
      </c>
      <c r="AA8891">
        <v>26.456972176679187</v>
      </c>
      <c r="AB8891">
        <v>7.8661670136353798</v>
      </c>
      <c r="AC8891">
        <v>47.682453492159993</v>
      </c>
      <c r="AD8891">
        <v>0</v>
      </c>
      <c r="AE8891">
        <v>307.50724648816998</v>
      </c>
    </row>
    <row r="8892" spans="1:31" x14ac:dyDescent="0.3">
      <c r="A8892">
        <v>2645004</v>
      </c>
      <c r="B8892">
        <v>1</v>
      </c>
      <c r="C8892" t="s">
        <v>81</v>
      </c>
      <c r="D8892" t="s">
        <v>128</v>
      </c>
      <c r="E8892" t="s">
        <v>147</v>
      </c>
      <c r="F8892" t="s">
        <v>1920</v>
      </c>
      <c r="G8892" t="s">
        <v>149</v>
      </c>
      <c r="H8892" t="s">
        <v>144</v>
      </c>
      <c r="I8892" t="s">
        <v>136</v>
      </c>
      <c r="J8892" t="s">
        <v>137</v>
      </c>
      <c r="K8892" t="s">
        <v>138</v>
      </c>
      <c r="L8892" t="s">
        <v>24121</v>
      </c>
      <c r="M8892" t="s">
        <v>24122</v>
      </c>
      <c r="N8892">
        <v>0.10305555499999999</v>
      </c>
      <c r="O8892">
        <v>7</v>
      </c>
      <c r="P8892">
        <v>1190</v>
      </c>
      <c r="Q8892">
        <v>4</v>
      </c>
      <c r="R8892">
        <v>3</v>
      </c>
      <c r="S8892">
        <v>3</v>
      </c>
      <c r="T8892">
        <v>86</v>
      </c>
      <c r="U8892">
        <v>0</v>
      </c>
      <c r="V8892">
        <v>0</v>
      </c>
      <c r="W8892">
        <v>0.23231997111361111</v>
      </c>
      <c r="X8892">
        <v>15.286902988732235</v>
      </c>
      <c r="Y8892">
        <v>1.8115801908573388</v>
      </c>
      <c r="Z8892">
        <v>0.91307023762779993</v>
      </c>
      <c r="AA8892">
        <v>3.4852675020330661</v>
      </c>
      <c r="AB8892">
        <v>2.2965315492998615</v>
      </c>
      <c r="AC8892">
        <v>0</v>
      </c>
      <c r="AD8892">
        <v>0</v>
      </c>
      <c r="AE8892">
        <v>24.025672439663911</v>
      </c>
    </row>
    <row r="8893" spans="1:31" x14ac:dyDescent="0.3">
      <c r="A8893">
        <v>2644300</v>
      </c>
      <c r="B8893">
        <v>1</v>
      </c>
      <c r="C8893" t="s">
        <v>81</v>
      </c>
      <c r="D8893" t="s">
        <v>128</v>
      </c>
      <c r="E8893" t="s">
        <v>132</v>
      </c>
      <c r="F8893" t="s">
        <v>24123</v>
      </c>
      <c r="G8893" t="s">
        <v>268</v>
      </c>
      <c r="H8893" t="s">
        <v>135</v>
      </c>
      <c r="I8893" t="s">
        <v>136</v>
      </c>
      <c r="J8893" t="s">
        <v>137</v>
      </c>
      <c r="K8893" t="s">
        <v>138</v>
      </c>
      <c r="L8893" t="s">
        <v>24124</v>
      </c>
      <c r="M8893" t="s">
        <v>24125</v>
      </c>
      <c r="N8893">
        <v>8.3597222220000003</v>
      </c>
      <c r="O8893">
        <v>0</v>
      </c>
      <c r="P8893">
        <v>7</v>
      </c>
      <c r="Q8893">
        <v>0</v>
      </c>
      <c r="R8893">
        <v>0</v>
      </c>
      <c r="S8893">
        <v>0</v>
      </c>
      <c r="T8893">
        <v>1</v>
      </c>
      <c r="U8893">
        <v>0</v>
      </c>
      <c r="V8893">
        <v>0</v>
      </c>
      <c r="W8893">
        <v>0</v>
      </c>
      <c r="X8893">
        <v>9.2455845127279801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9.2455845127279801</v>
      </c>
    </row>
    <row r="8894" spans="1:31" x14ac:dyDescent="0.3">
      <c r="A8894">
        <v>2645133</v>
      </c>
      <c r="B8894">
        <v>1</v>
      </c>
      <c r="C8894" t="s">
        <v>80</v>
      </c>
      <c r="D8894" t="s">
        <v>88</v>
      </c>
      <c r="E8894" t="s">
        <v>194</v>
      </c>
      <c r="F8894" t="s">
        <v>24126</v>
      </c>
      <c r="G8894" t="s">
        <v>149</v>
      </c>
      <c r="H8894" t="s">
        <v>144</v>
      </c>
      <c r="I8894" t="s">
        <v>136</v>
      </c>
      <c r="J8894" t="s">
        <v>137</v>
      </c>
      <c r="K8894" t="s">
        <v>138</v>
      </c>
      <c r="L8894" t="s">
        <v>24127</v>
      </c>
      <c r="M8894" t="s">
        <v>24128</v>
      </c>
      <c r="N8894">
        <v>8.4444443999999994E-2</v>
      </c>
      <c r="O8894">
        <v>0</v>
      </c>
      <c r="P8894">
        <v>1648</v>
      </c>
      <c r="Q8894">
        <v>0</v>
      </c>
      <c r="R8894">
        <v>0</v>
      </c>
      <c r="S8894">
        <v>0</v>
      </c>
      <c r="T8894">
        <v>40</v>
      </c>
      <c r="U8894">
        <v>0</v>
      </c>
      <c r="V8894">
        <v>0</v>
      </c>
      <c r="W8894">
        <v>0</v>
      </c>
      <c r="X8894">
        <v>75.123917294586121</v>
      </c>
      <c r="Y8894">
        <v>0</v>
      </c>
      <c r="Z8894">
        <v>0</v>
      </c>
      <c r="AA8894">
        <v>0</v>
      </c>
      <c r="AB8894">
        <v>17.156128691075054</v>
      </c>
      <c r="AC8894">
        <v>0</v>
      </c>
      <c r="AD8894">
        <v>0</v>
      </c>
      <c r="AE8894">
        <v>92.280045985661175</v>
      </c>
    </row>
    <row r="8895" spans="1:31" x14ac:dyDescent="0.3">
      <c r="A8895">
        <v>2644400</v>
      </c>
      <c r="B8895">
        <v>1</v>
      </c>
      <c r="C8895" t="s">
        <v>80</v>
      </c>
      <c r="D8895" t="s">
        <v>109</v>
      </c>
      <c r="E8895" t="s">
        <v>194</v>
      </c>
      <c r="F8895" t="s">
        <v>24129</v>
      </c>
      <c r="G8895" t="s">
        <v>220</v>
      </c>
      <c r="H8895" t="s">
        <v>144</v>
      </c>
      <c r="I8895" t="s">
        <v>136</v>
      </c>
      <c r="J8895" t="s">
        <v>137</v>
      </c>
      <c r="K8895" t="s">
        <v>162</v>
      </c>
      <c r="L8895" t="s">
        <v>24130</v>
      </c>
      <c r="M8895" t="s">
        <v>24131</v>
      </c>
      <c r="N8895">
        <v>3.5586111109999998</v>
      </c>
      <c r="O8895">
        <v>0</v>
      </c>
      <c r="P8895">
        <v>118</v>
      </c>
      <c r="Q8895">
        <v>4</v>
      </c>
      <c r="R8895">
        <v>86</v>
      </c>
      <c r="S8895">
        <v>2</v>
      </c>
      <c r="T8895">
        <v>64</v>
      </c>
      <c r="U8895">
        <v>2</v>
      </c>
      <c r="V8895">
        <v>0</v>
      </c>
      <c r="W8895">
        <v>0</v>
      </c>
      <c r="X8895">
        <v>177.11610646278299</v>
      </c>
      <c r="Y8895">
        <v>164.76007947155446</v>
      </c>
      <c r="Z8895">
        <v>851.189333485004</v>
      </c>
      <c r="AA8895">
        <v>24.420235150488416</v>
      </c>
      <c r="AB8895">
        <v>426.28863882555913</v>
      </c>
      <c r="AC8895">
        <v>894.66798085678408</v>
      </c>
      <c r="AD8895">
        <v>0</v>
      </c>
      <c r="AE8895">
        <v>2538.4423742521731</v>
      </c>
    </row>
    <row r="8896" spans="1:31" x14ac:dyDescent="0.3">
      <c r="A8896">
        <v>2644472</v>
      </c>
      <c r="B8896">
        <v>1</v>
      </c>
      <c r="C8896" t="s">
        <v>80</v>
      </c>
      <c r="D8896" t="s">
        <v>84</v>
      </c>
      <c r="E8896" t="s">
        <v>152</v>
      </c>
      <c r="F8896" t="s">
        <v>24132</v>
      </c>
      <c r="G8896" t="s">
        <v>540</v>
      </c>
      <c r="H8896" t="s">
        <v>135</v>
      </c>
      <c r="I8896" t="s">
        <v>136</v>
      </c>
      <c r="J8896" t="s">
        <v>137</v>
      </c>
      <c r="K8896" t="s">
        <v>162</v>
      </c>
      <c r="L8896" t="s">
        <v>24133</v>
      </c>
      <c r="M8896" t="s">
        <v>24134</v>
      </c>
      <c r="N8896">
        <v>6.2866666660000003</v>
      </c>
      <c r="O8896">
        <v>0</v>
      </c>
      <c r="P8896">
        <v>1117</v>
      </c>
      <c r="Q8896">
        <v>0</v>
      </c>
      <c r="R8896">
        <v>0</v>
      </c>
      <c r="S8896">
        <v>0</v>
      </c>
      <c r="T8896">
        <v>57</v>
      </c>
      <c r="U8896">
        <v>0</v>
      </c>
      <c r="V8896">
        <v>0</v>
      </c>
      <c r="W8896">
        <v>0</v>
      </c>
      <c r="X8896">
        <v>1790.6230573008088</v>
      </c>
      <c r="Y8896">
        <v>0</v>
      </c>
      <c r="Z8896">
        <v>0</v>
      </c>
      <c r="AA8896">
        <v>0</v>
      </c>
      <c r="AB8896">
        <v>373.16185906835437</v>
      </c>
      <c r="AC8896">
        <v>0</v>
      </c>
      <c r="AD8896">
        <v>0</v>
      </c>
      <c r="AE8896">
        <v>2163.7849163691631</v>
      </c>
    </row>
    <row r="8897" spans="1:31" x14ac:dyDescent="0.3">
      <c r="A8897">
        <v>2645136</v>
      </c>
      <c r="B8897">
        <v>1</v>
      </c>
      <c r="C8897" t="s">
        <v>80</v>
      </c>
      <c r="D8897" t="s">
        <v>92</v>
      </c>
      <c r="E8897" t="s">
        <v>152</v>
      </c>
      <c r="F8897" t="s">
        <v>24135</v>
      </c>
      <c r="G8897" t="s">
        <v>15616</v>
      </c>
      <c r="H8897" t="s">
        <v>135</v>
      </c>
      <c r="I8897" t="s">
        <v>136</v>
      </c>
      <c r="J8897" t="s">
        <v>137</v>
      </c>
      <c r="K8897" t="s">
        <v>138</v>
      </c>
      <c r="L8897" t="s">
        <v>24136</v>
      </c>
      <c r="M8897" t="s">
        <v>24137</v>
      </c>
      <c r="N8897">
        <v>0.71555555500000001</v>
      </c>
      <c r="O8897">
        <v>0</v>
      </c>
      <c r="P8897">
        <v>194</v>
      </c>
      <c r="Q8897">
        <v>0</v>
      </c>
      <c r="R8897">
        <v>0</v>
      </c>
      <c r="S8897">
        <v>0</v>
      </c>
      <c r="T8897">
        <v>28</v>
      </c>
      <c r="U8897">
        <v>0</v>
      </c>
      <c r="V8897">
        <v>0</v>
      </c>
      <c r="W8897">
        <v>0</v>
      </c>
      <c r="X8897">
        <v>44.211277670388469</v>
      </c>
      <c r="Y8897">
        <v>0</v>
      </c>
      <c r="Z8897">
        <v>0</v>
      </c>
      <c r="AA8897">
        <v>0</v>
      </c>
      <c r="AB8897">
        <v>14.978270280924031</v>
      </c>
      <c r="AC8897">
        <v>0</v>
      </c>
      <c r="AD8897">
        <v>0</v>
      </c>
      <c r="AE8897">
        <v>59.189547951312498</v>
      </c>
    </row>
    <row r="8898" spans="1:31" x14ac:dyDescent="0.3">
      <c r="A8898">
        <v>2644804</v>
      </c>
      <c r="B8898">
        <v>1</v>
      </c>
      <c r="C8898" t="s">
        <v>81</v>
      </c>
      <c r="D8898" t="s">
        <v>119</v>
      </c>
      <c r="E8898" t="s">
        <v>141</v>
      </c>
      <c r="F8898" t="s">
        <v>4943</v>
      </c>
      <c r="G8898" t="s">
        <v>143</v>
      </c>
      <c r="H8898" t="s">
        <v>144</v>
      </c>
      <c r="I8898" t="s">
        <v>136</v>
      </c>
      <c r="J8898" t="s">
        <v>137</v>
      </c>
      <c r="K8898" t="s">
        <v>138</v>
      </c>
      <c r="L8898" t="s">
        <v>24138</v>
      </c>
      <c r="M8898" t="s">
        <v>24139</v>
      </c>
      <c r="N8898">
        <v>2.0061111110000001</v>
      </c>
      <c r="O8898">
        <v>0</v>
      </c>
      <c r="P8898">
        <v>0</v>
      </c>
      <c r="Q8898">
        <v>0</v>
      </c>
      <c r="R8898">
        <v>5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61.3564313987739</v>
      </c>
      <c r="AA8898">
        <v>0</v>
      </c>
      <c r="AB8898">
        <v>0</v>
      </c>
      <c r="AC8898">
        <v>0</v>
      </c>
      <c r="AD8898">
        <v>0</v>
      </c>
      <c r="AE8898">
        <v>61.3564313987739</v>
      </c>
    </row>
    <row r="8899" spans="1:31" x14ac:dyDescent="0.3">
      <c r="A8899">
        <v>2645159</v>
      </c>
      <c r="B8899">
        <v>1</v>
      </c>
      <c r="C8899" t="s">
        <v>81</v>
      </c>
      <c r="D8899" t="s">
        <v>122</v>
      </c>
      <c r="E8899" t="s">
        <v>165</v>
      </c>
      <c r="F8899" t="s">
        <v>24140</v>
      </c>
      <c r="G8899" t="s">
        <v>224</v>
      </c>
      <c r="H8899" t="s">
        <v>135</v>
      </c>
      <c r="I8899" t="s">
        <v>136</v>
      </c>
      <c r="J8899" t="s">
        <v>137</v>
      </c>
      <c r="K8899" t="s">
        <v>138</v>
      </c>
      <c r="L8899" t="s">
        <v>24141</v>
      </c>
      <c r="M8899" t="s">
        <v>24142</v>
      </c>
      <c r="N8899">
        <v>0.8</v>
      </c>
      <c r="O8899">
        <v>0</v>
      </c>
      <c r="P8899">
        <v>72</v>
      </c>
      <c r="Q8899">
        <v>0</v>
      </c>
      <c r="R8899">
        <v>0</v>
      </c>
      <c r="S8899">
        <v>0</v>
      </c>
      <c r="T8899">
        <v>8</v>
      </c>
      <c r="U8899">
        <v>0</v>
      </c>
      <c r="V8899">
        <v>0</v>
      </c>
      <c r="W8899">
        <v>0</v>
      </c>
      <c r="X8899">
        <v>9.0737336380043132</v>
      </c>
      <c r="Y8899">
        <v>0</v>
      </c>
      <c r="Z8899">
        <v>0</v>
      </c>
      <c r="AA8899">
        <v>0</v>
      </c>
      <c r="AB8899">
        <v>1.282711982241987</v>
      </c>
      <c r="AC8899">
        <v>0</v>
      </c>
      <c r="AD8899">
        <v>0</v>
      </c>
      <c r="AE8899">
        <v>10.3564456202463</v>
      </c>
    </row>
    <row r="8900" spans="1:31" x14ac:dyDescent="0.3">
      <c r="A8900">
        <v>2644309</v>
      </c>
      <c r="B8900">
        <v>1</v>
      </c>
      <c r="C8900" t="s">
        <v>80</v>
      </c>
      <c r="D8900" t="s">
        <v>95</v>
      </c>
      <c r="E8900" t="s">
        <v>181</v>
      </c>
      <c r="F8900" t="s">
        <v>22460</v>
      </c>
      <c r="G8900" t="s">
        <v>149</v>
      </c>
      <c r="H8900" t="s">
        <v>144</v>
      </c>
      <c r="I8900" t="s">
        <v>136</v>
      </c>
      <c r="J8900" t="s">
        <v>137</v>
      </c>
      <c r="K8900" t="s">
        <v>138</v>
      </c>
      <c r="L8900" t="s">
        <v>24143</v>
      </c>
      <c r="M8900" t="s">
        <v>24144</v>
      </c>
      <c r="N8900">
        <v>8.7222222000000002E-2</v>
      </c>
      <c r="O8900">
        <v>11</v>
      </c>
      <c r="P8900">
        <v>769</v>
      </c>
      <c r="Q8900">
        <v>23</v>
      </c>
      <c r="R8900">
        <v>58</v>
      </c>
      <c r="S8900">
        <v>18</v>
      </c>
      <c r="T8900">
        <v>114</v>
      </c>
      <c r="U8900">
        <v>1</v>
      </c>
      <c r="V8900">
        <v>1</v>
      </c>
      <c r="W8900">
        <v>0.99290008418088882</v>
      </c>
      <c r="X8900">
        <v>12.355147943355881</v>
      </c>
      <c r="Y8900">
        <v>33.216522398537023</v>
      </c>
      <c r="Z8900">
        <v>5.1335045165868021</v>
      </c>
      <c r="AA8900">
        <v>5.8094782336675088</v>
      </c>
      <c r="AB8900">
        <v>5.7498086665311989</v>
      </c>
      <c r="AC8900">
        <v>0.11091159166637551</v>
      </c>
      <c r="AD8900">
        <v>1.6985927332429113E-2</v>
      </c>
      <c r="AE8900">
        <v>63.385259361858104</v>
      </c>
    </row>
    <row r="8901" spans="1:31" x14ac:dyDescent="0.3">
      <c r="A8901">
        <v>2644973</v>
      </c>
      <c r="B8901">
        <v>1</v>
      </c>
      <c r="C8901" t="s">
        <v>80</v>
      </c>
      <c r="D8901" t="s">
        <v>90</v>
      </c>
      <c r="E8901" t="s">
        <v>152</v>
      </c>
      <c r="F8901" t="s">
        <v>24145</v>
      </c>
      <c r="G8901" t="s">
        <v>154</v>
      </c>
      <c r="H8901" t="s">
        <v>135</v>
      </c>
      <c r="I8901" t="s">
        <v>136</v>
      </c>
      <c r="J8901" t="s">
        <v>137</v>
      </c>
      <c r="K8901" t="s">
        <v>138</v>
      </c>
      <c r="L8901" t="s">
        <v>24146</v>
      </c>
      <c r="M8901" t="s">
        <v>24147</v>
      </c>
      <c r="N8901">
        <v>5.5E-2</v>
      </c>
      <c r="O8901">
        <v>0</v>
      </c>
      <c r="P8901">
        <v>654</v>
      </c>
      <c r="Q8901">
        <v>0</v>
      </c>
      <c r="R8901">
        <v>0</v>
      </c>
      <c r="S8901">
        <v>0</v>
      </c>
      <c r="T8901">
        <v>75</v>
      </c>
      <c r="U8901">
        <v>0</v>
      </c>
      <c r="V8901">
        <v>0</v>
      </c>
      <c r="W8901">
        <v>0</v>
      </c>
      <c r="X8901">
        <v>11.802784849134881</v>
      </c>
      <c r="Y8901">
        <v>0</v>
      </c>
      <c r="Z8901">
        <v>0</v>
      </c>
      <c r="AA8901">
        <v>0</v>
      </c>
      <c r="AB8901">
        <v>5.3734861979982362</v>
      </c>
      <c r="AC8901">
        <v>0</v>
      </c>
      <c r="AD8901">
        <v>0</v>
      </c>
      <c r="AE8901">
        <v>17.176271047133117</v>
      </c>
    </row>
    <row r="8902" spans="1:31" x14ac:dyDescent="0.3">
      <c r="A8902">
        <v>2644913</v>
      </c>
      <c r="B8902">
        <v>1</v>
      </c>
      <c r="C8902" t="s">
        <v>80</v>
      </c>
      <c r="D8902" t="s">
        <v>103</v>
      </c>
      <c r="E8902" t="s">
        <v>132</v>
      </c>
      <c r="F8902" t="s">
        <v>24148</v>
      </c>
      <c r="G8902" t="s">
        <v>268</v>
      </c>
      <c r="H8902" t="s">
        <v>135</v>
      </c>
      <c r="I8902" t="s">
        <v>136</v>
      </c>
      <c r="J8902" t="s">
        <v>137</v>
      </c>
      <c r="K8902" t="s">
        <v>138</v>
      </c>
      <c r="L8902" t="s">
        <v>24149</v>
      </c>
      <c r="M8902" t="s">
        <v>24150</v>
      </c>
      <c r="N8902">
        <v>4.6741666659999996</v>
      </c>
      <c r="O8902">
        <v>0</v>
      </c>
      <c r="P8902">
        <v>5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6.8732583690720945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6.8732583690720945</v>
      </c>
    </row>
    <row r="8903" spans="1:31" x14ac:dyDescent="0.3">
      <c r="A8903">
        <v>2645013</v>
      </c>
      <c r="B8903">
        <v>1</v>
      </c>
      <c r="C8903" t="s">
        <v>80</v>
      </c>
      <c r="D8903" t="s">
        <v>98</v>
      </c>
      <c r="E8903" t="s">
        <v>147</v>
      </c>
      <c r="F8903" t="s">
        <v>24151</v>
      </c>
      <c r="G8903" t="s">
        <v>149</v>
      </c>
      <c r="H8903" t="s">
        <v>144</v>
      </c>
      <c r="I8903" t="s">
        <v>136</v>
      </c>
      <c r="J8903" t="s">
        <v>137</v>
      </c>
      <c r="K8903" t="s">
        <v>138</v>
      </c>
      <c r="L8903" t="s">
        <v>24152</v>
      </c>
      <c r="M8903" t="s">
        <v>24153</v>
      </c>
      <c r="N8903">
        <v>0.24722222199999999</v>
      </c>
      <c r="O8903">
        <v>0</v>
      </c>
      <c r="P8903">
        <v>1279</v>
      </c>
      <c r="Q8903">
        <v>2</v>
      </c>
      <c r="R8903">
        <v>199</v>
      </c>
      <c r="S8903">
        <v>7</v>
      </c>
      <c r="T8903">
        <v>362</v>
      </c>
      <c r="U8903">
        <v>0</v>
      </c>
      <c r="V8903">
        <v>0</v>
      </c>
      <c r="W8903">
        <v>0</v>
      </c>
      <c r="X8903">
        <v>52.623949866335373</v>
      </c>
      <c r="Y8903">
        <v>0.66933733983820509</v>
      </c>
      <c r="Z8903">
        <v>35.987337793249104</v>
      </c>
      <c r="AA8903">
        <v>4.1035103338436389</v>
      </c>
      <c r="AB8903">
        <v>47.062183729225218</v>
      </c>
      <c r="AC8903">
        <v>0</v>
      </c>
      <c r="AD8903">
        <v>0</v>
      </c>
      <c r="AE8903">
        <v>140.44631906249154</v>
      </c>
    </row>
    <row r="8904" spans="1:31" x14ac:dyDescent="0.3">
      <c r="A8904">
        <v>2644867</v>
      </c>
      <c r="B8904">
        <v>1</v>
      </c>
      <c r="C8904" t="s">
        <v>81</v>
      </c>
      <c r="D8904" t="s">
        <v>122</v>
      </c>
      <c r="E8904" t="s">
        <v>147</v>
      </c>
      <c r="F8904" t="s">
        <v>2462</v>
      </c>
      <c r="G8904" t="s">
        <v>149</v>
      </c>
      <c r="H8904" t="s">
        <v>144</v>
      </c>
      <c r="I8904" t="s">
        <v>136</v>
      </c>
      <c r="J8904" t="s">
        <v>137</v>
      </c>
      <c r="K8904" t="s">
        <v>138</v>
      </c>
      <c r="L8904" t="s">
        <v>24154</v>
      </c>
      <c r="M8904" t="s">
        <v>24155</v>
      </c>
      <c r="N8904">
        <v>0.59499999999999997</v>
      </c>
      <c r="O8904">
        <v>4</v>
      </c>
      <c r="P8904">
        <v>564</v>
      </c>
      <c r="Q8904">
        <v>4</v>
      </c>
      <c r="R8904">
        <v>0</v>
      </c>
      <c r="S8904">
        <v>4</v>
      </c>
      <c r="T8904">
        <v>20</v>
      </c>
      <c r="U8904">
        <v>0</v>
      </c>
      <c r="V8904">
        <v>0</v>
      </c>
      <c r="W8904">
        <v>0.65676704163691513</v>
      </c>
      <c r="X8904">
        <v>38.988414578450467</v>
      </c>
      <c r="Y8904">
        <v>7.6343122971116406</v>
      </c>
      <c r="Z8904">
        <v>0</v>
      </c>
      <c r="AA8904">
        <v>5.6219614097422834</v>
      </c>
      <c r="AB8904">
        <v>6.7447827205873159</v>
      </c>
      <c r="AC8904">
        <v>0</v>
      </c>
      <c r="AD8904">
        <v>0</v>
      </c>
      <c r="AE8904">
        <v>59.646238047528627</v>
      </c>
    </row>
    <row r="8905" spans="1:31" x14ac:dyDescent="0.3">
      <c r="A8905">
        <v>2644326</v>
      </c>
      <c r="B8905">
        <v>1</v>
      </c>
      <c r="C8905" t="s">
        <v>80</v>
      </c>
      <c r="D8905" t="s">
        <v>97</v>
      </c>
      <c r="E8905" t="s">
        <v>165</v>
      </c>
      <c r="F8905" t="s">
        <v>24156</v>
      </c>
      <c r="G8905" t="s">
        <v>224</v>
      </c>
      <c r="H8905" t="s">
        <v>135</v>
      </c>
      <c r="I8905" t="s">
        <v>136</v>
      </c>
      <c r="J8905" t="s">
        <v>137</v>
      </c>
      <c r="K8905" t="s">
        <v>138</v>
      </c>
      <c r="L8905" t="s">
        <v>24157</v>
      </c>
      <c r="M8905" t="s">
        <v>24158</v>
      </c>
      <c r="N8905">
        <v>4.0102777769999998</v>
      </c>
      <c r="O8905">
        <v>0</v>
      </c>
      <c r="P8905">
        <v>2</v>
      </c>
      <c r="Q8905">
        <v>0</v>
      </c>
      <c r="R8905">
        <v>1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3.3403001279781122</v>
      </c>
      <c r="Y8905">
        <v>0</v>
      </c>
      <c r="Z8905">
        <v>0.9946888663220288</v>
      </c>
      <c r="AA8905">
        <v>0</v>
      </c>
      <c r="AB8905">
        <v>0</v>
      </c>
      <c r="AC8905">
        <v>0</v>
      </c>
      <c r="AD8905">
        <v>0</v>
      </c>
      <c r="AE8905">
        <v>4.334988994300141</v>
      </c>
    </row>
    <row r="8906" spans="1:31" x14ac:dyDescent="0.3">
      <c r="A8906">
        <v>2644887</v>
      </c>
      <c r="B8906">
        <v>1</v>
      </c>
      <c r="C8906" t="s">
        <v>81</v>
      </c>
      <c r="D8906" t="s">
        <v>117</v>
      </c>
      <c r="E8906" t="s">
        <v>147</v>
      </c>
      <c r="F8906" t="s">
        <v>837</v>
      </c>
      <c r="G8906" t="s">
        <v>149</v>
      </c>
      <c r="H8906" t="s">
        <v>144</v>
      </c>
      <c r="I8906" t="s">
        <v>136</v>
      </c>
      <c r="J8906" t="s">
        <v>137</v>
      </c>
      <c r="K8906" t="s">
        <v>138</v>
      </c>
      <c r="L8906" t="s">
        <v>24159</v>
      </c>
      <c r="M8906" t="s">
        <v>24160</v>
      </c>
      <c r="N8906">
        <v>0.138055555</v>
      </c>
      <c r="O8906">
        <v>1</v>
      </c>
      <c r="P8906">
        <v>1049</v>
      </c>
      <c r="Q8906">
        <v>9</v>
      </c>
      <c r="R8906">
        <v>54</v>
      </c>
      <c r="S8906">
        <v>7</v>
      </c>
      <c r="T8906">
        <v>125</v>
      </c>
      <c r="U8906">
        <v>0</v>
      </c>
      <c r="V8906">
        <v>0</v>
      </c>
      <c r="W8906">
        <v>3.9282900156111106E-2</v>
      </c>
      <c r="X8906">
        <v>22.827088080416182</v>
      </c>
      <c r="Y8906">
        <v>16.453427266251811</v>
      </c>
      <c r="Z8906">
        <v>2.4874590308546556</v>
      </c>
      <c r="AA8906">
        <v>27.305138667106711</v>
      </c>
      <c r="AB8906">
        <v>15.256200546879059</v>
      </c>
      <c r="AC8906">
        <v>0</v>
      </c>
      <c r="AD8906">
        <v>0</v>
      </c>
      <c r="AE8906">
        <v>84.368596491664533</v>
      </c>
    </row>
    <row r="8907" spans="1:31" x14ac:dyDescent="0.3">
      <c r="A8907">
        <v>2644532</v>
      </c>
      <c r="B8907">
        <v>1</v>
      </c>
      <c r="C8907" t="s">
        <v>80</v>
      </c>
      <c r="D8907" t="s">
        <v>94</v>
      </c>
      <c r="E8907" t="s">
        <v>194</v>
      </c>
      <c r="F8907" t="s">
        <v>21452</v>
      </c>
      <c r="G8907" t="s">
        <v>149</v>
      </c>
      <c r="H8907" t="s">
        <v>144</v>
      </c>
      <c r="I8907" t="s">
        <v>241</v>
      </c>
      <c r="J8907" t="s">
        <v>137</v>
      </c>
      <c r="K8907" t="s">
        <v>138</v>
      </c>
      <c r="L8907" t="s">
        <v>24161</v>
      </c>
      <c r="M8907" t="s">
        <v>24162</v>
      </c>
      <c r="N8907">
        <v>4.0555555E-2</v>
      </c>
      <c r="O8907">
        <v>0</v>
      </c>
      <c r="P8907">
        <v>1</v>
      </c>
      <c r="Q8907">
        <v>9</v>
      </c>
      <c r="R8907">
        <v>172</v>
      </c>
      <c r="S8907">
        <v>1</v>
      </c>
      <c r="T8907">
        <v>21</v>
      </c>
      <c r="U8907">
        <v>1</v>
      </c>
      <c r="V8907">
        <v>0</v>
      </c>
      <c r="W8907">
        <v>0</v>
      </c>
      <c r="X8907">
        <v>1.8796671806337331E-2</v>
      </c>
      <c r="Y8907">
        <v>2.5553402428816159</v>
      </c>
      <c r="Z8907">
        <v>41.67149451433567</v>
      </c>
      <c r="AA8907">
        <v>1.0083154517663555</v>
      </c>
      <c r="AB8907">
        <v>3.6883158699384238</v>
      </c>
      <c r="AC8907">
        <v>7.556835961928333</v>
      </c>
      <c r="AD8907">
        <v>0</v>
      </c>
      <c r="AE8907">
        <v>56.499098712656739</v>
      </c>
    </row>
    <row r="8908" spans="1:31" x14ac:dyDescent="0.3">
      <c r="A8908">
        <v>2644907</v>
      </c>
      <c r="B8908">
        <v>1</v>
      </c>
      <c r="C8908" t="s">
        <v>80</v>
      </c>
      <c r="D8908" t="s">
        <v>83</v>
      </c>
      <c r="E8908" t="s">
        <v>165</v>
      </c>
      <c r="F8908" t="s">
        <v>24163</v>
      </c>
      <c r="G8908" t="s">
        <v>161</v>
      </c>
      <c r="H8908" t="s">
        <v>135</v>
      </c>
      <c r="I8908" t="s">
        <v>136</v>
      </c>
      <c r="J8908" t="s">
        <v>137</v>
      </c>
      <c r="K8908" t="s">
        <v>162</v>
      </c>
      <c r="L8908" t="s">
        <v>24164</v>
      </c>
      <c r="M8908" t="s">
        <v>24165</v>
      </c>
      <c r="N8908">
        <v>5.3258333330000003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31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69.514633248543149</v>
      </c>
      <c r="AC8908">
        <v>0</v>
      </c>
      <c r="AD8908">
        <v>0</v>
      </c>
      <c r="AE8908">
        <v>69.514633248543149</v>
      </c>
    </row>
    <row r="8909" spans="1:31" x14ac:dyDescent="0.3">
      <c r="A8909">
        <v>2644409</v>
      </c>
      <c r="B8909">
        <v>1</v>
      </c>
      <c r="C8909" t="s">
        <v>80</v>
      </c>
      <c r="D8909" t="s">
        <v>96</v>
      </c>
      <c r="E8909" t="s">
        <v>141</v>
      </c>
      <c r="F8909" t="s">
        <v>24166</v>
      </c>
      <c r="G8909" t="s">
        <v>220</v>
      </c>
      <c r="H8909" t="s">
        <v>144</v>
      </c>
      <c r="I8909" t="s">
        <v>136</v>
      </c>
      <c r="J8909" t="s">
        <v>137</v>
      </c>
      <c r="K8909" t="s">
        <v>162</v>
      </c>
      <c r="L8909" t="s">
        <v>24167</v>
      </c>
      <c r="M8909" t="s">
        <v>24168</v>
      </c>
      <c r="N8909">
        <v>1.7016666659999999</v>
      </c>
      <c r="O8909">
        <v>0</v>
      </c>
      <c r="P8909">
        <v>189</v>
      </c>
      <c r="Q8909">
        <v>0</v>
      </c>
      <c r="R8909">
        <v>0</v>
      </c>
      <c r="S8909">
        <v>0</v>
      </c>
      <c r="T8909">
        <v>4</v>
      </c>
      <c r="U8909">
        <v>0</v>
      </c>
      <c r="V8909">
        <v>0</v>
      </c>
      <c r="W8909">
        <v>0</v>
      </c>
      <c r="X8909">
        <v>130.8026984586198</v>
      </c>
      <c r="Y8909">
        <v>0</v>
      </c>
      <c r="Z8909">
        <v>0</v>
      </c>
      <c r="AA8909">
        <v>0</v>
      </c>
      <c r="AB8909">
        <v>14.3016977375056</v>
      </c>
      <c r="AC8909">
        <v>0</v>
      </c>
      <c r="AD8909">
        <v>0</v>
      </c>
      <c r="AE8909">
        <v>145.10439619612541</v>
      </c>
    </row>
    <row r="8910" spans="1:31" x14ac:dyDescent="0.3">
      <c r="A8910">
        <v>2644893</v>
      </c>
      <c r="B8910">
        <v>1</v>
      </c>
      <c r="C8910" t="s">
        <v>81</v>
      </c>
      <c r="D8910" t="s">
        <v>120</v>
      </c>
      <c r="E8910" t="s">
        <v>165</v>
      </c>
      <c r="F8910" t="s">
        <v>21772</v>
      </c>
      <c r="G8910" t="s">
        <v>224</v>
      </c>
      <c r="H8910" t="s">
        <v>135</v>
      </c>
      <c r="I8910" t="s">
        <v>136</v>
      </c>
      <c r="J8910" t="s">
        <v>137</v>
      </c>
      <c r="K8910" t="s">
        <v>138</v>
      </c>
      <c r="L8910" t="s">
        <v>24169</v>
      </c>
      <c r="M8910" t="s">
        <v>24170</v>
      </c>
      <c r="N8910">
        <v>1.6488888880000001</v>
      </c>
      <c r="O8910">
        <v>0</v>
      </c>
      <c r="P8910">
        <v>67</v>
      </c>
      <c r="Q8910">
        <v>0</v>
      </c>
      <c r="R8910">
        <v>0</v>
      </c>
      <c r="S8910">
        <v>0</v>
      </c>
      <c r="T8910">
        <v>16</v>
      </c>
      <c r="U8910">
        <v>0</v>
      </c>
      <c r="V8910">
        <v>0</v>
      </c>
      <c r="W8910">
        <v>0</v>
      </c>
      <c r="X8910">
        <v>34.46478586847131</v>
      </c>
      <c r="Y8910">
        <v>0</v>
      </c>
      <c r="Z8910">
        <v>0</v>
      </c>
      <c r="AA8910">
        <v>0</v>
      </c>
      <c r="AB8910">
        <v>19.79235184983385</v>
      </c>
      <c r="AC8910">
        <v>0</v>
      </c>
      <c r="AD8910">
        <v>0</v>
      </c>
      <c r="AE8910">
        <v>54.25713771830516</v>
      </c>
    </row>
    <row r="8911" spans="1:31" x14ac:dyDescent="0.3">
      <c r="A8911">
        <v>2644352</v>
      </c>
      <c r="B8911">
        <v>1</v>
      </c>
      <c r="C8911" t="s">
        <v>80</v>
      </c>
      <c r="D8911" t="s">
        <v>105</v>
      </c>
      <c r="E8911" t="s">
        <v>147</v>
      </c>
      <c r="F8911" t="s">
        <v>14665</v>
      </c>
      <c r="G8911" t="s">
        <v>149</v>
      </c>
      <c r="H8911" t="s">
        <v>144</v>
      </c>
      <c r="I8911" t="s">
        <v>136</v>
      </c>
      <c r="J8911" t="s">
        <v>137</v>
      </c>
      <c r="K8911" t="s">
        <v>138</v>
      </c>
      <c r="L8911" t="s">
        <v>24171</v>
      </c>
      <c r="M8911" t="s">
        <v>24172</v>
      </c>
      <c r="N8911">
        <v>0.62666666599999998</v>
      </c>
      <c r="O8911">
        <v>2</v>
      </c>
      <c r="P8911">
        <v>1526</v>
      </c>
      <c r="Q8911">
        <v>4</v>
      </c>
      <c r="R8911">
        <v>116</v>
      </c>
      <c r="S8911">
        <v>8</v>
      </c>
      <c r="T8911">
        <v>156</v>
      </c>
      <c r="U8911">
        <v>0</v>
      </c>
      <c r="V8911">
        <v>0</v>
      </c>
      <c r="W8911">
        <v>2.0978354838415965</v>
      </c>
      <c r="X8911">
        <v>232.87029014970258</v>
      </c>
      <c r="Y8911">
        <v>110.76177299245343</v>
      </c>
      <c r="Z8911">
        <v>25.41947163205106</v>
      </c>
      <c r="AA8911">
        <v>36.324161893058829</v>
      </c>
      <c r="AB8911">
        <v>85.101468060014241</v>
      </c>
      <c r="AC8911">
        <v>0</v>
      </c>
      <c r="AD8911">
        <v>0</v>
      </c>
      <c r="AE8911">
        <v>492.57500021112173</v>
      </c>
    </row>
    <row r="8912" spans="1:31" x14ac:dyDescent="0.3">
      <c r="A8912">
        <v>2644306</v>
      </c>
      <c r="B8912">
        <v>1</v>
      </c>
      <c r="C8912" t="s">
        <v>80</v>
      </c>
      <c r="D8912" t="s">
        <v>96</v>
      </c>
      <c r="E8912" t="s">
        <v>194</v>
      </c>
      <c r="F8912" t="s">
        <v>17638</v>
      </c>
      <c r="G8912" t="s">
        <v>149</v>
      </c>
      <c r="H8912" t="s">
        <v>144</v>
      </c>
      <c r="I8912" t="s">
        <v>136</v>
      </c>
      <c r="J8912" t="s">
        <v>137</v>
      </c>
      <c r="K8912" t="s">
        <v>138</v>
      </c>
      <c r="L8912" t="s">
        <v>24173</v>
      </c>
      <c r="M8912" t="s">
        <v>24174</v>
      </c>
      <c r="N8912">
        <v>0.31388888799999998</v>
      </c>
      <c r="O8912">
        <v>0</v>
      </c>
      <c r="P8912">
        <v>0</v>
      </c>
      <c r="Q8912">
        <v>0</v>
      </c>
      <c r="R8912">
        <v>0</v>
      </c>
      <c r="S8912">
        <v>1</v>
      </c>
      <c r="T8912">
        <v>0</v>
      </c>
      <c r="U8912">
        <v>1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0.37045268837500001</v>
      </c>
      <c r="AB8912">
        <v>0</v>
      </c>
      <c r="AC8912">
        <v>15.974253736446688</v>
      </c>
      <c r="AD8912">
        <v>0</v>
      </c>
      <c r="AE8912">
        <v>16.344706424821688</v>
      </c>
    </row>
    <row r="8913" spans="1:31" x14ac:dyDescent="0.3">
      <c r="A8913">
        <v>2644638</v>
      </c>
      <c r="B8913">
        <v>1</v>
      </c>
      <c r="C8913" t="s">
        <v>81</v>
      </c>
      <c r="D8913" t="s">
        <v>113</v>
      </c>
      <c r="E8913" t="s">
        <v>152</v>
      </c>
      <c r="F8913" t="s">
        <v>24175</v>
      </c>
      <c r="G8913" t="s">
        <v>191</v>
      </c>
      <c r="H8913" t="s">
        <v>135</v>
      </c>
      <c r="I8913" t="s">
        <v>136</v>
      </c>
      <c r="J8913" t="s">
        <v>137</v>
      </c>
      <c r="K8913" t="s">
        <v>138</v>
      </c>
      <c r="L8913" t="s">
        <v>24176</v>
      </c>
      <c r="M8913" t="s">
        <v>24177</v>
      </c>
      <c r="N8913">
        <v>2.8402777769999998</v>
      </c>
      <c r="O8913">
        <v>0</v>
      </c>
      <c r="P8913">
        <v>28</v>
      </c>
      <c r="Q8913">
        <v>0</v>
      </c>
      <c r="R8913">
        <v>4</v>
      </c>
      <c r="S8913">
        <v>0</v>
      </c>
      <c r="T8913">
        <v>1</v>
      </c>
      <c r="U8913">
        <v>0</v>
      </c>
      <c r="V8913">
        <v>0</v>
      </c>
      <c r="W8913">
        <v>0</v>
      </c>
      <c r="X8913">
        <v>9.8760892206345954</v>
      </c>
      <c r="Y8913">
        <v>0</v>
      </c>
      <c r="Z8913">
        <v>16.989335850222989</v>
      </c>
      <c r="AA8913">
        <v>0</v>
      </c>
      <c r="AB8913">
        <v>7.3197566999289254E-2</v>
      </c>
      <c r="AC8913">
        <v>0</v>
      </c>
      <c r="AD8913">
        <v>0</v>
      </c>
      <c r="AE8913">
        <v>26.938622637856874</v>
      </c>
    </row>
    <row r="8914" spans="1:31" x14ac:dyDescent="0.3">
      <c r="A8914">
        <v>2644661</v>
      </c>
      <c r="B8914">
        <v>1</v>
      </c>
      <c r="C8914" t="s">
        <v>80</v>
      </c>
      <c r="D8914" t="s">
        <v>96</v>
      </c>
      <c r="E8914" t="s">
        <v>194</v>
      </c>
      <c r="F8914" t="s">
        <v>24178</v>
      </c>
      <c r="G8914" t="s">
        <v>448</v>
      </c>
      <c r="H8914" t="s">
        <v>144</v>
      </c>
      <c r="I8914" t="s">
        <v>136</v>
      </c>
      <c r="J8914" t="s">
        <v>137</v>
      </c>
      <c r="K8914" t="s">
        <v>138</v>
      </c>
      <c r="L8914" t="s">
        <v>24179</v>
      </c>
      <c r="M8914" t="s">
        <v>24180</v>
      </c>
      <c r="N8914">
        <v>0.34472222200000002</v>
      </c>
      <c r="O8914">
        <v>89</v>
      </c>
      <c r="P8914">
        <v>2091</v>
      </c>
      <c r="Q8914">
        <v>0</v>
      </c>
      <c r="R8914">
        <v>0</v>
      </c>
      <c r="S8914">
        <v>2</v>
      </c>
      <c r="T8914">
        <v>206</v>
      </c>
      <c r="U8914">
        <v>0</v>
      </c>
      <c r="V8914">
        <v>0</v>
      </c>
      <c r="W8914">
        <v>8.7136565222163842</v>
      </c>
      <c r="X8914">
        <v>257.68622590496983</v>
      </c>
      <c r="Y8914">
        <v>0</v>
      </c>
      <c r="Z8914">
        <v>0</v>
      </c>
      <c r="AA8914">
        <v>90.31444351646438</v>
      </c>
      <c r="AB8914">
        <v>130.02777883658069</v>
      </c>
      <c r="AC8914">
        <v>0</v>
      </c>
      <c r="AD8914">
        <v>0</v>
      </c>
      <c r="AE8914">
        <v>486.74210478023133</v>
      </c>
    </row>
    <row r="8915" spans="1:31" x14ac:dyDescent="0.3">
      <c r="A8915">
        <v>2644852</v>
      </c>
      <c r="B8915">
        <v>2</v>
      </c>
      <c r="C8915" t="s">
        <v>80</v>
      </c>
      <c r="D8915" t="s">
        <v>94</v>
      </c>
      <c r="E8915" t="s">
        <v>194</v>
      </c>
      <c r="F8915" t="s">
        <v>24181</v>
      </c>
      <c r="G8915" t="s">
        <v>143</v>
      </c>
      <c r="H8915" t="s">
        <v>144</v>
      </c>
      <c r="I8915" t="s">
        <v>136</v>
      </c>
      <c r="J8915" t="s">
        <v>137</v>
      </c>
      <c r="K8915" t="s">
        <v>138</v>
      </c>
      <c r="L8915" t="s">
        <v>23936</v>
      </c>
      <c r="M8915" t="s">
        <v>24182</v>
      </c>
      <c r="N8915">
        <v>0.92388888800000002</v>
      </c>
      <c r="O8915">
        <v>0</v>
      </c>
      <c r="P8915">
        <v>510</v>
      </c>
      <c r="Q8915">
        <v>5</v>
      </c>
      <c r="R8915">
        <v>48</v>
      </c>
      <c r="S8915">
        <v>2</v>
      </c>
      <c r="T8915">
        <v>53</v>
      </c>
      <c r="U8915">
        <v>2</v>
      </c>
      <c r="V8915">
        <v>0</v>
      </c>
      <c r="W8915">
        <v>0</v>
      </c>
      <c r="X8915">
        <v>80.543359933893342</v>
      </c>
      <c r="Y8915">
        <v>15.180486093708513</v>
      </c>
      <c r="Z8915">
        <v>165.6341662993066</v>
      </c>
      <c r="AA8915">
        <v>6.7444480116612855</v>
      </c>
      <c r="AB8915">
        <v>47.66884476223909</v>
      </c>
      <c r="AC8915">
        <v>13.820076750522366</v>
      </c>
      <c r="AD8915">
        <v>0</v>
      </c>
      <c r="AE8915">
        <v>329.59138185133122</v>
      </c>
    </row>
    <row r="8916" spans="1:31" x14ac:dyDescent="0.3">
      <c r="A8916">
        <v>2644976</v>
      </c>
      <c r="B8916">
        <v>1</v>
      </c>
      <c r="C8916" t="s">
        <v>80</v>
      </c>
      <c r="D8916" t="s">
        <v>105</v>
      </c>
      <c r="E8916" t="s">
        <v>165</v>
      </c>
      <c r="F8916" t="s">
        <v>2288</v>
      </c>
      <c r="G8916" t="s">
        <v>224</v>
      </c>
      <c r="H8916" t="s">
        <v>135</v>
      </c>
      <c r="I8916" t="s">
        <v>136</v>
      </c>
      <c r="J8916" t="s">
        <v>137</v>
      </c>
      <c r="K8916" t="s">
        <v>138</v>
      </c>
      <c r="L8916" t="s">
        <v>24183</v>
      </c>
      <c r="M8916" t="s">
        <v>24184</v>
      </c>
      <c r="N8916">
        <v>1.9386111109999999</v>
      </c>
      <c r="O8916">
        <v>0</v>
      </c>
      <c r="P8916">
        <v>24</v>
      </c>
      <c r="Q8916">
        <v>0</v>
      </c>
      <c r="R8916">
        <v>61</v>
      </c>
      <c r="S8916">
        <v>0</v>
      </c>
      <c r="T8916">
        <v>10</v>
      </c>
      <c r="U8916">
        <v>0</v>
      </c>
      <c r="V8916">
        <v>0</v>
      </c>
      <c r="W8916">
        <v>0</v>
      </c>
      <c r="X8916">
        <v>16.39146118238925</v>
      </c>
      <c r="Y8916">
        <v>0</v>
      </c>
      <c r="Z8916">
        <v>45.009512405797309</v>
      </c>
      <c r="AA8916">
        <v>0</v>
      </c>
      <c r="AB8916">
        <v>20.479051103680511</v>
      </c>
      <c r="AC8916">
        <v>0</v>
      </c>
      <c r="AD8916">
        <v>0</v>
      </c>
      <c r="AE8916">
        <v>81.880024691867078</v>
      </c>
    </row>
    <row r="8917" spans="1:31" x14ac:dyDescent="0.3">
      <c r="A8917">
        <v>2644870</v>
      </c>
      <c r="B8917">
        <v>1</v>
      </c>
      <c r="C8917" t="s">
        <v>81</v>
      </c>
      <c r="D8917" t="s">
        <v>126</v>
      </c>
      <c r="E8917" t="s">
        <v>152</v>
      </c>
      <c r="F8917" t="s">
        <v>24185</v>
      </c>
      <c r="G8917" t="s">
        <v>191</v>
      </c>
      <c r="H8917" t="s">
        <v>135</v>
      </c>
      <c r="I8917" t="s">
        <v>136</v>
      </c>
      <c r="J8917" t="s">
        <v>137</v>
      </c>
      <c r="K8917" t="s">
        <v>138</v>
      </c>
      <c r="L8917" t="s">
        <v>24186</v>
      </c>
      <c r="M8917" t="s">
        <v>24187</v>
      </c>
      <c r="N8917">
        <v>1.4822222220000001</v>
      </c>
      <c r="O8917">
        <v>0</v>
      </c>
      <c r="P8917">
        <v>17</v>
      </c>
      <c r="Q8917">
        <v>0</v>
      </c>
      <c r="R8917">
        <v>1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2.4657952525328191</v>
      </c>
      <c r="Y8917">
        <v>0</v>
      </c>
      <c r="Z8917">
        <v>1.6228990756062425</v>
      </c>
      <c r="AA8917">
        <v>0</v>
      </c>
      <c r="AB8917">
        <v>0</v>
      </c>
      <c r="AC8917">
        <v>0</v>
      </c>
      <c r="AD8917">
        <v>0</v>
      </c>
      <c r="AE8917">
        <v>4.0886943281390611</v>
      </c>
    </row>
    <row r="8918" spans="1:31" x14ac:dyDescent="0.3">
      <c r="A8918">
        <v>2644515</v>
      </c>
      <c r="B8918">
        <v>1</v>
      </c>
      <c r="C8918" t="s">
        <v>80</v>
      </c>
      <c r="D8918" t="s">
        <v>84</v>
      </c>
      <c r="E8918" t="s">
        <v>141</v>
      </c>
      <c r="F8918" t="s">
        <v>24188</v>
      </c>
      <c r="G8918" t="s">
        <v>183</v>
      </c>
      <c r="H8918" t="s">
        <v>144</v>
      </c>
      <c r="I8918" t="s">
        <v>136</v>
      </c>
      <c r="J8918" t="s">
        <v>3</v>
      </c>
      <c r="K8918" t="s">
        <v>138</v>
      </c>
      <c r="L8918" t="s">
        <v>24189</v>
      </c>
      <c r="M8918" t="s">
        <v>24190</v>
      </c>
      <c r="N8918">
        <v>1.737222222</v>
      </c>
      <c r="O8918">
        <v>0</v>
      </c>
      <c r="P8918">
        <v>426</v>
      </c>
      <c r="Q8918">
        <v>0</v>
      </c>
      <c r="R8918">
        <v>0</v>
      </c>
      <c r="S8918">
        <v>0</v>
      </c>
      <c r="T8918">
        <v>77</v>
      </c>
      <c r="U8918">
        <v>1</v>
      </c>
      <c r="V8918">
        <v>0</v>
      </c>
      <c r="W8918">
        <v>0</v>
      </c>
      <c r="X8918">
        <v>236.91428540426489</v>
      </c>
      <c r="Y8918">
        <v>0</v>
      </c>
      <c r="Z8918">
        <v>0</v>
      </c>
      <c r="AA8918">
        <v>0</v>
      </c>
      <c r="AB8918">
        <v>243.55841604981632</v>
      </c>
      <c r="AC8918">
        <v>626.45159368179975</v>
      </c>
      <c r="AD8918">
        <v>0</v>
      </c>
      <c r="AE8918">
        <v>1106.924295135881</v>
      </c>
    </row>
    <row r="8919" spans="1:31" x14ac:dyDescent="0.3">
      <c r="A8919">
        <v>2644429</v>
      </c>
      <c r="B8919">
        <v>1</v>
      </c>
      <c r="C8919" t="s">
        <v>81</v>
      </c>
      <c r="D8919" t="s">
        <v>119</v>
      </c>
      <c r="E8919" t="s">
        <v>152</v>
      </c>
      <c r="F8919" t="s">
        <v>24191</v>
      </c>
      <c r="G8919" t="s">
        <v>161</v>
      </c>
      <c r="H8919" t="s">
        <v>135</v>
      </c>
      <c r="I8919" t="s">
        <v>136</v>
      </c>
      <c r="J8919" t="s">
        <v>137</v>
      </c>
      <c r="K8919" t="s">
        <v>162</v>
      </c>
      <c r="L8919" t="s">
        <v>24192</v>
      </c>
      <c r="M8919" t="s">
        <v>24193</v>
      </c>
      <c r="N8919">
        <v>3.4386111110000002</v>
      </c>
      <c r="O8919">
        <v>0</v>
      </c>
      <c r="P8919">
        <v>111</v>
      </c>
      <c r="Q8919">
        <v>0</v>
      </c>
      <c r="R8919">
        <v>10</v>
      </c>
      <c r="S8919">
        <v>0</v>
      </c>
      <c r="T8919">
        <v>12</v>
      </c>
      <c r="U8919">
        <v>0</v>
      </c>
      <c r="V8919">
        <v>0</v>
      </c>
      <c r="W8919">
        <v>0</v>
      </c>
      <c r="X8919">
        <v>93.449717350849411</v>
      </c>
      <c r="Y8919">
        <v>0</v>
      </c>
      <c r="Z8919">
        <v>19.538828168935986</v>
      </c>
      <c r="AA8919">
        <v>0</v>
      </c>
      <c r="AB8919">
        <v>73.062687474730353</v>
      </c>
      <c r="AC8919">
        <v>0</v>
      </c>
      <c r="AD8919">
        <v>0</v>
      </c>
      <c r="AE8919">
        <v>186.05123299451574</v>
      </c>
    </row>
    <row r="8920" spans="1:31" x14ac:dyDescent="0.3">
      <c r="A8920">
        <v>2644678</v>
      </c>
      <c r="B8920">
        <v>1</v>
      </c>
      <c r="C8920" t="s">
        <v>80</v>
      </c>
      <c r="D8920" t="s">
        <v>82</v>
      </c>
      <c r="E8920" t="s">
        <v>214</v>
      </c>
      <c r="F8920" t="s">
        <v>616</v>
      </c>
      <c r="G8920" t="s">
        <v>224</v>
      </c>
      <c r="H8920" t="s">
        <v>135</v>
      </c>
      <c r="I8920" t="s">
        <v>136</v>
      </c>
      <c r="J8920" t="s">
        <v>137</v>
      </c>
      <c r="K8920" t="s">
        <v>138</v>
      </c>
      <c r="L8920" t="s">
        <v>24194</v>
      </c>
      <c r="M8920" t="s">
        <v>24195</v>
      </c>
      <c r="N8920">
        <v>2.2291666659999998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24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222.02188179006782</v>
      </c>
      <c r="AC8920">
        <v>0</v>
      </c>
      <c r="AD8920">
        <v>0</v>
      </c>
      <c r="AE8920">
        <v>222.02188179006782</v>
      </c>
    </row>
    <row r="8921" spans="1:31" x14ac:dyDescent="0.3">
      <c r="A8921">
        <v>2644475</v>
      </c>
      <c r="B8921">
        <v>1</v>
      </c>
      <c r="C8921" t="s">
        <v>80</v>
      </c>
      <c r="D8921" t="s">
        <v>110</v>
      </c>
      <c r="E8921" t="s">
        <v>141</v>
      </c>
      <c r="F8921" t="s">
        <v>24196</v>
      </c>
      <c r="G8921" t="s">
        <v>154</v>
      </c>
      <c r="H8921" t="s">
        <v>144</v>
      </c>
      <c r="I8921" t="s">
        <v>136</v>
      </c>
      <c r="J8921" t="s">
        <v>137</v>
      </c>
      <c r="K8921" t="s">
        <v>138</v>
      </c>
      <c r="L8921" t="s">
        <v>24197</v>
      </c>
      <c r="M8921" t="s">
        <v>24198</v>
      </c>
      <c r="N8921">
        <v>0.13777777699999999</v>
      </c>
      <c r="O8921">
        <v>0</v>
      </c>
      <c r="P8921">
        <v>200</v>
      </c>
      <c r="Q8921">
        <v>0</v>
      </c>
      <c r="R8921">
        <v>0</v>
      </c>
      <c r="S8921">
        <v>0</v>
      </c>
      <c r="T8921">
        <v>16</v>
      </c>
      <c r="U8921">
        <v>0</v>
      </c>
      <c r="V8921">
        <v>0</v>
      </c>
      <c r="W8921">
        <v>0</v>
      </c>
      <c r="X8921">
        <v>10.988043810366019</v>
      </c>
      <c r="Y8921">
        <v>0</v>
      </c>
      <c r="Z8921">
        <v>0</v>
      </c>
      <c r="AA8921">
        <v>0</v>
      </c>
      <c r="AB8921">
        <v>4.3671171316772162</v>
      </c>
      <c r="AC8921">
        <v>0</v>
      </c>
      <c r="AD8921">
        <v>0</v>
      </c>
      <c r="AE8921">
        <v>15.355160942043234</v>
      </c>
    </row>
    <row r="8922" spans="1:31" x14ac:dyDescent="0.3">
      <c r="A8922">
        <v>2645116</v>
      </c>
      <c r="B8922">
        <v>1</v>
      </c>
      <c r="C8922" t="s">
        <v>80</v>
      </c>
      <c r="D8922" t="s">
        <v>105</v>
      </c>
      <c r="E8922" t="s">
        <v>214</v>
      </c>
      <c r="F8922" t="s">
        <v>274</v>
      </c>
      <c r="G8922" t="s">
        <v>224</v>
      </c>
      <c r="H8922" t="s">
        <v>135</v>
      </c>
      <c r="I8922" t="s">
        <v>136</v>
      </c>
      <c r="J8922" t="s">
        <v>137</v>
      </c>
      <c r="K8922" t="s">
        <v>138</v>
      </c>
      <c r="L8922" t="s">
        <v>24199</v>
      </c>
      <c r="M8922" t="s">
        <v>24200</v>
      </c>
      <c r="N8922">
        <v>1.2641666659999999</v>
      </c>
      <c r="O8922">
        <v>0</v>
      </c>
      <c r="P8922">
        <v>111</v>
      </c>
      <c r="Q8922">
        <v>0</v>
      </c>
      <c r="R8922">
        <v>0</v>
      </c>
      <c r="S8922">
        <v>0</v>
      </c>
      <c r="T8922">
        <v>3</v>
      </c>
      <c r="U8922">
        <v>0</v>
      </c>
      <c r="V8922">
        <v>0</v>
      </c>
      <c r="W8922">
        <v>0</v>
      </c>
      <c r="X8922">
        <v>44.215422290857013</v>
      </c>
      <c r="Y8922">
        <v>0</v>
      </c>
      <c r="Z8922">
        <v>0</v>
      </c>
      <c r="AA8922">
        <v>0</v>
      </c>
      <c r="AB8922">
        <v>2.3284466183164851</v>
      </c>
      <c r="AC8922">
        <v>0</v>
      </c>
      <c r="AD8922">
        <v>0</v>
      </c>
      <c r="AE8922">
        <v>46.543868909173497</v>
      </c>
    </row>
    <row r="8923" spans="1:31" x14ac:dyDescent="0.3">
      <c r="A8923">
        <v>2644767</v>
      </c>
      <c r="B8923">
        <v>1</v>
      </c>
      <c r="C8923" t="s">
        <v>81</v>
      </c>
      <c r="D8923" t="s">
        <v>117</v>
      </c>
      <c r="E8923" t="s">
        <v>147</v>
      </c>
      <c r="F8923" t="s">
        <v>24075</v>
      </c>
      <c r="G8923" t="s">
        <v>149</v>
      </c>
      <c r="H8923" t="s">
        <v>144</v>
      </c>
      <c r="I8923" t="s">
        <v>241</v>
      </c>
      <c r="J8923" t="s">
        <v>137</v>
      </c>
      <c r="K8923" t="s">
        <v>138</v>
      </c>
      <c r="L8923" t="s">
        <v>24201</v>
      </c>
      <c r="M8923" t="s">
        <v>24202</v>
      </c>
      <c r="N8923">
        <v>1.1111109999999999E-3</v>
      </c>
      <c r="O8923">
        <v>1</v>
      </c>
      <c r="P8923">
        <v>273</v>
      </c>
      <c r="Q8923">
        <v>12</v>
      </c>
      <c r="R8923">
        <v>25</v>
      </c>
      <c r="S8923">
        <v>0</v>
      </c>
      <c r="T8923">
        <v>11</v>
      </c>
      <c r="U8923">
        <v>0</v>
      </c>
      <c r="V8923">
        <v>0</v>
      </c>
      <c r="W8923">
        <v>3.2043253888888886E-4</v>
      </c>
      <c r="X8923">
        <v>5.4645223286205281E-2</v>
      </c>
      <c r="Y8923">
        <v>4.8260849286158895E-3</v>
      </c>
      <c r="Z8923">
        <v>1.6605350845789998E-2</v>
      </c>
      <c r="AA8923">
        <v>0</v>
      </c>
      <c r="AB8923">
        <v>1.1249319855039002E-2</v>
      </c>
      <c r="AC8923">
        <v>0</v>
      </c>
      <c r="AD8923">
        <v>0</v>
      </c>
      <c r="AE8923">
        <v>8.7646411454539067E-2</v>
      </c>
    </row>
    <row r="8924" spans="1:31" x14ac:dyDescent="0.3">
      <c r="A8924">
        <v>2645016</v>
      </c>
      <c r="B8924">
        <v>1</v>
      </c>
      <c r="C8924" t="s">
        <v>80</v>
      </c>
      <c r="D8924" t="s">
        <v>96</v>
      </c>
      <c r="E8924" t="s">
        <v>214</v>
      </c>
      <c r="F8924" t="s">
        <v>1904</v>
      </c>
      <c r="G8924" t="s">
        <v>216</v>
      </c>
      <c r="H8924" t="s">
        <v>135</v>
      </c>
      <c r="I8924" t="s">
        <v>136</v>
      </c>
      <c r="J8924" t="s">
        <v>137</v>
      </c>
      <c r="K8924" t="s">
        <v>138</v>
      </c>
      <c r="L8924" t="s">
        <v>24203</v>
      </c>
      <c r="M8924" t="s">
        <v>24204</v>
      </c>
      <c r="N8924">
        <v>7.9722222220000001</v>
      </c>
      <c r="O8924">
        <v>0</v>
      </c>
      <c r="P8924">
        <v>32</v>
      </c>
      <c r="Q8924">
        <v>0</v>
      </c>
      <c r="R8924">
        <v>0</v>
      </c>
      <c r="S8924">
        <v>0</v>
      </c>
      <c r="T8924">
        <v>7</v>
      </c>
      <c r="U8924">
        <v>0</v>
      </c>
      <c r="V8924">
        <v>0</v>
      </c>
      <c r="W8924">
        <v>0</v>
      </c>
      <c r="X8924">
        <v>108.30208845290676</v>
      </c>
      <c r="Y8924">
        <v>0</v>
      </c>
      <c r="Z8924">
        <v>0</v>
      </c>
      <c r="AA8924">
        <v>0</v>
      </c>
      <c r="AB8924">
        <v>119.02933203132331</v>
      </c>
      <c r="AC8924">
        <v>0</v>
      </c>
      <c r="AD8924">
        <v>0</v>
      </c>
      <c r="AE8924">
        <v>227.33142048423008</v>
      </c>
    </row>
    <row r="8925" spans="1:31" x14ac:dyDescent="0.3">
      <c r="A8925">
        <v>2645162</v>
      </c>
      <c r="B8925">
        <v>1</v>
      </c>
      <c r="C8925" t="s">
        <v>81</v>
      </c>
      <c r="D8925" t="s">
        <v>112</v>
      </c>
      <c r="E8925" t="s">
        <v>165</v>
      </c>
      <c r="F8925" t="s">
        <v>24205</v>
      </c>
      <c r="G8925" t="s">
        <v>822</v>
      </c>
      <c r="H8925" t="s">
        <v>135</v>
      </c>
      <c r="I8925" t="s">
        <v>136</v>
      </c>
      <c r="J8925" t="s">
        <v>137</v>
      </c>
      <c r="K8925" t="s">
        <v>138</v>
      </c>
      <c r="L8925" t="s">
        <v>24206</v>
      </c>
      <c r="M8925" t="s">
        <v>24207</v>
      </c>
      <c r="N8925">
        <v>1.477777777</v>
      </c>
      <c r="O8925">
        <v>0</v>
      </c>
      <c r="P8925">
        <v>13</v>
      </c>
      <c r="Q8925">
        <v>0</v>
      </c>
      <c r="R8925">
        <v>0</v>
      </c>
      <c r="S8925">
        <v>0</v>
      </c>
      <c r="T8925">
        <v>4</v>
      </c>
      <c r="U8925">
        <v>0</v>
      </c>
      <c r="V8925">
        <v>0</v>
      </c>
      <c r="W8925">
        <v>0</v>
      </c>
      <c r="X8925">
        <v>3.3937076839409421</v>
      </c>
      <c r="Y8925">
        <v>0</v>
      </c>
      <c r="Z8925">
        <v>0</v>
      </c>
      <c r="AA8925">
        <v>0</v>
      </c>
      <c r="AB8925">
        <v>1.9313515686377092</v>
      </c>
      <c r="AC8925">
        <v>0</v>
      </c>
      <c r="AD8925">
        <v>0</v>
      </c>
      <c r="AE8925">
        <v>5.3250592525786509</v>
      </c>
    </row>
    <row r="8926" spans="1:31" x14ac:dyDescent="0.3">
      <c r="A8926">
        <v>2644512</v>
      </c>
      <c r="B8926">
        <v>1</v>
      </c>
      <c r="C8926" t="s">
        <v>81</v>
      </c>
      <c r="D8926" t="s">
        <v>119</v>
      </c>
      <c r="E8926" t="s">
        <v>165</v>
      </c>
      <c r="F8926" t="s">
        <v>22577</v>
      </c>
      <c r="G8926" t="s">
        <v>224</v>
      </c>
      <c r="H8926" t="s">
        <v>135</v>
      </c>
      <c r="I8926" t="s">
        <v>136</v>
      </c>
      <c r="J8926" t="s">
        <v>137</v>
      </c>
      <c r="K8926" t="s">
        <v>138</v>
      </c>
      <c r="L8926" t="s">
        <v>24208</v>
      </c>
      <c r="M8926" t="s">
        <v>24209</v>
      </c>
      <c r="N8926">
        <v>3.7736111110000001</v>
      </c>
      <c r="O8926">
        <v>0</v>
      </c>
      <c r="P8926">
        <v>25</v>
      </c>
      <c r="Q8926">
        <v>0</v>
      </c>
      <c r="R8926">
        <v>11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27.324930787443058</v>
      </c>
      <c r="Y8926">
        <v>0</v>
      </c>
      <c r="Z8926">
        <v>157.17753352450453</v>
      </c>
      <c r="AA8926">
        <v>0</v>
      </c>
      <c r="AB8926">
        <v>0</v>
      </c>
      <c r="AC8926">
        <v>0</v>
      </c>
      <c r="AD8926">
        <v>0</v>
      </c>
      <c r="AE8926">
        <v>184.50246431194759</v>
      </c>
    </row>
    <row r="8927" spans="1:31" x14ac:dyDescent="0.3">
      <c r="A8927">
        <v>2644953</v>
      </c>
      <c r="B8927">
        <v>1</v>
      </c>
      <c r="C8927" t="s">
        <v>81</v>
      </c>
      <c r="D8927" t="s">
        <v>120</v>
      </c>
      <c r="E8927" t="s">
        <v>147</v>
      </c>
      <c r="F8927" t="s">
        <v>3288</v>
      </c>
      <c r="G8927" t="s">
        <v>149</v>
      </c>
      <c r="H8927" t="s">
        <v>144</v>
      </c>
      <c r="I8927" t="s">
        <v>136</v>
      </c>
      <c r="J8927" t="s">
        <v>137</v>
      </c>
      <c r="K8927" t="s">
        <v>138</v>
      </c>
      <c r="L8927" t="s">
        <v>24210</v>
      </c>
      <c r="M8927" t="s">
        <v>24211</v>
      </c>
      <c r="N8927">
        <v>0.824722222</v>
      </c>
      <c r="O8927">
        <v>0</v>
      </c>
      <c r="P8927">
        <v>305</v>
      </c>
      <c r="Q8927">
        <v>20</v>
      </c>
      <c r="R8927">
        <v>20</v>
      </c>
      <c r="S8927">
        <v>4</v>
      </c>
      <c r="T8927">
        <v>34</v>
      </c>
      <c r="U8927">
        <v>0</v>
      </c>
      <c r="V8927">
        <v>0</v>
      </c>
      <c r="W8927">
        <v>0</v>
      </c>
      <c r="X8927">
        <v>88.372441242141377</v>
      </c>
      <c r="Y8927">
        <v>188.87501521107708</v>
      </c>
      <c r="Z8927">
        <v>104.84591878971736</v>
      </c>
      <c r="AA8927">
        <v>13.113033719079803</v>
      </c>
      <c r="AB8927">
        <v>23.69041012252482</v>
      </c>
      <c r="AC8927">
        <v>0</v>
      </c>
      <c r="AD8927">
        <v>0</v>
      </c>
      <c r="AE8927">
        <v>418.89681908454043</v>
      </c>
    </row>
    <row r="8928" spans="1:31" x14ac:dyDescent="0.3">
      <c r="A8928">
        <v>2645076</v>
      </c>
      <c r="B8928">
        <v>1</v>
      </c>
      <c r="C8928" t="s">
        <v>80</v>
      </c>
      <c r="D8928" t="s">
        <v>94</v>
      </c>
      <c r="E8928" t="s">
        <v>152</v>
      </c>
      <c r="F8928" t="s">
        <v>24212</v>
      </c>
      <c r="G8928" t="s">
        <v>191</v>
      </c>
      <c r="H8928" t="s">
        <v>135</v>
      </c>
      <c r="I8928" t="s">
        <v>136</v>
      </c>
      <c r="J8928" t="s">
        <v>137</v>
      </c>
      <c r="K8928" t="s">
        <v>138</v>
      </c>
      <c r="L8928" t="s">
        <v>24213</v>
      </c>
      <c r="M8928" t="s">
        <v>24214</v>
      </c>
      <c r="N8928">
        <v>3.1230555550000001</v>
      </c>
      <c r="O8928">
        <v>0</v>
      </c>
      <c r="P8928">
        <v>0</v>
      </c>
      <c r="Q8928">
        <v>0</v>
      </c>
      <c r="R8928">
        <v>14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38.115135158029609</v>
      </c>
      <c r="AA8928">
        <v>0</v>
      </c>
      <c r="AB8928">
        <v>0</v>
      </c>
      <c r="AC8928">
        <v>0</v>
      </c>
      <c r="AD8928">
        <v>0</v>
      </c>
      <c r="AE8928">
        <v>38.115135158029609</v>
      </c>
    </row>
    <row r="8929" spans="1:31" x14ac:dyDescent="0.3">
      <c r="A8929">
        <v>2645096</v>
      </c>
      <c r="B8929">
        <v>1</v>
      </c>
      <c r="C8929" t="s">
        <v>80</v>
      </c>
      <c r="D8929" t="s">
        <v>105</v>
      </c>
      <c r="E8929" t="s">
        <v>165</v>
      </c>
      <c r="F8929" t="s">
        <v>20224</v>
      </c>
      <c r="G8929" t="s">
        <v>224</v>
      </c>
      <c r="H8929" t="s">
        <v>135</v>
      </c>
      <c r="I8929" t="s">
        <v>136</v>
      </c>
      <c r="J8929" t="s">
        <v>137</v>
      </c>
      <c r="K8929" t="s">
        <v>138</v>
      </c>
      <c r="L8929" t="s">
        <v>24215</v>
      </c>
      <c r="M8929" t="s">
        <v>24216</v>
      </c>
      <c r="N8929">
        <v>2.775833333</v>
      </c>
      <c r="O8929">
        <v>0</v>
      </c>
      <c r="P8929">
        <v>63</v>
      </c>
      <c r="Q8929">
        <v>0</v>
      </c>
      <c r="R8929">
        <v>0</v>
      </c>
      <c r="S8929">
        <v>0</v>
      </c>
      <c r="T8929">
        <v>5</v>
      </c>
      <c r="U8929">
        <v>0</v>
      </c>
      <c r="V8929">
        <v>0</v>
      </c>
      <c r="W8929">
        <v>0</v>
      </c>
      <c r="X8929">
        <v>61.330242031917358</v>
      </c>
      <c r="Y8929">
        <v>0</v>
      </c>
      <c r="Z8929">
        <v>0</v>
      </c>
      <c r="AA8929">
        <v>0</v>
      </c>
      <c r="AB8929">
        <v>4.3808629393327898</v>
      </c>
      <c r="AC8929">
        <v>0</v>
      </c>
      <c r="AD8929">
        <v>0</v>
      </c>
      <c r="AE8929">
        <v>65.711104971250151</v>
      </c>
    </row>
    <row r="8930" spans="1:31" x14ac:dyDescent="0.3">
      <c r="A8930">
        <v>2645139</v>
      </c>
      <c r="B8930">
        <v>1</v>
      </c>
      <c r="C8930" t="s">
        <v>80</v>
      </c>
      <c r="D8930" t="s">
        <v>103</v>
      </c>
      <c r="E8930" t="s">
        <v>165</v>
      </c>
      <c r="F8930" t="s">
        <v>24217</v>
      </c>
      <c r="G8930" t="s">
        <v>224</v>
      </c>
      <c r="H8930" t="s">
        <v>135</v>
      </c>
      <c r="I8930" t="s">
        <v>136</v>
      </c>
      <c r="J8930" t="s">
        <v>137</v>
      </c>
      <c r="K8930" t="s">
        <v>138</v>
      </c>
      <c r="L8930" t="s">
        <v>24218</v>
      </c>
      <c r="M8930" t="s">
        <v>24219</v>
      </c>
      <c r="N8930">
        <v>1.7738888880000001</v>
      </c>
      <c r="O8930">
        <v>0</v>
      </c>
      <c r="P8930">
        <v>68</v>
      </c>
      <c r="Q8930">
        <v>0</v>
      </c>
      <c r="R8930">
        <v>2</v>
      </c>
      <c r="S8930">
        <v>0</v>
      </c>
      <c r="T8930">
        <v>7</v>
      </c>
      <c r="U8930">
        <v>0</v>
      </c>
      <c r="V8930">
        <v>0</v>
      </c>
      <c r="W8930">
        <v>0</v>
      </c>
      <c r="X8930">
        <v>38.322172031832423</v>
      </c>
      <c r="Y8930">
        <v>0</v>
      </c>
      <c r="Z8930">
        <v>0.88202775322569416</v>
      </c>
      <c r="AA8930">
        <v>0</v>
      </c>
      <c r="AB8930">
        <v>15.074160033231612</v>
      </c>
      <c r="AC8930">
        <v>0</v>
      </c>
      <c r="AD8930">
        <v>0</v>
      </c>
      <c r="AE8930">
        <v>54.278359818289729</v>
      </c>
    </row>
    <row r="8931" spans="1:31" x14ac:dyDescent="0.3">
      <c r="A8931">
        <v>2644641</v>
      </c>
      <c r="B8931">
        <v>1</v>
      </c>
      <c r="C8931" t="s">
        <v>81</v>
      </c>
      <c r="D8931" t="s">
        <v>115</v>
      </c>
      <c r="E8931" t="s">
        <v>152</v>
      </c>
      <c r="F8931" t="s">
        <v>24220</v>
      </c>
      <c r="G8931" t="s">
        <v>224</v>
      </c>
      <c r="H8931" t="s">
        <v>135</v>
      </c>
      <c r="I8931" t="s">
        <v>136</v>
      </c>
      <c r="J8931" t="s">
        <v>137</v>
      </c>
      <c r="K8931" t="s">
        <v>138</v>
      </c>
      <c r="L8931" t="s">
        <v>24221</v>
      </c>
      <c r="M8931" t="s">
        <v>24222</v>
      </c>
      <c r="N8931">
        <v>4.7877777769999996</v>
      </c>
      <c r="O8931">
        <v>0</v>
      </c>
      <c r="P8931">
        <v>41</v>
      </c>
      <c r="Q8931">
        <v>0</v>
      </c>
      <c r="R8931">
        <v>0</v>
      </c>
      <c r="S8931">
        <v>0</v>
      </c>
      <c r="T8931">
        <v>3</v>
      </c>
      <c r="U8931">
        <v>0</v>
      </c>
      <c r="V8931">
        <v>0</v>
      </c>
      <c r="W8931">
        <v>0</v>
      </c>
      <c r="X8931">
        <v>22.299462489256857</v>
      </c>
      <c r="Y8931">
        <v>0</v>
      </c>
      <c r="Z8931">
        <v>0</v>
      </c>
      <c r="AA8931">
        <v>0</v>
      </c>
      <c r="AB8931">
        <v>0.15140651252484524</v>
      </c>
      <c r="AC8931">
        <v>0</v>
      </c>
      <c r="AD8931">
        <v>0</v>
      </c>
      <c r="AE8931">
        <v>22.450869001781701</v>
      </c>
    </row>
    <row r="8932" spans="1:31" x14ac:dyDescent="0.3">
      <c r="A8932">
        <v>2644349</v>
      </c>
      <c r="B8932">
        <v>1</v>
      </c>
      <c r="C8932" t="s">
        <v>80</v>
      </c>
      <c r="D8932" t="s">
        <v>93</v>
      </c>
      <c r="E8932" t="s">
        <v>165</v>
      </c>
      <c r="F8932" t="s">
        <v>24223</v>
      </c>
      <c r="G8932" t="s">
        <v>224</v>
      </c>
      <c r="H8932" t="s">
        <v>135</v>
      </c>
      <c r="I8932" t="s">
        <v>136</v>
      </c>
      <c r="J8932" t="s">
        <v>137</v>
      </c>
      <c r="K8932" t="s">
        <v>138</v>
      </c>
      <c r="L8932" t="s">
        <v>24224</v>
      </c>
      <c r="M8932" t="s">
        <v>24225</v>
      </c>
      <c r="N8932">
        <v>2.2494444439999999</v>
      </c>
      <c r="O8932">
        <v>0</v>
      </c>
      <c r="P8932">
        <v>1</v>
      </c>
      <c r="Q8932">
        <v>0</v>
      </c>
      <c r="R8932">
        <v>10</v>
      </c>
      <c r="S8932">
        <v>0</v>
      </c>
      <c r="T8932">
        <v>3</v>
      </c>
      <c r="U8932">
        <v>0</v>
      </c>
      <c r="V8932">
        <v>0</v>
      </c>
      <c r="W8932">
        <v>0</v>
      </c>
      <c r="X8932">
        <v>0.26083847826124001</v>
      </c>
      <c r="Y8932">
        <v>0</v>
      </c>
      <c r="Z8932">
        <v>62.024768288201784</v>
      </c>
      <c r="AA8932">
        <v>0</v>
      </c>
      <c r="AB8932">
        <v>13.744494000190691</v>
      </c>
      <c r="AC8932">
        <v>0</v>
      </c>
      <c r="AD8932">
        <v>0</v>
      </c>
      <c r="AE8932">
        <v>76.030100766653717</v>
      </c>
    </row>
    <row r="8933" spans="1:31" x14ac:dyDescent="0.3">
      <c r="A8933">
        <v>2645039</v>
      </c>
      <c r="B8933">
        <v>1</v>
      </c>
      <c r="C8933" t="s">
        <v>81</v>
      </c>
      <c r="D8933" t="s">
        <v>118</v>
      </c>
      <c r="E8933" t="s">
        <v>132</v>
      </c>
      <c r="F8933" t="s">
        <v>24226</v>
      </c>
      <c r="G8933" t="s">
        <v>134</v>
      </c>
      <c r="H8933" t="s">
        <v>135</v>
      </c>
      <c r="I8933" t="s">
        <v>136</v>
      </c>
      <c r="J8933" t="s">
        <v>137</v>
      </c>
      <c r="K8933" t="s">
        <v>138</v>
      </c>
      <c r="L8933" t="s">
        <v>24227</v>
      </c>
      <c r="M8933" t="s">
        <v>24228</v>
      </c>
      <c r="N8933">
        <v>0.63749999999999996</v>
      </c>
      <c r="O8933">
        <v>0</v>
      </c>
      <c r="P8933">
        <v>5</v>
      </c>
      <c r="Q8933">
        <v>0</v>
      </c>
      <c r="R8933">
        <v>0</v>
      </c>
      <c r="S8933">
        <v>0</v>
      </c>
      <c r="T8933">
        <v>5</v>
      </c>
      <c r="U8933">
        <v>0</v>
      </c>
      <c r="V8933">
        <v>0</v>
      </c>
      <c r="W8933">
        <v>0</v>
      </c>
      <c r="X8933">
        <v>1.3822872123301599</v>
      </c>
      <c r="Y8933">
        <v>0</v>
      </c>
      <c r="Z8933">
        <v>0</v>
      </c>
      <c r="AA8933">
        <v>0</v>
      </c>
      <c r="AB8933">
        <v>1.5582221353039427</v>
      </c>
      <c r="AC8933">
        <v>0</v>
      </c>
      <c r="AD8933">
        <v>0</v>
      </c>
      <c r="AE8933">
        <v>2.9405093476341024</v>
      </c>
    </row>
    <row r="8934" spans="1:31" x14ac:dyDescent="0.3">
      <c r="A8934">
        <v>2644325</v>
      </c>
      <c r="B8934">
        <v>2</v>
      </c>
      <c r="C8934" t="s">
        <v>80</v>
      </c>
      <c r="D8934" t="s">
        <v>98</v>
      </c>
      <c r="E8934" t="s">
        <v>152</v>
      </c>
      <c r="F8934" t="s">
        <v>24229</v>
      </c>
      <c r="G8934" t="s">
        <v>224</v>
      </c>
      <c r="H8934" t="s">
        <v>135</v>
      </c>
      <c r="I8934" t="s">
        <v>136</v>
      </c>
      <c r="J8934" t="s">
        <v>137</v>
      </c>
      <c r="K8934" t="s">
        <v>138</v>
      </c>
      <c r="L8934" t="s">
        <v>23908</v>
      </c>
      <c r="M8934" t="s">
        <v>24230</v>
      </c>
      <c r="N8934">
        <v>0.75083333299999999</v>
      </c>
      <c r="O8934">
        <v>0</v>
      </c>
      <c r="P8934">
        <v>81</v>
      </c>
      <c r="Q8934">
        <v>0</v>
      </c>
      <c r="R8934">
        <v>3</v>
      </c>
      <c r="S8934">
        <v>0</v>
      </c>
      <c r="T8934">
        <v>23</v>
      </c>
      <c r="U8934">
        <v>0</v>
      </c>
      <c r="V8934">
        <v>0</v>
      </c>
      <c r="W8934">
        <v>0</v>
      </c>
      <c r="X8934">
        <v>9.5971782643619932</v>
      </c>
      <c r="Y8934">
        <v>0</v>
      </c>
      <c r="Z8934">
        <v>4.2796587334808169</v>
      </c>
      <c r="AA8934">
        <v>0</v>
      </c>
      <c r="AB8934">
        <v>15.792962485723015</v>
      </c>
      <c r="AC8934">
        <v>0</v>
      </c>
      <c r="AD8934">
        <v>0</v>
      </c>
      <c r="AE8934">
        <v>29.669799483565825</v>
      </c>
    </row>
    <row r="8935" spans="1:31" x14ac:dyDescent="0.3">
      <c r="A8935">
        <v>2644355</v>
      </c>
      <c r="B8935">
        <v>1</v>
      </c>
      <c r="C8935" t="s">
        <v>80</v>
      </c>
      <c r="D8935" t="s">
        <v>83</v>
      </c>
      <c r="E8935" t="s">
        <v>132</v>
      </c>
      <c r="F8935" t="s">
        <v>24231</v>
      </c>
      <c r="G8935" t="s">
        <v>134</v>
      </c>
      <c r="H8935" t="s">
        <v>135</v>
      </c>
      <c r="I8935" t="s">
        <v>136</v>
      </c>
      <c r="J8935" t="s">
        <v>137</v>
      </c>
      <c r="K8935" t="s">
        <v>138</v>
      </c>
      <c r="L8935" t="s">
        <v>24232</v>
      </c>
      <c r="M8935" t="s">
        <v>24233</v>
      </c>
      <c r="N8935">
        <v>1.352777777</v>
      </c>
      <c r="O8935">
        <v>0</v>
      </c>
      <c r="P8935">
        <v>1</v>
      </c>
      <c r="Q8935">
        <v>0</v>
      </c>
      <c r="R8935">
        <v>0</v>
      </c>
      <c r="S8935">
        <v>0</v>
      </c>
      <c r="T8935">
        <v>2</v>
      </c>
      <c r="U8935">
        <v>0</v>
      </c>
      <c r="V8935">
        <v>0</v>
      </c>
      <c r="W8935">
        <v>0</v>
      </c>
      <c r="X8935">
        <v>0.55610274542295002</v>
      </c>
      <c r="Y8935">
        <v>0</v>
      </c>
      <c r="Z8935">
        <v>0</v>
      </c>
      <c r="AA8935">
        <v>0</v>
      </c>
      <c r="AB8935">
        <v>23.684393527062365</v>
      </c>
      <c r="AC8935">
        <v>0</v>
      </c>
      <c r="AD8935">
        <v>0</v>
      </c>
      <c r="AE8935">
        <v>24.240496272485316</v>
      </c>
    </row>
    <row r="8936" spans="1:31" x14ac:dyDescent="0.3">
      <c r="A8936">
        <v>2644856</v>
      </c>
      <c r="B8936">
        <v>1</v>
      </c>
      <c r="C8936" t="s">
        <v>80</v>
      </c>
      <c r="D8936" t="s">
        <v>108</v>
      </c>
      <c r="E8936" t="s">
        <v>141</v>
      </c>
      <c r="F8936" t="s">
        <v>24234</v>
      </c>
      <c r="G8936" t="s">
        <v>448</v>
      </c>
      <c r="H8936" t="s">
        <v>144</v>
      </c>
      <c r="I8936" t="s">
        <v>136</v>
      </c>
      <c r="J8936" t="s">
        <v>137</v>
      </c>
      <c r="K8936" t="s">
        <v>138</v>
      </c>
      <c r="L8936" t="s">
        <v>24235</v>
      </c>
      <c r="M8936" t="s">
        <v>24236</v>
      </c>
      <c r="N8936">
        <v>4.0408333330000001</v>
      </c>
      <c r="O8936">
        <v>0</v>
      </c>
      <c r="P8936">
        <v>25</v>
      </c>
      <c r="Q8936">
        <v>0</v>
      </c>
      <c r="R8936">
        <v>13</v>
      </c>
      <c r="S8936">
        <v>0</v>
      </c>
      <c r="T8936">
        <v>3</v>
      </c>
      <c r="U8936">
        <v>0</v>
      </c>
      <c r="V8936">
        <v>0</v>
      </c>
      <c r="W8936">
        <v>0</v>
      </c>
      <c r="X8936">
        <v>16.328030629682079</v>
      </c>
      <c r="Y8936">
        <v>0</v>
      </c>
      <c r="Z8936">
        <v>124.06374452615771</v>
      </c>
      <c r="AA8936">
        <v>0</v>
      </c>
      <c r="AB8936">
        <v>7.4947029794159858</v>
      </c>
      <c r="AC8936">
        <v>0</v>
      </c>
      <c r="AD8936">
        <v>0</v>
      </c>
      <c r="AE8936">
        <v>147.88647813525577</v>
      </c>
    </row>
    <row r="8937" spans="1:31" x14ac:dyDescent="0.3">
      <c r="A8937">
        <v>2645165</v>
      </c>
      <c r="B8937">
        <v>1</v>
      </c>
      <c r="C8937" t="s">
        <v>81</v>
      </c>
      <c r="D8937" t="s">
        <v>115</v>
      </c>
      <c r="E8937" t="s">
        <v>165</v>
      </c>
      <c r="F8937" t="s">
        <v>24237</v>
      </c>
      <c r="G8937" t="s">
        <v>224</v>
      </c>
      <c r="H8937" t="s">
        <v>135</v>
      </c>
      <c r="I8937" t="s">
        <v>136</v>
      </c>
      <c r="J8937" t="s">
        <v>137</v>
      </c>
      <c r="K8937" t="s">
        <v>138</v>
      </c>
      <c r="L8937" t="s">
        <v>24238</v>
      </c>
      <c r="M8937" t="s">
        <v>24239</v>
      </c>
      <c r="N8937">
        <v>2.943888888</v>
      </c>
      <c r="O8937">
        <v>0</v>
      </c>
      <c r="P8937">
        <v>1</v>
      </c>
      <c r="Q8937">
        <v>0</v>
      </c>
      <c r="R8937">
        <v>0</v>
      </c>
      <c r="S8937">
        <v>0</v>
      </c>
      <c r="T8937">
        <v>1</v>
      </c>
      <c r="U8937">
        <v>0</v>
      </c>
      <c r="V8937">
        <v>0</v>
      </c>
      <c r="W8937">
        <v>0</v>
      </c>
      <c r="X8937">
        <v>2.3447570603322725</v>
      </c>
      <c r="Y8937">
        <v>0</v>
      </c>
      <c r="Z8937">
        <v>0</v>
      </c>
      <c r="AA8937">
        <v>0</v>
      </c>
      <c r="AB8937">
        <v>12.036473201244778</v>
      </c>
      <c r="AC8937">
        <v>0</v>
      </c>
      <c r="AD8937">
        <v>0</v>
      </c>
      <c r="AE8937">
        <v>14.38123026157705</v>
      </c>
    </row>
    <row r="8938" spans="1:31" x14ac:dyDescent="0.3">
      <c r="A8938">
        <v>2645105</v>
      </c>
      <c r="B8938">
        <v>1</v>
      </c>
      <c r="C8938" t="s">
        <v>80</v>
      </c>
      <c r="D8938" t="s">
        <v>88</v>
      </c>
      <c r="E8938" t="s">
        <v>194</v>
      </c>
      <c r="F8938" t="s">
        <v>24240</v>
      </c>
      <c r="G8938" t="s">
        <v>149</v>
      </c>
      <c r="H8938" t="s">
        <v>144</v>
      </c>
      <c r="I8938" t="s">
        <v>136</v>
      </c>
      <c r="J8938" t="s">
        <v>137</v>
      </c>
      <c r="K8938" t="s">
        <v>138</v>
      </c>
      <c r="L8938" t="s">
        <v>24241</v>
      </c>
      <c r="M8938" t="s">
        <v>24242</v>
      </c>
      <c r="N8938">
        <v>0.62777777700000004</v>
      </c>
      <c r="O8938">
        <v>1</v>
      </c>
      <c r="P8938">
        <v>309</v>
      </c>
      <c r="Q8938">
        <v>0</v>
      </c>
      <c r="R8938">
        <v>0</v>
      </c>
      <c r="S8938">
        <v>3</v>
      </c>
      <c r="T8938">
        <v>43</v>
      </c>
      <c r="U8938">
        <v>0</v>
      </c>
      <c r="V8938">
        <v>0</v>
      </c>
      <c r="W8938">
        <v>172.59552209792133</v>
      </c>
      <c r="X8938">
        <v>113.07071688881351</v>
      </c>
      <c r="Y8938">
        <v>0</v>
      </c>
      <c r="Z8938">
        <v>0</v>
      </c>
      <c r="AA8938">
        <v>1884.7360141384086</v>
      </c>
      <c r="AB8938">
        <v>100.45126955471608</v>
      </c>
      <c r="AC8938">
        <v>0</v>
      </c>
      <c r="AD8938">
        <v>0</v>
      </c>
      <c r="AE8938">
        <v>2270.8535226798595</v>
      </c>
    </row>
    <row r="8939" spans="1:31" x14ac:dyDescent="0.3">
      <c r="A8939">
        <v>2644919</v>
      </c>
      <c r="B8939">
        <v>1</v>
      </c>
      <c r="C8939" t="s">
        <v>80</v>
      </c>
      <c r="D8939" t="s">
        <v>98</v>
      </c>
      <c r="E8939" t="s">
        <v>147</v>
      </c>
      <c r="F8939" t="s">
        <v>219</v>
      </c>
      <c r="G8939" t="s">
        <v>149</v>
      </c>
      <c r="H8939" t="s">
        <v>144</v>
      </c>
      <c r="I8939" t="s">
        <v>241</v>
      </c>
      <c r="J8939" t="s">
        <v>137</v>
      </c>
      <c r="K8939" t="s">
        <v>138</v>
      </c>
      <c r="L8939" t="s">
        <v>24243</v>
      </c>
      <c r="M8939" t="s">
        <v>24244</v>
      </c>
      <c r="N8939">
        <v>2.5277777000000001E-2</v>
      </c>
      <c r="O8939">
        <v>0</v>
      </c>
      <c r="P8939">
        <v>1279</v>
      </c>
      <c r="Q8939">
        <v>2</v>
      </c>
      <c r="R8939">
        <v>199</v>
      </c>
      <c r="S8939">
        <v>7</v>
      </c>
      <c r="T8939">
        <v>362</v>
      </c>
      <c r="U8939">
        <v>0</v>
      </c>
      <c r="V8939">
        <v>0</v>
      </c>
      <c r="W8939">
        <v>0</v>
      </c>
      <c r="X8939">
        <v>5.4926581842182784</v>
      </c>
      <c r="Y8939">
        <v>6.7432930895961959E-2</v>
      </c>
      <c r="Z8939">
        <v>3.4582807068488246</v>
      </c>
      <c r="AA8939">
        <v>0.5041305085702239</v>
      </c>
      <c r="AB8939">
        <v>5.8309185741757714</v>
      </c>
      <c r="AC8939">
        <v>0</v>
      </c>
      <c r="AD8939">
        <v>0</v>
      </c>
      <c r="AE8939">
        <v>15.353420904709061</v>
      </c>
    </row>
    <row r="8940" spans="1:31" x14ac:dyDescent="0.3">
      <c r="A8940">
        <v>2644624</v>
      </c>
      <c r="B8940">
        <v>1</v>
      </c>
      <c r="C8940" t="s">
        <v>80</v>
      </c>
      <c r="D8940" t="s">
        <v>90</v>
      </c>
      <c r="E8940" t="s">
        <v>152</v>
      </c>
      <c r="F8940" t="s">
        <v>21625</v>
      </c>
      <c r="G8940" t="s">
        <v>154</v>
      </c>
      <c r="H8940" t="s">
        <v>135</v>
      </c>
      <c r="I8940" t="s">
        <v>136</v>
      </c>
      <c r="J8940" t="s">
        <v>137</v>
      </c>
      <c r="K8940" t="s">
        <v>138</v>
      </c>
      <c r="L8940" t="s">
        <v>24245</v>
      </c>
      <c r="M8940" t="s">
        <v>24246</v>
      </c>
      <c r="N8940">
        <v>0.79055555499999997</v>
      </c>
      <c r="O8940">
        <v>0</v>
      </c>
      <c r="P8940">
        <v>164</v>
      </c>
      <c r="Q8940">
        <v>0</v>
      </c>
      <c r="R8940">
        <v>0</v>
      </c>
      <c r="S8940">
        <v>0</v>
      </c>
      <c r="T8940">
        <v>8</v>
      </c>
      <c r="U8940">
        <v>0</v>
      </c>
      <c r="V8940">
        <v>0</v>
      </c>
      <c r="W8940">
        <v>0</v>
      </c>
      <c r="X8940">
        <v>45.152246568004117</v>
      </c>
      <c r="Y8940">
        <v>0</v>
      </c>
      <c r="Z8940">
        <v>0</v>
      </c>
      <c r="AA8940">
        <v>0</v>
      </c>
      <c r="AB8940">
        <v>2.2572687983457693</v>
      </c>
      <c r="AC8940">
        <v>0</v>
      </c>
      <c r="AD8940">
        <v>0</v>
      </c>
      <c r="AE8940">
        <v>47.409515366349886</v>
      </c>
    </row>
    <row r="8941" spans="1:31" x14ac:dyDescent="0.3">
      <c r="A8941">
        <v>2644524</v>
      </c>
      <c r="B8941">
        <v>1</v>
      </c>
      <c r="C8941" t="s">
        <v>80</v>
      </c>
      <c r="D8941" t="s">
        <v>90</v>
      </c>
      <c r="E8941" t="s">
        <v>214</v>
      </c>
      <c r="F8941" t="s">
        <v>24247</v>
      </c>
      <c r="G8941" t="s">
        <v>540</v>
      </c>
      <c r="H8941" t="s">
        <v>135</v>
      </c>
      <c r="I8941" t="s">
        <v>136</v>
      </c>
      <c r="J8941" t="s">
        <v>137</v>
      </c>
      <c r="K8941" t="s">
        <v>162</v>
      </c>
      <c r="L8941" t="s">
        <v>24248</v>
      </c>
      <c r="M8941" t="s">
        <v>24249</v>
      </c>
      <c r="N8941">
        <v>5.4897222220000002</v>
      </c>
      <c r="O8941">
        <v>0</v>
      </c>
      <c r="P8941">
        <v>103</v>
      </c>
      <c r="Q8941">
        <v>0</v>
      </c>
      <c r="R8941">
        <v>0</v>
      </c>
      <c r="S8941">
        <v>0</v>
      </c>
      <c r="T8941">
        <v>4</v>
      </c>
      <c r="U8941">
        <v>0</v>
      </c>
      <c r="V8941">
        <v>0</v>
      </c>
      <c r="W8941">
        <v>0</v>
      </c>
      <c r="X8941">
        <v>174.49342292255957</v>
      </c>
      <c r="Y8941">
        <v>0</v>
      </c>
      <c r="Z8941">
        <v>0</v>
      </c>
      <c r="AA8941">
        <v>0</v>
      </c>
      <c r="AB8941">
        <v>1.2672968497623429</v>
      </c>
      <c r="AC8941">
        <v>0</v>
      </c>
      <c r="AD8941">
        <v>0</v>
      </c>
      <c r="AE8941">
        <v>175.76071977232192</v>
      </c>
    </row>
    <row r="8942" spans="1:31" x14ac:dyDescent="0.3">
      <c r="A8942">
        <v>2645184</v>
      </c>
      <c r="B8942">
        <v>2</v>
      </c>
      <c r="C8942" t="s">
        <v>80</v>
      </c>
      <c r="D8942" t="s">
        <v>90</v>
      </c>
      <c r="E8942" t="s">
        <v>152</v>
      </c>
      <c r="F8942" t="s">
        <v>24250</v>
      </c>
      <c r="G8942" t="s">
        <v>187</v>
      </c>
      <c r="H8942" t="s">
        <v>135</v>
      </c>
      <c r="I8942" t="s">
        <v>136</v>
      </c>
      <c r="J8942" t="s">
        <v>137</v>
      </c>
      <c r="K8942" t="s">
        <v>138</v>
      </c>
      <c r="L8942" t="s">
        <v>23933</v>
      </c>
      <c r="M8942" t="s">
        <v>24251</v>
      </c>
      <c r="N8942">
        <v>1.740555555</v>
      </c>
      <c r="O8942">
        <v>0</v>
      </c>
      <c r="P8942">
        <v>672</v>
      </c>
      <c r="Q8942">
        <v>0</v>
      </c>
      <c r="R8942">
        <v>0</v>
      </c>
      <c r="S8942">
        <v>0</v>
      </c>
      <c r="T8942">
        <v>83</v>
      </c>
      <c r="U8942">
        <v>0</v>
      </c>
      <c r="V8942">
        <v>0</v>
      </c>
      <c r="W8942">
        <v>0</v>
      </c>
      <c r="X8942">
        <v>337.50093140527309</v>
      </c>
      <c r="Y8942">
        <v>0</v>
      </c>
      <c r="Z8942">
        <v>0</v>
      </c>
      <c r="AA8942">
        <v>0</v>
      </c>
      <c r="AB8942">
        <v>29.883495585094753</v>
      </c>
      <c r="AC8942">
        <v>0</v>
      </c>
      <c r="AD8942">
        <v>0</v>
      </c>
      <c r="AE8942">
        <v>367.38442699036784</v>
      </c>
    </row>
    <row r="8943" spans="1:31" x14ac:dyDescent="0.3">
      <c r="A8943">
        <v>2644936</v>
      </c>
      <c r="B8943">
        <v>1</v>
      </c>
      <c r="C8943" t="s">
        <v>80</v>
      </c>
      <c r="D8943" t="s">
        <v>97</v>
      </c>
      <c r="E8943" t="s">
        <v>165</v>
      </c>
      <c r="F8943" t="s">
        <v>24252</v>
      </c>
      <c r="G8943" t="s">
        <v>187</v>
      </c>
      <c r="H8943" t="s">
        <v>135</v>
      </c>
      <c r="I8943" t="s">
        <v>136</v>
      </c>
      <c r="J8943" t="s">
        <v>137</v>
      </c>
      <c r="K8943" t="s">
        <v>138</v>
      </c>
      <c r="L8943" t="s">
        <v>24253</v>
      </c>
      <c r="M8943" t="s">
        <v>24254</v>
      </c>
      <c r="N8943">
        <v>1.821111111</v>
      </c>
      <c r="O8943">
        <v>0</v>
      </c>
      <c r="P8943">
        <v>87</v>
      </c>
      <c r="Q8943">
        <v>0</v>
      </c>
      <c r="R8943">
        <v>7</v>
      </c>
      <c r="S8943">
        <v>0</v>
      </c>
      <c r="T8943">
        <v>7</v>
      </c>
      <c r="U8943">
        <v>0</v>
      </c>
      <c r="V8943">
        <v>0</v>
      </c>
      <c r="W8943">
        <v>0</v>
      </c>
      <c r="X8943">
        <v>53.239479043979678</v>
      </c>
      <c r="Y8943">
        <v>0</v>
      </c>
      <c r="Z8943">
        <v>4.2900871705326145</v>
      </c>
      <c r="AA8943">
        <v>0</v>
      </c>
      <c r="AB8943">
        <v>20.058187487693512</v>
      </c>
      <c r="AC8943">
        <v>0</v>
      </c>
      <c r="AD8943">
        <v>0</v>
      </c>
      <c r="AE8943">
        <v>77.587753702205802</v>
      </c>
    </row>
    <row r="8944" spans="1:31" x14ac:dyDescent="0.3">
      <c r="A8944">
        <v>2644979</v>
      </c>
      <c r="B8944">
        <v>1</v>
      </c>
      <c r="C8944" t="s">
        <v>80</v>
      </c>
      <c r="D8944" t="s">
        <v>84</v>
      </c>
      <c r="E8944" t="s">
        <v>165</v>
      </c>
      <c r="F8944" t="s">
        <v>24255</v>
      </c>
      <c r="G8944" t="s">
        <v>224</v>
      </c>
      <c r="H8944" t="s">
        <v>135</v>
      </c>
      <c r="I8944" t="s">
        <v>136</v>
      </c>
      <c r="J8944" t="s">
        <v>137</v>
      </c>
      <c r="K8944" t="s">
        <v>138</v>
      </c>
      <c r="L8944" t="s">
        <v>24256</v>
      </c>
      <c r="M8944" t="s">
        <v>24257</v>
      </c>
      <c r="N8944">
        <v>2.7536111110000001</v>
      </c>
      <c r="O8944">
        <v>0</v>
      </c>
      <c r="P8944">
        <v>56</v>
      </c>
      <c r="Q8944">
        <v>0</v>
      </c>
      <c r="R8944">
        <v>0</v>
      </c>
      <c r="S8944">
        <v>0</v>
      </c>
      <c r="T8944">
        <v>5</v>
      </c>
      <c r="U8944">
        <v>0</v>
      </c>
      <c r="V8944">
        <v>0</v>
      </c>
      <c r="W8944">
        <v>0</v>
      </c>
      <c r="X8944">
        <v>45.826334464994197</v>
      </c>
      <c r="Y8944">
        <v>0</v>
      </c>
      <c r="Z8944">
        <v>0</v>
      </c>
      <c r="AA8944">
        <v>0</v>
      </c>
      <c r="AB8944">
        <v>24.687926169474913</v>
      </c>
      <c r="AC8944">
        <v>0</v>
      </c>
      <c r="AD8944">
        <v>0</v>
      </c>
      <c r="AE8944">
        <v>70.51426063446911</v>
      </c>
    </row>
    <row r="8945" spans="1:31" x14ac:dyDescent="0.3">
      <c r="A8945">
        <v>2644415</v>
      </c>
      <c r="B8945">
        <v>1</v>
      </c>
      <c r="C8945" t="s">
        <v>80</v>
      </c>
      <c r="D8945" t="s">
        <v>93</v>
      </c>
      <c r="E8945" t="s">
        <v>194</v>
      </c>
      <c r="F8945" t="s">
        <v>8758</v>
      </c>
      <c r="G8945" t="s">
        <v>220</v>
      </c>
      <c r="H8945" t="s">
        <v>144</v>
      </c>
      <c r="I8945" t="s">
        <v>136</v>
      </c>
      <c r="J8945" t="s">
        <v>137</v>
      </c>
      <c r="K8945" t="s">
        <v>162</v>
      </c>
      <c r="L8945" t="s">
        <v>24258</v>
      </c>
      <c r="M8945" t="s">
        <v>24259</v>
      </c>
      <c r="N8945">
        <v>4.9836111110000001</v>
      </c>
      <c r="O8945">
        <v>2</v>
      </c>
      <c r="P8945">
        <v>2318</v>
      </c>
      <c r="Q8945">
        <v>19</v>
      </c>
      <c r="R8945">
        <v>904</v>
      </c>
      <c r="S8945">
        <v>18</v>
      </c>
      <c r="T8945">
        <v>608</v>
      </c>
      <c r="U8945">
        <v>2</v>
      </c>
      <c r="V8945">
        <v>0</v>
      </c>
      <c r="W8945">
        <v>25.318382279245622</v>
      </c>
      <c r="X8945">
        <v>2320.7848879747257</v>
      </c>
      <c r="Y8945">
        <v>1097.933385959476</v>
      </c>
      <c r="Z8945">
        <v>6034.4188169583686</v>
      </c>
      <c r="AA8945">
        <v>523.69734590611893</v>
      </c>
      <c r="AB8945">
        <v>3724.2209174456689</v>
      </c>
      <c r="AC8945">
        <v>905.3937461010479</v>
      </c>
      <c r="AD8945">
        <v>0</v>
      </c>
      <c r="AE8945">
        <v>14631.767482624653</v>
      </c>
    </row>
    <row r="8946" spans="1:31" x14ac:dyDescent="0.3">
      <c r="A8946">
        <v>2644956</v>
      </c>
      <c r="B8946">
        <v>1</v>
      </c>
      <c r="C8946" t="s">
        <v>81</v>
      </c>
      <c r="D8946" t="s">
        <v>113</v>
      </c>
      <c r="E8946" t="s">
        <v>194</v>
      </c>
      <c r="F8946" t="s">
        <v>20835</v>
      </c>
      <c r="G8946" t="s">
        <v>149</v>
      </c>
      <c r="H8946" t="s">
        <v>144</v>
      </c>
      <c r="I8946" t="s">
        <v>241</v>
      </c>
      <c r="J8946" t="s">
        <v>137</v>
      </c>
      <c r="K8946" t="s">
        <v>138</v>
      </c>
      <c r="L8946" t="s">
        <v>24260</v>
      </c>
      <c r="M8946" t="s">
        <v>24261</v>
      </c>
      <c r="N8946">
        <v>1.6666666E-2</v>
      </c>
      <c r="O8946">
        <v>2</v>
      </c>
      <c r="P8946">
        <v>715</v>
      </c>
      <c r="Q8946">
        <v>2</v>
      </c>
      <c r="R8946">
        <v>293</v>
      </c>
      <c r="S8946">
        <v>1</v>
      </c>
      <c r="T8946">
        <v>48</v>
      </c>
      <c r="U8946">
        <v>0</v>
      </c>
      <c r="V8946">
        <v>0</v>
      </c>
      <c r="W8946">
        <v>1.0013914366666668E-2</v>
      </c>
      <c r="X8946">
        <v>2.4533981181396682</v>
      </c>
      <c r="Y8946">
        <v>1.0150423010254801</v>
      </c>
      <c r="Z8946">
        <v>5.2719254611863953</v>
      </c>
      <c r="AA8946">
        <v>9.3561060319999993E-3</v>
      </c>
      <c r="AB8946">
        <v>0.56988178802191669</v>
      </c>
      <c r="AC8946">
        <v>0</v>
      </c>
      <c r="AD8946">
        <v>0</v>
      </c>
      <c r="AE8946">
        <v>9.3296176887721263</v>
      </c>
    </row>
    <row r="8947" spans="1:31" x14ac:dyDescent="0.3">
      <c r="A8947">
        <v>2644458</v>
      </c>
      <c r="B8947">
        <v>1</v>
      </c>
      <c r="C8947" t="s">
        <v>81</v>
      </c>
      <c r="D8947" t="s">
        <v>123</v>
      </c>
      <c r="E8947" t="s">
        <v>147</v>
      </c>
      <c r="F8947" t="s">
        <v>1703</v>
      </c>
      <c r="G8947" t="s">
        <v>149</v>
      </c>
      <c r="H8947" t="s">
        <v>144</v>
      </c>
      <c r="I8947" t="s">
        <v>136</v>
      </c>
      <c r="J8947" t="s">
        <v>137</v>
      </c>
      <c r="K8947" t="s">
        <v>138</v>
      </c>
      <c r="L8947" t="s">
        <v>24262</v>
      </c>
      <c r="M8947" t="s">
        <v>24263</v>
      </c>
      <c r="N8947">
        <v>1.3277777770000001</v>
      </c>
      <c r="O8947">
        <v>0</v>
      </c>
      <c r="P8947">
        <v>3</v>
      </c>
      <c r="Q8947">
        <v>1</v>
      </c>
      <c r="R8947">
        <v>48</v>
      </c>
      <c r="S8947">
        <v>0</v>
      </c>
      <c r="T8947">
        <v>8</v>
      </c>
      <c r="U8947">
        <v>0</v>
      </c>
      <c r="V8947">
        <v>0</v>
      </c>
      <c r="W8947">
        <v>0</v>
      </c>
      <c r="X8947">
        <v>1.2847404290505835</v>
      </c>
      <c r="Y8947">
        <v>30.681339505950945</v>
      </c>
      <c r="Z8947">
        <v>175.57098178675838</v>
      </c>
      <c r="AA8947">
        <v>0</v>
      </c>
      <c r="AB8947">
        <v>24.124415650386254</v>
      </c>
      <c r="AC8947">
        <v>0</v>
      </c>
      <c r="AD8947">
        <v>0</v>
      </c>
      <c r="AE8947">
        <v>231.66147737214615</v>
      </c>
    </row>
    <row r="8948" spans="1:31" x14ac:dyDescent="0.3">
      <c r="A8948">
        <v>2644338</v>
      </c>
      <c r="B8948">
        <v>1</v>
      </c>
      <c r="C8948" t="s">
        <v>80</v>
      </c>
      <c r="D8948" t="s">
        <v>82</v>
      </c>
      <c r="E8948" t="s">
        <v>152</v>
      </c>
      <c r="F8948" t="s">
        <v>24264</v>
      </c>
      <c r="G8948" t="s">
        <v>220</v>
      </c>
      <c r="H8948" t="s">
        <v>135</v>
      </c>
      <c r="I8948" t="s">
        <v>136</v>
      </c>
      <c r="J8948" t="s">
        <v>137</v>
      </c>
      <c r="K8948" t="s">
        <v>162</v>
      </c>
      <c r="L8948" t="s">
        <v>24265</v>
      </c>
      <c r="M8948" t="s">
        <v>24266</v>
      </c>
      <c r="N8948">
        <v>2.2166666660000001</v>
      </c>
      <c r="O8948">
        <v>0</v>
      </c>
      <c r="P8948">
        <v>570</v>
      </c>
      <c r="Q8948">
        <v>0</v>
      </c>
      <c r="R8948">
        <v>0</v>
      </c>
      <c r="S8948">
        <v>0</v>
      </c>
      <c r="T8948">
        <v>16</v>
      </c>
      <c r="U8948">
        <v>0</v>
      </c>
      <c r="V8948">
        <v>0</v>
      </c>
      <c r="W8948">
        <v>0</v>
      </c>
      <c r="X8948">
        <v>317.56507942606856</v>
      </c>
      <c r="Y8948">
        <v>0</v>
      </c>
      <c r="Z8948">
        <v>0</v>
      </c>
      <c r="AA8948">
        <v>0</v>
      </c>
      <c r="AB8948">
        <v>30.060696612414866</v>
      </c>
      <c r="AC8948">
        <v>0</v>
      </c>
      <c r="AD8948">
        <v>0</v>
      </c>
      <c r="AE8948">
        <v>347.62577603848342</v>
      </c>
    </row>
    <row r="8949" spans="1:31" x14ac:dyDescent="0.3">
      <c r="A8949">
        <v>2644501</v>
      </c>
      <c r="B8949">
        <v>1</v>
      </c>
      <c r="C8949" t="s">
        <v>80</v>
      </c>
      <c r="D8949" t="s">
        <v>93</v>
      </c>
      <c r="E8949" t="s">
        <v>194</v>
      </c>
      <c r="F8949" t="s">
        <v>14560</v>
      </c>
      <c r="G8949" t="s">
        <v>149</v>
      </c>
      <c r="H8949" t="s">
        <v>144</v>
      </c>
      <c r="I8949" t="s">
        <v>136</v>
      </c>
      <c r="J8949" t="s">
        <v>137</v>
      </c>
      <c r="K8949" t="s">
        <v>138</v>
      </c>
      <c r="L8949" t="s">
        <v>24267</v>
      </c>
      <c r="M8949" t="s">
        <v>24268</v>
      </c>
      <c r="N8949">
        <v>0.78416666599999996</v>
      </c>
      <c r="O8949">
        <v>0</v>
      </c>
      <c r="P8949">
        <v>378</v>
      </c>
      <c r="Q8949">
        <v>14</v>
      </c>
      <c r="R8949">
        <v>81</v>
      </c>
      <c r="S8949">
        <v>6</v>
      </c>
      <c r="T8949">
        <v>102</v>
      </c>
      <c r="U8949">
        <v>0</v>
      </c>
      <c r="V8949">
        <v>0</v>
      </c>
      <c r="W8949">
        <v>0</v>
      </c>
      <c r="X8949">
        <v>105.30652565588075</v>
      </c>
      <c r="Y8949">
        <v>93.210034886299255</v>
      </c>
      <c r="Z8949">
        <v>234.29281038972476</v>
      </c>
      <c r="AA8949">
        <v>72.428930335418059</v>
      </c>
      <c r="AB8949">
        <v>216.96591688212777</v>
      </c>
      <c r="AC8949">
        <v>0</v>
      </c>
      <c r="AD8949">
        <v>0</v>
      </c>
      <c r="AE8949">
        <v>722.20421814945053</v>
      </c>
    </row>
    <row r="8950" spans="1:31" x14ac:dyDescent="0.3">
      <c r="A8950">
        <v>2645138</v>
      </c>
      <c r="B8950">
        <v>2</v>
      </c>
      <c r="C8950" t="s">
        <v>80</v>
      </c>
      <c r="D8950" t="s">
        <v>106</v>
      </c>
      <c r="E8950" t="s">
        <v>152</v>
      </c>
      <c r="F8950" t="s">
        <v>1535</v>
      </c>
      <c r="G8950" t="s">
        <v>224</v>
      </c>
      <c r="H8950" t="s">
        <v>135</v>
      </c>
      <c r="I8950" t="s">
        <v>136</v>
      </c>
      <c r="J8950" t="s">
        <v>137</v>
      </c>
      <c r="K8950" t="s">
        <v>138</v>
      </c>
      <c r="L8950" t="s">
        <v>23876</v>
      </c>
      <c r="M8950" t="s">
        <v>24269</v>
      </c>
      <c r="N8950">
        <v>0.75916666600000005</v>
      </c>
      <c r="O8950">
        <v>0</v>
      </c>
      <c r="P8950">
        <v>83</v>
      </c>
      <c r="Q8950">
        <v>0</v>
      </c>
      <c r="R8950">
        <v>1</v>
      </c>
      <c r="S8950">
        <v>0</v>
      </c>
      <c r="T8950">
        <v>5</v>
      </c>
      <c r="U8950">
        <v>0</v>
      </c>
      <c r="V8950">
        <v>0</v>
      </c>
      <c r="W8950">
        <v>0</v>
      </c>
      <c r="X8950">
        <v>12.696584341959801</v>
      </c>
      <c r="Y8950">
        <v>0</v>
      </c>
      <c r="Z8950">
        <v>1.6906626633648336E-2</v>
      </c>
      <c r="AA8950">
        <v>0</v>
      </c>
      <c r="AB8950">
        <v>2.240958636828263</v>
      </c>
      <c r="AC8950">
        <v>0</v>
      </c>
      <c r="AD8950">
        <v>0</v>
      </c>
      <c r="AE8950">
        <v>14.954449605421711</v>
      </c>
    </row>
    <row r="8951" spans="1:31" x14ac:dyDescent="0.3">
      <c r="A8951">
        <v>2644358</v>
      </c>
      <c r="B8951">
        <v>1</v>
      </c>
      <c r="C8951" t="s">
        <v>80</v>
      </c>
      <c r="D8951" t="s">
        <v>100</v>
      </c>
      <c r="E8951" t="s">
        <v>141</v>
      </c>
      <c r="F8951" t="s">
        <v>24270</v>
      </c>
      <c r="G8951" t="s">
        <v>143</v>
      </c>
      <c r="H8951" t="s">
        <v>144</v>
      </c>
      <c r="I8951" t="s">
        <v>136</v>
      </c>
      <c r="J8951" t="s">
        <v>137</v>
      </c>
      <c r="K8951" t="s">
        <v>138</v>
      </c>
      <c r="L8951" t="s">
        <v>24271</v>
      </c>
      <c r="M8951" t="s">
        <v>24272</v>
      </c>
      <c r="N8951">
        <v>2.1808333329999998</v>
      </c>
      <c r="O8951">
        <v>0</v>
      </c>
      <c r="P8951">
        <v>0</v>
      </c>
      <c r="Q8951">
        <v>0</v>
      </c>
      <c r="R8951">
        <v>0</v>
      </c>
      <c r="S8951">
        <v>1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12.929445557356583</v>
      </c>
      <c r="AB8951">
        <v>0</v>
      </c>
      <c r="AC8951">
        <v>0</v>
      </c>
      <c r="AD8951">
        <v>0</v>
      </c>
      <c r="AE8951">
        <v>12.929445557356583</v>
      </c>
    </row>
    <row r="8952" spans="1:31" x14ac:dyDescent="0.3">
      <c r="A8952">
        <v>2645085</v>
      </c>
      <c r="B8952">
        <v>1</v>
      </c>
      <c r="C8952" t="s">
        <v>80</v>
      </c>
      <c r="D8952" t="s">
        <v>92</v>
      </c>
      <c r="E8952" t="s">
        <v>165</v>
      </c>
      <c r="F8952" t="s">
        <v>24273</v>
      </c>
      <c r="G8952" t="s">
        <v>224</v>
      </c>
      <c r="H8952" t="s">
        <v>135</v>
      </c>
      <c r="I8952" t="s">
        <v>136</v>
      </c>
      <c r="J8952" t="s">
        <v>137</v>
      </c>
      <c r="K8952" t="s">
        <v>138</v>
      </c>
      <c r="L8952" t="s">
        <v>24274</v>
      </c>
      <c r="M8952" t="s">
        <v>24275</v>
      </c>
      <c r="N8952">
        <v>0.84805555499999996</v>
      </c>
      <c r="O8952">
        <v>0</v>
      </c>
      <c r="P8952">
        <v>14</v>
      </c>
      <c r="Q8952">
        <v>0</v>
      </c>
      <c r="R8952">
        <v>2</v>
      </c>
      <c r="S8952">
        <v>0</v>
      </c>
      <c r="T8952">
        <v>18</v>
      </c>
      <c r="U8952">
        <v>0</v>
      </c>
      <c r="V8952">
        <v>0</v>
      </c>
      <c r="W8952">
        <v>0</v>
      </c>
      <c r="X8952">
        <v>5.997670832000451</v>
      </c>
      <c r="Y8952">
        <v>0</v>
      </c>
      <c r="Z8952">
        <v>0.2678369207872911</v>
      </c>
      <c r="AA8952">
        <v>0</v>
      </c>
      <c r="AB8952">
        <v>53.869954424828023</v>
      </c>
      <c r="AC8952">
        <v>0</v>
      </c>
      <c r="AD8952">
        <v>0</v>
      </c>
      <c r="AE8952">
        <v>60.135462177615764</v>
      </c>
    </row>
    <row r="8953" spans="1:31" x14ac:dyDescent="0.3">
      <c r="A8953">
        <v>2644942</v>
      </c>
      <c r="B8953">
        <v>1</v>
      </c>
      <c r="C8953" t="s">
        <v>81</v>
      </c>
      <c r="D8953" t="s">
        <v>113</v>
      </c>
      <c r="E8953" t="s">
        <v>194</v>
      </c>
      <c r="F8953" t="s">
        <v>7073</v>
      </c>
      <c r="G8953" t="s">
        <v>149</v>
      </c>
      <c r="H8953" t="s">
        <v>144</v>
      </c>
      <c r="I8953" t="s">
        <v>136</v>
      </c>
      <c r="J8953" t="s">
        <v>137</v>
      </c>
      <c r="K8953" t="s">
        <v>138</v>
      </c>
      <c r="L8953" t="s">
        <v>24276</v>
      </c>
      <c r="M8953" t="s">
        <v>24277</v>
      </c>
      <c r="N8953">
        <v>0.27250000000000002</v>
      </c>
      <c r="O8953">
        <v>10</v>
      </c>
      <c r="P8953">
        <v>2787</v>
      </c>
      <c r="Q8953">
        <v>45</v>
      </c>
      <c r="R8953">
        <v>816</v>
      </c>
      <c r="S8953">
        <v>11</v>
      </c>
      <c r="T8953">
        <v>187</v>
      </c>
      <c r="U8953">
        <v>2</v>
      </c>
      <c r="V8953">
        <v>0</v>
      </c>
      <c r="W8953">
        <v>0.90332155840004202</v>
      </c>
      <c r="X8953">
        <v>207.63022753062657</v>
      </c>
      <c r="Y8953">
        <v>51.762371772489132</v>
      </c>
      <c r="Z8953">
        <v>412.95319887747092</v>
      </c>
      <c r="AA8953">
        <v>32.429800710770714</v>
      </c>
      <c r="AB8953">
        <v>48.446329256230577</v>
      </c>
      <c r="AC8953">
        <v>39.411442672527166</v>
      </c>
      <c r="AD8953">
        <v>0</v>
      </c>
      <c r="AE8953">
        <v>793.53669237851511</v>
      </c>
    </row>
    <row r="8954" spans="1:31" x14ac:dyDescent="0.3">
      <c r="A8954">
        <v>2644567</v>
      </c>
      <c r="B8954">
        <v>1</v>
      </c>
      <c r="C8954" t="s">
        <v>81</v>
      </c>
      <c r="D8954" t="s">
        <v>119</v>
      </c>
      <c r="E8954" t="s">
        <v>194</v>
      </c>
      <c r="F8954" t="s">
        <v>289</v>
      </c>
      <c r="G8954" t="s">
        <v>149</v>
      </c>
      <c r="H8954" t="s">
        <v>144</v>
      </c>
      <c r="I8954" t="s">
        <v>136</v>
      </c>
      <c r="J8954" t="s">
        <v>137</v>
      </c>
      <c r="K8954" t="s">
        <v>138</v>
      </c>
      <c r="L8954" t="s">
        <v>24278</v>
      </c>
      <c r="M8954" t="s">
        <v>24279</v>
      </c>
      <c r="N8954">
        <v>0.95166666600000005</v>
      </c>
      <c r="O8954">
        <v>4</v>
      </c>
      <c r="P8954">
        <v>1672</v>
      </c>
      <c r="Q8954">
        <v>128</v>
      </c>
      <c r="R8954">
        <v>410</v>
      </c>
      <c r="S8954">
        <v>6</v>
      </c>
      <c r="T8954">
        <v>81</v>
      </c>
      <c r="U8954">
        <v>0</v>
      </c>
      <c r="V8954">
        <v>0</v>
      </c>
      <c r="W8954">
        <v>1.0619871513000001</v>
      </c>
      <c r="X8954">
        <v>267.70900310330546</v>
      </c>
      <c r="Y8954">
        <v>1080.4646241177347</v>
      </c>
      <c r="Z8954">
        <v>1880.315714005983</v>
      </c>
      <c r="AA8954">
        <v>37.469878231882113</v>
      </c>
      <c r="AB8954">
        <v>62.850722594523049</v>
      </c>
      <c r="AC8954">
        <v>0</v>
      </c>
      <c r="AD8954">
        <v>0</v>
      </c>
      <c r="AE8954">
        <v>3329.8719292047281</v>
      </c>
    </row>
    <row r="8955" spans="1:31" x14ac:dyDescent="0.3">
      <c r="A8955">
        <v>2644922</v>
      </c>
      <c r="B8955">
        <v>1</v>
      </c>
      <c r="C8955" t="s">
        <v>80</v>
      </c>
      <c r="D8955" t="s">
        <v>83</v>
      </c>
      <c r="E8955" t="s">
        <v>165</v>
      </c>
      <c r="F8955" t="s">
        <v>24280</v>
      </c>
      <c r="G8955" t="s">
        <v>161</v>
      </c>
      <c r="H8955" t="s">
        <v>135</v>
      </c>
      <c r="I8955" t="s">
        <v>136</v>
      </c>
      <c r="J8955" t="s">
        <v>137</v>
      </c>
      <c r="K8955" t="s">
        <v>162</v>
      </c>
      <c r="L8955" t="s">
        <v>24281</v>
      </c>
      <c r="M8955" t="s">
        <v>24282</v>
      </c>
      <c r="N8955">
        <v>4.8849999999999998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48.239589392443001</v>
      </c>
      <c r="AC8955">
        <v>0</v>
      </c>
      <c r="AD8955">
        <v>0</v>
      </c>
      <c r="AE8955">
        <v>48.239589392443001</v>
      </c>
    </row>
    <row r="8956" spans="1:31" x14ac:dyDescent="0.3">
      <c r="A8956">
        <v>2644853</v>
      </c>
      <c r="B8956">
        <v>1</v>
      </c>
      <c r="C8956" t="s">
        <v>80</v>
      </c>
      <c r="D8956" t="s">
        <v>105</v>
      </c>
      <c r="E8956" t="s">
        <v>194</v>
      </c>
      <c r="F8956" t="s">
        <v>24283</v>
      </c>
      <c r="G8956" t="s">
        <v>149</v>
      </c>
      <c r="H8956" t="s">
        <v>144</v>
      </c>
      <c r="I8956" t="s">
        <v>136</v>
      </c>
      <c r="J8956" t="s">
        <v>137</v>
      </c>
      <c r="K8956" t="s">
        <v>138</v>
      </c>
      <c r="L8956" t="s">
        <v>24284</v>
      </c>
      <c r="M8956" t="s">
        <v>24285</v>
      </c>
      <c r="N8956">
        <v>0.52500000000000002</v>
      </c>
      <c r="O8956">
        <v>6</v>
      </c>
      <c r="P8956">
        <v>6867</v>
      </c>
      <c r="Q8956">
        <v>8</v>
      </c>
      <c r="R8956">
        <v>19</v>
      </c>
      <c r="S8956">
        <v>34</v>
      </c>
      <c r="T8956">
        <v>625</v>
      </c>
      <c r="U8956">
        <v>5</v>
      </c>
      <c r="V8956">
        <v>0</v>
      </c>
      <c r="W8956">
        <v>36.585603329454898</v>
      </c>
      <c r="X8956">
        <v>1099.9833170295644</v>
      </c>
      <c r="Y8956">
        <v>79.573460417715495</v>
      </c>
      <c r="Z8956">
        <v>19.4903743969431</v>
      </c>
      <c r="AA8956">
        <v>247.26177482964866</v>
      </c>
      <c r="AB8956">
        <v>654.47957774676252</v>
      </c>
      <c r="AC8956">
        <v>264.06415708128122</v>
      </c>
      <c r="AD8956">
        <v>0</v>
      </c>
      <c r="AE8956">
        <v>2401.4382648313704</v>
      </c>
    </row>
    <row r="8957" spans="1:31" x14ac:dyDescent="0.3">
      <c r="A8957">
        <v>2644667</v>
      </c>
      <c r="B8957">
        <v>1</v>
      </c>
      <c r="C8957" t="s">
        <v>81</v>
      </c>
      <c r="D8957" t="s">
        <v>118</v>
      </c>
      <c r="E8957" t="s">
        <v>132</v>
      </c>
      <c r="F8957" t="s">
        <v>24286</v>
      </c>
      <c r="G8957" t="s">
        <v>134</v>
      </c>
      <c r="H8957" t="s">
        <v>135</v>
      </c>
      <c r="I8957" t="s">
        <v>136</v>
      </c>
      <c r="J8957" t="s">
        <v>137</v>
      </c>
      <c r="K8957" t="s">
        <v>138</v>
      </c>
      <c r="L8957" t="s">
        <v>24287</v>
      </c>
      <c r="M8957" t="s">
        <v>24288</v>
      </c>
      <c r="N8957">
        <v>0.72888888799999996</v>
      </c>
      <c r="O8957">
        <v>0</v>
      </c>
      <c r="P8957">
        <v>4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0.6110116665179286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0.6110116665179286</v>
      </c>
    </row>
    <row r="8958" spans="1:31" x14ac:dyDescent="0.3">
      <c r="A8958">
        <v>2645108</v>
      </c>
      <c r="B8958">
        <v>1</v>
      </c>
      <c r="C8958" t="s">
        <v>80</v>
      </c>
      <c r="D8958" t="s">
        <v>88</v>
      </c>
      <c r="E8958" t="s">
        <v>141</v>
      </c>
      <c r="F8958" t="s">
        <v>24289</v>
      </c>
      <c r="G8958" t="s">
        <v>149</v>
      </c>
      <c r="H8958" t="s">
        <v>144</v>
      </c>
      <c r="I8958" t="s">
        <v>136</v>
      </c>
      <c r="J8958" t="s">
        <v>137</v>
      </c>
      <c r="K8958" t="s">
        <v>138</v>
      </c>
      <c r="L8958" t="s">
        <v>24290</v>
      </c>
      <c r="M8958" t="s">
        <v>24291</v>
      </c>
      <c r="N8958">
        <v>2.7</v>
      </c>
      <c r="O8958">
        <v>0</v>
      </c>
      <c r="P8958">
        <v>1594</v>
      </c>
      <c r="Q8958">
        <v>0</v>
      </c>
      <c r="R8958">
        <v>0</v>
      </c>
      <c r="S8958">
        <v>0</v>
      </c>
      <c r="T8958">
        <v>394</v>
      </c>
      <c r="U8958">
        <v>0</v>
      </c>
      <c r="V8958">
        <v>4</v>
      </c>
      <c r="W8958">
        <v>0</v>
      </c>
      <c r="X8958">
        <v>1383.3627997735562</v>
      </c>
      <c r="Y8958">
        <v>0</v>
      </c>
      <c r="Z8958">
        <v>0</v>
      </c>
      <c r="AA8958">
        <v>0</v>
      </c>
      <c r="AB8958">
        <v>2227.2259440938242</v>
      </c>
      <c r="AC8958">
        <v>0</v>
      </c>
      <c r="AD8958">
        <v>91.195827648170877</v>
      </c>
      <c r="AE8958">
        <v>3701.7845715155513</v>
      </c>
    </row>
    <row r="8959" spans="1:31" x14ac:dyDescent="0.3">
      <c r="A8959">
        <v>2644381</v>
      </c>
      <c r="B8959">
        <v>1</v>
      </c>
      <c r="C8959" t="s">
        <v>81</v>
      </c>
      <c r="D8959" t="s">
        <v>118</v>
      </c>
      <c r="E8959" t="s">
        <v>141</v>
      </c>
      <c r="F8959" t="s">
        <v>24292</v>
      </c>
      <c r="G8959" t="s">
        <v>220</v>
      </c>
      <c r="H8959" t="s">
        <v>144</v>
      </c>
      <c r="I8959" t="s">
        <v>136</v>
      </c>
      <c r="J8959" t="s">
        <v>137</v>
      </c>
      <c r="K8959" t="s">
        <v>162</v>
      </c>
      <c r="L8959" t="s">
        <v>24293</v>
      </c>
      <c r="M8959" t="s">
        <v>24294</v>
      </c>
      <c r="N8959">
        <v>7.44</v>
      </c>
      <c r="O8959">
        <v>4</v>
      </c>
      <c r="P8959">
        <v>0</v>
      </c>
      <c r="Q8959">
        <v>7</v>
      </c>
      <c r="R8959">
        <v>0</v>
      </c>
      <c r="S8959">
        <v>1</v>
      </c>
      <c r="T8959">
        <v>0</v>
      </c>
      <c r="U8959">
        <v>0</v>
      </c>
      <c r="V8959">
        <v>0</v>
      </c>
      <c r="W8959">
        <v>18.471969626233342</v>
      </c>
      <c r="X8959">
        <v>0</v>
      </c>
      <c r="Y8959">
        <v>291.80106178018002</v>
      </c>
      <c r="Z8959">
        <v>0</v>
      </c>
      <c r="AA8959">
        <v>40.37477011355093</v>
      </c>
      <c r="AB8959">
        <v>0</v>
      </c>
      <c r="AC8959">
        <v>0</v>
      </c>
      <c r="AD8959">
        <v>0</v>
      </c>
      <c r="AE8959">
        <v>350.64780151996428</v>
      </c>
    </row>
    <row r="8960" spans="1:31" x14ac:dyDescent="0.3">
      <c r="A8960">
        <v>2645062</v>
      </c>
      <c r="B8960">
        <v>1</v>
      </c>
      <c r="C8960" t="s">
        <v>80</v>
      </c>
      <c r="D8960" t="s">
        <v>93</v>
      </c>
      <c r="E8960" t="s">
        <v>194</v>
      </c>
      <c r="F8960" t="s">
        <v>4324</v>
      </c>
      <c r="G8960" t="s">
        <v>149</v>
      </c>
      <c r="H8960" t="s">
        <v>144</v>
      </c>
      <c r="I8960" t="s">
        <v>136</v>
      </c>
      <c r="J8960" t="s">
        <v>137</v>
      </c>
      <c r="K8960" t="s">
        <v>138</v>
      </c>
      <c r="L8960" t="s">
        <v>24295</v>
      </c>
      <c r="M8960" t="s">
        <v>24296</v>
      </c>
      <c r="N8960">
        <v>0.60555555500000002</v>
      </c>
      <c r="O8960">
        <v>0</v>
      </c>
      <c r="P8960">
        <v>161</v>
      </c>
      <c r="Q8960">
        <v>7</v>
      </c>
      <c r="R8960">
        <v>79</v>
      </c>
      <c r="S8960">
        <v>5</v>
      </c>
      <c r="T8960">
        <v>37</v>
      </c>
      <c r="U8960">
        <v>0</v>
      </c>
      <c r="V8960">
        <v>0</v>
      </c>
      <c r="W8960">
        <v>0</v>
      </c>
      <c r="X8960">
        <v>20.626451999238899</v>
      </c>
      <c r="Y8960">
        <v>19.984811118661987</v>
      </c>
      <c r="Z8960">
        <v>239.84272384302301</v>
      </c>
      <c r="AA8960">
        <v>59.709566919915559</v>
      </c>
      <c r="AB8960">
        <v>43.755740018965767</v>
      </c>
      <c r="AC8960">
        <v>0</v>
      </c>
      <c r="AD8960">
        <v>0</v>
      </c>
      <c r="AE8960">
        <v>383.91929389980521</v>
      </c>
    </row>
    <row r="8961" spans="1:31" x14ac:dyDescent="0.3">
      <c r="A8961">
        <v>2644421</v>
      </c>
      <c r="B8961">
        <v>1</v>
      </c>
      <c r="C8961" t="s">
        <v>81</v>
      </c>
      <c r="D8961" t="s">
        <v>127</v>
      </c>
      <c r="E8961" t="s">
        <v>152</v>
      </c>
      <c r="F8961" t="s">
        <v>1915</v>
      </c>
      <c r="G8961" t="s">
        <v>161</v>
      </c>
      <c r="H8961" t="s">
        <v>135</v>
      </c>
      <c r="I8961" t="s">
        <v>136</v>
      </c>
      <c r="J8961" t="s">
        <v>137</v>
      </c>
      <c r="K8961" t="s">
        <v>162</v>
      </c>
      <c r="L8961" t="s">
        <v>24297</v>
      </c>
      <c r="M8961" t="s">
        <v>24298</v>
      </c>
      <c r="N8961">
        <v>8.9375</v>
      </c>
      <c r="O8961">
        <v>0</v>
      </c>
      <c r="P8961">
        <v>107</v>
      </c>
      <c r="Q8961">
        <v>0</v>
      </c>
      <c r="R8961">
        <v>3</v>
      </c>
      <c r="S8961">
        <v>0</v>
      </c>
      <c r="T8961">
        <v>11</v>
      </c>
      <c r="U8961">
        <v>0</v>
      </c>
      <c r="V8961">
        <v>0</v>
      </c>
      <c r="W8961">
        <v>0</v>
      </c>
      <c r="X8961">
        <v>240.76518546045804</v>
      </c>
      <c r="Y8961">
        <v>0</v>
      </c>
      <c r="Z8961">
        <v>51.015262254474408</v>
      </c>
      <c r="AA8961">
        <v>0</v>
      </c>
      <c r="AB8961">
        <v>87.292052113972076</v>
      </c>
      <c r="AC8961">
        <v>0</v>
      </c>
      <c r="AD8961">
        <v>0</v>
      </c>
      <c r="AE8961">
        <v>379.07249982890454</v>
      </c>
    </row>
    <row r="8962" spans="1:31" x14ac:dyDescent="0.3">
      <c r="A8962">
        <v>2644521</v>
      </c>
      <c r="B8962">
        <v>1</v>
      </c>
      <c r="C8962" t="s">
        <v>81</v>
      </c>
      <c r="D8962" t="s">
        <v>112</v>
      </c>
      <c r="E8962" t="s">
        <v>194</v>
      </c>
      <c r="F8962" t="s">
        <v>24299</v>
      </c>
      <c r="G8962" t="s">
        <v>149</v>
      </c>
      <c r="H8962" t="s">
        <v>144</v>
      </c>
      <c r="I8962" t="s">
        <v>241</v>
      </c>
      <c r="J8962" t="s">
        <v>137</v>
      </c>
      <c r="K8962" t="s">
        <v>138</v>
      </c>
      <c r="L8962" t="s">
        <v>24300</v>
      </c>
      <c r="M8962" t="s">
        <v>24301</v>
      </c>
      <c r="N8962">
        <v>1.8333333E-2</v>
      </c>
      <c r="O8962">
        <v>18</v>
      </c>
      <c r="P8962">
        <v>5068</v>
      </c>
      <c r="Q8962">
        <v>683</v>
      </c>
      <c r="R8962">
        <v>767</v>
      </c>
      <c r="S8962">
        <v>69</v>
      </c>
      <c r="T8962">
        <v>906</v>
      </c>
      <c r="U8962">
        <v>16</v>
      </c>
      <c r="V8962">
        <v>4</v>
      </c>
      <c r="W8962">
        <v>0.1572057028624097</v>
      </c>
      <c r="X8962">
        <v>16.892727077316103</v>
      </c>
      <c r="Y8962">
        <v>38.429021344650792</v>
      </c>
      <c r="Z8962">
        <v>16.122492934064343</v>
      </c>
      <c r="AA8962">
        <v>5.2910675124588513</v>
      </c>
      <c r="AB8962">
        <v>9.6227824117966776</v>
      </c>
      <c r="AC8962">
        <v>15.59368456581344</v>
      </c>
      <c r="AD8962">
        <v>0.25799844854097603</v>
      </c>
      <c r="AE8962">
        <v>102.36697999750359</v>
      </c>
    </row>
    <row r="8963" spans="1:31" x14ac:dyDescent="0.3">
      <c r="A8963">
        <v>2644375</v>
      </c>
      <c r="B8963">
        <v>1</v>
      </c>
      <c r="C8963" t="s">
        <v>81</v>
      </c>
      <c r="D8963" t="s">
        <v>118</v>
      </c>
      <c r="E8963" t="s">
        <v>152</v>
      </c>
      <c r="F8963" t="s">
        <v>24302</v>
      </c>
      <c r="G8963" t="s">
        <v>161</v>
      </c>
      <c r="H8963" t="s">
        <v>135</v>
      </c>
      <c r="I8963" t="s">
        <v>136</v>
      </c>
      <c r="J8963" t="s">
        <v>137</v>
      </c>
      <c r="K8963" t="s">
        <v>162</v>
      </c>
      <c r="L8963" t="s">
        <v>24303</v>
      </c>
      <c r="M8963" t="s">
        <v>24304</v>
      </c>
      <c r="N8963">
        <v>7.8122222219999999</v>
      </c>
      <c r="O8963">
        <v>0</v>
      </c>
      <c r="P8963">
        <v>15</v>
      </c>
      <c r="Q8963">
        <v>0</v>
      </c>
      <c r="R8963">
        <v>13</v>
      </c>
      <c r="S8963">
        <v>0</v>
      </c>
      <c r="T8963">
        <v>6</v>
      </c>
      <c r="U8963">
        <v>0</v>
      </c>
      <c r="V8963">
        <v>0</v>
      </c>
      <c r="W8963">
        <v>0</v>
      </c>
      <c r="X8963">
        <v>26.863682065160759</v>
      </c>
      <c r="Y8963">
        <v>0</v>
      </c>
      <c r="Z8963">
        <v>183.2852119009699</v>
      </c>
      <c r="AA8963">
        <v>0</v>
      </c>
      <c r="AB8963">
        <v>11.542608707481902</v>
      </c>
      <c r="AC8963">
        <v>0</v>
      </c>
      <c r="AD8963">
        <v>0</v>
      </c>
      <c r="AE8963">
        <v>221.69150267361255</v>
      </c>
    </row>
    <row r="8964" spans="1:31" x14ac:dyDescent="0.3">
      <c r="A8964">
        <v>2644484</v>
      </c>
      <c r="B8964">
        <v>1</v>
      </c>
      <c r="C8964" t="s">
        <v>80</v>
      </c>
      <c r="D8964" t="s">
        <v>93</v>
      </c>
      <c r="E8964" t="s">
        <v>141</v>
      </c>
      <c r="F8964" t="s">
        <v>24305</v>
      </c>
      <c r="G8964" t="s">
        <v>161</v>
      </c>
      <c r="H8964" t="s">
        <v>144</v>
      </c>
      <c r="I8964" t="s">
        <v>136</v>
      </c>
      <c r="J8964" t="s">
        <v>137</v>
      </c>
      <c r="K8964" t="s">
        <v>162</v>
      </c>
      <c r="L8964" t="s">
        <v>24306</v>
      </c>
      <c r="M8964" t="s">
        <v>24307</v>
      </c>
      <c r="N8964">
        <v>8.3288888879999998</v>
      </c>
      <c r="O8964">
        <v>0</v>
      </c>
      <c r="P8964">
        <v>0</v>
      </c>
      <c r="Q8964">
        <v>0</v>
      </c>
      <c r="R8964">
        <v>14</v>
      </c>
      <c r="S8964">
        <v>0</v>
      </c>
      <c r="T8964">
        <v>3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503.02175905370882</v>
      </c>
      <c r="AA8964">
        <v>0</v>
      </c>
      <c r="AB8964">
        <v>42.807963892297522</v>
      </c>
      <c r="AC8964">
        <v>0</v>
      </c>
      <c r="AD8964">
        <v>0</v>
      </c>
      <c r="AE8964">
        <v>545.82972294600631</v>
      </c>
    </row>
    <row r="8965" spans="1:31" x14ac:dyDescent="0.3">
      <c r="A8965">
        <v>2644959</v>
      </c>
      <c r="B8965">
        <v>1</v>
      </c>
      <c r="C8965" t="s">
        <v>81</v>
      </c>
      <c r="D8965" t="s">
        <v>112</v>
      </c>
      <c r="E8965" t="s">
        <v>194</v>
      </c>
      <c r="F8965" t="s">
        <v>24308</v>
      </c>
      <c r="G8965" t="s">
        <v>149</v>
      </c>
      <c r="H8965" t="s">
        <v>144</v>
      </c>
      <c r="I8965" t="s">
        <v>136</v>
      </c>
      <c r="J8965" t="s">
        <v>137</v>
      </c>
      <c r="K8965" t="s">
        <v>138</v>
      </c>
      <c r="L8965" t="s">
        <v>24309</v>
      </c>
      <c r="M8965" t="s">
        <v>24310</v>
      </c>
      <c r="N8965">
        <v>2.4019444440000002</v>
      </c>
      <c r="O8965">
        <v>1</v>
      </c>
      <c r="P8965">
        <v>15</v>
      </c>
      <c r="Q8965">
        <v>108</v>
      </c>
      <c r="R8965">
        <v>0</v>
      </c>
      <c r="S8965">
        <v>2</v>
      </c>
      <c r="T8965">
        <v>0</v>
      </c>
      <c r="U8965">
        <v>0</v>
      </c>
      <c r="V8965">
        <v>0</v>
      </c>
      <c r="W8965">
        <v>1.7415364803094624</v>
      </c>
      <c r="X8965">
        <v>7.2186716630526142</v>
      </c>
      <c r="Y8965">
        <v>1631.5439163975868</v>
      </c>
      <c r="Z8965">
        <v>0</v>
      </c>
      <c r="AA8965">
        <v>4.7077932501402504</v>
      </c>
      <c r="AB8965">
        <v>0</v>
      </c>
      <c r="AC8965">
        <v>0</v>
      </c>
      <c r="AD8965">
        <v>0</v>
      </c>
      <c r="AE8965">
        <v>1645.211917791089</v>
      </c>
    </row>
    <row r="8966" spans="1:31" x14ac:dyDescent="0.3">
      <c r="A8966">
        <v>2644627</v>
      </c>
      <c r="B8966">
        <v>1</v>
      </c>
      <c r="C8966" t="s">
        <v>81</v>
      </c>
      <c r="D8966" t="s">
        <v>112</v>
      </c>
      <c r="E8966" t="s">
        <v>194</v>
      </c>
      <c r="F8966" t="s">
        <v>7345</v>
      </c>
      <c r="G8966" t="s">
        <v>149</v>
      </c>
      <c r="H8966" t="s">
        <v>144</v>
      </c>
      <c r="I8966" t="s">
        <v>136</v>
      </c>
      <c r="J8966" t="s">
        <v>137</v>
      </c>
      <c r="K8966" t="s">
        <v>138</v>
      </c>
      <c r="L8966" t="s">
        <v>24311</v>
      </c>
      <c r="M8966" t="s">
        <v>24312</v>
      </c>
      <c r="N8966">
        <v>1.5361111110000001</v>
      </c>
      <c r="O8966">
        <v>1</v>
      </c>
      <c r="P8966">
        <v>100</v>
      </c>
      <c r="Q8966">
        <v>4</v>
      </c>
      <c r="R8966">
        <v>16</v>
      </c>
      <c r="S8966">
        <v>3</v>
      </c>
      <c r="T8966">
        <v>5</v>
      </c>
      <c r="U8966">
        <v>0</v>
      </c>
      <c r="V8966">
        <v>0</v>
      </c>
      <c r="W8966">
        <v>5.3934092923118744</v>
      </c>
      <c r="X8966">
        <v>9.1791403688058359</v>
      </c>
      <c r="Y8966">
        <v>33.385775202259623</v>
      </c>
      <c r="Z8966">
        <v>23.230022855361394</v>
      </c>
      <c r="AA8966">
        <v>41.899108487696914</v>
      </c>
      <c r="AB8966">
        <v>27.433176582178433</v>
      </c>
      <c r="AC8966">
        <v>0</v>
      </c>
      <c r="AD8966">
        <v>0</v>
      </c>
      <c r="AE8966">
        <v>140.52063278861408</v>
      </c>
    </row>
    <row r="8967" spans="1:31" x14ac:dyDescent="0.3">
      <c r="A8967">
        <v>2645145</v>
      </c>
      <c r="B8967">
        <v>1</v>
      </c>
      <c r="C8967" t="s">
        <v>81</v>
      </c>
      <c r="D8967" t="s">
        <v>112</v>
      </c>
      <c r="E8967" t="s">
        <v>165</v>
      </c>
      <c r="F8967" t="s">
        <v>24313</v>
      </c>
      <c r="G8967" t="s">
        <v>224</v>
      </c>
      <c r="H8967" t="s">
        <v>135</v>
      </c>
      <c r="I8967" t="s">
        <v>136</v>
      </c>
      <c r="J8967" t="s">
        <v>137</v>
      </c>
      <c r="K8967" t="s">
        <v>138</v>
      </c>
      <c r="L8967" t="s">
        <v>24314</v>
      </c>
      <c r="M8967" t="s">
        <v>24315</v>
      </c>
      <c r="N8967">
        <v>0.35861111099999998</v>
      </c>
      <c r="O8967">
        <v>0</v>
      </c>
      <c r="P8967">
        <v>9</v>
      </c>
      <c r="Q8967">
        <v>0</v>
      </c>
      <c r="R8967">
        <v>7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1.2344313705356948</v>
      </c>
      <c r="Y8967">
        <v>0</v>
      </c>
      <c r="Z8967">
        <v>0.21809829784123291</v>
      </c>
      <c r="AA8967">
        <v>0</v>
      </c>
      <c r="AB8967">
        <v>0</v>
      </c>
      <c r="AC8967">
        <v>0</v>
      </c>
      <c r="AD8967">
        <v>0</v>
      </c>
      <c r="AE8967">
        <v>1.4525296683769278</v>
      </c>
    </row>
    <row r="8968" spans="1:31" x14ac:dyDescent="0.3">
      <c r="A8968">
        <v>2645151</v>
      </c>
      <c r="B8968">
        <v>1</v>
      </c>
      <c r="C8968" t="s">
        <v>81</v>
      </c>
      <c r="D8968" t="s">
        <v>118</v>
      </c>
      <c r="E8968" t="s">
        <v>152</v>
      </c>
      <c r="F8968" t="s">
        <v>11510</v>
      </c>
      <c r="G8968" t="s">
        <v>224</v>
      </c>
      <c r="H8968" t="s">
        <v>135</v>
      </c>
      <c r="I8968" t="s">
        <v>136</v>
      </c>
      <c r="J8968" t="s">
        <v>137</v>
      </c>
      <c r="K8968" t="s">
        <v>138</v>
      </c>
      <c r="L8968" t="s">
        <v>24316</v>
      </c>
      <c r="M8968" t="s">
        <v>24317</v>
      </c>
      <c r="N8968">
        <v>3.6236111110000002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5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49.470065719767128</v>
      </c>
      <c r="AC8968">
        <v>0</v>
      </c>
      <c r="AD8968">
        <v>0</v>
      </c>
      <c r="AE8968">
        <v>49.470065719767128</v>
      </c>
    </row>
    <row r="8969" spans="1:31" x14ac:dyDescent="0.3">
      <c r="A8969">
        <v>2645025</v>
      </c>
      <c r="B8969">
        <v>1</v>
      </c>
      <c r="C8969" t="s">
        <v>80</v>
      </c>
      <c r="D8969" t="s">
        <v>88</v>
      </c>
      <c r="E8969" t="s">
        <v>181</v>
      </c>
      <c r="F8969" t="s">
        <v>24318</v>
      </c>
      <c r="G8969" t="s">
        <v>149</v>
      </c>
      <c r="H8969" t="s">
        <v>144</v>
      </c>
      <c r="I8969" t="s">
        <v>136</v>
      </c>
      <c r="J8969" t="s">
        <v>137</v>
      </c>
      <c r="K8969" t="s">
        <v>138</v>
      </c>
      <c r="L8969" t="s">
        <v>24319</v>
      </c>
      <c r="M8969" t="s">
        <v>24320</v>
      </c>
      <c r="N8969">
        <v>1.0916666660000001</v>
      </c>
      <c r="O8969">
        <v>1</v>
      </c>
      <c r="P8969">
        <v>8143</v>
      </c>
      <c r="Q8969">
        <v>0</v>
      </c>
      <c r="R8969">
        <v>3</v>
      </c>
      <c r="S8969">
        <v>16</v>
      </c>
      <c r="T8969">
        <v>1090</v>
      </c>
      <c r="U8969">
        <v>4</v>
      </c>
      <c r="V8969">
        <v>5</v>
      </c>
      <c r="W8969">
        <v>14.486075467920882</v>
      </c>
      <c r="X8969">
        <v>3135.3671082641313</v>
      </c>
      <c r="Y8969">
        <v>0</v>
      </c>
      <c r="Z8969">
        <v>3.73699190203725</v>
      </c>
      <c r="AA8969">
        <v>187.80681116899015</v>
      </c>
      <c r="AB8969">
        <v>2291.076257616332</v>
      </c>
      <c r="AC8969">
        <v>605.95982408363898</v>
      </c>
      <c r="AD8969">
        <v>50.091711876679717</v>
      </c>
      <c r="AE8969">
        <v>6288.5247803797292</v>
      </c>
    </row>
    <row r="8970" spans="1:31" x14ac:dyDescent="0.3">
      <c r="A8970">
        <v>2644461</v>
      </c>
      <c r="B8970">
        <v>1</v>
      </c>
      <c r="C8970" t="s">
        <v>81</v>
      </c>
      <c r="D8970" t="s">
        <v>118</v>
      </c>
      <c r="E8970" t="s">
        <v>147</v>
      </c>
      <c r="F8970" t="s">
        <v>21797</v>
      </c>
      <c r="G8970" t="s">
        <v>149</v>
      </c>
      <c r="H8970" t="s">
        <v>144</v>
      </c>
      <c r="I8970" t="s">
        <v>136</v>
      </c>
      <c r="J8970" t="s">
        <v>137</v>
      </c>
      <c r="K8970" t="s">
        <v>138</v>
      </c>
      <c r="L8970" t="s">
        <v>24321</v>
      </c>
      <c r="M8970" t="s">
        <v>24322</v>
      </c>
      <c r="N8970">
        <v>0.27333333300000001</v>
      </c>
      <c r="O8970">
        <v>0</v>
      </c>
      <c r="P8970">
        <v>0</v>
      </c>
      <c r="Q8970">
        <v>15</v>
      </c>
      <c r="R8970">
        <v>0</v>
      </c>
      <c r="S8970">
        <v>8</v>
      </c>
      <c r="T8970">
        <v>0</v>
      </c>
      <c r="U8970">
        <v>2</v>
      </c>
      <c r="V8970">
        <v>0</v>
      </c>
      <c r="W8970">
        <v>0</v>
      </c>
      <c r="X8970">
        <v>0</v>
      </c>
      <c r="Y8970">
        <v>18.197173797938476</v>
      </c>
      <c r="Z8970">
        <v>0</v>
      </c>
      <c r="AA8970">
        <v>25.136040883322586</v>
      </c>
      <c r="AB8970">
        <v>0</v>
      </c>
      <c r="AC8970">
        <v>153.02887472686137</v>
      </c>
      <c r="AD8970">
        <v>0</v>
      </c>
      <c r="AE8970">
        <v>196.36208940812244</v>
      </c>
    </row>
    <row r="8971" spans="1:31" x14ac:dyDescent="0.3">
      <c r="A8971">
        <v>2645125</v>
      </c>
      <c r="B8971">
        <v>1</v>
      </c>
      <c r="C8971" t="s">
        <v>81</v>
      </c>
      <c r="D8971" t="s">
        <v>119</v>
      </c>
      <c r="E8971" t="s">
        <v>165</v>
      </c>
      <c r="F8971" t="s">
        <v>24323</v>
      </c>
      <c r="G8971" t="s">
        <v>224</v>
      </c>
      <c r="H8971" t="s">
        <v>135</v>
      </c>
      <c r="I8971" t="s">
        <v>136</v>
      </c>
      <c r="J8971" t="s">
        <v>137</v>
      </c>
      <c r="K8971" t="s">
        <v>138</v>
      </c>
      <c r="L8971" t="s">
        <v>24324</v>
      </c>
      <c r="M8971" t="s">
        <v>24325</v>
      </c>
      <c r="N8971">
        <v>1.824166666</v>
      </c>
      <c r="O8971">
        <v>0</v>
      </c>
      <c r="P8971">
        <v>16</v>
      </c>
      <c r="Q8971">
        <v>0</v>
      </c>
      <c r="R8971">
        <v>3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3.5881191833802348</v>
      </c>
      <c r="Y8971">
        <v>0</v>
      </c>
      <c r="Z8971">
        <v>11.349304290677434</v>
      </c>
      <c r="AA8971">
        <v>0</v>
      </c>
      <c r="AB8971">
        <v>0</v>
      </c>
      <c r="AC8971">
        <v>0</v>
      </c>
      <c r="AD8971">
        <v>0</v>
      </c>
      <c r="AE8971">
        <v>14.937423474057669</v>
      </c>
    </row>
    <row r="8972" spans="1:31" x14ac:dyDescent="0.3">
      <c r="A8972">
        <v>2644312</v>
      </c>
      <c r="B8972">
        <v>1</v>
      </c>
      <c r="C8972" t="s">
        <v>80</v>
      </c>
      <c r="D8972" t="s">
        <v>103</v>
      </c>
      <c r="E8972" t="s">
        <v>147</v>
      </c>
      <c r="F8972" t="s">
        <v>24326</v>
      </c>
      <c r="G8972" t="s">
        <v>149</v>
      </c>
      <c r="H8972" t="s">
        <v>144</v>
      </c>
      <c r="I8972" t="s">
        <v>136</v>
      </c>
      <c r="J8972" t="s">
        <v>137</v>
      </c>
      <c r="K8972" t="s">
        <v>138</v>
      </c>
      <c r="L8972" t="s">
        <v>24327</v>
      </c>
      <c r="M8972" t="s">
        <v>24328</v>
      </c>
      <c r="N8972">
        <v>2.25</v>
      </c>
      <c r="O8972">
        <v>10</v>
      </c>
      <c r="P8972">
        <v>434</v>
      </c>
      <c r="Q8972">
        <v>2</v>
      </c>
      <c r="R8972">
        <v>128</v>
      </c>
      <c r="S8972">
        <v>5</v>
      </c>
      <c r="T8972">
        <v>68</v>
      </c>
      <c r="U8972">
        <v>0</v>
      </c>
      <c r="V8972">
        <v>0</v>
      </c>
      <c r="W8972">
        <v>13.821314569041938</v>
      </c>
      <c r="X8972">
        <v>286.43462454066196</v>
      </c>
      <c r="Y8972">
        <v>67.402645777287859</v>
      </c>
      <c r="Z8972">
        <v>917.06555466857435</v>
      </c>
      <c r="AA8972">
        <v>18.31824028282881</v>
      </c>
      <c r="AB8972">
        <v>152.7453942724145</v>
      </c>
      <c r="AC8972">
        <v>0</v>
      </c>
      <c r="AD8972">
        <v>0</v>
      </c>
      <c r="AE8972">
        <v>1455.7877741108096</v>
      </c>
    </row>
    <row r="8973" spans="1:31" x14ac:dyDescent="0.3">
      <c r="A8973">
        <v>2644833</v>
      </c>
      <c r="B8973">
        <v>1</v>
      </c>
      <c r="C8973" t="s">
        <v>80</v>
      </c>
      <c r="D8973" t="s">
        <v>94</v>
      </c>
      <c r="E8973" t="s">
        <v>165</v>
      </c>
      <c r="F8973" t="s">
        <v>24329</v>
      </c>
      <c r="G8973" t="s">
        <v>154</v>
      </c>
      <c r="H8973" t="s">
        <v>135</v>
      </c>
      <c r="I8973" t="s">
        <v>136</v>
      </c>
      <c r="J8973" t="s">
        <v>137</v>
      </c>
      <c r="K8973" t="s">
        <v>138</v>
      </c>
      <c r="L8973" t="s">
        <v>24330</v>
      </c>
      <c r="M8973" t="s">
        <v>24331</v>
      </c>
      <c r="N8973">
        <v>1.0161111110000001</v>
      </c>
      <c r="O8973">
        <v>0</v>
      </c>
      <c r="P8973">
        <v>90</v>
      </c>
      <c r="Q8973">
        <v>0</v>
      </c>
      <c r="R8973">
        <v>0</v>
      </c>
      <c r="S8973">
        <v>0</v>
      </c>
      <c r="T8973">
        <v>1</v>
      </c>
      <c r="U8973">
        <v>0</v>
      </c>
      <c r="V8973">
        <v>0</v>
      </c>
      <c r="W8973">
        <v>0</v>
      </c>
      <c r="X8973">
        <v>19.710319563756943</v>
      </c>
      <c r="Y8973">
        <v>0</v>
      </c>
      <c r="Z8973">
        <v>0</v>
      </c>
      <c r="AA8973">
        <v>0</v>
      </c>
      <c r="AB8973">
        <v>5.2214390210692452</v>
      </c>
      <c r="AC8973">
        <v>0</v>
      </c>
      <c r="AD8973">
        <v>0</v>
      </c>
      <c r="AE8973">
        <v>24.931758584826188</v>
      </c>
    </row>
    <row r="8974" spans="1:31" x14ac:dyDescent="0.3">
      <c r="A8974">
        <v>2644690</v>
      </c>
      <c r="B8974">
        <v>1</v>
      </c>
      <c r="C8974" t="s">
        <v>80</v>
      </c>
      <c r="D8974" t="s">
        <v>96</v>
      </c>
      <c r="E8974" t="s">
        <v>214</v>
      </c>
      <c r="F8974" t="s">
        <v>24332</v>
      </c>
      <c r="G8974" t="s">
        <v>216</v>
      </c>
      <c r="H8974" t="s">
        <v>135</v>
      </c>
      <c r="I8974" t="s">
        <v>136</v>
      </c>
      <c r="J8974" t="s">
        <v>137</v>
      </c>
      <c r="K8974" t="s">
        <v>138</v>
      </c>
      <c r="L8974" t="s">
        <v>24333</v>
      </c>
      <c r="M8974" t="s">
        <v>24334</v>
      </c>
      <c r="N8974">
        <v>2.315833333</v>
      </c>
      <c r="O8974">
        <v>0</v>
      </c>
      <c r="P8974">
        <v>6</v>
      </c>
      <c r="Q8974">
        <v>0</v>
      </c>
      <c r="R8974">
        <v>0</v>
      </c>
      <c r="S8974">
        <v>0</v>
      </c>
      <c r="T8974">
        <v>7</v>
      </c>
      <c r="U8974">
        <v>0</v>
      </c>
      <c r="V8974">
        <v>0</v>
      </c>
      <c r="W8974">
        <v>0</v>
      </c>
      <c r="X8974">
        <v>24.285379106056133</v>
      </c>
      <c r="Y8974">
        <v>0</v>
      </c>
      <c r="Z8974">
        <v>0</v>
      </c>
      <c r="AA8974">
        <v>0</v>
      </c>
      <c r="AB8974">
        <v>222.02229154843758</v>
      </c>
      <c r="AC8974">
        <v>0</v>
      </c>
      <c r="AD8974">
        <v>0</v>
      </c>
      <c r="AE8974">
        <v>246.30767065449371</v>
      </c>
    </row>
    <row r="8975" spans="1:31" x14ac:dyDescent="0.3">
      <c r="A8975">
        <v>2644441</v>
      </c>
      <c r="B8975">
        <v>1</v>
      </c>
      <c r="C8975" t="s">
        <v>80</v>
      </c>
      <c r="D8975" t="s">
        <v>92</v>
      </c>
      <c r="E8975" t="s">
        <v>132</v>
      </c>
      <c r="F8975" t="s">
        <v>24335</v>
      </c>
      <c r="G8975" t="s">
        <v>268</v>
      </c>
      <c r="H8975" t="s">
        <v>135</v>
      </c>
      <c r="I8975" t="s">
        <v>136</v>
      </c>
      <c r="J8975" t="s">
        <v>137</v>
      </c>
      <c r="K8975" t="s">
        <v>138</v>
      </c>
      <c r="L8975" t="s">
        <v>24336</v>
      </c>
      <c r="M8975" t="s">
        <v>24337</v>
      </c>
      <c r="N8975">
        <v>1.4313888880000001</v>
      </c>
      <c r="O8975">
        <v>0</v>
      </c>
      <c r="P8975">
        <v>1</v>
      </c>
      <c r="Q8975">
        <v>0</v>
      </c>
      <c r="R8975">
        <v>1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0.39365343253083329</v>
      </c>
      <c r="Y8975">
        <v>0</v>
      </c>
      <c r="Z8975">
        <v>1.6683964151385426</v>
      </c>
      <c r="AA8975">
        <v>0</v>
      </c>
      <c r="AB8975">
        <v>0</v>
      </c>
      <c r="AC8975">
        <v>0</v>
      </c>
      <c r="AD8975">
        <v>0</v>
      </c>
      <c r="AE8975">
        <v>2.062049847669376</v>
      </c>
    </row>
    <row r="8976" spans="1:31" x14ac:dyDescent="0.3">
      <c r="A8976">
        <v>2644504</v>
      </c>
      <c r="B8976">
        <v>1</v>
      </c>
      <c r="C8976" t="s">
        <v>81</v>
      </c>
      <c r="D8976" t="s">
        <v>119</v>
      </c>
      <c r="E8976" t="s">
        <v>141</v>
      </c>
      <c r="F8976" t="s">
        <v>24338</v>
      </c>
      <c r="G8976" t="s">
        <v>149</v>
      </c>
      <c r="H8976" t="s">
        <v>144</v>
      </c>
      <c r="I8976" t="s">
        <v>136</v>
      </c>
      <c r="J8976" t="s">
        <v>137</v>
      </c>
      <c r="K8976" t="s">
        <v>138</v>
      </c>
      <c r="L8976" t="s">
        <v>24339</v>
      </c>
      <c r="M8976" t="s">
        <v>24340</v>
      </c>
      <c r="N8976">
        <v>0.69666666600000005</v>
      </c>
      <c r="O8976">
        <v>0</v>
      </c>
      <c r="P8976">
        <v>756</v>
      </c>
      <c r="Q8976">
        <v>0</v>
      </c>
      <c r="R8976">
        <v>55</v>
      </c>
      <c r="S8976">
        <v>0</v>
      </c>
      <c r="T8976">
        <v>77</v>
      </c>
      <c r="U8976">
        <v>0</v>
      </c>
      <c r="V8976">
        <v>0</v>
      </c>
      <c r="W8976">
        <v>0</v>
      </c>
      <c r="X8976">
        <v>127.14974545548195</v>
      </c>
      <c r="Y8976">
        <v>0</v>
      </c>
      <c r="Z8976">
        <v>44.696343080834446</v>
      </c>
      <c r="AA8976">
        <v>0</v>
      </c>
      <c r="AB8976">
        <v>42.126991843470869</v>
      </c>
      <c r="AC8976">
        <v>0</v>
      </c>
      <c r="AD8976">
        <v>0</v>
      </c>
      <c r="AE8976">
        <v>213.97308037978726</v>
      </c>
    </row>
    <row r="8977" spans="1:31" x14ac:dyDescent="0.3">
      <c r="A8977">
        <v>2644398</v>
      </c>
      <c r="B8977">
        <v>1</v>
      </c>
      <c r="C8977" t="s">
        <v>80</v>
      </c>
      <c r="D8977" t="s">
        <v>93</v>
      </c>
      <c r="E8977" t="s">
        <v>194</v>
      </c>
      <c r="F8977" t="s">
        <v>24341</v>
      </c>
      <c r="G8977" t="s">
        <v>149</v>
      </c>
      <c r="H8977" t="s">
        <v>144</v>
      </c>
      <c r="I8977" t="s">
        <v>241</v>
      </c>
      <c r="J8977" t="s">
        <v>137</v>
      </c>
      <c r="K8977" t="s">
        <v>138</v>
      </c>
      <c r="L8977" t="s">
        <v>24342</v>
      </c>
      <c r="M8977" t="s">
        <v>24343</v>
      </c>
      <c r="N8977">
        <v>2.7222222000000001E-2</v>
      </c>
      <c r="O8977">
        <v>0</v>
      </c>
      <c r="P8977">
        <v>342</v>
      </c>
      <c r="Q8977">
        <v>18</v>
      </c>
      <c r="R8977">
        <v>190</v>
      </c>
      <c r="S8977">
        <v>1</v>
      </c>
      <c r="T8977">
        <v>104</v>
      </c>
      <c r="U8977">
        <v>0</v>
      </c>
      <c r="V8977">
        <v>0</v>
      </c>
      <c r="W8977">
        <v>0</v>
      </c>
      <c r="X8977">
        <v>2.1459013830872644</v>
      </c>
      <c r="Y8977">
        <v>10.326215921335102</v>
      </c>
      <c r="Z8977">
        <v>10.781334113670848</v>
      </c>
      <c r="AA8977">
        <v>9.6200431475227333E-2</v>
      </c>
      <c r="AB8977">
        <v>4.1744767541861982</v>
      </c>
      <c r="AC8977">
        <v>0</v>
      </c>
      <c r="AD8977">
        <v>0</v>
      </c>
      <c r="AE8977">
        <v>27.52412860375464</v>
      </c>
    </row>
    <row r="8978" spans="1:31" x14ac:dyDescent="0.3">
      <c r="A8978">
        <v>2644647</v>
      </c>
      <c r="B8978">
        <v>1</v>
      </c>
      <c r="C8978" t="s">
        <v>81</v>
      </c>
      <c r="D8978" t="s">
        <v>113</v>
      </c>
      <c r="E8978" t="s">
        <v>141</v>
      </c>
      <c r="F8978" t="s">
        <v>1386</v>
      </c>
      <c r="G8978" t="s">
        <v>143</v>
      </c>
      <c r="H8978" t="s">
        <v>144</v>
      </c>
      <c r="I8978" t="s">
        <v>136</v>
      </c>
      <c r="J8978" t="s">
        <v>137</v>
      </c>
      <c r="K8978" t="s">
        <v>138</v>
      </c>
      <c r="L8978" t="s">
        <v>24344</v>
      </c>
      <c r="M8978" t="s">
        <v>24345</v>
      </c>
      <c r="N8978">
        <v>4.78</v>
      </c>
      <c r="O8978">
        <v>0</v>
      </c>
      <c r="P8978">
        <v>90</v>
      </c>
      <c r="Q8978">
        <v>0</v>
      </c>
      <c r="R8978">
        <v>52</v>
      </c>
      <c r="S8978">
        <v>0</v>
      </c>
      <c r="T8978">
        <v>2</v>
      </c>
      <c r="U8978">
        <v>0</v>
      </c>
      <c r="V8978">
        <v>0</v>
      </c>
      <c r="W8978">
        <v>0</v>
      </c>
      <c r="X8978">
        <v>80.023181073826734</v>
      </c>
      <c r="Y8978">
        <v>0</v>
      </c>
      <c r="Z8978">
        <v>403.42761075307993</v>
      </c>
      <c r="AA8978">
        <v>0</v>
      </c>
      <c r="AB8978">
        <v>18.672120239846191</v>
      </c>
      <c r="AC8978">
        <v>0</v>
      </c>
      <c r="AD8978">
        <v>0</v>
      </c>
      <c r="AE8978">
        <v>502.12291206675286</v>
      </c>
    </row>
    <row r="8979" spans="1:31" x14ac:dyDescent="0.3">
      <c r="A8979">
        <v>2645088</v>
      </c>
      <c r="B8979">
        <v>1</v>
      </c>
      <c r="C8979" t="s">
        <v>81</v>
      </c>
      <c r="D8979" t="s">
        <v>113</v>
      </c>
      <c r="E8979" t="s">
        <v>152</v>
      </c>
      <c r="F8979" t="s">
        <v>247</v>
      </c>
      <c r="G8979" t="s">
        <v>191</v>
      </c>
      <c r="H8979" t="s">
        <v>135</v>
      </c>
      <c r="I8979" t="s">
        <v>136</v>
      </c>
      <c r="J8979" t="s">
        <v>137</v>
      </c>
      <c r="K8979" t="s">
        <v>138</v>
      </c>
      <c r="L8979" t="s">
        <v>24346</v>
      </c>
      <c r="M8979" t="s">
        <v>24347</v>
      </c>
      <c r="N8979">
        <v>2.0538888879999999</v>
      </c>
      <c r="O8979">
        <v>0</v>
      </c>
      <c r="P8979">
        <v>20</v>
      </c>
      <c r="Q8979">
        <v>0</v>
      </c>
      <c r="R8979">
        <v>8</v>
      </c>
      <c r="S8979">
        <v>0</v>
      </c>
      <c r="T8979">
        <v>1</v>
      </c>
      <c r="U8979">
        <v>0</v>
      </c>
      <c r="V8979">
        <v>0</v>
      </c>
      <c r="W8979">
        <v>0</v>
      </c>
      <c r="X8979">
        <v>8.1763291852210234</v>
      </c>
      <c r="Y8979">
        <v>0</v>
      </c>
      <c r="Z8979">
        <v>21.414562558360956</v>
      </c>
      <c r="AA8979">
        <v>0</v>
      </c>
      <c r="AB8979">
        <v>1.376808242664889E-3</v>
      </c>
      <c r="AC8979">
        <v>0</v>
      </c>
      <c r="AD8979">
        <v>0</v>
      </c>
      <c r="AE8979">
        <v>29.592268551824642</v>
      </c>
    </row>
    <row r="8980" spans="1:31" x14ac:dyDescent="0.3">
      <c r="A8980">
        <v>2644547</v>
      </c>
      <c r="B8980">
        <v>1</v>
      </c>
      <c r="C8980" t="s">
        <v>81</v>
      </c>
      <c r="D8980" t="s">
        <v>120</v>
      </c>
      <c r="E8980" t="s">
        <v>152</v>
      </c>
      <c r="F8980" t="s">
        <v>5060</v>
      </c>
      <c r="G8980" t="s">
        <v>191</v>
      </c>
      <c r="H8980" t="s">
        <v>135</v>
      </c>
      <c r="I8980" t="s">
        <v>136</v>
      </c>
      <c r="J8980" t="s">
        <v>137</v>
      </c>
      <c r="K8980" t="s">
        <v>138</v>
      </c>
      <c r="L8980" t="s">
        <v>24348</v>
      </c>
      <c r="M8980" t="s">
        <v>24349</v>
      </c>
      <c r="N8980">
        <v>2.4252777769999998</v>
      </c>
      <c r="O8980">
        <v>0</v>
      </c>
      <c r="P8980">
        <v>56</v>
      </c>
      <c r="Q8980">
        <v>0</v>
      </c>
      <c r="R8980">
        <v>0</v>
      </c>
      <c r="S8980">
        <v>0</v>
      </c>
      <c r="T8980">
        <v>19</v>
      </c>
      <c r="U8980">
        <v>0</v>
      </c>
      <c r="V8980">
        <v>0</v>
      </c>
      <c r="W8980">
        <v>0</v>
      </c>
      <c r="X8980">
        <v>39.757054229726997</v>
      </c>
      <c r="Y8980">
        <v>0</v>
      </c>
      <c r="Z8980">
        <v>0</v>
      </c>
      <c r="AA8980">
        <v>0</v>
      </c>
      <c r="AB8980">
        <v>62.957571437392048</v>
      </c>
      <c r="AC8980">
        <v>0</v>
      </c>
      <c r="AD8980">
        <v>0</v>
      </c>
      <c r="AE8980">
        <v>102.71462566711904</v>
      </c>
    </row>
    <row r="8981" spans="1:31" x14ac:dyDescent="0.3">
      <c r="A8981">
        <v>2644902</v>
      </c>
      <c r="B8981">
        <v>1</v>
      </c>
      <c r="C8981" t="s">
        <v>80</v>
      </c>
      <c r="D8981" t="s">
        <v>106</v>
      </c>
      <c r="E8981" t="s">
        <v>165</v>
      </c>
      <c r="F8981" t="s">
        <v>24350</v>
      </c>
      <c r="G8981" t="s">
        <v>224</v>
      </c>
      <c r="H8981" t="s">
        <v>135</v>
      </c>
      <c r="I8981" t="s">
        <v>136</v>
      </c>
      <c r="J8981" t="s">
        <v>137</v>
      </c>
      <c r="K8981" t="s">
        <v>138</v>
      </c>
      <c r="L8981" t="s">
        <v>24351</v>
      </c>
      <c r="M8981" t="s">
        <v>24352</v>
      </c>
      <c r="N8981">
        <v>3.2866666659999999</v>
      </c>
      <c r="O8981">
        <v>0</v>
      </c>
      <c r="P8981">
        <v>58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41.813629510368351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41.813629510368351</v>
      </c>
    </row>
    <row r="8982" spans="1:31" x14ac:dyDescent="0.3">
      <c r="A8982">
        <v>2645071</v>
      </c>
      <c r="B8982">
        <v>1</v>
      </c>
      <c r="C8982" t="s">
        <v>81</v>
      </c>
      <c r="D8982" t="s">
        <v>113</v>
      </c>
      <c r="E8982" t="s">
        <v>141</v>
      </c>
      <c r="F8982" t="s">
        <v>271</v>
      </c>
      <c r="G8982" t="s">
        <v>143</v>
      </c>
      <c r="H8982" t="s">
        <v>144</v>
      </c>
      <c r="I8982" t="s">
        <v>136</v>
      </c>
      <c r="J8982" t="s">
        <v>137</v>
      </c>
      <c r="K8982" t="s">
        <v>138</v>
      </c>
      <c r="L8982" t="s">
        <v>24353</v>
      </c>
      <c r="M8982" t="s">
        <v>24354</v>
      </c>
      <c r="N8982">
        <v>2.4566666659999998</v>
      </c>
      <c r="O8982">
        <v>1</v>
      </c>
      <c r="P8982">
        <v>0</v>
      </c>
      <c r="Q8982">
        <v>1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0.79977392404888881</v>
      </c>
      <c r="X8982">
        <v>0</v>
      </c>
      <c r="Y8982">
        <v>34.880258600831283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35.680032524880168</v>
      </c>
    </row>
    <row r="8983" spans="1:31" x14ac:dyDescent="0.3">
      <c r="A8983">
        <v>2644679</v>
      </c>
      <c r="B8983">
        <v>1</v>
      </c>
      <c r="C8983" t="s">
        <v>81</v>
      </c>
      <c r="D8983" t="s">
        <v>120</v>
      </c>
      <c r="E8983" t="s">
        <v>214</v>
      </c>
      <c r="F8983" t="s">
        <v>16513</v>
      </c>
      <c r="G8983" t="s">
        <v>224</v>
      </c>
      <c r="H8983" t="s">
        <v>135</v>
      </c>
      <c r="I8983" t="s">
        <v>136</v>
      </c>
      <c r="J8983" t="s">
        <v>137</v>
      </c>
      <c r="K8983" t="s">
        <v>138</v>
      </c>
      <c r="L8983" t="s">
        <v>24060</v>
      </c>
      <c r="M8983" t="s">
        <v>24355</v>
      </c>
      <c r="N8983">
        <v>0.67249999999999999</v>
      </c>
      <c r="O8983">
        <v>0</v>
      </c>
      <c r="P8983">
        <v>67</v>
      </c>
      <c r="Q8983">
        <v>0</v>
      </c>
      <c r="R8983">
        <v>0</v>
      </c>
      <c r="S8983">
        <v>0</v>
      </c>
      <c r="T8983">
        <v>16</v>
      </c>
      <c r="U8983">
        <v>0</v>
      </c>
      <c r="V8983">
        <v>0</v>
      </c>
      <c r="W8983">
        <v>0</v>
      </c>
      <c r="X8983">
        <v>14.238746711943733</v>
      </c>
      <c r="Y8983">
        <v>0</v>
      </c>
      <c r="Z8983">
        <v>0</v>
      </c>
      <c r="AA8983">
        <v>0</v>
      </c>
      <c r="AB8983">
        <v>9.407850483750245</v>
      </c>
      <c r="AC8983">
        <v>0</v>
      </c>
      <c r="AD8983">
        <v>0</v>
      </c>
      <c r="AE8983">
        <v>23.646597195693978</v>
      </c>
    </row>
    <row r="8984" spans="1:31" x14ac:dyDescent="0.3">
      <c r="A8984">
        <v>2644384</v>
      </c>
      <c r="B8984">
        <v>1</v>
      </c>
      <c r="C8984" t="s">
        <v>80</v>
      </c>
      <c r="D8984" t="s">
        <v>108</v>
      </c>
      <c r="E8984" t="s">
        <v>152</v>
      </c>
      <c r="F8984" t="s">
        <v>1465</v>
      </c>
      <c r="G8984" t="s">
        <v>161</v>
      </c>
      <c r="H8984" t="s">
        <v>135</v>
      </c>
      <c r="I8984" t="s">
        <v>136</v>
      </c>
      <c r="J8984" t="s">
        <v>137</v>
      </c>
      <c r="K8984" t="s">
        <v>162</v>
      </c>
      <c r="L8984" t="s">
        <v>24356</v>
      </c>
      <c r="M8984" t="s">
        <v>24357</v>
      </c>
      <c r="N8984">
        <v>8.6869444439999999</v>
      </c>
      <c r="O8984">
        <v>0</v>
      </c>
      <c r="P8984">
        <v>29</v>
      </c>
      <c r="Q8984">
        <v>0</v>
      </c>
      <c r="R8984">
        <v>5</v>
      </c>
      <c r="S8984">
        <v>0</v>
      </c>
      <c r="T8984">
        <v>12</v>
      </c>
      <c r="U8984">
        <v>0</v>
      </c>
      <c r="V8984">
        <v>0</v>
      </c>
      <c r="W8984">
        <v>0</v>
      </c>
      <c r="X8984">
        <v>72.490954795006388</v>
      </c>
      <c r="Y8984">
        <v>0</v>
      </c>
      <c r="Z8984">
        <v>61.112093315365968</v>
      </c>
      <c r="AA8984">
        <v>0</v>
      </c>
      <c r="AB8984">
        <v>110.80091505298958</v>
      </c>
      <c r="AC8984">
        <v>0</v>
      </c>
      <c r="AD8984">
        <v>0</v>
      </c>
      <c r="AE8984">
        <v>244.40396316336194</v>
      </c>
    </row>
    <row r="8985" spans="1:31" x14ac:dyDescent="0.3">
      <c r="A8985">
        <v>2645117</v>
      </c>
      <c r="B8985">
        <v>1</v>
      </c>
      <c r="C8985" t="s">
        <v>81</v>
      </c>
      <c r="D8985" t="s">
        <v>118</v>
      </c>
      <c r="E8985" t="s">
        <v>141</v>
      </c>
      <c r="F8985" t="s">
        <v>24358</v>
      </c>
      <c r="G8985" t="s">
        <v>149</v>
      </c>
      <c r="H8985" t="s">
        <v>144</v>
      </c>
      <c r="I8985" t="s">
        <v>136</v>
      </c>
      <c r="J8985" t="s">
        <v>137</v>
      </c>
      <c r="K8985" t="s">
        <v>138</v>
      </c>
      <c r="L8985" t="s">
        <v>24359</v>
      </c>
      <c r="M8985" t="s">
        <v>24360</v>
      </c>
      <c r="N8985">
        <v>0.712777777</v>
      </c>
      <c r="O8985">
        <v>3</v>
      </c>
      <c r="P8985">
        <v>0</v>
      </c>
      <c r="Q8985">
        <v>0</v>
      </c>
      <c r="R8985">
        <v>0</v>
      </c>
      <c r="S8985">
        <v>2</v>
      </c>
      <c r="T8985">
        <v>0</v>
      </c>
      <c r="U8985">
        <v>0</v>
      </c>
      <c r="V8985">
        <v>0</v>
      </c>
      <c r="W8985">
        <v>0.70435402013499993</v>
      </c>
      <c r="X8985">
        <v>0</v>
      </c>
      <c r="Y8985">
        <v>0</v>
      </c>
      <c r="Z8985">
        <v>0</v>
      </c>
      <c r="AA8985">
        <v>13.462258899277598</v>
      </c>
      <c r="AB8985">
        <v>0</v>
      </c>
      <c r="AC8985">
        <v>0</v>
      </c>
      <c r="AD8985">
        <v>0</v>
      </c>
      <c r="AE8985">
        <v>14.166612919412598</v>
      </c>
    </row>
    <row r="8986" spans="1:31" x14ac:dyDescent="0.3">
      <c r="A8986">
        <v>2644262</v>
      </c>
      <c r="B8986">
        <v>2</v>
      </c>
      <c r="C8986" t="s">
        <v>80</v>
      </c>
      <c r="D8986" t="s">
        <v>108</v>
      </c>
      <c r="E8986" t="s">
        <v>152</v>
      </c>
      <c r="F8986" t="s">
        <v>24361</v>
      </c>
      <c r="G8986" t="s">
        <v>154</v>
      </c>
      <c r="H8986" t="s">
        <v>135</v>
      </c>
      <c r="I8986" t="s">
        <v>136</v>
      </c>
      <c r="J8986" t="s">
        <v>137</v>
      </c>
      <c r="K8986" t="s">
        <v>138</v>
      </c>
      <c r="L8986" t="s">
        <v>23114</v>
      </c>
      <c r="M8986" t="s">
        <v>24362</v>
      </c>
      <c r="N8986">
        <v>0.51277777700000005</v>
      </c>
      <c r="O8986">
        <v>0</v>
      </c>
      <c r="P8986">
        <v>28</v>
      </c>
      <c r="Q8986">
        <v>0</v>
      </c>
      <c r="R8986">
        <v>31</v>
      </c>
      <c r="S8986">
        <v>0</v>
      </c>
      <c r="T8986">
        <v>20</v>
      </c>
      <c r="U8986">
        <v>0</v>
      </c>
      <c r="V8986">
        <v>0</v>
      </c>
      <c r="W8986">
        <v>0</v>
      </c>
      <c r="X8986">
        <v>3.2668716859896163</v>
      </c>
      <c r="Y8986">
        <v>0</v>
      </c>
      <c r="Z8986">
        <v>36.586347443026256</v>
      </c>
      <c r="AA8986">
        <v>0</v>
      </c>
      <c r="AB8986">
        <v>7.6965800121956987</v>
      </c>
      <c r="AC8986">
        <v>0</v>
      </c>
      <c r="AD8986">
        <v>0</v>
      </c>
      <c r="AE8986">
        <v>47.549799141211565</v>
      </c>
    </row>
    <row r="8987" spans="1:31" x14ac:dyDescent="0.3">
      <c r="A8987">
        <v>2644965</v>
      </c>
      <c r="B8987">
        <v>1</v>
      </c>
      <c r="C8987" t="s">
        <v>80</v>
      </c>
      <c r="D8987" t="s">
        <v>96</v>
      </c>
      <c r="E8987" t="s">
        <v>132</v>
      </c>
      <c r="F8987" t="s">
        <v>24363</v>
      </c>
      <c r="G8987" t="s">
        <v>134</v>
      </c>
      <c r="H8987" t="s">
        <v>135</v>
      </c>
      <c r="I8987" t="s">
        <v>136</v>
      </c>
      <c r="J8987" t="s">
        <v>137</v>
      </c>
      <c r="K8987" t="s">
        <v>138</v>
      </c>
      <c r="L8987" t="s">
        <v>24364</v>
      </c>
      <c r="M8987" t="s">
        <v>24365</v>
      </c>
      <c r="N8987">
        <v>8.0961111110000008</v>
      </c>
      <c r="O8987">
        <v>0</v>
      </c>
      <c r="P8987">
        <v>1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7.6369879699698435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7.6369879699698435</v>
      </c>
    </row>
    <row r="8988" spans="1:31" x14ac:dyDescent="0.3">
      <c r="A8988">
        <v>2644507</v>
      </c>
      <c r="B8988">
        <v>1</v>
      </c>
      <c r="C8988" t="s">
        <v>80</v>
      </c>
      <c r="D8988" t="s">
        <v>99</v>
      </c>
      <c r="E8988" t="s">
        <v>132</v>
      </c>
      <c r="F8988" t="s">
        <v>24366</v>
      </c>
      <c r="G8988" t="s">
        <v>228</v>
      </c>
      <c r="H8988" t="s">
        <v>135</v>
      </c>
      <c r="I8988" t="s">
        <v>136</v>
      </c>
      <c r="J8988" t="s">
        <v>137</v>
      </c>
      <c r="K8988" t="s">
        <v>138</v>
      </c>
      <c r="L8988" t="s">
        <v>24367</v>
      </c>
      <c r="M8988" t="s">
        <v>24368</v>
      </c>
      <c r="N8988">
        <v>2.0241666660000002</v>
      </c>
      <c r="O8988">
        <v>0</v>
      </c>
      <c r="P8988">
        <v>1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0.69553166028151492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0.69553166028151492</v>
      </c>
    </row>
    <row r="8989" spans="1:31" x14ac:dyDescent="0.3">
      <c r="A8989">
        <v>2674248</v>
      </c>
      <c r="B8989">
        <v>1</v>
      </c>
      <c r="C8989" t="s">
        <v>80</v>
      </c>
      <c r="D8989" t="s">
        <v>83</v>
      </c>
      <c r="E8989" t="s">
        <v>181</v>
      </c>
      <c r="F8989" t="s">
        <v>24369</v>
      </c>
      <c r="G8989" t="s">
        <v>149</v>
      </c>
      <c r="H8989" t="s">
        <v>144</v>
      </c>
      <c r="I8989" t="s">
        <v>136</v>
      </c>
      <c r="J8989" t="s">
        <v>137</v>
      </c>
      <c r="K8989" t="s">
        <v>138</v>
      </c>
      <c r="L8989" t="s">
        <v>24370</v>
      </c>
      <c r="M8989" t="s">
        <v>24371</v>
      </c>
      <c r="N8989">
        <v>0.75805555499999999</v>
      </c>
      <c r="O8989">
        <v>0</v>
      </c>
      <c r="P8989">
        <v>3784</v>
      </c>
      <c r="Q8989">
        <v>0</v>
      </c>
      <c r="R8989">
        <v>0</v>
      </c>
      <c r="S8989">
        <v>18</v>
      </c>
      <c r="T8989">
        <v>493</v>
      </c>
      <c r="U8989">
        <v>22</v>
      </c>
      <c r="V8989">
        <v>6</v>
      </c>
      <c r="W8989">
        <v>0</v>
      </c>
      <c r="X8989">
        <v>861.89476358194725</v>
      </c>
      <c r="Y8989">
        <v>0</v>
      </c>
      <c r="Z8989">
        <v>0</v>
      </c>
      <c r="AA8989">
        <v>398.19667386852188</v>
      </c>
      <c r="AB8989">
        <v>840.83181322002849</v>
      </c>
      <c r="AC8989">
        <v>8540.2874845129263</v>
      </c>
      <c r="AD8989">
        <v>210.33724986576976</v>
      </c>
      <c r="AE8989">
        <v>10851.547985049194</v>
      </c>
    </row>
    <row r="8990" spans="1:31" x14ac:dyDescent="0.3">
      <c r="A8990">
        <v>2644364</v>
      </c>
      <c r="B8990">
        <v>1</v>
      </c>
      <c r="C8990" t="s">
        <v>80</v>
      </c>
      <c r="D8990" t="s">
        <v>88</v>
      </c>
      <c r="E8990" t="s">
        <v>141</v>
      </c>
      <c r="F8990" t="s">
        <v>24372</v>
      </c>
      <c r="G8990" t="s">
        <v>220</v>
      </c>
      <c r="H8990" t="s">
        <v>144</v>
      </c>
      <c r="I8990" t="s">
        <v>136</v>
      </c>
      <c r="J8990" t="s">
        <v>137</v>
      </c>
      <c r="K8990" t="s">
        <v>162</v>
      </c>
      <c r="L8990" t="s">
        <v>24373</v>
      </c>
      <c r="M8990" t="s">
        <v>24374</v>
      </c>
      <c r="N8990">
        <v>7.8094444440000004</v>
      </c>
      <c r="O8990">
        <v>0</v>
      </c>
      <c r="P8990">
        <v>1496</v>
      </c>
      <c r="Q8990">
        <v>0</v>
      </c>
      <c r="R8990">
        <v>0</v>
      </c>
      <c r="S8990">
        <v>0</v>
      </c>
      <c r="T8990">
        <v>243</v>
      </c>
      <c r="U8990">
        <v>0</v>
      </c>
      <c r="V8990">
        <v>0</v>
      </c>
      <c r="W8990">
        <v>0</v>
      </c>
      <c r="X8990">
        <v>3752.323732173485</v>
      </c>
      <c r="Y8990">
        <v>0</v>
      </c>
      <c r="Z8990">
        <v>0</v>
      </c>
      <c r="AA8990">
        <v>0</v>
      </c>
      <c r="AB8990">
        <v>2928.7104528000359</v>
      </c>
      <c r="AC8990">
        <v>0</v>
      </c>
      <c r="AD8990">
        <v>0</v>
      </c>
      <c r="AE8990">
        <v>6681.0341849735214</v>
      </c>
    </row>
    <row r="8991" spans="1:31" x14ac:dyDescent="0.3">
      <c r="A8991">
        <v>2644387</v>
      </c>
      <c r="B8991">
        <v>1</v>
      </c>
      <c r="C8991" t="s">
        <v>81</v>
      </c>
      <c r="D8991" t="s">
        <v>119</v>
      </c>
      <c r="E8991" t="s">
        <v>165</v>
      </c>
      <c r="F8991" t="s">
        <v>24375</v>
      </c>
      <c r="G8991" t="s">
        <v>224</v>
      </c>
      <c r="H8991" t="s">
        <v>135</v>
      </c>
      <c r="I8991" t="s">
        <v>136</v>
      </c>
      <c r="J8991" t="s">
        <v>137</v>
      </c>
      <c r="K8991" t="s">
        <v>138</v>
      </c>
      <c r="L8991" t="s">
        <v>24376</v>
      </c>
      <c r="M8991" t="s">
        <v>24377</v>
      </c>
      <c r="N8991">
        <v>0.82972222200000001</v>
      </c>
      <c r="O8991">
        <v>0</v>
      </c>
      <c r="P8991">
        <v>20</v>
      </c>
      <c r="Q8991">
        <v>0</v>
      </c>
      <c r="R8991">
        <v>0</v>
      </c>
      <c r="S8991">
        <v>0</v>
      </c>
      <c r="T8991">
        <v>8</v>
      </c>
      <c r="U8991">
        <v>0</v>
      </c>
      <c r="V8991">
        <v>0</v>
      </c>
      <c r="W8991">
        <v>0</v>
      </c>
      <c r="X8991">
        <v>4.48598654392248</v>
      </c>
      <c r="Y8991">
        <v>0</v>
      </c>
      <c r="Z8991">
        <v>0</v>
      </c>
      <c r="AA8991">
        <v>0</v>
      </c>
      <c r="AB8991">
        <v>2.2549940755170406</v>
      </c>
      <c r="AC8991">
        <v>0</v>
      </c>
      <c r="AD8991">
        <v>0</v>
      </c>
      <c r="AE8991">
        <v>6.7409806194395205</v>
      </c>
    </row>
    <row r="8992" spans="1:31" x14ac:dyDescent="0.3">
      <c r="A8992">
        <v>2644656</v>
      </c>
      <c r="B8992">
        <v>1</v>
      </c>
      <c r="C8992" t="s">
        <v>81</v>
      </c>
      <c r="D8992" t="s">
        <v>128</v>
      </c>
      <c r="E8992" t="s">
        <v>165</v>
      </c>
      <c r="F8992" t="s">
        <v>24378</v>
      </c>
      <c r="G8992" t="s">
        <v>224</v>
      </c>
      <c r="H8992" t="s">
        <v>135</v>
      </c>
      <c r="I8992" t="s">
        <v>136</v>
      </c>
      <c r="J8992" t="s">
        <v>137</v>
      </c>
      <c r="K8992" t="s">
        <v>138</v>
      </c>
      <c r="L8992" t="s">
        <v>24379</v>
      </c>
      <c r="M8992" t="s">
        <v>24380</v>
      </c>
      <c r="N8992">
        <v>2.1563888879999999</v>
      </c>
      <c r="O8992">
        <v>0</v>
      </c>
      <c r="P8992">
        <v>65</v>
      </c>
      <c r="Q8992">
        <v>0</v>
      </c>
      <c r="R8992">
        <v>7</v>
      </c>
      <c r="S8992">
        <v>0</v>
      </c>
      <c r="T8992">
        <v>5</v>
      </c>
      <c r="U8992">
        <v>0</v>
      </c>
      <c r="V8992">
        <v>0</v>
      </c>
      <c r="W8992">
        <v>0</v>
      </c>
      <c r="X8992">
        <v>36.820434684396972</v>
      </c>
      <c r="Y8992">
        <v>0</v>
      </c>
      <c r="Z8992">
        <v>42.29662354700649</v>
      </c>
      <c r="AA8992">
        <v>0</v>
      </c>
      <c r="AB8992">
        <v>12.607338377785933</v>
      </c>
      <c r="AC8992">
        <v>0</v>
      </c>
      <c r="AD8992">
        <v>0</v>
      </c>
      <c r="AE8992">
        <v>91.724396609189398</v>
      </c>
    </row>
    <row r="8993" spans="1:31" x14ac:dyDescent="0.3">
      <c r="A8993">
        <v>2645048</v>
      </c>
      <c r="B8993">
        <v>1</v>
      </c>
      <c r="C8993" t="s">
        <v>80</v>
      </c>
      <c r="D8993" t="s">
        <v>84</v>
      </c>
      <c r="E8993" t="s">
        <v>214</v>
      </c>
      <c r="F8993" t="s">
        <v>215</v>
      </c>
      <c r="G8993" t="s">
        <v>224</v>
      </c>
      <c r="H8993" t="s">
        <v>135</v>
      </c>
      <c r="I8993" t="s">
        <v>136</v>
      </c>
      <c r="J8993" t="s">
        <v>137</v>
      </c>
      <c r="K8993" t="s">
        <v>138</v>
      </c>
      <c r="L8993" t="s">
        <v>24381</v>
      </c>
      <c r="M8993" t="s">
        <v>24382</v>
      </c>
      <c r="N8993">
        <v>0.95388888800000005</v>
      </c>
      <c r="O8993">
        <v>0</v>
      </c>
      <c r="P8993">
        <v>66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15.290595452424363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15.290595452424363</v>
      </c>
    </row>
    <row r="8994" spans="1:31" x14ac:dyDescent="0.3">
      <c r="A8994">
        <v>2644450</v>
      </c>
      <c r="B8994">
        <v>1</v>
      </c>
      <c r="C8994" t="s">
        <v>81</v>
      </c>
      <c r="D8994" t="s">
        <v>126</v>
      </c>
      <c r="E8994" t="s">
        <v>152</v>
      </c>
      <c r="F8994" t="s">
        <v>9695</v>
      </c>
      <c r="G8994" t="s">
        <v>220</v>
      </c>
      <c r="H8994" t="s">
        <v>135</v>
      </c>
      <c r="I8994" t="s">
        <v>136</v>
      </c>
      <c r="J8994" t="s">
        <v>137</v>
      </c>
      <c r="K8994" t="s">
        <v>162</v>
      </c>
      <c r="L8994" t="s">
        <v>24383</v>
      </c>
      <c r="M8994" t="s">
        <v>24384</v>
      </c>
      <c r="N8994">
        <v>6.8436111110000004</v>
      </c>
      <c r="O8994">
        <v>0</v>
      </c>
      <c r="P8994">
        <v>12</v>
      </c>
      <c r="Q8994">
        <v>0</v>
      </c>
      <c r="R8994">
        <v>6</v>
      </c>
      <c r="S8994">
        <v>0</v>
      </c>
      <c r="T8994">
        <v>1</v>
      </c>
      <c r="U8994">
        <v>0</v>
      </c>
      <c r="V8994">
        <v>0</v>
      </c>
      <c r="W8994">
        <v>0</v>
      </c>
      <c r="X8994">
        <v>13.406425815826051</v>
      </c>
      <c r="Y8994">
        <v>0</v>
      </c>
      <c r="Z8994">
        <v>29.400241205613082</v>
      </c>
      <c r="AA8994">
        <v>0</v>
      </c>
      <c r="AB8994">
        <v>41.695265520161087</v>
      </c>
      <c r="AC8994">
        <v>0</v>
      </c>
      <c r="AD8994">
        <v>0</v>
      </c>
      <c r="AE8994">
        <v>84.501932541600212</v>
      </c>
    </row>
    <row r="8995" spans="1:31" x14ac:dyDescent="0.3">
      <c r="A8995">
        <v>2644281</v>
      </c>
      <c r="B8995">
        <v>1</v>
      </c>
      <c r="C8995" t="s">
        <v>80</v>
      </c>
      <c r="D8995" t="s">
        <v>85</v>
      </c>
      <c r="E8995" t="s">
        <v>181</v>
      </c>
      <c r="F8995" t="s">
        <v>24385</v>
      </c>
      <c r="G8995" t="s">
        <v>149</v>
      </c>
      <c r="H8995" t="s">
        <v>144</v>
      </c>
      <c r="I8995" t="s">
        <v>136</v>
      </c>
      <c r="J8995" t="s">
        <v>137</v>
      </c>
      <c r="K8995" t="s">
        <v>138</v>
      </c>
      <c r="L8995" t="s">
        <v>24386</v>
      </c>
      <c r="M8995" t="s">
        <v>24387</v>
      </c>
      <c r="N8995">
        <v>0.94444444400000005</v>
      </c>
      <c r="O8995">
        <v>0</v>
      </c>
      <c r="P8995">
        <v>5534</v>
      </c>
      <c r="Q8995">
        <v>0</v>
      </c>
      <c r="R8995">
        <v>0</v>
      </c>
      <c r="S8995">
        <v>0</v>
      </c>
      <c r="T8995">
        <v>707</v>
      </c>
      <c r="U8995">
        <v>0</v>
      </c>
      <c r="V8995">
        <v>1</v>
      </c>
      <c r="W8995">
        <v>0</v>
      </c>
      <c r="X8995">
        <v>1533.2478407504045</v>
      </c>
      <c r="Y8995">
        <v>0</v>
      </c>
      <c r="Z8995">
        <v>0</v>
      </c>
      <c r="AA8995">
        <v>0</v>
      </c>
      <c r="AB8995">
        <v>534.26492376975943</v>
      </c>
      <c r="AC8995">
        <v>0</v>
      </c>
      <c r="AD8995">
        <v>4.6156003331997333</v>
      </c>
      <c r="AE8995">
        <v>2072.1283648533636</v>
      </c>
    </row>
    <row r="8996" spans="1:31" x14ac:dyDescent="0.3">
      <c r="A8996">
        <v>2644822</v>
      </c>
      <c r="B8996">
        <v>1</v>
      </c>
      <c r="C8996" t="s">
        <v>81</v>
      </c>
      <c r="D8996" t="s">
        <v>112</v>
      </c>
      <c r="E8996" t="s">
        <v>194</v>
      </c>
      <c r="F8996" t="s">
        <v>24388</v>
      </c>
      <c r="G8996" t="s">
        <v>149</v>
      </c>
      <c r="H8996" t="s">
        <v>144</v>
      </c>
      <c r="I8996" t="s">
        <v>136</v>
      </c>
      <c r="J8996" t="s">
        <v>137</v>
      </c>
      <c r="K8996" t="s">
        <v>138</v>
      </c>
      <c r="L8996" t="s">
        <v>24389</v>
      </c>
      <c r="M8996" t="s">
        <v>24390</v>
      </c>
      <c r="N8996">
        <v>0.257222222</v>
      </c>
      <c r="O8996">
        <v>3</v>
      </c>
      <c r="P8996">
        <v>257</v>
      </c>
      <c r="Q8996">
        <v>124</v>
      </c>
      <c r="R8996">
        <v>355</v>
      </c>
      <c r="S8996">
        <v>9</v>
      </c>
      <c r="T8996">
        <v>38</v>
      </c>
      <c r="U8996">
        <v>5</v>
      </c>
      <c r="V8996">
        <v>1</v>
      </c>
      <c r="W8996">
        <v>8.3667752320004882E-2</v>
      </c>
      <c r="X8996">
        <v>17.549028735867228</v>
      </c>
      <c r="Y8996">
        <v>62.425154032975016</v>
      </c>
      <c r="Z8996">
        <v>63.649307963848564</v>
      </c>
      <c r="AA8996">
        <v>10.994251858075417</v>
      </c>
      <c r="AB8996">
        <v>17.146759631452245</v>
      </c>
      <c r="AC8996">
        <v>158.73122597030672</v>
      </c>
      <c r="AD8996">
        <v>1.4151059424824532</v>
      </c>
      <c r="AE8996">
        <v>331.99450188732766</v>
      </c>
    </row>
    <row r="8997" spans="1:31" x14ac:dyDescent="0.3">
      <c r="A8997">
        <v>2644839</v>
      </c>
      <c r="B8997">
        <v>2</v>
      </c>
      <c r="C8997" t="s">
        <v>81</v>
      </c>
      <c r="D8997" t="s">
        <v>120</v>
      </c>
      <c r="E8997" t="s">
        <v>147</v>
      </c>
      <c r="F8997" t="s">
        <v>3288</v>
      </c>
      <c r="G8997" t="s">
        <v>143</v>
      </c>
      <c r="H8997" t="s">
        <v>144</v>
      </c>
      <c r="I8997" t="s">
        <v>136</v>
      </c>
      <c r="J8997" t="s">
        <v>137</v>
      </c>
      <c r="K8997" t="s">
        <v>138</v>
      </c>
      <c r="L8997" t="s">
        <v>24391</v>
      </c>
      <c r="M8997" t="s">
        <v>24392</v>
      </c>
      <c r="N8997">
        <v>0.155</v>
      </c>
      <c r="O8997">
        <v>0</v>
      </c>
      <c r="P8997">
        <v>305</v>
      </c>
      <c r="Q8997">
        <v>20</v>
      </c>
      <c r="R8997">
        <v>20</v>
      </c>
      <c r="S8997">
        <v>4</v>
      </c>
      <c r="T8997">
        <v>34</v>
      </c>
      <c r="U8997">
        <v>0</v>
      </c>
      <c r="V8997">
        <v>0</v>
      </c>
      <c r="W8997">
        <v>0</v>
      </c>
      <c r="X8997">
        <v>16.41648547784105</v>
      </c>
      <c r="Y8997">
        <v>35.211553279890893</v>
      </c>
      <c r="Z8997">
        <v>19.084655602600165</v>
      </c>
      <c r="AA8997">
        <v>2.8134423867557801</v>
      </c>
      <c r="AB8997">
        <v>5.0244738217422222</v>
      </c>
      <c r="AC8997">
        <v>0</v>
      </c>
      <c r="AD8997">
        <v>0</v>
      </c>
      <c r="AE8997">
        <v>78.550610568830109</v>
      </c>
    </row>
    <row r="8998" spans="1:31" x14ac:dyDescent="0.3">
      <c r="A8998">
        <v>2645154</v>
      </c>
      <c r="B8998">
        <v>1</v>
      </c>
      <c r="C8998" t="s">
        <v>80</v>
      </c>
      <c r="D8998" t="s">
        <v>109</v>
      </c>
      <c r="E8998" t="s">
        <v>141</v>
      </c>
      <c r="F8998" t="s">
        <v>24393</v>
      </c>
      <c r="G8998" t="s">
        <v>154</v>
      </c>
      <c r="H8998" t="s">
        <v>144</v>
      </c>
      <c r="I8998" t="s">
        <v>136</v>
      </c>
      <c r="J8998" t="s">
        <v>137</v>
      </c>
      <c r="K8998" t="s">
        <v>138</v>
      </c>
      <c r="L8998" t="s">
        <v>24394</v>
      </c>
      <c r="M8998" t="s">
        <v>24395</v>
      </c>
      <c r="N8998">
        <v>2.409444444</v>
      </c>
      <c r="O8998">
        <v>0</v>
      </c>
      <c r="P8998">
        <v>51</v>
      </c>
      <c r="Q8998">
        <v>0</v>
      </c>
      <c r="R8998">
        <v>15</v>
      </c>
      <c r="S8998">
        <v>0</v>
      </c>
      <c r="T8998">
        <v>10</v>
      </c>
      <c r="U8998">
        <v>0</v>
      </c>
      <c r="V8998">
        <v>0</v>
      </c>
      <c r="W8998">
        <v>0</v>
      </c>
      <c r="X8998">
        <v>40.352210103102934</v>
      </c>
      <c r="Y8998">
        <v>0</v>
      </c>
      <c r="Z8998">
        <v>122.78299620913577</v>
      </c>
      <c r="AA8998">
        <v>0</v>
      </c>
      <c r="AB8998">
        <v>31.991540896379956</v>
      </c>
      <c r="AC8998">
        <v>0</v>
      </c>
      <c r="AD8998">
        <v>0</v>
      </c>
      <c r="AE8998">
        <v>195.12674720861867</v>
      </c>
    </row>
    <row r="8999" spans="1:31" x14ac:dyDescent="0.3">
      <c r="A8999">
        <v>2645068</v>
      </c>
      <c r="B8999">
        <v>1</v>
      </c>
      <c r="C8999" t="s">
        <v>81</v>
      </c>
      <c r="D8999" t="s">
        <v>128</v>
      </c>
      <c r="E8999" t="s">
        <v>194</v>
      </c>
      <c r="F8999" t="s">
        <v>11075</v>
      </c>
      <c r="G8999" t="s">
        <v>149</v>
      </c>
      <c r="H8999" t="s">
        <v>144</v>
      </c>
      <c r="I8999" t="s">
        <v>136</v>
      </c>
      <c r="J8999" t="s">
        <v>137</v>
      </c>
      <c r="K8999" t="s">
        <v>138</v>
      </c>
      <c r="L8999" t="s">
        <v>24396</v>
      </c>
      <c r="M8999" t="s">
        <v>24397</v>
      </c>
      <c r="N8999">
        <v>0.21944444399999999</v>
      </c>
      <c r="O8999">
        <v>0</v>
      </c>
      <c r="P8999">
        <v>0</v>
      </c>
      <c r="Q8999">
        <v>6</v>
      </c>
      <c r="R8999">
        <v>0</v>
      </c>
      <c r="S8999">
        <v>1</v>
      </c>
      <c r="T8999">
        <v>1</v>
      </c>
      <c r="U8999">
        <v>0</v>
      </c>
      <c r="V8999">
        <v>0</v>
      </c>
      <c r="W8999">
        <v>0</v>
      </c>
      <c r="X8999">
        <v>0</v>
      </c>
      <c r="Y8999">
        <v>23.590520533325407</v>
      </c>
      <c r="Z8999">
        <v>0</v>
      </c>
      <c r="AA8999">
        <v>1.5278205063151284</v>
      </c>
      <c r="AB8999">
        <v>0.42029083790466665</v>
      </c>
      <c r="AC8999">
        <v>0</v>
      </c>
      <c r="AD8999">
        <v>0</v>
      </c>
      <c r="AE8999">
        <v>25.5386318775452</v>
      </c>
    </row>
    <row r="9000" spans="1:31" x14ac:dyDescent="0.3">
      <c r="A9000">
        <v>2644427</v>
      </c>
      <c r="B9000">
        <v>1</v>
      </c>
      <c r="C9000" t="s">
        <v>80</v>
      </c>
      <c r="D9000" t="s">
        <v>85</v>
      </c>
      <c r="E9000" t="s">
        <v>181</v>
      </c>
      <c r="F9000" t="s">
        <v>24398</v>
      </c>
      <c r="G9000" t="s">
        <v>220</v>
      </c>
      <c r="H9000" t="s">
        <v>144</v>
      </c>
      <c r="I9000" t="s">
        <v>136</v>
      </c>
      <c r="J9000" t="s">
        <v>137</v>
      </c>
      <c r="K9000" t="s">
        <v>162</v>
      </c>
      <c r="L9000" t="s">
        <v>23863</v>
      </c>
      <c r="M9000" t="s">
        <v>24399</v>
      </c>
      <c r="N9000">
        <v>6.3916666659999999</v>
      </c>
      <c r="O9000">
        <v>0</v>
      </c>
      <c r="P9000">
        <v>11839</v>
      </c>
      <c r="Q9000">
        <v>0</v>
      </c>
      <c r="R9000">
        <v>0</v>
      </c>
      <c r="S9000">
        <v>1</v>
      </c>
      <c r="T9000">
        <v>969</v>
      </c>
      <c r="U9000">
        <v>0</v>
      </c>
      <c r="V9000">
        <v>1</v>
      </c>
      <c r="W9000">
        <v>0</v>
      </c>
      <c r="X9000">
        <v>27438.92052750646</v>
      </c>
      <c r="Y9000">
        <v>0</v>
      </c>
      <c r="Z9000">
        <v>0</v>
      </c>
      <c r="AA9000">
        <v>244.98869380990936</v>
      </c>
      <c r="AB9000">
        <v>13263.782466634795</v>
      </c>
      <c r="AC9000">
        <v>0</v>
      </c>
      <c r="AD9000">
        <v>94.631275556171232</v>
      </c>
      <c r="AE9000">
        <v>41042.322963507337</v>
      </c>
    </row>
    <row r="9001" spans="1:31" x14ac:dyDescent="0.3">
      <c r="A9001">
        <v>2644839</v>
      </c>
      <c r="B9001">
        <v>1</v>
      </c>
      <c r="C9001" t="s">
        <v>81</v>
      </c>
      <c r="D9001" t="s">
        <v>120</v>
      </c>
      <c r="E9001" t="s">
        <v>141</v>
      </c>
      <c r="F9001" t="s">
        <v>24400</v>
      </c>
      <c r="G9001" t="s">
        <v>143</v>
      </c>
      <c r="H9001" t="s">
        <v>144</v>
      </c>
      <c r="I9001" t="s">
        <v>136</v>
      </c>
      <c r="J9001" t="s">
        <v>137</v>
      </c>
      <c r="K9001" t="s">
        <v>138</v>
      </c>
      <c r="L9001" t="s">
        <v>24401</v>
      </c>
      <c r="M9001" t="s">
        <v>24391</v>
      </c>
      <c r="N9001">
        <v>0.96222222199999996</v>
      </c>
      <c r="O9001">
        <v>0</v>
      </c>
      <c r="P9001">
        <v>0</v>
      </c>
      <c r="Q9001">
        <v>1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18.449743580871562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18.449743580871562</v>
      </c>
    </row>
    <row r="9002" spans="1:31" x14ac:dyDescent="0.3">
      <c r="A9002">
        <v>2644367</v>
      </c>
      <c r="B9002">
        <v>1</v>
      </c>
      <c r="C9002" t="s">
        <v>80</v>
      </c>
      <c r="D9002" t="s">
        <v>105</v>
      </c>
      <c r="E9002" t="s">
        <v>152</v>
      </c>
      <c r="F9002" t="s">
        <v>24402</v>
      </c>
      <c r="G9002" t="s">
        <v>220</v>
      </c>
      <c r="H9002" t="s">
        <v>135</v>
      </c>
      <c r="I9002" t="s">
        <v>136</v>
      </c>
      <c r="J9002" t="s">
        <v>137</v>
      </c>
      <c r="K9002" t="s">
        <v>162</v>
      </c>
      <c r="L9002" t="s">
        <v>24403</v>
      </c>
      <c r="M9002" t="s">
        <v>24404</v>
      </c>
      <c r="N9002">
        <v>2.3630555549999999</v>
      </c>
      <c r="O9002">
        <v>0</v>
      </c>
      <c r="P9002">
        <v>709</v>
      </c>
      <c r="Q9002">
        <v>0</v>
      </c>
      <c r="R9002">
        <v>1</v>
      </c>
      <c r="S9002">
        <v>0</v>
      </c>
      <c r="T9002">
        <v>59</v>
      </c>
      <c r="U9002">
        <v>0</v>
      </c>
      <c r="V9002">
        <v>0</v>
      </c>
      <c r="W9002">
        <v>0</v>
      </c>
      <c r="X9002">
        <v>331.99062792684691</v>
      </c>
      <c r="Y9002">
        <v>0</v>
      </c>
      <c r="Z9002">
        <v>39.135566161360813</v>
      </c>
      <c r="AA9002">
        <v>0</v>
      </c>
      <c r="AB9002">
        <v>346.32188349519544</v>
      </c>
      <c r="AC9002">
        <v>0</v>
      </c>
      <c r="AD9002">
        <v>0</v>
      </c>
      <c r="AE9002">
        <v>717.44807758340312</v>
      </c>
    </row>
    <row r="9003" spans="1:31" x14ac:dyDescent="0.3">
      <c r="A9003">
        <v>2644361</v>
      </c>
      <c r="B9003">
        <v>1</v>
      </c>
      <c r="C9003" t="s">
        <v>81</v>
      </c>
      <c r="D9003" t="s">
        <v>112</v>
      </c>
      <c r="E9003" t="s">
        <v>165</v>
      </c>
      <c r="F9003" t="s">
        <v>8805</v>
      </c>
      <c r="G9003" t="s">
        <v>224</v>
      </c>
      <c r="H9003" t="s">
        <v>135</v>
      </c>
      <c r="I9003" t="s">
        <v>136</v>
      </c>
      <c r="J9003" t="s">
        <v>137</v>
      </c>
      <c r="K9003" t="s">
        <v>138</v>
      </c>
      <c r="L9003" t="s">
        <v>24405</v>
      </c>
      <c r="M9003" t="s">
        <v>24406</v>
      </c>
      <c r="N9003">
        <v>0.83666666599999995</v>
      </c>
      <c r="O9003">
        <v>0</v>
      </c>
      <c r="P9003">
        <v>59</v>
      </c>
      <c r="Q9003">
        <v>0</v>
      </c>
      <c r="R9003">
        <v>0</v>
      </c>
      <c r="S9003">
        <v>0</v>
      </c>
      <c r="T9003">
        <v>19</v>
      </c>
      <c r="U9003">
        <v>0</v>
      </c>
      <c r="V9003">
        <v>0</v>
      </c>
      <c r="W9003">
        <v>0</v>
      </c>
      <c r="X9003">
        <v>10.84248871293069</v>
      </c>
      <c r="Y9003">
        <v>0</v>
      </c>
      <c r="Z9003">
        <v>0</v>
      </c>
      <c r="AA9003">
        <v>0</v>
      </c>
      <c r="AB9003">
        <v>20.100263456291952</v>
      </c>
      <c r="AC9003">
        <v>0</v>
      </c>
      <c r="AD9003">
        <v>0</v>
      </c>
      <c r="AE9003">
        <v>30.942752169222643</v>
      </c>
    </row>
    <row r="9004" spans="1:31" x14ac:dyDescent="0.3">
      <c r="A9004">
        <v>2645051</v>
      </c>
      <c r="B9004">
        <v>1</v>
      </c>
      <c r="C9004" t="s">
        <v>80</v>
      </c>
      <c r="D9004" t="s">
        <v>106</v>
      </c>
      <c r="E9004" t="s">
        <v>152</v>
      </c>
      <c r="F9004" t="s">
        <v>24407</v>
      </c>
      <c r="G9004" t="s">
        <v>191</v>
      </c>
      <c r="H9004" t="s">
        <v>135</v>
      </c>
      <c r="I9004" t="s">
        <v>136</v>
      </c>
      <c r="J9004" t="s">
        <v>137</v>
      </c>
      <c r="K9004" t="s">
        <v>138</v>
      </c>
      <c r="L9004" t="s">
        <v>24408</v>
      </c>
      <c r="M9004" t="s">
        <v>24409</v>
      </c>
      <c r="N9004">
        <v>1.8416666660000001</v>
      </c>
      <c r="O9004">
        <v>0</v>
      </c>
      <c r="P9004">
        <v>139</v>
      </c>
      <c r="Q9004">
        <v>0</v>
      </c>
      <c r="R9004">
        <v>4</v>
      </c>
      <c r="S9004">
        <v>0</v>
      </c>
      <c r="T9004">
        <v>8</v>
      </c>
      <c r="U9004">
        <v>0</v>
      </c>
      <c r="V9004">
        <v>0</v>
      </c>
      <c r="W9004">
        <v>0</v>
      </c>
      <c r="X9004">
        <v>52.093361733629486</v>
      </c>
      <c r="Y9004">
        <v>0</v>
      </c>
      <c r="Z9004">
        <v>10.782149196141631</v>
      </c>
      <c r="AA9004">
        <v>0</v>
      </c>
      <c r="AB9004">
        <v>13.931241970334774</v>
      </c>
      <c r="AC9004">
        <v>0</v>
      </c>
      <c r="AD9004">
        <v>0</v>
      </c>
      <c r="AE9004">
        <v>76.806752900105892</v>
      </c>
    </row>
    <row r="9005" spans="1:31" x14ac:dyDescent="0.3">
      <c r="A9005">
        <v>2644490</v>
      </c>
      <c r="B9005">
        <v>1</v>
      </c>
      <c r="C9005" t="s">
        <v>81</v>
      </c>
      <c r="D9005" t="s">
        <v>114</v>
      </c>
      <c r="E9005" t="s">
        <v>141</v>
      </c>
      <c r="F9005" t="s">
        <v>24410</v>
      </c>
      <c r="G9005" t="s">
        <v>154</v>
      </c>
      <c r="H9005" t="s">
        <v>144</v>
      </c>
      <c r="I9005" t="s">
        <v>136</v>
      </c>
      <c r="J9005" t="s">
        <v>137</v>
      </c>
      <c r="K9005" t="s">
        <v>138</v>
      </c>
      <c r="L9005" t="s">
        <v>24411</v>
      </c>
      <c r="M9005" t="s">
        <v>23985</v>
      </c>
      <c r="N9005">
        <v>0.126111111</v>
      </c>
      <c r="O9005">
        <v>3</v>
      </c>
      <c r="P9005">
        <v>189</v>
      </c>
      <c r="Q9005">
        <v>7</v>
      </c>
      <c r="R9005">
        <v>4</v>
      </c>
      <c r="S9005">
        <v>0</v>
      </c>
      <c r="T9005">
        <v>9</v>
      </c>
      <c r="U9005">
        <v>0</v>
      </c>
      <c r="V9005">
        <v>0</v>
      </c>
      <c r="W9005">
        <v>0.10351765305666667</v>
      </c>
      <c r="X9005">
        <v>2.9394827988814924</v>
      </c>
      <c r="Y9005">
        <v>2.003518764798526</v>
      </c>
      <c r="Z9005">
        <v>0.66571892870379368</v>
      </c>
      <c r="AA9005">
        <v>0</v>
      </c>
      <c r="AB9005">
        <v>0.30744273353837387</v>
      </c>
      <c r="AC9005">
        <v>0</v>
      </c>
      <c r="AD9005">
        <v>0</v>
      </c>
      <c r="AE9005">
        <v>6.0196808789788534</v>
      </c>
    </row>
    <row r="9006" spans="1:31" x14ac:dyDescent="0.3">
      <c r="A9006">
        <v>2644882</v>
      </c>
      <c r="B9006">
        <v>1</v>
      </c>
      <c r="C9006" t="s">
        <v>80</v>
      </c>
      <c r="D9006" t="s">
        <v>105</v>
      </c>
      <c r="E9006" t="s">
        <v>214</v>
      </c>
      <c r="F9006" t="s">
        <v>24412</v>
      </c>
      <c r="G9006" t="s">
        <v>154</v>
      </c>
      <c r="H9006" t="s">
        <v>135</v>
      </c>
      <c r="I9006" t="s">
        <v>136</v>
      </c>
      <c r="J9006" t="s">
        <v>137</v>
      </c>
      <c r="K9006" t="s">
        <v>138</v>
      </c>
      <c r="L9006" t="s">
        <v>24413</v>
      </c>
      <c r="M9006" t="s">
        <v>24414</v>
      </c>
      <c r="N9006">
        <v>1.369444444</v>
      </c>
      <c r="O9006">
        <v>0</v>
      </c>
      <c r="P9006">
        <v>100</v>
      </c>
      <c r="Q9006">
        <v>0</v>
      </c>
      <c r="R9006">
        <v>0</v>
      </c>
      <c r="S9006">
        <v>0</v>
      </c>
      <c r="T9006">
        <v>2</v>
      </c>
      <c r="U9006">
        <v>0</v>
      </c>
      <c r="V9006">
        <v>0</v>
      </c>
      <c r="W9006">
        <v>0</v>
      </c>
      <c r="X9006">
        <v>39.598880844719424</v>
      </c>
      <c r="Y9006">
        <v>0</v>
      </c>
      <c r="Z9006">
        <v>0</v>
      </c>
      <c r="AA9006">
        <v>0</v>
      </c>
      <c r="AB9006">
        <v>4.9836093381426707</v>
      </c>
      <c r="AC9006">
        <v>0</v>
      </c>
      <c r="AD9006">
        <v>0</v>
      </c>
      <c r="AE9006">
        <v>44.582490182862095</v>
      </c>
    </row>
    <row r="9007" spans="1:31" x14ac:dyDescent="0.3">
      <c r="A9007">
        <v>2644298</v>
      </c>
      <c r="B9007">
        <v>1</v>
      </c>
      <c r="C9007" t="s">
        <v>80</v>
      </c>
      <c r="D9007" t="s">
        <v>105</v>
      </c>
      <c r="E9007" t="s">
        <v>194</v>
      </c>
      <c r="F9007" t="s">
        <v>6622</v>
      </c>
      <c r="G9007" t="s">
        <v>149</v>
      </c>
      <c r="H9007" t="s">
        <v>144</v>
      </c>
      <c r="I9007" t="s">
        <v>136</v>
      </c>
      <c r="J9007" t="s">
        <v>137</v>
      </c>
      <c r="K9007" t="s">
        <v>138</v>
      </c>
      <c r="L9007" t="s">
        <v>24415</v>
      </c>
      <c r="M9007" t="s">
        <v>24416</v>
      </c>
      <c r="N9007">
        <v>0.19916666599999999</v>
      </c>
      <c r="O9007">
        <v>0</v>
      </c>
      <c r="P9007">
        <v>2293</v>
      </c>
      <c r="Q9007">
        <v>0</v>
      </c>
      <c r="R9007">
        <v>0</v>
      </c>
      <c r="S9007">
        <v>0</v>
      </c>
      <c r="T9007">
        <v>142</v>
      </c>
      <c r="U9007">
        <v>0</v>
      </c>
      <c r="V9007">
        <v>0</v>
      </c>
      <c r="W9007">
        <v>0</v>
      </c>
      <c r="X9007">
        <v>125.74141302971137</v>
      </c>
      <c r="Y9007">
        <v>0</v>
      </c>
      <c r="Z9007">
        <v>0</v>
      </c>
      <c r="AA9007">
        <v>0</v>
      </c>
      <c r="AB9007">
        <v>34.930177265903914</v>
      </c>
      <c r="AC9007">
        <v>0</v>
      </c>
      <c r="AD9007">
        <v>0</v>
      </c>
      <c r="AE9007">
        <v>160.67159029561529</v>
      </c>
    </row>
    <row r="9008" spans="1:31" x14ac:dyDescent="0.3">
      <c r="A9008">
        <v>2644447</v>
      </c>
      <c r="B9008">
        <v>1</v>
      </c>
      <c r="C9008" t="s">
        <v>80</v>
      </c>
      <c r="D9008" t="s">
        <v>107</v>
      </c>
      <c r="E9008" t="s">
        <v>132</v>
      </c>
      <c r="F9008" t="s">
        <v>24417</v>
      </c>
      <c r="G9008" t="s">
        <v>228</v>
      </c>
      <c r="H9008" t="s">
        <v>135</v>
      </c>
      <c r="I9008" t="s">
        <v>136</v>
      </c>
      <c r="J9008" t="s">
        <v>137</v>
      </c>
      <c r="K9008" t="s">
        <v>138</v>
      </c>
      <c r="L9008" t="s">
        <v>24418</v>
      </c>
      <c r="M9008" t="s">
        <v>24419</v>
      </c>
      <c r="N9008">
        <v>1.8577777769999999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0.25550420889322434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0.25550420889322434</v>
      </c>
    </row>
    <row r="9009" spans="1:31" x14ac:dyDescent="0.3">
      <c r="A9009">
        <v>2644662</v>
      </c>
      <c r="B9009">
        <v>1</v>
      </c>
      <c r="C9009" t="s">
        <v>80</v>
      </c>
      <c r="D9009" t="s">
        <v>99</v>
      </c>
      <c r="E9009" t="s">
        <v>165</v>
      </c>
      <c r="F9009" t="s">
        <v>24420</v>
      </c>
      <c r="G9009" t="s">
        <v>224</v>
      </c>
      <c r="H9009" t="s">
        <v>135</v>
      </c>
      <c r="I9009" t="s">
        <v>136</v>
      </c>
      <c r="J9009" t="s">
        <v>137</v>
      </c>
      <c r="K9009" t="s">
        <v>138</v>
      </c>
      <c r="L9009" t="s">
        <v>24421</v>
      </c>
      <c r="M9009" t="s">
        <v>24422</v>
      </c>
      <c r="N9009">
        <v>2.2747222219999998</v>
      </c>
      <c r="O9009">
        <v>0</v>
      </c>
      <c r="P9009">
        <v>36</v>
      </c>
      <c r="Q9009">
        <v>0</v>
      </c>
      <c r="R9009">
        <v>1</v>
      </c>
      <c r="S9009">
        <v>0</v>
      </c>
      <c r="T9009">
        <v>4</v>
      </c>
      <c r="U9009">
        <v>0</v>
      </c>
      <c r="V9009">
        <v>0</v>
      </c>
      <c r="W9009">
        <v>0</v>
      </c>
      <c r="X9009">
        <v>14.099809158753276</v>
      </c>
      <c r="Y9009">
        <v>0</v>
      </c>
      <c r="Z9009">
        <v>0</v>
      </c>
      <c r="AA9009">
        <v>0</v>
      </c>
      <c r="AB9009">
        <v>0.61702572462879879</v>
      </c>
      <c r="AC9009">
        <v>0</v>
      </c>
      <c r="AD9009">
        <v>0</v>
      </c>
      <c r="AE9009">
        <v>14.716834883382075</v>
      </c>
    </row>
    <row r="9010" spans="1:31" x14ac:dyDescent="0.3">
      <c r="A9010">
        <v>2644516</v>
      </c>
      <c r="B9010">
        <v>1</v>
      </c>
      <c r="C9010" t="s">
        <v>80</v>
      </c>
      <c r="D9010" t="s">
        <v>104</v>
      </c>
      <c r="E9010" t="s">
        <v>141</v>
      </c>
      <c r="F9010" t="s">
        <v>24423</v>
      </c>
      <c r="G9010" t="s">
        <v>143</v>
      </c>
      <c r="H9010" t="s">
        <v>144</v>
      </c>
      <c r="I9010" t="s">
        <v>136</v>
      </c>
      <c r="J9010" t="s">
        <v>137</v>
      </c>
      <c r="K9010" t="s">
        <v>138</v>
      </c>
      <c r="L9010" t="s">
        <v>24424</v>
      </c>
      <c r="M9010" t="s">
        <v>24425</v>
      </c>
      <c r="N9010">
        <v>5.028333333</v>
      </c>
      <c r="O9010">
        <v>0</v>
      </c>
      <c r="P9010">
        <v>0</v>
      </c>
      <c r="Q9010">
        <v>0</v>
      </c>
      <c r="R9010">
        <v>13</v>
      </c>
      <c r="S9010">
        <v>0</v>
      </c>
      <c r="T9010">
        <v>2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121.44106716853625</v>
      </c>
      <c r="AA9010">
        <v>0</v>
      </c>
      <c r="AB9010">
        <v>22.779515383593889</v>
      </c>
      <c r="AC9010">
        <v>0</v>
      </c>
      <c r="AD9010">
        <v>0</v>
      </c>
      <c r="AE9010">
        <v>144.22058255213014</v>
      </c>
    </row>
    <row r="9011" spans="1:31" x14ac:dyDescent="0.3">
      <c r="A9011">
        <v>2644622</v>
      </c>
      <c r="B9011">
        <v>1</v>
      </c>
      <c r="C9011" t="s">
        <v>81</v>
      </c>
      <c r="D9011" t="s">
        <v>118</v>
      </c>
      <c r="E9011" t="s">
        <v>132</v>
      </c>
      <c r="F9011" t="s">
        <v>24426</v>
      </c>
      <c r="G9011" t="s">
        <v>268</v>
      </c>
      <c r="H9011" t="s">
        <v>135</v>
      </c>
      <c r="I9011" t="s">
        <v>136</v>
      </c>
      <c r="J9011" t="s">
        <v>137</v>
      </c>
      <c r="K9011" t="s">
        <v>138</v>
      </c>
      <c r="L9011" t="s">
        <v>24427</v>
      </c>
      <c r="M9011" t="s">
        <v>24428</v>
      </c>
      <c r="N9011">
        <v>1.5136111109999999</v>
      </c>
      <c r="O9011">
        <v>0</v>
      </c>
      <c r="P9011">
        <v>2</v>
      </c>
      <c r="Q9011">
        <v>0</v>
      </c>
      <c r="R9011">
        <v>0</v>
      </c>
      <c r="S9011">
        <v>0</v>
      </c>
      <c r="T9011">
        <v>1</v>
      </c>
      <c r="U9011">
        <v>0</v>
      </c>
      <c r="V9011">
        <v>0</v>
      </c>
      <c r="W9011">
        <v>0</v>
      </c>
      <c r="X9011">
        <v>0.27073405652460314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0.27073405652460314</v>
      </c>
    </row>
    <row r="9012" spans="1:31" x14ac:dyDescent="0.3">
      <c r="A9012">
        <v>2644579</v>
      </c>
      <c r="B9012">
        <v>1</v>
      </c>
      <c r="C9012" t="s">
        <v>81</v>
      </c>
      <c r="D9012" t="s">
        <v>128</v>
      </c>
      <c r="E9012" t="s">
        <v>214</v>
      </c>
      <c r="F9012" t="s">
        <v>8557</v>
      </c>
      <c r="G9012" t="s">
        <v>216</v>
      </c>
      <c r="H9012" t="s">
        <v>135</v>
      </c>
      <c r="I9012" t="s">
        <v>136</v>
      </c>
      <c r="J9012" t="s">
        <v>137</v>
      </c>
      <c r="K9012" t="s">
        <v>138</v>
      </c>
      <c r="L9012" t="s">
        <v>24429</v>
      </c>
      <c r="M9012" t="s">
        <v>24430</v>
      </c>
      <c r="N9012">
        <v>3.9494444440000001</v>
      </c>
      <c r="O9012">
        <v>0</v>
      </c>
      <c r="P9012">
        <v>301</v>
      </c>
      <c r="Q9012">
        <v>0</v>
      </c>
      <c r="R9012">
        <v>0</v>
      </c>
      <c r="S9012">
        <v>0</v>
      </c>
      <c r="T9012">
        <v>18</v>
      </c>
      <c r="U9012">
        <v>0</v>
      </c>
      <c r="V9012">
        <v>0</v>
      </c>
      <c r="W9012">
        <v>0</v>
      </c>
      <c r="X9012">
        <v>357.17152340390373</v>
      </c>
      <c r="Y9012">
        <v>0</v>
      </c>
      <c r="Z9012">
        <v>0</v>
      </c>
      <c r="AA9012">
        <v>0</v>
      </c>
      <c r="AB9012">
        <v>472.56024855602061</v>
      </c>
      <c r="AC9012">
        <v>0</v>
      </c>
      <c r="AD9012">
        <v>0</v>
      </c>
      <c r="AE9012">
        <v>829.73177195992434</v>
      </c>
    </row>
    <row r="9013" spans="1:31" x14ac:dyDescent="0.3">
      <c r="A9013">
        <v>2644426</v>
      </c>
      <c r="B9013">
        <v>2</v>
      </c>
      <c r="C9013" t="s">
        <v>80</v>
      </c>
      <c r="D9013" t="s">
        <v>101</v>
      </c>
      <c r="E9013" t="s">
        <v>147</v>
      </c>
      <c r="F9013" t="s">
        <v>24431</v>
      </c>
      <c r="G9013" t="s">
        <v>143</v>
      </c>
      <c r="H9013" t="s">
        <v>144</v>
      </c>
      <c r="I9013" t="s">
        <v>136</v>
      </c>
      <c r="J9013" t="s">
        <v>137</v>
      </c>
      <c r="K9013" t="s">
        <v>138</v>
      </c>
      <c r="L9013" t="s">
        <v>24056</v>
      </c>
      <c r="M9013" t="s">
        <v>24432</v>
      </c>
      <c r="N9013">
        <v>0.64472222199999996</v>
      </c>
      <c r="O9013">
        <v>0</v>
      </c>
      <c r="P9013">
        <v>0</v>
      </c>
      <c r="Q9013">
        <v>0</v>
      </c>
      <c r="R9013">
        <v>0</v>
      </c>
      <c r="S9013">
        <v>1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</row>
    <row r="9014" spans="1:31" x14ac:dyDescent="0.3">
      <c r="A9014">
        <v>2645103</v>
      </c>
      <c r="B9014">
        <v>1</v>
      </c>
      <c r="C9014" t="s">
        <v>80</v>
      </c>
      <c r="D9014" t="s">
        <v>102</v>
      </c>
      <c r="E9014" t="s">
        <v>165</v>
      </c>
      <c r="F9014" t="s">
        <v>24433</v>
      </c>
      <c r="G9014" t="s">
        <v>224</v>
      </c>
      <c r="H9014" t="s">
        <v>135</v>
      </c>
      <c r="I9014" t="s">
        <v>136</v>
      </c>
      <c r="J9014" t="s">
        <v>137</v>
      </c>
      <c r="K9014" t="s">
        <v>138</v>
      </c>
      <c r="L9014" t="s">
        <v>24434</v>
      </c>
      <c r="M9014" t="s">
        <v>24435</v>
      </c>
      <c r="N9014">
        <v>1.366944444</v>
      </c>
      <c r="O9014">
        <v>0</v>
      </c>
      <c r="P9014">
        <v>0</v>
      </c>
      <c r="Q9014">
        <v>0</v>
      </c>
      <c r="R9014">
        <v>7</v>
      </c>
      <c r="S9014">
        <v>0</v>
      </c>
      <c r="T9014">
        <v>7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37.709466630967128</v>
      </c>
      <c r="AA9014">
        <v>0</v>
      </c>
      <c r="AB9014">
        <v>34.323010934467376</v>
      </c>
      <c r="AC9014">
        <v>0</v>
      </c>
      <c r="AD9014">
        <v>0</v>
      </c>
      <c r="AE9014">
        <v>72.032477565434505</v>
      </c>
    </row>
    <row r="9015" spans="1:31" x14ac:dyDescent="0.3">
      <c r="A9015">
        <v>2644313</v>
      </c>
      <c r="B9015">
        <v>1</v>
      </c>
      <c r="C9015" t="s">
        <v>80</v>
      </c>
      <c r="D9015" t="s">
        <v>105</v>
      </c>
      <c r="E9015" t="s">
        <v>194</v>
      </c>
      <c r="F9015" t="s">
        <v>24436</v>
      </c>
      <c r="G9015" t="s">
        <v>220</v>
      </c>
      <c r="H9015" t="s">
        <v>144</v>
      </c>
      <c r="I9015" t="s">
        <v>136</v>
      </c>
      <c r="J9015" t="s">
        <v>137</v>
      </c>
      <c r="K9015" t="s">
        <v>162</v>
      </c>
      <c r="L9015" t="s">
        <v>24437</v>
      </c>
      <c r="M9015" t="s">
        <v>24438</v>
      </c>
      <c r="N9015">
        <v>3.7461111109999998</v>
      </c>
      <c r="O9015">
        <v>2</v>
      </c>
      <c r="P9015">
        <v>311</v>
      </c>
      <c r="Q9015">
        <v>2</v>
      </c>
      <c r="R9015">
        <v>20</v>
      </c>
      <c r="S9015">
        <v>17</v>
      </c>
      <c r="T9015">
        <v>65</v>
      </c>
      <c r="U9015">
        <v>2</v>
      </c>
      <c r="V9015">
        <v>0</v>
      </c>
      <c r="W9015">
        <v>3.3525413574946379</v>
      </c>
      <c r="X9015">
        <v>253.97443826819344</v>
      </c>
      <c r="Y9015">
        <v>9.3833748605180567</v>
      </c>
      <c r="Z9015">
        <v>178.74864686111988</v>
      </c>
      <c r="AA9015">
        <v>161.25596085429882</v>
      </c>
      <c r="AB9015">
        <v>177.96411006278697</v>
      </c>
      <c r="AC9015">
        <v>139.81284976869469</v>
      </c>
      <c r="AD9015">
        <v>0</v>
      </c>
      <c r="AE9015">
        <v>924.49192203310656</v>
      </c>
    </row>
    <row r="9016" spans="1:31" x14ac:dyDescent="0.3">
      <c r="A9016">
        <v>2644848</v>
      </c>
      <c r="B9016">
        <v>1</v>
      </c>
      <c r="C9016" t="s">
        <v>80</v>
      </c>
      <c r="D9016" t="s">
        <v>111</v>
      </c>
      <c r="E9016" t="s">
        <v>214</v>
      </c>
      <c r="F9016" t="s">
        <v>24439</v>
      </c>
      <c r="G9016" t="s">
        <v>224</v>
      </c>
      <c r="H9016" t="s">
        <v>135</v>
      </c>
      <c r="I9016" t="s">
        <v>136</v>
      </c>
      <c r="J9016" t="s">
        <v>137</v>
      </c>
      <c r="K9016" t="s">
        <v>138</v>
      </c>
      <c r="L9016" t="s">
        <v>24440</v>
      </c>
      <c r="M9016" t="s">
        <v>24441</v>
      </c>
      <c r="N9016">
        <v>1.720277777</v>
      </c>
      <c r="O9016">
        <v>0</v>
      </c>
      <c r="P9016">
        <v>130</v>
      </c>
      <c r="Q9016">
        <v>0</v>
      </c>
      <c r="R9016">
        <v>0</v>
      </c>
      <c r="S9016">
        <v>0</v>
      </c>
      <c r="T9016">
        <v>43</v>
      </c>
      <c r="U9016">
        <v>0</v>
      </c>
      <c r="V9016">
        <v>0</v>
      </c>
      <c r="W9016">
        <v>0</v>
      </c>
      <c r="X9016">
        <v>71.541567194421404</v>
      </c>
      <c r="Y9016">
        <v>0</v>
      </c>
      <c r="Z9016">
        <v>0</v>
      </c>
      <c r="AA9016">
        <v>0</v>
      </c>
      <c r="AB9016">
        <v>72.53225424351578</v>
      </c>
      <c r="AC9016">
        <v>0</v>
      </c>
      <c r="AD9016">
        <v>0</v>
      </c>
      <c r="AE9016">
        <v>144.07382143793717</v>
      </c>
    </row>
    <row r="9017" spans="1:31" x14ac:dyDescent="0.3">
      <c r="A9017">
        <v>2644393</v>
      </c>
      <c r="B9017">
        <v>1</v>
      </c>
      <c r="C9017" t="s">
        <v>80</v>
      </c>
      <c r="D9017" t="s">
        <v>88</v>
      </c>
      <c r="E9017" t="s">
        <v>152</v>
      </c>
      <c r="F9017" t="s">
        <v>24442</v>
      </c>
      <c r="G9017" t="s">
        <v>154</v>
      </c>
      <c r="H9017" t="s">
        <v>135</v>
      </c>
      <c r="I9017" t="s">
        <v>136</v>
      </c>
      <c r="J9017" t="s">
        <v>137</v>
      </c>
      <c r="K9017" t="s">
        <v>138</v>
      </c>
      <c r="L9017" t="s">
        <v>24443</v>
      </c>
      <c r="M9017" t="s">
        <v>24444</v>
      </c>
      <c r="N9017">
        <v>0.81666666600000004</v>
      </c>
      <c r="O9017">
        <v>0</v>
      </c>
      <c r="P9017">
        <v>300</v>
      </c>
      <c r="Q9017">
        <v>0</v>
      </c>
      <c r="R9017">
        <v>0</v>
      </c>
      <c r="S9017">
        <v>0</v>
      </c>
      <c r="T9017">
        <v>34</v>
      </c>
      <c r="U9017">
        <v>0</v>
      </c>
      <c r="V9017">
        <v>0</v>
      </c>
      <c r="W9017">
        <v>0</v>
      </c>
      <c r="X9017">
        <v>70.911419435074379</v>
      </c>
      <c r="Y9017">
        <v>0</v>
      </c>
      <c r="Z9017">
        <v>0</v>
      </c>
      <c r="AA9017">
        <v>0</v>
      </c>
      <c r="AB9017">
        <v>44.532288794349832</v>
      </c>
      <c r="AC9017">
        <v>0</v>
      </c>
      <c r="AD9017">
        <v>0</v>
      </c>
      <c r="AE9017">
        <v>115.4437082294242</v>
      </c>
    </row>
    <row r="9018" spans="1:31" x14ac:dyDescent="0.3">
      <c r="A9018">
        <v>2644499</v>
      </c>
      <c r="B9018">
        <v>1</v>
      </c>
      <c r="C9018" t="s">
        <v>81</v>
      </c>
      <c r="D9018" t="s">
        <v>112</v>
      </c>
      <c r="E9018" t="s">
        <v>152</v>
      </c>
      <c r="F9018" t="s">
        <v>22185</v>
      </c>
      <c r="G9018" t="s">
        <v>161</v>
      </c>
      <c r="H9018" t="s">
        <v>135</v>
      </c>
      <c r="I9018" t="s">
        <v>136</v>
      </c>
      <c r="J9018" t="s">
        <v>137</v>
      </c>
      <c r="K9018" t="s">
        <v>162</v>
      </c>
      <c r="L9018" t="s">
        <v>24445</v>
      </c>
      <c r="M9018" t="s">
        <v>24446</v>
      </c>
      <c r="N9018">
        <v>6.3672222219999997</v>
      </c>
      <c r="O9018">
        <v>0</v>
      </c>
      <c r="P9018">
        <v>23</v>
      </c>
      <c r="Q9018">
        <v>0</v>
      </c>
      <c r="R9018">
        <v>58</v>
      </c>
      <c r="S9018">
        <v>0</v>
      </c>
      <c r="T9018">
        <v>3</v>
      </c>
      <c r="U9018">
        <v>0</v>
      </c>
      <c r="V9018">
        <v>0</v>
      </c>
      <c r="W9018">
        <v>0</v>
      </c>
      <c r="X9018">
        <v>34.461318921540538</v>
      </c>
      <c r="Y9018">
        <v>0</v>
      </c>
      <c r="Z9018">
        <v>166.17814552582965</v>
      </c>
      <c r="AA9018">
        <v>0</v>
      </c>
      <c r="AB9018">
        <v>58.372873560393423</v>
      </c>
      <c r="AC9018">
        <v>0</v>
      </c>
      <c r="AD9018">
        <v>0</v>
      </c>
      <c r="AE9018">
        <v>259.01233800776362</v>
      </c>
    </row>
    <row r="9019" spans="1:31" x14ac:dyDescent="0.3">
      <c r="A9019">
        <v>2644642</v>
      </c>
      <c r="B9019">
        <v>1</v>
      </c>
      <c r="C9019" t="s">
        <v>80</v>
      </c>
      <c r="D9019" t="s">
        <v>92</v>
      </c>
      <c r="E9019" t="s">
        <v>132</v>
      </c>
      <c r="F9019" t="s">
        <v>24447</v>
      </c>
      <c r="G9019" t="s">
        <v>268</v>
      </c>
      <c r="H9019" t="s">
        <v>135</v>
      </c>
      <c r="I9019" t="s">
        <v>136</v>
      </c>
      <c r="J9019" t="s">
        <v>137</v>
      </c>
      <c r="K9019" t="s">
        <v>138</v>
      </c>
      <c r="L9019" t="s">
        <v>24448</v>
      </c>
      <c r="M9019" t="s">
        <v>24449</v>
      </c>
      <c r="N9019">
        <v>2.747222222</v>
      </c>
      <c r="O9019">
        <v>0</v>
      </c>
      <c r="P9019">
        <v>1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0.6457058935386546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0.6457058935386546</v>
      </c>
    </row>
    <row r="9020" spans="1:31" x14ac:dyDescent="0.3">
      <c r="A9020">
        <v>2644599</v>
      </c>
      <c r="B9020">
        <v>1</v>
      </c>
      <c r="C9020" t="s">
        <v>80</v>
      </c>
      <c r="D9020" t="s">
        <v>100</v>
      </c>
      <c r="E9020" t="s">
        <v>194</v>
      </c>
      <c r="F9020" t="s">
        <v>24450</v>
      </c>
      <c r="G9020" t="s">
        <v>154</v>
      </c>
      <c r="H9020" t="s">
        <v>144</v>
      </c>
      <c r="I9020" t="s">
        <v>136</v>
      </c>
      <c r="J9020" t="s">
        <v>137</v>
      </c>
      <c r="K9020" t="s">
        <v>138</v>
      </c>
      <c r="L9020" t="s">
        <v>24451</v>
      </c>
      <c r="M9020" t="s">
        <v>24452</v>
      </c>
      <c r="N9020">
        <v>9.3888888000000004E-2</v>
      </c>
      <c r="O9020">
        <v>0</v>
      </c>
      <c r="P9020">
        <v>221</v>
      </c>
      <c r="Q9020">
        <v>0</v>
      </c>
      <c r="R9020">
        <v>31</v>
      </c>
      <c r="S9020">
        <v>1</v>
      </c>
      <c r="T9020">
        <v>28</v>
      </c>
      <c r="U9020">
        <v>0</v>
      </c>
      <c r="V9020">
        <v>0</v>
      </c>
      <c r="W9020">
        <v>0</v>
      </c>
      <c r="X9020">
        <v>4.8700603683537498</v>
      </c>
      <c r="Y9020">
        <v>0</v>
      </c>
      <c r="Z9020">
        <v>1.9709647723879333</v>
      </c>
      <c r="AA9020">
        <v>1.5496409714122963</v>
      </c>
      <c r="AB9020">
        <v>5.2301645678589601</v>
      </c>
      <c r="AC9020">
        <v>0</v>
      </c>
      <c r="AD9020">
        <v>0</v>
      </c>
      <c r="AE9020">
        <v>13.62083068001294</v>
      </c>
    </row>
    <row r="9021" spans="1:31" x14ac:dyDescent="0.3">
      <c r="A9021">
        <v>2644891</v>
      </c>
      <c r="B9021">
        <v>1</v>
      </c>
      <c r="C9021" t="s">
        <v>81</v>
      </c>
      <c r="D9021" t="s">
        <v>118</v>
      </c>
      <c r="E9021" t="s">
        <v>132</v>
      </c>
      <c r="F9021" t="s">
        <v>24453</v>
      </c>
      <c r="G9021" t="s">
        <v>134</v>
      </c>
      <c r="H9021" t="s">
        <v>135</v>
      </c>
      <c r="I9021" t="s">
        <v>136</v>
      </c>
      <c r="J9021" t="s">
        <v>137</v>
      </c>
      <c r="K9021" t="s">
        <v>138</v>
      </c>
      <c r="L9021" t="s">
        <v>24454</v>
      </c>
      <c r="M9021" t="s">
        <v>24455</v>
      </c>
      <c r="N9021">
        <v>1.2680555549999999</v>
      </c>
      <c r="O9021">
        <v>0</v>
      </c>
      <c r="P9021">
        <v>7</v>
      </c>
      <c r="Q9021">
        <v>0</v>
      </c>
      <c r="R9021">
        <v>0</v>
      </c>
      <c r="S9021">
        <v>0</v>
      </c>
      <c r="T9021">
        <v>2</v>
      </c>
      <c r="U9021">
        <v>0</v>
      </c>
      <c r="V9021">
        <v>0</v>
      </c>
      <c r="W9021">
        <v>0</v>
      </c>
      <c r="X9021">
        <v>2.3306088927128958</v>
      </c>
      <c r="Y9021">
        <v>0</v>
      </c>
      <c r="Z9021">
        <v>0</v>
      </c>
      <c r="AA9021">
        <v>0</v>
      </c>
      <c r="AB9021">
        <v>3.0055693518583331</v>
      </c>
      <c r="AC9021">
        <v>0</v>
      </c>
      <c r="AD9021">
        <v>0</v>
      </c>
      <c r="AE9021">
        <v>5.3361782445712294</v>
      </c>
    </row>
    <row r="9022" spans="1:31" x14ac:dyDescent="0.3">
      <c r="A9022">
        <v>2645183</v>
      </c>
      <c r="B9022">
        <v>1</v>
      </c>
      <c r="C9022" t="s">
        <v>80</v>
      </c>
      <c r="D9022" t="s">
        <v>94</v>
      </c>
      <c r="E9022" t="s">
        <v>165</v>
      </c>
      <c r="F9022" t="s">
        <v>24456</v>
      </c>
      <c r="G9022" t="s">
        <v>154</v>
      </c>
      <c r="H9022" t="s">
        <v>135</v>
      </c>
      <c r="I9022" t="s">
        <v>136</v>
      </c>
      <c r="J9022" t="s">
        <v>137</v>
      </c>
      <c r="K9022" t="s">
        <v>138</v>
      </c>
      <c r="L9022" t="s">
        <v>24457</v>
      </c>
      <c r="M9022" t="s">
        <v>24458</v>
      </c>
      <c r="N9022">
        <v>0.57611111100000001</v>
      </c>
      <c r="O9022">
        <v>0</v>
      </c>
      <c r="P9022">
        <v>21</v>
      </c>
      <c r="Q9022">
        <v>0</v>
      </c>
      <c r="R9022">
        <v>0</v>
      </c>
      <c r="S9022">
        <v>0</v>
      </c>
      <c r="T9022">
        <v>1</v>
      </c>
      <c r="U9022">
        <v>0</v>
      </c>
      <c r="V9022">
        <v>0</v>
      </c>
      <c r="W9022">
        <v>0</v>
      </c>
      <c r="X9022">
        <v>2.9882875771365711</v>
      </c>
      <c r="Y9022">
        <v>0</v>
      </c>
      <c r="Z9022">
        <v>0</v>
      </c>
      <c r="AA9022">
        <v>0</v>
      </c>
      <c r="AB9022">
        <v>0.16585416542565626</v>
      </c>
      <c r="AC9022">
        <v>0</v>
      </c>
      <c r="AD9022">
        <v>0</v>
      </c>
      <c r="AE9022">
        <v>3.1541417425622273</v>
      </c>
    </row>
    <row r="9023" spans="1:31" x14ac:dyDescent="0.3">
      <c r="A9023">
        <v>2644542</v>
      </c>
      <c r="B9023">
        <v>1</v>
      </c>
      <c r="C9023" t="s">
        <v>80</v>
      </c>
      <c r="D9023" t="s">
        <v>103</v>
      </c>
      <c r="E9023" t="s">
        <v>194</v>
      </c>
      <c r="F9023" t="s">
        <v>22729</v>
      </c>
      <c r="G9023" t="s">
        <v>448</v>
      </c>
      <c r="H9023" t="s">
        <v>144</v>
      </c>
      <c r="I9023" t="s">
        <v>136</v>
      </c>
      <c r="J9023" t="s">
        <v>137</v>
      </c>
      <c r="K9023" t="s">
        <v>138</v>
      </c>
      <c r="L9023" t="s">
        <v>24459</v>
      </c>
      <c r="M9023" t="s">
        <v>24460</v>
      </c>
      <c r="N9023">
        <v>0.60055555500000002</v>
      </c>
      <c r="O9023">
        <v>0</v>
      </c>
      <c r="P9023">
        <v>1</v>
      </c>
      <c r="Q9023">
        <v>1</v>
      </c>
      <c r="R9023">
        <v>24</v>
      </c>
      <c r="S9023">
        <v>1</v>
      </c>
      <c r="T9023">
        <v>7</v>
      </c>
      <c r="U9023">
        <v>1</v>
      </c>
      <c r="V9023">
        <v>0</v>
      </c>
      <c r="W9023">
        <v>0</v>
      </c>
      <c r="X9023">
        <v>0.17001781347333331</v>
      </c>
      <c r="Y9023">
        <v>0.39092853076645989</v>
      </c>
      <c r="Z9023">
        <v>92.023304734745253</v>
      </c>
      <c r="AA9023">
        <v>1.8065244079267633</v>
      </c>
      <c r="AB9023">
        <v>27.657349030348378</v>
      </c>
      <c r="AC9023">
        <v>0.2336337759977368</v>
      </c>
      <c r="AD9023">
        <v>0</v>
      </c>
      <c r="AE9023">
        <v>122.28175829325792</v>
      </c>
    </row>
    <row r="9024" spans="1:31" x14ac:dyDescent="0.3">
      <c r="A9024">
        <v>2644874</v>
      </c>
      <c r="B9024">
        <v>1</v>
      </c>
      <c r="C9024" t="s">
        <v>80</v>
      </c>
      <c r="D9024" t="s">
        <v>108</v>
      </c>
      <c r="E9024" t="s">
        <v>165</v>
      </c>
      <c r="F9024" t="s">
        <v>24461</v>
      </c>
      <c r="G9024" t="s">
        <v>3645</v>
      </c>
      <c r="H9024" t="s">
        <v>135</v>
      </c>
      <c r="I9024" t="s">
        <v>136</v>
      </c>
      <c r="J9024" t="s">
        <v>137</v>
      </c>
      <c r="K9024" t="s">
        <v>138</v>
      </c>
      <c r="L9024" t="s">
        <v>24462</v>
      </c>
      <c r="M9024" t="s">
        <v>24463</v>
      </c>
      <c r="N9024">
        <v>5.898055555</v>
      </c>
      <c r="O9024">
        <v>0</v>
      </c>
      <c r="P9024">
        <v>3</v>
      </c>
      <c r="Q9024">
        <v>0</v>
      </c>
      <c r="R9024">
        <v>9</v>
      </c>
      <c r="S9024">
        <v>0</v>
      </c>
      <c r="T9024">
        <v>4</v>
      </c>
      <c r="U9024">
        <v>0</v>
      </c>
      <c r="V9024">
        <v>0</v>
      </c>
      <c r="W9024">
        <v>0</v>
      </c>
      <c r="X9024">
        <v>5.7557673691316289</v>
      </c>
      <c r="Y9024">
        <v>0</v>
      </c>
      <c r="Z9024">
        <v>72.122057519769442</v>
      </c>
      <c r="AA9024">
        <v>0</v>
      </c>
      <c r="AB9024">
        <v>134.55563347622257</v>
      </c>
      <c r="AC9024">
        <v>0</v>
      </c>
      <c r="AD9024">
        <v>0</v>
      </c>
      <c r="AE9024">
        <v>212.43345836512364</v>
      </c>
    </row>
    <row r="9025" spans="1:31" x14ac:dyDescent="0.3">
      <c r="A9025">
        <v>2644333</v>
      </c>
      <c r="B9025">
        <v>1</v>
      </c>
      <c r="C9025" t="s">
        <v>81</v>
      </c>
      <c r="D9025" t="s">
        <v>115</v>
      </c>
      <c r="E9025" t="s">
        <v>147</v>
      </c>
      <c r="F9025" t="s">
        <v>18414</v>
      </c>
      <c r="G9025" t="s">
        <v>149</v>
      </c>
      <c r="H9025" t="s">
        <v>144</v>
      </c>
      <c r="I9025" t="s">
        <v>136</v>
      </c>
      <c r="J9025" t="s">
        <v>137</v>
      </c>
      <c r="K9025" t="s">
        <v>138</v>
      </c>
      <c r="L9025" t="s">
        <v>24464</v>
      </c>
      <c r="M9025" t="s">
        <v>24465</v>
      </c>
      <c r="N9025">
        <v>0.37527777699999998</v>
      </c>
      <c r="O9025">
        <v>2</v>
      </c>
      <c r="P9025">
        <v>593</v>
      </c>
      <c r="Q9025">
        <v>3</v>
      </c>
      <c r="R9025">
        <v>27</v>
      </c>
      <c r="S9025">
        <v>3</v>
      </c>
      <c r="T9025">
        <v>35</v>
      </c>
      <c r="U9025">
        <v>0</v>
      </c>
      <c r="V9025">
        <v>0</v>
      </c>
      <c r="W9025">
        <v>0.16087553385555553</v>
      </c>
      <c r="X9025">
        <v>34.321398679924073</v>
      </c>
      <c r="Y9025">
        <v>6.1021827496501366</v>
      </c>
      <c r="Z9025">
        <v>17.5424850902637</v>
      </c>
      <c r="AA9025">
        <v>5.2140629926277597</v>
      </c>
      <c r="AB9025">
        <v>6.6701540484907751</v>
      </c>
      <c r="AC9025">
        <v>0</v>
      </c>
      <c r="AD9025">
        <v>0</v>
      </c>
      <c r="AE9025">
        <v>70.011159094811987</v>
      </c>
    </row>
    <row r="9026" spans="1:31" x14ac:dyDescent="0.3">
      <c r="A9026">
        <v>2644997</v>
      </c>
      <c r="B9026">
        <v>1</v>
      </c>
      <c r="C9026" t="s">
        <v>81</v>
      </c>
      <c r="D9026" t="s">
        <v>112</v>
      </c>
      <c r="E9026" t="s">
        <v>132</v>
      </c>
      <c r="F9026" t="s">
        <v>24466</v>
      </c>
      <c r="G9026" t="s">
        <v>268</v>
      </c>
      <c r="H9026" t="s">
        <v>135</v>
      </c>
      <c r="I9026" t="s">
        <v>136</v>
      </c>
      <c r="J9026" t="s">
        <v>137</v>
      </c>
      <c r="K9026" t="s">
        <v>138</v>
      </c>
      <c r="L9026" t="s">
        <v>24467</v>
      </c>
      <c r="M9026" t="s">
        <v>24468</v>
      </c>
      <c r="N9026">
        <v>1.879444444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1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1.3552451585108305</v>
      </c>
      <c r="AC9026">
        <v>0</v>
      </c>
      <c r="AD9026">
        <v>0</v>
      </c>
      <c r="AE9026">
        <v>1.3552451585108305</v>
      </c>
    </row>
    <row r="9027" spans="1:31" x14ac:dyDescent="0.3">
      <c r="A9027">
        <v>2644951</v>
      </c>
      <c r="B9027">
        <v>1</v>
      </c>
      <c r="C9027" t="s">
        <v>80</v>
      </c>
      <c r="D9027" t="s">
        <v>91</v>
      </c>
      <c r="E9027" t="s">
        <v>194</v>
      </c>
      <c r="F9027" t="s">
        <v>3847</v>
      </c>
      <c r="G9027" t="s">
        <v>154</v>
      </c>
      <c r="H9027" t="s">
        <v>144</v>
      </c>
      <c r="I9027" t="s">
        <v>136</v>
      </c>
      <c r="J9027" t="s">
        <v>137</v>
      </c>
      <c r="K9027" t="s">
        <v>138</v>
      </c>
      <c r="L9027" t="s">
        <v>24469</v>
      </c>
      <c r="M9027" t="s">
        <v>24470</v>
      </c>
      <c r="N9027">
        <v>0.51944444400000001</v>
      </c>
      <c r="O9027">
        <v>1</v>
      </c>
      <c r="P9027">
        <v>0</v>
      </c>
      <c r="Q9027">
        <v>52</v>
      </c>
      <c r="R9027">
        <v>19</v>
      </c>
      <c r="S9027">
        <v>35</v>
      </c>
      <c r="T9027">
        <v>9</v>
      </c>
      <c r="U9027">
        <v>1</v>
      </c>
      <c r="V9027">
        <v>0</v>
      </c>
      <c r="W9027">
        <v>0.60322557941914889</v>
      </c>
      <c r="X9027">
        <v>0</v>
      </c>
      <c r="Y9027">
        <v>484.55436212342937</v>
      </c>
      <c r="Z9027">
        <v>18.824999808096059</v>
      </c>
      <c r="AA9027">
        <v>191.1655646656292</v>
      </c>
      <c r="AB9027">
        <v>8.4342873318137705</v>
      </c>
      <c r="AC9027">
        <v>73.469805410436209</v>
      </c>
      <c r="AD9027">
        <v>0</v>
      </c>
      <c r="AE9027">
        <v>777.05224491882359</v>
      </c>
    </row>
    <row r="9028" spans="1:31" x14ac:dyDescent="0.3">
      <c r="A9028">
        <v>2644705</v>
      </c>
      <c r="B9028">
        <v>1</v>
      </c>
      <c r="C9028" t="s">
        <v>80</v>
      </c>
      <c r="D9028" t="s">
        <v>106</v>
      </c>
      <c r="E9028" t="s">
        <v>147</v>
      </c>
      <c r="F9028" t="s">
        <v>24471</v>
      </c>
      <c r="G9028" t="s">
        <v>220</v>
      </c>
      <c r="H9028" t="s">
        <v>144</v>
      </c>
      <c r="I9028" t="s">
        <v>136</v>
      </c>
      <c r="J9028" t="s">
        <v>137</v>
      </c>
      <c r="K9028" t="s">
        <v>162</v>
      </c>
      <c r="L9028" t="s">
        <v>24472</v>
      </c>
      <c r="M9028" t="s">
        <v>24473</v>
      </c>
      <c r="N9028">
        <v>2.7766666660000001</v>
      </c>
      <c r="O9028">
        <v>0</v>
      </c>
      <c r="P9028">
        <v>269</v>
      </c>
      <c r="Q9028">
        <v>7</v>
      </c>
      <c r="R9028">
        <v>106</v>
      </c>
      <c r="S9028">
        <v>2</v>
      </c>
      <c r="T9028">
        <v>43</v>
      </c>
      <c r="U9028">
        <v>0</v>
      </c>
      <c r="V9028">
        <v>0</v>
      </c>
      <c r="W9028">
        <v>0</v>
      </c>
      <c r="X9028">
        <v>181.44624808858842</v>
      </c>
      <c r="Y9028">
        <v>149.72123376800465</v>
      </c>
      <c r="Z9028">
        <v>1309.9266962313111</v>
      </c>
      <c r="AA9028">
        <v>96.003065377661642</v>
      </c>
      <c r="AB9028">
        <v>173.26183642441362</v>
      </c>
      <c r="AC9028">
        <v>0</v>
      </c>
      <c r="AD9028">
        <v>0</v>
      </c>
      <c r="AE9028">
        <v>1910.3590798899795</v>
      </c>
    </row>
    <row r="9029" spans="1:31" x14ac:dyDescent="0.3">
      <c r="A9029">
        <v>2645166</v>
      </c>
      <c r="B9029">
        <v>1</v>
      </c>
      <c r="C9029" t="s">
        <v>81</v>
      </c>
      <c r="D9029" t="s">
        <v>118</v>
      </c>
      <c r="E9029" t="s">
        <v>141</v>
      </c>
      <c r="F9029" t="s">
        <v>24474</v>
      </c>
      <c r="G9029" t="s">
        <v>149</v>
      </c>
      <c r="H9029" t="s">
        <v>144</v>
      </c>
      <c r="I9029" t="s">
        <v>136</v>
      </c>
      <c r="J9029" t="s">
        <v>137</v>
      </c>
      <c r="K9029" t="s">
        <v>138</v>
      </c>
      <c r="L9029" t="s">
        <v>24475</v>
      </c>
      <c r="M9029" t="s">
        <v>24476</v>
      </c>
      <c r="N9029">
        <v>1.3686111110000001</v>
      </c>
      <c r="O9029">
        <v>9</v>
      </c>
      <c r="P9029">
        <v>0</v>
      </c>
      <c r="Q9029">
        <v>0</v>
      </c>
      <c r="R9029">
        <v>0</v>
      </c>
      <c r="S9029">
        <v>9</v>
      </c>
      <c r="T9029">
        <v>5</v>
      </c>
      <c r="U9029">
        <v>0</v>
      </c>
      <c r="V9029">
        <v>0</v>
      </c>
      <c r="W9029">
        <v>3.8576481497675008</v>
      </c>
      <c r="X9029">
        <v>0</v>
      </c>
      <c r="Y9029">
        <v>0</v>
      </c>
      <c r="Z9029">
        <v>0</v>
      </c>
      <c r="AA9029">
        <v>42.941050428023708</v>
      </c>
      <c r="AB9029">
        <v>21.167747644771104</v>
      </c>
      <c r="AC9029">
        <v>0</v>
      </c>
      <c r="AD9029">
        <v>0</v>
      </c>
      <c r="AE9029">
        <v>67.966446222562311</v>
      </c>
    </row>
    <row r="9030" spans="1:31" x14ac:dyDescent="0.3">
      <c r="A9030">
        <v>2644728</v>
      </c>
      <c r="B9030">
        <v>1</v>
      </c>
      <c r="C9030" t="s">
        <v>80</v>
      </c>
      <c r="D9030" t="s">
        <v>96</v>
      </c>
      <c r="E9030" t="s">
        <v>132</v>
      </c>
      <c r="F9030" t="s">
        <v>546</v>
      </c>
      <c r="G9030" t="s">
        <v>228</v>
      </c>
      <c r="H9030" t="s">
        <v>135</v>
      </c>
      <c r="I9030" t="s">
        <v>136</v>
      </c>
      <c r="J9030" t="s">
        <v>137</v>
      </c>
      <c r="K9030" t="s">
        <v>138</v>
      </c>
      <c r="L9030" t="s">
        <v>24477</v>
      </c>
      <c r="M9030" t="s">
        <v>24478</v>
      </c>
      <c r="N9030">
        <v>4.3322222220000004</v>
      </c>
      <c r="O9030">
        <v>0</v>
      </c>
      <c r="P9030">
        <v>2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4.0101434939446028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4.0101434939446028</v>
      </c>
    </row>
    <row r="9031" spans="1:31" x14ac:dyDescent="0.3">
      <c r="A9031">
        <v>2644479</v>
      </c>
      <c r="B9031">
        <v>1</v>
      </c>
      <c r="C9031" t="s">
        <v>81</v>
      </c>
      <c r="D9031" t="s">
        <v>115</v>
      </c>
      <c r="E9031" t="s">
        <v>165</v>
      </c>
      <c r="F9031" t="s">
        <v>1345</v>
      </c>
      <c r="G9031" t="s">
        <v>224</v>
      </c>
      <c r="H9031" t="s">
        <v>135</v>
      </c>
      <c r="I9031" t="s">
        <v>136</v>
      </c>
      <c r="J9031" t="s">
        <v>137</v>
      </c>
      <c r="K9031" t="s">
        <v>138</v>
      </c>
      <c r="L9031" t="s">
        <v>24479</v>
      </c>
      <c r="M9031" t="s">
        <v>24480</v>
      </c>
      <c r="N9031">
        <v>4.1658333330000001</v>
      </c>
      <c r="O9031">
        <v>0</v>
      </c>
      <c r="P9031">
        <v>0</v>
      </c>
      <c r="Q9031">
        <v>0</v>
      </c>
      <c r="R9031">
        <v>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2.5081837489835426</v>
      </c>
      <c r="AA9031">
        <v>0</v>
      </c>
      <c r="AB9031">
        <v>0</v>
      </c>
      <c r="AC9031">
        <v>0</v>
      </c>
      <c r="AD9031">
        <v>0</v>
      </c>
      <c r="AE9031">
        <v>2.5081837489835426</v>
      </c>
    </row>
    <row r="9032" spans="1:31" x14ac:dyDescent="0.3">
      <c r="A9032">
        <v>2644665</v>
      </c>
      <c r="B9032">
        <v>1</v>
      </c>
      <c r="C9032" t="s">
        <v>80</v>
      </c>
      <c r="D9032" t="s">
        <v>91</v>
      </c>
      <c r="E9032" t="s">
        <v>141</v>
      </c>
      <c r="F9032" t="s">
        <v>24481</v>
      </c>
      <c r="G9032" t="s">
        <v>143</v>
      </c>
      <c r="H9032" t="s">
        <v>144</v>
      </c>
      <c r="I9032" t="s">
        <v>136</v>
      </c>
      <c r="J9032" t="s">
        <v>137</v>
      </c>
      <c r="K9032" t="s">
        <v>138</v>
      </c>
      <c r="L9032" t="s">
        <v>24482</v>
      </c>
      <c r="M9032" t="s">
        <v>24483</v>
      </c>
      <c r="N9032">
        <v>4.6941666660000001</v>
      </c>
      <c r="O9032">
        <v>0</v>
      </c>
      <c r="P9032">
        <v>0</v>
      </c>
      <c r="Q9032">
        <v>0</v>
      </c>
      <c r="R9032">
        <v>0</v>
      </c>
      <c r="S9032">
        <v>1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10.742307917137499</v>
      </c>
      <c r="AB9032">
        <v>0</v>
      </c>
      <c r="AC9032">
        <v>0</v>
      </c>
      <c r="AD9032">
        <v>0</v>
      </c>
      <c r="AE9032">
        <v>10.742307917137499</v>
      </c>
    </row>
    <row r="9033" spans="1:31" x14ac:dyDescent="0.3">
      <c r="A9033">
        <v>2644390</v>
      </c>
      <c r="B9033">
        <v>1</v>
      </c>
      <c r="C9033" t="s">
        <v>80</v>
      </c>
      <c r="D9033" t="s">
        <v>82</v>
      </c>
      <c r="E9033" t="s">
        <v>214</v>
      </c>
      <c r="F9033" t="s">
        <v>24484</v>
      </c>
      <c r="G9033" t="s">
        <v>134</v>
      </c>
      <c r="H9033" t="s">
        <v>135</v>
      </c>
      <c r="I9033" t="s">
        <v>136</v>
      </c>
      <c r="J9033" t="s">
        <v>137</v>
      </c>
      <c r="K9033" t="s">
        <v>138</v>
      </c>
      <c r="L9033" t="s">
        <v>23836</v>
      </c>
      <c r="M9033" t="s">
        <v>24485</v>
      </c>
      <c r="N9033">
        <v>1.5958333330000001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183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110.76433258017799</v>
      </c>
      <c r="AC9033">
        <v>0</v>
      </c>
      <c r="AD9033">
        <v>0</v>
      </c>
      <c r="AE9033">
        <v>110.76433258017799</v>
      </c>
    </row>
    <row r="9034" spans="1:31" x14ac:dyDescent="0.3">
      <c r="A9034">
        <v>2644957</v>
      </c>
      <c r="B9034">
        <v>1</v>
      </c>
      <c r="C9034" t="s">
        <v>81</v>
      </c>
      <c r="D9034" t="s">
        <v>117</v>
      </c>
      <c r="E9034" t="s">
        <v>141</v>
      </c>
      <c r="F9034" t="s">
        <v>24486</v>
      </c>
      <c r="G9034" t="s">
        <v>143</v>
      </c>
      <c r="H9034" t="s">
        <v>144</v>
      </c>
      <c r="I9034" t="s">
        <v>136</v>
      </c>
      <c r="J9034" t="s">
        <v>137</v>
      </c>
      <c r="K9034" t="s">
        <v>138</v>
      </c>
      <c r="L9034" t="s">
        <v>24487</v>
      </c>
      <c r="M9034" t="s">
        <v>24488</v>
      </c>
      <c r="N9034">
        <v>2.809722222</v>
      </c>
      <c r="O9034">
        <v>0</v>
      </c>
      <c r="P9034">
        <v>26</v>
      </c>
      <c r="Q9034">
        <v>0</v>
      </c>
      <c r="R9034">
        <v>15</v>
      </c>
      <c r="S9034">
        <v>0</v>
      </c>
      <c r="T9034">
        <v>2</v>
      </c>
      <c r="U9034">
        <v>0</v>
      </c>
      <c r="V9034">
        <v>0</v>
      </c>
      <c r="W9034">
        <v>0</v>
      </c>
      <c r="X9034">
        <v>17.409293914276407</v>
      </c>
      <c r="Y9034">
        <v>0</v>
      </c>
      <c r="Z9034">
        <v>92.393274297818763</v>
      </c>
      <c r="AA9034">
        <v>0</v>
      </c>
      <c r="AB9034">
        <v>5.7673923444775772</v>
      </c>
      <c r="AC9034">
        <v>0</v>
      </c>
      <c r="AD9034">
        <v>0</v>
      </c>
      <c r="AE9034">
        <v>115.56996055657274</v>
      </c>
    </row>
    <row r="9035" spans="1:31" x14ac:dyDescent="0.3">
      <c r="A9035">
        <v>2645080</v>
      </c>
      <c r="B9035">
        <v>1</v>
      </c>
      <c r="C9035" t="s">
        <v>81</v>
      </c>
      <c r="D9035" t="s">
        <v>117</v>
      </c>
      <c r="E9035" t="s">
        <v>141</v>
      </c>
      <c r="F9035" t="s">
        <v>24489</v>
      </c>
      <c r="G9035" t="s">
        <v>143</v>
      </c>
      <c r="H9035" t="s">
        <v>144</v>
      </c>
      <c r="I9035" t="s">
        <v>136</v>
      </c>
      <c r="J9035" t="s">
        <v>137</v>
      </c>
      <c r="K9035" t="s">
        <v>138</v>
      </c>
      <c r="L9035" t="s">
        <v>24490</v>
      </c>
      <c r="M9035" t="s">
        <v>24491</v>
      </c>
      <c r="N9035">
        <v>3.2938888880000001</v>
      </c>
      <c r="O9035">
        <v>0</v>
      </c>
      <c r="P9035">
        <v>89</v>
      </c>
      <c r="Q9035">
        <v>1</v>
      </c>
      <c r="R9035">
        <v>5</v>
      </c>
      <c r="S9035">
        <v>0</v>
      </c>
      <c r="T9035">
        <v>1</v>
      </c>
      <c r="U9035">
        <v>0</v>
      </c>
      <c r="V9035">
        <v>0</v>
      </c>
      <c r="W9035">
        <v>0</v>
      </c>
      <c r="X9035">
        <v>53.130553446413444</v>
      </c>
      <c r="Y9035">
        <v>9.0396858176899997</v>
      </c>
      <c r="Z9035">
        <v>9.8513062121807504</v>
      </c>
      <c r="AA9035">
        <v>0</v>
      </c>
      <c r="AB9035">
        <v>5.1097313188777775</v>
      </c>
      <c r="AC9035">
        <v>0</v>
      </c>
      <c r="AD9035">
        <v>0</v>
      </c>
      <c r="AE9035">
        <v>77.131276795161966</v>
      </c>
    </row>
    <row r="9036" spans="1:31" x14ac:dyDescent="0.3">
      <c r="A9036">
        <v>2644582</v>
      </c>
      <c r="B9036">
        <v>1</v>
      </c>
      <c r="C9036" t="s">
        <v>80</v>
      </c>
      <c r="D9036" t="s">
        <v>107</v>
      </c>
      <c r="E9036" t="s">
        <v>132</v>
      </c>
      <c r="F9036" t="s">
        <v>24492</v>
      </c>
      <c r="G9036" t="s">
        <v>134</v>
      </c>
      <c r="H9036" t="s">
        <v>135</v>
      </c>
      <c r="I9036" t="s">
        <v>136</v>
      </c>
      <c r="J9036" t="s">
        <v>137</v>
      </c>
      <c r="K9036" t="s">
        <v>138</v>
      </c>
      <c r="L9036" t="s">
        <v>24493</v>
      </c>
      <c r="M9036" t="s">
        <v>24494</v>
      </c>
      <c r="N9036">
        <v>3.0944444440000001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1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7.8363511262666661</v>
      </c>
      <c r="AC9036">
        <v>0</v>
      </c>
      <c r="AD9036">
        <v>0</v>
      </c>
      <c r="AE9036">
        <v>7.8363511262666661</v>
      </c>
    </row>
    <row r="9037" spans="1:31" x14ac:dyDescent="0.3">
      <c r="A9037">
        <v>2644459</v>
      </c>
      <c r="B9037">
        <v>1</v>
      </c>
      <c r="C9037" t="s">
        <v>81</v>
      </c>
      <c r="D9037" t="s">
        <v>127</v>
      </c>
      <c r="E9037" t="s">
        <v>152</v>
      </c>
      <c r="F9037" t="s">
        <v>7858</v>
      </c>
      <c r="G9037" t="s">
        <v>220</v>
      </c>
      <c r="H9037" t="s">
        <v>135</v>
      </c>
      <c r="I9037" t="s">
        <v>136</v>
      </c>
      <c r="J9037" t="s">
        <v>137</v>
      </c>
      <c r="K9037" t="s">
        <v>162</v>
      </c>
      <c r="L9037" t="s">
        <v>24495</v>
      </c>
      <c r="M9037" t="s">
        <v>24496</v>
      </c>
      <c r="N9037">
        <v>8.1502777769999994</v>
      </c>
      <c r="O9037">
        <v>0</v>
      </c>
      <c r="P9037">
        <v>122</v>
      </c>
      <c r="Q9037">
        <v>0</v>
      </c>
      <c r="R9037">
        <v>5</v>
      </c>
      <c r="S9037">
        <v>0</v>
      </c>
      <c r="T9037">
        <v>25</v>
      </c>
      <c r="U9037">
        <v>0</v>
      </c>
      <c r="V9037">
        <v>0</v>
      </c>
      <c r="W9037">
        <v>0</v>
      </c>
      <c r="X9037">
        <v>262.46897268453591</v>
      </c>
      <c r="Y9037">
        <v>0</v>
      </c>
      <c r="Z9037">
        <v>34.659088221978664</v>
      </c>
      <c r="AA9037">
        <v>0</v>
      </c>
      <c r="AB9037">
        <v>183.01130328216431</v>
      </c>
      <c r="AC9037">
        <v>0</v>
      </c>
      <c r="AD9037">
        <v>0</v>
      </c>
      <c r="AE9037">
        <v>480.13936418867888</v>
      </c>
    </row>
    <row r="9038" spans="1:31" x14ac:dyDescent="0.3">
      <c r="A9038">
        <v>2645100</v>
      </c>
      <c r="B9038">
        <v>1</v>
      </c>
      <c r="C9038" t="s">
        <v>80</v>
      </c>
      <c r="D9038" t="s">
        <v>106</v>
      </c>
      <c r="E9038" t="s">
        <v>152</v>
      </c>
      <c r="F9038" t="s">
        <v>24497</v>
      </c>
      <c r="G9038" t="s">
        <v>154</v>
      </c>
      <c r="H9038" t="s">
        <v>135</v>
      </c>
      <c r="I9038" t="s">
        <v>136</v>
      </c>
      <c r="J9038" t="s">
        <v>137</v>
      </c>
      <c r="K9038" t="s">
        <v>138</v>
      </c>
      <c r="L9038" t="s">
        <v>24498</v>
      </c>
      <c r="M9038" t="s">
        <v>24499</v>
      </c>
      <c r="N9038">
        <v>0.278888888</v>
      </c>
      <c r="O9038">
        <v>0</v>
      </c>
      <c r="P9038">
        <v>43</v>
      </c>
      <c r="Q9038">
        <v>0</v>
      </c>
      <c r="R9038">
        <v>2</v>
      </c>
      <c r="S9038">
        <v>0</v>
      </c>
      <c r="T9038">
        <v>4</v>
      </c>
      <c r="U9038">
        <v>0</v>
      </c>
      <c r="V9038">
        <v>0</v>
      </c>
      <c r="W9038">
        <v>0</v>
      </c>
      <c r="X9038">
        <v>1.9030631968066294</v>
      </c>
      <c r="Y9038">
        <v>0</v>
      </c>
      <c r="Z9038">
        <v>0.61328321377844408</v>
      </c>
      <c r="AA9038">
        <v>0</v>
      </c>
      <c r="AB9038">
        <v>0.89828024343696722</v>
      </c>
      <c r="AC9038">
        <v>0</v>
      </c>
      <c r="AD9038">
        <v>0</v>
      </c>
      <c r="AE9038">
        <v>3.4146266540220407</v>
      </c>
    </row>
    <row r="9039" spans="1:31" x14ac:dyDescent="0.3">
      <c r="A9039">
        <v>2644396</v>
      </c>
      <c r="B9039">
        <v>1</v>
      </c>
      <c r="C9039" t="s">
        <v>80</v>
      </c>
      <c r="D9039" t="s">
        <v>101</v>
      </c>
      <c r="E9039" t="s">
        <v>165</v>
      </c>
      <c r="F9039" t="s">
        <v>24500</v>
      </c>
      <c r="G9039" t="s">
        <v>154</v>
      </c>
      <c r="H9039" t="s">
        <v>135</v>
      </c>
      <c r="I9039" t="s">
        <v>136</v>
      </c>
      <c r="J9039" t="s">
        <v>137</v>
      </c>
      <c r="K9039" t="s">
        <v>138</v>
      </c>
      <c r="L9039" t="s">
        <v>24501</v>
      </c>
      <c r="M9039" t="s">
        <v>24502</v>
      </c>
      <c r="N9039">
        <v>1.1344444440000001</v>
      </c>
      <c r="O9039">
        <v>0</v>
      </c>
      <c r="P9039">
        <v>82</v>
      </c>
      <c r="Q9039">
        <v>0</v>
      </c>
      <c r="R9039">
        <v>0</v>
      </c>
      <c r="S9039">
        <v>0</v>
      </c>
      <c r="T9039">
        <v>6</v>
      </c>
      <c r="U9039">
        <v>0</v>
      </c>
      <c r="V9039">
        <v>0</v>
      </c>
      <c r="W9039">
        <v>0</v>
      </c>
      <c r="X9039">
        <v>22.657341625813896</v>
      </c>
      <c r="Y9039">
        <v>0</v>
      </c>
      <c r="Z9039">
        <v>0</v>
      </c>
      <c r="AA9039">
        <v>0</v>
      </c>
      <c r="AB9039">
        <v>14.298488062457348</v>
      </c>
      <c r="AC9039">
        <v>0</v>
      </c>
      <c r="AD9039">
        <v>0</v>
      </c>
      <c r="AE9039">
        <v>36.955829688271244</v>
      </c>
    </row>
    <row r="9040" spans="1:31" x14ac:dyDescent="0.3">
      <c r="A9040">
        <v>2644894</v>
      </c>
      <c r="B9040">
        <v>1</v>
      </c>
      <c r="C9040" t="s">
        <v>80</v>
      </c>
      <c r="D9040" t="s">
        <v>105</v>
      </c>
      <c r="E9040" t="s">
        <v>194</v>
      </c>
      <c r="F9040" t="s">
        <v>457</v>
      </c>
      <c r="G9040" t="s">
        <v>149</v>
      </c>
      <c r="H9040" t="s">
        <v>144</v>
      </c>
      <c r="I9040" t="s">
        <v>136</v>
      </c>
      <c r="J9040" t="s">
        <v>137</v>
      </c>
      <c r="K9040" t="s">
        <v>138</v>
      </c>
      <c r="L9040" t="s">
        <v>24503</v>
      </c>
      <c r="M9040" t="s">
        <v>24504</v>
      </c>
      <c r="N9040">
        <v>0.55666666600000003</v>
      </c>
      <c r="O9040">
        <v>6</v>
      </c>
      <c r="P9040">
        <v>5607</v>
      </c>
      <c r="Q9040">
        <v>7</v>
      </c>
      <c r="R9040">
        <v>19</v>
      </c>
      <c r="S9040">
        <v>33</v>
      </c>
      <c r="T9040">
        <v>508</v>
      </c>
      <c r="U9040">
        <v>5</v>
      </c>
      <c r="V9040">
        <v>0</v>
      </c>
      <c r="W9040">
        <v>38.604679745658771</v>
      </c>
      <c r="X9040">
        <v>804.50819693129745</v>
      </c>
      <c r="Y9040">
        <v>82.862530944904549</v>
      </c>
      <c r="Z9040">
        <v>21.84169878380726</v>
      </c>
      <c r="AA9040">
        <v>237.38383539908321</v>
      </c>
      <c r="AB9040">
        <v>496.4635371829757</v>
      </c>
      <c r="AC9040">
        <v>250.30563256683089</v>
      </c>
      <c r="AD9040">
        <v>0</v>
      </c>
      <c r="AE9040">
        <v>1931.9701115545577</v>
      </c>
    </row>
    <row r="9041" spans="1:31" x14ac:dyDescent="0.3">
      <c r="A9041">
        <v>2644453</v>
      </c>
      <c r="B9041">
        <v>1</v>
      </c>
      <c r="C9041" t="s">
        <v>80</v>
      </c>
      <c r="D9041" t="s">
        <v>105</v>
      </c>
      <c r="E9041" t="s">
        <v>141</v>
      </c>
      <c r="F9041" t="s">
        <v>21263</v>
      </c>
      <c r="G9041" t="s">
        <v>220</v>
      </c>
      <c r="H9041" t="s">
        <v>144</v>
      </c>
      <c r="I9041" t="s">
        <v>136</v>
      </c>
      <c r="J9041" t="s">
        <v>137</v>
      </c>
      <c r="K9041" t="s">
        <v>162</v>
      </c>
      <c r="L9041" t="s">
        <v>24505</v>
      </c>
      <c r="M9041" t="s">
        <v>24506</v>
      </c>
      <c r="N9041">
        <v>9.1925000000000008</v>
      </c>
      <c r="O9041">
        <v>5</v>
      </c>
      <c r="P9041">
        <v>4601</v>
      </c>
      <c r="Q9041">
        <v>9</v>
      </c>
      <c r="R9041">
        <v>466</v>
      </c>
      <c r="S9041">
        <v>50</v>
      </c>
      <c r="T9041">
        <v>561</v>
      </c>
      <c r="U9041">
        <v>7</v>
      </c>
      <c r="V9041">
        <v>2</v>
      </c>
      <c r="W9041">
        <v>51.214517582639886</v>
      </c>
      <c r="X9041">
        <v>12143.693513273183</v>
      </c>
      <c r="Y9041">
        <v>2364.2053096474747</v>
      </c>
      <c r="Z9041">
        <v>2018.5260463656803</v>
      </c>
      <c r="AA9041">
        <v>3783.4027360361138</v>
      </c>
      <c r="AB9041">
        <v>6523.1724223460042</v>
      </c>
      <c r="AC9041">
        <v>6306.4528549741581</v>
      </c>
      <c r="AD9041">
        <v>49.122917791772288</v>
      </c>
      <c r="AE9041">
        <v>33239.790318017025</v>
      </c>
    </row>
    <row r="9042" spans="1:31" x14ac:dyDescent="0.3">
      <c r="A9042">
        <v>2644441</v>
      </c>
      <c r="B9042">
        <v>2</v>
      </c>
      <c r="C9042" t="s">
        <v>80</v>
      </c>
      <c r="D9042" t="s">
        <v>92</v>
      </c>
      <c r="E9042" t="s">
        <v>152</v>
      </c>
      <c r="F9042" t="s">
        <v>24507</v>
      </c>
      <c r="G9042" t="s">
        <v>268</v>
      </c>
      <c r="H9042" t="s">
        <v>135</v>
      </c>
      <c r="I9042" t="s">
        <v>136</v>
      </c>
      <c r="J9042" t="s">
        <v>137</v>
      </c>
      <c r="K9042" t="s">
        <v>138</v>
      </c>
      <c r="L9042" t="s">
        <v>24337</v>
      </c>
      <c r="M9042" t="s">
        <v>24508</v>
      </c>
      <c r="N9042">
        <v>0.13416666599999999</v>
      </c>
      <c r="O9042">
        <v>0</v>
      </c>
      <c r="P9042">
        <v>42</v>
      </c>
      <c r="Q9042">
        <v>0</v>
      </c>
      <c r="R9042">
        <v>26</v>
      </c>
      <c r="S9042">
        <v>0</v>
      </c>
      <c r="T9042">
        <v>2</v>
      </c>
      <c r="U9042">
        <v>0</v>
      </c>
      <c r="V9042">
        <v>0</v>
      </c>
      <c r="W9042">
        <v>0</v>
      </c>
      <c r="X9042">
        <v>1.3659183923542215</v>
      </c>
      <c r="Y9042">
        <v>0</v>
      </c>
      <c r="Z9042">
        <v>1.9914836064940125</v>
      </c>
      <c r="AA9042">
        <v>0</v>
      </c>
      <c r="AB9042">
        <v>0.368783155693995</v>
      </c>
      <c r="AC9042">
        <v>0</v>
      </c>
      <c r="AD9042">
        <v>0</v>
      </c>
      <c r="AE9042">
        <v>3.7261851545422289</v>
      </c>
    </row>
    <row r="9043" spans="1:31" x14ac:dyDescent="0.3">
      <c r="A9043">
        <v>2645180</v>
      </c>
      <c r="B9043">
        <v>1</v>
      </c>
      <c r="C9043" t="s">
        <v>81</v>
      </c>
      <c r="D9043" t="s">
        <v>123</v>
      </c>
      <c r="E9043" t="s">
        <v>165</v>
      </c>
      <c r="F9043" t="s">
        <v>24509</v>
      </c>
      <c r="G9043" t="s">
        <v>224</v>
      </c>
      <c r="H9043" t="s">
        <v>135</v>
      </c>
      <c r="I9043" t="s">
        <v>136</v>
      </c>
      <c r="J9043" t="s">
        <v>137</v>
      </c>
      <c r="K9043" t="s">
        <v>138</v>
      </c>
      <c r="L9043" t="s">
        <v>24510</v>
      </c>
      <c r="M9043" t="s">
        <v>24511</v>
      </c>
      <c r="N9043">
        <v>0.72666666599999996</v>
      </c>
      <c r="O9043">
        <v>0</v>
      </c>
      <c r="P9043">
        <v>53</v>
      </c>
      <c r="Q9043">
        <v>0</v>
      </c>
      <c r="R9043">
        <v>0</v>
      </c>
      <c r="S9043">
        <v>0</v>
      </c>
      <c r="T9043">
        <v>12</v>
      </c>
      <c r="U9043">
        <v>0</v>
      </c>
      <c r="V9043">
        <v>0</v>
      </c>
      <c r="W9043">
        <v>0</v>
      </c>
      <c r="X9043">
        <v>8.4783386642754781</v>
      </c>
      <c r="Y9043">
        <v>0</v>
      </c>
      <c r="Z9043">
        <v>0</v>
      </c>
      <c r="AA9043">
        <v>0</v>
      </c>
      <c r="AB9043">
        <v>5.4596016442101947</v>
      </c>
      <c r="AC9043">
        <v>0</v>
      </c>
      <c r="AD9043">
        <v>0</v>
      </c>
      <c r="AE9043">
        <v>13.937940308485672</v>
      </c>
    </row>
    <row r="9044" spans="1:31" x14ac:dyDescent="0.3">
      <c r="A9044">
        <v>2644645</v>
      </c>
      <c r="B9044">
        <v>1</v>
      </c>
      <c r="C9044" t="s">
        <v>81</v>
      </c>
      <c r="D9044" t="s">
        <v>127</v>
      </c>
      <c r="E9044" t="s">
        <v>147</v>
      </c>
      <c r="F9044" t="s">
        <v>11130</v>
      </c>
      <c r="G9044" t="s">
        <v>220</v>
      </c>
      <c r="H9044" t="s">
        <v>144</v>
      </c>
      <c r="I9044" t="s">
        <v>136</v>
      </c>
      <c r="J9044" t="s">
        <v>137</v>
      </c>
      <c r="K9044" t="s">
        <v>162</v>
      </c>
      <c r="L9044" t="s">
        <v>24512</v>
      </c>
      <c r="M9044" t="s">
        <v>24513</v>
      </c>
      <c r="N9044">
        <v>3.4258333329999999</v>
      </c>
      <c r="O9044">
        <v>10</v>
      </c>
      <c r="P9044">
        <v>531</v>
      </c>
      <c r="Q9044">
        <v>81</v>
      </c>
      <c r="R9044">
        <v>86</v>
      </c>
      <c r="S9044">
        <v>17</v>
      </c>
      <c r="T9044">
        <v>40</v>
      </c>
      <c r="U9044">
        <v>4</v>
      </c>
      <c r="V9044">
        <v>0</v>
      </c>
      <c r="W9044">
        <v>8.2572604442310933</v>
      </c>
      <c r="X9044">
        <v>429.70638005083475</v>
      </c>
      <c r="Y9044">
        <v>949.34759873734265</v>
      </c>
      <c r="Z9044">
        <v>574.34323830711628</v>
      </c>
      <c r="AA9044">
        <v>570.77093553178565</v>
      </c>
      <c r="AB9044">
        <v>71.9499433437703</v>
      </c>
      <c r="AC9044">
        <v>1439.0278847881116</v>
      </c>
      <c r="AD9044">
        <v>0</v>
      </c>
      <c r="AE9044">
        <v>4043.4032412031929</v>
      </c>
    </row>
    <row r="9045" spans="1:31" x14ac:dyDescent="0.3">
      <c r="A9045">
        <v>2644877</v>
      </c>
      <c r="B9045">
        <v>1</v>
      </c>
      <c r="C9045" t="s">
        <v>80</v>
      </c>
      <c r="D9045" t="s">
        <v>107</v>
      </c>
      <c r="E9045" t="s">
        <v>132</v>
      </c>
      <c r="F9045" t="s">
        <v>24514</v>
      </c>
      <c r="G9045" t="s">
        <v>268</v>
      </c>
      <c r="H9045" t="s">
        <v>135</v>
      </c>
      <c r="I9045" t="s">
        <v>136</v>
      </c>
      <c r="J9045" t="s">
        <v>137</v>
      </c>
      <c r="K9045" t="s">
        <v>138</v>
      </c>
      <c r="L9045" t="s">
        <v>24515</v>
      </c>
      <c r="M9045" t="s">
        <v>24516</v>
      </c>
      <c r="N9045">
        <v>1.49</v>
      </c>
      <c r="O9045">
        <v>0</v>
      </c>
      <c r="P9045">
        <v>0</v>
      </c>
      <c r="Q9045">
        <v>0</v>
      </c>
      <c r="R9045">
        <v>1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1.7294625597823194</v>
      </c>
      <c r="AA9045">
        <v>0</v>
      </c>
      <c r="AB9045">
        <v>0</v>
      </c>
      <c r="AC9045">
        <v>0</v>
      </c>
      <c r="AD9045">
        <v>0</v>
      </c>
      <c r="AE9045">
        <v>1.7294625597823194</v>
      </c>
    </row>
    <row r="9046" spans="1:31" x14ac:dyDescent="0.3">
      <c r="A9046">
        <v>2644731</v>
      </c>
      <c r="B9046">
        <v>1</v>
      </c>
      <c r="C9046" t="s">
        <v>81</v>
      </c>
      <c r="D9046" t="s">
        <v>112</v>
      </c>
      <c r="E9046" t="s">
        <v>194</v>
      </c>
      <c r="F9046" t="s">
        <v>1424</v>
      </c>
      <c r="G9046" t="s">
        <v>149</v>
      </c>
      <c r="H9046" t="s">
        <v>144</v>
      </c>
      <c r="I9046" t="s">
        <v>136</v>
      </c>
      <c r="J9046" t="s">
        <v>137</v>
      </c>
      <c r="K9046" t="s">
        <v>138</v>
      </c>
      <c r="L9046" t="s">
        <v>24517</v>
      </c>
      <c r="M9046" t="s">
        <v>24518</v>
      </c>
      <c r="N9046">
        <v>1.4</v>
      </c>
      <c r="O9046">
        <v>1</v>
      </c>
      <c r="P9046">
        <v>3</v>
      </c>
      <c r="Q9046">
        <v>13</v>
      </c>
      <c r="R9046">
        <v>71</v>
      </c>
      <c r="S9046">
        <v>4</v>
      </c>
      <c r="T9046">
        <v>6</v>
      </c>
      <c r="U9046">
        <v>1</v>
      </c>
      <c r="V9046">
        <v>0</v>
      </c>
      <c r="W9046">
        <v>0.40250833734666669</v>
      </c>
      <c r="X9046">
        <v>4.4302959109771747</v>
      </c>
      <c r="Y9046">
        <v>1619.2323636465385</v>
      </c>
      <c r="Z9046">
        <v>889.96528595880477</v>
      </c>
      <c r="AA9046">
        <v>16.875477855690203</v>
      </c>
      <c r="AB9046">
        <v>102.5096194558447</v>
      </c>
      <c r="AC9046">
        <v>3.4226312981716966</v>
      </c>
      <c r="AD9046">
        <v>0</v>
      </c>
      <c r="AE9046">
        <v>2636.8381824633739</v>
      </c>
    </row>
    <row r="9047" spans="1:31" x14ac:dyDescent="0.3">
      <c r="A9047">
        <v>2645023</v>
      </c>
      <c r="B9047">
        <v>1</v>
      </c>
      <c r="C9047" t="s">
        <v>81</v>
      </c>
      <c r="D9047" t="s">
        <v>118</v>
      </c>
      <c r="E9047" t="s">
        <v>147</v>
      </c>
      <c r="F9047" t="s">
        <v>21797</v>
      </c>
      <c r="G9047" t="s">
        <v>149</v>
      </c>
      <c r="H9047" t="s">
        <v>144</v>
      </c>
      <c r="I9047" t="s">
        <v>136</v>
      </c>
      <c r="J9047" t="s">
        <v>137</v>
      </c>
      <c r="K9047" t="s">
        <v>138</v>
      </c>
      <c r="L9047" t="s">
        <v>24519</v>
      </c>
      <c r="M9047" t="s">
        <v>24520</v>
      </c>
      <c r="N9047">
        <v>1.2922222219999999</v>
      </c>
      <c r="O9047">
        <v>0</v>
      </c>
      <c r="P9047">
        <v>0</v>
      </c>
      <c r="Q9047">
        <v>15</v>
      </c>
      <c r="R9047">
        <v>0</v>
      </c>
      <c r="S9047">
        <v>8</v>
      </c>
      <c r="T9047">
        <v>0</v>
      </c>
      <c r="U9047">
        <v>2</v>
      </c>
      <c r="V9047">
        <v>0</v>
      </c>
      <c r="W9047">
        <v>0</v>
      </c>
      <c r="X9047">
        <v>0</v>
      </c>
      <c r="Y9047">
        <v>89.863261633504138</v>
      </c>
      <c r="Z9047">
        <v>0</v>
      </c>
      <c r="AA9047">
        <v>91.098509105402428</v>
      </c>
      <c r="AB9047">
        <v>0</v>
      </c>
      <c r="AC9047">
        <v>270.2575241028353</v>
      </c>
      <c r="AD9047">
        <v>0</v>
      </c>
      <c r="AE9047">
        <v>451.21929484174188</v>
      </c>
    </row>
    <row r="9048" spans="1:31" x14ac:dyDescent="0.3">
      <c r="A9048">
        <v>2644422</v>
      </c>
      <c r="B9048">
        <v>1</v>
      </c>
      <c r="C9048" t="s">
        <v>81</v>
      </c>
      <c r="D9048" t="s">
        <v>126</v>
      </c>
      <c r="E9048" t="s">
        <v>165</v>
      </c>
      <c r="F9048" t="s">
        <v>24521</v>
      </c>
      <c r="G9048" t="s">
        <v>822</v>
      </c>
      <c r="H9048" t="s">
        <v>135</v>
      </c>
      <c r="I9048" t="s">
        <v>136</v>
      </c>
      <c r="J9048" t="s">
        <v>137</v>
      </c>
      <c r="K9048" t="s">
        <v>138</v>
      </c>
      <c r="L9048" t="s">
        <v>24522</v>
      </c>
      <c r="M9048" t="s">
        <v>24523</v>
      </c>
      <c r="N9048">
        <v>1.3772222220000001</v>
      </c>
      <c r="O9048">
        <v>0</v>
      </c>
      <c r="P9048">
        <v>3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0.18543208888783436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0.18543208888783436</v>
      </c>
    </row>
    <row r="9049" spans="1:31" x14ac:dyDescent="0.3">
      <c r="A9049">
        <v>2644522</v>
      </c>
      <c r="B9049">
        <v>1</v>
      </c>
      <c r="C9049" t="s">
        <v>81</v>
      </c>
      <c r="D9049" t="s">
        <v>112</v>
      </c>
      <c r="E9049" t="s">
        <v>194</v>
      </c>
      <c r="F9049" t="s">
        <v>8408</v>
      </c>
      <c r="G9049" t="s">
        <v>149</v>
      </c>
      <c r="H9049" t="s">
        <v>144</v>
      </c>
      <c r="I9049" t="s">
        <v>136</v>
      </c>
      <c r="J9049" t="s">
        <v>137</v>
      </c>
      <c r="K9049" t="s">
        <v>138</v>
      </c>
      <c r="L9049" t="s">
        <v>24524</v>
      </c>
      <c r="M9049" t="s">
        <v>24525</v>
      </c>
      <c r="N9049">
        <v>0.26833333300000001</v>
      </c>
      <c r="O9049">
        <v>3</v>
      </c>
      <c r="P9049">
        <v>234</v>
      </c>
      <c r="Q9049">
        <v>124</v>
      </c>
      <c r="R9049">
        <v>297</v>
      </c>
      <c r="S9049">
        <v>9</v>
      </c>
      <c r="T9049">
        <v>35</v>
      </c>
      <c r="U9049">
        <v>5</v>
      </c>
      <c r="V9049">
        <v>1</v>
      </c>
      <c r="W9049">
        <v>8.4261532449934659E-2</v>
      </c>
      <c r="X9049">
        <v>15.539408489702057</v>
      </c>
      <c r="Y9049">
        <v>62.209241850768706</v>
      </c>
      <c r="Z9049">
        <v>57.586843702181362</v>
      </c>
      <c r="AA9049">
        <v>11.192627685910859</v>
      </c>
      <c r="AB9049">
        <v>14.572381134457112</v>
      </c>
      <c r="AC9049">
        <v>168.06107653887179</v>
      </c>
      <c r="AD9049">
        <v>1.5085451855434053</v>
      </c>
      <c r="AE9049">
        <v>330.75438611988523</v>
      </c>
    </row>
    <row r="9050" spans="1:31" x14ac:dyDescent="0.3">
      <c r="A9050">
        <v>2644840</v>
      </c>
      <c r="B9050">
        <v>1</v>
      </c>
      <c r="C9050" t="s">
        <v>80</v>
      </c>
      <c r="D9050" t="s">
        <v>89</v>
      </c>
      <c r="E9050" t="s">
        <v>165</v>
      </c>
      <c r="F9050" t="s">
        <v>24526</v>
      </c>
      <c r="G9050" t="s">
        <v>154</v>
      </c>
      <c r="H9050" t="s">
        <v>135</v>
      </c>
      <c r="I9050" t="s">
        <v>136</v>
      </c>
      <c r="J9050" t="s">
        <v>137</v>
      </c>
      <c r="K9050" t="s">
        <v>138</v>
      </c>
      <c r="L9050" t="s">
        <v>24527</v>
      </c>
      <c r="M9050" t="s">
        <v>24528</v>
      </c>
      <c r="N9050">
        <v>1.7113888880000001</v>
      </c>
      <c r="O9050">
        <v>0</v>
      </c>
      <c r="P9050">
        <v>8</v>
      </c>
      <c r="Q9050">
        <v>0</v>
      </c>
      <c r="R9050">
        <v>12</v>
      </c>
      <c r="S9050">
        <v>0</v>
      </c>
      <c r="T9050">
        <v>7</v>
      </c>
      <c r="U9050">
        <v>0</v>
      </c>
      <c r="V9050">
        <v>0</v>
      </c>
      <c r="W9050">
        <v>0</v>
      </c>
      <c r="X9050">
        <v>41.443309036457698</v>
      </c>
      <c r="Y9050">
        <v>0</v>
      </c>
      <c r="Z9050">
        <v>10.028551155302653</v>
      </c>
      <c r="AA9050">
        <v>0</v>
      </c>
      <c r="AB9050">
        <v>30.009892536493918</v>
      </c>
      <c r="AC9050">
        <v>0</v>
      </c>
      <c r="AD9050">
        <v>0</v>
      </c>
      <c r="AE9050">
        <v>81.481752728254264</v>
      </c>
    </row>
    <row r="9051" spans="1:31" x14ac:dyDescent="0.3">
      <c r="A9051">
        <v>2645195</v>
      </c>
      <c r="B9051">
        <v>1</v>
      </c>
      <c r="C9051" t="s">
        <v>81</v>
      </c>
      <c r="D9051" t="s">
        <v>118</v>
      </c>
      <c r="E9051" t="s">
        <v>141</v>
      </c>
      <c r="F9051" t="s">
        <v>24474</v>
      </c>
      <c r="G9051" t="s">
        <v>149</v>
      </c>
      <c r="H9051" t="s">
        <v>144</v>
      </c>
      <c r="I9051" t="s">
        <v>136</v>
      </c>
      <c r="J9051" t="s">
        <v>137</v>
      </c>
      <c r="K9051" t="s">
        <v>138</v>
      </c>
      <c r="L9051" t="s">
        <v>24529</v>
      </c>
      <c r="M9051" t="s">
        <v>24530</v>
      </c>
      <c r="N9051">
        <v>5.4444444000000002E-2</v>
      </c>
      <c r="O9051">
        <v>9</v>
      </c>
      <c r="P9051">
        <v>0</v>
      </c>
      <c r="Q9051">
        <v>0</v>
      </c>
      <c r="R9051">
        <v>0</v>
      </c>
      <c r="S9051">
        <v>9</v>
      </c>
      <c r="T9051">
        <v>0</v>
      </c>
      <c r="U9051">
        <v>0</v>
      </c>
      <c r="V9051">
        <v>0</v>
      </c>
      <c r="W9051">
        <v>0.13623621801999999</v>
      </c>
      <c r="X9051">
        <v>0</v>
      </c>
      <c r="Y9051">
        <v>0</v>
      </c>
      <c r="Z9051">
        <v>0</v>
      </c>
      <c r="AA9051">
        <v>1.5748991335341351</v>
      </c>
      <c r="AB9051">
        <v>0</v>
      </c>
      <c r="AC9051">
        <v>0</v>
      </c>
      <c r="AD9051">
        <v>0</v>
      </c>
      <c r="AE9051">
        <v>1.7111353515541352</v>
      </c>
    </row>
    <row r="9052" spans="1:31" x14ac:dyDescent="0.3">
      <c r="A9052">
        <v>2644319</v>
      </c>
      <c r="B9052">
        <v>1</v>
      </c>
      <c r="C9052" t="s">
        <v>81</v>
      </c>
      <c r="D9052" t="s">
        <v>119</v>
      </c>
      <c r="E9052" t="s">
        <v>165</v>
      </c>
      <c r="F9052" t="s">
        <v>22577</v>
      </c>
      <c r="G9052" t="s">
        <v>224</v>
      </c>
      <c r="H9052" t="s">
        <v>135</v>
      </c>
      <c r="I9052" t="s">
        <v>136</v>
      </c>
      <c r="J9052" t="s">
        <v>137</v>
      </c>
      <c r="K9052" t="s">
        <v>138</v>
      </c>
      <c r="L9052" t="s">
        <v>24531</v>
      </c>
      <c r="M9052" t="s">
        <v>24532</v>
      </c>
      <c r="N9052">
        <v>1.4650000000000001</v>
      </c>
      <c r="O9052">
        <v>0</v>
      </c>
      <c r="P9052">
        <v>25</v>
      </c>
      <c r="Q9052">
        <v>0</v>
      </c>
      <c r="R9052">
        <v>11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8.38329992519534</v>
      </c>
      <c r="Y9052">
        <v>0</v>
      </c>
      <c r="Z9052">
        <v>66.760379327501113</v>
      </c>
      <c r="AA9052">
        <v>0</v>
      </c>
      <c r="AB9052">
        <v>0</v>
      </c>
      <c r="AC9052">
        <v>0</v>
      </c>
      <c r="AD9052">
        <v>0</v>
      </c>
      <c r="AE9052">
        <v>75.143679252696458</v>
      </c>
    </row>
    <row r="9053" spans="1:31" x14ac:dyDescent="0.3">
      <c r="A9053">
        <v>2644983</v>
      </c>
      <c r="B9053">
        <v>1</v>
      </c>
      <c r="C9053" t="s">
        <v>80</v>
      </c>
      <c r="D9053" t="s">
        <v>105</v>
      </c>
      <c r="E9053" t="s">
        <v>152</v>
      </c>
      <c r="F9053" t="s">
        <v>24533</v>
      </c>
      <c r="G9053" t="s">
        <v>191</v>
      </c>
      <c r="H9053" t="s">
        <v>135</v>
      </c>
      <c r="I9053" t="s">
        <v>136</v>
      </c>
      <c r="J9053" t="s">
        <v>137</v>
      </c>
      <c r="K9053" t="s">
        <v>138</v>
      </c>
      <c r="L9053" t="s">
        <v>24534</v>
      </c>
      <c r="M9053" t="s">
        <v>24535</v>
      </c>
      <c r="N9053">
        <v>0.46111111100000002</v>
      </c>
      <c r="O9053">
        <v>0</v>
      </c>
      <c r="P9053">
        <v>258</v>
      </c>
      <c r="Q9053">
        <v>0</v>
      </c>
      <c r="R9053">
        <v>4</v>
      </c>
      <c r="S9053">
        <v>0</v>
      </c>
      <c r="T9053">
        <v>25</v>
      </c>
      <c r="U9053">
        <v>0</v>
      </c>
      <c r="V9053">
        <v>0</v>
      </c>
      <c r="W9053">
        <v>0</v>
      </c>
      <c r="X9053">
        <v>42.737752997442925</v>
      </c>
      <c r="Y9053">
        <v>0</v>
      </c>
      <c r="Z9053">
        <v>0.65247760490175</v>
      </c>
      <c r="AA9053">
        <v>0</v>
      </c>
      <c r="AB9053">
        <v>6.5504995998067503</v>
      </c>
      <c r="AC9053">
        <v>0</v>
      </c>
      <c r="AD9053">
        <v>0</v>
      </c>
      <c r="AE9053">
        <v>49.940730202151421</v>
      </c>
    </row>
    <row r="9054" spans="1:31" x14ac:dyDescent="0.3">
      <c r="A9054">
        <v>2645169</v>
      </c>
      <c r="B9054">
        <v>1</v>
      </c>
      <c r="C9054" t="s">
        <v>80</v>
      </c>
      <c r="D9054" t="s">
        <v>110</v>
      </c>
      <c r="E9054" t="s">
        <v>132</v>
      </c>
      <c r="F9054" t="s">
        <v>24536</v>
      </c>
      <c r="G9054" t="s">
        <v>183</v>
      </c>
      <c r="H9054" t="s">
        <v>135</v>
      </c>
      <c r="I9054" t="s">
        <v>136</v>
      </c>
      <c r="J9054" t="s">
        <v>3</v>
      </c>
      <c r="K9054" t="s">
        <v>138</v>
      </c>
      <c r="L9054" t="s">
        <v>24537</v>
      </c>
      <c r="M9054" t="s">
        <v>24538</v>
      </c>
      <c r="N9054">
        <v>0.82055555499999999</v>
      </c>
      <c r="O9054">
        <v>0</v>
      </c>
      <c r="P9054">
        <v>15</v>
      </c>
      <c r="Q9054">
        <v>0</v>
      </c>
      <c r="R9054">
        <v>0</v>
      </c>
      <c r="S9054">
        <v>0</v>
      </c>
      <c r="T9054">
        <v>3</v>
      </c>
      <c r="U9054">
        <v>0</v>
      </c>
      <c r="V9054">
        <v>0</v>
      </c>
      <c r="W9054">
        <v>0</v>
      </c>
      <c r="X9054">
        <v>5.0448423715844628</v>
      </c>
      <c r="Y9054">
        <v>0</v>
      </c>
      <c r="Z9054">
        <v>0</v>
      </c>
      <c r="AA9054">
        <v>0</v>
      </c>
      <c r="AB9054">
        <v>1.2380764068774279</v>
      </c>
      <c r="AC9054">
        <v>0</v>
      </c>
      <c r="AD9054">
        <v>0</v>
      </c>
      <c r="AE9054">
        <v>6.282918778461891</v>
      </c>
    </row>
    <row r="9055" spans="1:31" x14ac:dyDescent="0.3">
      <c r="A9055">
        <v>2645146</v>
      </c>
      <c r="B9055">
        <v>1</v>
      </c>
      <c r="C9055" t="s">
        <v>80</v>
      </c>
      <c r="D9055" t="s">
        <v>98</v>
      </c>
      <c r="E9055" t="s">
        <v>165</v>
      </c>
      <c r="F9055" t="s">
        <v>24539</v>
      </c>
      <c r="G9055" t="s">
        <v>224</v>
      </c>
      <c r="H9055" t="s">
        <v>135</v>
      </c>
      <c r="I9055" t="s">
        <v>136</v>
      </c>
      <c r="J9055" t="s">
        <v>137</v>
      </c>
      <c r="K9055" t="s">
        <v>138</v>
      </c>
      <c r="L9055" t="s">
        <v>24540</v>
      </c>
      <c r="M9055" t="s">
        <v>24541</v>
      </c>
      <c r="N9055">
        <v>1.2169444439999999</v>
      </c>
      <c r="O9055">
        <v>0</v>
      </c>
      <c r="P9055">
        <v>131</v>
      </c>
      <c r="Q9055">
        <v>0</v>
      </c>
      <c r="R9055">
        <v>0</v>
      </c>
      <c r="S9055">
        <v>0</v>
      </c>
      <c r="T9055">
        <v>7</v>
      </c>
      <c r="U9055">
        <v>0</v>
      </c>
      <c r="V9055">
        <v>0</v>
      </c>
      <c r="W9055">
        <v>0</v>
      </c>
      <c r="X9055">
        <v>31.905796664465491</v>
      </c>
      <c r="Y9055">
        <v>0</v>
      </c>
      <c r="Z9055">
        <v>0</v>
      </c>
      <c r="AA9055">
        <v>0</v>
      </c>
      <c r="AB9055">
        <v>4.4179571057276137</v>
      </c>
      <c r="AC9055">
        <v>0</v>
      </c>
      <c r="AD9055">
        <v>0</v>
      </c>
      <c r="AE9055">
        <v>36.323753770193107</v>
      </c>
    </row>
    <row r="9056" spans="1:31" x14ac:dyDescent="0.3">
      <c r="A9056">
        <v>2645152</v>
      </c>
      <c r="B9056">
        <v>1</v>
      </c>
      <c r="C9056" t="s">
        <v>80</v>
      </c>
      <c r="D9056" t="s">
        <v>82</v>
      </c>
      <c r="E9056" t="s">
        <v>132</v>
      </c>
      <c r="F9056" t="s">
        <v>24542</v>
      </c>
      <c r="G9056" t="s">
        <v>183</v>
      </c>
      <c r="H9056" t="s">
        <v>135</v>
      </c>
      <c r="I9056" t="s">
        <v>136</v>
      </c>
      <c r="J9056" t="s">
        <v>137</v>
      </c>
      <c r="K9056" t="s">
        <v>138</v>
      </c>
      <c r="L9056" t="s">
        <v>24543</v>
      </c>
      <c r="M9056" t="s">
        <v>24544</v>
      </c>
      <c r="N9056">
        <v>3.8738888880000002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1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5.0144332164361112</v>
      </c>
      <c r="AC9056">
        <v>0</v>
      </c>
      <c r="AD9056">
        <v>0</v>
      </c>
      <c r="AE9056">
        <v>5.0144332164361112</v>
      </c>
    </row>
    <row r="9057" spans="1:31" x14ac:dyDescent="0.3">
      <c r="A9057">
        <v>2644485</v>
      </c>
      <c r="B9057">
        <v>1</v>
      </c>
      <c r="C9057" t="s">
        <v>80</v>
      </c>
      <c r="D9057" t="s">
        <v>109</v>
      </c>
      <c r="E9057" t="s">
        <v>147</v>
      </c>
      <c r="F9057" t="s">
        <v>24545</v>
      </c>
      <c r="G9057" t="s">
        <v>161</v>
      </c>
      <c r="H9057" t="s">
        <v>144</v>
      </c>
      <c r="I9057" t="s">
        <v>136</v>
      </c>
      <c r="J9057" t="s">
        <v>137</v>
      </c>
      <c r="K9057" t="s">
        <v>162</v>
      </c>
      <c r="L9057" t="s">
        <v>24546</v>
      </c>
      <c r="M9057" t="s">
        <v>24547</v>
      </c>
      <c r="N9057">
        <v>3.7463888879999998</v>
      </c>
      <c r="O9057">
        <v>0</v>
      </c>
      <c r="P9057">
        <v>488</v>
      </c>
      <c r="Q9057">
        <v>2</v>
      </c>
      <c r="R9057">
        <v>20</v>
      </c>
      <c r="S9057">
        <v>2</v>
      </c>
      <c r="T9057">
        <v>79</v>
      </c>
      <c r="U9057">
        <v>0</v>
      </c>
      <c r="V9057">
        <v>0</v>
      </c>
      <c r="W9057">
        <v>0</v>
      </c>
      <c r="X9057">
        <v>268.97318547521331</v>
      </c>
      <c r="Y9057">
        <v>6.164543757668608</v>
      </c>
      <c r="Z9057">
        <v>18.719050315773483</v>
      </c>
      <c r="AA9057">
        <v>2.9611620135510841</v>
      </c>
      <c r="AB9057">
        <v>105.86285932482477</v>
      </c>
      <c r="AC9057">
        <v>0</v>
      </c>
      <c r="AD9057">
        <v>0</v>
      </c>
      <c r="AE9057">
        <v>402.68080088703118</v>
      </c>
    </row>
    <row r="9058" spans="1:31" x14ac:dyDescent="0.3">
      <c r="A9058">
        <v>2645026</v>
      </c>
      <c r="B9058">
        <v>1</v>
      </c>
      <c r="C9058" t="s">
        <v>80</v>
      </c>
      <c r="D9058" t="s">
        <v>105</v>
      </c>
      <c r="E9058" t="s">
        <v>165</v>
      </c>
      <c r="F9058" t="s">
        <v>24548</v>
      </c>
      <c r="G9058" t="s">
        <v>154</v>
      </c>
      <c r="H9058" t="s">
        <v>135</v>
      </c>
      <c r="I9058" t="s">
        <v>136</v>
      </c>
      <c r="J9058" t="s">
        <v>137</v>
      </c>
      <c r="K9058" t="s">
        <v>138</v>
      </c>
      <c r="L9058" t="s">
        <v>24549</v>
      </c>
      <c r="M9058" t="s">
        <v>24550</v>
      </c>
      <c r="N9058">
        <v>0.63972222199999995</v>
      </c>
      <c r="O9058">
        <v>0</v>
      </c>
      <c r="P9058">
        <v>34</v>
      </c>
      <c r="Q9058">
        <v>0</v>
      </c>
      <c r="R9058">
        <v>1</v>
      </c>
      <c r="S9058">
        <v>0</v>
      </c>
      <c r="T9058">
        <v>5</v>
      </c>
      <c r="U9058">
        <v>0</v>
      </c>
      <c r="V9058">
        <v>0</v>
      </c>
      <c r="W9058">
        <v>0</v>
      </c>
      <c r="X9058">
        <v>7.4873671957814905</v>
      </c>
      <c r="Y9058">
        <v>0</v>
      </c>
      <c r="Z9058">
        <v>1.81919386201575E-2</v>
      </c>
      <c r="AA9058">
        <v>0</v>
      </c>
      <c r="AB9058">
        <v>2.4527301387506593</v>
      </c>
      <c r="AC9058">
        <v>0</v>
      </c>
      <c r="AD9058">
        <v>0</v>
      </c>
      <c r="AE9058">
        <v>9.9582892731523067</v>
      </c>
    </row>
    <row r="9059" spans="1:31" x14ac:dyDescent="0.3">
      <c r="A9059">
        <v>2644362</v>
      </c>
      <c r="B9059">
        <v>1</v>
      </c>
      <c r="C9059" t="s">
        <v>80</v>
      </c>
      <c r="D9059" t="s">
        <v>106</v>
      </c>
      <c r="E9059" t="s">
        <v>152</v>
      </c>
      <c r="F9059" t="s">
        <v>12116</v>
      </c>
      <c r="G9059" t="s">
        <v>161</v>
      </c>
      <c r="H9059" t="s">
        <v>135</v>
      </c>
      <c r="I9059" t="s">
        <v>136</v>
      </c>
      <c r="J9059" t="s">
        <v>137</v>
      </c>
      <c r="K9059" t="s">
        <v>162</v>
      </c>
      <c r="L9059" t="s">
        <v>24551</v>
      </c>
      <c r="M9059" t="s">
        <v>24552</v>
      </c>
      <c r="N9059">
        <v>8.4216666660000001</v>
      </c>
      <c r="O9059">
        <v>0</v>
      </c>
      <c r="P9059">
        <v>91</v>
      </c>
      <c r="Q9059">
        <v>0</v>
      </c>
      <c r="R9059">
        <v>0</v>
      </c>
      <c r="S9059">
        <v>0</v>
      </c>
      <c r="T9059">
        <v>16</v>
      </c>
      <c r="U9059">
        <v>0</v>
      </c>
      <c r="V9059">
        <v>0</v>
      </c>
      <c r="W9059">
        <v>0</v>
      </c>
      <c r="X9059">
        <v>173.63941798544596</v>
      </c>
      <c r="Y9059">
        <v>0</v>
      </c>
      <c r="Z9059">
        <v>0</v>
      </c>
      <c r="AA9059">
        <v>0</v>
      </c>
      <c r="AB9059">
        <v>211.37592713915518</v>
      </c>
      <c r="AC9059">
        <v>0</v>
      </c>
      <c r="AD9059">
        <v>0</v>
      </c>
      <c r="AE9059">
        <v>385.01534512460114</v>
      </c>
    </row>
    <row r="9060" spans="1:31" x14ac:dyDescent="0.3">
      <c r="A9060">
        <v>2644326</v>
      </c>
      <c r="B9060">
        <v>2</v>
      </c>
      <c r="C9060" t="s">
        <v>80</v>
      </c>
      <c r="D9060" t="s">
        <v>97</v>
      </c>
      <c r="E9060" t="s">
        <v>152</v>
      </c>
      <c r="F9060" t="s">
        <v>24553</v>
      </c>
      <c r="G9060" t="s">
        <v>224</v>
      </c>
      <c r="H9060" t="s">
        <v>135</v>
      </c>
      <c r="I9060" t="s">
        <v>136</v>
      </c>
      <c r="J9060" t="s">
        <v>137</v>
      </c>
      <c r="K9060" t="s">
        <v>138</v>
      </c>
      <c r="L9060" t="s">
        <v>24158</v>
      </c>
      <c r="M9060" t="s">
        <v>24554</v>
      </c>
      <c r="N9060">
        <v>0.70472222200000001</v>
      </c>
      <c r="O9060">
        <v>0</v>
      </c>
      <c r="P9060">
        <v>27</v>
      </c>
      <c r="Q9060">
        <v>0</v>
      </c>
      <c r="R9060">
        <v>7</v>
      </c>
      <c r="S9060">
        <v>0</v>
      </c>
      <c r="T9060">
        <v>6</v>
      </c>
      <c r="U9060">
        <v>0</v>
      </c>
      <c r="V9060">
        <v>0</v>
      </c>
      <c r="W9060">
        <v>0</v>
      </c>
      <c r="X9060">
        <v>10.062037232279081</v>
      </c>
      <c r="Y9060">
        <v>0</v>
      </c>
      <c r="Z9060">
        <v>1.3940276704018209</v>
      </c>
      <c r="AA9060">
        <v>0</v>
      </c>
      <c r="AB9060">
        <v>4.4563712508736915</v>
      </c>
      <c r="AC9060">
        <v>0</v>
      </c>
      <c r="AD9060">
        <v>0</v>
      </c>
      <c r="AE9060">
        <v>15.912436153554594</v>
      </c>
    </row>
    <row r="9061" spans="1:31" x14ac:dyDescent="0.3">
      <c r="A9061">
        <v>2644797</v>
      </c>
      <c r="B9061">
        <v>1</v>
      </c>
      <c r="C9061" t="s">
        <v>81</v>
      </c>
      <c r="D9061" t="s">
        <v>117</v>
      </c>
      <c r="E9061" t="s">
        <v>147</v>
      </c>
      <c r="F9061" t="s">
        <v>24555</v>
      </c>
      <c r="G9061" t="s">
        <v>2078</v>
      </c>
      <c r="H9061" t="s">
        <v>144</v>
      </c>
      <c r="I9061" t="s">
        <v>136</v>
      </c>
      <c r="J9061" t="s">
        <v>5</v>
      </c>
      <c r="K9061" t="s">
        <v>138</v>
      </c>
      <c r="L9061" t="s">
        <v>24556</v>
      </c>
      <c r="M9061" t="s">
        <v>24027</v>
      </c>
      <c r="N9061">
        <v>4.0177777770000001</v>
      </c>
      <c r="O9061">
        <v>1</v>
      </c>
      <c r="P9061">
        <v>286</v>
      </c>
      <c r="Q9061">
        <v>12</v>
      </c>
      <c r="R9061">
        <v>28</v>
      </c>
      <c r="S9061">
        <v>0</v>
      </c>
      <c r="T9061">
        <v>11</v>
      </c>
      <c r="U9061">
        <v>0</v>
      </c>
      <c r="V9061">
        <v>0</v>
      </c>
      <c r="W9061">
        <v>1.1834410429822222</v>
      </c>
      <c r="X9061">
        <v>203.83373912987909</v>
      </c>
      <c r="Y9061">
        <v>17.073377134481071</v>
      </c>
      <c r="Z9061">
        <v>80.4543961604885</v>
      </c>
      <c r="AA9061">
        <v>0</v>
      </c>
      <c r="AB9061">
        <v>35.242698477312558</v>
      </c>
      <c r="AC9061">
        <v>0</v>
      </c>
      <c r="AD9061">
        <v>0</v>
      </c>
      <c r="AE9061">
        <v>337.78765194514341</v>
      </c>
    </row>
    <row r="9062" spans="1:31" x14ac:dyDescent="0.3">
      <c r="A9062">
        <v>2645132</v>
      </c>
      <c r="B9062">
        <v>1</v>
      </c>
      <c r="C9062" t="s">
        <v>81</v>
      </c>
      <c r="D9062" t="s">
        <v>118</v>
      </c>
      <c r="E9062" t="s">
        <v>165</v>
      </c>
      <c r="F9062" t="s">
        <v>23194</v>
      </c>
      <c r="G9062" t="s">
        <v>224</v>
      </c>
      <c r="H9062" t="s">
        <v>135</v>
      </c>
      <c r="I9062" t="s">
        <v>136</v>
      </c>
      <c r="J9062" t="s">
        <v>137</v>
      </c>
      <c r="K9062" t="s">
        <v>138</v>
      </c>
      <c r="L9062" t="s">
        <v>24557</v>
      </c>
      <c r="M9062" t="s">
        <v>24558</v>
      </c>
      <c r="N9062">
        <v>0.83027777700000005</v>
      </c>
      <c r="O9062">
        <v>0</v>
      </c>
      <c r="P9062">
        <v>47</v>
      </c>
      <c r="Q9062">
        <v>0</v>
      </c>
      <c r="R9062">
        <v>0</v>
      </c>
      <c r="S9062">
        <v>0</v>
      </c>
      <c r="T9062">
        <v>1</v>
      </c>
      <c r="U9062">
        <v>0</v>
      </c>
      <c r="V9062">
        <v>0</v>
      </c>
      <c r="W9062">
        <v>0</v>
      </c>
      <c r="X9062">
        <v>9.1413362969070846</v>
      </c>
      <c r="Y9062">
        <v>0</v>
      </c>
      <c r="Z9062">
        <v>0</v>
      </c>
      <c r="AA9062">
        <v>0</v>
      </c>
      <c r="AB9062">
        <v>1.7925420894984164E-2</v>
      </c>
      <c r="AC9062">
        <v>0</v>
      </c>
      <c r="AD9062">
        <v>0</v>
      </c>
      <c r="AE9062">
        <v>9.1592617178020692</v>
      </c>
    </row>
    <row r="9063" spans="1:31" x14ac:dyDescent="0.3">
      <c r="A9063">
        <v>2644442</v>
      </c>
      <c r="B9063">
        <v>1</v>
      </c>
      <c r="C9063" t="s">
        <v>80</v>
      </c>
      <c r="D9063" t="s">
        <v>94</v>
      </c>
      <c r="E9063" t="s">
        <v>165</v>
      </c>
      <c r="F9063" t="s">
        <v>24559</v>
      </c>
      <c r="G9063" t="s">
        <v>224</v>
      </c>
      <c r="H9063" t="s">
        <v>135</v>
      </c>
      <c r="I9063" t="s">
        <v>136</v>
      </c>
      <c r="J9063" t="s">
        <v>137</v>
      </c>
      <c r="K9063" t="s">
        <v>138</v>
      </c>
      <c r="L9063" t="s">
        <v>24560</v>
      </c>
      <c r="M9063" t="s">
        <v>24561</v>
      </c>
      <c r="N9063">
        <v>1.408055555</v>
      </c>
      <c r="O9063">
        <v>0</v>
      </c>
      <c r="P9063">
        <v>0</v>
      </c>
      <c r="Q9063">
        <v>0</v>
      </c>
      <c r="R9063">
        <v>15</v>
      </c>
      <c r="S9063">
        <v>0</v>
      </c>
      <c r="T9063">
        <v>1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140.08096296320147</v>
      </c>
      <c r="AA9063">
        <v>0</v>
      </c>
      <c r="AB9063">
        <v>5.4290232180961588</v>
      </c>
      <c r="AC9063">
        <v>0</v>
      </c>
      <c r="AD9063">
        <v>0</v>
      </c>
      <c r="AE9063">
        <v>145.50998618129762</v>
      </c>
    </row>
    <row r="9064" spans="1:31" x14ac:dyDescent="0.3">
      <c r="A9064">
        <v>2644648</v>
      </c>
      <c r="B9064">
        <v>1</v>
      </c>
      <c r="C9064" t="s">
        <v>80</v>
      </c>
      <c r="D9064" t="s">
        <v>91</v>
      </c>
      <c r="E9064" t="s">
        <v>194</v>
      </c>
      <c r="F9064" t="s">
        <v>13936</v>
      </c>
      <c r="G9064" t="s">
        <v>149</v>
      </c>
      <c r="H9064" t="s">
        <v>144</v>
      </c>
      <c r="I9064" t="s">
        <v>136</v>
      </c>
      <c r="J9064" t="s">
        <v>137</v>
      </c>
      <c r="K9064" t="s">
        <v>138</v>
      </c>
      <c r="L9064" t="s">
        <v>24562</v>
      </c>
      <c r="M9064" t="s">
        <v>24563</v>
      </c>
      <c r="N9064">
        <v>0.118888888</v>
      </c>
      <c r="O9064">
        <v>16</v>
      </c>
      <c r="P9064">
        <v>247</v>
      </c>
      <c r="Q9064">
        <v>27</v>
      </c>
      <c r="R9064">
        <v>83</v>
      </c>
      <c r="S9064">
        <v>21</v>
      </c>
      <c r="T9064">
        <v>231</v>
      </c>
      <c r="U9064">
        <v>1</v>
      </c>
      <c r="V9064">
        <v>0</v>
      </c>
      <c r="W9064">
        <v>3.6350299620143716</v>
      </c>
      <c r="X9064">
        <v>12.281855911753496</v>
      </c>
      <c r="Y9064">
        <v>5.3058684299280756</v>
      </c>
      <c r="Z9064">
        <v>9.8961384137024275</v>
      </c>
      <c r="AA9064">
        <v>29.456030279625526</v>
      </c>
      <c r="AB9064">
        <v>60.873762129534157</v>
      </c>
      <c r="AC9064">
        <v>9.4301372394666669E-2</v>
      </c>
      <c r="AD9064">
        <v>0</v>
      </c>
      <c r="AE9064">
        <v>121.54298649895271</v>
      </c>
    </row>
    <row r="9065" spans="1:31" x14ac:dyDescent="0.3">
      <c r="A9065">
        <v>2644940</v>
      </c>
      <c r="B9065">
        <v>1</v>
      </c>
      <c r="C9065" t="s">
        <v>80</v>
      </c>
      <c r="D9065" t="s">
        <v>106</v>
      </c>
      <c r="E9065" t="s">
        <v>152</v>
      </c>
      <c r="F9065" t="s">
        <v>12116</v>
      </c>
      <c r="G9065" t="s">
        <v>191</v>
      </c>
      <c r="H9065" t="s">
        <v>135</v>
      </c>
      <c r="I9065" t="s">
        <v>136</v>
      </c>
      <c r="J9065" t="s">
        <v>137</v>
      </c>
      <c r="K9065" t="s">
        <v>138</v>
      </c>
      <c r="L9065" t="s">
        <v>24564</v>
      </c>
      <c r="M9065" t="s">
        <v>24565</v>
      </c>
      <c r="N9065">
        <v>1.484722222</v>
      </c>
      <c r="O9065">
        <v>0</v>
      </c>
      <c r="P9065">
        <v>91</v>
      </c>
      <c r="Q9065">
        <v>0</v>
      </c>
      <c r="R9065">
        <v>0</v>
      </c>
      <c r="S9065">
        <v>0</v>
      </c>
      <c r="T9065">
        <v>16</v>
      </c>
      <c r="U9065">
        <v>0</v>
      </c>
      <c r="V9065">
        <v>0</v>
      </c>
      <c r="W9065">
        <v>0</v>
      </c>
      <c r="X9065">
        <v>31.323762384772934</v>
      </c>
      <c r="Y9065">
        <v>0</v>
      </c>
      <c r="Z9065">
        <v>0</v>
      </c>
      <c r="AA9065">
        <v>0</v>
      </c>
      <c r="AB9065">
        <v>30.583334464867598</v>
      </c>
      <c r="AC9065">
        <v>0</v>
      </c>
      <c r="AD9065">
        <v>0</v>
      </c>
      <c r="AE9065">
        <v>61.907096849640531</v>
      </c>
    </row>
    <row r="9066" spans="1:31" x14ac:dyDescent="0.3">
      <c r="A9066">
        <v>2644425</v>
      </c>
      <c r="B9066">
        <v>1</v>
      </c>
      <c r="C9066" t="s">
        <v>80</v>
      </c>
      <c r="D9066" t="s">
        <v>106</v>
      </c>
      <c r="E9066" t="s">
        <v>214</v>
      </c>
      <c r="F9066" t="s">
        <v>24566</v>
      </c>
      <c r="G9066" t="s">
        <v>161</v>
      </c>
      <c r="H9066" t="s">
        <v>135</v>
      </c>
      <c r="I9066" t="s">
        <v>136</v>
      </c>
      <c r="J9066" t="s">
        <v>137</v>
      </c>
      <c r="K9066" t="s">
        <v>162</v>
      </c>
      <c r="L9066" t="s">
        <v>24567</v>
      </c>
      <c r="M9066" t="s">
        <v>24568</v>
      </c>
      <c r="N9066">
        <v>6.0194444440000003</v>
      </c>
      <c r="O9066">
        <v>0</v>
      </c>
      <c r="P9066">
        <v>44</v>
      </c>
      <c r="Q9066">
        <v>0</v>
      </c>
      <c r="R9066">
        <v>6</v>
      </c>
      <c r="S9066">
        <v>0</v>
      </c>
      <c r="T9066">
        <v>13</v>
      </c>
      <c r="U9066">
        <v>0</v>
      </c>
      <c r="V9066">
        <v>0</v>
      </c>
      <c r="W9066">
        <v>0</v>
      </c>
      <c r="X9066">
        <v>66.963559921112008</v>
      </c>
      <c r="Y9066">
        <v>0</v>
      </c>
      <c r="Z9066">
        <v>134.78063103315</v>
      </c>
      <c r="AA9066">
        <v>0</v>
      </c>
      <c r="AB9066">
        <v>176.30849461293985</v>
      </c>
      <c r="AC9066">
        <v>0</v>
      </c>
      <c r="AD9066">
        <v>0</v>
      </c>
      <c r="AE9066">
        <v>378.05268556720188</v>
      </c>
    </row>
    <row r="9067" spans="1:31" x14ac:dyDescent="0.3">
      <c r="A9067">
        <v>2645089</v>
      </c>
      <c r="B9067">
        <v>1</v>
      </c>
      <c r="C9067" t="s">
        <v>80</v>
      </c>
      <c r="D9067" t="s">
        <v>105</v>
      </c>
      <c r="E9067" t="s">
        <v>152</v>
      </c>
      <c r="F9067" t="s">
        <v>24569</v>
      </c>
      <c r="G9067" t="s">
        <v>575</v>
      </c>
      <c r="H9067" t="s">
        <v>135</v>
      </c>
      <c r="I9067" t="s">
        <v>136</v>
      </c>
      <c r="J9067" t="s">
        <v>137</v>
      </c>
      <c r="K9067" t="s">
        <v>138</v>
      </c>
      <c r="L9067" t="s">
        <v>24570</v>
      </c>
      <c r="M9067" t="s">
        <v>24571</v>
      </c>
      <c r="N9067">
        <v>5.9927777769999997</v>
      </c>
      <c r="O9067">
        <v>0</v>
      </c>
      <c r="P9067">
        <v>12</v>
      </c>
      <c r="Q9067">
        <v>0</v>
      </c>
      <c r="R9067">
        <v>14</v>
      </c>
      <c r="S9067">
        <v>0</v>
      </c>
      <c r="T9067">
        <v>81</v>
      </c>
      <c r="U9067">
        <v>0</v>
      </c>
      <c r="V9067">
        <v>0</v>
      </c>
      <c r="W9067">
        <v>0</v>
      </c>
      <c r="X9067">
        <v>36.072202768821654</v>
      </c>
      <c r="Y9067">
        <v>0</v>
      </c>
      <c r="Z9067">
        <v>32.984014467196708</v>
      </c>
      <c r="AA9067">
        <v>0</v>
      </c>
      <c r="AB9067">
        <v>375.99814890464353</v>
      </c>
      <c r="AC9067">
        <v>0</v>
      </c>
      <c r="AD9067">
        <v>0</v>
      </c>
      <c r="AE9067">
        <v>445.0543661406619</v>
      </c>
    </row>
    <row r="9068" spans="1:31" x14ac:dyDescent="0.3">
      <c r="A9068">
        <v>2644734</v>
      </c>
      <c r="B9068">
        <v>1</v>
      </c>
      <c r="C9068" t="s">
        <v>80</v>
      </c>
      <c r="D9068" t="s">
        <v>82</v>
      </c>
      <c r="E9068" t="s">
        <v>214</v>
      </c>
      <c r="F9068" t="s">
        <v>231</v>
      </c>
      <c r="G9068" t="s">
        <v>224</v>
      </c>
      <c r="H9068" t="s">
        <v>135</v>
      </c>
      <c r="I9068" t="s">
        <v>136</v>
      </c>
      <c r="J9068" t="s">
        <v>137</v>
      </c>
      <c r="K9068" t="s">
        <v>138</v>
      </c>
      <c r="L9068" t="s">
        <v>24572</v>
      </c>
      <c r="M9068" t="s">
        <v>24573</v>
      </c>
      <c r="N9068">
        <v>1.632777777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18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70.902932465855201</v>
      </c>
      <c r="AC9068">
        <v>0</v>
      </c>
      <c r="AD9068">
        <v>0</v>
      </c>
      <c r="AE9068">
        <v>70.902932465855201</v>
      </c>
    </row>
    <row r="9069" spans="1:31" x14ac:dyDescent="0.3">
      <c r="A9069">
        <v>2644711</v>
      </c>
      <c r="B9069">
        <v>1</v>
      </c>
      <c r="C9069" t="s">
        <v>81</v>
      </c>
      <c r="D9069" t="s">
        <v>127</v>
      </c>
      <c r="E9069" t="s">
        <v>152</v>
      </c>
      <c r="F9069" t="s">
        <v>6725</v>
      </c>
      <c r="G9069" t="s">
        <v>191</v>
      </c>
      <c r="H9069" t="s">
        <v>135</v>
      </c>
      <c r="I9069" t="s">
        <v>136</v>
      </c>
      <c r="J9069" t="s">
        <v>137</v>
      </c>
      <c r="K9069" t="s">
        <v>138</v>
      </c>
      <c r="L9069" t="s">
        <v>24574</v>
      </c>
      <c r="M9069" t="s">
        <v>24575</v>
      </c>
      <c r="N9069">
        <v>1.467222222</v>
      </c>
      <c r="O9069">
        <v>0</v>
      </c>
      <c r="P9069">
        <v>0</v>
      </c>
      <c r="Q9069">
        <v>0</v>
      </c>
      <c r="R9069">
        <v>5</v>
      </c>
      <c r="S9069">
        <v>0</v>
      </c>
      <c r="T9069">
        <v>1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47.784921577689893</v>
      </c>
      <c r="AA9069">
        <v>0</v>
      </c>
      <c r="AB9069">
        <v>6.1972694184269805</v>
      </c>
      <c r="AC9069">
        <v>0</v>
      </c>
      <c r="AD9069">
        <v>0</v>
      </c>
      <c r="AE9069">
        <v>53.98219099611687</v>
      </c>
    </row>
    <row r="9070" spans="1:31" x14ac:dyDescent="0.3">
      <c r="A9070">
        <v>2644356</v>
      </c>
      <c r="B9070">
        <v>1</v>
      </c>
      <c r="C9070" t="s">
        <v>81</v>
      </c>
      <c r="D9070" t="s">
        <v>113</v>
      </c>
      <c r="E9070" t="s">
        <v>194</v>
      </c>
      <c r="F9070" t="s">
        <v>24576</v>
      </c>
      <c r="G9070" t="s">
        <v>161</v>
      </c>
      <c r="H9070" t="s">
        <v>144</v>
      </c>
      <c r="I9070" t="s">
        <v>136</v>
      </c>
      <c r="J9070" t="s">
        <v>137</v>
      </c>
      <c r="K9070" t="s">
        <v>162</v>
      </c>
      <c r="L9070" t="s">
        <v>24577</v>
      </c>
      <c r="M9070" t="s">
        <v>24578</v>
      </c>
      <c r="N9070">
        <v>5.6927777769999999</v>
      </c>
      <c r="O9070">
        <v>2</v>
      </c>
      <c r="P9070">
        <v>124</v>
      </c>
      <c r="Q9070">
        <v>7</v>
      </c>
      <c r="R9070">
        <v>22</v>
      </c>
      <c r="S9070">
        <v>8</v>
      </c>
      <c r="T9070">
        <v>59</v>
      </c>
      <c r="U9070">
        <v>4</v>
      </c>
      <c r="V9070">
        <v>0</v>
      </c>
      <c r="W9070">
        <v>3.1779150188334793</v>
      </c>
      <c r="X9070">
        <v>229.46983852447661</v>
      </c>
      <c r="Y9070">
        <v>182.13172569731449</v>
      </c>
      <c r="Z9070">
        <v>61.579269784906423</v>
      </c>
      <c r="AA9070">
        <v>500.9720639925614</v>
      </c>
      <c r="AB9070">
        <v>871.65162873021814</v>
      </c>
      <c r="AC9070">
        <v>9125.7209421829612</v>
      </c>
      <c r="AD9070">
        <v>0</v>
      </c>
      <c r="AE9070">
        <v>10974.703383931272</v>
      </c>
    </row>
    <row r="9071" spans="1:31" x14ac:dyDescent="0.3">
      <c r="A9071">
        <v>2644880</v>
      </c>
      <c r="B9071">
        <v>1</v>
      </c>
      <c r="C9071" t="s">
        <v>80</v>
      </c>
      <c r="D9071" t="s">
        <v>85</v>
      </c>
      <c r="E9071" t="s">
        <v>214</v>
      </c>
      <c r="F9071" t="s">
        <v>24579</v>
      </c>
      <c r="G9071" t="s">
        <v>224</v>
      </c>
      <c r="H9071" t="s">
        <v>135</v>
      </c>
      <c r="I9071" t="s">
        <v>136</v>
      </c>
      <c r="J9071" t="s">
        <v>137</v>
      </c>
      <c r="K9071" t="s">
        <v>138</v>
      </c>
      <c r="L9071" t="s">
        <v>24580</v>
      </c>
      <c r="M9071" t="s">
        <v>24581</v>
      </c>
      <c r="N9071">
        <v>2.6063888880000001</v>
      </c>
      <c r="O9071">
        <v>0</v>
      </c>
      <c r="P9071">
        <v>5</v>
      </c>
      <c r="Q9071">
        <v>0</v>
      </c>
      <c r="R9071">
        <v>0</v>
      </c>
      <c r="S9071">
        <v>0</v>
      </c>
      <c r="T9071">
        <v>6</v>
      </c>
      <c r="U9071">
        <v>0</v>
      </c>
      <c r="V9071">
        <v>0</v>
      </c>
      <c r="W9071">
        <v>0</v>
      </c>
      <c r="X9071">
        <v>6.370688834938937</v>
      </c>
      <c r="Y9071">
        <v>0</v>
      </c>
      <c r="Z9071">
        <v>0</v>
      </c>
      <c r="AA9071">
        <v>0</v>
      </c>
      <c r="AB9071">
        <v>99.78333300011316</v>
      </c>
      <c r="AC9071">
        <v>0</v>
      </c>
      <c r="AD9071">
        <v>0</v>
      </c>
      <c r="AE9071">
        <v>106.15402183505209</v>
      </c>
    </row>
    <row r="9072" spans="1:31" x14ac:dyDescent="0.3">
      <c r="A9072">
        <v>2644857</v>
      </c>
      <c r="B9072">
        <v>1</v>
      </c>
      <c r="C9072" t="s">
        <v>80</v>
      </c>
      <c r="D9072" t="s">
        <v>92</v>
      </c>
      <c r="E9072" t="s">
        <v>132</v>
      </c>
      <c r="F9072" t="s">
        <v>24582</v>
      </c>
      <c r="G9072" t="s">
        <v>228</v>
      </c>
      <c r="H9072" t="s">
        <v>135</v>
      </c>
      <c r="I9072" t="s">
        <v>136</v>
      </c>
      <c r="J9072" t="s">
        <v>137</v>
      </c>
      <c r="K9072" t="s">
        <v>138</v>
      </c>
      <c r="L9072" t="s">
        <v>24583</v>
      </c>
      <c r="M9072" t="s">
        <v>24584</v>
      </c>
      <c r="N9072">
        <v>4.4411111109999997</v>
      </c>
      <c r="O9072">
        <v>0</v>
      </c>
      <c r="P9072">
        <v>9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9.4002091228255065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9.4002091228255065</v>
      </c>
    </row>
    <row r="9073" spans="1:31" x14ac:dyDescent="0.3">
      <c r="A9073">
        <v>2644774</v>
      </c>
      <c r="B9073">
        <v>1</v>
      </c>
      <c r="C9073" t="s">
        <v>81</v>
      </c>
      <c r="D9073" t="s">
        <v>117</v>
      </c>
      <c r="E9073" t="s">
        <v>147</v>
      </c>
      <c r="F9073" t="s">
        <v>837</v>
      </c>
      <c r="G9073" t="s">
        <v>149</v>
      </c>
      <c r="H9073" t="s">
        <v>144</v>
      </c>
      <c r="I9073" t="s">
        <v>136</v>
      </c>
      <c r="J9073" t="s">
        <v>137</v>
      </c>
      <c r="K9073" t="s">
        <v>138</v>
      </c>
      <c r="L9073" t="s">
        <v>24585</v>
      </c>
      <c r="M9073" t="s">
        <v>24586</v>
      </c>
      <c r="N9073">
        <v>0.156388888</v>
      </c>
      <c r="O9073">
        <v>1</v>
      </c>
      <c r="P9073">
        <v>1049</v>
      </c>
      <c r="Q9073">
        <v>9</v>
      </c>
      <c r="R9073">
        <v>54</v>
      </c>
      <c r="S9073">
        <v>7</v>
      </c>
      <c r="T9073">
        <v>125</v>
      </c>
      <c r="U9073">
        <v>0</v>
      </c>
      <c r="V9073">
        <v>0</v>
      </c>
      <c r="W9073">
        <v>4.5100879848611108E-2</v>
      </c>
      <c r="X9073">
        <v>26.333555855280586</v>
      </c>
      <c r="Y9073">
        <v>18.909863715253962</v>
      </c>
      <c r="Z9073">
        <v>2.8306596047251582</v>
      </c>
      <c r="AA9073">
        <v>31.863949251776894</v>
      </c>
      <c r="AB9073">
        <v>17.740546376359902</v>
      </c>
      <c r="AC9073">
        <v>0</v>
      </c>
      <c r="AD9073">
        <v>0</v>
      </c>
      <c r="AE9073">
        <v>97.723675683245119</v>
      </c>
    </row>
    <row r="9074" spans="1:31" x14ac:dyDescent="0.3">
      <c r="A9074">
        <v>2644820</v>
      </c>
      <c r="B9074">
        <v>1</v>
      </c>
      <c r="C9074" t="s">
        <v>81</v>
      </c>
      <c r="D9074" t="s">
        <v>128</v>
      </c>
      <c r="E9074" t="s">
        <v>214</v>
      </c>
      <c r="F9074" t="s">
        <v>7412</v>
      </c>
      <c r="G9074" t="s">
        <v>216</v>
      </c>
      <c r="H9074" t="s">
        <v>135</v>
      </c>
      <c r="I9074" t="s">
        <v>136</v>
      </c>
      <c r="J9074" t="s">
        <v>137</v>
      </c>
      <c r="K9074" t="s">
        <v>138</v>
      </c>
      <c r="L9074" t="s">
        <v>24587</v>
      </c>
      <c r="M9074" t="s">
        <v>24588</v>
      </c>
      <c r="N9074">
        <v>7.3497222219999996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2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23.501671822206283</v>
      </c>
      <c r="AC9074">
        <v>0</v>
      </c>
      <c r="AD9074">
        <v>0</v>
      </c>
      <c r="AE9074">
        <v>23.501671822206283</v>
      </c>
    </row>
    <row r="9075" spans="1:31" x14ac:dyDescent="0.3">
      <c r="A9075">
        <v>2645006</v>
      </c>
      <c r="B9075">
        <v>1</v>
      </c>
      <c r="C9075" t="s">
        <v>80</v>
      </c>
      <c r="D9075" t="s">
        <v>103</v>
      </c>
      <c r="E9075" t="s">
        <v>147</v>
      </c>
      <c r="F9075" t="s">
        <v>24589</v>
      </c>
      <c r="G9075" t="s">
        <v>149</v>
      </c>
      <c r="H9075" t="s">
        <v>144</v>
      </c>
      <c r="I9075" t="s">
        <v>136</v>
      </c>
      <c r="J9075" t="s">
        <v>137</v>
      </c>
      <c r="K9075" t="s">
        <v>138</v>
      </c>
      <c r="L9075" t="s">
        <v>24590</v>
      </c>
      <c r="M9075" t="s">
        <v>24591</v>
      </c>
      <c r="N9075">
        <v>2.7944444439999998</v>
      </c>
      <c r="O9075">
        <v>0</v>
      </c>
      <c r="P9075">
        <v>0</v>
      </c>
      <c r="Q9075">
        <v>0</v>
      </c>
      <c r="R9075">
        <v>0</v>
      </c>
      <c r="S9075">
        <v>16</v>
      </c>
      <c r="T9075">
        <v>0</v>
      </c>
      <c r="U9075">
        <v>16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135.9751230434824</v>
      </c>
      <c r="AB9075">
        <v>0</v>
      </c>
      <c r="AC9075">
        <v>1868.5104544690776</v>
      </c>
      <c r="AD9075">
        <v>0</v>
      </c>
      <c r="AE9075">
        <v>2004.48557751256</v>
      </c>
    </row>
    <row r="9076" spans="1:31" x14ac:dyDescent="0.3">
      <c r="A9076">
        <v>2644316</v>
      </c>
      <c r="B9076">
        <v>1</v>
      </c>
      <c r="C9076" t="s">
        <v>80</v>
      </c>
      <c r="D9076" t="s">
        <v>100</v>
      </c>
      <c r="E9076" t="s">
        <v>194</v>
      </c>
      <c r="F9076" t="s">
        <v>3906</v>
      </c>
      <c r="G9076" t="s">
        <v>149</v>
      </c>
      <c r="H9076" t="s">
        <v>144</v>
      </c>
      <c r="I9076" t="s">
        <v>136</v>
      </c>
      <c r="J9076" t="s">
        <v>137</v>
      </c>
      <c r="K9076" t="s">
        <v>138</v>
      </c>
      <c r="L9076" t="s">
        <v>24592</v>
      </c>
      <c r="M9076" t="s">
        <v>24593</v>
      </c>
      <c r="N9076">
        <v>0.63888888799999999</v>
      </c>
      <c r="O9076">
        <v>11</v>
      </c>
      <c r="P9076">
        <v>37</v>
      </c>
      <c r="Q9076">
        <v>67</v>
      </c>
      <c r="R9076">
        <v>85</v>
      </c>
      <c r="S9076">
        <v>14</v>
      </c>
      <c r="T9076">
        <v>39</v>
      </c>
      <c r="U9076">
        <v>0</v>
      </c>
      <c r="V9076">
        <v>1</v>
      </c>
      <c r="W9076">
        <v>2.1579617475841277</v>
      </c>
      <c r="X9076">
        <v>5.404070565295604</v>
      </c>
      <c r="Y9076">
        <v>120.39765265218962</v>
      </c>
      <c r="Z9076">
        <v>91.422675122781143</v>
      </c>
      <c r="AA9076">
        <v>61.236932085726409</v>
      </c>
      <c r="AB9076">
        <v>27.623177684227283</v>
      </c>
      <c r="AC9076">
        <v>0</v>
      </c>
      <c r="AD9076">
        <v>3.2618198631308668</v>
      </c>
      <c r="AE9076">
        <v>311.50428972093511</v>
      </c>
    </row>
    <row r="9077" spans="1:31" x14ac:dyDescent="0.3">
      <c r="A9077">
        <v>2644482</v>
      </c>
      <c r="B9077">
        <v>1</v>
      </c>
      <c r="C9077" t="s">
        <v>80</v>
      </c>
      <c r="D9077" t="s">
        <v>106</v>
      </c>
      <c r="E9077" t="s">
        <v>152</v>
      </c>
      <c r="F9077" t="s">
        <v>19979</v>
      </c>
      <c r="G9077" t="s">
        <v>161</v>
      </c>
      <c r="H9077" t="s">
        <v>135</v>
      </c>
      <c r="I9077" t="s">
        <v>136</v>
      </c>
      <c r="J9077" t="s">
        <v>137</v>
      </c>
      <c r="K9077" t="s">
        <v>162</v>
      </c>
      <c r="L9077" t="s">
        <v>24594</v>
      </c>
      <c r="M9077" t="s">
        <v>24595</v>
      </c>
      <c r="N9077">
        <v>3.8691666659999999</v>
      </c>
      <c r="O9077">
        <v>0</v>
      </c>
      <c r="P9077">
        <v>102</v>
      </c>
      <c r="Q9077">
        <v>0</v>
      </c>
      <c r="R9077">
        <v>8</v>
      </c>
      <c r="S9077">
        <v>0</v>
      </c>
      <c r="T9077">
        <v>20</v>
      </c>
      <c r="U9077">
        <v>0</v>
      </c>
      <c r="V9077">
        <v>0</v>
      </c>
      <c r="W9077">
        <v>0</v>
      </c>
      <c r="X9077">
        <v>107.49801695265575</v>
      </c>
      <c r="Y9077">
        <v>0</v>
      </c>
      <c r="Z9077">
        <v>213.46659574186842</v>
      </c>
      <c r="AA9077">
        <v>0</v>
      </c>
      <c r="AB9077">
        <v>82.658686243701865</v>
      </c>
      <c r="AC9077">
        <v>0</v>
      </c>
      <c r="AD9077">
        <v>0</v>
      </c>
      <c r="AE9077">
        <v>403.62329893822601</v>
      </c>
    </row>
    <row r="9078" spans="1:31" x14ac:dyDescent="0.3">
      <c r="A9078">
        <v>2644631</v>
      </c>
      <c r="B9078">
        <v>1</v>
      </c>
      <c r="C9078" t="s">
        <v>80</v>
      </c>
      <c r="D9078" t="s">
        <v>101</v>
      </c>
      <c r="E9078" t="s">
        <v>165</v>
      </c>
      <c r="F9078" t="s">
        <v>24596</v>
      </c>
      <c r="G9078" t="s">
        <v>154</v>
      </c>
      <c r="H9078" t="s">
        <v>135</v>
      </c>
      <c r="I9078" t="s">
        <v>136</v>
      </c>
      <c r="J9078" t="s">
        <v>137</v>
      </c>
      <c r="K9078" t="s">
        <v>138</v>
      </c>
      <c r="L9078" t="s">
        <v>24597</v>
      </c>
      <c r="M9078" t="s">
        <v>24598</v>
      </c>
      <c r="N9078">
        <v>1.028333333</v>
      </c>
      <c r="O9078">
        <v>0</v>
      </c>
      <c r="P9078">
        <v>144</v>
      </c>
      <c r="Q9078">
        <v>0</v>
      </c>
      <c r="R9078">
        <v>0</v>
      </c>
      <c r="S9078">
        <v>0</v>
      </c>
      <c r="T9078">
        <v>5</v>
      </c>
      <c r="U9078">
        <v>0</v>
      </c>
      <c r="V9078">
        <v>0</v>
      </c>
      <c r="W9078">
        <v>0</v>
      </c>
      <c r="X9078">
        <v>48.851840278202204</v>
      </c>
      <c r="Y9078">
        <v>0</v>
      </c>
      <c r="Z9078">
        <v>0</v>
      </c>
      <c r="AA9078">
        <v>0</v>
      </c>
      <c r="AB9078">
        <v>3.5654727117740617</v>
      </c>
      <c r="AC9078">
        <v>0</v>
      </c>
      <c r="AD9078">
        <v>0</v>
      </c>
      <c r="AE9078">
        <v>52.417312989976267</v>
      </c>
    </row>
    <row r="9079" spans="1:31" x14ac:dyDescent="0.3">
      <c r="A9079">
        <v>2645098</v>
      </c>
      <c r="B9079">
        <v>2</v>
      </c>
      <c r="C9079" t="s">
        <v>80</v>
      </c>
      <c r="D9079" t="s">
        <v>111</v>
      </c>
      <c r="E9079" t="s">
        <v>165</v>
      </c>
      <c r="F9079" t="s">
        <v>24599</v>
      </c>
      <c r="G9079" t="s">
        <v>268</v>
      </c>
      <c r="H9079" t="s">
        <v>135</v>
      </c>
      <c r="I9079" t="s">
        <v>136</v>
      </c>
      <c r="J9079" t="s">
        <v>137</v>
      </c>
      <c r="K9079" t="s">
        <v>138</v>
      </c>
      <c r="L9079" t="s">
        <v>23911</v>
      </c>
      <c r="M9079" t="s">
        <v>24600</v>
      </c>
      <c r="N9079">
        <v>0.82250000000000001</v>
      </c>
      <c r="O9079">
        <v>0</v>
      </c>
      <c r="P9079">
        <v>132</v>
      </c>
      <c r="Q9079">
        <v>0</v>
      </c>
      <c r="R9079">
        <v>0</v>
      </c>
      <c r="S9079">
        <v>0</v>
      </c>
      <c r="T9079">
        <v>10</v>
      </c>
      <c r="U9079">
        <v>0</v>
      </c>
      <c r="V9079">
        <v>0</v>
      </c>
      <c r="W9079">
        <v>0</v>
      </c>
      <c r="X9079">
        <v>35.324923284895242</v>
      </c>
      <c r="Y9079">
        <v>0</v>
      </c>
      <c r="Z9079">
        <v>0</v>
      </c>
      <c r="AA9079">
        <v>0</v>
      </c>
      <c r="AB9079">
        <v>4.1910404912349764</v>
      </c>
      <c r="AC9079">
        <v>0</v>
      </c>
      <c r="AD9079">
        <v>0</v>
      </c>
      <c r="AE9079">
        <v>39.515963776130221</v>
      </c>
    </row>
    <row r="9080" spans="1:31" x14ac:dyDescent="0.3">
      <c r="A9080">
        <v>2644502</v>
      </c>
      <c r="B9080">
        <v>1</v>
      </c>
      <c r="C9080" t="s">
        <v>81</v>
      </c>
      <c r="D9080" t="s">
        <v>119</v>
      </c>
      <c r="E9080" t="s">
        <v>194</v>
      </c>
      <c r="F9080" t="s">
        <v>24601</v>
      </c>
      <c r="G9080" t="s">
        <v>149</v>
      </c>
      <c r="H9080" t="s">
        <v>144</v>
      </c>
      <c r="I9080" t="s">
        <v>136</v>
      </c>
      <c r="J9080" t="s">
        <v>137</v>
      </c>
      <c r="K9080" t="s">
        <v>138</v>
      </c>
      <c r="L9080" t="s">
        <v>24602</v>
      </c>
      <c r="M9080" t="s">
        <v>24603</v>
      </c>
      <c r="N9080">
        <v>0.44027777699999998</v>
      </c>
      <c r="O9080">
        <v>9</v>
      </c>
      <c r="P9080">
        <v>8693</v>
      </c>
      <c r="Q9080">
        <v>275</v>
      </c>
      <c r="R9080">
        <v>1001</v>
      </c>
      <c r="S9080">
        <v>22</v>
      </c>
      <c r="T9080">
        <v>849</v>
      </c>
      <c r="U9080">
        <v>0</v>
      </c>
      <c r="V9080">
        <v>1</v>
      </c>
      <c r="W9080">
        <v>1.085178285095</v>
      </c>
      <c r="X9080">
        <v>834.59832835953603</v>
      </c>
      <c r="Y9080">
        <v>918.30063043618975</v>
      </c>
      <c r="Z9080">
        <v>1621.5886706554738</v>
      </c>
      <c r="AA9080">
        <v>255.53656565395016</v>
      </c>
      <c r="AB9080">
        <v>443.07373243734355</v>
      </c>
      <c r="AC9080">
        <v>0</v>
      </c>
      <c r="AD9080">
        <v>1.3762772804743337</v>
      </c>
      <c r="AE9080">
        <v>4075.5593831080628</v>
      </c>
    </row>
    <row r="9081" spans="1:31" x14ac:dyDescent="0.3">
      <c r="A9081">
        <v>2644751</v>
      </c>
      <c r="B9081">
        <v>1</v>
      </c>
      <c r="C9081" t="s">
        <v>80</v>
      </c>
      <c r="D9081" t="s">
        <v>91</v>
      </c>
      <c r="E9081" t="s">
        <v>132</v>
      </c>
      <c r="F9081" t="s">
        <v>24604</v>
      </c>
      <c r="G9081" t="s">
        <v>228</v>
      </c>
      <c r="H9081" t="s">
        <v>135</v>
      </c>
      <c r="I9081" t="s">
        <v>136</v>
      </c>
      <c r="J9081" t="s">
        <v>137</v>
      </c>
      <c r="K9081" t="s">
        <v>138</v>
      </c>
      <c r="L9081" t="s">
        <v>24605</v>
      </c>
      <c r="M9081" t="s">
        <v>24606</v>
      </c>
      <c r="N9081">
        <v>1.8925000000000001</v>
      </c>
      <c r="O9081">
        <v>0</v>
      </c>
      <c r="P9081">
        <v>12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5.6311659045182658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5.6311659045182658</v>
      </c>
    </row>
    <row r="9082" spans="1:31" x14ac:dyDescent="0.3">
      <c r="A9082">
        <v>2644359</v>
      </c>
      <c r="B9082">
        <v>1</v>
      </c>
      <c r="C9082" t="s">
        <v>80</v>
      </c>
      <c r="D9082" t="s">
        <v>96</v>
      </c>
      <c r="E9082" t="s">
        <v>194</v>
      </c>
      <c r="F9082" t="s">
        <v>24607</v>
      </c>
      <c r="G9082" t="s">
        <v>161</v>
      </c>
      <c r="H9082" t="s">
        <v>144</v>
      </c>
      <c r="I9082" t="s">
        <v>136</v>
      </c>
      <c r="J9082" t="s">
        <v>137</v>
      </c>
      <c r="K9082" t="s">
        <v>162</v>
      </c>
      <c r="L9082" t="s">
        <v>24608</v>
      </c>
      <c r="M9082" t="s">
        <v>24609</v>
      </c>
      <c r="N9082">
        <v>7.6675000000000004</v>
      </c>
      <c r="O9082">
        <v>0</v>
      </c>
      <c r="P9082">
        <v>171</v>
      </c>
      <c r="Q9082">
        <v>0</v>
      </c>
      <c r="R9082">
        <v>0</v>
      </c>
      <c r="S9082">
        <v>0</v>
      </c>
      <c r="T9082">
        <v>30</v>
      </c>
      <c r="U9082">
        <v>0</v>
      </c>
      <c r="V9082">
        <v>0</v>
      </c>
      <c r="W9082">
        <v>0</v>
      </c>
      <c r="X9082">
        <v>1079.2399525366</v>
      </c>
      <c r="Y9082">
        <v>0</v>
      </c>
      <c r="Z9082">
        <v>0</v>
      </c>
      <c r="AA9082">
        <v>0</v>
      </c>
      <c r="AB9082">
        <v>355.34850772121405</v>
      </c>
      <c r="AC9082">
        <v>0</v>
      </c>
      <c r="AD9082">
        <v>0</v>
      </c>
      <c r="AE9082">
        <v>1434.5884602578139</v>
      </c>
    </row>
    <row r="9083" spans="1:31" x14ac:dyDescent="0.3">
      <c r="A9083">
        <v>2645192</v>
      </c>
      <c r="B9083">
        <v>1</v>
      </c>
      <c r="C9083" t="s">
        <v>80</v>
      </c>
      <c r="D9083" t="s">
        <v>109</v>
      </c>
      <c r="E9083" t="s">
        <v>194</v>
      </c>
      <c r="F9083" t="s">
        <v>4463</v>
      </c>
      <c r="G9083" t="s">
        <v>149</v>
      </c>
      <c r="H9083" t="s">
        <v>144</v>
      </c>
      <c r="I9083" t="s">
        <v>136</v>
      </c>
      <c r="J9083" t="s">
        <v>137</v>
      </c>
      <c r="K9083" t="s">
        <v>138</v>
      </c>
      <c r="L9083" t="s">
        <v>24610</v>
      </c>
      <c r="M9083" t="s">
        <v>24611</v>
      </c>
      <c r="N9083">
        <v>0.60499999999999998</v>
      </c>
      <c r="O9083">
        <v>0</v>
      </c>
      <c r="P9083">
        <v>67</v>
      </c>
      <c r="Q9083">
        <v>4</v>
      </c>
      <c r="R9083">
        <v>71</v>
      </c>
      <c r="S9083">
        <v>2</v>
      </c>
      <c r="T9083">
        <v>54</v>
      </c>
      <c r="U9083">
        <v>2</v>
      </c>
      <c r="V9083">
        <v>0</v>
      </c>
      <c r="W9083">
        <v>0</v>
      </c>
      <c r="X9083">
        <v>19.449698246353105</v>
      </c>
      <c r="Y9083">
        <v>24.691623777920494</v>
      </c>
      <c r="Z9083">
        <v>95.586775134852942</v>
      </c>
      <c r="AA9083">
        <v>2.7421167822108723</v>
      </c>
      <c r="AB9083">
        <v>31.150140823739562</v>
      </c>
      <c r="AC9083">
        <v>145.79919642318401</v>
      </c>
      <c r="AD9083">
        <v>0</v>
      </c>
      <c r="AE9083">
        <v>319.41955118826098</v>
      </c>
    </row>
    <row r="9084" spans="1:31" x14ac:dyDescent="0.3">
      <c r="A9084">
        <v>2644837</v>
      </c>
      <c r="B9084">
        <v>1</v>
      </c>
      <c r="C9084" t="s">
        <v>80</v>
      </c>
      <c r="D9084" t="s">
        <v>86</v>
      </c>
      <c r="E9084" t="s">
        <v>165</v>
      </c>
      <c r="F9084" t="s">
        <v>966</v>
      </c>
      <c r="G9084" t="s">
        <v>154</v>
      </c>
      <c r="H9084" t="s">
        <v>135</v>
      </c>
      <c r="I9084" t="s">
        <v>136</v>
      </c>
      <c r="J9084" t="s">
        <v>137</v>
      </c>
      <c r="K9084" t="s">
        <v>138</v>
      </c>
      <c r="L9084" t="s">
        <v>24612</v>
      </c>
      <c r="M9084" t="s">
        <v>24613</v>
      </c>
      <c r="N9084">
        <v>0.59666666599999996</v>
      </c>
      <c r="O9084">
        <v>0</v>
      </c>
      <c r="P9084">
        <v>27</v>
      </c>
      <c r="Q9084">
        <v>0</v>
      </c>
      <c r="R9084">
        <v>0</v>
      </c>
      <c r="S9084">
        <v>0</v>
      </c>
      <c r="T9084">
        <v>2</v>
      </c>
      <c r="U9084">
        <v>0</v>
      </c>
      <c r="V9084">
        <v>0</v>
      </c>
      <c r="W9084">
        <v>0</v>
      </c>
      <c r="X9084">
        <v>7.0453684828369054</v>
      </c>
      <c r="Y9084">
        <v>0</v>
      </c>
      <c r="Z9084">
        <v>0</v>
      </c>
      <c r="AA9084">
        <v>0</v>
      </c>
      <c r="AB9084">
        <v>3.0191001228666665</v>
      </c>
      <c r="AC9084">
        <v>0</v>
      </c>
      <c r="AD9084">
        <v>0</v>
      </c>
      <c r="AE9084">
        <v>10.064468605703572</v>
      </c>
    </row>
    <row r="9085" spans="1:31" x14ac:dyDescent="0.3">
      <c r="A9085">
        <v>2644943</v>
      </c>
      <c r="B9085">
        <v>1</v>
      </c>
      <c r="C9085" t="s">
        <v>80</v>
      </c>
      <c r="D9085" t="s">
        <v>98</v>
      </c>
      <c r="E9085" t="s">
        <v>152</v>
      </c>
      <c r="F9085" t="s">
        <v>17822</v>
      </c>
      <c r="G9085" t="s">
        <v>191</v>
      </c>
      <c r="H9085" t="s">
        <v>135</v>
      </c>
      <c r="I9085" t="s">
        <v>136</v>
      </c>
      <c r="J9085" t="s">
        <v>137</v>
      </c>
      <c r="K9085" t="s">
        <v>138</v>
      </c>
      <c r="L9085" t="s">
        <v>24614</v>
      </c>
      <c r="M9085" t="s">
        <v>24615</v>
      </c>
      <c r="N9085">
        <v>0.705555555</v>
      </c>
      <c r="O9085">
        <v>0</v>
      </c>
      <c r="P9085">
        <v>163</v>
      </c>
      <c r="Q9085">
        <v>0</v>
      </c>
      <c r="R9085">
        <v>5</v>
      </c>
      <c r="S9085">
        <v>0</v>
      </c>
      <c r="T9085">
        <v>28</v>
      </c>
      <c r="U9085">
        <v>0</v>
      </c>
      <c r="V9085">
        <v>0</v>
      </c>
      <c r="W9085">
        <v>0</v>
      </c>
      <c r="X9085">
        <v>33.811519856476409</v>
      </c>
      <c r="Y9085">
        <v>0</v>
      </c>
      <c r="Z9085">
        <v>13.60707021312426</v>
      </c>
      <c r="AA9085">
        <v>0</v>
      </c>
      <c r="AB9085">
        <v>16.368660719147886</v>
      </c>
      <c r="AC9085">
        <v>0</v>
      </c>
      <c r="AD9085">
        <v>0</v>
      </c>
      <c r="AE9085">
        <v>63.787250788748551</v>
      </c>
    </row>
    <row r="9086" spans="1:31" x14ac:dyDescent="0.3">
      <c r="A9086">
        <v>2645301</v>
      </c>
      <c r="B9086">
        <v>1</v>
      </c>
      <c r="C9086" t="s">
        <v>81</v>
      </c>
      <c r="D9086" t="s">
        <v>116</v>
      </c>
      <c r="E9086" t="s">
        <v>194</v>
      </c>
      <c r="F9086" t="s">
        <v>5425</v>
      </c>
      <c r="G9086" t="s">
        <v>149</v>
      </c>
      <c r="H9086" t="s">
        <v>144</v>
      </c>
      <c r="I9086" t="s">
        <v>136</v>
      </c>
      <c r="J9086" t="s">
        <v>137</v>
      </c>
      <c r="K9086" t="s">
        <v>138</v>
      </c>
      <c r="L9086" t="s">
        <v>24616</v>
      </c>
      <c r="M9086" t="s">
        <v>24617</v>
      </c>
      <c r="N9086">
        <v>0.13611111100000001</v>
      </c>
      <c r="O9086">
        <v>3</v>
      </c>
      <c r="P9086">
        <v>434</v>
      </c>
      <c r="Q9086">
        <v>19</v>
      </c>
      <c r="R9086">
        <v>23</v>
      </c>
      <c r="S9086">
        <v>14</v>
      </c>
      <c r="T9086">
        <v>27</v>
      </c>
      <c r="U9086">
        <v>1</v>
      </c>
      <c r="V9086">
        <v>0</v>
      </c>
      <c r="W9086">
        <v>0.1000308816031836</v>
      </c>
      <c r="X9086">
        <v>7.9332904778369535</v>
      </c>
      <c r="Y9086">
        <v>19.330875576816513</v>
      </c>
      <c r="Z9086">
        <v>1.4799307706346625</v>
      </c>
      <c r="AA9086">
        <v>18.272483227326958</v>
      </c>
      <c r="AB9086">
        <v>0.81426323551329172</v>
      </c>
      <c r="AC9086">
        <v>0.18514089321146415</v>
      </c>
      <c r="AD9086">
        <v>0</v>
      </c>
      <c r="AE9086">
        <v>48.116015062943028</v>
      </c>
    </row>
    <row r="9087" spans="1:31" x14ac:dyDescent="0.3">
      <c r="A9087">
        <v>2645988</v>
      </c>
      <c r="B9087">
        <v>1</v>
      </c>
      <c r="C9087" t="s">
        <v>80</v>
      </c>
      <c r="D9087" t="s">
        <v>98</v>
      </c>
      <c r="E9087" t="s">
        <v>152</v>
      </c>
      <c r="F9087" t="s">
        <v>15371</v>
      </c>
      <c r="G9087" t="s">
        <v>154</v>
      </c>
      <c r="H9087" t="s">
        <v>135</v>
      </c>
      <c r="I9087" t="s">
        <v>136</v>
      </c>
      <c r="J9087" t="s">
        <v>137</v>
      </c>
      <c r="K9087" t="s">
        <v>138</v>
      </c>
      <c r="L9087" t="s">
        <v>24618</v>
      </c>
      <c r="M9087" t="s">
        <v>24619</v>
      </c>
      <c r="N9087">
        <v>0.79416666599999997</v>
      </c>
      <c r="O9087">
        <v>0</v>
      </c>
      <c r="P9087">
        <v>138</v>
      </c>
      <c r="Q9087">
        <v>0</v>
      </c>
      <c r="R9087">
        <v>1</v>
      </c>
      <c r="S9087">
        <v>0</v>
      </c>
      <c r="T9087">
        <v>9</v>
      </c>
      <c r="U9087">
        <v>0</v>
      </c>
      <c r="V9087">
        <v>0</v>
      </c>
      <c r="W9087">
        <v>0</v>
      </c>
      <c r="X9087">
        <v>15.649162711477837</v>
      </c>
      <c r="Y9087">
        <v>0</v>
      </c>
      <c r="Z9087">
        <v>1.6129112659363929</v>
      </c>
      <c r="AA9087">
        <v>0</v>
      </c>
      <c r="AB9087">
        <v>1.8786555734313368</v>
      </c>
      <c r="AC9087">
        <v>0</v>
      </c>
      <c r="AD9087">
        <v>0</v>
      </c>
      <c r="AE9087">
        <v>19.140729550845567</v>
      </c>
    </row>
    <row r="9088" spans="1:31" x14ac:dyDescent="0.3">
      <c r="A9088">
        <v>2645324</v>
      </c>
      <c r="B9088">
        <v>1</v>
      </c>
      <c r="C9088" t="s">
        <v>80</v>
      </c>
      <c r="D9088" t="s">
        <v>84</v>
      </c>
      <c r="E9088" t="s">
        <v>141</v>
      </c>
      <c r="F9088" t="s">
        <v>24620</v>
      </c>
      <c r="G9088" t="s">
        <v>220</v>
      </c>
      <c r="H9088" t="s">
        <v>144</v>
      </c>
      <c r="I9088" t="s">
        <v>136</v>
      </c>
      <c r="J9088" t="s">
        <v>137</v>
      </c>
      <c r="K9088" t="s">
        <v>162</v>
      </c>
      <c r="L9088" t="s">
        <v>24621</v>
      </c>
      <c r="M9088" t="s">
        <v>24622</v>
      </c>
      <c r="N9088">
        <v>3.724444444</v>
      </c>
      <c r="O9088">
        <v>0</v>
      </c>
      <c r="P9088">
        <v>1059</v>
      </c>
      <c r="Q9088">
        <v>0</v>
      </c>
      <c r="R9088">
        <v>0</v>
      </c>
      <c r="S9088">
        <v>0</v>
      </c>
      <c r="T9088">
        <v>43</v>
      </c>
      <c r="U9088">
        <v>0</v>
      </c>
      <c r="V9088">
        <v>0</v>
      </c>
      <c r="W9088">
        <v>0</v>
      </c>
      <c r="X9088">
        <v>901.62222852780519</v>
      </c>
      <c r="Y9088">
        <v>0</v>
      </c>
      <c r="Z9088">
        <v>0</v>
      </c>
      <c r="AA9088">
        <v>0</v>
      </c>
      <c r="AB9088">
        <v>445.39605898725256</v>
      </c>
      <c r="AC9088">
        <v>0</v>
      </c>
      <c r="AD9088">
        <v>0</v>
      </c>
      <c r="AE9088">
        <v>1347.0182875150576</v>
      </c>
    </row>
    <row r="9089" spans="1:31" x14ac:dyDescent="0.3">
      <c r="A9089">
        <v>2645948</v>
      </c>
      <c r="B9089">
        <v>1</v>
      </c>
      <c r="C9089" t="s">
        <v>80</v>
      </c>
      <c r="D9089" t="s">
        <v>106</v>
      </c>
      <c r="E9089" t="s">
        <v>141</v>
      </c>
      <c r="F9089" t="s">
        <v>24623</v>
      </c>
      <c r="G9089" t="s">
        <v>606</v>
      </c>
      <c r="H9089" t="s">
        <v>144</v>
      </c>
      <c r="I9089" t="s">
        <v>136</v>
      </c>
      <c r="J9089" t="s">
        <v>137</v>
      </c>
      <c r="K9089" t="s">
        <v>138</v>
      </c>
      <c r="L9089" t="s">
        <v>24624</v>
      </c>
      <c r="M9089" t="s">
        <v>24625</v>
      </c>
      <c r="N9089">
        <v>2.403888888</v>
      </c>
      <c r="O9089">
        <v>0</v>
      </c>
      <c r="P9089">
        <v>0</v>
      </c>
      <c r="Q9089">
        <v>0</v>
      </c>
      <c r="R9089">
        <v>5</v>
      </c>
      <c r="S9089">
        <v>0</v>
      </c>
      <c r="T9089">
        <v>6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39.68233585127156</v>
      </c>
      <c r="AA9089">
        <v>0</v>
      </c>
      <c r="AB9089">
        <v>53.898887032664078</v>
      </c>
      <c r="AC9089">
        <v>0</v>
      </c>
      <c r="AD9089">
        <v>0</v>
      </c>
      <c r="AE9089">
        <v>93.581222883935638</v>
      </c>
    </row>
    <row r="9090" spans="1:31" x14ac:dyDescent="0.3">
      <c r="A9090">
        <v>2645616</v>
      </c>
      <c r="B9090">
        <v>1</v>
      </c>
      <c r="C9090" t="s">
        <v>80</v>
      </c>
      <c r="D9090" t="s">
        <v>95</v>
      </c>
      <c r="E9090" t="s">
        <v>132</v>
      </c>
      <c r="F9090" t="s">
        <v>711</v>
      </c>
      <c r="G9090" t="s">
        <v>268</v>
      </c>
      <c r="H9090" t="s">
        <v>135</v>
      </c>
      <c r="I9090" t="s">
        <v>136</v>
      </c>
      <c r="J9090" t="s">
        <v>137</v>
      </c>
      <c r="K9090" t="s">
        <v>138</v>
      </c>
      <c r="L9090" t="s">
        <v>24626</v>
      </c>
      <c r="M9090" t="s">
        <v>24627</v>
      </c>
      <c r="N9090">
        <v>4.659166666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0.76462832028821071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0.76462832028821071</v>
      </c>
    </row>
    <row r="9091" spans="1:31" x14ac:dyDescent="0.3">
      <c r="A9091">
        <v>2645702</v>
      </c>
      <c r="B9091">
        <v>1</v>
      </c>
      <c r="C9091" t="s">
        <v>81</v>
      </c>
      <c r="D9091" t="s">
        <v>117</v>
      </c>
      <c r="E9091" t="s">
        <v>141</v>
      </c>
      <c r="F9091" t="s">
        <v>24628</v>
      </c>
      <c r="G9091" t="s">
        <v>143</v>
      </c>
      <c r="H9091" t="s">
        <v>144</v>
      </c>
      <c r="I9091" t="s">
        <v>136</v>
      </c>
      <c r="J9091" t="s">
        <v>137</v>
      </c>
      <c r="K9091" t="s">
        <v>138</v>
      </c>
      <c r="L9091" t="s">
        <v>24629</v>
      </c>
      <c r="M9091" t="s">
        <v>24630</v>
      </c>
      <c r="N9091">
        <v>3.1547222220000002</v>
      </c>
      <c r="O9091">
        <v>0</v>
      </c>
      <c r="P9091">
        <v>86</v>
      </c>
      <c r="Q9091">
        <v>0</v>
      </c>
      <c r="R9091">
        <v>10</v>
      </c>
      <c r="S9091">
        <v>0</v>
      </c>
      <c r="T9091">
        <v>6</v>
      </c>
      <c r="U9091">
        <v>0</v>
      </c>
      <c r="V9091">
        <v>0</v>
      </c>
      <c r="W9091">
        <v>0</v>
      </c>
      <c r="X9091">
        <v>31.391955501452767</v>
      </c>
      <c r="Y9091">
        <v>0</v>
      </c>
      <c r="Z9091">
        <v>0.99013580720695671</v>
      </c>
      <c r="AA9091">
        <v>0</v>
      </c>
      <c r="AB9091">
        <v>8.1180353383236543</v>
      </c>
      <c r="AC9091">
        <v>0</v>
      </c>
      <c r="AD9091">
        <v>0</v>
      </c>
      <c r="AE9091">
        <v>40.500126646983375</v>
      </c>
    </row>
    <row r="9092" spans="1:31" x14ac:dyDescent="0.3">
      <c r="A9092">
        <v>2645556</v>
      </c>
      <c r="B9092">
        <v>1</v>
      </c>
      <c r="C9092" t="s">
        <v>80</v>
      </c>
      <c r="D9092" t="s">
        <v>84</v>
      </c>
      <c r="E9092" t="s">
        <v>181</v>
      </c>
      <c r="F9092" t="s">
        <v>24631</v>
      </c>
      <c r="G9092" t="s">
        <v>562</v>
      </c>
      <c r="H9092" t="s">
        <v>144</v>
      </c>
      <c r="I9092" t="s">
        <v>241</v>
      </c>
      <c r="J9092" t="s">
        <v>137</v>
      </c>
      <c r="K9092" t="s">
        <v>138</v>
      </c>
      <c r="L9092" t="s">
        <v>24632</v>
      </c>
      <c r="M9092" t="s">
        <v>24633</v>
      </c>
      <c r="N9092">
        <v>3.4166665999999998E-2</v>
      </c>
      <c r="O9092">
        <v>0</v>
      </c>
      <c r="P9092">
        <v>4264</v>
      </c>
      <c r="Q9092">
        <v>0</v>
      </c>
      <c r="R9092">
        <v>0</v>
      </c>
      <c r="S9092">
        <v>0</v>
      </c>
      <c r="T9092">
        <v>175</v>
      </c>
      <c r="U9092">
        <v>0</v>
      </c>
      <c r="V9092">
        <v>0</v>
      </c>
      <c r="W9092">
        <v>0</v>
      </c>
      <c r="X9092">
        <v>39.472838637290039</v>
      </c>
      <c r="Y9092">
        <v>0</v>
      </c>
      <c r="Z9092">
        <v>0</v>
      </c>
      <c r="AA9092">
        <v>0</v>
      </c>
      <c r="AB9092">
        <v>10.809867441091471</v>
      </c>
      <c r="AC9092">
        <v>0</v>
      </c>
      <c r="AD9092">
        <v>0</v>
      </c>
      <c r="AE9092">
        <v>50.282706078381509</v>
      </c>
    </row>
    <row r="9093" spans="1:31" x14ac:dyDescent="0.3">
      <c r="A9093">
        <v>2645344</v>
      </c>
      <c r="B9093">
        <v>1</v>
      </c>
      <c r="C9093" t="s">
        <v>80</v>
      </c>
      <c r="D9093" t="s">
        <v>105</v>
      </c>
      <c r="E9093" t="s">
        <v>141</v>
      </c>
      <c r="F9093" t="s">
        <v>7003</v>
      </c>
      <c r="G9093" t="s">
        <v>143</v>
      </c>
      <c r="H9093" t="s">
        <v>144</v>
      </c>
      <c r="I9093" t="s">
        <v>136</v>
      </c>
      <c r="J9093" t="s">
        <v>137</v>
      </c>
      <c r="K9093" t="s">
        <v>138</v>
      </c>
      <c r="L9093" t="s">
        <v>24634</v>
      </c>
      <c r="M9093" t="s">
        <v>24635</v>
      </c>
      <c r="N9093">
        <v>2.2441666659999999</v>
      </c>
      <c r="O9093">
        <v>0</v>
      </c>
      <c r="P9093">
        <v>192</v>
      </c>
      <c r="Q9093">
        <v>0</v>
      </c>
      <c r="R9093">
        <v>18</v>
      </c>
      <c r="S9093">
        <v>0</v>
      </c>
      <c r="T9093">
        <v>11</v>
      </c>
      <c r="U9093">
        <v>0</v>
      </c>
      <c r="V9093">
        <v>0</v>
      </c>
      <c r="W9093">
        <v>0</v>
      </c>
      <c r="X9093">
        <v>109.22694387106843</v>
      </c>
      <c r="Y9093">
        <v>0</v>
      </c>
      <c r="Z9093">
        <v>11.952646798492665</v>
      </c>
      <c r="AA9093">
        <v>0</v>
      </c>
      <c r="AB9093">
        <v>22.816986763374693</v>
      </c>
      <c r="AC9093">
        <v>0</v>
      </c>
      <c r="AD9093">
        <v>0</v>
      </c>
      <c r="AE9093">
        <v>143.99657743293579</v>
      </c>
    </row>
    <row r="9094" spans="1:31" x14ac:dyDescent="0.3">
      <c r="A9094">
        <v>2645530</v>
      </c>
      <c r="B9094">
        <v>1</v>
      </c>
      <c r="C9094" t="s">
        <v>80</v>
      </c>
      <c r="D9094" t="s">
        <v>98</v>
      </c>
      <c r="E9094" t="s">
        <v>132</v>
      </c>
      <c r="F9094" t="s">
        <v>24636</v>
      </c>
      <c r="G9094" t="s">
        <v>268</v>
      </c>
      <c r="H9094" t="s">
        <v>135</v>
      </c>
      <c r="I9094" t="s">
        <v>136</v>
      </c>
      <c r="J9094" t="s">
        <v>137</v>
      </c>
      <c r="K9094" t="s">
        <v>138</v>
      </c>
      <c r="L9094" t="s">
        <v>24637</v>
      </c>
      <c r="M9094" t="s">
        <v>24638</v>
      </c>
      <c r="N9094">
        <v>4.1777777770000002</v>
      </c>
      <c r="O9094">
        <v>0</v>
      </c>
      <c r="P9094">
        <v>1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1.1899192350375001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1.1899192350375001</v>
      </c>
    </row>
    <row r="9095" spans="1:31" x14ac:dyDescent="0.3">
      <c r="A9095">
        <v>2645430</v>
      </c>
      <c r="B9095">
        <v>1</v>
      </c>
      <c r="C9095" t="s">
        <v>80</v>
      </c>
      <c r="D9095" t="s">
        <v>106</v>
      </c>
      <c r="E9095" t="s">
        <v>152</v>
      </c>
      <c r="F9095" t="s">
        <v>24639</v>
      </c>
      <c r="G9095" t="s">
        <v>220</v>
      </c>
      <c r="H9095" t="s">
        <v>135</v>
      </c>
      <c r="I9095" t="s">
        <v>136</v>
      </c>
      <c r="J9095" t="s">
        <v>137</v>
      </c>
      <c r="K9095" t="s">
        <v>162</v>
      </c>
      <c r="L9095" t="s">
        <v>24640</v>
      </c>
      <c r="M9095" t="s">
        <v>24641</v>
      </c>
      <c r="N9095">
        <v>5.0316666659999996</v>
      </c>
      <c r="O9095">
        <v>0</v>
      </c>
      <c r="P9095">
        <v>183</v>
      </c>
      <c r="Q9095">
        <v>0</v>
      </c>
      <c r="R9095">
        <v>8</v>
      </c>
      <c r="S9095">
        <v>0</v>
      </c>
      <c r="T9095">
        <v>33</v>
      </c>
      <c r="U9095">
        <v>0</v>
      </c>
      <c r="V9095">
        <v>0</v>
      </c>
      <c r="W9095">
        <v>0</v>
      </c>
      <c r="X9095">
        <v>225.63029200654563</v>
      </c>
      <c r="Y9095">
        <v>0</v>
      </c>
      <c r="Z9095">
        <v>118.09234455686209</v>
      </c>
      <c r="AA9095">
        <v>0</v>
      </c>
      <c r="AB9095">
        <v>241.78393579908183</v>
      </c>
      <c r="AC9095">
        <v>0</v>
      </c>
      <c r="AD9095">
        <v>0</v>
      </c>
      <c r="AE9095">
        <v>585.50657236248958</v>
      </c>
    </row>
    <row r="9096" spans="1:31" x14ac:dyDescent="0.3">
      <c r="A9096">
        <v>2646071</v>
      </c>
      <c r="B9096">
        <v>1</v>
      </c>
      <c r="C9096" t="s">
        <v>80</v>
      </c>
      <c r="D9096" t="s">
        <v>84</v>
      </c>
      <c r="E9096" t="s">
        <v>214</v>
      </c>
      <c r="F9096" t="s">
        <v>24642</v>
      </c>
      <c r="G9096" t="s">
        <v>428</v>
      </c>
      <c r="H9096" t="s">
        <v>135</v>
      </c>
      <c r="I9096" t="s">
        <v>136</v>
      </c>
      <c r="J9096" t="s">
        <v>137</v>
      </c>
      <c r="K9096" t="s">
        <v>138</v>
      </c>
      <c r="L9096" t="s">
        <v>24643</v>
      </c>
      <c r="M9096" t="s">
        <v>24644</v>
      </c>
      <c r="N9096">
        <v>7.3794444439999998</v>
      </c>
      <c r="O9096">
        <v>0</v>
      </c>
      <c r="P9096">
        <v>60</v>
      </c>
      <c r="Q9096">
        <v>0</v>
      </c>
      <c r="R9096">
        <v>0</v>
      </c>
      <c r="S9096">
        <v>0</v>
      </c>
      <c r="T9096">
        <v>1</v>
      </c>
      <c r="U9096">
        <v>0</v>
      </c>
      <c r="V9096">
        <v>0</v>
      </c>
      <c r="W9096">
        <v>0</v>
      </c>
      <c r="X9096">
        <v>100.58591065254369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100.58591065254369</v>
      </c>
    </row>
    <row r="9097" spans="1:31" x14ac:dyDescent="0.3">
      <c r="A9097">
        <v>2645327</v>
      </c>
      <c r="B9097">
        <v>1</v>
      </c>
      <c r="C9097" t="s">
        <v>81</v>
      </c>
      <c r="D9097" t="s">
        <v>127</v>
      </c>
      <c r="E9097" t="s">
        <v>147</v>
      </c>
      <c r="F9097" t="s">
        <v>24645</v>
      </c>
      <c r="G9097" t="s">
        <v>220</v>
      </c>
      <c r="H9097" t="s">
        <v>144</v>
      </c>
      <c r="I9097" t="s">
        <v>136</v>
      </c>
      <c r="J9097" t="s">
        <v>137</v>
      </c>
      <c r="K9097" t="s">
        <v>162</v>
      </c>
      <c r="L9097" t="s">
        <v>24646</v>
      </c>
      <c r="M9097" t="s">
        <v>24647</v>
      </c>
      <c r="N9097">
        <v>5.0522222220000002</v>
      </c>
      <c r="O9097">
        <v>1</v>
      </c>
      <c r="P9097">
        <v>112</v>
      </c>
      <c r="Q9097">
        <v>12</v>
      </c>
      <c r="R9097">
        <v>142</v>
      </c>
      <c r="S9097">
        <v>3</v>
      </c>
      <c r="T9097">
        <v>18</v>
      </c>
      <c r="U9097">
        <v>0</v>
      </c>
      <c r="V9097">
        <v>1</v>
      </c>
      <c r="W9097">
        <v>10.466258556584185</v>
      </c>
      <c r="X9097">
        <v>121.68871388042145</v>
      </c>
      <c r="Y9097">
        <v>89.642575915358464</v>
      </c>
      <c r="Z9097">
        <v>750.8714977226399</v>
      </c>
      <c r="AA9097">
        <v>273.82026676346368</v>
      </c>
      <c r="AB9097">
        <v>139.1206614254464</v>
      </c>
      <c r="AC9097">
        <v>0</v>
      </c>
      <c r="AD9097">
        <v>930.53000483317714</v>
      </c>
      <c r="AE9097">
        <v>2316.1399790970909</v>
      </c>
    </row>
    <row r="9098" spans="1:31" x14ac:dyDescent="0.3">
      <c r="A9098">
        <v>2645490</v>
      </c>
      <c r="B9098">
        <v>1</v>
      </c>
      <c r="C9098" t="s">
        <v>81</v>
      </c>
      <c r="D9098" t="s">
        <v>119</v>
      </c>
      <c r="E9098" t="s">
        <v>194</v>
      </c>
      <c r="F9098" t="s">
        <v>9644</v>
      </c>
      <c r="G9098" t="s">
        <v>149</v>
      </c>
      <c r="H9098" t="s">
        <v>144</v>
      </c>
      <c r="I9098" t="s">
        <v>136</v>
      </c>
      <c r="J9098" t="s">
        <v>137</v>
      </c>
      <c r="K9098" t="s">
        <v>138</v>
      </c>
      <c r="L9098" t="s">
        <v>24648</v>
      </c>
      <c r="M9098" t="s">
        <v>24649</v>
      </c>
      <c r="N9098">
        <v>0.4975</v>
      </c>
      <c r="O9098">
        <v>3</v>
      </c>
      <c r="P9098">
        <v>513</v>
      </c>
      <c r="Q9098">
        <v>59</v>
      </c>
      <c r="R9098">
        <v>125</v>
      </c>
      <c r="S9098">
        <v>3</v>
      </c>
      <c r="T9098">
        <v>20</v>
      </c>
      <c r="U9098">
        <v>0</v>
      </c>
      <c r="V9098">
        <v>0</v>
      </c>
      <c r="W9098">
        <v>0.40806323697000002</v>
      </c>
      <c r="X9098">
        <v>51.475242600483703</v>
      </c>
      <c r="Y9098">
        <v>158.83278839782761</v>
      </c>
      <c r="Z9098">
        <v>344.84277029301279</v>
      </c>
      <c r="AA9098">
        <v>9.0100131050066476</v>
      </c>
      <c r="AB9098">
        <v>6.0325267468688146</v>
      </c>
      <c r="AC9098">
        <v>0</v>
      </c>
      <c r="AD9098">
        <v>0</v>
      </c>
      <c r="AE9098">
        <v>570.6014043801697</v>
      </c>
    </row>
    <row r="9099" spans="1:31" x14ac:dyDescent="0.3">
      <c r="A9099">
        <v>2645991</v>
      </c>
      <c r="B9099">
        <v>1</v>
      </c>
      <c r="C9099" t="s">
        <v>81</v>
      </c>
      <c r="D9099" t="s">
        <v>120</v>
      </c>
      <c r="E9099" t="s">
        <v>165</v>
      </c>
      <c r="F9099" t="s">
        <v>24650</v>
      </c>
      <c r="G9099" t="s">
        <v>224</v>
      </c>
      <c r="H9099" t="s">
        <v>135</v>
      </c>
      <c r="I9099" t="s">
        <v>136</v>
      </c>
      <c r="J9099" t="s">
        <v>137</v>
      </c>
      <c r="K9099" t="s">
        <v>138</v>
      </c>
      <c r="L9099" t="s">
        <v>24651</v>
      </c>
      <c r="M9099" t="s">
        <v>24652</v>
      </c>
      <c r="N9099">
        <v>1.9824999999999999</v>
      </c>
      <c r="O9099">
        <v>0</v>
      </c>
      <c r="P9099">
        <v>35</v>
      </c>
      <c r="Q9099">
        <v>0</v>
      </c>
      <c r="R9099">
        <v>2</v>
      </c>
      <c r="S9099">
        <v>0</v>
      </c>
      <c r="T9099">
        <v>8</v>
      </c>
      <c r="U9099">
        <v>0</v>
      </c>
      <c r="V9099">
        <v>0</v>
      </c>
      <c r="W9099">
        <v>0</v>
      </c>
      <c r="X9099">
        <v>23.506228939141362</v>
      </c>
      <c r="Y9099">
        <v>0</v>
      </c>
      <c r="Z9099">
        <v>6.1581641965075562</v>
      </c>
      <c r="AA9099">
        <v>0</v>
      </c>
      <c r="AB9099">
        <v>13.490357390119044</v>
      </c>
      <c r="AC9099">
        <v>0</v>
      </c>
      <c r="AD9099">
        <v>0</v>
      </c>
      <c r="AE9099">
        <v>43.154750525767966</v>
      </c>
    </row>
    <row r="9100" spans="1:31" x14ac:dyDescent="0.3">
      <c r="A9100">
        <v>2645513</v>
      </c>
      <c r="B9100">
        <v>1</v>
      </c>
      <c r="C9100" t="s">
        <v>80</v>
      </c>
      <c r="D9100" t="s">
        <v>91</v>
      </c>
      <c r="E9100" t="s">
        <v>194</v>
      </c>
      <c r="F9100" t="s">
        <v>344</v>
      </c>
      <c r="G9100" t="s">
        <v>149</v>
      </c>
      <c r="H9100" t="s">
        <v>144</v>
      </c>
      <c r="I9100" t="s">
        <v>136</v>
      </c>
      <c r="J9100" t="s">
        <v>137</v>
      </c>
      <c r="K9100" t="s">
        <v>138</v>
      </c>
      <c r="L9100" t="s">
        <v>24653</v>
      </c>
      <c r="M9100" t="s">
        <v>24654</v>
      </c>
      <c r="N9100">
        <v>0.54333333299999997</v>
      </c>
      <c r="O9100">
        <v>1</v>
      </c>
      <c r="P9100">
        <v>0</v>
      </c>
      <c r="Q9100">
        <v>51</v>
      </c>
      <c r="R9100">
        <v>19</v>
      </c>
      <c r="S9100">
        <v>35</v>
      </c>
      <c r="T9100">
        <v>9</v>
      </c>
      <c r="U9100">
        <v>1</v>
      </c>
      <c r="V9100">
        <v>0</v>
      </c>
      <c r="W9100">
        <v>0.57379163537283195</v>
      </c>
      <c r="X9100">
        <v>0</v>
      </c>
      <c r="Y9100">
        <v>479.95153623025618</v>
      </c>
      <c r="Z9100">
        <v>17.643377986747193</v>
      </c>
      <c r="AA9100">
        <v>256.21551253655724</v>
      </c>
      <c r="AB9100">
        <v>10.692006176277332</v>
      </c>
      <c r="AC9100">
        <v>89.125793773522688</v>
      </c>
      <c r="AD9100">
        <v>0</v>
      </c>
      <c r="AE9100">
        <v>854.20201833873352</v>
      </c>
    </row>
    <row r="9101" spans="1:31" x14ac:dyDescent="0.3">
      <c r="A9101">
        <v>2645613</v>
      </c>
      <c r="B9101">
        <v>1</v>
      </c>
      <c r="C9101" t="s">
        <v>81</v>
      </c>
      <c r="D9101" t="s">
        <v>127</v>
      </c>
      <c r="E9101" t="s">
        <v>214</v>
      </c>
      <c r="F9101" t="s">
        <v>24655</v>
      </c>
      <c r="G9101" t="s">
        <v>428</v>
      </c>
      <c r="H9101" t="s">
        <v>135</v>
      </c>
      <c r="I9101" t="s">
        <v>136</v>
      </c>
      <c r="J9101" t="s">
        <v>137</v>
      </c>
      <c r="K9101" t="s">
        <v>138</v>
      </c>
      <c r="L9101" t="s">
        <v>24656</v>
      </c>
      <c r="M9101" t="s">
        <v>24657</v>
      </c>
      <c r="N9101">
        <v>2.1691666660000002</v>
      </c>
      <c r="O9101">
        <v>0</v>
      </c>
      <c r="P9101">
        <v>35</v>
      </c>
      <c r="Q9101">
        <v>0</v>
      </c>
      <c r="R9101">
        <v>0</v>
      </c>
      <c r="S9101">
        <v>0</v>
      </c>
      <c r="T9101">
        <v>5</v>
      </c>
      <c r="U9101">
        <v>0</v>
      </c>
      <c r="V9101">
        <v>0</v>
      </c>
      <c r="W9101">
        <v>0</v>
      </c>
      <c r="X9101">
        <v>22.039319619582798</v>
      </c>
      <c r="Y9101">
        <v>0</v>
      </c>
      <c r="Z9101">
        <v>0</v>
      </c>
      <c r="AA9101">
        <v>0</v>
      </c>
      <c r="AB9101">
        <v>28.218789138399927</v>
      </c>
      <c r="AC9101">
        <v>0</v>
      </c>
      <c r="AD9101">
        <v>0</v>
      </c>
      <c r="AE9101">
        <v>50.258108757982725</v>
      </c>
    </row>
    <row r="9102" spans="1:31" x14ac:dyDescent="0.3">
      <c r="A9102">
        <v>2645321</v>
      </c>
      <c r="B9102">
        <v>1</v>
      </c>
      <c r="C9102" t="s">
        <v>81</v>
      </c>
      <c r="D9102" t="s">
        <v>112</v>
      </c>
      <c r="E9102" t="s">
        <v>141</v>
      </c>
      <c r="F9102" t="s">
        <v>24658</v>
      </c>
      <c r="G9102" t="s">
        <v>143</v>
      </c>
      <c r="H9102" t="s">
        <v>144</v>
      </c>
      <c r="I9102" t="s">
        <v>136</v>
      </c>
      <c r="J9102" t="s">
        <v>137</v>
      </c>
      <c r="K9102" t="s">
        <v>138</v>
      </c>
      <c r="L9102" t="s">
        <v>24659</v>
      </c>
      <c r="M9102" t="s">
        <v>24660</v>
      </c>
      <c r="N9102">
        <v>2.2994444440000001</v>
      </c>
      <c r="O9102">
        <v>0</v>
      </c>
      <c r="P9102">
        <v>53</v>
      </c>
      <c r="Q9102">
        <v>0</v>
      </c>
      <c r="R9102">
        <v>7</v>
      </c>
      <c r="S9102">
        <v>1</v>
      </c>
      <c r="T9102">
        <v>2</v>
      </c>
      <c r="U9102">
        <v>0</v>
      </c>
      <c r="V9102">
        <v>0</v>
      </c>
      <c r="W9102">
        <v>0</v>
      </c>
      <c r="X9102">
        <v>19.550965586393588</v>
      </c>
      <c r="Y9102">
        <v>0</v>
      </c>
      <c r="Z9102">
        <v>9.1799200426585621</v>
      </c>
      <c r="AA9102">
        <v>147.82629525895263</v>
      </c>
      <c r="AB9102">
        <v>0.47613593619519201</v>
      </c>
      <c r="AC9102">
        <v>0</v>
      </c>
      <c r="AD9102">
        <v>0</v>
      </c>
      <c r="AE9102">
        <v>177.03331682419997</v>
      </c>
    </row>
    <row r="9103" spans="1:31" x14ac:dyDescent="0.3">
      <c r="A9103">
        <v>2645404</v>
      </c>
      <c r="B9103">
        <v>1</v>
      </c>
      <c r="C9103" t="s">
        <v>80</v>
      </c>
      <c r="D9103" t="s">
        <v>101</v>
      </c>
      <c r="E9103" t="s">
        <v>165</v>
      </c>
      <c r="F9103" t="s">
        <v>24661</v>
      </c>
      <c r="G9103" t="s">
        <v>154</v>
      </c>
      <c r="H9103" t="s">
        <v>135</v>
      </c>
      <c r="I9103" t="s">
        <v>136</v>
      </c>
      <c r="J9103" t="s">
        <v>137</v>
      </c>
      <c r="K9103" t="s">
        <v>138</v>
      </c>
      <c r="L9103" t="s">
        <v>24662</v>
      </c>
      <c r="M9103" t="s">
        <v>24663</v>
      </c>
      <c r="N9103">
        <v>2.667777777</v>
      </c>
      <c r="O9103">
        <v>0</v>
      </c>
      <c r="P9103">
        <v>35</v>
      </c>
      <c r="Q9103">
        <v>0</v>
      </c>
      <c r="R9103">
        <v>0</v>
      </c>
      <c r="S9103">
        <v>0</v>
      </c>
      <c r="T9103">
        <v>4</v>
      </c>
      <c r="U9103">
        <v>0</v>
      </c>
      <c r="V9103">
        <v>0</v>
      </c>
      <c r="W9103">
        <v>0</v>
      </c>
      <c r="X9103">
        <v>19.147128985097023</v>
      </c>
      <c r="Y9103">
        <v>0</v>
      </c>
      <c r="Z9103">
        <v>0</v>
      </c>
      <c r="AA9103">
        <v>0</v>
      </c>
      <c r="AB9103">
        <v>35.764703019491769</v>
      </c>
      <c r="AC9103">
        <v>0</v>
      </c>
      <c r="AD9103">
        <v>0</v>
      </c>
      <c r="AE9103">
        <v>54.911832004588788</v>
      </c>
    </row>
    <row r="9104" spans="1:31" x14ac:dyDescent="0.3">
      <c r="A9104">
        <v>2646054</v>
      </c>
      <c r="B9104">
        <v>1</v>
      </c>
      <c r="C9104" t="s">
        <v>81</v>
      </c>
      <c r="D9104" t="s">
        <v>122</v>
      </c>
      <c r="E9104" t="s">
        <v>165</v>
      </c>
      <c r="F9104" t="s">
        <v>24664</v>
      </c>
      <c r="G9104" t="s">
        <v>224</v>
      </c>
      <c r="H9104" t="s">
        <v>135</v>
      </c>
      <c r="I9104" t="s">
        <v>136</v>
      </c>
      <c r="J9104" t="s">
        <v>137</v>
      </c>
      <c r="K9104" t="s">
        <v>138</v>
      </c>
      <c r="L9104" t="s">
        <v>24665</v>
      </c>
      <c r="M9104" t="s">
        <v>24666</v>
      </c>
      <c r="N9104">
        <v>1.0347222220000001</v>
      </c>
      <c r="O9104">
        <v>0</v>
      </c>
      <c r="P9104">
        <v>72</v>
      </c>
      <c r="Q9104">
        <v>0</v>
      </c>
      <c r="R9104">
        <v>0</v>
      </c>
      <c r="S9104">
        <v>0</v>
      </c>
      <c r="T9104">
        <v>6</v>
      </c>
      <c r="U9104">
        <v>0</v>
      </c>
      <c r="V9104">
        <v>0</v>
      </c>
      <c r="W9104">
        <v>0</v>
      </c>
      <c r="X9104">
        <v>10.017560816936994</v>
      </c>
      <c r="Y9104">
        <v>0</v>
      </c>
      <c r="Z9104">
        <v>0</v>
      </c>
      <c r="AA9104">
        <v>0</v>
      </c>
      <c r="AB9104">
        <v>0.7413533173454252</v>
      </c>
      <c r="AC9104">
        <v>0</v>
      </c>
      <c r="AD9104">
        <v>0</v>
      </c>
      <c r="AE9104">
        <v>10.758914134282419</v>
      </c>
    </row>
    <row r="9105" spans="1:31" x14ac:dyDescent="0.3">
      <c r="A9105">
        <v>2645945</v>
      </c>
      <c r="B9105">
        <v>1</v>
      </c>
      <c r="C9105" t="s">
        <v>80</v>
      </c>
      <c r="D9105" t="s">
        <v>105</v>
      </c>
      <c r="E9105" t="s">
        <v>165</v>
      </c>
      <c r="F9105" t="s">
        <v>515</v>
      </c>
      <c r="G9105" t="s">
        <v>467</v>
      </c>
      <c r="H9105" t="s">
        <v>135</v>
      </c>
      <c r="I9105" t="s">
        <v>136</v>
      </c>
      <c r="J9105" t="s">
        <v>137</v>
      </c>
      <c r="K9105" t="s">
        <v>138</v>
      </c>
      <c r="L9105" t="s">
        <v>24667</v>
      </c>
      <c r="M9105" t="s">
        <v>24668</v>
      </c>
      <c r="N9105">
        <v>1.6419444439999999</v>
      </c>
      <c r="O9105">
        <v>0</v>
      </c>
      <c r="P9105">
        <v>74</v>
      </c>
      <c r="Q9105">
        <v>0</v>
      </c>
      <c r="R9105">
        <v>0</v>
      </c>
      <c r="S9105">
        <v>0</v>
      </c>
      <c r="T9105">
        <v>3</v>
      </c>
      <c r="U9105">
        <v>0</v>
      </c>
      <c r="V9105">
        <v>0</v>
      </c>
      <c r="W9105">
        <v>0</v>
      </c>
      <c r="X9105">
        <v>27.061432401018312</v>
      </c>
      <c r="Y9105">
        <v>0</v>
      </c>
      <c r="Z9105">
        <v>0</v>
      </c>
      <c r="AA9105">
        <v>0</v>
      </c>
      <c r="AB9105">
        <v>0.46581278850905306</v>
      </c>
      <c r="AC9105">
        <v>0</v>
      </c>
      <c r="AD9105">
        <v>0</v>
      </c>
      <c r="AE9105">
        <v>27.527245189527363</v>
      </c>
    </row>
    <row r="9106" spans="1:31" x14ac:dyDescent="0.3">
      <c r="A9106">
        <v>2645258</v>
      </c>
      <c r="B9106">
        <v>1</v>
      </c>
      <c r="C9106" t="s">
        <v>80</v>
      </c>
      <c r="D9106" t="s">
        <v>83</v>
      </c>
      <c r="E9106" t="s">
        <v>152</v>
      </c>
      <c r="F9106" t="s">
        <v>24669</v>
      </c>
      <c r="G9106" t="s">
        <v>191</v>
      </c>
      <c r="H9106" t="s">
        <v>135</v>
      </c>
      <c r="I9106" t="s">
        <v>136</v>
      </c>
      <c r="J9106" t="s">
        <v>137</v>
      </c>
      <c r="K9106" t="s">
        <v>138</v>
      </c>
      <c r="L9106" t="s">
        <v>24670</v>
      </c>
      <c r="M9106" t="s">
        <v>24671</v>
      </c>
      <c r="N9106">
        <v>2.9361111110000002</v>
      </c>
      <c r="O9106">
        <v>0</v>
      </c>
      <c r="P9106">
        <v>543</v>
      </c>
      <c r="Q9106">
        <v>0</v>
      </c>
      <c r="R9106">
        <v>1</v>
      </c>
      <c r="S9106">
        <v>0</v>
      </c>
      <c r="T9106">
        <v>65</v>
      </c>
      <c r="U9106">
        <v>0</v>
      </c>
      <c r="V9106">
        <v>0</v>
      </c>
      <c r="W9106">
        <v>0</v>
      </c>
      <c r="X9106">
        <v>425.18778905754749</v>
      </c>
      <c r="Y9106">
        <v>0</v>
      </c>
      <c r="Z9106">
        <v>3.7349439624859029</v>
      </c>
      <c r="AA9106">
        <v>0</v>
      </c>
      <c r="AB9106">
        <v>132.39779497909046</v>
      </c>
      <c r="AC9106">
        <v>0</v>
      </c>
      <c r="AD9106">
        <v>0</v>
      </c>
      <c r="AE9106">
        <v>561.3205279991239</v>
      </c>
    </row>
    <row r="9107" spans="1:31" x14ac:dyDescent="0.3">
      <c r="A9107">
        <v>2645905</v>
      </c>
      <c r="B9107">
        <v>1</v>
      </c>
      <c r="C9107" t="s">
        <v>80</v>
      </c>
      <c r="D9107" t="s">
        <v>97</v>
      </c>
      <c r="E9107" t="s">
        <v>132</v>
      </c>
      <c r="F9107" t="s">
        <v>24672</v>
      </c>
      <c r="G9107" t="s">
        <v>268</v>
      </c>
      <c r="H9107" t="s">
        <v>135</v>
      </c>
      <c r="I9107" t="s">
        <v>136</v>
      </c>
      <c r="J9107" t="s">
        <v>137</v>
      </c>
      <c r="K9107" t="s">
        <v>138</v>
      </c>
      <c r="L9107" t="s">
        <v>24673</v>
      </c>
      <c r="M9107" t="s">
        <v>24674</v>
      </c>
      <c r="N9107">
        <v>0.81222222200000005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5.2985605697496004E-2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5.2985605697496004E-2</v>
      </c>
    </row>
    <row r="9108" spans="1:31" x14ac:dyDescent="0.3">
      <c r="A9108">
        <v>2645862</v>
      </c>
      <c r="B9108">
        <v>1</v>
      </c>
      <c r="C9108" t="s">
        <v>80</v>
      </c>
      <c r="D9108" t="s">
        <v>98</v>
      </c>
      <c r="E9108" t="s">
        <v>141</v>
      </c>
      <c r="F9108" t="s">
        <v>2641</v>
      </c>
      <c r="G9108" t="s">
        <v>448</v>
      </c>
      <c r="H9108" t="s">
        <v>144</v>
      </c>
      <c r="I9108" t="s">
        <v>136</v>
      </c>
      <c r="J9108" t="s">
        <v>137</v>
      </c>
      <c r="K9108" t="s">
        <v>138</v>
      </c>
      <c r="L9108" t="s">
        <v>24675</v>
      </c>
      <c r="M9108" t="s">
        <v>24676</v>
      </c>
      <c r="N9108">
        <v>0.73722222199999998</v>
      </c>
      <c r="O9108">
        <v>0</v>
      </c>
      <c r="P9108">
        <v>361</v>
      </c>
      <c r="Q9108">
        <v>2</v>
      </c>
      <c r="R9108">
        <v>340</v>
      </c>
      <c r="S9108">
        <v>1</v>
      </c>
      <c r="T9108">
        <v>155</v>
      </c>
      <c r="U9108">
        <v>0</v>
      </c>
      <c r="V9108">
        <v>0</v>
      </c>
      <c r="W9108">
        <v>0</v>
      </c>
      <c r="X9108">
        <v>140.01794678303153</v>
      </c>
      <c r="Y9108">
        <v>12.045919017281584</v>
      </c>
      <c r="Z9108">
        <v>547.86553097690796</v>
      </c>
      <c r="AA9108">
        <v>23.934255566878779</v>
      </c>
      <c r="AB9108">
        <v>230.01232310299139</v>
      </c>
      <c r="AC9108">
        <v>0</v>
      </c>
      <c r="AD9108">
        <v>0</v>
      </c>
      <c r="AE9108">
        <v>953.87597544709115</v>
      </c>
    </row>
    <row r="9109" spans="1:31" x14ac:dyDescent="0.3">
      <c r="A9109">
        <v>2645619</v>
      </c>
      <c r="B9109">
        <v>1</v>
      </c>
      <c r="C9109" t="s">
        <v>80</v>
      </c>
      <c r="D9109" t="s">
        <v>85</v>
      </c>
      <c r="E9109" t="s">
        <v>132</v>
      </c>
      <c r="F9109" t="s">
        <v>13068</v>
      </c>
      <c r="G9109" t="s">
        <v>134</v>
      </c>
      <c r="H9109" t="s">
        <v>135</v>
      </c>
      <c r="I9109" t="s">
        <v>136</v>
      </c>
      <c r="J9109" t="s">
        <v>137</v>
      </c>
      <c r="K9109" t="s">
        <v>138</v>
      </c>
      <c r="L9109" t="s">
        <v>24677</v>
      </c>
      <c r="M9109" t="s">
        <v>24678</v>
      </c>
      <c r="N9109">
        <v>4.1519444439999997</v>
      </c>
      <c r="O9109">
        <v>0</v>
      </c>
      <c r="P9109">
        <v>13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18.2873299120855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18.2873299120855</v>
      </c>
    </row>
    <row r="9110" spans="1:31" x14ac:dyDescent="0.3">
      <c r="A9110">
        <v>2645221</v>
      </c>
      <c r="B9110">
        <v>1</v>
      </c>
      <c r="C9110" t="s">
        <v>80</v>
      </c>
      <c r="D9110" t="s">
        <v>99</v>
      </c>
      <c r="E9110" t="s">
        <v>152</v>
      </c>
      <c r="F9110" t="s">
        <v>848</v>
      </c>
      <c r="G9110" t="s">
        <v>191</v>
      </c>
      <c r="H9110" t="s">
        <v>135</v>
      </c>
      <c r="I9110" t="s">
        <v>136</v>
      </c>
      <c r="J9110" t="s">
        <v>137</v>
      </c>
      <c r="K9110" t="s">
        <v>138</v>
      </c>
      <c r="L9110" t="s">
        <v>24679</v>
      </c>
      <c r="M9110" t="s">
        <v>24680</v>
      </c>
      <c r="N9110">
        <v>0.57805555500000005</v>
      </c>
      <c r="O9110">
        <v>0</v>
      </c>
      <c r="P9110">
        <v>231</v>
      </c>
      <c r="Q9110">
        <v>0</v>
      </c>
      <c r="R9110">
        <v>0</v>
      </c>
      <c r="S9110">
        <v>0</v>
      </c>
      <c r="T9110">
        <v>19</v>
      </c>
      <c r="U9110">
        <v>0</v>
      </c>
      <c r="V9110">
        <v>0</v>
      </c>
      <c r="W9110">
        <v>0</v>
      </c>
      <c r="X9110">
        <v>36.403615678565629</v>
      </c>
      <c r="Y9110">
        <v>0</v>
      </c>
      <c r="Z9110">
        <v>0</v>
      </c>
      <c r="AA9110">
        <v>0</v>
      </c>
      <c r="AB9110">
        <v>5.8939687209971305</v>
      </c>
      <c r="AC9110">
        <v>0</v>
      </c>
      <c r="AD9110">
        <v>0</v>
      </c>
      <c r="AE9110">
        <v>42.297584399562759</v>
      </c>
    </row>
    <row r="9111" spans="1:31" x14ac:dyDescent="0.3">
      <c r="A9111">
        <v>2646031</v>
      </c>
      <c r="B9111">
        <v>1</v>
      </c>
      <c r="C9111" t="s">
        <v>80</v>
      </c>
      <c r="D9111" t="s">
        <v>107</v>
      </c>
      <c r="E9111" t="s">
        <v>165</v>
      </c>
      <c r="F9111" t="s">
        <v>24681</v>
      </c>
      <c r="G9111" t="s">
        <v>224</v>
      </c>
      <c r="H9111" t="s">
        <v>135</v>
      </c>
      <c r="I9111" t="s">
        <v>136</v>
      </c>
      <c r="J9111" t="s">
        <v>137</v>
      </c>
      <c r="K9111" t="s">
        <v>138</v>
      </c>
      <c r="L9111" t="s">
        <v>24682</v>
      </c>
      <c r="M9111" t="s">
        <v>24683</v>
      </c>
      <c r="N9111">
        <v>1.8725000000000001</v>
      </c>
      <c r="O9111">
        <v>0</v>
      </c>
      <c r="P9111">
        <v>0</v>
      </c>
      <c r="Q9111">
        <v>0</v>
      </c>
      <c r="R9111">
        <v>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13.624761299587028</v>
      </c>
      <c r="AA9111">
        <v>0</v>
      </c>
      <c r="AB9111">
        <v>0</v>
      </c>
      <c r="AC9111">
        <v>0</v>
      </c>
      <c r="AD9111">
        <v>0</v>
      </c>
      <c r="AE9111">
        <v>13.624761299587028</v>
      </c>
    </row>
    <row r="9112" spans="1:31" x14ac:dyDescent="0.3">
      <c r="A9112">
        <v>2645284</v>
      </c>
      <c r="B9112">
        <v>1</v>
      </c>
      <c r="C9112" t="s">
        <v>80</v>
      </c>
      <c r="D9112" t="s">
        <v>94</v>
      </c>
      <c r="E9112" t="s">
        <v>141</v>
      </c>
      <c r="F9112" t="s">
        <v>24020</v>
      </c>
      <c r="G9112" t="s">
        <v>143</v>
      </c>
      <c r="H9112" t="s">
        <v>144</v>
      </c>
      <c r="I9112" t="s">
        <v>136</v>
      </c>
      <c r="J9112" t="s">
        <v>137</v>
      </c>
      <c r="K9112" t="s">
        <v>138</v>
      </c>
      <c r="L9112" t="s">
        <v>24684</v>
      </c>
      <c r="M9112" t="s">
        <v>24685</v>
      </c>
      <c r="N9112">
        <v>5.2608333329999999</v>
      </c>
      <c r="O9112">
        <v>0</v>
      </c>
      <c r="P9112">
        <v>80</v>
      </c>
      <c r="Q9112">
        <v>0</v>
      </c>
      <c r="R9112">
        <v>3</v>
      </c>
      <c r="S9112">
        <v>0</v>
      </c>
      <c r="T9112">
        <v>5</v>
      </c>
      <c r="U9112">
        <v>0</v>
      </c>
      <c r="V9112">
        <v>0</v>
      </c>
      <c r="W9112">
        <v>0</v>
      </c>
      <c r="X9112">
        <v>52.321349829884383</v>
      </c>
      <c r="Y9112">
        <v>0</v>
      </c>
      <c r="Z9112">
        <v>17.14741074297077</v>
      </c>
      <c r="AA9112">
        <v>0</v>
      </c>
      <c r="AB9112">
        <v>13.30460918450146</v>
      </c>
      <c r="AC9112">
        <v>0</v>
      </c>
      <c r="AD9112">
        <v>0</v>
      </c>
      <c r="AE9112">
        <v>82.773369757356619</v>
      </c>
    </row>
    <row r="9113" spans="1:31" x14ac:dyDescent="0.3">
      <c r="A9113">
        <v>2645341</v>
      </c>
      <c r="B9113">
        <v>1</v>
      </c>
      <c r="C9113" t="s">
        <v>81</v>
      </c>
      <c r="D9113" t="s">
        <v>113</v>
      </c>
      <c r="E9113" t="s">
        <v>165</v>
      </c>
      <c r="F9113" t="s">
        <v>24686</v>
      </c>
      <c r="G9113" t="s">
        <v>224</v>
      </c>
      <c r="H9113" t="s">
        <v>135</v>
      </c>
      <c r="I9113" t="s">
        <v>136</v>
      </c>
      <c r="J9113" t="s">
        <v>137</v>
      </c>
      <c r="K9113" t="s">
        <v>138</v>
      </c>
      <c r="L9113" t="s">
        <v>24687</v>
      </c>
      <c r="M9113" t="s">
        <v>346</v>
      </c>
      <c r="N9113">
        <v>1.991666666</v>
      </c>
      <c r="O9113">
        <v>0</v>
      </c>
      <c r="P9113">
        <v>2</v>
      </c>
      <c r="Q9113">
        <v>0</v>
      </c>
      <c r="R9113">
        <v>4</v>
      </c>
      <c r="S9113">
        <v>0</v>
      </c>
      <c r="T9113">
        <v>6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6.5760709533103192</v>
      </c>
      <c r="AA9113">
        <v>0</v>
      </c>
      <c r="AB9113">
        <v>45.597062280814512</v>
      </c>
      <c r="AC9113">
        <v>0</v>
      </c>
      <c r="AD9113">
        <v>0</v>
      </c>
      <c r="AE9113">
        <v>52.173133234124833</v>
      </c>
    </row>
    <row r="9114" spans="1:31" x14ac:dyDescent="0.3">
      <c r="A9114">
        <v>2645925</v>
      </c>
      <c r="B9114">
        <v>1</v>
      </c>
      <c r="C9114" t="s">
        <v>80</v>
      </c>
      <c r="D9114" t="s">
        <v>98</v>
      </c>
      <c r="E9114" t="s">
        <v>141</v>
      </c>
      <c r="F9114" t="s">
        <v>24688</v>
      </c>
      <c r="G9114" t="s">
        <v>143</v>
      </c>
      <c r="H9114" t="s">
        <v>144</v>
      </c>
      <c r="I9114" t="s">
        <v>136</v>
      </c>
      <c r="J9114" t="s">
        <v>137</v>
      </c>
      <c r="K9114" t="s">
        <v>138</v>
      </c>
      <c r="L9114" t="s">
        <v>24689</v>
      </c>
      <c r="M9114" t="s">
        <v>278</v>
      </c>
      <c r="N9114">
        <v>0.86916666600000003</v>
      </c>
      <c r="O9114">
        <v>0</v>
      </c>
      <c r="P9114">
        <v>190</v>
      </c>
      <c r="Q9114">
        <v>0</v>
      </c>
      <c r="R9114">
        <v>2</v>
      </c>
      <c r="S9114">
        <v>0</v>
      </c>
      <c r="T9114">
        <v>25</v>
      </c>
      <c r="U9114">
        <v>1</v>
      </c>
      <c r="V9114">
        <v>0</v>
      </c>
      <c r="W9114">
        <v>0</v>
      </c>
      <c r="X9114">
        <v>23.892051553459364</v>
      </c>
      <c r="Y9114">
        <v>0</v>
      </c>
      <c r="Z9114">
        <v>2.7148558177162974</v>
      </c>
      <c r="AA9114">
        <v>0</v>
      </c>
      <c r="AB9114">
        <v>10.807206878299406</v>
      </c>
      <c r="AC9114">
        <v>82.084630934204995</v>
      </c>
      <c r="AD9114">
        <v>0</v>
      </c>
      <c r="AE9114">
        <v>119.49874518368006</v>
      </c>
    </row>
    <row r="9115" spans="1:31" x14ac:dyDescent="0.3">
      <c r="A9115">
        <v>2645207</v>
      </c>
      <c r="B9115">
        <v>1</v>
      </c>
      <c r="C9115" t="s">
        <v>80</v>
      </c>
      <c r="D9115" t="s">
        <v>109</v>
      </c>
      <c r="E9115" t="s">
        <v>194</v>
      </c>
      <c r="F9115" t="s">
        <v>24690</v>
      </c>
      <c r="G9115" t="s">
        <v>149</v>
      </c>
      <c r="H9115" t="s">
        <v>144</v>
      </c>
      <c r="I9115" t="s">
        <v>136</v>
      </c>
      <c r="J9115" t="s">
        <v>137</v>
      </c>
      <c r="K9115" t="s">
        <v>138</v>
      </c>
      <c r="L9115" t="s">
        <v>24691</v>
      </c>
      <c r="M9115" t="s">
        <v>24692</v>
      </c>
      <c r="N9115">
        <v>6.8611111000000002E-2</v>
      </c>
      <c r="O9115">
        <v>0</v>
      </c>
      <c r="P9115">
        <v>725</v>
      </c>
      <c r="Q9115">
        <v>1</v>
      </c>
      <c r="R9115">
        <v>134</v>
      </c>
      <c r="S9115">
        <v>9</v>
      </c>
      <c r="T9115">
        <v>164</v>
      </c>
      <c r="U9115">
        <v>0</v>
      </c>
      <c r="V9115">
        <v>0</v>
      </c>
      <c r="W9115">
        <v>0</v>
      </c>
      <c r="X9115">
        <v>10.145823660908098</v>
      </c>
      <c r="Y9115">
        <v>0</v>
      </c>
      <c r="Z9115">
        <v>17.666408156168192</v>
      </c>
      <c r="AA9115">
        <v>4.9298294435867414</v>
      </c>
      <c r="AB9115">
        <v>9.0898889250738097</v>
      </c>
      <c r="AC9115">
        <v>0</v>
      </c>
      <c r="AD9115">
        <v>0</v>
      </c>
      <c r="AE9115">
        <v>41.831950185736837</v>
      </c>
    </row>
    <row r="9116" spans="1:31" x14ac:dyDescent="0.3">
      <c r="A9116">
        <v>2645370</v>
      </c>
      <c r="B9116">
        <v>1</v>
      </c>
      <c r="C9116" t="s">
        <v>81</v>
      </c>
      <c r="D9116" t="s">
        <v>118</v>
      </c>
      <c r="E9116" t="s">
        <v>147</v>
      </c>
      <c r="F9116" t="s">
        <v>24693</v>
      </c>
      <c r="G9116" t="s">
        <v>220</v>
      </c>
      <c r="H9116" t="s">
        <v>144</v>
      </c>
      <c r="I9116" t="s">
        <v>136</v>
      </c>
      <c r="J9116" t="s">
        <v>137</v>
      </c>
      <c r="K9116" t="s">
        <v>162</v>
      </c>
      <c r="L9116" t="s">
        <v>24694</v>
      </c>
      <c r="M9116" t="s">
        <v>24695</v>
      </c>
      <c r="N9116">
        <v>7.2294444440000003</v>
      </c>
      <c r="O9116">
        <v>2</v>
      </c>
      <c r="P9116">
        <v>1205</v>
      </c>
      <c r="Q9116">
        <v>3</v>
      </c>
      <c r="R9116">
        <v>61</v>
      </c>
      <c r="S9116">
        <v>1</v>
      </c>
      <c r="T9116">
        <v>89</v>
      </c>
      <c r="U9116">
        <v>0</v>
      </c>
      <c r="V9116">
        <v>0</v>
      </c>
      <c r="W9116">
        <v>3.9229631133211114</v>
      </c>
      <c r="X9116">
        <v>2089.0449337735763</v>
      </c>
      <c r="Y9116">
        <v>266.86806157266886</v>
      </c>
      <c r="Z9116">
        <v>1367.6845966138792</v>
      </c>
      <c r="AA9116">
        <v>96.689672468210162</v>
      </c>
      <c r="AB9116">
        <v>567.32285581355632</v>
      </c>
      <c r="AC9116">
        <v>0</v>
      </c>
      <c r="AD9116">
        <v>0</v>
      </c>
      <c r="AE9116">
        <v>4391.5330833552116</v>
      </c>
    </row>
    <row r="9117" spans="1:31" x14ac:dyDescent="0.3">
      <c r="A9117">
        <v>2645376</v>
      </c>
      <c r="B9117">
        <v>1</v>
      </c>
      <c r="C9117" t="s">
        <v>81</v>
      </c>
      <c r="D9117" t="s">
        <v>117</v>
      </c>
      <c r="E9117" t="s">
        <v>132</v>
      </c>
      <c r="F9117" t="s">
        <v>24696</v>
      </c>
      <c r="G9117" t="s">
        <v>134</v>
      </c>
      <c r="H9117" t="s">
        <v>135</v>
      </c>
      <c r="I9117" t="s">
        <v>136</v>
      </c>
      <c r="J9117" t="s">
        <v>137</v>
      </c>
      <c r="K9117" t="s">
        <v>138</v>
      </c>
      <c r="L9117" t="s">
        <v>24697</v>
      </c>
      <c r="M9117" t="s">
        <v>24698</v>
      </c>
      <c r="N9117">
        <v>0.94277777699999998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1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2.1530405304222224</v>
      </c>
      <c r="AC9117">
        <v>0</v>
      </c>
      <c r="AD9117">
        <v>0</v>
      </c>
      <c r="AE9117">
        <v>2.1530405304222224</v>
      </c>
    </row>
    <row r="9118" spans="1:31" x14ac:dyDescent="0.3">
      <c r="A9118">
        <v>2646063</v>
      </c>
      <c r="B9118">
        <v>1</v>
      </c>
      <c r="C9118" t="s">
        <v>80</v>
      </c>
      <c r="D9118" t="s">
        <v>83</v>
      </c>
      <c r="E9118" t="s">
        <v>132</v>
      </c>
      <c r="F9118" t="s">
        <v>24699</v>
      </c>
      <c r="G9118" t="s">
        <v>268</v>
      </c>
      <c r="H9118" t="s">
        <v>135</v>
      </c>
      <c r="I9118" t="s">
        <v>136</v>
      </c>
      <c r="J9118" t="s">
        <v>137</v>
      </c>
      <c r="K9118" t="s">
        <v>138</v>
      </c>
      <c r="L9118" t="s">
        <v>24700</v>
      </c>
      <c r="M9118" t="s">
        <v>24701</v>
      </c>
      <c r="N9118">
        <v>1.0338888879999999</v>
      </c>
      <c r="O9118">
        <v>0</v>
      </c>
      <c r="P9118">
        <v>3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0.88320593099357225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0.88320593099357225</v>
      </c>
    </row>
    <row r="9119" spans="1:31" x14ac:dyDescent="0.3">
      <c r="A9119">
        <v>2645854</v>
      </c>
      <c r="B9119">
        <v>1</v>
      </c>
      <c r="C9119" t="s">
        <v>81</v>
      </c>
      <c r="D9119" t="s">
        <v>118</v>
      </c>
      <c r="E9119" t="s">
        <v>141</v>
      </c>
      <c r="F9119" t="s">
        <v>24702</v>
      </c>
      <c r="G9119" t="s">
        <v>143</v>
      </c>
      <c r="H9119" t="s">
        <v>144</v>
      </c>
      <c r="I9119" t="s">
        <v>136</v>
      </c>
      <c r="J9119" t="s">
        <v>137</v>
      </c>
      <c r="K9119" t="s">
        <v>138</v>
      </c>
      <c r="L9119" t="s">
        <v>24703</v>
      </c>
      <c r="M9119" t="s">
        <v>24704</v>
      </c>
      <c r="N9119">
        <v>1.2175</v>
      </c>
      <c r="O9119">
        <v>0</v>
      </c>
      <c r="P9119">
        <v>6</v>
      </c>
      <c r="Q9119">
        <v>0</v>
      </c>
      <c r="R9119">
        <v>8</v>
      </c>
      <c r="S9119">
        <v>0</v>
      </c>
      <c r="T9119">
        <v>4</v>
      </c>
      <c r="U9119">
        <v>0</v>
      </c>
      <c r="V9119">
        <v>0</v>
      </c>
      <c r="W9119">
        <v>0</v>
      </c>
      <c r="X9119">
        <v>5.1890550982924468</v>
      </c>
      <c r="Y9119">
        <v>0</v>
      </c>
      <c r="Z9119">
        <v>18.669822527705051</v>
      </c>
      <c r="AA9119">
        <v>0</v>
      </c>
      <c r="AB9119">
        <v>7.778286613101816</v>
      </c>
      <c r="AC9119">
        <v>0</v>
      </c>
      <c r="AD9119">
        <v>0</v>
      </c>
      <c r="AE9119">
        <v>31.637164239099313</v>
      </c>
    </row>
    <row r="9120" spans="1:31" x14ac:dyDescent="0.3">
      <c r="A9120">
        <v>2645416</v>
      </c>
      <c r="B9120">
        <v>1</v>
      </c>
      <c r="C9120" t="s">
        <v>81</v>
      </c>
      <c r="D9120" t="s">
        <v>121</v>
      </c>
      <c r="E9120" t="s">
        <v>141</v>
      </c>
      <c r="F9120" t="s">
        <v>24705</v>
      </c>
      <c r="G9120" t="s">
        <v>149</v>
      </c>
      <c r="H9120" t="s">
        <v>144</v>
      </c>
      <c r="I9120" t="s">
        <v>136</v>
      </c>
      <c r="J9120" t="s">
        <v>137</v>
      </c>
      <c r="K9120" t="s">
        <v>138</v>
      </c>
      <c r="L9120" t="s">
        <v>24706</v>
      </c>
      <c r="M9120" t="s">
        <v>24707</v>
      </c>
      <c r="N9120">
        <v>1.048888888</v>
      </c>
      <c r="O9120">
        <v>1</v>
      </c>
      <c r="P9120">
        <v>464</v>
      </c>
      <c r="Q9120">
        <v>0</v>
      </c>
      <c r="R9120">
        <v>120</v>
      </c>
      <c r="S9120">
        <v>0</v>
      </c>
      <c r="T9120">
        <v>72</v>
      </c>
      <c r="U9120">
        <v>0</v>
      </c>
      <c r="V9120">
        <v>0</v>
      </c>
      <c r="W9120">
        <v>0.28027466679944441</v>
      </c>
      <c r="X9120">
        <v>84.5166617615522</v>
      </c>
      <c r="Y9120">
        <v>0</v>
      </c>
      <c r="Z9120">
        <v>72.453776173991301</v>
      </c>
      <c r="AA9120">
        <v>0</v>
      </c>
      <c r="AB9120">
        <v>48.819837624636151</v>
      </c>
      <c r="AC9120">
        <v>0</v>
      </c>
      <c r="AD9120">
        <v>0</v>
      </c>
      <c r="AE9120">
        <v>206.07055022697909</v>
      </c>
    </row>
    <row r="9121" spans="1:31" x14ac:dyDescent="0.3">
      <c r="A9121">
        <v>2645602</v>
      </c>
      <c r="B9121">
        <v>1</v>
      </c>
      <c r="C9121" t="s">
        <v>81</v>
      </c>
      <c r="D9121" t="s">
        <v>119</v>
      </c>
      <c r="E9121" t="s">
        <v>165</v>
      </c>
      <c r="F9121" t="s">
        <v>24708</v>
      </c>
      <c r="G9121" t="s">
        <v>224</v>
      </c>
      <c r="H9121" t="s">
        <v>135</v>
      </c>
      <c r="I9121" t="s">
        <v>136</v>
      </c>
      <c r="J9121" t="s">
        <v>137</v>
      </c>
      <c r="K9121" t="s">
        <v>138</v>
      </c>
      <c r="L9121" t="s">
        <v>24709</v>
      </c>
      <c r="M9121" t="s">
        <v>24710</v>
      </c>
      <c r="N9121">
        <v>0.74777777700000003</v>
      </c>
      <c r="O9121">
        <v>0</v>
      </c>
      <c r="P9121">
        <v>2</v>
      </c>
      <c r="Q9121">
        <v>0</v>
      </c>
      <c r="R9121">
        <v>1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0.38929934387273335</v>
      </c>
      <c r="Y9121">
        <v>0</v>
      </c>
      <c r="Z9121">
        <v>1.2417285915366725</v>
      </c>
      <c r="AA9121">
        <v>0</v>
      </c>
      <c r="AB9121">
        <v>0</v>
      </c>
      <c r="AC9121">
        <v>0</v>
      </c>
      <c r="AD9121">
        <v>0</v>
      </c>
      <c r="AE9121">
        <v>1.6310279354094059</v>
      </c>
    </row>
    <row r="9122" spans="1:31" x14ac:dyDescent="0.3">
      <c r="A9122">
        <v>2645622</v>
      </c>
      <c r="B9122">
        <v>1</v>
      </c>
      <c r="C9122" t="s">
        <v>80</v>
      </c>
      <c r="D9122" t="s">
        <v>98</v>
      </c>
      <c r="E9122" t="s">
        <v>152</v>
      </c>
      <c r="F9122" t="s">
        <v>24711</v>
      </c>
      <c r="G9122" t="s">
        <v>191</v>
      </c>
      <c r="H9122" t="s">
        <v>135</v>
      </c>
      <c r="I9122" t="s">
        <v>136</v>
      </c>
      <c r="J9122" t="s">
        <v>137</v>
      </c>
      <c r="K9122" t="s">
        <v>138</v>
      </c>
      <c r="L9122" t="s">
        <v>24712</v>
      </c>
      <c r="M9122" t="s">
        <v>24713</v>
      </c>
      <c r="N9122">
        <v>4.9538888879999998</v>
      </c>
      <c r="O9122">
        <v>0</v>
      </c>
      <c r="P9122">
        <v>65</v>
      </c>
      <c r="Q9122">
        <v>0</v>
      </c>
      <c r="R9122">
        <v>22</v>
      </c>
      <c r="S9122">
        <v>0</v>
      </c>
      <c r="T9122">
        <v>13</v>
      </c>
      <c r="U9122">
        <v>0</v>
      </c>
      <c r="V9122">
        <v>0</v>
      </c>
      <c r="W9122">
        <v>0</v>
      </c>
      <c r="X9122">
        <v>69.094912847554383</v>
      </c>
      <c r="Y9122">
        <v>0</v>
      </c>
      <c r="Z9122">
        <v>133.07720656620418</v>
      </c>
      <c r="AA9122">
        <v>0</v>
      </c>
      <c r="AB9122">
        <v>41.10172675669719</v>
      </c>
      <c r="AC9122">
        <v>0</v>
      </c>
      <c r="AD9122">
        <v>0</v>
      </c>
      <c r="AE9122">
        <v>243.27384617045576</v>
      </c>
    </row>
    <row r="9123" spans="1:31" x14ac:dyDescent="0.3">
      <c r="A9123">
        <v>2645456</v>
      </c>
      <c r="B9123">
        <v>1</v>
      </c>
      <c r="C9123" t="s">
        <v>81</v>
      </c>
      <c r="D9123" t="s">
        <v>112</v>
      </c>
      <c r="E9123" t="s">
        <v>132</v>
      </c>
      <c r="F9123" t="s">
        <v>24714</v>
      </c>
      <c r="G9123" t="s">
        <v>268</v>
      </c>
      <c r="H9123" t="s">
        <v>135</v>
      </c>
      <c r="I9123" t="s">
        <v>136</v>
      </c>
      <c r="J9123" t="s">
        <v>137</v>
      </c>
      <c r="K9123" t="s">
        <v>138</v>
      </c>
      <c r="L9123" t="s">
        <v>24715</v>
      </c>
      <c r="M9123" t="s">
        <v>24716</v>
      </c>
      <c r="N9123">
        <v>3.1527777769999998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1.288587084501376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1.288587084501376</v>
      </c>
    </row>
    <row r="9124" spans="1:31" x14ac:dyDescent="0.3">
      <c r="A9124">
        <v>2645479</v>
      </c>
      <c r="B9124">
        <v>1</v>
      </c>
      <c r="C9124" t="s">
        <v>81</v>
      </c>
      <c r="D9124" t="s">
        <v>123</v>
      </c>
      <c r="E9124" t="s">
        <v>165</v>
      </c>
      <c r="F9124" t="s">
        <v>8681</v>
      </c>
      <c r="G9124" t="s">
        <v>224</v>
      </c>
      <c r="H9124" t="s">
        <v>135</v>
      </c>
      <c r="I9124" t="s">
        <v>136</v>
      </c>
      <c r="J9124" t="s">
        <v>137</v>
      </c>
      <c r="K9124" t="s">
        <v>138</v>
      </c>
      <c r="L9124" t="s">
        <v>24717</v>
      </c>
      <c r="M9124" t="s">
        <v>24718</v>
      </c>
      <c r="N9124">
        <v>2.275833333</v>
      </c>
      <c r="O9124">
        <v>0</v>
      </c>
      <c r="P9124">
        <v>215</v>
      </c>
      <c r="Q9124">
        <v>0</v>
      </c>
      <c r="R9124">
        <v>0</v>
      </c>
      <c r="S9124">
        <v>0</v>
      </c>
      <c r="T9124">
        <v>7</v>
      </c>
      <c r="U9124">
        <v>0</v>
      </c>
      <c r="V9124">
        <v>0</v>
      </c>
      <c r="W9124">
        <v>0</v>
      </c>
      <c r="X9124">
        <v>107.8901445813317</v>
      </c>
      <c r="Y9124">
        <v>0</v>
      </c>
      <c r="Z9124">
        <v>0</v>
      </c>
      <c r="AA9124">
        <v>0</v>
      </c>
      <c r="AB9124">
        <v>23.253498356436534</v>
      </c>
      <c r="AC9124">
        <v>0</v>
      </c>
      <c r="AD9124">
        <v>0</v>
      </c>
      <c r="AE9124">
        <v>131.14364293776822</v>
      </c>
    </row>
    <row r="9125" spans="1:31" x14ac:dyDescent="0.3">
      <c r="A9125">
        <v>2645977</v>
      </c>
      <c r="B9125">
        <v>1</v>
      </c>
      <c r="C9125" t="s">
        <v>80</v>
      </c>
      <c r="D9125" t="s">
        <v>85</v>
      </c>
      <c r="E9125" t="s">
        <v>165</v>
      </c>
      <c r="F9125" t="s">
        <v>24719</v>
      </c>
      <c r="G9125" t="s">
        <v>428</v>
      </c>
      <c r="H9125" t="s">
        <v>135</v>
      </c>
      <c r="I9125" t="s">
        <v>136</v>
      </c>
      <c r="J9125" t="s">
        <v>137</v>
      </c>
      <c r="K9125" t="s">
        <v>138</v>
      </c>
      <c r="L9125" t="s">
        <v>24720</v>
      </c>
      <c r="M9125" t="s">
        <v>429</v>
      </c>
      <c r="N9125">
        <v>0.69027777700000004</v>
      </c>
      <c r="O9125">
        <v>0</v>
      </c>
      <c r="P9125">
        <v>223</v>
      </c>
      <c r="Q9125">
        <v>0</v>
      </c>
      <c r="R9125">
        <v>0</v>
      </c>
      <c r="S9125">
        <v>0</v>
      </c>
      <c r="T9125">
        <v>13</v>
      </c>
      <c r="U9125">
        <v>0</v>
      </c>
      <c r="V9125">
        <v>0</v>
      </c>
      <c r="W9125">
        <v>0</v>
      </c>
      <c r="X9125">
        <v>44.879288608985433</v>
      </c>
      <c r="Y9125">
        <v>0</v>
      </c>
      <c r="Z9125">
        <v>0</v>
      </c>
      <c r="AA9125">
        <v>0</v>
      </c>
      <c r="AB9125">
        <v>4.6020553255113583</v>
      </c>
      <c r="AC9125">
        <v>0</v>
      </c>
      <c r="AD9125">
        <v>0</v>
      </c>
      <c r="AE9125">
        <v>49.481343934496792</v>
      </c>
    </row>
    <row r="9126" spans="1:31" x14ac:dyDescent="0.3">
      <c r="A9126">
        <v>2645599</v>
      </c>
      <c r="B9126">
        <v>1</v>
      </c>
      <c r="C9126" t="s">
        <v>80</v>
      </c>
      <c r="D9126" t="s">
        <v>105</v>
      </c>
      <c r="E9126" t="s">
        <v>132</v>
      </c>
      <c r="F9126" t="s">
        <v>24721</v>
      </c>
      <c r="G9126" t="s">
        <v>268</v>
      </c>
      <c r="H9126" t="s">
        <v>135</v>
      </c>
      <c r="I9126" t="s">
        <v>136</v>
      </c>
      <c r="J9126" t="s">
        <v>137</v>
      </c>
      <c r="K9126" t="s">
        <v>138</v>
      </c>
      <c r="L9126" t="s">
        <v>24722</v>
      </c>
      <c r="M9126" t="s">
        <v>24723</v>
      </c>
      <c r="N9126">
        <v>5.0752777770000002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1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</row>
    <row r="9127" spans="1:31" x14ac:dyDescent="0.3">
      <c r="A9127">
        <v>2645293</v>
      </c>
      <c r="B9127">
        <v>1</v>
      </c>
      <c r="C9127" t="s">
        <v>81</v>
      </c>
      <c r="D9127" t="s">
        <v>117</v>
      </c>
      <c r="E9127" t="s">
        <v>141</v>
      </c>
      <c r="F9127" t="s">
        <v>24724</v>
      </c>
      <c r="G9127" t="s">
        <v>143</v>
      </c>
      <c r="H9127" t="s">
        <v>144</v>
      </c>
      <c r="I9127" t="s">
        <v>136</v>
      </c>
      <c r="J9127" t="s">
        <v>137</v>
      </c>
      <c r="K9127" t="s">
        <v>138</v>
      </c>
      <c r="L9127" t="s">
        <v>24725</v>
      </c>
      <c r="M9127" t="s">
        <v>24726</v>
      </c>
      <c r="N9127">
        <v>1.427777777</v>
      </c>
      <c r="O9127">
        <v>0</v>
      </c>
      <c r="P9127">
        <v>107</v>
      </c>
      <c r="Q9127">
        <v>10</v>
      </c>
      <c r="R9127">
        <v>2</v>
      </c>
      <c r="S9127">
        <v>1</v>
      </c>
      <c r="T9127">
        <v>6</v>
      </c>
      <c r="U9127">
        <v>0</v>
      </c>
      <c r="V9127">
        <v>0</v>
      </c>
      <c r="W9127">
        <v>0</v>
      </c>
      <c r="X9127">
        <v>19.62442151286962</v>
      </c>
      <c r="Y9127">
        <v>22.071895751669409</v>
      </c>
      <c r="Z9127">
        <v>1.0270992409739033</v>
      </c>
      <c r="AA9127">
        <v>0</v>
      </c>
      <c r="AB9127">
        <v>7.6854465042417903</v>
      </c>
      <c r="AC9127">
        <v>0</v>
      </c>
      <c r="AD9127">
        <v>0</v>
      </c>
      <c r="AE9127">
        <v>50.408863009754725</v>
      </c>
    </row>
    <row r="9128" spans="1:31" x14ac:dyDescent="0.3">
      <c r="A9128">
        <v>2645224</v>
      </c>
      <c r="B9128">
        <v>1</v>
      </c>
      <c r="C9128" t="s">
        <v>81</v>
      </c>
      <c r="D9128" t="s">
        <v>120</v>
      </c>
      <c r="E9128" t="s">
        <v>141</v>
      </c>
      <c r="F9128" t="s">
        <v>6068</v>
      </c>
      <c r="G9128" t="s">
        <v>149</v>
      </c>
      <c r="H9128" t="s">
        <v>144</v>
      </c>
      <c r="I9128" t="s">
        <v>136</v>
      </c>
      <c r="J9128" t="s">
        <v>137</v>
      </c>
      <c r="K9128" t="s">
        <v>138</v>
      </c>
      <c r="L9128" t="s">
        <v>24727</v>
      </c>
      <c r="M9128" t="s">
        <v>24728</v>
      </c>
      <c r="N9128">
        <v>8.8888887999999999E-2</v>
      </c>
      <c r="O9128">
        <v>1</v>
      </c>
      <c r="P9128">
        <v>0</v>
      </c>
      <c r="Q9128">
        <v>46</v>
      </c>
      <c r="R9128">
        <v>5</v>
      </c>
      <c r="S9128">
        <v>2</v>
      </c>
      <c r="T9128">
        <v>1</v>
      </c>
      <c r="U9128">
        <v>0</v>
      </c>
      <c r="V9128">
        <v>0</v>
      </c>
      <c r="W9128">
        <v>1.9472790755555556E-2</v>
      </c>
      <c r="X9128">
        <v>0</v>
      </c>
      <c r="Y9128">
        <v>17.495964523430398</v>
      </c>
      <c r="Z9128">
        <v>1.7080884674048002</v>
      </c>
      <c r="AA9128">
        <v>2.9584970991729067</v>
      </c>
      <c r="AB9128">
        <v>7.6928361535946677E-2</v>
      </c>
      <c r="AC9128">
        <v>0</v>
      </c>
      <c r="AD9128">
        <v>0</v>
      </c>
      <c r="AE9128">
        <v>22.258951242299606</v>
      </c>
    </row>
    <row r="9129" spans="1:31" x14ac:dyDescent="0.3">
      <c r="A9129">
        <v>2646020</v>
      </c>
      <c r="B9129">
        <v>1</v>
      </c>
      <c r="C9129" t="s">
        <v>80</v>
      </c>
      <c r="D9129" t="s">
        <v>105</v>
      </c>
      <c r="E9129" t="s">
        <v>165</v>
      </c>
      <c r="F9129" t="s">
        <v>24729</v>
      </c>
      <c r="G9129" t="s">
        <v>154</v>
      </c>
      <c r="H9129" t="s">
        <v>135</v>
      </c>
      <c r="I9129" t="s">
        <v>136</v>
      </c>
      <c r="J9129" t="s">
        <v>137</v>
      </c>
      <c r="K9129" t="s">
        <v>138</v>
      </c>
      <c r="L9129" t="s">
        <v>24730</v>
      </c>
      <c r="M9129" t="s">
        <v>24731</v>
      </c>
      <c r="N9129">
        <v>0.97222222199999997</v>
      </c>
      <c r="O9129">
        <v>0</v>
      </c>
      <c r="P9129">
        <v>381</v>
      </c>
      <c r="Q9129">
        <v>0</v>
      </c>
      <c r="R9129">
        <v>0</v>
      </c>
      <c r="S9129">
        <v>0</v>
      </c>
      <c r="T9129">
        <v>18</v>
      </c>
      <c r="U9129">
        <v>0</v>
      </c>
      <c r="V9129">
        <v>0</v>
      </c>
      <c r="W9129">
        <v>0</v>
      </c>
      <c r="X9129">
        <v>113.9380226599546</v>
      </c>
      <c r="Y9129">
        <v>0</v>
      </c>
      <c r="Z9129">
        <v>0</v>
      </c>
      <c r="AA9129">
        <v>0</v>
      </c>
      <c r="AB9129">
        <v>17.291516024236746</v>
      </c>
      <c r="AC9129">
        <v>0</v>
      </c>
      <c r="AD9129">
        <v>0</v>
      </c>
      <c r="AE9129">
        <v>131.22953868419134</v>
      </c>
    </row>
    <row r="9130" spans="1:31" x14ac:dyDescent="0.3">
      <c r="A9130">
        <v>2645522</v>
      </c>
      <c r="B9130">
        <v>1</v>
      </c>
      <c r="C9130" t="s">
        <v>80</v>
      </c>
      <c r="D9130" t="s">
        <v>93</v>
      </c>
      <c r="E9130" t="s">
        <v>165</v>
      </c>
      <c r="F9130" t="s">
        <v>24732</v>
      </c>
      <c r="G9130" t="s">
        <v>224</v>
      </c>
      <c r="H9130" t="s">
        <v>135</v>
      </c>
      <c r="I9130" t="s">
        <v>136</v>
      </c>
      <c r="J9130" t="s">
        <v>137</v>
      </c>
      <c r="K9130" t="s">
        <v>138</v>
      </c>
      <c r="L9130" t="s">
        <v>24733</v>
      </c>
      <c r="M9130" t="s">
        <v>24734</v>
      </c>
      <c r="N9130">
        <v>3.7802777769999998</v>
      </c>
      <c r="O9130">
        <v>0</v>
      </c>
      <c r="P9130">
        <v>47</v>
      </c>
      <c r="Q9130">
        <v>0</v>
      </c>
      <c r="R9130">
        <v>1</v>
      </c>
      <c r="S9130">
        <v>0</v>
      </c>
      <c r="T9130">
        <v>7</v>
      </c>
      <c r="U9130">
        <v>0</v>
      </c>
      <c r="V9130">
        <v>0</v>
      </c>
      <c r="W9130">
        <v>0</v>
      </c>
      <c r="X9130">
        <v>53.72714119936596</v>
      </c>
      <c r="Y9130">
        <v>0</v>
      </c>
      <c r="Z9130">
        <v>8.4445158350326679</v>
      </c>
      <c r="AA9130">
        <v>0</v>
      </c>
      <c r="AB9130">
        <v>24.419468524288284</v>
      </c>
      <c r="AC9130">
        <v>0</v>
      </c>
      <c r="AD9130">
        <v>0</v>
      </c>
      <c r="AE9130">
        <v>86.591125558686912</v>
      </c>
    </row>
    <row r="9131" spans="1:31" x14ac:dyDescent="0.3">
      <c r="A9131">
        <v>2645330</v>
      </c>
      <c r="B9131">
        <v>1</v>
      </c>
      <c r="C9131" t="s">
        <v>80</v>
      </c>
      <c r="D9131" t="s">
        <v>106</v>
      </c>
      <c r="E9131" t="s">
        <v>152</v>
      </c>
      <c r="F9131" t="s">
        <v>1490</v>
      </c>
      <c r="G9131" t="s">
        <v>220</v>
      </c>
      <c r="H9131" t="s">
        <v>135</v>
      </c>
      <c r="I9131" t="s">
        <v>136</v>
      </c>
      <c r="J9131" t="s">
        <v>137</v>
      </c>
      <c r="K9131" t="s">
        <v>162</v>
      </c>
      <c r="L9131" t="s">
        <v>24735</v>
      </c>
      <c r="M9131" t="s">
        <v>24736</v>
      </c>
      <c r="N9131">
        <v>7.9344444440000004</v>
      </c>
      <c r="O9131">
        <v>0</v>
      </c>
      <c r="P9131">
        <v>70</v>
      </c>
      <c r="Q9131">
        <v>0</v>
      </c>
      <c r="R9131">
        <v>0</v>
      </c>
      <c r="S9131">
        <v>0</v>
      </c>
      <c r="T9131">
        <v>1</v>
      </c>
      <c r="U9131">
        <v>0</v>
      </c>
      <c r="V9131">
        <v>0</v>
      </c>
      <c r="W9131">
        <v>0</v>
      </c>
      <c r="X9131">
        <v>134.92798614046211</v>
      </c>
      <c r="Y9131">
        <v>0</v>
      </c>
      <c r="Z9131">
        <v>0</v>
      </c>
      <c r="AA9131">
        <v>0</v>
      </c>
      <c r="AB9131">
        <v>6.6497216510975186</v>
      </c>
      <c r="AC9131">
        <v>0</v>
      </c>
      <c r="AD9131">
        <v>0</v>
      </c>
      <c r="AE9131">
        <v>141.57770779155962</v>
      </c>
    </row>
    <row r="9132" spans="1:31" x14ac:dyDescent="0.3">
      <c r="A9132">
        <v>2645287</v>
      </c>
      <c r="B9132">
        <v>1</v>
      </c>
      <c r="C9132" t="s">
        <v>81</v>
      </c>
      <c r="D9132" t="s">
        <v>119</v>
      </c>
      <c r="E9132" t="s">
        <v>141</v>
      </c>
      <c r="F9132" t="s">
        <v>2823</v>
      </c>
      <c r="G9132" t="s">
        <v>149</v>
      </c>
      <c r="H9132" t="s">
        <v>144</v>
      </c>
      <c r="I9132" t="s">
        <v>136</v>
      </c>
      <c r="J9132" t="s">
        <v>137</v>
      </c>
      <c r="K9132" t="s">
        <v>138</v>
      </c>
      <c r="L9132" t="s">
        <v>24737</v>
      </c>
      <c r="M9132" t="s">
        <v>156</v>
      </c>
      <c r="N9132">
        <v>0.54638888799999996</v>
      </c>
      <c r="O9132">
        <v>1</v>
      </c>
      <c r="P9132">
        <v>97</v>
      </c>
      <c r="Q9132">
        <v>0</v>
      </c>
      <c r="R9132">
        <v>34</v>
      </c>
      <c r="S9132">
        <v>0</v>
      </c>
      <c r="T9132">
        <v>3</v>
      </c>
      <c r="U9132">
        <v>0</v>
      </c>
      <c r="V9132">
        <v>0</v>
      </c>
      <c r="W9132">
        <v>0.11621633257694446</v>
      </c>
      <c r="X9132">
        <v>12.425200756209065</v>
      </c>
      <c r="Y9132">
        <v>0</v>
      </c>
      <c r="Z9132">
        <v>41.049686384856926</v>
      </c>
      <c r="AA9132">
        <v>0</v>
      </c>
      <c r="AB9132">
        <v>2.3575847484492845</v>
      </c>
      <c r="AC9132">
        <v>0</v>
      </c>
      <c r="AD9132">
        <v>0</v>
      </c>
      <c r="AE9132">
        <v>55.948688222092223</v>
      </c>
    </row>
    <row r="9133" spans="1:31" x14ac:dyDescent="0.3">
      <c r="A9133">
        <v>2645373</v>
      </c>
      <c r="B9133">
        <v>1</v>
      </c>
      <c r="C9133" t="s">
        <v>80</v>
      </c>
      <c r="D9133" t="s">
        <v>110</v>
      </c>
      <c r="E9133" t="s">
        <v>214</v>
      </c>
      <c r="F9133" t="s">
        <v>24738</v>
      </c>
      <c r="G9133" t="s">
        <v>540</v>
      </c>
      <c r="H9133" t="s">
        <v>135</v>
      </c>
      <c r="I9133" t="s">
        <v>136</v>
      </c>
      <c r="J9133" t="s">
        <v>137</v>
      </c>
      <c r="K9133" t="s">
        <v>162</v>
      </c>
      <c r="L9133" t="s">
        <v>24739</v>
      </c>
      <c r="M9133" t="s">
        <v>24740</v>
      </c>
      <c r="N9133">
        <v>7.2922222220000004</v>
      </c>
      <c r="O9133">
        <v>0</v>
      </c>
      <c r="P9133">
        <v>87</v>
      </c>
      <c r="Q9133">
        <v>0</v>
      </c>
      <c r="R9133">
        <v>0</v>
      </c>
      <c r="S9133">
        <v>0</v>
      </c>
      <c r="T9133">
        <v>8</v>
      </c>
      <c r="U9133">
        <v>0</v>
      </c>
      <c r="V9133">
        <v>0</v>
      </c>
      <c r="W9133">
        <v>0</v>
      </c>
      <c r="X9133">
        <v>166.11980165307875</v>
      </c>
      <c r="Y9133">
        <v>0</v>
      </c>
      <c r="Z9133">
        <v>0</v>
      </c>
      <c r="AA9133">
        <v>0</v>
      </c>
      <c r="AB9133">
        <v>136.51512054397961</v>
      </c>
      <c r="AC9133">
        <v>0</v>
      </c>
      <c r="AD9133">
        <v>0</v>
      </c>
      <c r="AE9133">
        <v>302.63492219705836</v>
      </c>
    </row>
    <row r="9134" spans="1:31" x14ac:dyDescent="0.3">
      <c r="A9134">
        <v>2645350</v>
      </c>
      <c r="B9134">
        <v>1</v>
      </c>
      <c r="C9134" t="s">
        <v>80</v>
      </c>
      <c r="D9134" t="s">
        <v>90</v>
      </c>
      <c r="E9134" t="s">
        <v>132</v>
      </c>
      <c r="F9134" t="s">
        <v>24741</v>
      </c>
      <c r="G9134" t="s">
        <v>228</v>
      </c>
      <c r="H9134" t="s">
        <v>135</v>
      </c>
      <c r="I9134" t="s">
        <v>136</v>
      </c>
      <c r="J9134" t="s">
        <v>137</v>
      </c>
      <c r="K9134" t="s">
        <v>138</v>
      </c>
      <c r="L9134" t="s">
        <v>24742</v>
      </c>
      <c r="M9134" t="s">
        <v>24743</v>
      </c>
      <c r="N9134">
        <v>5.6283333329999996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1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6.3296396811137363</v>
      </c>
      <c r="AC9134">
        <v>0</v>
      </c>
      <c r="AD9134">
        <v>0</v>
      </c>
      <c r="AE9134">
        <v>6.3296396811137363</v>
      </c>
    </row>
    <row r="9135" spans="1:31" x14ac:dyDescent="0.3">
      <c r="A9135">
        <v>2645891</v>
      </c>
      <c r="B9135">
        <v>1</v>
      </c>
      <c r="C9135" t="s">
        <v>81</v>
      </c>
      <c r="D9135" t="s">
        <v>118</v>
      </c>
      <c r="E9135" t="s">
        <v>165</v>
      </c>
      <c r="F9135" t="s">
        <v>24744</v>
      </c>
      <c r="G9135" t="s">
        <v>154</v>
      </c>
      <c r="H9135" t="s">
        <v>135</v>
      </c>
      <c r="I9135" t="s">
        <v>136</v>
      </c>
      <c r="J9135" t="s">
        <v>137</v>
      </c>
      <c r="K9135" t="s">
        <v>138</v>
      </c>
      <c r="L9135" t="s">
        <v>24745</v>
      </c>
      <c r="M9135" t="s">
        <v>24746</v>
      </c>
      <c r="N9135">
        <v>1.035555555</v>
      </c>
      <c r="O9135">
        <v>0</v>
      </c>
      <c r="P9135">
        <v>148</v>
      </c>
      <c r="Q9135">
        <v>0</v>
      </c>
      <c r="R9135">
        <v>2</v>
      </c>
      <c r="S9135">
        <v>0</v>
      </c>
      <c r="T9135">
        <v>2</v>
      </c>
      <c r="U9135">
        <v>0</v>
      </c>
      <c r="V9135">
        <v>0</v>
      </c>
      <c r="W9135">
        <v>0</v>
      </c>
      <c r="X9135">
        <v>36.482616278025255</v>
      </c>
      <c r="Y9135">
        <v>0</v>
      </c>
      <c r="Z9135">
        <v>4.2790150449626454</v>
      </c>
      <c r="AA9135">
        <v>0</v>
      </c>
      <c r="AB9135">
        <v>2.0868835681527775</v>
      </c>
      <c r="AC9135">
        <v>0</v>
      </c>
      <c r="AD9135">
        <v>0</v>
      </c>
      <c r="AE9135">
        <v>42.848514891140681</v>
      </c>
    </row>
    <row r="9136" spans="1:31" x14ac:dyDescent="0.3">
      <c r="A9136">
        <v>2645227</v>
      </c>
      <c r="B9136">
        <v>1</v>
      </c>
      <c r="C9136" t="s">
        <v>80</v>
      </c>
      <c r="D9136" t="s">
        <v>98</v>
      </c>
      <c r="E9136" t="s">
        <v>165</v>
      </c>
      <c r="F9136" t="s">
        <v>24747</v>
      </c>
      <c r="G9136" t="s">
        <v>224</v>
      </c>
      <c r="H9136" t="s">
        <v>135</v>
      </c>
      <c r="I9136" t="s">
        <v>136</v>
      </c>
      <c r="J9136" t="s">
        <v>137</v>
      </c>
      <c r="K9136" t="s">
        <v>138</v>
      </c>
      <c r="L9136" t="s">
        <v>24748</v>
      </c>
      <c r="M9136" t="s">
        <v>24749</v>
      </c>
      <c r="N9136">
        <v>2.3763888880000001</v>
      </c>
      <c r="O9136">
        <v>0</v>
      </c>
      <c r="P9136">
        <v>0</v>
      </c>
      <c r="Q9136">
        <v>0</v>
      </c>
      <c r="R9136">
        <v>11</v>
      </c>
      <c r="S9136">
        <v>0</v>
      </c>
      <c r="T9136">
        <v>1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90.295067410476975</v>
      </c>
      <c r="AA9136">
        <v>0</v>
      </c>
      <c r="AB9136">
        <v>26.36017149830483</v>
      </c>
      <c r="AC9136">
        <v>0</v>
      </c>
      <c r="AD9136">
        <v>0</v>
      </c>
      <c r="AE9136">
        <v>116.6552389087818</v>
      </c>
    </row>
    <row r="9137" spans="1:31" x14ac:dyDescent="0.3">
      <c r="A9137">
        <v>2645396</v>
      </c>
      <c r="B9137">
        <v>1</v>
      </c>
      <c r="C9137" t="s">
        <v>80</v>
      </c>
      <c r="D9137" t="s">
        <v>106</v>
      </c>
      <c r="E9137" t="s">
        <v>141</v>
      </c>
      <c r="F9137" t="s">
        <v>21867</v>
      </c>
      <c r="G9137" t="s">
        <v>220</v>
      </c>
      <c r="H9137" t="s">
        <v>144</v>
      </c>
      <c r="I9137" t="s">
        <v>136</v>
      </c>
      <c r="J9137" t="s">
        <v>137</v>
      </c>
      <c r="K9137" t="s">
        <v>162</v>
      </c>
      <c r="L9137" t="s">
        <v>24750</v>
      </c>
      <c r="M9137" t="s">
        <v>24751</v>
      </c>
      <c r="N9137">
        <v>7.5605555549999997</v>
      </c>
      <c r="O9137">
        <v>0</v>
      </c>
      <c r="P9137">
        <v>0</v>
      </c>
      <c r="Q9137">
        <v>0</v>
      </c>
      <c r="R9137">
        <v>12</v>
      </c>
      <c r="S9137">
        <v>0</v>
      </c>
      <c r="T9137">
        <v>2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421.54240072402962</v>
      </c>
      <c r="AA9137">
        <v>0</v>
      </c>
      <c r="AB9137">
        <v>33.632393792883079</v>
      </c>
      <c r="AC9137">
        <v>0</v>
      </c>
      <c r="AD9137">
        <v>0</v>
      </c>
      <c r="AE9137">
        <v>455.1747945169127</v>
      </c>
    </row>
    <row r="9138" spans="1:31" x14ac:dyDescent="0.3">
      <c r="A9138">
        <v>2645273</v>
      </c>
      <c r="B9138">
        <v>1</v>
      </c>
      <c r="C9138" t="s">
        <v>81</v>
      </c>
      <c r="D9138" t="s">
        <v>123</v>
      </c>
      <c r="E9138" t="s">
        <v>141</v>
      </c>
      <c r="F9138" t="s">
        <v>11720</v>
      </c>
      <c r="G9138" t="s">
        <v>149</v>
      </c>
      <c r="H9138" t="s">
        <v>144</v>
      </c>
      <c r="I9138" t="s">
        <v>136</v>
      </c>
      <c r="J9138" t="s">
        <v>137</v>
      </c>
      <c r="K9138" t="s">
        <v>138</v>
      </c>
      <c r="L9138" t="s">
        <v>24752</v>
      </c>
      <c r="M9138" t="s">
        <v>24753</v>
      </c>
      <c r="N9138">
        <v>2.3125</v>
      </c>
      <c r="O9138">
        <v>2</v>
      </c>
      <c r="P9138">
        <v>0</v>
      </c>
      <c r="Q9138">
        <v>103</v>
      </c>
      <c r="R9138">
        <v>1</v>
      </c>
      <c r="S9138">
        <v>6</v>
      </c>
      <c r="T9138">
        <v>0</v>
      </c>
      <c r="U9138">
        <v>0</v>
      </c>
      <c r="V9138">
        <v>0</v>
      </c>
      <c r="W9138">
        <v>0.63729787567681295</v>
      </c>
      <c r="X9138">
        <v>0</v>
      </c>
      <c r="Y9138">
        <v>606.15755008788278</v>
      </c>
      <c r="Z9138">
        <v>3.2807298634794209</v>
      </c>
      <c r="AA9138">
        <v>15.643712368263261</v>
      </c>
      <c r="AB9138">
        <v>0</v>
      </c>
      <c r="AC9138">
        <v>0</v>
      </c>
      <c r="AD9138">
        <v>0</v>
      </c>
      <c r="AE9138">
        <v>625.71929019530228</v>
      </c>
    </row>
    <row r="9139" spans="1:31" x14ac:dyDescent="0.3">
      <c r="A9139">
        <v>2645960</v>
      </c>
      <c r="B9139">
        <v>1</v>
      </c>
      <c r="C9139" t="s">
        <v>81</v>
      </c>
      <c r="D9139" t="s">
        <v>113</v>
      </c>
      <c r="E9139" t="s">
        <v>132</v>
      </c>
      <c r="F9139" t="s">
        <v>24754</v>
      </c>
      <c r="G9139" t="s">
        <v>268</v>
      </c>
      <c r="H9139" t="s">
        <v>135</v>
      </c>
      <c r="I9139" t="s">
        <v>136</v>
      </c>
      <c r="J9139" t="s">
        <v>137</v>
      </c>
      <c r="K9139" t="s">
        <v>138</v>
      </c>
      <c r="L9139" t="s">
        <v>24755</v>
      </c>
      <c r="M9139" t="s">
        <v>24756</v>
      </c>
      <c r="N9139">
        <v>1.0447222220000001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1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0.58011093888843801</v>
      </c>
      <c r="AC9139">
        <v>0</v>
      </c>
      <c r="AD9139">
        <v>0</v>
      </c>
      <c r="AE9139">
        <v>0.58011093888843801</v>
      </c>
    </row>
    <row r="9140" spans="1:31" x14ac:dyDescent="0.3">
      <c r="A9140">
        <v>2645559</v>
      </c>
      <c r="B9140">
        <v>1</v>
      </c>
      <c r="C9140" t="s">
        <v>80</v>
      </c>
      <c r="D9140" t="s">
        <v>103</v>
      </c>
      <c r="E9140" t="s">
        <v>147</v>
      </c>
      <c r="F9140" t="s">
        <v>24757</v>
      </c>
      <c r="G9140" t="s">
        <v>149</v>
      </c>
      <c r="H9140" t="s">
        <v>144</v>
      </c>
      <c r="I9140" t="s">
        <v>136</v>
      </c>
      <c r="J9140" t="s">
        <v>137</v>
      </c>
      <c r="K9140" t="s">
        <v>138</v>
      </c>
      <c r="L9140" t="s">
        <v>24758</v>
      </c>
      <c r="M9140" t="s">
        <v>24759</v>
      </c>
      <c r="N9140">
        <v>0.29472222199999998</v>
      </c>
      <c r="O9140">
        <v>0</v>
      </c>
      <c r="P9140">
        <v>228</v>
      </c>
      <c r="Q9140">
        <v>0</v>
      </c>
      <c r="R9140">
        <v>14</v>
      </c>
      <c r="S9140">
        <v>1</v>
      </c>
      <c r="T9140">
        <v>65</v>
      </c>
      <c r="U9140">
        <v>0</v>
      </c>
      <c r="V9140">
        <v>0</v>
      </c>
      <c r="W9140">
        <v>0</v>
      </c>
      <c r="X9140">
        <v>16.334006040366372</v>
      </c>
      <c r="Y9140">
        <v>0</v>
      </c>
      <c r="Z9140">
        <v>2.0654871280672249</v>
      </c>
      <c r="AA9140">
        <v>5.5900173976961023</v>
      </c>
      <c r="AB9140">
        <v>14.263350928256703</v>
      </c>
      <c r="AC9140">
        <v>0</v>
      </c>
      <c r="AD9140">
        <v>0</v>
      </c>
      <c r="AE9140">
        <v>38.252861494386401</v>
      </c>
    </row>
    <row r="9141" spans="1:31" x14ac:dyDescent="0.3">
      <c r="A9141">
        <v>2645751</v>
      </c>
      <c r="B9141">
        <v>1</v>
      </c>
      <c r="C9141" t="s">
        <v>81</v>
      </c>
      <c r="D9141" t="s">
        <v>123</v>
      </c>
      <c r="E9141" t="s">
        <v>165</v>
      </c>
      <c r="F9141" t="s">
        <v>24760</v>
      </c>
      <c r="G9141" t="s">
        <v>224</v>
      </c>
      <c r="H9141" t="s">
        <v>135</v>
      </c>
      <c r="I9141" t="s">
        <v>136</v>
      </c>
      <c r="J9141" t="s">
        <v>137</v>
      </c>
      <c r="K9141" t="s">
        <v>138</v>
      </c>
      <c r="L9141" t="s">
        <v>24761</v>
      </c>
      <c r="M9141" t="s">
        <v>24762</v>
      </c>
      <c r="N9141">
        <v>1.66</v>
      </c>
      <c r="O9141">
        <v>0</v>
      </c>
      <c r="P9141">
        <v>3</v>
      </c>
      <c r="Q9141">
        <v>0</v>
      </c>
      <c r="R9141">
        <v>1</v>
      </c>
      <c r="S9141">
        <v>0</v>
      </c>
      <c r="T9141">
        <v>2</v>
      </c>
      <c r="U9141">
        <v>0</v>
      </c>
      <c r="V9141">
        <v>0</v>
      </c>
      <c r="W9141">
        <v>0</v>
      </c>
      <c r="X9141">
        <v>0.93939074211363371</v>
      </c>
      <c r="Y9141">
        <v>0</v>
      </c>
      <c r="Z9141">
        <v>0.27928502353679868</v>
      </c>
      <c r="AA9141">
        <v>0</v>
      </c>
      <c r="AB9141">
        <v>1.5026695159161434</v>
      </c>
      <c r="AC9141">
        <v>0</v>
      </c>
      <c r="AD9141">
        <v>0</v>
      </c>
      <c r="AE9141">
        <v>2.7213452815665757</v>
      </c>
    </row>
    <row r="9142" spans="1:31" x14ac:dyDescent="0.3">
      <c r="A9142">
        <v>2645980</v>
      </c>
      <c r="B9142">
        <v>1</v>
      </c>
      <c r="C9142" t="s">
        <v>80</v>
      </c>
      <c r="D9142" t="s">
        <v>107</v>
      </c>
      <c r="E9142" t="s">
        <v>214</v>
      </c>
      <c r="F9142" t="s">
        <v>24763</v>
      </c>
      <c r="G9142" t="s">
        <v>154</v>
      </c>
      <c r="H9142" t="s">
        <v>135</v>
      </c>
      <c r="I9142" t="s">
        <v>136</v>
      </c>
      <c r="J9142" t="s">
        <v>137</v>
      </c>
      <c r="K9142" t="s">
        <v>138</v>
      </c>
      <c r="L9142" t="s">
        <v>24764</v>
      </c>
      <c r="M9142" t="s">
        <v>24765</v>
      </c>
      <c r="N9142">
        <v>0.95583333299999995</v>
      </c>
      <c r="O9142">
        <v>0</v>
      </c>
      <c r="P9142">
        <v>31</v>
      </c>
      <c r="Q9142">
        <v>0</v>
      </c>
      <c r="R9142">
        <v>0</v>
      </c>
      <c r="S9142">
        <v>0</v>
      </c>
      <c r="T9142">
        <v>6</v>
      </c>
      <c r="U9142">
        <v>0</v>
      </c>
      <c r="V9142">
        <v>0</v>
      </c>
      <c r="W9142">
        <v>0</v>
      </c>
      <c r="X9142">
        <v>7.268880217868575</v>
      </c>
      <c r="Y9142">
        <v>0</v>
      </c>
      <c r="Z9142">
        <v>0</v>
      </c>
      <c r="AA9142">
        <v>0</v>
      </c>
      <c r="AB9142">
        <v>10.44674034416121</v>
      </c>
      <c r="AC9142">
        <v>0</v>
      </c>
      <c r="AD9142">
        <v>0</v>
      </c>
      <c r="AE9142">
        <v>17.715620562029784</v>
      </c>
    </row>
    <row r="9143" spans="1:31" x14ac:dyDescent="0.3">
      <c r="A9143">
        <v>2645768</v>
      </c>
      <c r="B9143">
        <v>1</v>
      </c>
      <c r="C9143" t="s">
        <v>80</v>
      </c>
      <c r="D9143" t="s">
        <v>90</v>
      </c>
      <c r="E9143" t="s">
        <v>214</v>
      </c>
      <c r="F9143" t="s">
        <v>24766</v>
      </c>
      <c r="G9143" t="s">
        <v>300</v>
      </c>
      <c r="H9143" t="s">
        <v>135</v>
      </c>
      <c r="I9143" t="s">
        <v>136</v>
      </c>
      <c r="J9143" t="s">
        <v>137</v>
      </c>
      <c r="K9143" t="s">
        <v>138</v>
      </c>
      <c r="L9143" t="s">
        <v>24767</v>
      </c>
      <c r="M9143" t="s">
        <v>301</v>
      </c>
      <c r="N9143">
        <v>2.1519444440000002</v>
      </c>
      <c r="O9143">
        <v>0</v>
      </c>
      <c r="P9143">
        <v>154</v>
      </c>
      <c r="Q9143">
        <v>0</v>
      </c>
      <c r="R9143">
        <v>0</v>
      </c>
      <c r="S9143">
        <v>0</v>
      </c>
      <c r="T9143">
        <v>18</v>
      </c>
      <c r="U9143">
        <v>0</v>
      </c>
      <c r="V9143">
        <v>0</v>
      </c>
      <c r="W9143">
        <v>0</v>
      </c>
      <c r="X9143">
        <v>86.762726724229054</v>
      </c>
      <c r="Y9143">
        <v>0</v>
      </c>
      <c r="Z9143">
        <v>0</v>
      </c>
      <c r="AA9143">
        <v>0</v>
      </c>
      <c r="AB9143">
        <v>167.4758924493033</v>
      </c>
      <c r="AC9143">
        <v>0</v>
      </c>
      <c r="AD9143">
        <v>0</v>
      </c>
      <c r="AE9143">
        <v>254.23861917353236</v>
      </c>
    </row>
    <row r="9144" spans="1:31" x14ac:dyDescent="0.3">
      <c r="A9144">
        <v>2645668</v>
      </c>
      <c r="B9144">
        <v>1</v>
      </c>
      <c r="C9144" t="s">
        <v>81</v>
      </c>
      <c r="D9144" t="s">
        <v>125</v>
      </c>
      <c r="E9144" t="s">
        <v>141</v>
      </c>
      <c r="F9144" t="s">
        <v>378</v>
      </c>
      <c r="G9144" t="s">
        <v>149</v>
      </c>
      <c r="H9144" t="s">
        <v>144</v>
      </c>
      <c r="I9144" t="s">
        <v>136</v>
      </c>
      <c r="J9144" t="s">
        <v>137</v>
      </c>
      <c r="K9144" t="s">
        <v>138</v>
      </c>
      <c r="L9144" t="s">
        <v>24768</v>
      </c>
      <c r="M9144" t="s">
        <v>24769</v>
      </c>
      <c r="N9144">
        <v>0.26638888799999999</v>
      </c>
      <c r="O9144">
        <v>0</v>
      </c>
      <c r="P9144">
        <v>2566</v>
      </c>
      <c r="Q9144">
        <v>0</v>
      </c>
      <c r="R9144">
        <v>6</v>
      </c>
      <c r="S9144">
        <v>2</v>
      </c>
      <c r="T9144">
        <v>453</v>
      </c>
      <c r="U9144">
        <v>0</v>
      </c>
      <c r="V9144">
        <v>0</v>
      </c>
      <c r="W9144">
        <v>0</v>
      </c>
      <c r="X9144">
        <v>137.23770776121256</v>
      </c>
      <c r="Y9144">
        <v>0</v>
      </c>
      <c r="Z9144">
        <v>1.8722184264995261</v>
      </c>
      <c r="AA9144">
        <v>0.89858783021452715</v>
      </c>
      <c r="AB9144">
        <v>120.46853254236154</v>
      </c>
      <c r="AC9144">
        <v>0</v>
      </c>
      <c r="AD9144">
        <v>0</v>
      </c>
      <c r="AE9144">
        <v>260.47704656028816</v>
      </c>
    </row>
    <row r="9145" spans="1:31" x14ac:dyDescent="0.3">
      <c r="A9145">
        <v>2645688</v>
      </c>
      <c r="B9145">
        <v>1</v>
      </c>
      <c r="C9145" t="s">
        <v>80</v>
      </c>
      <c r="D9145" t="s">
        <v>96</v>
      </c>
      <c r="E9145" t="s">
        <v>132</v>
      </c>
      <c r="F9145" t="s">
        <v>24770</v>
      </c>
      <c r="G9145" t="s">
        <v>268</v>
      </c>
      <c r="H9145" t="s">
        <v>135</v>
      </c>
      <c r="I9145" t="s">
        <v>136</v>
      </c>
      <c r="J9145" t="s">
        <v>137</v>
      </c>
      <c r="K9145" t="s">
        <v>138</v>
      </c>
      <c r="L9145" t="s">
        <v>24771</v>
      </c>
      <c r="M9145" t="s">
        <v>24772</v>
      </c>
      <c r="N9145">
        <v>5.5711111109999996</v>
      </c>
      <c r="O9145">
        <v>0</v>
      </c>
      <c r="P9145">
        <v>1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2.2292781914518676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2.2292781914518676</v>
      </c>
    </row>
    <row r="9146" spans="1:31" x14ac:dyDescent="0.3">
      <c r="A9146">
        <v>2645831</v>
      </c>
      <c r="B9146">
        <v>1</v>
      </c>
      <c r="C9146" t="s">
        <v>81</v>
      </c>
      <c r="D9146" t="s">
        <v>117</v>
      </c>
      <c r="E9146" t="s">
        <v>132</v>
      </c>
      <c r="F9146" t="s">
        <v>24773</v>
      </c>
      <c r="G9146" t="s">
        <v>183</v>
      </c>
      <c r="H9146" t="s">
        <v>135</v>
      </c>
      <c r="I9146" t="s">
        <v>136</v>
      </c>
      <c r="J9146" t="s">
        <v>137</v>
      </c>
      <c r="K9146" t="s">
        <v>138</v>
      </c>
      <c r="L9146" t="s">
        <v>24774</v>
      </c>
      <c r="M9146" t="s">
        <v>24775</v>
      </c>
      <c r="N9146">
        <v>1.9522222220000001</v>
      </c>
      <c r="O9146">
        <v>0</v>
      </c>
      <c r="P9146">
        <v>1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8.8962768439231177E-2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8.8962768439231177E-2</v>
      </c>
    </row>
    <row r="9147" spans="1:31" x14ac:dyDescent="0.3">
      <c r="A9147">
        <v>2645439</v>
      </c>
      <c r="B9147">
        <v>1</v>
      </c>
      <c r="C9147" t="s">
        <v>80</v>
      </c>
      <c r="D9147" t="s">
        <v>84</v>
      </c>
      <c r="E9147" t="s">
        <v>181</v>
      </c>
      <c r="F9147" t="s">
        <v>24776</v>
      </c>
      <c r="G9147" t="s">
        <v>183</v>
      </c>
      <c r="H9147" t="s">
        <v>144</v>
      </c>
      <c r="I9147" t="s">
        <v>136</v>
      </c>
      <c r="J9147" t="s">
        <v>3</v>
      </c>
      <c r="K9147" t="s">
        <v>138</v>
      </c>
      <c r="L9147" t="s">
        <v>24777</v>
      </c>
      <c r="M9147" t="s">
        <v>24778</v>
      </c>
      <c r="N9147">
        <v>0.77487499999999998</v>
      </c>
      <c r="O9147">
        <v>0</v>
      </c>
      <c r="P9147">
        <v>4198</v>
      </c>
      <c r="Q9147">
        <v>0</v>
      </c>
      <c r="R9147">
        <v>0</v>
      </c>
      <c r="S9147">
        <v>1</v>
      </c>
      <c r="T9147">
        <v>428</v>
      </c>
      <c r="U9147">
        <v>0</v>
      </c>
      <c r="V9147">
        <v>0</v>
      </c>
      <c r="W9147">
        <v>0</v>
      </c>
      <c r="X9147">
        <v>903.10514141004148</v>
      </c>
      <c r="Y9147">
        <v>0</v>
      </c>
      <c r="Z9147">
        <v>0</v>
      </c>
      <c r="AA9147">
        <v>17.156572116191434</v>
      </c>
      <c r="AB9147">
        <v>455.08414275459609</v>
      </c>
      <c r="AC9147">
        <v>0</v>
      </c>
      <c r="AD9147">
        <v>0</v>
      </c>
      <c r="AE9147">
        <v>1375.3458562808291</v>
      </c>
    </row>
    <row r="9148" spans="1:31" x14ac:dyDescent="0.3">
      <c r="A9148">
        <v>2645874</v>
      </c>
      <c r="B9148">
        <v>1</v>
      </c>
      <c r="C9148" t="s">
        <v>80</v>
      </c>
      <c r="D9148" t="s">
        <v>96</v>
      </c>
      <c r="E9148" t="s">
        <v>132</v>
      </c>
      <c r="F9148" t="s">
        <v>24779</v>
      </c>
      <c r="G9148" t="s">
        <v>268</v>
      </c>
      <c r="H9148" t="s">
        <v>135</v>
      </c>
      <c r="I9148" t="s">
        <v>136</v>
      </c>
      <c r="J9148" t="s">
        <v>137</v>
      </c>
      <c r="K9148" t="s">
        <v>138</v>
      </c>
      <c r="L9148" t="s">
        <v>24780</v>
      </c>
      <c r="M9148" t="s">
        <v>24781</v>
      </c>
      <c r="N9148">
        <v>2.446111111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1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1.1243171618687742</v>
      </c>
      <c r="AC9148">
        <v>0</v>
      </c>
      <c r="AD9148">
        <v>0</v>
      </c>
      <c r="AE9148">
        <v>1.1243171618687742</v>
      </c>
    </row>
    <row r="9149" spans="1:31" x14ac:dyDescent="0.3">
      <c r="A9149">
        <v>2645625</v>
      </c>
      <c r="B9149">
        <v>1</v>
      </c>
      <c r="C9149" t="s">
        <v>81</v>
      </c>
      <c r="D9149" t="s">
        <v>125</v>
      </c>
      <c r="E9149" t="s">
        <v>194</v>
      </c>
      <c r="F9149" t="s">
        <v>24782</v>
      </c>
      <c r="G9149" t="s">
        <v>149</v>
      </c>
      <c r="H9149" t="s">
        <v>144</v>
      </c>
      <c r="I9149" t="s">
        <v>136</v>
      </c>
      <c r="J9149" t="s">
        <v>137</v>
      </c>
      <c r="K9149" t="s">
        <v>138</v>
      </c>
      <c r="L9149" t="s">
        <v>24783</v>
      </c>
      <c r="M9149" t="s">
        <v>24784</v>
      </c>
      <c r="N9149">
        <v>0.28333333300000002</v>
      </c>
      <c r="O9149">
        <v>7</v>
      </c>
      <c r="P9149">
        <v>4515</v>
      </c>
      <c r="Q9149">
        <v>279</v>
      </c>
      <c r="R9149">
        <v>279</v>
      </c>
      <c r="S9149">
        <v>26</v>
      </c>
      <c r="T9149">
        <v>668</v>
      </c>
      <c r="U9149">
        <v>3</v>
      </c>
      <c r="V9149">
        <v>1</v>
      </c>
      <c r="W9149">
        <v>3.557268360425768</v>
      </c>
      <c r="X9149">
        <v>271.43194129721769</v>
      </c>
      <c r="Y9149">
        <v>451.28529189759877</v>
      </c>
      <c r="Z9149">
        <v>169.38471564314671</v>
      </c>
      <c r="AA9149">
        <v>39.437865856605811</v>
      </c>
      <c r="AB9149">
        <v>178.40790321942654</v>
      </c>
      <c r="AC9149">
        <v>65.218010172314763</v>
      </c>
      <c r="AD9149">
        <v>27.438120307746004</v>
      </c>
      <c r="AE9149">
        <v>1206.161116754482</v>
      </c>
    </row>
    <row r="9150" spans="1:31" x14ac:dyDescent="0.3">
      <c r="A9150">
        <v>2645468</v>
      </c>
      <c r="B9150">
        <v>1</v>
      </c>
      <c r="C9150" t="s">
        <v>80</v>
      </c>
      <c r="D9150" t="s">
        <v>95</v>
      </c>
      <c r="E9150" t="s">
        <v>132</v>
      </c>
      <c r="F9150" t="s">
        <v>24785</v>
      </c>
      <c r="G9150" t="s">
        <v>228</v>
      </c>
      <c r="H9150" t="s">
        <v>135</v>
      </c>
      <c r="I9150" t="s">
        <v>136</v>
      </c>
      <c r="J9150" t="s">
        <v>137</v>
      </c>
      <c r="K9150" t="s">
        <v>138</v>
      </c>
      <c r="L9150" t="s">
        <v>24786</v>
      </c>
      <c r="M9150" t="s">
        <v>24787</v>
      </c>
      <c r="N9150">
        <v>1.7041666660000001</v>
      </c>
      <c r="O9150">
        <v>0</v>
      </c>
      <c r="P9150">
        <v>4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1.046860347590127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1.046860347590127</v>
      </c>
    </row>
    <row r="9151" spans="1:31" x14ac:dyDescent="0.3">
      <c r="A9151">
        <v>2645253</v>
      </c>
      <c r="B9151">
        <v>1</v>
      </c>
      <c r="C9151" t="s">
        <v>80</v>
      </c>
      <c r="D9151" t="s">
        <v>94</v>
      </c>
      <c r="E9151" t="s">
        <v>194</v>
      </c>
      <c r="F9151" t="s">
        <v>3830</v>
      </c>
      <c r="G9151" t="s">
        <v>149</v>
      </c>
      <c r="H9151" t="s">
        <v>144</v>
      </c>
      <c r="I9151" t="s">
        <v>136</v>
      </c>
      <c r="J9151" t="s">
        <v>137</v>
      </c>
      <c r="K9151" t="s">
        <v>138</v>
      </c>
      <c r="L9151" t="s">
        <v>24788</v>
      </c>
      <c r="M9151" t="s">
        <v>24789</v>
      </c>
      <c r="N9151">
        <v>7.0555555000000006E-2</v>
      </c>
      <c r="O9151">
        <v>0</v>
      </c>
      <c r="P9151">
        <v>222</v>
      </c>
      <c r="Q9151">
        <v>30</v>
      </c>
      <c r="R9151">
        <v>6</v>
      </c>
      <c r="S9151">
        <v>6</v>
      </c>
      <c r="T9151">
        <v>27</v>
      </c>
      <c r="U9151">
        <v>0</v>
      </c>
      <c r="V9151">
        <v>0</v>
      </c>
      <c r="W9151">
        <v>0</v>
      </c>
      <c r="X9151">
        <v>1.696875165280755</v>
      </c>
      <c r="Y9151">
        <v>4.2704230459249057</v>
      </c>
      <c r="Z9151">
        <v>0.25235787716162639</v>
      </c>
      <c r="AA9151">
        <v>2.5534773938229081</v>
      </c>
      <c r="AB9151">
        <v>0.5014402794545928</v>
      </c>
      <c r="AC9151">
        <v>0</v>
      </c>
      <c r="AD9151">
        <v>0</v>
      </c>
      <c r="AE9151">
        <v>9.2745737616447883</v>
      </c>
    </row>
    <row r="9152" spans="1:31" x14ac:dyDescent="0.3">
      <c r="A9152">
        <v>2645299</v>
      </c>
      <c r="B9152">
        <v>1</v>
      </c>
      <c r="C9152" t="s">
        <v>81</v>
      </c>
      <c r="D9152" t="s">
        <v>115</v>
      </c>
      <c r="E9152" t="s">
        <v>194</v>
      </c>
      <c r="F9152" t="s">
        <v>6869</v>
      </c>
      <c r="G9152" t="s">
        <v>149</v>
      </c>
      <c r="H9152" t="s">
        <v>144</v>
      </c>
      <c r="I9152" t="s">
        <v>136</v>
      </c>
      <c r="J9152" t="s">
        <v>137</v>
      </c>
      <c r="K9152" t="s">
        <v>138</v>
      </c>
      <c r="L9152" t="s">
        <v>24790</v>
      </c>
      <c r="M9152" t="s">
        <v>24791</v>
      </c>
      <c r="N9152">
        <v>0.22916666599999999</v>
      </c>
      <c r="O9152">
        <v>3</v>
      </c>
      <c r="P9152">
        <v>675</v>
      </c>
      <c r="Q9152">
        <v>19</v>
      </c>
      <c r="R9152">
        <v>225</v>
      </c>
      <c r="S9152">
        <v>1</v>
      </c>
      <c r="T9152">
        <v>45</v>
      </c>
      <c r="U9152">
        <v>1</v>
      </c>
      <c r="V9152">
        <v>0</v>
      </c>
      <c r="W9152">
        <v>0.11521168906506873</v>
      </c>
      <c r="X9152">
        <v>23.281169952650536</v>
      </c>
      <c r="Y9152">
        <v>46.812727512075107</v>
      </c>
      <c r="Z9152">
        <v>74.519999239303019</v>
      </c>
      <c r="AA9152">
        <v>2.1457915438206041</v>
      </c>
      <c r="AB9152">
        <v>5.5017170227677639</v>
      </c>
      <c r="AC9152">
        <v>7.5758967032378877</v>
      </c>
      <c r="AD9152">
        <v>0</v>
      </c>
      <c r="AE9152">
        <v>159.95251366291996</v>
      </c>
    </row>
    <row r="9153" spans="1:31" x14ac:dyDescent="0.3">
      <c r="A9153">
        <v>2645963</v>
      </c>
      <c r="B9153">
        <v>1</v>
      </c>
      <c r="C9153" t="s">
        <v>80</v>
      </c>
      <c r="D9153" t="s">
        <v>107</v>
      </c>
      <c r="E9153" t="s">
        <v>152</v>
      </c>
      <c r="F9153" t="s">
        <v>24792</v>
      </c>
      <c r="G9153" t="s">
        <v>154</v>
      </c>
      <c r="H9153" t="s">
        <v>135</v>
      </c>
      <c r="I9153" t="s">
        <v>136</v>
      </c>
      <c r="J9153" t="s">
        <v>137</v>
      </c>
      <c r="K9153" t="s">
        <v>138</v>
      </c>
      <c r="L9153" t="s">
        <v>24793</v>
      </c>
      <c r="M9153" t="s">
        <v>24794</v>
      </c>
      <c r="N9153">
        <v>0.37555555499999999</v>
      </c>
      <c r="O9153">
        <v>0</v>
      </c>
      <c r="P9153">
        <v>83</v>
      </c>
      <c r="Q9153">
        <v>0</v>
      </c>
      <c r="R9153">
        <v>0</v>
      </c>
      <c r="S9153">
        <v>0</v>
      </c>
      <c r="T9153">
        <v>28</v>
      </c>
      <c r="U9153">
        <v>0</v>
      </c>
      <c r="V9153">
        <v>0</v>
      </c>
      <c r="W9153">
        <v>0</v>
      </c>
      <c r="X9153">
        <v>15.04968652360731</v>
      </c>
      <c r="Y9153">
        <v>0</v>
      </c>
      <c r="Z9153">
        <v>0</v>
      </c>
      <c r="AA9153">
        <v>0</v>
      </c>
      <c r="AB9153">
        <v>10.749141847512144</v>
      </c>
      <c r="AC9153">
        <v>0</v>
      </c>
      <c r="AD9153">
        <v>0</v>
      </c>
      <c r="AE9153">
        <v>25.798828371119455</v>
      </c>
    </row>
    <row r="9154" spans="1:31" x14ac:dyDescent="0.3">
      <c r="A9154">
        <v>2645276</v>
      </c>
      <c r="B9154">
        <v>1</v>
      </c>
      <c r="C9154" t="s">
        <v>80</v>
      </c>
      <c r="D9154" t="s">
        <v>107</v>
      </c>
      <c r="E9154" t="s">
        <v>165</v>
      </c>
      <c r="F9154" t="s">
        <v>24795</v>
      </c>
      <c r="G9154" t="s">
        <v>5652</v>
      </c>
      <c r="H9154" t="s">
        <v>135</v>
      </c>
      <c r="I9154" t="s">
        <v>136</v>
      </c>
      <c r="J9154" t="s">
        <v>137</v>
      </c>
      <c r="K9154" t="s">
        <v>138</v>
      </c>
      <c r="L9154" t="s">
        <v>24796</v>
      </c>
      <c r="M9154" t="s">
        <v>24797</v>
      </c>
      <c r="N9154">
        <v>3.1633333330000002</v>
      </c>
      <c r="O9154">
        <v>0</v>
      </c>
      <c r="P9154">
        <v>7</v>
      </c>
      <c r="Q9154">
        <v>0</v>
      </c>
      <c r="R9154">
        <v>0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5.4979011948747409</v>
      </c>
      <c r="Y9154">
        <v>0</v>
      </c>
      <c r="Z9154">
        <v>0</v>
      </c>
      <c r="AA9154">
        <v>0</v>
      </c>
      <c r="AB9154">
        <v>0.48066671929187077</v>
      </c>
      <c r="AC9154">
        <v>0</v>
      </c>
      <c r="AD9154">
        <v>0</v>
      </c>
      <c r="AE9154">
        <v>5.9785679141666117</v>
      </c>
    </row>
    <row r="9155" spans="1:31" x14ac:dyDescent="0.3">
      <c r="A9155">
        <v>2645883</v>
      </c>
      <c r="B9155">
        <v>2</v>
      </c>
      <c r="C9155" t="s">
        <v>80</v>
      </c>
      <c r="D9155" t="s">
        <v>105</v>
      </c>
      <c r="E9155" t="s">
        <v>152</v>
      </c>
      <c r="F9155" t="s">
        <v>1085</v>
      </c>
      <c r="G9155" t="s">
        <v>406</v>
      </c>
      <c r="H9155" t="s">
        <v>135</v>
      </c>
      <c r="I9155" t="s">
        <v>136</v>
      </c>
      <c r="J9155" t="s">
        <v>137</v>
      </c>
      <c r="K9155" t="s">
        <v>138</v>
      </c>
      <c r="L9155" t="s">
        <v>24798</v>
      </c>
      <c r="M9155" t="s">
        <v>24799</v>
      </c>
      <c r="N9155">
        <v>0.72805555499999997</v>
      </c>
      <c r="O9155">
        <v>0</v>
      </c>
      <c r="P9155">
        <v>449</v>
      </c>
      <c r="Q9155">
        <v>0</v>
      </c>
      <c r="R9155">
        <v>0</v>
      </c>
      <c r="S9155">
        <v>0</v>
      </c>
      <c r="T9155">
        <v>37</v>
      </c>
      <c r="U9155">
        <v>0</v>
      </c>
      <c r="V9155">
        <v>0</v>
      </c>
      <c r="W9155">
        <v>0</v>
      </c>
      <c r="X9155">
        <v>109.99402764816855</v>
      </c>
      <c r="Y9155">
        <v>0</v>
      </c>
      <c r="Z9155">
        <v>0</v>
      </c>
      <c r="AA9155">
        <v>0</v>
      </c>
      <c r="AB9155">
        <v>27.178116953110575</v>
      </c>
      <c r="AC9155">
        <v>0</v>
      </c>
      <c r="AD9155">
        <v>0</v>
      </c>
      <c r="AE9155">
        <v>137.17214460127911</v>
      </c>
    </row>
    <row r="9156" spans="1:31" x14ac:dyDescent="0.3">
      <c r="A9156">
        <v>2645322</v>
      </c>
      <c r="B9156">
        <v>1</v>
      </c>
      <c r="C9156" t="s">
        <v>80</v>
      </c>
      <c r="D9156" t="s">
        <v>93</v>
      </c>
      <c r="E9156" t="s">
        <v>165</v>
      </c>
      <c r="F9156" t="s">
        <v>24800</v>
      </c>
      <c r="G9156" t="s">
        <v>224</v>
      </c>
      <c r="H9156" t="s">
        <v>135</v>
      </c>
      <c r="I9156" t="s">
        <v>136</v>
      </c>
      <c r="J9156" t="s">
        <v>137</v>
      </c>
      <c r="K9156" t="s">
        <v>138</v>
      </c>
      <c r="L9156" t="s">
        <v>24801</v>
      </c>
      <c r="M9156" t="s">
        <v>24802</v>
      </c>
      <c r="N9156">
        <v>1.7108333330000001</v>
      </c>
      <c r="O9156">
        <v>0</v>
      </c>
      <c r="P9156">
        <v>26</v>
      </c>
      <c r="Q9156">
        <v>0</v>
      </c>
      <c r="R9156">
        <v>2</v>
      </c>
      <c r="S9156">
        <v>0</v>
      </c>
      <c r="T9156">
        <v>5</v>
      </c>
      <c r="U9156">
        <v>0</v>
      </c>
      <c r="V9156">
        <v>0</v>
      </c>
      <c r="W9156">
        <v>0</v>
      </c>
      <c r="X9156">
        <v>6.2625172730206948</v>
      </c>
      <c r="Y9156">
        <v>0</v>
      </c>
      <c r="Z9156">
        <v>5.7139711646526443</v>
      </c>
      <c r="AA9156">
        <v>0</v>
      </c>
      <c r="AB9156">
        <v>13.209779902140049</v>
      </c>
      <c r="AC9156">
        <v>0</v>
      </c>
      <c r="AD9156">
        <v>0</v>
      </c>
      <c r="AE9156">
        <v>25.186268339813388</v>
      </c>
    </row>
    <row r="9157" spans="1:31" x14ac:dyDescent="0.3">
      <c r="A9157">
        <v>2645545</v>
      </c>
      <c r="B9157">
        <v>1</v>
      </c>
      <c r="C9157" t="s">
        <v>80</v>
      </c>
      <c r="D9157" t="s">
        <v>103</v>
      </c>
      <c r="E9157" t="s">
        <v>214</v>
      </c>
      <c r="F9157" t="s">
        <v>13497</v>
      </c>
      <c r="G9157" t="s">
        <v>300</v>
      </c>
      <c r="H9157" t="s">
        <v>135</v>
      </c>
      <c r="I9157" t="s">
        <v>136</v>
      </c>
      <c r="J9157" t="s">
        <v>137</v>
      </c>
      <c r="K9157" t="s">
        <v>138</v>
      </c>
      <c r="L9157" t="s">
        <v>24803</v>
      </c>
      <c r="M9157" t="s">
        <v>24804</v>
      </c>
      <c r="N9157">
        <v>2.094166666</v>
      </c>
      <c r="O9157">
        <v>0</v>
      </c>
      <c r="P9157">
        <v>108</v>
      </c>
      <c r="Q9157">
        <v>0</v>
      </c>
      <c r="R9157">
        <v>0</v>
      </c>
      <c r="S9157">
        <v>0</v>
      </c>
      <c r="T9157">
        <v>14</v>
      </c>
      <c r="U9157">
        <v>0</v>
      </c>
      <c r="V9157">
        <v>0</v>
      </c>
      <c r="W9157">
        <v>0</v>
      </c>
      <c r="X9157">
        <v>83.870811225919411</v>
      </c>
      <c r="Y9157">
        <v>0</v>
      </c>
      <c r="Z9157">
        <v>0</v>
      </c>
      <c r="AA9157">
        <v>0</v>
      </c>
      <c r="AB9157">
        <v>98.663170495842706</v>
      </c>
      <c r="AC9157">
        <v>0</v>
      </c>
      <c r="AD9157">
        <v>0</v>
      </c>
      <c r="AE9157">
        <v>182.53398172176213</v>
      </c>
    </row>
    <row r="9158" spans="1:31" x14ac:dyDescent="0.3">
      <c r="A9158">
        <v>2645462</v>
      </c>
      <c r="B9158">
        <v>1</v>
      </c>
      <c r="C9158" t="s">
        <v>81</v>
      </c>
      <c r="D9158" t="s">
        <v>112</v>
      </c>
      <c r="E9158" t="s">
        <v>132</v>
      </c>
      <c r="F9158" t="s">
        <v>24805</v>
      </c>
      <c r="G9158" t="s">
        <v>268</v>
      </c>
      <c r="H9158" t="s">
        <v>135</v>
      </c>
      <c r="I9158" t="s">
        <v>136</v>
      </c>
      <c r="J9158" t="s">
        <v>137</v>
      </c>
      <c r="K9158" t="s">
        <v>138</v>
      </c>
      <c r="L9158" t="s">
        <v>24806</v>
      </c>
      <c r="M9158" t="s">
        <v>24807</v>
      </c>
      <c r="N9158">
        <v>3.6205555550000001</v>
      </c>
      <c r="O9158">
        <v>0</v>
      </c>
      <c r="P9158">
        <v>1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1.0185319376861111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1.0185319376861111</v>
      </c>
    </row>
    <row r="9159" spans="1:31" x14ac:dyDescent="0.3">
      <c r="A9159">
        <v>2645405</v>
      </c>
      <c r="B9159">
        <v>1</v>
      </c>
      <c r="C9159" t="s">
        <v>80</v>
      </c>
      <c r="D9159" t="s">
        <v>104</v>
      </c>
      <c r="E9159" t="s">
        <v>147</v>
      </c>
      <c r="F9159" t="s">
        <v>24808</v>
      </c>
      <c r="G9159" t="s">
        <v>149</v>
      </c>
      <c r="H9159" t="s">
        <v>144</v>
      </c>
      <c r="I9159" t="s">
        <v>136</v>
      </c>
      <c r="J9159" t="s">
        <v>137</v>
      </c>
      <c r="K9159" t="s">
        <v>138</v>
      </c>
      <c r="L9159" t="s">
        <v>24809</v>
      </c>
      <c r="M9159" t="s">
        <v>24810</v>
      </c>
      <c r="N9159">
        <v>1.041666666</v>
      </c>
      <c r="O9159">
        <v>16</v>
      </c>
      <c r="P9159">
        <v>49</v>
      </c>
      <c r="Q9159">
        <v>17</v>
      </c>
      <c r="R9159">
        <v>21</v>
      </c>
      <c r="S9159">
        <v>42</v>
      </c>
      <c r="T9159">
        <v>21</v>
      </c>
      <c r="U9159">
        <v>8</v>
      </c>
      <c r="V9159">
        <v>2</v>
      </c>
      <c r="W9159">
        <v>20.282196068006989</v>
      </c>
      <c r="X9159">
        <v>34.213451155184536</v>
      </c>
      <c r="Y9159">
        <v>38.242921809445917</v>
      </c>
      <c r="Z9159">
        <v>52.904476783126547</v>
      </c>
      <c r="AA9159">
        <v>409.14317730722502</v>
      </c>
      <c r="AB9159">
        <v>40.457194692121313</v>
      </c>
      <c r="AC9159">
        <v>1315.9076908650388</v>
      </c>
      <c r="AD9159">
        <v>96.564520147316301</v>
      </c>
      <c r="AE9159">
        <v>2007.7156288274655</v>
      </c>
    </row>
    <row r="9160" spans="1:31" x14ac:dyDescent="0.3">
      <c r="A9160">
        <v>2645318</v>
      </c>
      <c r="B9160">
        <v>2</v>
      </c>
      <c r="C9160" t="s">
        <v>80</v>
      </c>
      <c r="D9160" t="s">
        <v>93</v>
      </c>
      <c r="E9160" t="s">
        <v>152</v>
      </c>
      <c r="F9160" t="s">
        <v>18109</v>
      </c>
      <c r="G9160" t="s">
        <v>187</v>
      </c>
      <c r="H9160" t="s">
        <v>135</v>
      </c>
      <c r="I9160" t="s">
        <v>136</v>
      </c>
      <c r="J9160" t="s">
        <v>137</v>
      </c>
      <c r="K9160" t="s">
        <v>138</v>
      </c>
      <c r="L9160" t="s">
        <v>366</v>
      </c>
      <c r="M9160" t="s">
        <v>24811</v>
      </c>
      <c r="N9160">
        <v>0.58555555500000001</v>
      </c>
      <c r="O9160">
        <v>0</v>
      </c>
      <c r="P9160">
        <v>13</v>
      </c>
      <c r="Q9160">
        <v>0</v>
      </c>
      <c r="R9160">
        <v>25</v>
      </c>
      <c r="S9160">
        <v>0</v>
      </c>
      <c r="T9160">
        <v>9</v>
      </c>
      <c r="U9160">
        <v>0</v>
      </c>
      <c r="V9160">
        <v>0</v>
      </c>
      <c r="W9160">
        <v>0</v>
      </c>
      <c r="X9160">
        <v>2.3821037584900835</v>
      </c>
      <c r="Y9160">
        <v>0</v>
      </c>
      <c r="Z9160">
        <v>53.29318474441309</v>
      </c>
      <c r="AA9160">
        <v>0</v>
      </c>
      <c r="AB9160">
        <v>39.881352609480402</v>
      </c>
      <c r="AC9160">
        <v>0</v>
      </c>
      <c r="AD9160">
        <v>0</v>
      </c>
      <c r="AE9160">
        <v>95.556641112383573</v>
      </c>
    </row>
    <row r="9161" spans="1:31" x14ac:dyDescent="0.3">
      <c r="A9161">
        <v>2645259</v>
      </c>
      <c r="B9161">
        <v>1</v>
      </c>
      <c r="C9161" t="s">
        <v>80</v>
      </c>
      <c r="D9161" t="s">
        <v>93</v>
      </c>
      <c r="E9161" t="s">
        <v>152</v>
      </c>
      <c r="F9161" t="s">
        <v>24812</v>
      </c>
      <c r="G9161" t="s">
        <v>224</v>
      </c>
      <c r="H9161" t="s">
        <v>135</v>
      </c>
      <c r="I9161" t="s">
        <v>136</v>
      </c>
      <c r="J9161" t="s">
        <v>137</v>
      </c>
      <c r="K9161" t="s">
        <v>138</v>
      </c>
      <c r="L9161" t="s">
        <v>24813</v>
      </c>
      <c r="M9161" t="s">
        <v>24814</v>
      </c>
      <c r="N9161">
        <v>3.1186111109999999</v>
      </c>
      <c r="O9161">
        <v>0</v>
      </c>
      <c r="P9161">
        <v>0</v>
      </c>
      <c r="Q9161">
        <v>0</v>
      </c>
      <c r="R9161">
        <v>10</v>
      </c>
      <c r="S9161">
        <v>0</v>
      </c>
      <c r="T9161">
        <v>2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37.540744936979266</v>
      </c>
      <c r="AA9161">
        <v>0</v>
      </c>
      <c r="AB9161">
        <v>0</v>
      </c>
      <c r="AC9161">
        <v>0</v>
      </c>
      <c r="AD9161">
        <v>0</v>
      </c>
      <c r="AE9161">
        <v>37.540744936979266</v>
      </c>
    </row>
    <row r="9162" spans="1:31" x14ac:dyDescent="0.3">
      <c r="A9162">
        <v>2645359</v>
      </c>
      <c r="B9162">
        <v>1</v>
      </c>
      <c r="C9162" t="s">
        <v>80</v>
      </c>
      <c r="D9162" t="s">
        <v>105</v>
      </c>
      <c r="E9162" t="s">
        <v>152</v>
      </c>
      <c r="F9162" t="s">
        <v>24533</v>
      </c>
      <c r="G9162" t="s">
        <v>4863</v>
      </c>
      <c r="H9162" t="s">
        <v>135</v>
      </c>
      <c r="I9162" t="s">
        <v>136</v>
      </c>
      <c r="J9162" t="s">
        <v>137</v>
      </c>
      <c r="K9162" t="s">
        <v>138</v>
      </c>
      <c r="L9162" t="s">
        <v>24815</v>
      </c>
      <c r="M9162" t="s">
        <v>24816</v>
      </c>
      <c r="N9162">
        <v>6.2008333330000003</v>
      </c>
      <c r="O9162">
        <v>0</v>
      </c>
      <c r="P9162">
        <v>258</v>
      </c>
      <c r="Q9162">
        <v>0</v>
      </c>
      <c r="R9162">
        <v>4</v>
      </c>
      <c r="S9162">
        <v>0</v>
      </c>
      <c r="T9162">
        <v>25</v>
      </c>
      <c r="U9162">
        <v>0</v>
      </c>
      <c r="V9162">
        <v>0</v>
      </c>
      <c r="W9162">
        <v>0</v>
      </c>
      <c r="X9162">
        <v>545.04723138518966</v>
      </c>
      <c r="Y9162">
        <v>0</v>
      </c>
      <c r="Z9162">
        <v>7.7583270168522311</v>
      </c>
      <c r="AA9162">
        <v>0</v>
      </c>
      <c r="AB9162">
        <v>109.1027328657858</v>
      </c>
      <c r="AC9162">
        <v>0</v>
      </c>
      <c r="AD9162">
        <v>0</v>
      </c>
      <c r="AE9162">
        <v>661.90829126782774</v>
      </c>
    </row>
    <row r="9163" spans="1:31" x14ac:dyDescent="0.3">
      <c r="A9163">
        <v>2645900</v>
      </c>
      <c r="B9163">
        <v>1</v>
      </c>
      <c r="C9163" t="s">
        <v>80</v>
      </c>
      <c r="D9163" t="s">
        <v>107</v>
      </c>
      <c r="E9163" t="s">
        <v>152</v>
      </c>
      <c r="F9163" t="s">
        <v>18308</v>
      </c>
      <c r="G9163" t="s">
        <v>154</v>
      </c>
      <c r="H9163" t="s">
        <v>135</v>
      </c>
      <c r="I9163" t="s">
        <v>136</v>
      </c>
      <c r="J9163" t="s">
        <v>137</v>
      </c>
      <c r="K9163" t="s">
        <v>138</v>
      </c>
      <c r="L9163" t="s">
        <v>24817</v>
      </c>
      <c r="M9163" t="s">
        <v>24818</v>
      </c>
      <c r="N9163">
        <v>0.76888888799999999</v>
      </c>
      <c r="O9163">
        <v>0</v>
      </c>
      <c r="P9163">
        <v>132</v>
      </c>
      <c r="Q9163">
        <v>0</v>
      </c>
      <c r="R9163">
        <v>3</v>
      </c>
      <c r="S9163">
        <v>0</v>
      </c>
      <c r="T9163">
        <v>45</v>
      </c>
      <c r="U9163">
        <v>0</v>
      </c>
      <c r="V9163">
        <v>0</v>
      </c>
      <c r="W9163">
        <v>0</v>
      </c>
      <c r="X9163">
        <v>39.64138005354269</v>
      </c>
      <c r="Y9163">
        <v>0</v>
      </c>
      <c r="Z9163">
        <v>0.81353533383549581</v>
      </c>
      <c r="AA9163">
        <v>0</v>
      </c>
      <c r="AB9163">
        <v>24.620694765001002</v>
      </c>
      <c r="AC9163">
        <v>0</v>
      </c>
      <c r="AD9163">
        <v>0</v>
      </c>
      <c r="AE9163">
        <v>65.075610152379184</v>
      </c>
    </row>
    <row r="9164" spans="1:31" x14ac:dyDescent="0.3">
      <c r="A9164">
        <v>2645883</v>
      </c>
      <c r="B9164">
        <v>1</v>
      </c>
      <c r="C9164" t="s">
        <v>80</v>
      </c>
      <c r="D9164" t="s">
        <v>105</v>
      </c>
      <c r="E9164" t="s">
        <v>214</v>
      </c>
      <c r="F9164" t="s">
        <v>23976</v>
      </c>
      <c r="G9164" t="s">
        <v>406</v>
      </c>
      <c r="H9164" t="s">
        <v>135</v>
      </c>
      <c r="I9164" t="s">
        <v>136</v>
      </c>
      <c r="J9164" t="s">
        <v>137</v>
      </c>
      <c r="K9164" t="s">
        <v>138</v>
      </c>
      <c r="L9164" t="s">
        <v>24819</v>
      </c>
      <c r="M9164" t="s">
        <v>24798</v>
      </c>
      <c r="N9164">
        <v>3.295833333</v>
      </c>
      <c r="O9164">
        <v>0</v>
      </c>
      <c r="P9164">
        <v>64</v>
      </c>
      <c r="Q9164">
        <v>0</v>
      </c>
      <c r="R9164">
        <v>0</v>
      </c>
      <c r="S9164">
        <v>0</v>
      </c>
      <c r="T9164">
        <v>2</v>
      </c>
      <c r="U9164">
        <v>0</v>
      </c>
      <c r="V9164">
        <v>0</v>
      </c>
      <c r="W9164">
        <v>0</v>
      </c>
      <c r="X9164">
        <v>63.725169642948075</v>
      </c>
      <c r="Y9164">
        <v>0</v>
      </c>
      <c r="Z9164">
        <v>0</v>
      </c>
      <c r="AA9164">
        <v>0</v>
      </c>
      <c r="AB9164">
        <v>1.3753354168810665</v>
      </c>
      <c r="AC9164">
        <v>0</v>
      </c>
      <c r="AD9164">
        <v>0</v>
      </c>
      <c r="AE9164">
        <v>65.100505059829146</v>
      </c>
    </row>
    <row r="9165" spans="1:31" x14ac:dyDescent="0.3">
      <c r="A9165">
        <v>2645385</v>
      </c>
      <c r="B9165">
        <v>1</v>
      </c>
      <c r="C9165" t="s">
        <v>81</v>
      </c>
      <c r="D9165" t="s">
        <v>115</v>
      </c>
      <c r="E9165" t="s">
        <v>165</v>
      </c>
      <c r="F9165" t="s">
        <v>24820</v>
      </c>
      <c r="G9165" t="s">
        <v>467</v>
      </c>
      <c r="H9165" t="s">
        <v>135</v>
      </c>
      <c r="I9165" t="s">
        <v>136</v>
      </c>
      <c r="J9165" t="s">
        <v>137</v>
      </c>
      <c r="K9165" t="s">
        <v>138</v>
      </c>
      <c r="L9165" t="s">
        <v>24821</v>
      </c>
      <c r="M9165" t="s">
        <v>24822</v>
      </c>
      <c r="N9165">
        <v>4.4183333329999996</v>
      </c>
      <c r="O9165">
        <v>0</v>
      </c>
      <c r="P9165">
        <v>3</v>
      </c>
      <c r="Q9165">
        <v>0</v>
      </c>
      <c r="R9165">
        <v>1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0.21568009528909554</v>
      </c>
      <c r="Y9165">
        <v>0</v>
      </c>
      <c r="Z9165">
        <v>12.374285616704089</v>
      </c>
      <c r="AA9165">
        <v>0</v>
      </c>
      <c r="AB9165">
        <v>0</v>
      </c>
      <c r="AC9165">
        <v>0</v>
      </c>
      <c r="AD9165">
        <v>0</v>
      </c>
      <c r="AE9165">
        <v>12.589965711993184</v>
      </c>
    </row>
    <row r="9166" spans="1:31" x14ac:dyDescent="0.3">
      <c r="A9166">
        <v>2646026</v>
      </c>
      <c r="B9166">
        <v>1</v>
      </c>
      <c r="C9166" t="s">
        <v>81</v>
      </c>
      <c r="D9166" t="s">
        <v>117</v>
      </c>
      <c r="E9166" t="s">
        <v>141</v>
      </c>
      <c r="F9166" t="s">
        <v>24823</v>
      </c>
      <c r="G9166" t="s">
        <v>143</v>
      </c>
      <c r="H9166" t="s">
        <v>144</v>
      </c>
      <c r="I9166" t="s">
        <v>136</v>
      </c>
      <c r="J9166" t="s">
        <v>137</v>
      </c>
      <c r="K9166" t="s">
        <v>138</v>
      </c>
      <c r="L9166" t="s">
        <v>24824</v>
      </c>
      <c r="M9166" t="s">
        <v>24825</v>
      </c>
      <c r="N9166">
        <v>1.8191666660000001</v>
      </c>
      <c r="O9166">
        <v>0</v>
      </c>
      <c r="P9166">
        <v>77</v>
      </c>
      <c r="Q9166">
        <v>0</v>
      </c>
      <c r="R9166">
        <v>34</v>
      </c>
      <c r="S9166">
        <v>0</v>
      </c>
      <c r="T9166">
        <v>12</v>
      </c>
      <c r="U9166">
        <v>0</v>
      </c>
      <c r="V9166">
        <v>0</v>
      </c>
      <c r="W9166">
        <v>0</v>
      </c>
      <c r="X9166">
        <v>19.454523164737257</v>
      </c>
      <c r="Y9166">
        <v>0</v>
      </c>
      <c r="Z9166">
        <v>1.6904338750958288</v>
      </c>
      <c r="AA9166">
        <v>0</v>
      </c>
      <c r="AB9166">
        <v>4.6997270207460513</v>
      </c>
      <c r="AC9166">
        <v>0</v>
      </c>
      <c r="AD9166">
        <v>0</v>
      </c>
      <c r="AE9166">
        <v>25.844684060579134</v>
      </c>
    </row>
    <row r="9167" spans="1:31" x14ac:dyDescent="0.3">
      <c r="A9167">
        <v>2645528</v>
      </c>
      <c r="B9167">
        <v>1</v>
      </c>
      <c r="C9167" t="s">
        <v>81</v>
      </c>
      <c r="D9167" t="s">
        <v>118</v>
      </c>
      <c r="E9167" t="s">
        <v>132</v>
      </c>
      <c r="F9167" t="s">
        <v>24826</v>
      </c>
      <c r="G9167" t="s">
        <v>183</v>
      </c>
      <c r="H9167" t="s">
        <v>135</v>
      </c>
      <c r="I9167" t="s">
        <v>136</v>
      </c>
      <c r="J9167" t="s">
        <v>3</v>
      </c>
      <c r="K9167" t="s">
        <v>138</v>
      </c>
      <c r="L9167" t="s">
        <v>24827</v>
      </c>
      <c r="M9167" t="s">
        <v>24828</v>
      </c>
      <c r="N9167">
        <v>2.3416666660000001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5.8203617155750003</v>
      </c>
      <c r="AC9167">
        <v>0</v>
      </c>
      <c r="AD9167">
        <v>0</v>
      </c>
      <c r="AE9167">
        <v>5.8203617155750003</v>
      </c>
    </row>
    <row r="9168" spans="1:31" x14ac:dyDescent="0.3">
      <c r="A9168">
        <v>2645863</v>
      </c>
      <c r="B9168">
        <v>1</v>
      </c>
      <c r="C9168" t="s">
        <v>81</v>
      </c>
      <c r="D9168" t="s">
        <v>117</v>
      </c>
      <c r="E9168" t="s">
        <v>141</v>
      </c>
      <c r="F9168" t="s">
        <v>4358</v>
      </c>
      <c r="G9168" t="s">
        <v>143</v>
      </c>
      <c r="H9168" t="s">
        <v>144</v>
      </c>
      <c r="I9168" t="s">
        <v>136</v>
      </c>
      <c r="J9168" t="s">
        <v>137</v>
      </c>
      <c r="K9168" t="s">
        <v>138</v>
      </c>
      <c r="L9168" t="s">
        <v>24829</v>
      </c>
      <c r="M9168" t="s">
        <v>24830</v>
      </c>
      <c r="N9168">
        <v>2.6749999999999998</v>
      </c>
      <c r="O9168">
        <v>0</v>
      </c>
      <c r="P9168">
        <v>26</v>
      </c>
      <c r="Q9168">
        <v>5</v>
      </c>
      <c r="R9168">
        <v>16</v>
      </c>
      <c r="S9168">
        <v>0</v>
      </c>
      <c r="T9168">
        <v>3</v>
      </c>
      <c r="U9168">
        <v>0</v>
      </c>
      <c r="V9168">
        <v>0</v>
      </c>
      <c r="W9168">
        <v>0</v>
      </c>
      <c r="X9168">
        <v>15.867932172809921</v>
      </c>
      <c r="Y9168">
        <v>120.09097786313744</v>
      </c>
      <c r="Z9168">
        <v>88.775346854890813</v>
      </c>
      <c r="AA9168">
        <v>0</v>
      </c>
      <c r="AB9168">
        <v>9.0886054484347945</v>
      </c>
      <c r="AC9168">
        <v>0</v>
      </c>
      <c r="AD9168">
        <v>0</v>
      </c>
      <c r="AE9168">
        <v>233.82286233927297</v>
      </c>
    </row>
    <row r="9169" spans="1:31" x14ac:dyDescent="0.3">
      <c r="A9169">
        <v>2645877</v>
      </c>
      <c r="B9169">
        <v>1</v>
      </c>
      <c r="C9169" t="s">
        <v>80</v>
      </c>
      <c r="D9169" t="s">
        <v>96</v>
      </c>
      <c r="E9169" t="s">
        <v>132</v>
      </c>
      <c r="F9169" t="s">
        <v>24831</v>
      </c>
      <c r="G9169" t="s">
        <v>228</v>
      </c>
      <c r="H9169" t="s">
        <v>135</v>
      </c>
      <c r="I9169" t="s">
        <v>136</v>
      </c>
      <c r="J9169" t="s">
        <v>137</v>
      </c>
      <c r="K9169" t="s">
        <v>138</v>
      </c>
      <c r="L9169" t="s">
        <v>24832</v>
      </c>
      <c r="M9169" t="s">
        <v>24833</v>
      </c>
      <c r="N9169">
        <v>6.5463888880000001</v>
      </c>
      <c r="O9169">
        <v>0</v>
      </c>
      <c r="P9169">
        <v>0</v>
      </c>
      <c r="Q9169">
        <v>0</v>
      </c>
      <c r="R9169">
        <v>1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</row>
    <row r="9170" spans="1:31" x14ac:dyDescent="0.3">
      <c r="A9170">
        <v>2645342</v>
      </c>
      <c r="B9170">
        <v>1</v>
      </c>
      <c r="C9170" t="s">
        <v>80</v>
      </c>
      <c r="D9170" t="s">
        <v>108</v>
      </c>
      <c r="E9170" t="s">
        <v>152</v>
      </c>
      <c r="F9170" t="s">
        <v>2297</v>
      </c>
      <c r="G9170" t="s">
        <v>220</v>
      </c>
      <c r="H9170" t="s">
        <v>135</v>
      </c>
      <c r="I9170" t="s">
        <v>136</v>
      </c>
      <c r="J9170" t="s">
        <v>137</v>
      </c>
      <c r="K9170" t="s">
        <v>162</v>
      </c>
      <c r="L9170" t="s">
        <v>24834</v>
      </c>
      <c r="M9170" t="s">
        <v>24835</v>
      </c>
      <c r="N9170">
        <v>8.6036111109999993</v>
      </c>
      <c r="O9170">
        <v>0</v>
      </c>
      <c r="P9170">
        <v>28</v>
      </c>
      <c r="Q9170">
        <v>0</v>
      </c>
      <c r="R9170">
        <v>6</v>
      </c>
      <c r="S9170">
        <v>0</v>
      </c>
      <c r="T9170">
        <v>5</v>
      </c>
      <c r="U9170">
        <v>0</v>
      </c>
      <c r="V9170">
        <v>0</v>
      </c>
      <c r="W9170">
        <v>0</v>
      </c>
      <c r="X9170">
        <v>74.924924996166325</v>
      </c>
      <c r="Y9170">
        <v>0</v>
      </c>
      <c r="Z9170">
        <v>98.737220265312189</v>
      </c>
      <c r="AA9170">
        <v>0</v>
      </c>
      <c r="AB9170">
        <v>181.56547932774103</v>
      </c>
      <c r="AC9170">
        <v>0</v>
      </c>
      <c r="AD9170">
        <v>0</v>
      </c>
      <c r="AE9170">
        <v>355.22762458921954</v>
      </c>
    </row>
    <row r="9171" spans="1:31" x14ac:dyDescent="0.3">
      <c r="A9171">
        <v>2645966</v>
      </c>
      <c r="B9171">
        <v>1</v>
      </c>
      <c r="C9171" t="s">
        <v>81</v>
      </c>
      <c r="D9171" t="s">
        <v>126</v>
      </c>
      <c r="E9171" t="s">
        <v>147</v>
      </c>
      <c r="F9171" t="s">
        <v>2561</v>
      </c>
      <c r="G9171" t="s">
        <v>149</v>
      </c>
      <c r="H9171" t="s">
        <v>144</v>
      </c>
      <c r="I9171" t="s">
        <v>136</v>
      </c>
      <c r="J9171" t="s">
        <v>137</v>
      </c>
      <c r="K9171" t="s">
        <v>138</v>
      </c>
      <c r="L9171" t="s">
        <v>24836</v>
      </c>
      <c r="M9171" t="s">
        <v>24837</v>
      </c>
      <c r="N9171">
        <v>0.81666666600000004</v>
      </c>
      <c r="O9171">
        <v>7</v>
      </c>
      <c r="P9171">
        <v>305</v>
      </c>
      <c r="Q9171">
        <v>36</v>
      </c>
      <c r="R9171">
        <v>133</v>
      </c>
      <c r="S9171">
        <v>7</v>
      </c>
      <c r="T9171">
        <v>20</v>
      </c>
      <c r="U9171">
        <v>1</v>
      </c>
      <c r="V9171">
        <v>0</v>
      </c>
      <c r="W9171">
        <v>1.4788511652309619</v>
      </c>
      <c r="X9171">
        <v>39.629720247803817</v>
      </c>
      <c r="Y9171">
        <v>362.72517405071221</v>
      </c>
      <c r="Z9171">
        <v>178.76553297745809</v>
      </c>
      <c r="AA9171">
        <v>62.17991352861312</v>
      </c>
      <c r="AB9171">
        <v>19.513970170256101</v>
      </c>
      <c r="AC9171">
        <v>69.330094819883328</v>
      </c>
      <c r="AD9171">
        <v>0</v>
      </c>
      <c r="AE9171">
        <v>733.62325695995776</v>
      </c>
    </row>
    <row r="9172" spans="1:31" x14ac:dyDescent="0.3">
      <c r="A9172">
        <v>2645920</v>
      </c>
      <c r="B9172">
        <v>1</v>
      </c>
      <c r="C9172" t="s">
        <v>80</v>
      </c>
      <c r="D9172" t="s">
        <v>90</v>
      </c>
      <c r="E9172" t="s">
        <v>181</v>
      </c>
      <c r="F9172" t="s">
        <v>24838</v>
      </c>
      <c r="G9172" t="s">
        <v>149</v>
      </c>
      <c r="H9172" t="s">
        <v>144</v>
      </c>
      <c r="I9172" t="s">
        <v>136</v>
      </c>
      <c r="J9172" t="s">
        <v>137</v>
      </c>
      <c r="K9172" t="s">
        <v>138</v>
      </c>
      <c r="L9172" t="s">
        <v>24689</v>
      </c>
      <c r="M9172" t="s">
        <v>24839</v>
      </c>
      <c r="N9172">
        <v>0.76916666600000005</v>
      </c>
      <c r="O9172">
        <v>0</v>
      </c>
      <c r="P9172">
        <v>6379</v>
      </c>
      <c r="Q9172">
        <v>0</v>
      </c>
      <c r="R9172">
        <v>0</v>
      </c>
      <c r="S9172">
        <v>2</v>
      </c>
      <c r="T9172">
        <v>433</v>
      </c>
      <c r="U9172">
        <v>0</v>
      </c>
      <c r="V9172">
        <v>0</v>
      </c>
      <c r="W9172">
        <v>0</v>
      </c>
      <c r="X9172">
        <v>1367.6091081916741</v>
      </c>
      <c r="Y9172">
        <v>0</v>
      </c>
      <c r="Z9172">
        <v>0</v>
      </c>
      <c r="AA9172">
        <v>38.748507524680761</v>
      </c>
      <c r="AB9172">
        <v>325.56811078366172</v>
      </c>
      <c r="AC9172">
        <v>0</v>
      </c>
      <c r="AD9172">
        <v>0</v>
      </c>
      <c r="AE9172">
        <v>1731.9257265000165</v>
      </c>
    </row>
    <row r="9173" spans="1:31" x14ac:dyDescent="0.3">
      <c r="A9173">
        <v>2645256</v>
      </c>
      <c r="B9173">
        <v>1</v>
      </c>
      <c r="C9173" t="s">
        <v>80</v>
      </c>
      <c r="D9173" t="s">
        <v>93</v>
      </c>
      <c r="E9173" t="s">
        <v>194</v>
      </c>
      <c r="F9173" t="s">
        <v>4483</v>
      </c>
      <c r="G9173" t="s">
        <v>149</v>
      </c>
      <c r="H9173" t="s">
        <v>144</v>
      </c>
      <c r="I9173" t="s">
        <v>136</v>
      </c>
      <c r="J9173" t="s">
        <v>137</v>
      </c>
      <c r="K9173" t="s">
        <v>138</v>
      </c>
      <c r="L9173" t="s">
        <v>24840</v>
      </c>
      <c r="M9173" t="s">
        <v>24841</v>
      </c>
      <c r="N9173">
        <v>0.18055555500000001</v>
      </c>
      <c r="O9173">
        <v>0</v>
      </c>
      <c r="P9173">
        <v>750</v>
      </c>
      <c r="Q9173">
        <v>50</v>
      </c>
      <c r="R9173">
        <v>496</v>
      </c>
      <c r="S9173">
        <v>20</v>
      </c>
      <c r="T9173">
        <v>333</v>
      </c>
      <c r="U9173">
        <v>0</v>
      </c>
      <c r="V9173">
        <v>1</v>
      </c>
      <c r="W9173">
        <v>0</v>
      </c>
      <c r="X9173">
        <v>40.535149258209266</v>
      </c>
      <c r="Y9173">
        <v>35.769991542237605</v>
      </c>
      <c r="Z9173">
        <v>241.42648433539497</v>
      </c>
      <c r="AA9173">
        <v>20.097102554728064</v>
      </c>
      <c r="AB9173">
        <v>70.696072985476746</v>
      </c>
      <c r="AC9173">
        <v>0</v>
      </c>
      <c r="AD9173">
        <v>0</v>
      </c>
      <c r="AE9173">
        <v>408.52480067604665</v>
      </c>
    </row>
    <row r="9174" spans="1:31" x14ac:dyDescent="0.3">
      <c r="A9174">
        <v>2645279</v>
      </c>
      <c r="B9174">
        <v>1</v>
      </c>
      <c r="C9174" t="s">
        <v>80</v>
      </c>
      <c r="D9174" t="s">
        <v>94</v>
      </c>
      <c r="E9174" t="s">
        <v>152</v>
      </c>
      <c r="F9174" t="s">
        <v>153</v>
      </c>
      <c r="G9174" t="s">
        <v>467</v>
      </c>
      <c r="H9174" t="s">
        <v>135</v>
      </c>
      <c r="I9174" t="s">
        <v>136</v>
      </c>
      <c r="J9174" t="s">
        <v>137</v>
      </c>
      <c r="K9174" t="s">
        <v>138</v>
      </c>
      <c r="L9174" t="s">
        <v>24842</v>
      </c>
      <c r="M9174" t="s">
        <v>24843</v>
      </c>
      <c r="N9174">
        <v>8.3055555000000003E-2</v>
      </c>
      <c r="O9174">
        <v>0</v>
      </c>
      <c r="P9174">
        <v>168</v>
      </c>
      <c r="Q9174">
        <v>0</v>
      </c>
      <c r="R9174">
        <v>1</v>
      </c>
      <c r="S9174">
        <v>0</v>
      </c>
      <c r="T9174">
        <v>21</v>
      </c>
      <c r="U9174">
        <v>0</v>
      </c>
      <c r="V9174">
        <v>0</v>
      </c>
      <c r="W9174">
        <v>0</v>
      </c>
      <c r="X9174">
        <v>1.4819443734482907</v>
      </c>
      <c r="Y9174">
        <v>0</v>
      </c>
      <c r="Z9174">
        <v>0.22416220163999998</v>
      </c>
      <c r="AA9174">
        <v>0</v>
      </c>
      <c r="AB9174">
        <v>0.56700822461203548</v>
      </c>
      <c r="AC9174">
        <v>0</v>
      </c>
      <c r="AD9174">
        <v>0</v>
      </c>
      <c r="AE9174">
        <v>2.273114799700326</v>
      </c>
    </row>
    <row r="9175" spans="1:31" x14ac:dyDescent="0.3">
      <c r="A9175">
        <v>2645943</v>
      </c>
      <c r="B9175">
        <v>1</v>
      </c>
      <c r="C9175" t="s">
        <v>80</v>
      </c>
      <c r="D9175" t="s">
        <v>103</v>
      </c>
      <c r="E9175" t="s">
        <v>132</v>
      </c>
      <c r="F9175" t="s">
        <v>305</v>
      </c>
      <c r="G9175" t="s">
        <v>228</v>
      </c>
      <c r="H9175" t="s">
        <v>135</v>
      </c>
      <c r="I9175" t="s">
        <v>136</v>
      </c>
      <c r="J9175" t="s">
        <v>137</v>
      </c>
      <c r="K9175" t="s">
        <v>138</v>
      </c>
      <c r="L9175" t="s">
        <v>24844</v>
      </c>
      <c r="M9175" t="s">
        <v>24845</v>
      </c>
      <c r="N9175">
        <v>5.2024999999999997</v>
      </c>
      <c r="O9175">
        <v>0</v>
      </c>
      <c r="P9175">
        <v>3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8.6882868050321402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8.6882868050321402</v>
      </c>
    </row>
    <row r="9176" spans="1:31" x14ac:dyDescent="0.3">
      <c r="A9176">
        <v>2645565</v>
      </c>
      <c r="B9176">
        <v>1</v>
      </c>
      <c r="C9176" t="s">
        <v>80</v>
      </c>
      <c r="D9176" t="s">
        <v>101</v>
      </c>
      <c r="E9176" t="s">
        <v>152</v>
      </c>
      <c r="F9176" t="s">
        <v>24846</v>
      </c>
      <c r="G9176" t="s">
        <v>154</v>
      </c>
      <c r="H9176" t="s">
        <v>135</v>
      </c>
      <c r="I9176" t="s">
        <v>136</v>
      </c>
      <c r="J9176" t="s">
        <v>137</v>
      </c>
      <c r="K9176" t="s">
        <v>138</v>
      </c>
      <c r="L9176" t="s">
        <v>24847</v>
      </c>
      <c r="M9176" t="s">
        <v>24848</v>
      </c>
      <c r="N9176">
        <v>0.66944444400000003</v>
      </c>
      <c r="O9176">
        <v>0</v>
      </c>
      <c r="P9176">
        <v>150</v>
      </c>
      <c r="Q9176">
        <v>0</v>
      </c>
      <c r="R9176">
        <v>0</v>
      </c>
      <c r="S9176">
        <v>0</v>
      </c>
      <c r="T9176">
        <v>41</v>
      </c>
      <c r="U9176">
        <v>0</v>
      </c>
      <c r="V9176">
        <v>0</v>
      </c>
      <c r="W9176">
        <v>0</v>
      </c>
      <c r="X9176">
        <v>22.303101180698253</v>
      </c>
      <c r="Y9176">
        <v>0</v>
      </c>
      <c r="Z9176">
        <v>0</v>
      </c>
      <c r="AA9176">
        <v>0</v>
      </c>
      <c r="AB9176">
        <v>54.4336449007045</v>
      </c>
      <c r="AC9176">
        <v>0</v>
      </c>
      <c r="AD9176">
        <v>0</v>
      </c>
      <c r="AE9176">
        <v>76.736746081402757</v>
      </c>
    </row>
    <row r="9177" spans="1:31" x14ac:dyDescent="0.3">
      <c r="A9177">
        <v>2645442</v>
      </c>
      <c r="B9177">
        <v>1</v>
      </c>
      <c r="C9177" t="s">
        <v>80</v>
      </c>
      <c r="D9177" t="s">
        <v>108</v>
      </c>
      <c r="E9177" t="s">
        <v>141</v>
      </c>
      <c r="F9177" t="s">
        <v>21932</v>
      </c>
      <c r="G9177" t="s">
        <v>161</v>
      </c>
      <c r="H9177" t="s">
        <v>144</v>
      </c>
      <c r="I9177" t="s">
        <v>136</v>
      </c>
      <c r="J9177" t="s">
        <v>137</v>
      </c>
      <c r="K9177" t="s">
        <v>162</v>
      </c>
      <c r="L9177" t="s">
        <v>24849</v>
      </c>
      <c r="M9177" t="s">
        <v>24850</v>
      </c>
      <c r="N9177">
        <v>7.2988888879999996</v>
      </c>
      <c r="O9177">
        <v>0</v>
      </c>
      <c r="P9177">
        <v>78</v>
      </c>
      <c r="Q9177">
        <v>0</v>
      </c>
      <c r="R9177">
        <v>80</v>
      </c>
      <c r="S9177">
        <v>0</v>
      </c>
      <c r="T9177">
        <v>53</v>
      </c>
      <c r="U9177">
        <v>0</v>
      </c>
      <c r="V9177">
        <v>0</v>
      </c>
      <c r="W9177">
        <v>0</v>
      </c>
      <c r="X9177">
        <v>174.42882502611664</v>
      </c>
      <c r="Y9177">
        <v>0</v>
      </c>
      <c r="Z9177">
        <v>1433.0646505595641</v>
      </c>
      <c r="AA9177">
        <v>0</v>
      </c>
      <c r="AB9177">
        <v>770.58628039395137</v>
      </c>
      <c r="AC9177">
        <v>0</v>
      </c>
      <c r="AD9177">
        <v>0</v>
      </c>
      <c r="AE9177">
        <v>2378.079755979632</v>
      </c>
    </row>
    <row r="9178" spans="1:31" x14ac:dyDescent="0.3">
      <c r="A9178">
        <v>2645319</v>
      </c>
      <c r="B9178">
        <v>1</v>
      </c>
      <c r="C9178" t="s">
        <v>81</v>
      </c>
      <c r="D9178" t="s">
        <v>118</v>
      </c>
      <c r="E9178" t="s">
        <v>141</v>
      </c>
      <c r="F9178" t="s">
        <v>21249</v>
      </c>
      <c r="G9178" t="s">
        <v>143</v>
      </c>
      <c r="H9178" t="s">
        <v>144</v>
      </c>
      <c r="I9178" t="s">
        <v>136</v>
      </c>
      <c r="J9178" t="s">
        <v>137</v>
      </c>
      <c r="K9178" t="s">
        <v>138</v>
      </c>
      <c r="L9178" t="s">
        <v>24851</v>
      </c>
      <c r="M9178" t="s">
        <v>24852</v>
      </c>
      <c r="N9178">
        <v>3.0719444440000001</v>
      </c>
      <c r="O9178">
        <v>0</v>
      </c>
      <c r="P9178">
        <v>0</v>
      </c>
      <c r="Q9178">
        <v>14</v>
      </c>
      <c r="R9178">
        <v>0</v>
      </c>
      <c r="S9178">
        <v>4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122.89762337605968</v>
      </c>
      <c r="Z9178">
        <v>0</v>
      </c>
      <c r="AA9178">
        <v>59.579691253278732</v>
      </c>
      <c r="AB9178">
        <v>0</v>
      </c>
      <c r="AC9178">
        <v>0</v>
      </c>
      <c r="AD9178">
        <v>0</v>
      </c>
      <c r="AE9178">
        <v>182.47731462933842</v>
      </c>
    </row>
    <row r="9179" spans="1:31" x14ac:dyDescent="0.3">
      <c r="A9179">
        <v>2645362</v>
      </c>
      <c r="B9179">
        <v>1</v>
      </c>
      <c r="C9179" t="s">
        <v>80</v>
      </c>
      <c r="D9179" t="s">
        <v>97</v>
      </c>
      <c r="E9179" t="s">
        <v>141</v>
      </c>
      <c r="F9179" t="s">
        <v>24853</v>
      </c>
      <c r="G9179" t="s">
        <v>149</v>
      </c>
      <c r="H9179" t="s">
        <v>144</v>
      </c>
      <c r="I9179" t="s">
        <v>136</v>
      </c>
      <c r="J9179" t="s">
        <v>137</v>
      </c>
      <c r="K9179" t="s">
        <v>138</v>
      </c>
      <c r="L9179" t="s">
        <v>24854</v>
      </c>
      <c r="M9179" t="s">
        <v>24855</v>
      </c>
      <c r="N9179">
        <v>2.8927777770000001</v>
      </c>
      <c r="O9179">
        <v>0</v>
      </c>
      <c r="P9179">
        <v>18</v>
      </c>
      <c r="Q9179">
        <v>0</v>
      </c>
      <c r="R9179">
        <v>0</v>
      </c>
      <c r="S9179">
        <v>0</v>
      </c>
      <c r="T9179">
        <v>2</v>
      </c>
      <c r="U9179">
        <v>0</v>
      </c>
      <c r="V9179">
        <v>0</v>
      </c>
      <c r="W9179">
        <v>0</v>
      </c>
      <c r="X9179">
        <v>24.990420894561517</v>
      </c>
      <c r="Y9179">
        <v>0</v>
      </c>
      <c r="Z9179">
        <v>0</v>
      </c>
      <c r="AA9179">
        <v>0</v>
      </c>
      <c r="AB9179">
        <v>6.9667020699160869</v>
      </c>
      <c r="AC9179">
        <v>0</v>
      </c>
      <c r="AD9179">
        <v>0</v>
      </c>
      <c r="AE9179">
        <v>31.957122964477605</v>
      </c>
    </row>
    <row r="9180" spans="1:31" x14ac:dyDescent="0.3">
      <c r="A9180">
        <v>2646003</v>
      </c>
      <c r="B9180">
        <v>1</v>
      </c>
      <c r="C9180" t="s">
        <v>81</v>
      </c>
      <c r="D9180" t="s">
        <v>126</v>
      </c>
      <c r="E9180" t="s">
        <v>141</v>
      </c>
      <c r="F9180" t="s">
        <v>984</v>
      </c>
      <c r="G9180" t="s">
        <v>143</v>
      </c>
      <c r="H9180" t="s">
        <v>144</v>
      </c>
      <c r="I9180" t="s">
        <v>136</v>
      </c>
      <c r="J9180" t="s">
        <v>137</v>
      </c>
      <c r="K9180" t="s">
        <v>138</v>
      </c>
      <c r="L9180" t="s">
        <v>24856</v>
      </c>
      <c r="M9180" t="s">
        <v>24857</v>
      </c>
      <c r="N9180">
        <v>1.175277777</v>
      </c>
      <c r="O9180">
        <v>7</v>
      </c>
      <c r="P9180">
        <v>287</v>
      </c>
      <c r="Q9180">
        <v>35</v>
      </c>
      <c r="R9180">
        <v>127</v>
      </c>
      <c r="S9180">
        <v>7</v>
      </c>
      <c r="T9180">
        <v>20</v>
      </c>
      <c r="U9180">
        <v>1</v>
      </c>
      <c r="V9180">
        <v>0</v>
      </c>
      <c r="W9180">
        <v>2.0823445739904316</v>
      </c>
      <c r="X9180">
        <v>53.67272490883078</v>
      </c>
      <c r="Y9180">
        <v>487.75093995468484</v>
      </c>
      <c r="Z9180">
        <v>223.66017476716181</v>
      </c>
      <c r="AA9180">
        <v>86.09031687543397</v>
      </c>
      <c r="AB9180">
        <v>25.111311145424608</v>
      </c>
      <c r="AC9180">
        <v>90.913421168126661</v>
      </c>
      <c r="AD9180">
        <v>0</v>
      </c>
      <c r="AE9180">
        <v>969.281233393653</v>
      </c>
    </row>
    <row r="9181" spans="1:31" x14ac:dyDescent="0.3">
      <c r="A9181">
        <v>2645339</v>
      </c>
      <c r="B9181">
        <v>1</v>
      </c>
      <c r="C9181" t="s">
        <v>80</v>
      </c>
      <c r="D9181" t="s">
        <v>94</v>
      </c>
      <c r="E9181" t="s">
        <v>165</v>
      </c>
      <c r="F9181" t="s">
        <v>24858</v>
      </c>
      <c r="G9181" t="s">
        <v>220</v>
      </c>
      <c r="H9181" t="s">
        <v>135</v>
      </c>
      <c r="I9181" t="s">
        <v>136</v>
      </c>
      <c r="J9181" t="s">
        <v>137</v>
      </c>
      <c r="K9181" t="s">
        <v>162</v>
      </c>
      <c r="L9181" t="s">
        <v>24859</v>
      </c>
      <c r="M9181" t="s">
        <v>24860</v>
      </c>
      <c r="N9181">
        <v>5.8877777770000002</v>
      </c>
      <c r="O9181">
        <v>0</v>
      </c>
      <c r="P9181">
        <v>2</v>
      </c>
      <c r="Q9181">
        <v>0</v>
      </c>
      <c r="R9181">
        <v>7</v>
      </c>
      <c r="S9181">
        <v>0</v>
      </c>
      <c r="T9181">
        <v>5</v>
      </c>
      <c r="U9181">
        <v>0</v>
      </c>
      <c r="V9181">
        <v>0</v>
      </c>
      <c r="W9181">
        <v>0</v>
      </c>
      <c r="X9181">
        <v>1.6759299560793388</v>
      </c>
      <c r="Y9181">
        <v>0</v>
      </c>
      <c r="Z9181">
        <v>62.767841182423936</v>
      </c>
      <c r="AA9181">
        <v>0</v>
      </c>
      <c r="AB9181">
        <v>58.128655919930729</v>
      </c>
      <c r="AC9181">
        <v>0</v>
      </c>
      <c r="AD9181">
        <v>0</v>
      </c>
      <c r="AE9181">
        <v>122.57242705843402</v>
      </c>
    </row>
    <row r="9182" spans="1:31" x14ac:dyDescent="0.3">
      <c r="A9182">
        <v>2645837</v>
      </c>
      <c r="B9182">
        <v>1</v>
      </c>
      <c r="C9182" t="s">
        <v>80</v>
      </c>
      <c r="D9182" t="s">
        <v>99</v>
      </c>
      <c r="E9182" t="s">
        <v>132</v>
      </c>
      <c r="F9182" t="s">
        <v>24861</v>
      </c>
      <c r="G9182" t="s">
        <v>228</v>
      </c>
      <c r="H9182" t="s">
        <v>135</v>
      </c>
      <c r="I9182" t="s">
        <v>136</v>
      </c>
      <c r="J9182" t="s">
        <v>137</v>
      </c>
      <c r="K9182" t="s">
        <v>138</v>
      </c>
      <c r="L9182" t="s">
        <v>24862</v>
      </c>
      <c r="M9182" t="s">
        <v>24863</v>
      </c>
      <c r="N9182">
        <v>2.698611111</v>
      </c>
      <c r="O9182">
        <v>0</v>
      </c>
      <c r="P9182">
        <v>2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1.5182620809866665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1.5182620809866665</v>
      </c>
    </row>
    <row r="9183" spans="1:31" x14ac:dyDescent="0.3">
      <c r="A9183">
        <v>2645296</v>
      </c>
      <c r="B9183">
        <v>1</v>
      </c>
      <c r="C9183" t="s">
        <v>81</v>
      </c>
      <c r="D9183" t="s">
        <v>119</v>
      </c>
      <c r="E9183" t="s">
        <v>147</v>
      </c>
      <c r="F9183" t="s">
        <v>488</v>
      </c>
      <c r="G9183" t="s">
        <v>149</v>
      </c>
      <c r="H9183" t="s">
        <v>144</v>
      </c>
      <c r="I9183" t="s">
        <v>136</v>
      </c>
      <c r="J9183" t="s">
        <v>137</v>
      </c>
      <c r="K9183" t="s">
        <v>138</v>
      </c>
      <c r="L9183" t="s">
        <v>24864</v>
      </c>
      <c r="M9183" t="s">
        <v>24865</v>
      </c>
      <c r="N9183">
        <v>5.0833333000000001E-2</v>
      </c>
      <c r="O9183">
        <v>4</v>
      </c>
      <c r="P9183">
        <v>1671</v>
      </c>
      <c r="Q9183">
        <v>128</v>
      </c>
      <c r="R9183">
        <v>405</v>
      </c>
      <c r="S9183">
        <v>6</v>
      </c>
      <c r="T9183">
        <v>80</v>
      </c>
      <c r="U9183">
        <v>0</v>
      </c>
      <c r="V9183">
        <v>0</v>
      </c>
      <c r="W9183">
        <v>4.3248782636666663E-2</v>
      </c>
      <c r="X9183">
        <v>11.86656741912711</v>
      </c>
      <c r="Y9183">
        <v>50.948145619172735</v>
      </c>
      <c r="Z9183">
        <v>96.840880267567783</v>
      </c>
      <c r="AA9183">
        <v>1.5684156736822366</v>
      </c>
      <c r="AB9183">
        <v>2.469625220282047</v>
      </c>
      <c r="AC9183">
        <v>0</v>
      </c>
      <c r="AD9183">
        <v>0</v>
      </c>
      <c r="AE9183">
        <v>163.73688298246859</v>
      </c>
    </row>
    <row r="9184" spans="1:31" x14ac:dyDescent="0.3">
      <c r="A9184">
        <v>2645817</v>
      </c>
      <c r="B9184">
        <v>1</v>
      </c>
      <c r="C9184" t="s">
        <v>80</v>
      </c>
      <c r="D9184" t="s">
        <v>91</v>
      </c>
      <c r="E9184" t="s">
        <v>194</v>
      </c>
      <c r="F9184" t="s">
        <v>24866</v>
      </c>
      <c r="G9184" t="s">
        <v>154</v>
      </c>
      <c r="H9184" t="s">
        <v>144</v>
      </c>
      <c r="I9184" t="s">
        <v>136</v>
      </c>
      <c r="J9184" t="s">
        <v>137</v>
      </c>
      <c r="K9184" t="s">
        <v>138</v>
      </c>
      <c r="L9184" t="s">
        <v>24867</v>
      </c>
      <c r="M9184" t="s">
        <v>24868</v>
      </c>
      <c r="N9184">
        <v>0.79722222200000004</v>
      </c>
      <c r="O9184">
        <v>1</v>
      </c>
      <c r="P9184">
        <v>42</v>
      </c>
      <c r="Q9184">
        <v>21</v>
      </c>
      <c r="R9184">
        <v>278</v>
      </c>
      <c r="S9184">
        <v>14</v>
      </c>
      <c r="T9184">
        <v>65</v>
      </c>
      <c r="U9184">
        <v>1</v>
      </c>
      <c r="V9184">
        <v>0</v>
      </c>
      <c r="W9184">
        <v>0.58553202548638439</v>
      </c>
      <c r="X9184">
        <v>19.03913333437421</v>
      </c>
      <c r="Y9184">
        <v>57.477176808756951</v>
      </c>
      <c r="Z9184">
        <v>439.32631082229523</v>
      </c>
      <c r="AA9184">
        <v>174.1054797622204</v>
      </c>
      <c r="AB9184">
        <v>111.67413499969442</v>
      </c>
      <c r="AC9184">
        <v>3.0005144759993443</v>
      </c>
      <c r="AD9184">
        <v>0</v>
      </c>
      <c r="AE9184">
        <v>805.20828222882687</v>
      </c>
    </row>
    <row r="9185" spans="1:31" x14ac:dyDescent="0.3">
      <c r="A9185">
        <v>2645425</v>
      </c>
      <c r="B9185">
        <v>1</v>
      </c>
      <c r="C9185" t="s">
        <v>80</v>
      </c>
      <c r="D9185" t="s">
        <v>94</v>
      </c>
      <c r="E9185" t="s">
        <v>165</v>
      </c>
      <c r="F9185" t="s">
        <v>24869</v>
      </c>
      <c r="G9185" t="s">
        <v>154</v>
      </c>
      <c r="H9185" t="s">
        <v>135</v>
      </c>
      <c r="I9185" t="s">
        <v>136</v>
      </c>
      <c r="J9185" t="s">
        <v>137</v>
      </c>
      <c r="K9185" t="s">
        <v>138</v>
      </c>
      <c r="L9185" t="s">
        <v>24870</v>
      </c>
      <c r="M9185" t="s">
        <v>24871</v>
      </c>
      <c r="N9185">
        <v>2.2727777769999999</v>
      </c>
      <c r="O9185">
        <v>0</v>
      </c>
      <c r="P9185">
        <v>80</v>
      </c>
      <c r="Q9185">
        <v>0</v>
      </c>
      <c r="R9185">
        <v>0</v>
      </c>
      <c r="S9185">
        <v>0</v>
      </c>
      <c r="T9185">
        <v>8</v>
      </c>
      <c r="U9185">
        <v>0</v>
      </c>
      <c r="V9185">
        <v>0</v>
      </c>
      <c r="W9185">
        <v>0</v>
      </c>
      <c r="X9185">
        <v>36.924291534771264</v>
      </c>
      <c r="Y9185">
        <v>0</v>
      </c>
      <c r="Z9185">
        <v>0</v>
      </c>
      <c r="AA9185">
        <v>0</v>
      </c>
      <c r="AB9185">
        <v>9.4806100938374414</v>
      </c>
      <c r="AC9185">
        <v>0</v>
      </c>
      <c r="AD9185">
        <v>0</v>
      </c>
      <c r="AE9185">
        <v>46.404901628608705</v>
      </c>
    </row>
    <row r="9186" spans="1:31" x14ac:dyDescent="0.3">
      <c r="A9186">
        <v>2645382</v>
      </c>
      <c r="B9186">
        <v>1</v>
      </c>
      <c r="C9186" t="s">
        <v>81</v>
      </c>
      <c r="D9186" t="s">
        <v>118</v>
      </c>
      <c r="E9186" t="s">
        <v>147</v>
      </c>
      <c r="F9186" t="s">
        <v>21797</v>
      </c>
      <c r="G9186" t="s">
        <v>149</v>
      </c>
      <c r="H9186" t="s">
        <v>144</v>
      </c>
      <c r="I9186" t="s">
        <v>136</v>
      </c>
      <c r="J9186" t="s">
        <v>137</v>
      </c>
      <c r="K9186" t="s">
        <v>138</v>
      </c>
      <c r="L9186" t="s">
        <v>24872</v>
      </c>
      <c r="M9186" t="s">
        <v>24873</v>
      </c>
      <c r="N9186">
        <v>0.61388888799999997</v>
      </c>
      <c r="O9186">
        <v>0</v>
      </c>
      <c r="P9186">
        <v>0</v>
      </c>
      <c r="Q9186">
        <v>15</v>
      </c>
      <c r="R9186">
        <v>0</v>
      </c>
      <c r="S9186">
        <v>8</v>
      </c>
      <c r="T9186">
        <v>0</v>
      </c>
      <c r="U9186">
        <v>2</v>
      </c>
      <c r="V9186">
        <v>0</v>
      </c>
      <c r="W9186">
        <v>0</v>
      </c>
      <c r="X9186">
        <v>0</v>
      </c>
      <c r="Y9186">
        <v>38.942198864304849</v>
      </c>
      <c r="Z9186">
        <v>0</v>
      </c>
      <c r="AA9186">
        <v>52.598711680559191</v>
      </c>
      <c r="AB9186">
        <v>0</v>
      </c>
      <c r="AC9186">
        <v>349.77903935321893</v>
      </c>
      <c r="AD9186">
        <v>0</v>
      </c>
      <c r="AE9186">
        <v>441.319949898083</v>
      </c>
    </row>
    <row r="9187" spans="1:31" x14ac:dyDescent="0.3">
      <c r="A9187">
        <v>2645631</v>
      </c>
      <c r="B9187">
        <v>1</v>
      </c>
      <c r="C9187" t="s">
        <v>80</v>
      </c>
      <c r="D9187" t="s">
        <v>83</v>
      </c>
      <c r="E9187" t="s">
        <v>141</v>
      </c>
      <c r="F9187" t="s">
        <v>24874</v>
      </c>
      <c r="G9187" t="s">
        <v>149</v>
      </c>
      <c r="H9187" t="s">
        <v>144</v>
      </c>
      <c r="I9187" t="s">
        <v>241</v>
      </c>
      <c r="J9187" t="s">
        <v>137</v>
      </c>
      <c r="K9187" t="s">
        <v>138</v>
      </c>
      <c r="L9187" t="s">
        <v>24875</v>
      </c>
      <c r="M9187" t="s">
        <v>24876</v>
      </c>
      <c r="N9187">
        <v>1.4999999999999999E-2</v>
      </c>
      <c r="O9187">
        <v>0</v>
      </c>
      <c r="P9187">
        <v>6146</v>
      </c>
      <c r="Q9187">
        <v>1</v>
      </c>
      <c r="R9187">
        <v>3</v>
      </c>
      <c r="S9187">
        <v>32</v>
      </c>
      <c r="T9187">
        <v>1821</v>
      </c>
      <c r="U9187">
        <v>28</v>
      </c>
      <c r="V9187">
        <v>51</v>
      </c>
      <c r="W9187">
        <v>0</v>
      </c>
      <c r="X9187">
        <v>27.576096269838956</v>
      </c>
      <c r="Y9187">
        <v>3.7088993448281755</v>
      </c>
      <c r="Z9187">
        <v>4.1304029641883996E-2</v>
      </c>
      <c r="AA9187">
        <v>12.998855048595956</v>
      </c>
      <c r="AB9187">
        <v>45.854254972869541</v>
      </c>
      <c r="AC9187">
        <v>178.09679249369339</v>
      </c>
      <c r="AD9187">
        <v>37.306947658720304</v>
      </c>
      <c r="AE9187">
        <v>305.58314981818819</v>
      </c>
    </row>
    <row r="9188" spans="1:31" x14ac:dyDescent="0.3">
      <c r="A9188">
        <v>2645880</v>
      </c>
      <c r="B9188">
        <v>1</v>
      </c>
      <c r="C9188" t="s">
        <v>80</v>
      </c>
      <c r="D9188" t="s">
        <v>103</v>
      </c>
      <c r="E9188" t="s">
        <v>165</v>
      </c>
      <c r="F9188" t="s">
        <v>24877</v>
      </c>
      <c r="G9188" t="s">
        <v>224</v>
      </c>
      <c r="H9188" t="s">
        <v>135</v>
      </c>
      <c r="I9188" t="s">
        <v>136</v>
      </c>
      <c r="J9188" t="s">
        <v>137</v>
      </c>
      <c r="K9188" t="s">
        <v>138</v>
      </c>
      <c r="L9188" t="s">
        <v>24878</v>
      </c>
      <c r="M9188" t="s">
        <v>24879</v>
      </c>
      <c r="N9188">
        <v>4.3899999999999997</v>
      </c>
      <c r="O9188">
        <v>0</v>
      </c>
      <c r="P9188">
        <v>5</v>
      </c>
      <c r="Q9188">
        <v>0</v>
      </c>
      <c r="R9188">
        <v>4</v>
      </c>
      <c r="S9188">
        <v>0</v>
      </c>
      <c r="T9188">
        <v>5</v>
      </c>
      <c r="U9188">
        <v>0</v>
      </c>
      <c r="V9188">
        <v>0</v>
      </c>
      <c r="W9188">
        <v>0</v>
      </c>
      <c r="X9188">
        <v>6.1047108495424256</v>
      </c>
      <c r="Y9188">
        <v>0</v>
      </c>
      <c r="Z9188">
        <v>168.77229921399771</v>
      </c>
      <c r="AA9188">
        <v>0</v>
      </c>
      <c r="AB9188">
        <v>11.4368141581561</v>
      </c>
      <c r="AC9188">
        <v>0</v>
      </c>
      <c r="AD9188">
        <v>0</v>
      </c>
      <c r="AE9188">
        <v>186.31382422169622</v>
      </c>
    </row>
    <row r="9189" spans="1:31" x14ac:dyDescent="0.3">
      <c r="A9189">
        <v>2645239</v>
      </c>
      <c r="B9189">
        <v>1</v>
      </c>
      <c r="C9189" t="s">
        <v>81</v>
      </c>
      <c r="D9189" t="s">
        <v>112</v>
      </c>
      <c r="E9189" t="s">
        <v>147</v>
      </c>
      <c r="F9189" t="s">
        <v>6834</v>
      </c>
      <c r="G9189" t="s">
        <v>149</v>
      </c>
      <c r="H9189" t="s">
        <v>144</v>
      </c>
      <c r="I9189" t="s">
        <v>136</v>
      </c>
      <c r="J9189" t="s">
        <v>137</v>
      </c>
      <c r="K9189" t="s">
        <v>138</v>
      </c>
      <c r="L9189" t="s">
        <v>24880</v>
      </c>
      <c r="M9189" t="s">
        <v>24881</v>
      </c>
      <c r="N9189">
        <v>1.5752777769999999</v>
      </c>
      <c r="O9189">
        <v>4</v>
      </c>
      <c r="P9189">
        <v>1652</v>
      </c>
      <c r="Q9189">
        <v>218</v>
      </c>
      <c r="R9189">
        <v>86</v>
      </c>
      <c r="S9189">
        <v>21</v>
      </c>
      <c r="T9189">
        <v>165</v>
      </c>
      <c r="U9189">
        <v>2</v>
      </c>
      <c r="V9189">
        <v>1</v>
      </c>
      <c r="W9189">
        <v>1.1544502526466667</v>
      </c>
      <c r="X9189">
        <v>373.57619926832569</v>
      </c>
      <c r="Y9189">
        <v>492.26965796263778</v>
      </c>
      <c r="Z9189">
        <v>151.82121535683135</v>
      </c>
      <c r="AA9189">
        <v>110.45132073091557</v>
      </c>
      <c r="AB9189">
        <v>57.852486032568493</v>
      </c>
      <c r="AC9189">
        <v>51.470541722069306</v>
      </c>
      <c r="AD9189">
        <v>0.67133464667949749</v>
      </c>
      <c r="AE9189">
        <v>1239.2672059726744</v>
      </c>
    </row>
    <row r="9190" spans="1:31" x14ac:dyDescent="0.3">
      <c r="A9190">
        <v>2645233</v>
      </c>
      <c r="B9190">
        <v>1</v>
      </c>
      <c r="C9190" t="s">
        <v>80</v>
      </c>
      <c r="D9190" t="s">
        <v>96</v>
      </c>
      <c r="E9190" t="s">
        <v>132</v>
      </c>
      <c r="F9190" t="s">
        <v>24882</v>
      </c>
      <c r="G9190" t="s">
        <v>268</v>
      </c>
      <c r="H9190" t="s">
        <v>135</v>
      </c>
      <c r="I9190" t="s">
        <v>136</v>
      </c>
      <c r="J9190" t="s">
        <v>137</v>
      </c>
      <c r="K9190" t="s">
        <v>138</v>
      </c>
      <c r="L9190" t="s">
        <v>24883</v>
      </c>
      <c r="M9190" t="s">
        <v>24884</v>
      </c>
      <c r="N9190">
        <v>1.9125000000000001</v>
      </c>
      <c r="O9190">
        <v>0</v>
      </c>
      <c r="P9190">
        <v>1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</row>
    <row r="9191" spans="1:31" x14ac:dyDescent="0.3">
      <c r="A9191">
        <v>2645351</v>
      </c>
      <c r="B9191">
        <v>1</v>
      </c>
      <c r="C9191" t="s">
        <v>80</v>
      </c>
      <c r="D9191" t="s">
        <v>110</v>
      </c>
      <c r="E9191" t="s">
        <v>152</v>
      </c>
      <c r="F9191" t="s">
        <v>24885</v>
      </c>
      <c r="G9191" t="s">
        <v>154</v>
      </c>
      <c r="H9191" t="s">
        <v>135</v>
      </c>
      <c r="I9191" t="s">
        <v>136</v>
      </c>
      <c r="J9191" t="s">
        <v>137</v>
      </c>
      <c r="K9191" t="s">
        <v>138</v>
      </c>
      <c r="L9191" t="s">
        <v>24886</v>
      </c>
      <c r="M9191" t="s">
        <v>24887</v>
      </c>
      <c r="N9191">
        <v>0.13166666599999999</v>
      </c>
      <c r="O9191">
        <v>0</v>
      </c>
      <c r="P9191">
        <v>619</v>
      </c>
      <c r="Q9191">
        <v>0</v>
      </c>
      <c r="R9191">
        <v>0</v>
      </c>
      <c r="S9191">
        <v>0</v>
      </c>
      <c r="T9191">
        <v>97</v>
      </c>
      <c r="U9191">
        <v>0</v>
      </c>
      <c r="V9191">
        <v>0</v>
      </c>
      <c r="W9191">
        <v>0</v>
      </c>
      <c r="X9191">
        <v>23.684837811777374</v>
      </c>
      <c r="Y9191">
        <v>0</v>
      </c>
      <c r="Z9191">
        <v>0</v>
      </c>
      <c r="AA9191">
        <v>0</v>
      </c>
      <c r="AB9191">
        <v>22.50021184105978</v>
      </c>
      <c r="AC9191">
        <v>0</v>
      </c>
      <c r="AD9191">
        <v>0</v>
      </c>
      <c r="AE9191">
        <v>46.185049652837151</v>
      </c>
    </row>
    <row r="9192" spans="1:31" x14ac:dyDescent="0.3">
      <c r="A9192">
        <v>2645660</v>
      </c>
      <c r="B9192">
        <v>1</v>
      </c>
      <c r="C9192" t="s">
        <v>80</v>
      </c>
      <c r="D9192" t="s">
        <v>104</v>
      </c>
      <c r="E9192" t="s">
        <v>132</v>
      </c>
      <c r="F9192" t="s">
        <v>24888</v>
      </c>
      <c r="G9192" t="s">
        <v>268</v>
      </c>
      <c r="H9192" t="s">
        <v>135</v>
      </c>
      <c r="I9192" t="s">
        <v>136</v>
      </c>
      <c r="J9192" t="s">
        <v>137</v>
      </c>
      <c r="K9192" t="s">
        <v>138</v>
      </c>
      <c r="L9192" t="s">
        <v>24889</v>
      </c>
      <c r="M9192" t="s">
        <v>24890</v>
      </c>
      <c r="N9192">
        <v>1.156111111</v>
      </c>
      <c r="O9192">
        <v>0</v>
      </c>
      <c r="P9192">
        <v>2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0.14413854374155946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0.14413854374155946</v>
      </c>
    </row>
    <row r="9193" spans="1:31" x14ac:dyDescent="0.3">
      <c r="A9193">
        <v>2645368</v>
      </c>
      <c r="B9193">
        <v>1</v>
      </c>
      <c r="C9193" t="s">
        <v>81</v>
      </c>
      <c r="D9193" t="s">
        <v>127</v>
      </c>
      <c r="E9193" t="s">
        <v>165</v>
      </c>
      <c r="F9193" t="s">
        <v>24891</v>
      </c>
      <c r="G9193" t="s">
        <v>161</v>
      </c>
      <c r="H9193" t="s">
        <v>135</v>
      </c>
      <c r="I9193" t="s">
        <v>136</v>
      </c>
      <c r="J9193" t="s">
        <v>137</v>
      </c>
      <c r="K9193" t="s">
        <v>162</v>
      </c>
      <c r="L9193" t="s">
        <v>24892</v>
      </c>
      <c r="M9193" t="s">
        <v>24893</v>
      </c>
      <c r="N9193">
        <v>8.4930555549999998</v>
      </c>
      <c r="O9193">
        <v>0</v>
      </c>
      <c r="P9193">
        <v>47</v>
      </c>
      <c r="Q9193">
        <v>0</v>
      </c>
      <c r="R9193">
        <v>1</v>
      </c>
      <c r="S9193">
        <v>0</v>
      </c>
      <c r="T9193">
        <v>2</v>
      </c>
      <c r="U9193">
        <v>0</v>
      </c>
      <c r="V9193">
        <v>0</v>
      </c>
      <c r="W9193">
        <v>0</v>
      </c>
      <c r="X9193">
        <v>80.884815220266077</v>
      </c>
      <c r="Y9193">
        <v>0</v>
      </c>
      <c r="Z9193">
        <v>25.774237698138833</v>
      </c>
      <c r="AA9193">
        <v>0</v>
      </c>
      <c r="AB9193">
        <v>20.786923455858386</v>
      </c>
      <c r="AC9193">
        <v>0</v>
      </c>
      <c r="AD9193">
        <v>0</v>
      </c>
      <c r="AE9193">
        <v>127.4459763742633</v>
      </c>
    </row>
    <row r="9194" spans="1:31" x14ac:dyDescent="0.3">
      <c r="A9194">
        <v>2645497</v>
      </c>
      <c r="B9194">
        <v>1</v>
      </c>
      <c r="C9194" t="s">
        <v>81</v>
      </c>
      <c r="D9194" t="s">
        <v>123</v>
      </c>
      <c r="E9194" t="s">
        <v>165</v>
      </c>
      <c r="F9194" t="s">
        <v>11027</v>
      </c>
      <c r="G9194" t="s">
        <v>224</v>
      </c>
      <c r="H9194" t="s">
        <v>135</v>
      </c>
      <c r="I9194" t="s">
        <v>136</v>
      </c>
      <c r="J9194" t="s">
        <v>137</v>
      </c>
      <c r="K9194" t="s">
        <v>138</v>
      </c>
      <c r="L9194" t="s">
        <v>24894</v>
      </c>
      <c r="M9194" t="s">
        <v>24895</v>
      </c>
      <c r="N9194">
        <v>0.89361111100000001</v>
      </c>
      <c r="O9194">
        <v>0</v>
      </c>
      <c r="P9194">
        <v>273</v>
      </c>
      <c r="Q9194">
        <v>0</v>
      </c>
      <c r="R9194">
        <v>0</v>
      </c>
      <c r="S9194">
        <v>0</v>
      </c>
      <c r="T9194">
        <v>24</v>
      </c>
      <c r="U9194">
        <v>0</v>
      </c>
      <c r="V9194">
        <v>0</v>
      </c>
      <c r="W9194">
        <v>0</v>
      </c>
      <c r="X9194">
        <v>52.38718701684823</v>
      </c>
      <c r="Y9194">
        <v>0</v>
      </c>
      <c r="Z9194">
        <v>0</v>
      </c>
      <c r="AA9194">
        <v>0</v>
      </c>
      <c r="AB9194">
        <v>28.279610097069664</v>
      </c>
      <c r="AC9194">
        <v>0</v>
      </c>
      <c r="AD9194">
        <v>0</v>
      </c>
      <c r="AE9194">
        <v>80.666797113917895</v>
      </c>
    </row>
    <row r="9195" spans="1:31" x14ac:dyDescent="0.3">
      <c r="A9195">
        <v>2645305</v>
      </c>
      <c r="B9195">
        <v>1</v>
      </c>
      <c r="C9195" t="s">
        <v>81</v>
      </c>
      <c r="D9195" t="s">
        <v>125</v>
      </c>
      <c r="E9195" t="s">
        <v>194</v>
      </c>
      <c r="F9195" t="s">
        <v>963</v>
      </c>
      <c r="G9195" t="s">
        <v>149</v>
      </c>
      <c r="H9195" t="s">
        <v>144</v>
      </c>
      <c r="I9195" t="s">
        <v>136</v>
      </c>
      <c r="J9195" t="s">
        <v>137</v>
      </c>
      <c r="K9195" t="s">
        <v>138</v>
      </c>
      <c r="L9195" t="s">
        <v>24896</v>
      </c>
      <c r="M9195" t="s">
        <v>24897</v>
      </c>
      <c r="N9195">
        <v>0.55555555499999998</v>
      </c>
      <c r="O9195">
        <v>2</v>
      </c>
      <c r="P9195">
        <v>93</v>
      </c>
      <c r="Q9195">
        <v>36</v>
      </c>
      <c r="R9195">
        <v>150</v>
      </c>
      <c r="S9195">
        <v>1</v>
      </c>
      <c r="T9195">
        <v>12</v>
      </c>
      <c r="U9195">
        <v>1</v>
      </c>
      <c r="V9195">
        <v>0</v>
      </c>
      <c r="W9195">
        <v>0.24227974935555555</v>
      </c>
      <c r="X9195">
        <v>6.3874282349350562</v>
      </c>
      <c r="Y9195">
        <v>61.407245260534097</v>
      </c>
      <c r="Z9195">
        <v>130.01023653068631</v>
      </c>
      <c r="AA9195">
        <v>7.3168307986770564</v>
      </c>
      <c r="AB9195">
        <v>6.0860773687564658</v>
      </c>
      <c r="AC9195">
        <v>84.844531467211112</v>
      </c>
      <c r="AD9195">
        <v>0</v>
      </c>
      <c r="AE9195">
        <v>296.29462941015561</v>
      </c>
    </row>
    <row r="9196" spans="1:31" x14ac:dyDescent="0.3">
      <c r="A9196">
        <v>2645554</v>
      </c>
      <c r="B9196">
        <v>1</v>
      </c>
      <c r="C9196" t="s">
        <v>81</v>
      </c>
      <c r="D9196" t="s">
        <v>118</v>
      </c>
      <c r="E9196" t="s">
        <v>165</v>
      </c>
      <c r="F9196" t="s">
        <v>23194</v>
      </c>
      <c r="G9196" t="s">
        <v>224</v>
      </c>
      <c r="H9196" t="s">
        <v>135</v>
      </c>
      <c r="I9196" t="s">
        <v>136</v>
      </c>
      <c r="J9196" t="s">
        <v>137</v>
      </c>
      <c r="K9196" t="s">
        <v>138</v>
      </c>
      <c r="L9196" t="s">
        <v>24898</v>
      </c>
      <c r="M9196" t="s">
        <v>24899</v>
      </c>
      <c r="N9196">
        <v>0.512222222</v>
      </c>
      <c r="O9196">
        <v>0</v>
      </c>
      <c r="P9196">
        <v>47</v>
      </c>
      <c r="Q9196">
        <v>0</v>
      </c>
      <c r="R9196">
        <v>0</v>
      </c>
      <c r="S9196">
        <v>0</v>
      </c>
      <c r="T9196">
        <v>1</v>
      </c>
      <c r="U9196">
        <v>0</v>
      </c>
      <c r="V9196">
        <v>0</v>
      </c>
      <c r="W9196">
        <v>0</v>
      </c>
      <c r="X9196">
        <v>5.3636411005370226</v>
      </c>
      <c r="Y9196">
        <v>0</v>
      </c>
      <c r="Z9196">
        <v>0</v>
      </c>
      <c r="AA9196">
        <v>0</v>
      </c>
      <c r="AB9196">
        <v>1.662207132024E-2</v>
      </c>
      <c r="AC9196">
        <v>0</v>
      </c>
      <c r="AD9196">
        <v>0</v>
      </c>
      <c r="AE9196">
        <v>5.3802631718572629</v>
      </c>
    </row>
    <row r="9197" spans="1:31" x14ac:dyDescent="0.3">
      <c r="A9197">
        <v>2645242</v>
      </c>
      <c r="B9197">
        <v>1</v>
      </c>
      <c r="C9197" t="s">
        <v>80</v>
      </c>
      <c r="D9197" t="s">
        <v>106</v>
      </c>
      <c r="E9197" t="s">
        <v>147</v>
      </c>
      <c r="F9197" t="s">
        <v>512</v>
      </c>
      <c r="G9197" t="s">
        <v>149</v>
      </c>
      <c r="H9197" t="s">
        <v>144</v>
      </c>
      <c r="I9197" t="s">
        <v>136</v>
      </c>
      <c r="J9197" t="s">
        <v>137</v>
      </c>
      <c r="K9197" t="s">
        <v>138</v>
      </c>
      <c r="L9197" t="s">
        <v>24900</v>
      </c>
      <c r="M9197" t="s">
        <v>24901</v>
      </c>
      <c r="N9197">
        <v>0.74444444399999998</v>
      </c>
      <c r="O9197">
        <v>0</v>
      </c>
      <c r="P9197">
        <v>0</v>
      </c>
      <c r="Q9197">
        <v>10</v>
      </c>
      <c r="R9197">
        <v>68</v>
      </c>
      <c r="S9197">
        <v>4</v>
      </c>
      <c r="T9197">
        <v>7</v>
      </c>
      <c r="U9197">
        <v>0</v>
      </c>
      <c r="V9197">
        <v>0</v>
      </c>
      <c r="W9197">
        <v>0</v>
      </c>
      <c r="X9197">
        <v>0</v>
      </c>
      <c r="Y9197">
        <v>26.309843678489152</v>
      </c>
      <c r="Z9197">
        <v>185.03622995959728</v>
      </c>
      <c r="AA9197">
        <v>26.548291571687376</v>
      </c>
      <c r="AB9197">
        <v>11.939468579310242</v>
      </c>
      <c r="AC9197">
        <v>0</v>
      </c>
      <c r="AD9197">
        <v>0</v>
      </c>
      <c r="AE9197">
        <v>249.83383378908405</v>
      </c>
    </row>
    <row r="9198" spans="1:31" x14ac:dyDescent="0.3">
      <c r="A9198">
        <v>2645906</v>
      </c>
      <c r="B9198">
        <v>1</v>
      </c>
      <c r="C9198" t="s">
        <v>80</v>
      </c>
      <c r="D9198" t="s">
        <v>111</v>
      </c>
      <c r="E9198" t="s">
        <v>152</v>
      </c>
      <c r="F9198" t="s">
        <v>24902</v>
      </c>
      <c r="G9198" t="s">
        <v>3578</v>
      </c>
      <c r="H9198" t="s">
        <v>135</v>
      </c>
      <c r="I9198" t="s">
        <v>136</v>
      </c>
      <c r="J9198" t="s">
        <v>137</v>
      </c>
      <c r="K9198" t="s">
        <v>138</v>
      </c>
      <c r="L9198" t="s">
        <v>24903</v>
      </c>
      <c r="M9198" t="s">
        <v>24904</v>
      </c>
      <c r="N9198">
        <v>0.640833333</v>
      </c>
      <c r="O9198">
        <v>0</v>
      </c>
      <c r="P9198">
        <v>711</v>
      </c>
      <c r="Q9198">
        <v>0</v>
      </c>
      <c r="R9198">
        <v>0</v>
      </c>
      <c r="S9198">
        <v>0</v>
      </c>
      <c r="T9198">
        <v>51</v>
      </c>
      <c r="U9198">
        <v>0</v>
      </c>
      <c r="V9198">
        <v>0</v>
      </c>
      <c r="W9198">
        <v>0</v>
      </c>
      <c r="X9198">
        <v>131.4399499959448</v>
      </c>
      <c r="Y9198">
        <v>0</v>
      </c>
      <c r="Z9198">
        <v>0</v>
      </c>
      <c r="AA9198">
        <v>0</v>
      </c>
      <c r="AB9198">
        <v>33.964122364608997</v>
      </c>
      <c r="AC9198">
        <v>0</v>
      </c>
      <c r="AD9198">
        <v>0</v>
      </c>
      <c r="AE9198">
        <v>165.40407236055381</v>
      </c>
    </row>
    <row r="9199" spans="1:31" x14ac:dyDescent="0.3">
      <c r="A9199">
        <v>2645620</v>
      </c>
      <c r="B9199">
        <v>1</v>
      </c>
      <c r="C9199" t="s">
        <v>81</v>
      </c>
      <c r="D9199" t="s">
        <v>116</v>
      </c>
      <c r="E9199" t="s">
        <v>194</v>
      </c>
      <c r="F9199" t="s">
        <v>5425</v>
      </c>
      <c r="G9199" t="s">
        <v>149</v>
      </c>
      <c r="H9199" t="s">
        <v>144</v>
      </c>
      <c r="I9199" t="s">
        <v>136</v>
      </c>
      <c r="J9199" t="s">
        <v>137</v>
      </c>
      <c r="K9199" t="s">
        <v>138</v>
      </c>
      <c r="L9199" t="s">
        <v>24905</v>
      </c>
      <c r="M9199" t="s">
        <v>24906</v>
      </c>
      <c r="N9199">
        <v>0.235555555</v>
      </c>
      <c r="O9199">
        <v>3</v>
      </c>
      <c r="P9199">
        <v>434</v>
      </c>
      <c r="Q9199">
        <v>19</v>
      </c>
      <c r="R9199">
        <v>23</v>
      </c>
      <c r="S9199">
        <v>14</v>
      </c>
      <c r="T9199">
        <v>27</v>
      </c>
      <c r="U9199">
        <v>1</v>
      </c>
      <c r="V9199">
        <v>0</v>
      </c>
      <c r="W9199">
        <v>0.22273853241442521</v>
      </c>
      <c r="X9199">
        <v>16.507598969357723</v>
      </c>
      <c r="Y9199">
        <v>37.630887558314974</v>
      </c>
      <c r="Z9199">
        <v>2.565164472420622</v>
      </c>
      <c r="AA9199">
        <v>41.06148873934319</v>
      </c>
      <c r="AB9199">
        <v>1.9473128672997997</v>
      </c>
      <c r="AC9199">
        <v>0.37142113104307628</v>
      </c>
      <c r="AD9199">
        <v>0</v>
      </c>
      <c r="AE9199">
        <v>100.30661227019381</v>
      </c>
    </row>
    <row r="9200" spans="1:31" x14ac:dyDescent="0.3">
      <c r="A9200">
        <v>2645763</v>
      </c>
      <c r="B9200">
        <v>1</v>
      </c>
      <c r="C9200" t="s">
        <v>80</v>
      </c>
      <c r="D9200" t="s">
        <v>106</v>
      </c>
      <c r="E9200" t="s">
        <v>147</v>
      </c>
      <c r="F9200" t="s">
        <v>1416</v>
      </c>
      <c r="G9200" t="s">
        <v>149</v>
      </c>
      <c r="H9200" t="s">
        <v>144</v>
      </c>
      <c r="I9200" t="s">
        <v>136</v>
      </c>
      <c r="J9200" t="s">
        <v>137</v>
      </c>
      <c r="K9200" t="s">
        <v>138</v>
      </c>
      <c r="L9200" t="s">
        <v>24907</v>
      </c>
      <c r="M9200" t="s">
        <v>24908</v>
      </c>
      <c r="N9200">
        <v>3.2974999999999999</v>
      </c>
      <c r="O9200">
        <v>0</v>
      </c>
      <c r="P9200">
        <v>266</v>
      </c>
      <c r="Q9200">
        <v>54</v>
      </c>
      <c r="R9200">
        <v>54</v>
      </c>
      <c r="S9200">
        <v>6</v>
      </c>
      <c r="T9200">
        <v>49</v>
      </c>
      <c r="U9200">
        <v>1</v>
      </c>
      <c r="V9200">
        <v>0</v>
      </c>
      <c r="W9200">
        <v>0</v>
      </c>
      <c r="X9200">
        <v>203.97498227960821</v>
      </c>
      <c r="Y9200">
        <v>1503.9262505702177</v>
      </c>
      <c r="Z9200">
        <v>403.81741604808792</v>
      </c>
      <c r="AA9200">
        <v>411.58450647228466</v>
      </c>
      <c r="AB9200">
        <v>243.47875202481401</v>
      </c>
      <c r="AC9200">
        <v>45.688364996021328</v>
      </c>
      <c r="AD9200">
        <v>0</v>
      </c>
      <c r="AE9200">
        <v>2812.4702723910341</v>
      </c>
    </row>
    <row r="9201" spans="1:31" x14ac:dyDescent="0.3">
      <c r="A9201">
        <v>2645428</v>
      </c>
      <c r="B9201">
        <v>1</v>
      </c>
      <c r="C9201" t="s">
        <v>80</v>
      </c>
      <c r="D9201" t="s">
        <v>83</v>
      </c>
      <c r="E9201" t="s">
        <v>141</v>
      </c>
      <c r="F9201" t="s">
        <v>11808</v>
      </c>
      <c r="G9201" t="s">
        <v>149</v>
      </c>
      <c r="H9201" t="s">
        <v>144</v>
      </c>
      <c r="I9201" t="s">
        <v>136</v>
      </c>
      <c r="J9201" t="s">
        <v>137</v>
      </c>
      <c r="K9201" t="s">
        <v>138</v>
      </c>
      <c r="L9201" t="s">
        <v>24909</v>
      </c>
      <c r="M9201" t="s">
        <v>24910</v>
      </c>
      <c r="N9201">
        <v>5.2777776999999998E-2</v>
      </c>
      <c r="O9201">
        <v>0</v>
      </c>
      <c r="P9201">
        <v>3178</v>
      </c>
      <c r="Q9201">
        <v>0</v>
      </c>
      <c r="R9201">
        <v>3</v>
      </c>
      <c r="S9201">
        <v>9</v>
      </c>
      <c r="T9201">
        <v>1026</v>
      </c>
      <c r="U9201">
        <v>6</v>
      </c>
      <c r="V9201">
        <v>22</v>
      </c>
      <c r="W9201">
        <v>0</v>
      </c>
      <c r="X9201">
        <v>46.434294502022354</v>
      </c>
      <c r="Y9201">
        <v>0</v>
      </c>
      <c r="Z9201">
        <v>0.14239502351993166</v>
      </c>
      <c r="AA9201">
        <v>3.8269300920055755</v>
      </c>
      <c r="AB9201">
        <v>60.50529132676288</v>
      </c>
      <c r="AC9201">
        <v>29.42592281358959</v>
      </c>
      <c r="AD9201">
        <v>38.62883114062641</v>
      </c>
      <c r="AE9201">
        <v>178.96366489852673</v>
      </c>
    </row>
    <row r="9202" spans="1:31" x14ac:dyDescent="0.3">
      <c r="A9202">
        <v>2645989</v>
      </c>
      <c r="B9202">
        <v>1</v>
      </c>
      <c r="C9202" t="s">
        <v>81</v>
      </c>
      <c r="D9202" t="s">
        <v>127</v>
      </c>
      <c r="E9202" t="s">
        <v>165</v>
      </c>
      <c r="F9202" t="s">
        <v>24911</v>
      </c>
      <c r="G9202" t="s">
        <v>224</v>
      </c>
      <c r="H9202" t="s">
        <v>135</v>
      </c>
      <c r="I9202" t="s">
        <v>136</v>
      </c>
      <c r="J9202" t="s">
        <v>137</v>
      </c>
      <c r="K9202" t="s">
        <v>138</v>
      </c>
      <c r="L9202" t="s">
        <v>24912</v>
      </c>
      <c r="M9202" t="s">
        <v>24913</v>
      </c>
      <c r="N9202">
        <v>7.0541666660000004</v>
      </c>
      <c r="O9202">
        <v>0</v>
      </c>
      <c r="P9202">
        <v>49</v>
      </c>
      <c r="Q9202">
        <v>0</v>
      </c>
      <c r="R9202">
        <v>3</v>
      </c>
      <c r="S9202">
        <v>0</v>
      </c>
      <c r="T9202">
        <v>2</v>
      </c>
      <c r="U9202">
        <v>0</v>
      </c>
      <c r="V9202">
        <v>0</v>
      </c>
      <c r="W9202">
        <v>0</v>
      </c>
      <c r="X9202">
        <v>65.19827606426567</v>
      </c>
      <c r="Y9202">
        <v>0</v>
      </c>
      <c r="Z9202">
        <v>29.932377535944937</v>
      </c>
      <c r="AA9202">
        <v>0</v>
      </c>
      <c r="AB9202">
        <v>9.0706053727951161</v>
      </c>
      <c r="AC9202">
        <v>0</v>
      </c>
      <c r="AD9202">
        <v>0</v>
      </c>
      <c r="AE9202">
        <v>104.20125897300572</v>
      </c>
    </row>
    <row r="9203" spans="1:31" x14ac:dyDescent="0.3">
      <c r="A9203">
        <v>2645348</v>
      </c>
      <c r="B9203">
        <v>1</v>
      </c>
      <c r="C9203" t="s">
        <v>81</v>
      </c>
      <c r="D9203" t="s">
        <v>123</v>
      </c>
      <c r="E9203" t="s">
        <v>214</v>
      </c>
      <c r="F9203" t="s">
        <v>24914</v>
      </c>
      <c r="G9203" t="s">
        <v>224</v>
      </c>
      <c r="H9203" t="s">
        <v>135</v>
      </c>
      <c r="I9203" t="s">
        <v>136</v>
      </c>
      <c r="J9203" t="s">
        <v>137</v>
      </c>
      <c r="K9203" t="s">
        <v>138</v>
      </c>
      <c r="L9203" t="s">
        <v>24915</v>
      </c>
      <c r="M9203" t="s">
        <v>24916</v>
      </c>
      <c r="N9203">
        <v>1.004444444</v>
      </c>
      <c r="O9203">
        <v>0</v>
      </c>
      <c r="P9203">
        <v>35</v>
      </c>
      <c r="Q9203">
        <v>0</v>
      </c>
      <c r="R9203">
        <v>0</v>
      </c>
      <c r="S9203">
        <v>0</v>
      </c>
      <c r="T9203">
        <v>13</v>
      </c>
      <c r="U9203">
        <v>0</v>
      </c>
      <c r="V9203">
        <v>0</v>
      </c>
      <c r="W9203">
        <v>0</v>
      </c>
      <c r="X9203">
        <v>10.651805973330974</v>
      </c>
      <c r="Y9203">
        <v>0</v>
      </c>
      <c r="Z9203">
        <v>0</v>
      </c>
      <c r="AA9203">
        <v>0</v>
      </c>
      <c r="AB9203">
        <v>43.792383043648528</v>
      </c>
      <c r="AC9203">
        <v>0</v>
      </c>
      <c r="AD9203">
        <v>0</v>
      </c>
      <c r="AE9203">
        <v>54.4441890169795</v>
      </c>
    </row>
    <row r="9204" spans="1:31" x14ac:dyDescent="0.3">
      <c r="A9204">
        <v>2645517</v>
      </c>
      <c r="B9204">
        <v>1</v>
      </c>
      <c r="C9204" t="s">
        <v>80</v>
      </c>
      <c r="D9204" t="s">
        <v>103</v>
      </c>
      <c r="E9204" t="s">
        <v>165</v>
      </c>
      <c r="F9204" t="s">
        <v>24917</v>
      </c>
      <c r="G9204" t="s">
        <v>187</v>
      </c>
      <c r="H9204" t="s">
        <v>135</v>
      </c>
      <c r="I9204" t="s">
        <v>136</v>
      </c>
      <c r="J9204" t="s">
        <v>137</v>
      </c>
      <c r="K9204" t="s">
        <v>138</v>
      </c>
      <c r="L9204" t="s">
        <v>24918</v>
      </c>
      <c r="M9204" t="s">
        <v>24919</v>
      </c>
      <c r="N9204">
        <v>1.814444444</v>
      </c>
      <c r="O9204">
        <v>0</v>
      </c>
      <c r="P9204">
        <v>5</v>
      </c>
      <c r="Q9204">
        <v>0</v>
      </c>
      <c r="R9204">
        <v>4</v>
      </c>
      <c r="S9204">
        <v>0</v>
      </c>
      <c r="T9204">
        <v>5</v>
      </c>
      <c r="U9204">
        <v>0</v>
      </c>
      <c r="V9204">
        <v>0</v>
      </c>
      <c r="W9204">
        <v>0</v>
      </c>
      <c r="X9204">
        <v>2.4957757891820656</v>
      </c>
      <c r="Y9204">
        <v>0</v>
      </c>
      <c r="Z9204">
        <v>66.528176257019297</v>
      </c>
      <c r="AA9204">
        <v>0</v>
      </c>
      <c r="AB9204">
        <v>6.3639715313828464</v>
      </c>
      <c r="AC9204">
        <v>0</v>
      </c>
      <c r="AD9204">
        <v>0</v>
      </c>
      <c r="AE9204">
        <v>75.387923577584203</v>
      </c>
    </row>
    <row r="9205" spans="1:31" x14ac:dyDescent="0.3">
      <c r="A9205">
        <v>2646035</v>
      </c>
      <c r="B9205">
        <v>1</v>
      </c>
      <c r="C9205" t="s">
        <v>80</v>
      </c>
      <c r="D9205" t="s">
        <v>105</v>
      </c>
      <c r="E9205" t="s">
        <v>214</v>
      </c>
      <c r="F9205" t="s">
        <v>23976</v>
      </c>
      <c r="G9205" t="s">
        <v>224</v>
      </c>
      <c r="H9205" t="s">
        <v>135</v>
      </c>
      <c r="I9205" t="s">
        <v>136</v>
      </c>
      <c r="J9205" t="s">
        <v>137</v>
      </c>
      <c r="K9205" t="s">
        <v>138</v>
      </c>
      <c r="L9205" t="s">
        <v>24920</v>
      </c>
      <c r="M9205" t="s">
        <v>24921</v>
      </c>
      <c r="N9205">
        <v>1.216111111</v>
      </c>
      <c r="O9205">
        <v>0</v>
      </c>
      <c r="P9205">
        <v>64</v>
      </c>
      <c r="Q9205">
        <v>0</v>
      </c>
      <c r="R9205">
        <v>0</v>
      </c>
      <c r="S9205">
        <v>0</v>
      </c>
      <c r="T9205">
        <v>2</v>
      </c>
      <c r="U9205">
        <v>0</v>
      </c>
      <c r="V9205">
        <v>0</v>
      </c>
      <c r="W9205">
        <v>0</v>
      </c>
      <c r="X9205">
        <v>23.319445435441487</v>
      </c>
      <c r="Y9205">
        <v>0</v>
      </c>
      <c r="Z9205">
        <v>0</v>
      </c>
      <c r="AA9205">
        <v>0</v>
      </c>
      <c r="AB9205">
        <v>0.36566707590186665</v>
      </c>
      <c r="AC9205">
        <v>0</v>
      </c>
      <c r="AD9205">
        <v>0</v>
      </c>
      <c r="AE9205">
        <v>23.685112511343355</v>
      </c>
    </row>
    <row r="9206" spans="1:31" x14ac:dyDescent="0.3">
      <c r="A9206">
        <v>2645889</v>
      </c>
      <c r="B9206">
        <v>1</v>
      </c>
      <c r="C9206" t="s">
        <v>81</v>
      </c>
      <c r="D9206" t="s">
        <v>123</v>
      </c>
      <c r="E9206" t="s">
        <v>132</v>
      </c>
      <c r="F9206" t="s">
        <v>24922</v>
      </c>
      <c r="G9206" t="s">
        <v>134</v>
      </c>
      <c r="H9206" t="s">
        <v>135</v>
      </c>
      <c r="I9206" t="s">
        <v>136</v>
      </c>
      <c r="J9206" t="s">
        <v>137</v>
      </c>
      <c r="K9206" t="s">
        <v>138</v>
      </c>
      <c r="L9206" t="s">
        <v>24923</v>
      </c>
      <c r="M9206" t="s">
        <v>24924</v>
      </c>
      <c r="N9206">
        <v>0.82</v>
      </c>
      <c r="O9206">
        <v>0</v>
      </c>
      <c r="P9206">
        <v>9</v>
      </c>
      <c r="Q9206">
        <v>0</v>
      </c>
      <c r="R9206">
        <v>0</v>
      </c>
      <c r="S9206">
        <v>0</v>
      </c>
      <c r="T9206">
        <v>1</v>
      </c>
      <c r="U9206">
        <v>0</v>
      </c>
      <c r="V9206">
        <v>0</v>
      </c>
      <c r="W9206">
        <v>0</v>
      </c>
      <c r="X9206">
        <v>1.5174343462015216</v>
      </c>
      <c r="Y9206">
        <v>0</v>
      </c>
      <c r="Z9206">
        <v>0</v>
      </c>
      <c r="AA9206">
        <v>0</v>
      </c>
      <c r="AB9206">
        <v>5.9168067510240008E-2</v>
      </c>
      <c r="AC9206">
        <v>0</v>
      </c>
      <c r="AD9206">
        <v>0</v>
      </c>
      <c r="AE9206">
        <v>1.5766024137117616</v>
      </c>
    </row>
    <row r="9207" spans="1:31" x14ac:dyDescent="0.3">
      <c r="A9207">
        <v>2645995</v>
      </c>
      <c r="B9207">
        <v>1</v>
      </c>
      <c r="C9207" t="s">
        <v>81</v>
      </c>
      <c r="D9207" t="s">
        <v>115</v>
      </c>
      <c r="E9207" t="s">
        <v>152</v>
      </c>
      <c r="F9207" t="s">
        <v>11411</v>
      </c>
      <c r="G9207" t="s">
        <v>224</v>
      </c>
      <c r="H9207" t="s">
        <v>135</v>
      </c>
      <c r="I9207" t="s">
        <v>136</v>
      </c>
      <c r="J9207" t="s">
        <v>137</v>
      </c>
      <c r="K9207" t="s">
        <v>138</v>
      </c>
      <c r="L9207" t="s">
        <v>24925</v>
      </c>
      <c r="M9207" t="s">
        <v>24926</v>
      </c>
      <c r="N9207">
        <v>1.4722222220000001</v>
      </c>
      <c r="O9207">
        <v>0</v>
      </c>
      <c r="P9207">
        <v>50</v>
      </c>
      <c r="Q9207">
        <v>0</v>
      </c>
      <c r="R9207">
        <v>1</v>
      </c>
      <c r="S9207">
        <v>0</v>
      </c>
      <c r="T9207">
        <v>2</v>
      </c>
      <c r="U9207">
        <v>0</v>
      </c>
      <c r="V9207">
        <v>0</v>
      </c>
      <c r="W9207">
        <v>0</v>
      </c>
      <c r="X9207">
        <v>15.71189900402514</v>
      </c>
      <c r="Y9207">
        <v>0</v>
      </c>
      <c r="Z9207">
        <v>0.12559897983894469</v>
      </c>
      <c r="AA9207">
        <v>0</v>
      </c>
      <c r="AB9207">
        <v>0.45642711650091738</v>
      </c>
      <c r="AC9207">
        <v>0</v>
      </c>
      <c r="AD9207">
        <v>0</v>
      </c>
      <c r="AE9207">
        <v>16.293925100365001</v>
      </c>
    </row>
    <row r="9208" spans="1:31" x14ac:dyDescent="0.3">
      <c r="A9208">
        <v>2645663</v>
      </c>
      <c r="B9208">
        <v>1</v>
      </c>
      <c r="C9208" t="s">
        <v>81</v>
      </c>
      <c r="D9208" t="s">
        <v>118</v>
      </c>
      <c r="E9208" t="s">
        <v>165</v>
      </c>
      <c r="F9208" t="s">
        <v>23194</v>
      </c>
      <c r="G9208" t="s">
        <v>224</v>
      </c>
      <c r="H9208" t="s">
        <v>135</v>
      </c>
      <c r="I9208" t="s">
        <v>136</v>
      </c>
      <c r="J9208" t="s">
        <v>137</v>
      </c>
      <c r="K9208" t="s">
        <v>138</v>
      </c>
      <c r="L9208" t="s">
        <v>24927</v>
      </c>
      <c r="M9208" t="s">
        <v>24928</v>
      </c>
      <c r="N9208">
        <v>2.009166666</v>
      </c>
      <c r="O9208">
        <v>0</v>
      </c>
      <c r="P9208">
        <v>47</v>
      </c>
      <c r="Q9208">
        <v>0</v>
      </c>
      <c r="R9208">
        <v>0</v>
      </c>
      <c r="S9208">
        <v>0</v>
      </c>
      <c r="T9208">
        <v>1</v>
      </c>
      <c r="U9208">
        <v>0</v>
      </c>
      <c r="V9208">
        <v>0</v>
      </c>
      <c r="W9208">
        <v>0</v>
      </c>
      <c r="X9208">
        <v>21.083248069692957</v>
      </c>
      <c r="Y9208">
        <v>0</v>
      </c>
      <c r="Z9208">
        <v>0</v>
      </c>
      <c r="AA9208">
        <v>0</v>
      </c>
      <c r="AB9208">
        <v>6.6898791906423505E-2</v>
      </c>
      <c r="AC9208">
        <v>0</v>
      </c>
      <c r="AD9208">
        <v>0</v>
      </c>
      <c r="AE9208">
        <v>21.150146861599382</v>
      </c>
    </row>
    <row r="9209" spans="1:31" x14ac:dyDescent="0.3">
      <c r="A9209">
        <v>2645920</v>
      </c>
      <c r="B9209">
        <v>2</v>
      </c>
      <c r="C9209" t="s">
        <v>80</v>
      </c>
      <c r="D9209" t="s">
        <v>90</v>
      </c>
      <c r="E9209" t="s">
        <v>141</v>
      </c>
      <c r="F9209" t="s">
        <v>24929</v>
      </c>
      <c r="G9209" t="s">
        <v>11318</v>
      </c>
      <c r="H9209" t="s">
        <v>144</v>
      </c>
      <c r="I9209" t="s">
        <v>136</v>
      </c>
      <c r="J9209" t="s">
        <v>137</v>
      </c>
      <c r="K9209" t="s">
        <v>138</v>
      </c>
      <c r="L9209" t="s">
        <v>24930</v>
      </c>
      <c r="M9209" t="s">
        <v>24931</v>
      </c>
      <c r="N9209">
        <v>2.2508333330000001</v>
      </c>
      <c r="O9209">
        <v>0</v>
      </c>
      <c r="P9209">
        <v>1560</v>
      </c>
      <c r="Q9209">
        <v>0</v>
      </c>
      <c r="R9209">
        <v>0</v>
      </c>
      <c r="S9209">
        <v>0</v>
      </c>
      <c r="T9209">
        <v>149</v>
      </c>
      <c r="U9209">
        <v>0</v>
      </c>
      <c r="V9209">
        <v>0</v>
      </c>
      <c r="W9209">
        <v>0</v>
      </c>
      <c r="X9209">
        <v>1112.066437959106</v>
      </c>
      <c r="Y9209">
        <v>0</v>
      </c>
      <c r="Z9209">
        <v>0</v>
      </c>
      <c r="AA9209">
        <v>0</v>
      </c>
      <c r="AB9209">
        <v>255.44293268382825</v>
      </c>
      <c r="AC9209">
        <v>0</v>
      </c>
      <c r="AD9209">
        <v>0</v>
      </c>
      <c r="AE9209">
        <v>1367.5093706429343</v>
      </c>
    </row>
    <row r="9210" spans="1:31" x14ac:dyDescent="0.3">
      <c r="A9210">
        <v>2645219</v>
      </c>
      <c r="B9210">
        <v>1</v>
      </c>
      <c r="C9210" t="s">
        <v>80</v>
      </c>
      <c r="D9210" t="s">
        <v>103</v>
      </c>
      <c r="E9210" t="s">
        <v>147</v>
      </c>
      <c r="F9210" t="s">
        <v>11696</v>
      </c>
      <c r="G9210" t="s">
        <v>149</v>
      </c>
      <c r="H9210" t="s">
        <v>144</v>
      </c>
      <c r="I9210" t="s">
        <v>136</v>
      </c>
      <c r="J9210" t="s">
        <v>137</v>
      </c>
      <c r="K9210" t="s">
        <v>138</v>
      </c>
      <c r="L9210" t="s">
        <v>24932</v>
      </c>
      <c r="M9210" t="s">
        <v>24933</v>
      </c>
      <c r="N9210">
        <v>1.9975000000000001</v>
      </c>
      <c r="O9210">
        <v>0</v>
      </c>
      <c r="P9210">
        <v>0</v>
      </c>
      <c r="Q9210">
        <v>0</v>
      </c>
      <c r="R9210">
        <v>0</v>
      </c>
      <c r="S9210">
        <v>16</v>
      </c>
      <c r="T9210">
        <v>0</v>
      </c>
      <c r="U9210">
        <v>16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71.279789933488161</v>
      </c>
      <c r="AB9210">
        <v>0</v>
      </c>
      <c r="AC9210">
        <v>839.81947309791576</v>
      </c>
      <c r="AD9210">
        <v>0</v>
      </c>
      <c r="AE9210">
        <v>911.09926303140389</v>
      </c>
    </row>
    <row r="9211" spans="1:31" x14ac:dyDescent="0.3">
      <c r="A9211">
        <v>2645268</v>
      </c>
      <c r="B9211">
        <v>1</v>
      </c>
      <c r="C9211" t="s">
        <v>81</v>
      </c>
      <c r="D9211" t="s">
        <v>113</v>
      </c>
      <c r="E9211" t="s">
        <v>147</v>
      </c>
      <c r="F9211" t="s">
        <v>1996</v>
      </c>
      <c r="G9211" t="s">
        <v>149</v>
      </c>
      <c r="H9211" t="s">
        <v>144</v>
      </c>
      <c r="I9211" t="s">
        <v>136</v>
      </c>
      <c r="J9211" t="s">
        <v>137</v>
      </c>
      <c r="K9211" t="s">
        <v>138</v>
      </c>
      <c r="L9211" t="s">
        <v>24934</v>
      </c>
      <c r="M9211" t="s">
        <v>24935</v>
      </c>
      <c r="N9211">
        <v>0.84527777699999995</v>
      </c>
      <c r="O9211">
        <v>0</v>
      </c>
      <c r="P9211">
        <v>110</v>
      </c>
      <c r="Q9211">
        <v>8</v>
      </c>
      <c r="R9211">
        <v>62</v>
      </c>
      <c r="S9211">
        <v>1</v>
      </c>
      <c r="T9211">
        <v>3</v>
      </c>
      <c r="U9211">
        <v>0</v>
      </c>
      <c r="V9211">
        <v>0</v>
      </c>
      <c r="W9211">
        <v>0</v>
      </c>
      <c r="X9211">
        <v>30.454026185977401</v>
      </c>
      <c r="Y9211">
        <v>21.937446638009835</v>
      </c>
      <c r="Z9211">
        <v>51.381990913971691</v>
      </c>
      <c r="AA9211">
        <v>1.5295215969637832</v>
      </c>
      <c r="AB9211">
        <v>1.7562374550237105</v>
      </c>
      <c r="AC9211">
        <v>0</v>
      </c>
      <c r="AD9211">
        <v>0</v>
      </c>
      <c r="AE9211">
        <v>107.05922278994643</v>
      </c>
    </row>
    <row r="9212" spans="1:31" x14ac:dyDescent="0.3">
      <c r="A9212">
        <v>2645600</v>
      </c>
      <c r="B9212">
        <v>1</v>
      </c>
      <c r="C9212" t="s">
        <v>81</v>
      </c>
      <c r="D9212" t="s">
        <v>112</v>
      </c>
      <c r="E9212" t="s">
        <v>132</v>
      </c>
      <c r="F9212" t="s">
        <v>24936</v>
      </c>
      <c r="G9212" t="s">
        <v>268</v>
      </c>
      <c r="H9212" t="s">
        <v>135</v>
      </c>
      <c r="I9212" t="s">
        <v>136</v>
      </c>
      <c r="J9212" t="s">
        <v>137</v>
      </c>
      <c r="K9212" t="s">
        <v>138</v>
      </c>
      <c r="L9212" t="s">
        <v>24937</v>
      </c>
      <c r="M9212" t="s">
        <v>24938</v>
      </c>
      <c r="N9212">
        <v>4.9400000000000004</v>
      </c>
      <c r="O9212">
        <v>0</v>
      </c>
      <c r="P9212">
        <v>0</v>
      </c>
      <c r="Q9212">
        <v>0</v>
      </c>
      <c r="R9212">
        <v>1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7.6278018722915473</v>
      </c>
      <c r="AA9212">
        <v>0</v>
      </c>
      <c r="AB9212">
        <v>0</v>
      </c>
      <c r="AC9212">
        <v>0</v>
      </c>
      <c r="AD9212">
        <v>0</v>
      </c>
      <c r="AE9212">
        <v>7.6278018722915473</v>
      </c>
    </row>
    <row r="9213" spans="1:31" x14ac:dyDescent="0.3">
      <c r="A9213">
        <v>2645929</v>
      </c>
      <c r="B9213">
        <v>1</v>
      </c>
      <c r="C9213" t="s">
        <v>80</v>
      </c>
      <c r="D9213" t="s">
        <v>96</v>
      </c>
      <c r="E9213" t="s">
        <v>165</v>
      </c>
      <c r="F9213" t="s">
        <v>24939</v>
      </c>
      <c r="G9213" t="s">
        <v>187</v>
      </c>
      <c r="H9213" t="s">
        <v>135</v>
      </c>
      <c r="I9213" t="s">
        <v>136</v>
      </c>
      <c r="J9213" t="s">
        <v>137</v>
      </c>
      <c r="K9213" t="s">
        <v>138</v>
      </c>
      <c r="L9213" t="s">
        <v>24940</v>
      </c>
      <c r="M9213" t="s">
        <v>24941</v>
      </c>
      <c r="N9213">
        <v>2.900833333</v>
      </c>
      <c r="O9213">
        <v>0</v>
      </c>
      <c r="P9213">
        <v>69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55.904902447138618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55.904902447138618</v>
      </c>
    </row>
    <row r="9214" spans="1:31" x14ac:dyDescent="0.3">
      <c r="A9214">
        <v>2645245</v>
      </c>
      <c r="B9214">
        <v>1</v>
      </c>
      <c r="C9214" t="s">
        <v>80</v>
      </c>
      <c r="D9214" t="s">
        <v>103</v>
      </c>
      <c r="E9214" t="s">
        <v>165</v>
      </c>
      <c r="F9214" t="s">
        <v>178</v>
      </c>
      <c r="G9214" t="s">
        <v>224</v>
      </c>
      <c r="H9214" t="s">
        <v>135</v>
      </c>
      <c r="I9214" t="s">
        <v>136</v>
      </c>
      <c r="J9214" t="s">
        <v>137</v>
      </c>
      <c r="K9214" t="s">
        <v>138</v>
      </c>
      <c r="L9214" t="s">
        <v>24942</v>
      </c>
      <c r="M9214" t="s">
        <v>24943</v>
      </c>
      <c r="N9214">
        <v>3.7005555550000002</v>
      </c>
      <c r="O9214">
        <v>0</v>
      </c>
      <c r="P9214">
        <v>55</v>
      </c>
      <c r="Q9214">
        <v>0</v>
      </c>
      <c r="R9214">
        <v>0</v>
      </c>
      <c r="S9214">
        <v>0</v>
      </c>
      <c r="T9214">
        <v>6</v>
      </c>
      <c r="U9214">
        <v>0</v>
      </c>
      <c r="V9214">
        <v>0</v>
      </c>
      <c r="W9214">
        <v>0</v>
      </c>
      <c r="X9214">
        <v>39.109202117223447</v>
      </c>
      <c r="Y9214">
        <v>0</v>
      </c>
      <c r="Z9214">
        <v>0</v>
      </c>
      <c r="AA9214">
        <v>0</v>
      </c>
      <c r="AB9214">
        <v>4.8518853929673087</v>
      </c>
      <c r="AC9214">
        <v>0</v>
      </c>
      <c r="AD9214">
        <v>0</v>
      </c>
      <c r="AE9214">
        <v>43.961087510190758</v>
      </c>
    </row>
    <row r="9215" spans="1:31" x14ac:dyDescent="0.3">
      <c r="A9215">
        <v>2645104</v>
      </c>
      <c r="B9215">
        <v>2</v>
      </c>
      <c r="C9215" t="s">
        <v>81</v>
      </c>
      <c r="D9215" t="s">
        <v>117</v>
      </c>
      <c r="E9215" t="s">
        <v>141</v>
      </c>
      <c r="F9215" t="s">
        <v>24944</v>
      </c>
      <c r="G9215" t="s">
        <v>143</v>
      </c>
      <c r="H9215" t="s">
        <v>144</v>
      </c>
      <c r="I9215" t="s">
        <v>136</v>
      </c>
      <c r="J9215" t="s">
        <v>137</v>
      </c>
      <c r="K9215" t="s">
        <v>138</v>
      </c>
      <c r="L9215" t="s">
        <v>24008</v>
      </c>
      <c r="M9215" t="s">
        <v>24945</v>
      </c>
      <c r="N9215">
        <v>0.105555555</v>
      </c>
      <c r="O9215">
        <v>0</v>
      </c>
      <c r="P9215">
        <v>25</v>
      </c>
      <c r="Q9215">
        <v>0</v>
      </c>
      <c r="R9215">
        <v>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0.36097934742258114</v>
      </c>
      <c r="Y9215">
        <v>0</v>
      </c>
      <c r="Z9215">
        <v>7.965511320970832E-2</v>
      </c>
      <c r="AA9215">
        <v>0</v>
      </c>
      <c r="AB9215">
        <v>0</v>
      </c>
      <c r="AC9215">
        <v>0</v>
      </c>
      <c r="AD9215">
        <v>0</v>
      </c>
      <c r="AE9215">
        <v>0.44063446063228945</v>
      </c>
    </row>
    <row r="9216" spans="1:31" x14ac:dyDescent="0.3">
      <c r="A9216">
        <v>2645474</v>
      </c>
      <c r="B9216">
        <v>1</v>
      </c>
      <c r="C9216" t="s">
        <v>80</v>
      </c>
      <c r="D9216" t="s">
        <v>96</v>
      </c>
      <c r="E9216" t="s">
        <v>132</v>
      </c>
      <c r="F9216" t="s">
        <v>13435</v>
      </c>
      <c r="G9216" t="s">
        <v>228</v>
      </c>
      <c r="H9216" t="s">
        <v>135</v>
      </c>
      <c r="I9216" t="s">
        <v>136</v>
      </c>
      <c r="J9216" t="s">
        <v>137</v>
      </c>
      <c r="K9216" t="s">
        <v>138</v>
      </c>
      <c r="L9216" t="s">
        <v>24946</v>
      </c>
      <c r="M9216" t="s">
        <v>24947</v>
      </c>
      <c r="N9216">
        <v>3.528611111</v>
      </c>
      <c r="O9216">
        <v>0</v>
      </c>
      <c r="P9216">
        <v>1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1.6232940378322065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1.6232940378322065</v>
      </c>
    </row>
    <row r="9217" spans="1:31" x14ac:dyDescent="0.3">
      <c r="A9217">
        <v>2645829</v>
      </c>
      <c r="B9217">
        <v>1</v>
      </c>
      <c r="C9217" t="s">
        <v>80</v>
      </c>
      <c r="D9217" t="s">
        <v>82</v>
      </c>
      <c r="E9217" t="s">
        <v>141</v>
      </c>
      <c r="F9217" t="s">
        <v>24948</v>
      </c>
      <c r="G9217" t="s">
        <v>183</v>
      </c>
      <c r="H9217" t="s">
        <v>144</v>
      </c>
      <c r="I9217" t="s">
        <v>136</v>
      </c>
      <c r="J9217" t="s">
        <v>3</v>
      </c>
      <c r="K9217" t="s">
        <v>138</v>
      </c>
      <c r="L9217" t="s">
        <v>24949</v>
      </c>
      <c r="M9217" t="s">
        <v>24950</v>
      </c>
      <c r="N9217">
        <v>1.7575000000000001</v>
      </c>
      <c r="O9217">
        <v>0</v>
      </c>
      <c r="P9217">
        <v>1268</v>
      </c>
      <c r="Q9217">
        <v>0</v>
      </c>
      <c r="R9217">
        <v>0</v>
      </c>
      <c r="S9217">
        <v>0</v>
      </c>
      <c r="T9217">
        <v>418</v>
      </c>
      <c r="U9217">
        <v>0</v>
      </c>
      <c r="V9217">
        <v>0</v>
      </c>
      <c r="W9217">
        <v>0</v>
      </c>
      <c r="X9217">
        <v>818.45804319884724</v>
      </c>
      <c r="Y9217">
        <v>0</v>
      </c>
      <c r="Z9217">
        <v>0</v>
      </c>
      <c r="AA9217">
        <v>0</v>
      </c>
      <c r="AB9217">
        <v>735.89589170816748</v>
      </c>
      <c r="AC9217">
        <v>0</v>
      </c>
      <c r="AD9217">
        <v>0</v>
      </c>
      <c r="AE9217">
        <v>1554.3539349070147</v>
      </c>
    </row>
    <row r="9218" spans="1:31" x14ac:dyDescent="0.3">
      <c r="A9218">
        <v>2645388</v>
      </c>
      <c r="B9218">
        <v>1</v>
      </c>
      <c r="C9218" t="s">
        <v>81</v>
      </c>
      <c r="D9218" t="s">
        <v>127</v>
      </c>
      <c r="E9218" t="s">
        <v>152</v>
      </c>
      <c r="F9218" t="s">
        <v>7858</v>
      </c>
      <c r="G9218" t="s">
        <v>161</v>
      </c>
      <c r="H9218" t="s">
        <v>135</v>
      </c>
      <c r="I9218" t="s">
        <v>136</v>
      </c>
      <c r="J9218" t="s">
        <v>137</v>
      </c>
      <c r="K9218" t="s">
        <v>162</v>
      </c>
      <c r="L9218" t="s">
        <v>24951</v>
      </c>
      <c r="M9218" t="s">
        <v>24952</v>
      </c>
      <c r="N9218">
        <v>8.5758333330000003</v>
      </c>
      <c r="O9218">
        <v>0</v>
      </c>
      <c r="P9218">
        <v>122</v>
      </c>
      <c r="Q9218">
        <v>0</v>
      </c>
      <c r="R9218">
        <v>5</v>
      </c>
      <c r="S9218">
        <v>0</v>
      </c>
      <c r="T9218">
        <v>25</v>
      </c>
      <c r="U9218">
        <v>0</v>
      </c>
      <c r="V9218">
        <v>0</v>
      </c>
      <c r="W9218">
        <v>0</v>
      </c>
      <c r="X9218">
        <v>265.1275549095937</v>
      </c>
      <c r="Y9218">
        <v>0</v>
      </c>
      <c r="Z9218">
        <v>35.723922759387804</v>
      </c>
      <c r="AA9218">
        <v>0</v>
      </c>
      <c r="AB9218">
        <v>189.77185736643318</v>
      </c>
      <c r="AC9218">
        <v>0</v>
      </c>
      <c r="AD9218">
        <v>0</v>
      </c>
      <c r="AE9218">
        <v>490.6233350354147</v>
      </c>
    </row>
    <row r="9219" spans="1:31" x14ac:dyDescent="0.3">
      <c r="A9219">
        <v>2645288</v>
      </c>
      <c r="B9219">
        <v>1</v>
      </c>
      <c r="C9219" t="s">
        <v>80</v>
      </c>
      <c r="D9219" t="s">
        <v>97</v>
      </c>
      <c r="E9219" t="s">
        <v>141</v>
      </c>
      <c r="F9219" t="s">
        <v>24953</v>
      </c>
      <c r="G9219" t="s">
        <v>1177</v>
      </c>
      <c r="H9219" t="s">
        <v>144</v>
      </c>
      <c r="I9219" t="s">
        <v>136</v>
      </c>
      <c r="J9219" t="s">
        <v>137</v>
      </c>
      <c r="K9219" t="s">
        <v>138</v>
      </c>
      <c r="L9219" t="s">
        <v>24954</v>
      </c>
      <c r="M9219" t="s">
        <v>24955</v>
      </c>
      <c r="N9219">
        <v>5.6336111109999996</v>
      </c>
      <c r="O9219">
        <v>0</v>
      </c>
      <c r="P9219">
        <v>376</v>
      </c>
      <c r="Q9219">
        <v>0</v>
      </c>
      <c r="R9219">
        <v>1</v>
      </c>
      <c r="S9219">
        <v>0</v>
      </c>
      <c r="T9219">
        <v>208</v>
      </c>
      <c r="U9219">
        <v>0</v>
      </c>
      <c r="V9219">
        <v>0</v>
      </c>
      <c r="W9219">
        <v>0</v>
      </c>
      <c r="X9219">
        <v>710.3372944205629</v>
      </c>
      <c r="Y9219">
        <v>0</v>
      </c>
      <c r="Z9219">
        <v>0.32689102246136459</v>
      </c>
      <c r="AA9219">
        <v>0</v>
      </c>
      <c r="AB9219">
        <v>2421.185094549714</v>
      </c>
      <c r="AC9219">
        <v>0</v>
      </c>
      <c r="AD9219">
        <v>0</v>
      </c>
      <c r="AE9219">
        <v>3131.849279992738</v>
      </c>
    </row>
    <row r="9220" spans="1:31" x14ac:dyDescent="0.3">
      <c r="A9220">
        <v>2645431</v>
      </c>
      <c r="B9220">
        <v>1</v>
      </c>
      <c r="C9220" t="s">
        <v>81</v>
      </c>
      <c r="D9220" t="s">
        <v>112</v>
      </c>
      <c r="E9220" t="s">
        <v>141</v>
      </c>
      <c r="F9220" t="s">
        <v>24956</v>
      </c>
      <c r="G9220" t="s">
        <v>149</v>
      </c>
      <c r="H9220" t="s">
        <v>144</v>
      </c>
      <c r="I9220" t="s">
        <v>136</v>
      </c>
      <c r="J9220" t="s">
        <v>137</v>
      </c>
      <c r="K9220" t="s">
        <v>138</v>
      </c>
      <c r="L9220" t="s">
        <v>24957</v>
      </c>
      <c r="M9220" t="s">
        <v>24958</v>
      </c>
      <c r="N9220">
        <v>1.7183333329999999</v>
      </c>
      <c r="O9220">
        <v>3</v>
      </c>
      <c r="P9220">
        <v>137</v>
      </c>
      <c r="Q9220">
        <v>73</v>
      </c>
      <c r="R9220">
        <v>27</v>
      </c>
      <c r="S9220">
        <v>1</v>
      </c>
      <c r="T9220">
        <v>19</v>
      </c>
      <c r="U9220">
        <v>0</v>
      </c>
      <c r="V9220">
        <v>0</v>
      </c>
      <c r="W9220">
        <v>1.3700372790716666</v>
      </c>
      <c r="X9220">
        <v>43.453326745408461</v>
      </c>
      <c r="Y9220">
        <v>299.23877741587688</v>
      </c>
      <c r="Z9220">
        <v>80.509992191913256</v>
      </c>
      <c r="AA9220">
        <v>4.7354023521284594</v>
      </c>
      <c r="AB9220">
        <v>17.60773977908357</v>
      </c>
      <c r="AC9220">
        <v>0</v>
      </c>
      <c r="AD9220">
        <v>0</v>
      </c>
      <c r="AE9220">
        <v>446.91527576348227</v>
      </c>
    </row>
    <row r="9221" spans="1:31" x14ac:dyDescent="0.3">
      <c r="A9221">
        <v>2645397</v>
      </c>
      <c r="B9221">
        <v>1</v>
      </c>
      <c r="C9221" t="s">
        <v>80</v>
      </c>
      <c r="D9221" t="s">
        <v>108</v>
      </c>
      <c r="E9221" t="s">
        <v>165</v>
      </c>
      <c r="F9221" t="s">
        <v>24959</v>
      </c>
      <c r="G9221" t="s">
        <v>224</v>
      </c>
      <c r="H9221" t="s">
        <v>135</v>
      </c>
      <c r="I9221" t="s">
        <v>136</v>
      </c>
      <c r="J9221" t="s">
        <v>137</v>
      </c>
      <c r="K9221" t="s">
        <v>138</v>
      </c>
      <c r="L9221" t="s">
        <v>24960</v>
      </c>
      <c r="M9221" t="s">
        <v>24961</v>
      </c>
      <c r="N9221">
        <v>2.3961111110000002</v>
      </c>
      <c r="O9221">
        <v>0</v>
      </c>
      <c r="P9221">
        <v>9</v>
      </c>
      <c r="Q9221">
        <v>0</v>
      </c>
      <c r="R9221">
        <v>12</v>
      </c>
      <c r="S9221">
        <v>0</v>
      </c>
      <c r="T9221">
        <v>8</v>
      </c>
      <c r="U9221">
        <v>0</v>
      </c>
      <c r="V9221">
        <v>0</v>
      </c>
      <c r="W9221">
        <v>0</v>
      </c>
      <c r="X9221">
        <v>11.214106190187092</v>
      </c>
      <c r="Y9221">
        <v>0</v>
      </c>
      <c r="Z9221">
        <v>64.30858147668323</v>
      </c>
      <c r="AA9221">
        <v>0</v>
      </c>
      <c r="AB9221">
        <v>25.912844469018779</v>
      </c>
      <c r="AC9221">
        <v>0</v>
      </c>
      <c r="AD9221">
        <v>0</v>
      </c>
      <c r="AE9221">
        <v>101.4355321358891</v>
      </c>
    </row>
    <row r="9222" spans="1:31" x14ac:dyDescent="0.3">
      <c r="A9222">
        <v>2646061</v>
      </c>
      <c r="B9222">
        <v>1</v>
      </c>
      <c r="C9222" t="s">
        <v>80</v>
      </c>
      <c r="D9222" t="s">
        <v>105</v>
      </c>
      <c r="E9222" t="s">
        <v>152</v>
      </c>
      <c r="F9222" t="s">
        <v>24962</v>
      </c>
      <c r="G9222" t="s">
        <v>187</v>
      </c>
      <c r="H9222" t="s">
        <v>135</v>
      </c>
      <c r="I9222" t="s">
        <v>136</v>
      </c>
      <c r="J9222" t="s">
        <v>137</v>
      </c>
      <c r="K9222" t="s">
        <v>138</v>
      </c>
      <c r="L9222" t="s">
        <v>24963</v>
      </c>
      <c r="M9222" t="s">
        <v>24964</v>
      </c>
      <c r="N9222">
        <v>1.8758333330000001</v>
      </c>
      <c r="O9222">
        <v>0</v>
      </c>
      <c r="P9222">
        <v>375</v>
      </c>
      <c r="Q9222">
        <v>0</v>
      </c>
      <c r="R9222">
        <v>0</v>
      </c>
      <c r="S9222">
        <v>0</v>
      </c>
      <c r="T9222">
        <v>25</v>
      </c>
      <c r="U9222">
        <v>0</v>
      </c>
      <c r="V9222">
        <v>0</v>
      </c>
      <c r="W9222">
        <v>0</v>
      </c>
      <c r="X9222">
        <v>229.24781381855885</v>
      </c>
      <c r="Y9222">
        <v>0</v>
      </c>
      <c r="Z9222">
        <v>0</v>
      </c>
      <c r="AA9222">
        <v>0</v>
      </c>
      <c r="AB9222">
        <v>32.920729648181734</v>
      </c>
      <c r="AC9222">
        <v>0</v>
      </c>
      <c r="AD9222">
        <v>0</v>
      </c>
      <c r="AE9222">
        <v>262.16854346674057</v>
      </c>
    </row>
    <row r="9223" spans="1:31" x14ac:dyDescent="0.3">
      <c r="A9223">
        <v>2645566</v>
      </c>
      <c r="B9223">
        <v>1</v>
      </c>
      <c r="C9223" t="s">
        <v>80</v>
      </c>
      <c r="D9223" t="s">
        <v>90</v>
      </c>
      <c r="E9223" t="s">
        <v>132</v>
      </c>
      <c r="F9223" t="s">
        <v>24965</v>
      </c>
      <c r="G9223" t="s">
        <v>228</v>
      </c>
      <c r="H9223" t="s">
        <v>135</v>
      </c>
      <c r="I9223" t="s">
        <v>136</v>
      </c>
      <c r="J9223" t="s">
        <v>137</v>
      </c>
      <c r="K9223" t="s">
        <v>138</v>
      </c>
      <c r="L9223" t="s">
        <v>24966</v>
      </c>
      <c r="M9223" t="s">
        <v>24967</v>
      </c>
      <c r="N9223">
        <v>1.646666666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1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4.1449488473249998</v>
      </c>
      <c r="AC9223">
        <v>0</v>
      </c>
      <c r="AD9223">
        <v>0</v>
      </c>
      <c r="AE9223">
        <v>4.1449488473249998</v>
      </c>
    </row>
    <row r="9224" spans="1:31" x14ac:dyDescent="0.3">
      <c r="A9224">
        <v>2645251</v>
      </c>
      <c r="B9224">
        <v>1</v>
      </c>
      <c r="C9224" t="s">
        <v>80</v>
      </c>
      <c r="D9224" t="s">
        <v>105</v>
      </c>
      <c r="E9224" t="s">
        <v>194</v>
      </c>
      <c r="F9224" t="s">
        <v>981</v>
      </c>
      <c r="G9224" t="s">
        <v>220</v>
      </c>
      <c r="H9224" t="s">
        <v>144</v>
      </c>
      <c r="I9224" t="s">
        <v>136</v>
      </c>
      <c r="J9224" t="s">
        <v>137</v>
      </c>
      <c r="K9224" t="s">
        <v>162</v>
      </c>
      <c r="L9224" t="s">
        <v>24968</v>
      </c>
      <c r="M9224" t="s">
        <v>24969</v>
      </c>
      <c r="N9224">
        <v>1.361388888</v>
      </c>
      <c r="O9224">
        <v>2</v>
      </c>
      <c r="P9224">
        <v>311</v>
      </c>
      <c r="Q9224">
        <v>2</v>
      </c>
      <c r="R9224">
        <v>20</v>
      </c>
      <c r="S9224">
        <v>17</v>
      </c>
      <c r="T9224">
        <v>65</v>
      </c>
      <c r="U9224">
        <v>2</v>
      </c>
      <c r="V9224">
        <v>0</v>
      </c>
      <c r="W9224">
        <v>1.2057819697155407</v>
      </c>
      <c r="X9224">
        <v>90.831116880317282</v>
      </c>
      <c r="Y9224">
        <v>3.4500906704168739</v>
      </c>
      <c r="Z9224">
        <v>64.256968427445088</v>
      </c>
      <c r="AA9224">
        <v>57.772291819046664</v>
      </c>
      <c r="AB9224">
        <v>66.277924167619972</v>
      </c>
      <c r="AC9224">
        <v>51.67153156119911</v>
      </c>
      <c r="AD9224">
        <v>0</v>
      </c>
      <c r="AE9224">
        <v>335.46570549576052</v>
      </c>
    </row>
    <row r="9225" spans="1:31" x14ac:dyDescent="0.3">
      <c r="A9225">
        <v>2645938</v>
      </c>
      <c r="B9225">
        <v>1</v>
      </c>
      <c r="C9225" t="s">
        <v>80</v>
      </c>
      <c r="D9225" t="s">
        <v>93</v>
      </c>
      <c r="E9225" t="s">
        <v>165</v>
      </c>
      <c r="F9225" t="s">
        <v>24970</v>
      </c>
      <c r="G9225" t="s">
        <v>187</v>
      </c>
      <c r="H9225" t="s">
        <v>135</v>
      </c>
      <c r="I9225" t="s">
        <v>136</v>
      </c>
      <c r="J9225" t="s">
        <v>137</v>
      </c>
      <c r="K9225" t="s">
        <v>138</v>
      </c>
      <c r="L9225" t="s">
        <v>24971</v>
      </c>
      <c r="M9225" t="s">
        <v>368</v>
      </c>
      <c r="N9225">
        <v>0.48388888800000002</v>
      </c>
      <c r="O9225">
        <v>0</v>
      </c>
      <c r="P9225">
        <v>3</v>
      </c>
      <c r="Q9225">
        <v>0</v>
      </c>
      <c r="R9225">
        <v>7</v>
      </c>
      <c r="S9225">
        <v>0</v>
      </c>
      <c r="T9225">
        <v>4</v>
      </c>
      <c r="U9225">
        <v>0</v>
      </c>
      <c r="V9225">
        <v>0</v>
      </c>
      <c r="W9225">
        <v>0</v>
      </c>
      <c r="X9225">
        <v>0.52293951032470054</v>
      </c>
      <c r="Y9225">
        <v>0</v>
      </c>
      <c r="Z9225">
        <v>6.8266231855507407</v>
      </c>
      <c r="AA9225">
        <v>0</v>
      </c>
      <c r="AB9225">
        <v>6.5206107945447371</v>
      </c>
      <c r="AC9225">
        <v>0</v>
      </c>
      <c r="AD9225">
        <v>0</v>
      </c>
      <c r="AE9225">
        <v>13.870173490420179</v>
      </c>
    </row>
    <row r="9226" spans="1:31" x14ac:dyDescent="0.3">
      <c r="A9226">
        <v>2646044</v>
      </c>
      <c r="B9226">
        <v>1</v>
      </c>
      <c r="C9226" t="s">
        <v>80</v>
      </c>
      <c r="D9226" t="s">
        <v>83</v>
      </c>
      <c r="E9226" t="s">
        <v>141</v>
      </c>
      <c r="F9226" t="s">
        <v>24972</v>
      </c>
      <c r="G9226" t="s">
        <v>149</v>
      </c>
      <c r="H9226" t="s">
        <v>144</v>
      </c>
      <c r="I9226" t="s">
        <v>136</v>
      </c>
      <c r="J9226" t="s">
        <v>137</v>
      </c>
      <c r="K9226" t="s">
        <v>138</v>
      </c>
      <c r="L9226" t="s">
        <v>24973</v>
      </c>
      <c r="M9226" t="s">
        <v>24974</v>
      </c>
      <c r="N9226">
        <v>0.117777777</v>
      </c>
      <c r="O9226">
        <v>0</v>
      </c>
      <c r="P9226">
        <v>506</v>
      </c>
      <c r="Q9226">
        <v>0</v>
      </c>
      <c r="R9226">
        <v>0</v>
      </c>
      <c r="S9226">
        <v>0</v>
      </c>
      <c r="T9226">
        <v>27</v>
      </c>
      <c r="U9226">
        <v>0</v>
      </c>
      <c r="V9226">
        <v>0</v>
      </c>
      <c r="W9226">
        <v>0</v>
      </c>
      <c r="X9226">
        <v>14.570530289388021</v>
      </c>
      <c r="Y9226">
        <v>0</v>
      </c>
      <c r="Z9226">
        <v>0</v>
      </c>
      <c r="AA9226">
        <v>0</v>
      </c>
      <c r="AB9226">
        <v>1.6221117368970381</v>
      </c>
      <c r="AC9226">
        <v>0</v>
      </c>
      <c r="AD9226">
        <v>0</v>
      </c>
      <c r="AE9226">
        <v>16.192642026285061</v>
      </c>
    </row>
    <row r="9227" spans="1:31" x14ac:dyDescent="0.3">
      <c r="A9227">
        <v>2645560</v>
      </c>
      <c r="B9227">
        <v>1</v>
      </c>
      <c r="C9227" t="s">
        <v>81</v>
      </c>
      <c r="D9227" t="s">
        <v>118</v>
      </c>
      <c r="E9227" t="s">
        <v>147</v>
      </c>
      <c r="F9227" t="s">
        <v>11419</v>
      </c>
      <c r="G9227" t="s">
        <v>149</v>
      </c>
      <c r="H9227" t="s">
        <v>144</v>
      </c>
      <c r="I9227" t="s">
        <v>136</v>
      </c>
      <c r="J9227" t="s">
        <v>137</v>
      </c>
      <c r="K9227" t="s">
        <v>138</v>
      </c>
      <c r="L9227" t="s">
        <v>24975</v>
      </c>
      <c r="M9227" t="s">
        <v>24976</v>
      </c>
      <c r="N9227">
        <v>1.3530555550000001</v>
      </c>
      <c r="O9227">
        <v>0</v>
      </c>
      <c r="P9227">
        <v>1</v>
      </c>
      <c r="Q9227">
        <v>0</v>
      </c>
      <c r="R9227">
        <v>89</v>
      </c>
      <c r="S9227">
        <v>0</v>
      </c>
      <c r="T9227">
        <v>5</v>
      </c>
      <c r="U9227">
        <v>0</v>
      </c>
      <c r="V9227">
        <v>0</v>
      </c>
      <c r="W9227">
        <v>0</v>
      </c>
      <c r="X9227">
        <v>0.5338237712180347</v>
      </c>
      <c r="Y9227">
        <v>0</v>
      </c>
      <c r="Z9227">
        <v>543.8824187581356</v>
      </c>
      <c r="AA9227">
        <v>0</v>
      </c>
      <c r="AB9227">
        <v>12.472233556545866</v>
      </c>
      <c r="AC9227">
        <v>0</v>
      </c>
      <c r="AD9227">
        <v>0</v>
      </c>
      <c r="AE9227">
        <v>556.88847608589958</v>
      </c>
    </row>
    <row r="9228" spans="1:31" x14ac:dyDescent="0.3">
      <c r="A9228">
        <v>2645462</v>
      </c>
      <c r="B9228">
        <v>2</v>
      </c>
      <c r="C9228" t="s">
        <v>81</v>
      </c>
      <c r="D9228" t="s">
        <v>112</v>
      </c>
      <c r="E9228" t="s">
        <v>152</v>
      </c>
      <c r="F9228" t="s">
        <v>24977</v>
      </c>
      <c r="G9228" t="s">
        <v>268</v>
      </c>
      <c r="H9228" t="s">
        <v>135</v>
      </c>
      <c r="I9228" t="s">
        <v>136</v>
      </c>
      <c r="J9228" t="s">
        <v>137</v>
      </c>
      <c r="K9228" t="s">
        <v>138</v>
      </c>
      <c r="L9228" t="s">
        <v>24807</v>
      </c>
      <c r="M9228" t="s">
        <v>24978</v>
      </c>
      <c r="N9228">
        <v>1.0027777769999999</v>
      </c>
      <c r="O9228">
        <v>0</v>
      </c>
      <c r="P9228">
        <v>92</v>
      </c>
      <c r="Q9228">
        <v>0</v>
      </c>
      <c r="R9228">
        <v>9</v>
      </c>
      <c r="S9228">
        <v>0</v>
      </c>
      <c r="T9228">
        <v>5</v>
      </c>
      <c r="U9228">
        <v>0</v>
      </c>
      <c r="V9228">
        <v>0</v>
      </c>
      <c r="W9228">
        <v>0</v>
      </c>
      <c r="X9228">
        <v>13.116124028907112</v>
      </c>
      <c r="Y9228">
        <v>0</v>
      </c>
      <c r="Z9228">
        <v>5.966506096616035</v>
      </c>
      <c r="AA9228">
        <v>0</v>
      </c>
      <c r="AB9228">
        <v>3.4568450104550168</v>
      </c>
      <c r="AC9228">
        <v>0</v>
      </c>
      <c r="AD9228">
        <v>0</v>
      </c>
      <c r="AE9228">
        <v>22.539475135978162</v>
      </c>
    </row>
    <row r="9229" spans="1:31" x14ac:dyDescent="0.3">
      <c r="A9229">
        <v>2645248</v>
      </c>
      <c r="B9229">
        <v>1</v>
      </c>
      <c r="C9229" t="s">
        <v>81</v>
      </c>
      <c r="D9229" t="s">
        <v>128</v>
      </c>
      <c r="E9229" t="s">
        <v>147</v>
      </c>
      <c r="F9229" t="s">
        <v>1920</v>
      </c>
      <c r="G9229" t="s">
        <v>149</v>
      </c>
      <c r="H9229" t="s">
        <v>144</v>
      </c>
      <c r="I9229" t="s">
        <v>136</v>
      </c>
      <c r="J9229" t="s">
        <v>137</v>
      </c>
      <c r="K9229" t="s">
        <v>138</v>
      </c>
      <c r="L9229" t="s">
        <v>24979</v>
      </c>
      <c r="M9229" t="s">
        <v>24980</v>
      </c>
      <c r="N9229">
        <v>0.19555555499999999</v>
      </c>
      <c r="O9229">
        <v>7</v>
      </c>
      <c r="P9229">
        <v>1190</v>
      </c>
      <c r="Q9229">
        <v>4</v>
      </c>
      <c r="R9229">
        <v>3</v>
      </c>
      <c r="S9229">
        <v>3</v>
      </c>
      <c r="T9229">
        <v>86</v>
      </c>
      <c r="U9229">
        <v>0</v>
      </c>
      <c r="V9229">
        <v>0</v>
      </c>
      <c r="W9229">
        <v>0.24608572517083341</v>
      </c>
      <c r="X9229">
        <v>21.810172249059374</v>
      </c>
      <c r="Y9229">
        <v>2.3918983686636088</v>
      </c>
      <c r="Z9229">
        <v>1.1434883547239834</v>
      </c>
      <c r="AA9229">
        <v>4.6689018473143395</v>
      </c>
      <c r="AB9229">
        <v>2.418267966290732</v>
      </c>
      <c r="AC9229">
        <v>0</v>
      </c>
      <c r="AD9229">
        <v>0</v>
      </c>
      <c r="AE9229">
        <v>32.678814511222875</v>
      </c>
    </row>
    <row r="9230" spans="1:31" x14ac:dyDescent="0.3">
      <c r="A9230">
        <v>2645663</v>
      </c>
      <c r="B9230">
        <v>2</v>
      </c>
      <c r="C9230" t="s">
        <v>81</v>
      </c>
      <c r="D9230" t="s">
        <v>118</v>
      </c>
      <c r="E9230" t="s">
        <v>152</v>
      </c>
      <c r="F9230" t="s">
        <v>24981</v>
      </c>
      <c r="G9230" t="s">
        <v>224</v>
      </c>
      <c r="H9230" t="s">
        <v>135</v>
      </c>
      <c r="I9230" t="s">
        <v>136</v>
      </c>
      <c r="J9230" t="s">
        <v>137</v>
      </c>
      <c r="K9230" t="s">
        <v>138</v>
      </c>
      <c r="L9230" t="s">
        <v>24928</v>
      </c>
      <c r="M9230" t="s">
        <v>24982</v>
      </c>
      <c r="N9230">
        <v>0.58666666599999995</v>
      </c>
      <c r="O9230">
        <v>0</v>
      </c>
      <c r="P9230">
        <v>197</v>
      </c>
      <c r="Q9230">
        <v>0</v>
      </c>
      <c r="R9230">
        <v>8</v>
      </c>
      <c r="S9230">
        <v>0</v>
      </c>
      <c r="T9230">
        <v>9</v>
      </c>
      <c r="U9230">
        <v>0</v>
      </c>
      <c r="V9230">
        <v>0</v>
      </c>
      <c r="W9230">
        <v>0</v>
      </c>
      <c r="X9230">
        <v>26.045204687798776</v>
      </c>
      <c r="Y9230">
        <v>0</v>
      </c>
      <c r="Z9230">
        <v>9.7647544704333615</v>
      </c>
      <c r="AA9230">
        <v>0</v>
      </c>
      <c r="AB9230">
        <v>7.7792578353562361</v>
      </c>
      <c r="AC9230">
        <v>0</v>
      </c>
      <c r="AD9230">
        <v>0</v>
      </c>
      <c r="AE9230">
        <v>43.589216993588373</v>
      </c>
    </row>
    <row r="9231" spans="1:31" x14ac:dyDescent="0.3">
      <c r="A9231">
        <v>2645477</v>
      </c>
      <c r="B9231">
        <v>1</v>
      </c>
      <c r="C9231" t="s">
        <v>80</v>
      </c>
      <c r="D9231" t="s">
        <v>108</v>
      </c>
      <c r="E9231" t="s">
        <v>152</v>
      </c>
      <c r="F9231" t="s">
        <v>208</v>
      </c>
      <c r="G9231" t="s">
        <v>220</v>
      </c>
      <c r="H9231" t="s">
        <v>135</v>
      </c>
      <c r="I9231" t="s">
        <v>136</v>
      </c>
      <c r="J9231" t="s">
        <v>137</v>
      </c>
      <c r="K9231" t="s">
        <v>162</v>
      </c>
      <c r="L9231" t="s">
        <v>24983</v>
      </c>
      <c r="M9231" t="s">
        <v>24984</v>
      </c>
      <c r="N9231">
        <v>4.8802777769999999</v>
      </c>
      <c r="O9231">
        <v>0</v>
      </c>
      <c r="P9231">
        <v>23</v>
      </c>
      <c r="Q9231">
        <v>0</v>
      </c>
      <c r="R9231">
        <v>32</v>
      </c>
      <c r="S9231">
        <v>0</v>
      </c>
      <c r="T9231">
        <v>13</v>
      </c>
      <c r="U9231">
        <v>0</v>
      </c>
      <c r="V9231">
        <v>0</v>
      </c>
      <c r="W9231">
        <v>0</v>
      </c>
      <c r="X9231">
        <v>27.718383505426303</v>
      </c>
      <c r="Y9231">
        <v>0</v>
      </c>
      <c r="Z9231">
        <v>307.11400666209136</v>
      </c>
      <c r="AA9231">
        <v>0</v>
      </c>
      <c r="AB9231">
        <v>315.01406028149449</v>
      </c>
      <c r="AC9231">
        <v>0</v>
      </c>
      <c r="AD9231">
        <v>0</v>
      </c>
      <c r="AE9231">
        <v>649.84645044901208</v>
      </c>
    </row>
    <row r="9232" spans="1:31" x14ac:dyDescent="0.3">
      <c r="A9232">
        <v>2645626</v>
      </c>
      <c r="B9232">
        <v>1</v>
      </c>
      <c r="C9232" t="s">
        <v>81</v>
      </c>
      <c r="D9232" t="s">
        <v>118</v>
      </c>
      <c r="E9232" t="s">
        <v>141</v>
      </c>
      <c r="F9232" t="s">
        <v>24985</v>
      </c>
      <c r="G9232" t="s">
        <v>143</v>
      </c>
      <c r="H9232" t="s">
        <v>144</v>
      </c>
      <c r="I9232" t="s">
        <v>136</v>
      </c>
      <c r="J9232" t="s">
        <v>137</v>
      </c>
      <c r="K9232" t="s">
        <v>138</v>
      </c>
      <c r="L9232" t="s">
        <v>24986</v>
      </c>
      <c r="M9232" t="s">
        <v>24987</v>
      </c>
      <c r="N9232">
        <v>0.95499999999999996</v>
      </c>
      <c r="O9232">
        <v>0</v>
      </c>
      <c r="P9232">
        <v>54</v>
      </c>
      <c r="Q9232">
        <v>0</v>
      </c>
      <c r="R9232">
        <v>0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7.8453515857498548</v>
      </c>
      <c r="Y9232">
        <v>0</v>
      </c>
      <c r="Z9232">
        <v>0</v>
      </c>
      <c r="AA9232">
        <v>0</v>
      </c>
      <c r="AB9232">
        <v>0.37383881831212606</v>
      </c>
      <c r="AC9232">
        <v>0</v>
      </c>
      <c r="AD9232">
        <v>0</v>
      </c>
      <c r="AE9232">
        <v>8.2191904040619814</v>
      </c>
    </row>
    <row r="9233" spans="1:31" x14ac:dyDescent="0.3">
      <c r="A9233">
        <v>2645583</v>
      </c>
      <c r="B9233">
        <v>1</v>
      </c>
      <c r="C9233" t="s">
        <v>80</v>
      </c>
      <c r="D9233" t="s">
        <v>85</v>
      </c>
      <c r="E9233" t="s">
        <v>132</v>
      </c>
      <c r="F9233" t="s">
        <v>24988</v>
      </c>
      <c r="G9233" t="s">
        <v>228</v>
      </c>
      <c r="H9233" t="s">
        <v>135</v>
      </c>
      <c r="I9233" t="s">
        <v>136</v>
      </c>
      <c r="J9233" t="s">
        <v>137</v>
      </c>
      <c r="K9233" t="s">
        <v>138</v>
      </c>
      <c r="L9233" t="s">
        <v>24989</v>
      </c>
      <c r="M9233" t="s">
        <v>24990</v>
      </c>
      <c r="N9233">
        <v>6.4127777769999996</v>
      </c>
      <c r="O9233">
        <v>0</v>
      </c>
      <c r="P9233">
        <v>36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76.024344778315438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76.024344778315438</v>
      </c>
    </row>
    <row r="9234" spans="1:31" x14ac:dyDescent="0.3">
      <c r="A9234">
        <v>2645875</v>
      </c>
      <c r="B9234">
        <v>1</v>
      </c>
      <c r="C9234" t="s">
        <v>80</v>
      </c>
      <c r="D9234" t="s">
        <v>98</v>
      </c>
      <c r="E9234" t="s">
        <v>165</v>
      </c>
      <c r="F9234" t="s">
        <v>20261</v>
      </c>
      <c r="G9234" t="s">
        <v>224</v>
      </c>
      <c r="H9234" t="s">
        <v>135</v>
      </c>
      <c r="I9234" t="s">
        <v>136</v>
      </c>
      <c r="J9234" t="s">
        <v>137</v>
      </c>
      <c r="K9234" t="s">
        <v>138</v>
      </c>
      <c r="L9234" t="s">
        <v>24991</v>
      </c>
      <c r="M9234" t="s">
        <v>24992</v>
      </c>
      <c r="N9234">
        <v>0.97138888800000001</v>
      </c>
      <c r="O9234">
        <v>0</v>
      </c>
      <c r="P9234">
        <v>0</v>
      </c>
      <c r="Q9234">
        <v>0</v>
      </c>
      <c r="R9234">
        <v>6</v>
      </c>
      <c r="S9234">
        <v>0</v>
      </c>
      <c r="T9234">
        <v>1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30.218128572159966</v>
      </c>
      <c r="AA9234">
        <v>0</v>
      </c>
      <c r="AB9234">
        <v>4.4431438847132743</v>
      </c>
      <c r="AC9234">
        <v>0</v>
      </c>
      <c r="AD9234">
        <v>0</v>
      </c>
      <c r="AE9234">
        <v>34.661272456873242</v>
      </c>
    </row>
    <row r="9235" spans="1:31" x14ac:dyDescent="0.3">
      <c r="A9235">
        <v>2645334</v>
      </c>
      <c r="B9235">
        <v>1</v>
      </c>
      <c r="C9235" t="s">
        <v>80</v>
      </c>
      <c r="D9235" t="s">
        <v>82</v>
      </c>
      <c r="E9235" t="s">
        <v>152</v>
      </c>
      <c r="F9235" t="s">
        <v>24993</v>
      </c>
      <c r="G9235" t="s">
        <v>220</v>
      </c>
      <c r="H9235" t="s">
        <v>135</v>
      </c>
      <c r="I9235" t="s">
        <v>136</v>
      </c>
      <c r="J9235" t="s">
        <v>137</v>
      </c>
      <c r="K9235" t="s">
        <v>162</v>
      </c>
      <c r="L9235" t="s">
        <v>24994</v>
      </c>
      <c r="M9235" t="s">
        <v>24995</v>
      </c>
      <c r="N9235">
        <v>2.383888888</v>
      </c>
      <c r="O9235">
        <v>0</v>
      </c>
      <c r="P9235">
        <v>509</v>
      </c>
      <c r="Q9235">
        <v>0</v>
      </c>
      <c r="R9235">
        <v>0</v>
      </c>
      <c r="S9235">
        <v>0</v>
      </c>
      <c r="T9235">
        <v>15</v>
      </c>
      <c r="U9235">
        <v>0</v>
      </c>
      <c r="V9235">
        <v>0</v>
      </c>
      <c r="W9235">
        <v>0</v>
      </c>
      <c r="X9235">
        <v>286.9820781728551</v>
      </c>
      <c r="Y9235">
        <v>0</v>
      </c>
      <c r="Z9235">
        <v>0</v>
      </c>
      <c r="AA9235">
        <v>0</v>
      </c>
      <c r="AB9235">
        <v>24.195000126804338</v>
      </c>
      <c r="AC9235">
        <v>0</v>
      </c>
      <c r="AD9235">
        <v>0</v>
      </c>
      <c r="AE9235">
        <v>311.17707829965946</v>
      </c>
    </row>
    <row r="9236" spans="1:31" x14ac:dyDescent="0.3">
      <c r="A9236">
        <v>2645231</v>
      </c>
      <c r="B9236">
        <v>1</v>
      </c>
      <c r="C9236" t="s">
        <v>80</v>
      </c>
      <c r="D9236" t="s">
        <v>82</v>
      </c>
      <c r="E9236" t="s">
        <v>152</v>
      </c>
      <c r="F9236" t="s">
        <v>24996</v>
      </c>
      <c r="G9236" t="s">
        <v>191</v>
      </c>
      <c r="H9236" t="s">
        <v>135</v>
      </c>
      <c r="I9236" t="s">
        <v>136</v>
      </c>
      <c r="J9236" t="s">
        <v>137</v>
      </c>
      <c r="K9236" t="s">
        <v>138</v>
      </c>
      <c r="L9236" t="s">
        <v>24997</v>
      </c>
      <c r="M9236" t="s">
        <v>24998</v>
      </c>
      <c r="N9236">
        <v>1.7166666660000001</v>
      </c>
      <c r="O9236">
        <v>0</v>
      </c>
      <c r="P9236">
        <v>179</v>
      </c>
      <c r="Q9236">
        <v>0</v>
      </c>
      <c r="R9236">
        <v>0</v>
      </c>
      <c r="S9236">
        <v>0</v>
      </c>
      <c r="T9236">
        <v>22</v>
      </c>
      <c r="U9236">
        <v>0</v>
      </c>
      <c r="V9236">
        <v>0</v>
      </c>
      <c r="W9236">
        <v>0</v>
      </c>
      <c r="X9236">
        <v>75.135695086553966</v>
      </c>
      <c r="Y9236">
        <v>0</v>
      </c>
      <c r="Z9236">
        <v>0</v>
      </c>
      <c r="AA9236">
        <v>0</v>
      </c>
      <c r="AB9236">
        <v>16.583670885157705</v>
      </c>
      <c r="AC9236">
        <v>0</v>
      </c>
      <c r="AD9236">
        <v>0</v>
      </c>
      <c r="AE9236">
        <v>91.719365971711667</v>
      </c>
    </row>
    <row r="9237" spans="1:31" x14ac:dyDescent="0.3">
      <c r="A9237">
        <v>2645895</v>
      </c>
      <c r="B9237">
        <v>1</v>
      </c>
      <c r="C9237" t="s">
        <v>80</v>
      </c>
      <c r="D9237" t="s">
        <v>110</v>
      </c>
      <c r="E9237" t="s">
        <v>141</v>
      </c>
      <c r="F9237" t="s">
        <v>24999</v>
      </c>
      <c r="G9237" t="s">
        <v>613</v>
      </c>
      <c r="H9237" t="s">
        <v>144</v>
      </c>
      <c r="I9237" t="s">
        <v>136</v>
      </c>
      <c r="J9237" t="s">
        <v>137</v>
      </c>
      <c r="K9237" t="s">
        <v>138</v>
      </c>
      <c r="L9237" t="s">
        <v>25000</v>
      </c>
      <c r="M9237" t="s">
        <v>25001</v>
      </c>
      <c r="N9237">
        <v>1.425277777</v>
      </c>
      <c r="O9237">
        <v>0</v>
      </c>
      <c r="P9237">
        <v>962</v>
      </c>
      <c r="Q9237">
        <v>0</v>
      </c>
      <c r="R9237">
        <v>0</v>
      </c>
      <c r="S9237">
        <v>0</v>
      </c>
      <c r="T9237">
        <v>50</v>
      </c>
      <c r="U9237">
        <v>0</v>
      </c>
      <c r="V9237">
        <v>0</v>
      </c>
      <c r="W9237">
        <v>0</v>
      </c>
      <c r="X9237">
        <v>472.84630637494195</v>
      </c>
      <c r="Y9237">
        <v>0</v>
      </c>
      <c r="Z9237">
        <v>0</v>
      </c>
      <c r="AA9237">
        <v>0</v>
      </c>
      <c r="AB9237">
        <v>79.391669390186578</v>
      </c>
      <c r="AC9237">
        <v>0</v>
      </c>
      <c r="AD9237">
        <v>0</v>
      </c>
      <c r="AE9237">
        <v>552.23797576512857</v>
      </c>
    </row>
    <row r="9238" spans="1:31" x14ac:dyDescent="0.3">
      <c r="A9238">
        <v>2645540</v>
      </c>
      <c r="B9238">
        <v>1</v>
      </c>
      <c r="C9238" t="s">
        <v>80</v>
      </c>
      <c r="D9238" t="s">
        <v>104</v>
      </c>
      <c r="E9238" t="s">
        <v>147</v>
      </c>
      <c r="F9238" t="s">
        <v>25002</v>
      </c>
      <c r="G9238" t="s">
        <v>161</v>
      </c>
      <c r="H9238" t="s">
        <v>144</v>
      </c>
      <c r="I9238" t="s">
        <v>136</v>
      </c>
      <c r="J9238" t="s">
        <v>137</v>
      </c>
      <c r="K9238" t="s">
        <v>162</v>
      </c>
      <c r="L9238" t="s">
        <v>25003</v>
      </c>
      <c r="M9238" t="s">
        <v>25004</v>
      </c>
      <c r="N9238">
        <v>1.950555555</v>
      </c>
      <c r="O9238">
        <v>0</v>
      </c>
      <c r="P9238">
        <v>376</v>
      </c>
      <c r="Q9238">
        <v>8</v>
      </c>
      <c r="R9238">
        <v>1</v>
      </c>
      <c r="S9238">
        <v>14</v>
      </c>
      <c r="T9238">
        <v>35</v>
      </c>
      <c r="U9238">
        <v>6</v>
      </c>
      <c r="V9238">
        <v>0</v>
      </c>
      <c r="W9238">
        <v>0</v>
      </c>
      <c r="X9238">
        <v>227.69067739606064</v>
      </c>
      <c r="Y9238">
        <v>296.38229993118853</v>
      </c>
      <c r="Z9238">
        <v>0.12488771479274377</v>
      </c>
      <c r="AA9238">
        <v>830.23201437027092</v>
      </c>
      <c r="AB9238">
        <v>62.718155788157979</v>
      </c>
      <c r="AC9238">
        <v>1862.9551288176694</v>
      </c>
      <c r="AD9238">
        <v>0</v>
      </c>
      <c r="AE9238">
        <v>3280.10316401814</v>
      </c>
    </row>
    <row r="9239" spans="1:31" x14ac:dyDescent="0.3">
      <c r="A9239">
        <v>2645254</v>
      </c>
      <c r="B9239">
        <v>1</v>
      </c>
      <c r="C9239" t="s">
        <v>81</v>
      </c>
      <c r="D9239" t="s">
        <v>116</v>
      </c>
      <c r="E9239" t="s">
        <v>147</v>
      </c>
      <c r="F9239" t="s">
        <v>25005</v>
      </c>
      <c r="G9239" t="s">
        <v>149</v>
      </c>
      <c r="H9239" t="s">
        <v>144</v>
      </c>
      <c r="I9239" t="s">
        <v>136</v>
      </c>
      <c r="J9239" t="s">
        <v>137</v>
      </c>
      <c r="K9239" t="s">
        <v>138</v>
      </c>
      <c r="L9239" t="s">
        <v>25006</v>
      </c>
      <c r="M9239" t="s">
        <v>25007</v>
      </c>
      <c r="N9239">
        <v>0.66944444400000003</v>
      </c>
      <c r="O9239">
        <v>0</v>
      </c>
      <c r="P9239">
        <v>785</v>
      </c>
      <c r="Q9239">
        <v>4</v>
      </c>
      <c r="R9239">
        <v>41</v>
      </c>
      <c r="S9239">
        <v>0</v>
      </c>
      <c r="T9239">
        <v>106</v>
      </c>
      <c r="U9239">
        <v>1</v>
      </c>
      <c r="V9239">
        <v>0</v>
      </c>
      <c r="W9239">
        <v>0</v>
      </c>
      <c r="X9239">
        <v>71.05302453685492</v>
      </c>
      <c r="Y9239">
        <v>8.6662017878647113</v>
      </c>
      <c r="Z9239">
        <v>31.743461504136452</v>
      </c>
      <c r="AA9239">
        <v>0</v>
      </c>
      <c r="AB9239">
        <v>12.688018498292363</v>
      </c>
      <c r="AC9239">
        <v>3.9035762311421447</v>
      </c>
      <c r="AD9239">
        <v>0</v>
      </c>
      <c r="AE9239">
        <v>128.05428255829059</v>
      </c>
    </row>
    <row r="9240" spans="1:31" x14ac:dyDescent="0.3">
      <c r="A9240">
        <v>2645586</v>
      </c>
      <c r="B9240">
        <v>1</v>
      </c>
      <c r="C9240" t="s">
        <v>81</v>
      </c>
      <c r="D9240" t="s">
        <v>113</v>
      </c>
      <c r="E9240" t="s">
        <v>214</v>
      </c>
      <c r="F9240" t="s">
        <v>25008</v>
      </c>
      <c r="G9240" t="s">
        <v>300</v>
      </c>
      <c r="H9240" t="s">
        <v>135</v>
      </c>
      <c r="I9240" t="s">
        <v>136</v>
      </c>
      <c r="J9240" t="s">
        <v>137</v>
      </c>
      <c r="K9240" t="s">
        <v>138</v>
      </c>
      <c r="L9240" t="s">
        <v>25009</v>
      </c>
      <c r="M9240" t="s">
        <v>25010</v>
      </c>
      <c r="N9240">
        <v>1.3049999999999999</v>
      </c>
      <c r="O9240">
        <v>0</v>
      </c>
      <c r="P9240">
        <v>60</v>
      </c>
      <c r="Q9240">
        <v>0</v>
      </c>
      <c r="R9240">
        <v>0</v>
      </c>
      <c r="S9240">
        <v>0</v>
      </c>
      <c r="T9240">
        <v>10</v>
      </c>
      <c r="U9240">
        <v>0</v>
      </c>
      <c r="V9240">
        <v>0</v>
      </c>
      <c r="W9240">
        <v>0</v>
      </c>
      <c r="X9240">
        <v>17.946253214243463</v>
      </c>
      <c r="Y9240">
        <v>0</v>
      </c>
      <c r="Z9240">
        <v>0</v>
      </c>
      <c r="AA9240">
        <v>0</v>
      </c>
      <c r="AB9240">
        <v>12.892673253681377</v>
      </c>
      <c r="AC9240">
        <v>0</v>
      </c>
      <c r="AD9240">
        <v>0</v>
      </c>
      <c r="AE9240">
        <v>30.838926467924839</v>
      </c>
    </row>
    <row r="9241" spans="1:31" x14ac:dyDescent="0.3">
      <c r="A9241">
        <v>2645394</v>
      </c>
      <c r="B9241">
        <v>1</v>
      </c>
      <c r="C9241" t="s">
        <v>80</v>
      </c>
      <c r="D9241" t="s">
        <v>88</v>
      </c>
      <c r="E9241" t="s">
        <v>141</v>
      </c>
      <c r="F9241" t="s">
        <v>25011</v>
      </c>
      <c r="G9241" t="s">
        <v>161</v>
      </c>
      <c r="H9241" t="s">
        <v>144</v>
      </c>
      <c r="I9241" t="s">
        <v>136</v>
      </c>
      <c r="J9241" t="s">
        <v>137</v>
      </c>
      <c r="K9241" t="s">
        <v>162</v>
      </c>
      <c r="L9241" t="s">
        <v>25012</v>
      </c>
      <c r="M9241" t="s">
        <v>25013</v>
      </c>
      <c r="N9241">
        <v>1.7050000000000001</v>
      </c>
      <c r="O9241">
        <v>2</v>
      </c>
      <c r="P9241">
        <v>0</v>
      </c>
      <c r="Q9241">
        <v>0</v>
      </c>
      <c r="R9241">
        <v>0</v>
      </c>
      <c r="S9241">
        <v>1</v>
      </c>
      <c r="T9241">
        <v>0</v>
      </c>
      <c r="U9241">
        <v>0</v>
      </c>
      <c r="V9241">
        <v>0</v>
      </c>
      <c r="W9241">
        <v>159.91519163122132</v>
      </c>
      <c r="X9241">
        <v>0</v>
      </c>
      <c r="Y9241">
        <v>0</v>
      </c>
      <c r="Z9241">
        <v>0</v>
      </c>
      <c r="AA9241">
        <v>10.038691563529644</v>
      </c>
      <c r="AB9241">
        <v>0</v>
      </c>
      <c r="AC9241">
        <v>0</v>
      </c>
      <c r="AD9241">
        <v>0</v>
      </c>
      <c r="AE9241">
        <v>169.95388319475097</v>
      </c>
    </row>
    <row r="9242" spans="1:31" x14ac:dyDescent="0.3">
      <c r="A9242">
        <v>2646087</v>
      </c>
      <c r="B9242">
        <v>1</v>
      </c>
      <c r="C9242" t="s">
        <v>80</v>
      </c>
      <c r="D9242" t="s">
        <v>105</v>
      </c>
      <c r="E9242" t="s">
        <v>214</v>
      </c>
      <c r="F9242" t="s">
        <v>23976</v>
      </c>
      <c r="G9242" t="s">
        <v>216</v>
      </c>
      <c r="H9242" t="s">
        <v>135</v>
      </c>
      <c r="I9242" t="s">
        <v>136</v>
      </c>
      <c r="J9242" t="s">
        <v>137</v>
      </c>
      <c r="K9242" t="s">
        <v>138</v>
      </c>
      <c r="L9242" t="s">
        <v>25014</v>
      </c>
      <c r="M9242" t="s">
        <v>25015</v>
      </c>
      <c r="N9242">
        <v>12.550833333</v>
      </c>
      <c r="O9242">
        <v>0</v>
      </c>
      <c r="P9242">
        <v>64</v>
      </c>
      <c r="Q9242">
        <v>0</v>
      </c>
      <c r="R9242">
        <v>0</v>
      </c>
      <c r="S9242">
        <v>0</v>
      </c>
      <c r="T9242">
        <v>2</v>
      </c>
      <c r="U9242">
        <v>0</v>
      </c>
      <c r="V9242">
        <v>0</v>
      </c>
      <c r="W9242">
        <v>0</v>
      </c>
      <c r="X9242">
        <v>207.18196807337972</v>
      </c>
      <c r="Y9242">
        <v>0</v>
      </c>
      <c r="Z9242">
        <v>0</v>
      </c>
      <c r="AA9242">
        <v>0</v>
      </c>
      <c r="AB9242">
        <v>4.1545354371583993</v>
      </c>
      <c r="AC9242">
        <v>0</v>
      </c>
      <c r="AD9242">
        <v>0</v>
      </c>
      <c r="AE9242">
        <v>211.33650351053811</v>
      </c>
    </row>
    <row r="9243" spans="1:31" x14ac:dyDescent="0.3">
      <c r="A9243">
        <v>2645546</v>
      </c>
      <c r="B9243">
        <v>1</v>
      </c>
      <c r="C9243" t="s">
        <v>80</v>
      </c>
      <c r="D9243" t="s">
        <v>101</v>
      </c>
      <c r="E9243" t="s">
        <v>132</v>
      </c>
      <c r="F9243" t="s">
        <v>25016</v>
      </c>
      <c r="G9243" t="s">
        <v>228</v>
      </c>
      <c r="H9243" t="s">
        <v>135</v>
      </c>
      <c r="I9243" t="s">
        <v>136</v>
      </c>
      <c r="J9243" t="s">
        <v>137</v>
      </c>
      <c r="K9243" t="s">
        <v>138</v>
      </c>
      <c r="L9243" t="s">
        <v>25017</v>
      </c>
      <c r="M9243" t="s">
        <v>25018</v>
      </c>
      <c r="N9243">
        <v>9.1513888879999996</v>
      </c>
      <c r="O9243">
        <v>0</v>
      </c>
      <c r="P9243">
        <v>3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3.3952435728647665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3.3952435728647665</v>
      </c>
    </row>
    <row r="9244" spans="1:31" x14ac:dyDescent="0.3">
      <c r="A9244">
        <v>2645354</v>
      </c>
      <c r="B9244">
        <v>1</v>
      </c>
      <c r="C9244" t="s">
        <v>81</v>
      </c>
      <c r="D9244" t="s">
        <v>123</v>
      </c>
      <c r="E9244" t="s">
        <v>194</v>
      </c>
      <c r="F9244" t="s">
        <v>25019</v>
      </c>
      <c r="G9244" t="s">
        <v>149</v>
      </c>
      <c r="H9244" t="s">
        <v>144</v>
      </c>
      <c r="I9244" t="s">
        <v>136</v>
      </c>
      <c r="J9244" t="s">
        <v>137</v>
      </c>
      <c r="K9244" t="s">
        <v>138</v>
      </c>
      <c r="L9244" t="s">
        <v>25020</v>
      </c>
      <c r="M9244" t="s">
        <v>25021</v>
      </c>
      <c r="N9244">
        <v>0.17638888799999999</v>
      </c>
      <c r="O9244">
        <v>10</v>
      </c>
      <c r="P9244">
        <v>0</v>
      </c>
      <c r="Q9244">
        <v>77</v>
      </c>
      <c r="R9244">
        <v>0</v>
      </c>
      <c r="S9244">
        <v>18</v>
      </c>
      <c r="T9244">
        <v>0</v>
      </c>
      <c r="U9244">
        <v>0</v>
      </c>
      <c r="V9244">
        <v>0</v>
      </c>
      <c r="W9244">
        <v>0.95132029897731951</v>
      </c>
      <c r="X9244">
        <v>0</v>
      </c>
      <c r="Y9244">
        <v>26.523952913704569</v>
      </c>
      <c r="Z9244">
        <v>0</v>
      </c>
      <c r="AA9244">
        <v>4.3638102645067862</v>
      </c>
      <c r="AB9244">
        <v>0</v>
      </c>
      <c r="AC9244">
        <v>0</v>
      </c>
      <c r="AD9244">
        <v>0</v>
      </c>
      <c r="AE9244">
        <v>31.839083477188673</v>
      </c>
    </row>
    <row r="9245" spans="1:31" x14ac:dyDescent="0.3">
      <c r="A9245">
        <v>2645855</v>
      </c>
      <c r="B9245">
        <v>1</v>
      </c>
      <c r="C9245" t="s">
        <v>80</v>
      </c>
      <c r="D9245" t="s">
        <v>82</v>
      </c>
      <c r="E9245" t="s">
        <v>194</v>
      </c>
      <c r="F9245" t="s">
        <v>25022</v>
      </c>
      <c r="G9245" t="s">
        <v>149</v>
      </c>
      <c r="H9245" t="s">
        <v>144</v>
      </c>
      <c r="I9245" t="s">
        <v>136</v>
      </c>
      <c r="J9245" t="s">
        <v>137</v>
      </c>
      <c r="K9245" t="s">
        <v>138</v>
      </c>
      <c r="L9245" t="s">
        <v>25023</v>
      </c>
      <c r="M9245" t="s">
        <v>25024</v>
      </c>
      <c r="N9245">
        <v>0.61416666600000003</v>
      </c>
      <c r="O9245">
        <v>0</v>
      </c>
      <c r="P9245">
        <v>1033</v>
      </c>
      <c r="Q9245">
        <v>0</v>
      </c>
      <c r="R9245">
        <v>0</v>
      </c>
      <c r="S9245">
        <v>7</v>
      </c>
      <c r="T9245">
        <v>316</v>
      </c>
      <c r="U9245">
        <v>0</v>
      </c>
      <c r="V9245">
        <v>0</v>
      </c>
      <c r="W9245">
        <v>0</v>
      </c>
      <c r="X9245">
        <v>205.17684328987184</v>
      </c>
      <c r="Y9245">
        <v>0</v>
      </c>
      <c r="Z9245">
        <v>0</v>
      </c>
      <c r="AA9245">
        <v>770.41524034215411</v>
      </c>
      <c r="AB9245">
        <v>143.25144471754149</v>
      </c>
      <c r="AC9245">
        <v>0</v>
      </c>
      <c r="AD9245">
        <v>0</v>
      </c>
      <c r="AE9245">
        <v>1118.8435283495674</v>
      </c>
    </row>
    <row r="9246" spans="1:31" x14ac:dyDescent="0.3">
      <c r="A9246">
        <v>2646041</v>
      </c>
      <c r="B9246">
        <v>1</v>
      </c>
      <c r="C9246" t="s">
        <v>80</v>
      </c>
      <c r="D9246" t="s">
        <v>83</v>
      </c>
      <c r="E9246" t="s">
        <v>141</v>
      </c>
      <c r="F9246" t="s">
        <v>9659</v>
      </c>
      <c r="G9246" t="s">
        <v>149</v>
      </c>
      <c r="H9246" t="s">
        <v>144</v>
      </c>
      <c r="I9246" t="s">
        <v>136</v>
      </c>
      <c r="J9246" t="s">
        <v>137</v>
      </c>
      <c r="K9246" t="s">
        <v>138</v>
      </c>
      <c r="L9246" t="s">
        <v>25025</v>
      </c>
      <c r="M9246" t="s">
        <v>25026</v>
      </c>
      <c r="N9246">
        <v>0.53944444400000002</v>
      </c>
      <c r="O9246">
        <v>1</v>
      </c>
      <c r="P9246">
        <v>14</v>
      </c>
      <c r="Q9246">
        <v>0</v>
      </c>
      <c r="R9246">
        <v>1</v>
      </c>
      <c r="S9246">
        <v>20</v>
      </c>
      <c r="T9246">
        <v>35</v>
      </c>
      <c r="U9246">
        <v>6</v>
      </c>
      <c r="V9246">
        <v>1</v>
      </c>
      <c r="W9246">
        <v>0.60928478283120979</v>
      </c>
      <c r="X9246">
        <v>1.5231748721572069</v>
      </c>
      <c r="Y9246">
        <v>0</v>
      </c>
      <c r="Z9246">
        <v>1.0991184166904149</v>
      </c>
      <c r="AA9246">
        <v>78.959982102442822</v>
      </c>
      <c r="AB9246">
        <v>42.128447361920202</v>
      </c>
      <c r="AC9246">
        <v>248.67459110851206</v>
      </c>
      <c r="AD9246">
        <v>15.167661637703999</v>
      </c>
      <c r="AE9246">
        <v>388.16226028225788</v>
      </c>
    </row>
    <row r="9247" spans="1:31" x14ac:dyDescent="0.3">
      <c r="A9247">
        <v>2645480</v>
      </c>
      <c r="B9247">
        <v>1</v>
      </c>
      <c r="C9247" t="s">
        <v>80</v>
      </c>
      <c r="D9247" t="s">
        <v>105</v>
      </c>
      <c r="E9247" t="s">
        <v>152</v>
      </c>
      <c r="F9247" t="s">
        <v>25027</v>
      </c>
      <c r="G9247" t="s">
        <v>220</v>
      </c>
      <c r="H9247" t="s">
        <v>135</v>
      </c>
      <c r="I9247" t="s">
        <v>136</v>
      </c>
      <c r="J9247" t="s">
        <v>137</v>
      </c>
      <c r="K9247" t="s">
        <v>162</v>
      </c>
      <c r="L9247" t="s">
        <v>25028</v>
      </c>
      <c r="M9247" t="s">
        <v>25029</v>
      </c>
      <c r="N9247">
        <v>2.113611111</v>
      </c>
      <c r="O9247">
        <v>0</v>
      </c>
      <c r="P9247">
        <v>523</v>
      </c>
      <c r="Q9247">
        <v>0</v>
      </c>
      <c r="R9247">
        <v>0</v>
      </c>
      <c r="S9247">
        <v>0</v>
      </c>
      <c r="T9247">
        <v>14</v>
      </c>
      <c r="U9247">
        <v>0</v>
      </c>
      <c r="V9247">
        <v>0</v>
      </c>
      <c r="W9247">
        <v>0</v>
      </c>
      <c r="X9247">
        <v>282.14789475852575</v>
      </c>
      <c r="Y9247">
        <v>0</v>
      </c>
      <c r="Z9247">
        <v>0</v>
      </c>
      <c r="AA9247">
        <v>0</v>
      </c>
      <c r="AB9247">
        <v>45.402043633973889</v>
      </c>
      <c r="AC9247">
        <v>0</v>
      </c>
      <c r="AD9247">
        <v>0</v>
      </c>
      <c r="AE9247">
        <v>327.54993839249966</v>
      </c>
    </row>
    <row r="9248" spans="1:31" x14ac:dyDescent="0.3">
      <c r="A9248">
        <v>2645623</v>
      </c>
      <c r="B9248">
        <v>1</v>
      </c>
      <c r="C9248" t="s">
        <v>80</v>
      </c>
      <c r="D9248" t="s">
        <v>85</v>
      </c>
      <c r="E9248" t="s">
        <v>165</v>
      </c>
      <c r="F9248" t="s">
        <v>25030</v>
      </c>
      <c r="G9248" t="s">
        <v>216</v>
      </c>
      <c r="H9248" t="s">
        <v>135</v>
      </c>
      <c r="I9248" t="s">
        <v>136</v>
      </c>
      <c r="J9248" t="s">
        <v>137</v>
      </c>
      <c r="K9248" t="s">
        <v>138</v>
      </c>
      <c r="L9248" t="s">
        <v>25031</v>
      </c>
      <c r="M9248" t="s">
        <v>25032</v>
      </c>
      <c r="N9248">
        <v>0.76749999999999996</v>
      </c>
      <c r="O9248">
        <v>0</v>
      </c>
      <c r="P9248">
        <v>56</v>
      </c>
      <c r="Q9248">
        <v>0</v>
      </c>
      <c r="R9248">
        <v>0</v>
      </c>
      <c r="S9248">
        <v>0</v>
      </c>
      <c r="T9248">
        <v>8</v>
      </c>
      <c r="U9248">
        <v>0</v>
      </c>
      <c r="V9248">
        <v>0</v>
      </c>
      <c r="W9248">
        <v>0</v>
      </c>
      <c r="X9248">
        <v>15.342387651825222</v>
      </c>
      <c r="Y9248">
        <v>0</v>
      </c>
      <c r="Z9248">
        <v>0</v>
      </c>
      <c r="AA9248">
        <v>0</v>
      </c>
      <c r="AB9248">
        <v>6.1525552730231157</v>
      </c>
      <c r="AC9248">
        <v>0</v>
      </c>
      <c r="AD9248">
        <v>0</v>
      </c>
      <c r="AE9248">
        <v>21.494942924848338</v>
      </c>
    </row>
    <row r="9249" spans="1:31" x14ac:dyDescent="0.3">
      <c r="A9249">
        <v>2645294</v>
      </c>
      <c r="B9249">
        <v>1</v>
      </c>
      <c r="C9249" t="s">
        <v>81</v>
      </c>
      <c r="D9249" t="s">
        <v>121</v>
      </c>
      <c r="E9249" t="s">
        <v>147</v>
      </c>
      <c r="F9249" t="s">
        <v>17248</v>
      </c>
      <c r="G9249" t="s">
        <v>149</v>
      </c>
      <c r="H9249" t="s">
        <v>144</v>
      </c>
      <c r="I9249" t="s">
        <v>136</v>
      </c>
      <c r="J9249" t="s">
        <v>137</v>
      </c>
      <c r="K9249" t="s">
        <v>138</v>
      </c>
      <c r="L9249" t="s">
        <v>25033</v>
      </c>
      <c r="M9249" t="s">
        <v>25034</v>
      </c>
      <c r="N9249">
        <v>0.23472222200000001</v>
      </c>
      <c r="O9249">
        <v>3</v>
      </c>
      <c r="P9249">
        <v>499</v>
      </c>
      <c r="Q9249">
        <v>8</v>
      </c>
      <c r="R9249">
        <v>12</v>
      </c>
      <c r="S9249">
        <v>2</v>
      </c>
      <c r="T9249">
        <v>28</v>
      </c>
      <c r="U9249">
        <v>0</v>
      </c>
      <c r="V9249">
        <v>0</v>
      </c>
      <c r="W9249">
        <v>0.14977549724583333</v>
      </c>
      <c r="X9249">
        <v>14.01484511399484</v>
      </c>
      <c r="Y9249">
        <v>2.4791373978222566</v>
      </c>
      <c r="Z9249">
        <v>2.3612532853590689</v>
      </c>
      <c r="AA9249">
        <v>0.42954780817361105</v>
      </c>
      <c r="AB9249">
        <v>2.417035785362597</v>
      </c>
      <c r="AC9249">
        <v>0</v>
      </c>
      <c r="AD9249">
        <v>0</v>
      </c>
      <c r="AE9249">
        <v>21.851594887958203</v>
      </c>
    </row>
    <row r="9250" spans="1:31" x14ac:dyDescent="0.3">
      <c r="A9250">
        <v>2645792</v>
      </c>
      <c r="B9250">
        <v>1</v>
      </c>
      <c r="C9250" t="s">
        <v>81</v>
      </c>
      <c r="D9250" t="s">
        <v>117</v>
      </c>
      <c r="E9250" t="s">
        <v>141</v>
      </c>
      <c r="F9250" t="s">
        <v>25035</v>
      </c>
      <c r="G9250" t="s">
        <v>143</v>
      </c>
      <c r="H9250" t="s">
        <v>144</v>
      </c>
      <c r="I9250" t="s">
        <v>136</v>
      </c>
      <c r="J9250" t="s">
        <v>137</v>
      </c>
      <c r="K9250" t="s">
        <v>138</v>
      </c>
      <c r="L9250" t="s">
        <v>25036</v>
      </c>
      <c r="M9250" t="s">
        <v>25037</v>
      </c>
      <c r="N9250">
        <v>5.5086111109999996</v>
      </c>
      <c r="O9250">
        <v>0</v>
      </c>
      <c r="P9250">
        <v>11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10.167600787548047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10.167600787548047</v>
      </c>
    </row>
    <row r="9251" spans="1:31" x14ac:dyDescent="0.3">
      <c r="A9251">
        <v>2645935</v>
      </c>
      <c r="B9251">
        <v>1</v>
      </c>
      <c r="C9251" t="s">
        <v>80</v>
      </c>
      <c r="D9251" t="s">
        <v>93</v>
      </c>
      <c r="E9251" t="s">
        <v>165</v>
      </c>
      <c r="F9251" t="s">
        <v>25038</v>
      </c>
      <c r="G9251" t="s">
        <v>224</v>
      </c>
      <c r="H9251" t="s">
        <v>135</v>
      </c>
      <c r="I9251" t="s">
        <v>136</v>
      </c>
      <c r="J9251" t="s">
        <v>137</v>
      </c>
      <c r="K9251" t="s">
        <v>138</v>
      </c>
      <c r="L9251" t="s">
        <v>25039</v>
      </c>
      <c r="M9251" t="s">
        <v>25040</v>
      </c>
      <c r="N9251">
        <v>7.2361111109999996</v>
      </c>
      <c r="O9251">
        <v>0</v>
      </c>
      <c r="P9251">
        <v>0</v>
      </c>
      <c r="Q9251">
        <v>0</v>
      </c>
      <c r="R9251">
        <v>7</v>
      </c>
      <c r="S9251">
        <v>0</v>
      </c>
      <c r="T9251">
        <v>1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87.027933988644051</v>
      </c>
      <c r="AA9251">
        <v>0</v>
      </c>
      <c r="AB9251">
        <v>8.3296436819910618</v>
      </c>
      <c r="AC9251">
        <v>0</v>
      </c>
      <c r="AD9251">
        <v>0</v>
      </c>
      <c r="AE9251">
        <v>95.357577670635109</v>
      </c>
    </row>
    <row r="9252" spans="1:31" x14ac:dyDescent="0.3">
      <c r="A9252">
        <v>2645692</v>
      </c>
      <c r="B9252">
        <v>1</v>
      </c>
      <c r="C9252" t="s">
        <v>80</v>
      </c>
      <c r="D9252" t="s">
        <v>105</v>
      </c>
      <c r="E9252" t="s">
        <v>214</v>
      </c>
      <c r="F9252" t="s">
        <v>23976</v>
      </c>
      <c r="G9252" t="s">
        <v>224</v>
      </c>
      <c r="H9252" t="s">
        <v>135</v>
      </c>
      <c r="I9252" t="s">
        <v>136</v>
      </c>
      <c r="J9252" t="s">
        <v>137</v>
      </c>
      <c r="K9252" t="s">
        <v>138</v>
      </c>
      <c r="L9252" t="s">
        <v>25041</v>
      </c>
      <c r="M9252" t="s">
        <v>25042</v>
      </c>
      <c r="N9252">
        <v>2.3597222219999998</v>
      </c>
      <c r="O9252">
        <v>0</v>
      </c>
      <c r="P9252">
        <v>63</v>
      </c>
      <c r="Q9252">
        <v>0</v>
      </c>
      <c r="R9252">
        <v>0</v>
      </c>
      <c r="S9252">
        <v>0</v>
      </c>
      <c r="T9252">
        <v>2</v>
      </c>
      <c r="U9252">
        <v>0</v>
      </c>
      <c r="V9252">
        <v>0</v>
      </c>
      <c r="W9252">
        <v>0</v>
      </c>
      <c r="X9252">
        <v>44.756272509163608</v>
      </c>
      <c r="Y9252">
        <v>0</v>
      </c>
      <c r="Z9252">
        <v>0</v>
      </c>
      <c r="AA9252">
        <v>0</v>
      </c>
      <c r="AB9252">
        <v>1.2811878785887998</v>
      </c>
      <c r="AC9252">
        <v>0</v>
      </c>
      <c r="AD9252">
        <v>0</v>
      </c>
      <c r="AE9252">
        <v>46.037460387752411</v>
      </c>
    </row>
    <row r="9253" spans="1:31" x14ac:dyDescent="0.3">
      <c r="A9253">
        <v>2645666</v>
      </c>
      <c r="B9253">
        <v>1</v>
      </c>
      <c r="C9253" t="s">
        <v>80</v>
      </c>
      <c r="D9253" t="s">
        <v>92</v>
      </c>
      <c r="E9253" t="s">
        <v>132</v>
      </c>
      <c r="F9253" t="s">
        <v>25043</v>
      </c>
      <c r="G9253" t="s">
        <v>228</v>
      </c>
      <c r="H9253" t="s">
        <v>135</v>
      </c>
      <c r="I9253" t="s">
        <v>136</v>
      </c>
      <c r="J9253" t="s">
        <v>137</v>
      </c>
      <c r="K9253" t="s">
        <v>138</v>
      </c>
      <c r="L9253" t="s">
        <v>25044</v>
      </c>
      <c r="M9253" t="s">
        <v>25045</v>
      </c>
      <c r="N9253">
        <v>1.1697222220000001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</row>
    <row r="9254" spans="1:31" x14ac:dyDescent="0.3">
      <c r="A9254">
        <v>2645331</v>
      </c>
      <c r="B9254">
        <v>1</v>
      </c>
      <c r="C9254" t="s">
        <v>80</v>
      </c>
      <c r="D9254" t="s">
        <v>110</v>
      </c>
      <c r="E9254" t="s">
        <v>181</v>
      </c>
      <c r="F9254" t="s">
        <v>25046</v>
      </c>
      <c r="G9254" t="s">
        <v>220</v>
      </c>
      <c r="H9254" t="s">
        <v>144</v>
      </c>
      <c r="I9254" t="s">
        <v>136</v>
      </c>
      <c r="J9254" t="s">
        <v>137</v>
      </c>
      <c r="K9254" t="s">
        <v>162</v>
      </c>
      <c r="L9254" t="s">
        <v>25047</v>
      </c>
      <c r="M9254" t="s">
        <v>25048</v>
      </c>
      <c r="N9254">
        <v>5.7</v>
      </c>
      <c r="O9254">
        <v>0</v>
      </c>
      <c r="P9254">
        <v>5370</v>
      </c>
      <c r="Q9254">
        <v>0</v>
      </c>
      <c r="R9254">
        <v>0</v>
      </c>
      <c r="S9254">
        <v>0</v>
      </c>
      <c r="T9254">
        <v>1004</v>
      </c>
      <c r="U9254">
        <v>0</v>
      </c>
      <c r="V9254">
        <v>1</v>
      </c>
      <c r="W9254">
        <v>0</v>
      </c>
      <c r="X9254">
        <v>8265.1870609890684</v>
      </c>
      <c r="Y9254">
        <v>0</v>
      </c>
      <c r="Z9254">
        <v>0</v>
      </c>
      <c r="AA9254">
        <v>0</v>
      </c>
      <c r="AB9254">
        <v>9587.9968621523876</v>
      </c>
      <c r="AC9254">
        <v>0</v>
      </c>
      <c r="AD9254">
        <v>42.066328087456434</v>
      </c>
      <c r="AE9254">
        <v>17895.250251228914</v>
      </c>
    </row>
    <row r="9255" spans="1:31" x14ac:dyDescent="0.3">
      <c r="A9255">
        <v>2645772</v>
      </c>
      <c r="B9255">
        <v>1</v>
      </c>
      <c r="C9255" t="s">
        <v>80</v>
      </c>
      <c r="D9255" t="s">
        <v>94</v>
      </c>
      <c r="E9255" t="s">
        <v>194</v>
      </c>
      <c r="F9255" t="s">
        <v>25049</v>
      </c>
      <c r="G9255" t="s">
        <v>149</v>
      </c>
      <c r="H9255" t="s">
        <v>144</v>
      </c>
      <c r="I9255" t="s">
        <v>136</v>
      </c>
      <c r="J9255" t="s">
        <v>137</v>
      </c>
      <c r="K9255" t="s">
        <v>138</v>
      </c>
      <c r="L9255" t="s">
        <v>25050</v>
      </c>
      <c r="M9255" t="s">
        <v>25051</v>
      </c>
      <c r="N9255">
        <v>0.62611111100000005</v>
      </c>
      <c r="O9255">
        <v>0</v>
      </c>
      <c r="P9255">
        <v>2</v>
      </c>
      <c r="Q9255">
        <v>4</v>
      </c>
      <c r="R9255">
        <v>28</v>
      </c>
      <c r="S9255">
        <v>4</v>
      </c>
      <c r="T9255">
        <v>43</v>
      </c>
      <c r="U9255">
        <v>2</v>
      </c>
      <c r="V9255">
        <v>0</v>
      </c>
      <c r="W9255">
        <v>0</v>
      </c>
      <c r="X9255">
        <v>0.28930326001800222</v>
      </c>
      <c r="Y9255">
        <v>2.4802004063470457</v>
      </c>
      <c r="Z9255">
        <v>18.554526818112492</v>
      </c>
      <c r="AA9255">
        <v>17.885374664149303</v>
      </c>
      <c r="AB9255">
        <v>26.518774386542368</v>
      </c>
      <c r="AC9255">
        <v>241.14220849777317</v>
      </c>
      <c r="AD9255">
        <v>0</v>
      </c>
      <c r="AE9255">
        <v>306.8703880329424</v>
      </c>
    </row>
    <row r="9256" spans="1:31" x14ac:dyDescent="0.3">
      <c r="A9256">
        <v>2663685</v>
      </c>
      <c r="B9256">
        <v>1</v>
      </c>
      <c r="C9256" t="s">
        <v>81</v>
      </c>
      <c r="D9256" t="s">
        <v>116</v>
      </c>
      <c r="E9256" t="s">
        <v>132</v>
      </c>
      <c r="F9256" t="s">
        <v>25052</v>
      </c>
      <c r="G9256" t="s">
        <v>268</v>
      </c>
      <c r="H9256" t="s">
        <v>135</v>
      </c>
      <c r="I9256" t="s">
        <v>136</v>
      </c>
      <c r="J9256" t="s">
        <v>137</v>
      </c>
      <c r="K9256" t="s">
        <v>138</v>
      </c>
      <c r="L9256" t="s">
        <v>25053</v>
      </c>
      <c r="M9256" t="s">
        <v>25054</v>
      </c>
      <c r="N9256">
        <v>1.040277777</v>
      </c>
      <c r="O9256">
        <v>0</v>
      </c>
      <c r="P9256">
        <v>1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0.26039825118775173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0.26039825118775173</v>
      </c>
    </row>
    <row r="9257" spans="1:31" x14ac:dyDescent="0.3">
      <c r="A9257">
        <v>2663287</v>
      </c>
      <c r="B9257">
        <v>1</v>
      </c>
      <c r="C9257" t="s">
        <v>80</v>
      </c>
      <c r="D9257" t="s">
        <v>98</v>
      </c>
      <c r="E9257" t="s">
        <v>165</v>
      </c>
      <c r="F9257" t="s">
        <v>25055</v>
      </c>
      <c r="G9257" t="s">
        <v>224</v>
      </c>
      <c r="H9257" t="s">
        <v>135</v>
      </c>
      <c r="I9257" t="s">
        <v>136</v>
      </c>
      <c r="J9257" t="s">
        <v>137</v>
      </c>
      <c r="K9257" t="s">
        <v>138</v>
      </c>
      <c r="L9257" t="s">
        <v>25056</v>
      </c>
      <c r="M9257" t="s">
        <v>25057</v>
      </c>
      <c r="N9257">
        <v>2.2827777770000002</v>
      </c>
      <c r="O9257">
        <v>0</v>
      </c>
      <c r="P9257">
        <v>35</v>
      </c>
      <c r="Q9257">
        <v>0</v>
      </c>
      <c r="R9257">
        <v>1</v>
      </c>
      <c r="S9257">
        <v>0</v>
      </c>
      <c r="T9257">
        <v>2</v>
      </c>
      <c r="U9257">
        <v>0</v>
      </c>
      <c r="V9257">
        <v>0</v>
      </c>
      <c r="W9257">
        <v>0</v>
      </c>
      <c r="X9257">
        <v>26.131717901387027</v>
      </c>
      <c r="Y9257">
        <v>0</v>
      </c>
      <c r="Z9257">
        <v>0</v>
      </c>
      <c r="AA9257">
        <v>0</v>
      </c>
      <c r="AB9257">
        <v>6.9672373073094569</v>
      </c>
      <c r="AC9257">
        <v>0</v>
      </c>
      <c r="AD9257">
        <v>0</v>
      </c>
      <c r="AE9257">
        <v>33.098955208696481</v>
      </c>
    </row>
    <row r="9258" spans="1:31" x14ac:dyDescent="0.3">
      <c r="A9258">
        <v>2663579</v>
      </c>
      <c r="B9258">
        <v>1</v>
      </c>
      <c r="C9258" t="s">
        <v>80</v>
      </c>
      <c r="D9258" t="s">
        <v>110</v>
      </c>
      <c r="E9258" t="s">
        <v>141</v>
      </c>
      <c r="F9258" t="s">
        <v>10870</v>
      </c>
      <c r="G9258" t="s">
        <v>143</v>
      </c>
      <c r="H9258" t="s">
        <v>144</v>
      </c>
      <c r="I9258" t="s">
        <v>136</v>
      </c>
      <c r="J9258" t="s">
        <v>137</v>
      </c>
      <c r="K9258" t="s">
        <v>138</v>
      </c>
      <c r="L9258" t="s">
        <v>25058</v>
      </c>
      <c r="M9258" t="s">
        <v>25059</v>
      </c>
      <c r="N9258">
        <v>6.4252777769999998</v>
      </c>
      <c r="O9258">
        <v>5</v>
      </c>
      <c r="P9258">
        <v>1</v>
      </c>
      <c r="Q9258">
        <v>2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26.848331927744461</v>
      </c>
      <c r="X9258">
        <v>1.9616705073619443</v>
      </c>
      <c r="Y9258">
        <v>13.485508112178621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42.295510547285026</v>
      </c>
    </row>
    <row r="9259" spans="1:31" x14ac:dyDescent="0.3">
      <c r="A9259">
        <v>2663138</v>
      </c>
      <c r="B9259">
        <v>1</v>
      </c>
      <c r="C9259" t="s">
        <v>80</v>
      </c>
      <c r="D9259" t="s">
        <v>100</v>
      </c>
      <c r="E9259" t="s">
        <v>152</v>
      </c>
      <c r="F9259" t="s">
        <v>25060</v>
      </c>
      <c r="G9259" t="s">
        <v>224</v>
      </c>
      <c r="H9259" t="s">
        <v>135</v>
      </c>
      <c r="I9259" t="s">
        <v>136</v>
      </c>
      <c r="J9259" t="s">
        <v>137</v>
      </c>
      <c r="K9259" t="s">
        <v>138</v>
      </c>
      <c r="L9259" t="s">
        <v>25061</v>
      </c>
      <c r="M9259" t="s">
        <v>25062</v>
      </c>
      <c r="N9259">
        <v>3.8136111110000002</v>
      </c>
      <c r="O9259">
        <v>0</v>
      </c>
      <c r="P9259">
        <v>157</v>
      </c>
      <c r="Q9259">
        <v>0</v>
      </c>
      <c r="R9259">
        <v>10</v>
      </c>
      <c r="S9259">
        <v>0</v>
      </c>
      <c r="T9259">
        <v>15</v>
      </c>
      <c r="U9259">
        <v>0</v>
      </c>
      <c r="V9259">
        <v>0</v>
      </c>
      <c r="W9259">
        <v>0</v>
      </c>
      <c r="X9259">
        <v>253.42083492870128</v>
      </c>
      <c r="Y9259">
        <v>0</v>
      </c>
      <c r="Z9259">
        <v>23.573369186121848</v>
      </c>
      <c r="AA9259">
        <v>0</v>
      </c>
      <c r="AB9259">
        <v>51.67749840839474</v>
      </c>
      <c r="AC9259">
        <v>0</v>
      </c>
      <c r="AD9259">
        <v>0</v>
      </c>
      <c r="AE9259">
        <v>328.67170252321785</v>
      </c>
    </row>
    <row r="9260" spans="1:31" x14ac:dyDescent="0.3">
      <c r="A9260">
        <v>2663184</v>
      </c>
      <c r="B9260">
        <v>1</v>
      </c>
      <c r="C9260" t="s">
        <v>81</v>
      </c>
      <c r="D9260" t="s">
        <v>113</v>
      </c>
      <c r="E9260" t="s">
        <v>194</v>
      </c>
      <c r="F9260" t="s">
        <v>25063</v>
      </c>
      <c r="G9260" t="s">
        <v>161</v>
      </c>
      <c r="H9260" t="s">
        <v>144</v>
      </c>
      <c r="I9260" t="s">
        <v>136</v>
      </c>
      <c r="J9260" t="s">
        <v>137</v>
      </c>
      <c r="K9260" t="s">
        <v>162</v>
      </c>
      <c r="L9260" t="s">
        <v>10561</v>
      </c>
      <c r="M9260" t="s">
        <v>25064</v>
      </c>
      <c r="N9260">
        <v>6.307222222</v>
      </c>
      <c r="O9260">
        <v>33</v>
      </c>
      <c r="P9260">
        <v>3004</v>
      </c>
      <c r="Q9260">
        <v>265</v>
      </c>
      <c r="R9260">
        <v>1080</v>
      </c>
      <c r="S9260">
        <v>43</v>
      </c>
      <c r="T9260">
        <v>225</v>
      </c>
      <c r="U9260">
        <v>2</v>
      </c>
      <c r="V9260">
        <v>0</v>
      </c>
      <c r="W9260">
        <v>160.7729383820101</v>
      </c>
      <c r="X9260">
        <v>4328.8604040671507</v>
      </c>
      <c r="Y9260">
        <v>7837.1145913420869</v>
      </c>
      <c r="Z9260">
        <v>13909.298387643021</v>
      </c>
      <c r="AA9260">
        <v>2225.382703270202</v>
      </c>
      <c r="AB9260">
        <v>1400.1347563321915</v>
      </c>
      <c r="AC9260">
        <v>2303.5693906198098</v>
      </c>
      <c r="AD9260">
        <v>0</v>
      </c>
      <c r="AE9260">
        <v>32165.133171656471</v>
      </c>
    </row>
    <row r="9261" spans="1:31" x14ac:dyDescent="0.3">
      <c r="A9261">
        <v>2663347</v>
      </c>
      <c r="B9261">
        <v>1</v>
      </c>
      <c r="C9261" t="s">
        <v>80</v>
      </c>
      <c r="D9261" t="s">
        <v>105</v>
      </c>
      <c r="E9261" t="s">
        <v>165</v>
      </c>
      <c r="F9261" t="s">
        <v>25065</v>
      </c>
      <c r="G9261" t="s">
        <v>154</v>
      </c>
      <c r="H9261" t="s">
        <v>135</v>
      </c>
      <c r="I9261" t="s">
        <v>136</v>
      </c>
      <c r="J9261" t="s">
        <v>137</v>
      </c>
      <c r="K9261" t="s">
        <v>138</v>
      </c>
      <c r="L9261" t="s">
        <v>25066</v>
      </c>
      <c r="M9261" t="s">
        <v>25067</v>
      </c>
      <c r="N9261">
        <v>0.56277777699999998</v>
      </c>
      <c r="O9261">
        <v>0</v>
      </c>
      <c r="P9261">
        <v>25</v>
      </c>
      <c r="Q9261">
        <v>0</v>
      </c>
      <c r="R9261">
        <v>2</v>
      </c>
      <c r="S9261">
        <v>0</v>
      </c>
      <c r="T9261">
        <v>5</v>
      </c>
      <c r="U9261">
        <v>0</v>
      </c>
      <c r="V9261">
        <v>0</v>
      </c>
      <c r="W9261">
        <v>0</v>
      </c>
      <c r="X9261">
        <v>4.480912984839696</v>
      </c>
      <c r="Y9261">
        <v>0</v>
      </c>
      <c r="Z9261">
        <v>0.30071663205855115</v>
      </c>
      <c r="AA9261">
        <v>0</v>
      </c>
      <c r="AB9261">
        <v>1.7520035746948668</v>
      </c>
      <c r="AC9261">
        <v>0</v>
      </c>
      <c r="AD9261">
        <v>0</v>
      </c>
      <c r="AE9261">
        <v>6.5336331915931138</v>
      </c>
    </row>
    <row r="9262" spans="1:31" x14ac:dyDescent="0.3">
      <c r="A9262">
        <v>2663201</v>
      </c>
      <c r="B9262">
        <v>1</v>
      </c>
      <c r="C9262" t="s">
        <v>81</v>
      </c>
      <c r="D9262" t="s">
        <v>126</v>
      </c>
      <c r="E9262" t="s">
        <v>141</v>
      </c>
      <c r="F9262" t="s">
        <v>2579</v>
      </c>
      <c r="G9262" t="s">
        <v>143</v>
      </c>
      <c r="H9262" t="s">
        <v>144</v>
      </c>
      <c r="I9262" t="s">
        <v>136</v>
      </c>
      <c r="J9262" t="s">
        <v>137</v>
      </c>
      <c r="K9262" t="s">
        <v>138</v>
      </c>
      <c r="L9262" t="s">
        <v>25068</v>
      </c>
      <c r="M9262" t="s">
        <v>25069</v>
      </c>
      <c r="N9262">
        <v>0.84166666599999995</v>
      </c>
      <c r="O9262">
        <v>2</v>
      </c>
      <c r="P9262">
        <v>175</v>
      </c>
      <c r="Q9262">
        <v>7</v>
      </c>
      <c r="R9262">
        <v>72</v>
      </c>
      <c r="S9262">
        <v>1</v>
      </c>
      <c r="T9262">
        <v>7</v>
      </c>
      <c r="U9262">
        <v>0</v>
      </c>
      <c r="V9262">
        <v>0</v>
      </c>
      <c r="W9262">
        <v>0.45966948906388883</v>
      </c>
      <c r="X9262">
        <v>19.71278294667318</v>
      </c>
      <c r="Y9262">
        <v>86.836114079741691</v>
      </c>
      <c r="Z9262">
        <v>74.676465096699616</v>
      </c>
      <c r="AA9262">
        <v>1.9235408068402777</v>
      </c>
      <c r="AB9262">
        <v>5.8190141248520204</v>
      </c>
      <c r="AC9262">
        <v>0</v>
      </c>
      <c r="AD9262">
        <v>0</v>
      </c>
      <c r="AE9262">
        <v>189.42758654387066</v>
      </c>
    </row>
    <row r="9263" spans="1:31" x14ac:dyDescent="0.3">
      <c r="A9263">
        <v>2663307</v>
      </c>
      <c r="B9263">
        <v>1</v>
      </c>
      <c r="C9263" t="s">
        <v>80</v>
      </c>
      <c r="D9263" t="s">
        <v>88</v>
      </c>
      <c r="E9263" t="s">
        <v>141</v>
      </c>
      <c r="F9263" t="s">
        <v>25070</v>
      </c>
      <c r="G9263" t="s">
        <v>220</v>
      </c>
      <c r="H9263" t="s">
        <v>144</v>
      </c>
      <c r="I9263" t="s">
        <v>136</v>
      </c>
      <c r="J9263" t="s">
        <v>137</v>
      </c>
      <c r="K9263" t="s">
        <v>162</v>
      </c>
      <c r="L9263" t="s">
        <v>25071</v>
      </c>
      <c r="M9263" t="s">
        <v>25072</v>
      </c>
      <c r="N9263">
        <v>4.2083333329999997</v>
      </c>
      <c r="O9263">
        <v>0</v>
      </c>
      <c r="P9263">
        <v>1335</v>
      </c>
      <c r="Q9263">
        <v>0</v>
      </c>
      <c r="R9263">
        <v>0</v>
      </c>
      <c r="S9263">
        <v>1</v>
      </c>
      <c r="T9263">
        <v>183</v>
      </c>
      <c r="U9263">
        <v>0</v>
      </c>
      <c r="V9263">
        <v>0</v>
      </c>
      <c r="W9263">
        <v>0</v>
      </c>
      <c r="X9263">
        <v>2535.2421998190116</v>
      </c>
      <c r="Y9263">
        <v>0</v>
      </c>
      <c r="Z9263">
        <v>0</v>
      </c>
      <c r="AA9263">
        <v>13306.655942895841</v>
      </c>
      <c r="AB9263">
        <v>2353.4972544684974</v>
      </c>
      <c r="AC9263">
        <v>0</v>
      </c>
      <c r="AD9263">
        <v>0</v>
      </c>
      <c r="AE9263">
        <v>18195.395397183351</v>
      </c>
    </row>
    <row r="9264" spans="1:31" x14ac:dyDescent="0.3">
      <c r="A9264">
        <v>2663662</v>
      </c>
      <c r="B9264">
        <v>1</v>
      </c>
      <c r="C9264" t="s">
        <v>80</v>
      </c>
      <c r="D9264" t="s">
        <v>82</v>
      </c>
      <c r="E9264" t="s">
        <v>132</v>
      </c>
      <c r="F9264" t="s">
        <v>25073</v>
      </c>
      <c r="G9264" t="s">
        <v>268</v>
      </c>
      <c r="H9264" t="s">
        <v>135</v>
      </c>
      <c r="I9264" t="s">
        <v>136</v>
      </c>
      <c r="J9264" t="s">
        <v>137</v>
      </c>
      <c r="K9264" t="s">
        <v>138</v>
      </c>
      <c r="L9264" t="s">
        <v>25074</v>
      </c>
      <c r="M9264" t="s">
        <v>25075</v>
      </c>
      <c r="N9264">
        <v>1.550277777</v>
      </c>
      <c r="O9264">
        <v>0</v>
      </c>
      <c r="P9264">
        <v>1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0.48037238255759285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0.48037238255759285</v>
      </c>
    </row>
    <row r="9265" spans="1:31" x14ac:dyDescent="0.3">
      <c r="A9265">
        <v>2663602</v>
      </c>
      <c r="B9265">
        <v>1</v>
      </c>
      <c r="C9265" t="s">
        <v>80</v>
      </c>
      <c r="D9265" t="s">
        <v>84</v>
      </c>
      <c r="E9265" t="s">
        <v>214</v>
      </c>
      <c r="F9265" t="s">
        <v>25076</v>
      </c>
      <c r="G9265" t="s">
        <v>300</v>
      </c>
      <c r="H9265" t="s">
        <v>135</v>
      </c>
      <c r="I9265" t="s">
        <v>136</v>
      </c>
      <c r="J9265" t="s">
        <v>137</v>
      </c>
      <c r="K9265" t="s">
        <v>138</v>
      </c>
      <c r="L9265" t="s">
        <v>25077</v>
      </c>
      <c r="M9265" t="s">
        <v>25078</v>
      </c>
      <c r="N9265">
        <v>1.3438888879999999</v>
      </c>
      <c r="O9265">
        <v>0</v>
      </c>
      <c r="P9265">
        <v>90</v>
      </c>
      <c r="Q9265">
        <v>0</v>
      </c>
      <c r="R9265">
        <v>0</v>
      </c>
      <c r="S9265">
        <v>0</v>
      </c>
      <c r="T9265">
        <v>30</v>
      </c>
      <c r="U9265">
        <v>0</v>
      </c>
      <c r="V9265">
        <v>0</v>
      </c>
      <c r="W9265">
        <v>0</v>
      </c>
      <c r="X9265">
        <v>32.987122426943628</v>
      </c>
      <c r="Y9265">
        <v>0</v>
      </c>
      <c r="Z9265">
        <v>0</v>
      </c>
      <c r="AA9265">
        <v>0</v>
      </c>
      <c r="AB9265">
        <v>152.68707527755524</v>
      </c>
      <c r="AC9265">
        <v>0</v>
      </c>
      <c r="AD9265">
        <v>0</v>
      </c>
      <c r="AE9265">
        <v>185.67419770449885</v>
      </c>
    </row>
    <row r="9266" spans="1:31" x14ac:dyDescent="0.3">
      <c r="A9266">
        <v>2663061</v>
      </c>
      <c r="B9266">
        <v>1</v>
      </c>
      <c r="C9266" t="s">
        <v>80</v>
      </c>
      <c r="D9266" t="s">
        <v>103</v>
      </c>
      <c r="E9266" t="s">
        <v>132</v>
      </c>
      <c r="F9266" t="s">
        <v>25079</v>
      </c>
      <c r="G9266" t="s">
        <v>268</v>
      </c>
      <c r="H9266" t="s">
        <v>135</v>
      </c>
      <c r="I9266" t="s">
        <v>136</v>
      </c>
      <c r="J9266" t="s">
        <v>137</v>
      </c>
      <c r="K9266" t="s">
        <v>138</v>
      </c>
      <c r="L9266" t="s">
        <v>25080</v>
      </c>
      <c r="M9266" t="s">
        <v>25081</v>
      </c>
      <c r="N9266">
        <v>3.1086111110000001</v>
      </c>
      <c r="O9266">
        <v>0</v>
      </c>
      <c r="P9266">
        <v>1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0.86348183970144499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0.86348183970144499</v>
      </c>
    </row>
    <row r="9267" spans="1:31" x14ac:dyDescent="0.3">
      <c r="A9267">
        <v>2663161</v>
      </c>
      <c r="B9267">
        <v>1</v>
      </c>
      <c r="C9267" t="s">
        <v>80</v>
      </c>
      <c r="D9267" t="s">
        <v>100</v>
      </c>
      <c r="E9267" t="s">
        <v>152</v>
      </c>
      <c r="F9267" t="s">
        <v>5005</v>
      </c>
      <c r="G9267" t="s">
        <v>161</v>
      </c>
      <c r="H9267" t="s">
        <v>135</v>
      </c>
      <c r="I9267" t="s">
        <v>136</v>
      </c>
      <c r="J9267" t="s">
        <v>137</v>
      </c>
      <c r="K9267" t="s">
        <v>162</v>
      </c>
      <c r="L9267" t="s">
        <v>25082</v>
      </c>
      <c r="M9267" t="s">
        <v>25083</v>
      </c>
      <c r="N9267">
        <v>8.2552777769999999</v>
      </c>
      <c r="O9267">
        <v>0</v>
      </c>
      <c r="P9267">
        <v>468</v>
      </c>
      <c r="Q9267">
        <v>0</v>
      </c>
      <c r="R9267">
        <v>3</v>
      </c>
      <c r="S9267">
        <v>0</v>
      </c>
      <c r="T9267">
        <v>61</v>
      </c>
      <c r="U9267">
        <v>0</v>
      </c>
      <c r="V9267">
        <v>0</v>
      </c>
      <c r="W9267">
        <v>0</v>
      </c>
      <c r="X9267">
        <v>1179.0936624036062</v>
      </c>
      <c r="Y9267">
        <v>0</v>
      </c>
      <c r="Z9267">
        <v>1.8467033610061494</v>
      </c>
      <c r="AA9267">
        <v>0</v>
      </c>
      <c r="AB9267">
        <v>1105.8521787155835</v>
      </c>
      <c r="AC9267">
        <v>0</v>
      </c>
      <c r="AD9267">
        <v>0</v>
      </c>
      <c r="AE9267">
        <v>2286.7925444801958</v>
      </c>
    </row>
    <row r="9268" spans="1:31" x14ac:dyDescent="0.3">
      <c r="A9268">
        <v>2663556</v>
      </c>
      <c r="B9268">
        <v>1</v>
      </c>
      <c r="C9268" t="s">
        <v>80</v>
      </c>
      <c r="D9268" t="s">
        <v>107</v>
      </c>
      <c r="E9268" t="s">
        <v>214</v>
      </c>
      <c r="F9268" t="s">
        <v>25084</v>
      </c>
      <c r="G9268" t="s">
        <v>154</v>
      </c>
      <c r="H9268" t="s">
        <v>135</v>
      </c>
      <c r="I9268" t="s">
        <v>136</v>
      </c>
      <c r="J9268" t="s">
        <v>137</v>
      </c>
      <c r="K9268" t="s">
        <v>138</v>
      </c>
      <c r="L9268" t="s">
        <v>25085</v>
      </c>
      <c r="M9268" t="s">
        <v>25086</v>
      </c>
      <c r="N9268">
        <v>0.53305555500000001</v>
      </c>
      <c r="O9268">
        <v>0</v>
      </c>
      <c r="P9268">
        <v>65</v>
      </c>
      <c r="Q9268">
        <v>0</v>
      </c>
      <c r="R9268">
        <v>0</v>
      </c>
      <c r="S9268">
        <v>0</v>
      </c>
      <c r="T9268">
        <v>13</v>
      </c>
      <c r="U9268">
        <v>0</v>
      </c>
      <c r="V9268">
        <v>0</v>
      </c>
      <c r="W9268">
        <v>0</v>
      </c>
      <c r="X9268">
        <v>7.5098630812618374</v>
      </c>
      <c r="Y9268">
        <v>0</v>
      </c>
      <c r="Z9268">
        <v>0</v>
      </c>
      <c r="AA9268">
        <v>0</v>
      </c>
      <c r="AB9268">
        <v>9.8290278252951069</v>
      </c>
      <c r="AC9268">
        <v>0</v>
      </c>
      <c r="AD9268">
        <v>0</v>
      </c>
      <c r="AE9268">
        <v>17.338890906556944</v>
      </c>
    </row>
    <row r="9269" spans="1:31" x14ac:dyDescent="0.3">
      <c r="A9269">
        <v>2663576</v>
      </c>
      <c r="B9269">
        <v>1</v>
      </c>
      <c r="C9269" t="s">
        <v>81</v>
      </c>
      <c r="D9269" t="s">
        <v>127</v>
      </c>
      <c r="E9269" t="s">
        <v>194</v>
      </c>
      <c r="F9269" t="s">
        <v>23102</v>
      </c>
      <c r="G9269" t="s">
        <v>149</v>
      </c>
      <c r="H9269" t="s">
        <v>144</v>
      </c>
      <c r="I9269" t="s">
        <v>136</v>
      </c>
      <c r="J9269" t="s">
        <v>137</v>
      </c>
      <c r="K9269" t="s">
        <v>138</v>
      </c>
      <c r="L9269" t="s">
        <v>25087</v>
      </c>
      <c r="M9269" t="s">
        <v>25088</v>
      </c>
      <c r="N9269">
        <v>1.2055555549999999</v>
      </c>
      <c r="O9269">
        <v>0</v>
      </c>
      <c r="P9269">
        <v>278</v>
      </c>
      <c r="Q9269">
        <v>0</v>
      </c>
      <c r="R9269">
        <v>21</v>
      </c>
      <c r="S9269">
        <v>3</v>
      </c>
      <c r="T9269">
        <v>35</v>
      </c>
      <c r="U9269">
        <v>2</v>
      </c>
      <c r="V9269">
        <v>0</v>
      </c>
      <c r="W9269">
        <v>0</v>
      </c>
      <c r="X9269">
        <v>124.90828438154435</v>
      </c>
      <c r="Y9269">
        <v>0</v>
      </c>
      <c r="Z9269">
        <v>129.01318779214398</v>
      </c>
      <c r="AA9269">
        <v>21.945888283519103</v>
      </c>
      <c r="AB9269">
        <v>38.677664633461838</v>
      </c>
      <c r="AC9269">
        <v>1469.9103743468743</v>
      </c>
      <c r="AD9269">
        <v>0</v>
      </c>
      <c r="AE9269">
        <v>1784.4553994375435</v>
      </c>
    </row>
    <row r="9270" spans="1:31" x14ac:dyDescent="0.3">
      <c r="A9270">
        <v>2663596</v>
      </c>
      <c r="B9270">
        <v>1</v>
      </c>
      <c r="C9270" t="s">
        <v>81</v>
      </c>
      <c r="D9270" t="s">
        <v>127</v>
      </c>
      <c r="E9270" t="s">
        <v>147</v>
      </c>
      <c r="F9270" t="s">
        <v>929</v>
      </c>
      <c r="G9270" t="s">
        <v>149</v>
      </c>
      <c r="H9270" t="s">
        <v>144</v>
      </c>
      <c r="I9270" t="s">
        <v>136</v>
      </c>
      <c r="J9270" t="s">
        <v>137</v>
      </c>
      <c r="K9270" t="s">
        <v>138</v>
      </c>
      <c r="L9270" t="s">
        <v>25089</v>
      </c>
      <c r="M9270" t="s">
        <v>25090</v>
      </c>
      <c r="N9270">
        <v>5.9722221999999998E-2</v>
      </c>
      <c r="O9270">
        <v>4</v>
      </c>
      <c r="P9270">
        <v>87</v>
      </c>
      <c r="Q9270">
        <v>100</v>
      </c>
      <c r="R9270">
        <v>99</v>
      </c>
      <c r="S9270">
        <v>2</v>
      </c>
      <c r="T9270">
        <v>9</v>
      </c>
      <c r="U9270">
        <v>0</v>
      </c>
      <c r="V9270">
        <v>0</v>
      </c>
      <c r="W9270">
        <v>0.192965018682</v>
      </c>
      <c r="X9270">
        <v>1.5692084713252688</v>
      </c>
      <c r="Y9270">
        <v>23.101710107344061</v>
      </c>
      <c r="Z9270">
        <v>20.809398200192156</v>
      </c>
      <c r="AA9270">
        <v>0.83786384775181</v>
      </c>
      <c r="AB9270">
        <v>0.59784016646027938</v>
      </c>
      <c r="AC9270">
        <v>0</v>
      </c>
      <c r="AD9270">
        <v>0</v>
      </c>
      <c r="AE9270">
        <v>47.108985811755574</v>
      </c>
    </row>
    <row r="9271" spans="1:31" x14ac:dyDescent="0.3">
      <c r="A9271">
        <v>2663476</v>
      </c>
      <c r="B9271">
        <v>1</v>
      </c>
      <c r="C9271" t="s">
        <v>80</v>
      </c>
      <c r="D9271" t="s">
        <v>86</v>
      </c>
      <c r="E9271" t="s">
        <v>132</v>
      </c>
      <c r="F9271" t="s">
        <v>25091</v>
      </c>
      <c r="G9271" t="s">
        <v>228</v>
      </c>
      <c r="H9271" t="s">
        <v>135</v>
      </c>
      <c r="I9271" t="s">
        <v>136</v>
      </c>
      <c r="J9271" t="s">
        <v>137</v>
      </c>
      <c r="K9271" t="s">
        <v>138</v>
      </c>
      <c r="L9271" t="s">
        <v>25092</v>
      </c>
      <c r="M9271" t="s">
        <v>25093</v>
      </c>
      <c r="N9271">
        <v>2.4430555549999999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1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51.946242907247125</v>
      </c>
      <c r="AC9271">
        <v>0</v>
      </c>
      <c r="AD9271">
        <v>0</v>
      </c>
      <c r="AE9271">
        <v>51.946242907247125</v>
      </c>
    </row>
    <row r="9272" spans="1:31" x14ac:dyDescent="0.3">
      <c r="A9272">
        <v>2663041</v>
      </c>
      <c r="B9272">
        <v>1</v>
      </c>
      <c r="C9272" t="s">
        <v>80</v>
      </c>
      <c r="D9272" t="s">
        <v>104</v>
      </c>
      <c r="E9272" t="s">
        <v>194</v>
      </c>
      <c r="F9272" t="s">
        <v>7925</v>
      </c>
      <c r="G9272" t="s">
        <v>149</v>
      </c>
      <c r="H9272" t="s">
        <v>144</v>
      </c>
      <c r="I9272" t="s">
        <v>136</v>
      </c>
      <c r="J9272" t="s">
        <v>137</v>
      </c>
      <c r="K9272" t="s">
        <v>138</v>
      </c>
      <c r="L9272" t="s">
        <v>25094</v>
      </c>
      <c r="M9272" t="s">
        <v>25095</v>
      </c>
      <c r="N9272">
        <v>0.71666666599999995</v>
      </c>
      <c r="O9272">
        <v>10</v>
      </c>
      <c r="P9272">
        <v>0</v>
      </c>
      <c r="Q9272">
        <v>74</v>
      </c>
      <c r="R9272">
        <v>0</v>
      </c>
      <c r="S9272">
        <v>25</v>
      </c>
      <c r="T9272">
        <v>2</v>
      </c>
      <c r="U9272">
        <v>0</v>
      </c>
      <c r="V9272">
        <v>0</v>
      </c>
      <c r="W9272">
        <v>16.747425203079715</v>
      </c>
      <c r="X9272">
        <v>0</v>
      </c>
      <c r="Y9272">
        <v>306.60447646984431</v>
      </c>
      <c r="Z9272">
        <v>0</v>
      </c>
      <c r="AA9272">
        <v>116.88071167258954</v>
      </c>
      <c r="AB9272">
        <v>12.978046488915552</v>
      </c>
      <c r="AC9272">
        <v>0</v>
      </c>
      <c r="AD9272">
        <v>0</v>
      </c>
      <c r="AE9272">
        <v>453.21065983442912</v>
      </c>
    </row>
    <row r="9273" spans="1:31" x14ac:dyDescent="0.3">
      <c r="A9273">
        <v>2663250</v>
      </c>
      <c r="B9273">
        <v>1</v>
      </c>
      <c r="C9273" t="s">
        <v>80</v>
      </c>
      <c r="D9273" t="s">
        <v>94</v>
      </c>
      <c r="E9273" t="s">
        <v>194</v>
      </c>
      <c r="F9273" t="s">
        <v>25096</v>
      </c>
      <c r="G9273" t="s">
        <v>161</v>
      </c>
      <c r="H9273" t="s">
        <v>144</v>
      </c>
      <c r="I9273" t="s">
        <v>136</v>
      </c>
      <c r="J9273" t="s">
        <v>137</v>
      </c>
      <c r="K9273" t="s">
        <v>162</v>
      </c>
      <c r="L9273" t="s">
        <v>25097</v>
      </c>
      <c r="M9273" t="s">
        <v>25098</v>
      </c>
      <c r="N9273">
        <v>7.6669444440000003</v>
      </c>
      <c r="O9273">
        <v>0</v>
      </c>
      <c r="P9273">
        <v>1042</v>
      </c>
      <c r="Q9273">
        <v>0</v>
      </c>
      <c r="R9273">
        <v>1</v>
      </c>
      <c r="S9273">
        <v>7</v>
      </c>
      <c r="T9273">
        <v>68</v>
      </c>
      <c r="U9273">
        <v>0</v>
      </c>
      <c r="V9273">
        <v>0</v>
      </c>
      <c r="W9273">
        <v>0</v>
      </c>
      <c r="X9273">
        <v>796.22771716835211</v>
      </c>
      <c r="Y9273">
        <v>0</v>
      </c>
      <c r="Z9273">
        <v>1.3072609632675776</v>
      </c>
      <c r="AA9273">
        <v>108.85352406279641</v>
      </c>
      <c r="AB9273">
        <v>257.33661788311321</v>
      </c>
      <c r="AC9273">
        <v>0</v>
      </c>
      <c r="AD9273">
        <v>0</v>
      </c>
      <c r="AE9273">
        <v>1163.7251200775293</v>
      </c>
    </row>
    <row r="9274" spans="1:31" x14ac:dyDescent="0.3">
      <c r="A9274">
        <v>2663356</v>
      </c>
      <c r="B9274">
        <v>1</v>
      </c>
      <c r="C9274" t="s">
        <v>80</v>
      </c>
      <c r="D9274" t="s">
        <v>93</v>
      </c>
      <c r="E9274" t="s">
        <v>194</v>
      </c>
      <c r="F9274" t="s">
        <v>14560</v>
      </c>
      <c r="G9274" t="s">
        <v>220</v>
      </c>
      <c r="H9274" t="s">
        <v>144</v>
      </c>
      <c r="I9274" t="s">
        <v>136</v>
      </c>
      <c r="J9274" t="s">
        <v>137</v>
      </c>
      <c r="K9274" t="s">
        <v>162</v>
      </c>
      <c r="L9274" t="s">
        <v>25099</v>
      </c>
      <c r="M9274" t="s">
        <v>25100</v>
      </c>
      <c r="N9274">
        <v>3.460555555</v>
      </c>
      <c r="O9274">
        <v>0</v>
      </c>
      <c r="P9274">
        <v>379</v>
      </c>
      <c r="Q9274">
        <v>14</v>
      </c>
      <c r="R9274">
        <v>81</v>
      </c>
      <c r="S9274">
        <v>6</v>
      </c>
      <c r="T9274">
        <v>102</v>
      </c>
      <c r="U9274">
        <v>0</v>
      </c>
      <c r="V9274">
        <v>0</v>
      </c>
      <c r="W9274">
        <v>0</v>
      </c>
      <c r="X9274">
        <v>486.79663875262196</v>
      </c>
      <c r="Y9274">
        <v>421.70405606623052</v>
      </c>
      <c r="Z9274">
        <v>1076.7169522644488</v>
      </c>
      <c r="AA9274">
        <v>327.93488922769797</v>
      </c>
      <c r="AB9274">
        <v>1004.5525448928855</v>
      </c>
      <c r="AC9274">
        <v>0</v>
      </c>
      <c r="AD9274">
        <v>0</v>
      </c>
      <c r="AE9274">
        <v>3317.7050812038847</v>
      </c>
    </row>
    <row r="9275" spans="1:31" x14ac:dyDescent="0.3">
      <c r="A9275">
        <v>2663210</v>
      </c>
      <c r="B9275">
        <v>1</v>
      </c>
      <c r="C9275" t="s">
        <v>80</v>
      </c>
      <c r="D9275" t="s">
        <v>107</v>
      </c>
      <c r="E9275" t="s">
        <v>152</v>
      </c>
      <c r="F9275" t="s">
        <v>25101</v>
      </c>
      <c r="G9275" t="s">
        <v>154</v>
      </c>
      <c r="H9275" t="s">
        <v>135</v>
      </c>
      <c r="I9275" t="s">
        <v>136</v>
      </c>
      <c r="J9275" t="s">
        <v>137</v>
      </c>
      <c r="K9275" t="s">
        <v>138</v>
      </c>
      <c r="L9275" t="s">
        <v>25102</v>
      </c>
      <c r="M9275" t="s">
        <v>25103</v>
      </c>
      <c r="N9275">
        <v>0.48527777700000002</v>
      </c>
      <c r="O9275">
        <v>0</v>
      </c>
      <c r="P9275">
        <v>331</v>
      </c>
      <c r="Q9275">
        <v>0</v>
      </c>
      <c r="R9275">
        <v>8</v>
      </c>
      <c r="S9275">
        <v>0</v>
      </c>
      <c r="T9275">
        <v>37</v>
      </c>
      <c r="U9275">
        <v>0</v>
      </c>
      <c r="V9275">
        <v>0</v>
      </c>
      <c r="W9275">
        <v>0</v>
      </c>
      <c r="X9275">
        <v>45.031593657558865</v>
      </c>
      <c r="Y9275">
        <v>0</v>
      </c>
      <c r="Z9275">
        <v>1.5638594933946193</v>
      </c>
      <c r="AA9275">
        <v>0</v>
      </c>
      <c r="AB9275">
        <v>34.021317967057421</v>
      </c>
      <c r="AC9275">
        <v>0</v>
      </c>
      <c r="AD9275">
        <v>0</v>
      </c>
      <c r="AE9275">
        <v>80.616771118010902</v>
      </c>
    </row>
    <row r="9276" spans="1:31" x14ac:dyDescent="0.3">
      <c r="A9276">
        <v>2663110</v>
      </c>
      <c r="B9276">
        <v>1</v>
      </c>
      <c r="C9276" t="s">
        <v>80</v>
      </c>
      <c r="D9276" t="s">
        <v>88</v>
      </c>
      <c r="E9276" t="s">
        <v>181</v>
      </c>
      <c r="F9276" t="s">
        <v>25104</v>
      </c>
      <c r="G9276" t="s">
        <v>220</v>
      </c>
      <c r="H9276" t="s">
        <v>144</v>
      </c>
      <c r="I9276" t="s">
        <v>136</v>
      </c>
      <c r="J9276" t="s">
        <v>137</v>
      </c>
      <c r="K9276" t="s">
        <v>162</v>
      </c>
      <c r="L9276" t="s">
        <v>25105</v>
      </c>
      <c r="M9276" t="s">
        <v>25106</v>
      </c>
      <c r="N9276">
        <v>2.9144444439999999</v>
      </c>
      <c r="O9276">
        <v>0</v>
      </c>
      <c r="P9276">
        <v>1317</v>
      </c>
      <c r="Q9276">
        <v>0</v>
      </c>
      <c r="R9276">
        <v>0</v>
      </c>
      <c r="S9276">
        <v>0</v>
      </c>
      <c r="T9276">
        <v>158</v>
      </c>
      <c r="U9276">
        <v>0</v>
      </c>
      <c r="V9276">
        <v>1</v>
      </c>
      <c r="W9276">
        <v>0</v>
      </c>
      <c r="X9276">
        <v>1104.5582956447543</v>
      </c>
      <c r="Y9276">
        <v>0</v>
      </c>
      <c r="Z9276">
        <v>0</v>
      </c>
      <c r="AA9276">
        <v>0</v>
      </c>
      <c r="AB9276">
        <v>834.08986907735778</v>
      </c>
      <c r="AC9276">
        <v>0</v>
      </c>
      <c r="AD9276">
        <v>7.718629143154935</v>
      </c>
      <c r="AE9276">
        <v>1946.366793865267</v>
      </c>
    </row>
    <row r="9277" spans="1:31" x14ac:dyDescent="0.3">
      <c r="A9277">
        <v>2663505</v>
      </c>
      <c r="B9277">
        <v>1</v>
      </c>
      <c r="C9277" t="s">
        <v>81</v>
      </c>
      <c r="D9277" t="s">
        <v>116</v>
      </c>
      <c r="E9277" t="s">
        <v>132</v>
      </c>
      <c r="F9277" t="s">
        <v>25107</v>
      </c>
      <c r="G9277" t="s">
        <v>268</v>
      </c>
      <c r="H9277" t="s">
        <v>135</v>
      </c>
      <c r="I9277" t="s">
        <v>136</v>
      </c>
      <c r="J9277" t="s">
        <v>137</v>
      </c>
      <c r="K9277" t="s">
        <v>138</v>
      </c>
      <c r="L9277" t="s">
        <v>25108</v>
      </c>
      <c r="M9277" t="s">
        <v>25109</v>
      </c>
      <c r="N9277">
        <v>2.5452777769999999</v>
      </c>
      <c r="O9277">
        <v>0</v>
      </c>
      <c r="P9277">
        <v>1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0.27694952465620876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0.27694952465620876</v>
      </c>
    </row>
    <row r="9278" spans="1:31" x14ac:dyDescent="0.3">
      <c r="A9278">
        <v>2663064</v>
      </c>
      <c r="B9278">
        <v>1</v>
      </c>
      <c r="C9278" t="s">
        <v>81</v>
      </c>
      <c r="D9278" t="s">
        <v>118</v>
      </c>
      <c r="E9278" t="s">
        <v>141</v>
      </c>
      <c r="F9278" t="s">
        <v>14126</v>
      </c>
      <c r="G9278" t="s">
        <v>149</v>
      </c>
      <c r="H9278" t="s">
        <v>144</v>
      </c>
      <c r="I9278" t="s">
        <v>136</v>
      </c>
      <c r="J9278" t="s">
        <v>137</v>
      </c>
      <c r="K9278" t="s">
        <v>138</v>
      </c>
      <c r="L9278" t="s">
        <v>25110</v>
      </c>
      <c r="M9278" t="s">
        <v>25111</v>
      </c>
      <c r="N9278">
        <v>0.834166666</v>
      </c>
      <c r="O9278">
        <v>0</v>
      </c>
      <c r="P9278">
        <v>886</v>
      </c>
      <c r="Q9278">
        <v>0</v>
      </c>
      <c r="R9278">
        <v>49</v>
      </c>
      <c r="S9278">
        <v>0</v>
      </c>
      <c r="T9278">
        <v>103</v>
      </c>
      <c r="U9278">
        <v>0</v>
      </c>
      <c r="V9278">
        <v>1</v>
      </c>
      <c r="W9278">
        <v>0</v>
      </c>
      <c r="X9278">
        <v>128.53993230788586</v>
      </c>
      <c r="Y9278">
        <v>0</v>
      </c>
      <c r="Z9278">
        <v>78.791980569171386</v>
      </c>
      <c r="AA9278">
        <v>0</v>
      </c>
      <c r="AB9278">
        <v>89.00234900193567</v>
      </c>
      <c r="AC9278">
        <v>0</v>
      </c>
      <c r="AD9278">
        <v>54.548039185787651</v>
      </c>
      <c r="AE9278">
        <v>350.88230106478062</v>
      </c>
    </row>
    <row r="9279" spans="1:31" x14ac:dyDescent="0.3">
      <c r="A9279">
        <v>2663193</v>
      </c>
      <c r="B9279">
        <v>1</v>
      </c>
      <c r="C9279" t="s">
        <v>80</v>
      </c>
      <c r="D9279" t="s">
        <v>93</v>
      </c>
      <c r="E9279" t="s">
        <v>141</v>
      </c>
      <c r="F9279" t="s">
        <v>25112</v>
      </c>
      <c r="G9279" t="s">
        <v>448</v>
      </c>
      <c r="H9279" t="s">
        <v>144</v>
      </c>
      <c r="I9279" t="s">
        <v>136</v>
      </c>
      <c r="J9279" t="s">
        <v>137</v>
      </c>
      <c r="K9279" t="s">
        <v>138</v>
      </c>
      <c r="L9279" t="s">
        <v>25113</v>
      </c>
      <c r="M9279" t="s">
        <v>25114</v>
      </c>
      <c r="N9279">
        <v>0.388055555</v>
      </c>
      <c r="O9279">
        <v>0</v>
      </c>
      <c r="P9279">
        <v>5</v>
      </c>
      <c r="Q9279">
        <v>0</v>
      </c>
      <c r="R9279">
        <v>26</v>
      </c>
      <c r="S9279">
        <v>0</v>
      </c>
      <c r="T9279">
        <v>16</v>
      </c>
      <c r="U9279">
        <v>0</v>
      </c>
      <c r="V9279">
        <v>0</v>
      </c>
      <c r="W9279">
        <v>0</v>
      </c>
      <c r="X9279">
        <v>0.21107987871691353</v>
      </c>
      <c r="Y9279">
        <v>0</v>
      </c>
      <c r="Z9279">
        <v>30.242921940740572</v>
      </c>
      <c r="AA9279">
        <v>0</v>
      </c>
      <c r="AB9279">
        <v>18.136355617192379</v>
      </c>
      <c r="AC9279">
        <v>0</v>
      </c>
      <c r="AD9279">
        <v>0</v>
      </c>
      <c r="AE9279">
        <v>48.590357436649867</v>
      </c>
    </row>
    <row r="9280" spans="1:31" x14ac:dyDescent="0.3">
      <c r="A9280">
        <v>2663058</v>
      </c>
      <c r="B9280">
        <v>2</v>
      </c>
      <c r="C9280" t="s">
        <v>81</v>
      </c>
      <c r="D9280" t="s">
        <v>115</v>
      </c>
      <c r="E9280" t="s">
        <v>147</v>
      </c>
      <c r="F9280" t="s">
        <v>17731</v>
      </c>
      <c r="G9280" t="s">
        <v>143</v>
      </c>
      <c r="H9280" t="s">
        <v>144</v>
      </c>
      <c r="I9280" t="s">
        <v>136</v>
      </c>
      <c r="J9280" t="s">
        <v>137</v>
      </c>
      <c r="K9280" t="s">
        <v>138</v>
      </c>
      <c r="L9280" t="s">
        <v>10607</v>
      </c>
      <c r="M9280" t="s">
        <v>25115</v>
      </c>
      <c r="N9280">
        <v>0.703333333</v>
      </c>
      <c r="O9280">
        <v>4</v>
      </c>
      <c r="P9280">
        <v>481</v>
      </c>
      <c r="Q9280">
        <v>3</v>
      </c>
      <c r="R9280">
        <v>21</v>
      </c>
      <c r="S9280">
        <v>0</v>
      </c>
      <c r="T9280">
        <v>35</v>
      </c>
      <c r="U9280">
        <v>0</v>
      </c>
      <c r="V9280">
        <v>0</v>
      </c>
      <c r="W9280">
        <v>0.75848689334333341</v>
      </c>
      <c r="X9280">
        <v>30.425043372562701</v>
      </c>
      <c r="Y9280">
        <v>2.9606915841500632</v>
      </c>
      <c r="Z9280">
        <v>11.710594216189499</v>
      </c>
      <c r="AA9280">
        <v>0</v>
      </c>
      <c r="AB9280">
        <v>7.2556712319717747</v>
      </c>
      <c r="AC9280">
        <v>0</v>
      </c>
      <c r="AD9280">
        <v>0</v>
      </c>
      <c r="AE9280">
        <v>53.110487298217372</v>
      </c>
    </row>
    <row r="9281" spans="1:31" x14ac:dyDescent="0.3">
      <c r="A9281">
        <v>2663150</v>
      </c>
      <c r="B9281">
        <v>1</v>
      </c>
      <c r="C9281" t="s">
        <v>80</v>
      </c>
      <c r="D9281" t="s">
        <v>103</v>
      </c>
      <c r="E9281" t="s">
        <v>152</v>
      </c>
      <c r="F9281" t="s">
        <v>5279</v>
      </c>
      <c r="G9281" t="s">
        <v>161</v>
      </c>
      <c r="H9281" t="s">
        <v>135</v>
      </c>
      <c r="I9281" t="s">
        <v>136</v>
      </c>
      <c r="J9281" t="s">
        <v>137</v>
      </c>
      <c r="K9281" t="s">
        <v>162</v>
      </c>
      <c r="L9281" t="s">
        <v>25116</v>
      </c>
      <c r="M9281" t="s">
        <v>25117</v>
      </c>
      <c r="N9281">
        <v>8.1636111109999998</v>
      </c>
      <c r="O9281">
        <v>0</v>
      </c>
      <c r="P9281">
        <v>213</v>
      </c>
      <c r="Q9281">
        <v>0</v>
      </c>
      <c r="R9281">
        <v>3</v>
      </c>
      <c r="S9281">
        <v>0</v>
      </c>
      <c r="T9281">
        <v>17</v>
      </c>
      <c r="U9281">
        <v>0</v>
      </c>
      <c r="V9281">
        <v>0</v>
      </c>
      <c r="W9281">
        <v>0</v>
      </c>
      <c r="X9281">
        <v>491.56437365948216</v>
      </c>
      <c r="Y9281">
        <v>0</v>
      </c>
      <c r="Z9281">
        <v>28.050896915762447</v>
      </c>
      <c r="AA9281">
        <v>0</v>
      </c>
      <c r="AB9281">
        <v>248.46779139732857</v>
      </c>
      <c r="AC9281">
        <v>0</v>
      </c>
      <c r="AD9281">
        <v>0</v>
      </c>
      <c r="AE9281">
        <v>768.0830619725732</v>
      </c>
    </row>
    <row r="9282" spans="1:31" x14ac:dyDescent="0.3">
      <c r="A9282">
        <v>2663130</v>
      </c>
      <c r="B9282">
        <v>1</v>
      </c>
      <c r="C9282" t="s">
        <v>80</v>
      </c>
      <c r="D9282" t="s">
        <v>98</v>
      </c>
      <c r="E9282" t="s">
        <v>141</v>
      </c>
      <c r="F9282" t="s">
        <v>9465</v>
      </c>
      <c r="G9282" t="s">
        <v>161</v>
      </c>
      <c r="H9282" t="s">
        <v>144</v>
      </c>
      <c r="I9282" t="s">
        <v>136</v>
      </c>
      <c r="J9282" t="s">
        <v>137</v>
      </c>
      <c r="K9282" t="s">
        <v>162</v>
      </c>
      <c r="L9282" t="s">
        <v>25118</v>
      </c>
      <c r="M9282" t="s">
        <v>25119</v>
      </c>
      <c r="N9282">
        <v>9.4388888879999993</v>
      </c>
      <c r="O9282">
        <v>0</v>
      </c>
      <c r="P9282">
        <v>65</v>
      </c>
      <c r="Q9282">
        <v>0</v>
      </c>
      <c r="R9282">
        <v>111</v>
      </c>
      <c r="S9282">
        <v>0</v>
      </c>
      <c r="T9282">
        <v>30</v>
      </c>
      <c r="U9282">
        <v>0</v>
      </c>
      <c r="V9282">
        <v>0</v>
      </c>
      <c r="W9282">
        <v>0</v>
      </c>
      <c r="X9282">
        <v>227.41375909179035</v>
      </c>
      <c r="Y9282">
        <v>0</v>
      </c>
      <c r="Z9282">
        <v>2093.1575239084659</v>
      </c>
      <c r="AA9282">
        <v>0</v>
      </c>
      <c r="AB9282">
        <v>435.02379366614775</v>
      </c>
      <c r="AC9282">
        <v>0</v>
      </c>
      <c r="AD9282">
        <v>0</v>
      </c>
      <c r="AE9282">
        <v>2755.5950766664041</v>
      </c>
    </row>
    <row r="9283" spans="1:31" x14ac:dyDescent="0.3">
      <c r="A9283">
        <v>2663044</v>
      </c>
      <c r="B9283">
        <v>1</v>
      </c>
      <c r="C9283" t="s">
        <v>80</v>
      </c>
      <c r="D9283" t="s">
        <v>104</v>
      </c>
      <c r="E9283" t="s">
        <v>194</v>
      </c>
      <c r="F9283" t="s">
        <v>10459</v>
      </c>
      <c r="G9283" t="s">
        <v>149</v>
      </c>
      <c r="H9283" t="s">
        <v>144</v>
      </c>
      <c r="I9283" t="s">
        <v>136</v>
      </c>
      <c r="J9283" t="s">
        <v>137</v>
      </c>
      <c r="K9283" t="s">
        <v>138</v>
      </c>
      <c r="L9283" t="s">
        <v>25120</v>
      </c>
      <c r="M9283" t="s">
        <v>25121</v>
      </c>
      <c r="N9283">
        <v>1.8725000000000001</v>
      </c>
      <c r="O9283">
        <v>1</v>
      </c>
      <c r="P9283">
        <v>447</v>
      </c>
      <c r="Q9283">
        <v>3</v>
      </c>
      <c r="R9283">
        <v>16</v>
      </c>
      <c r="S9283">
        <v>0</v>
      </c>
      <c r="T9283">
        <v>33</v>
      </c>
      <c r="U9283">
        <v>0</v>
      </c>
      <c r="V9283">
        <v>0</v>
      </c>
      <c r="W9283">
        <v>1.6855490361406604</v>
      </c>
      <c r="X9283">
        <v>186.84217972654565</v>
      </c>
      <c r="Y9283">
        <v>8.2003494479844043</v>
      </c>
      <c r="Z9283">
        <v>9.4295819332499828</v>
      </c>
      <c r="AA9283">
        <v>0</v>
      </c>
      <c r="AB9283">
        <v>20.99177115394086</v>
      </c>
      <c r="AC9283">
        <v>0</v>
      </c>
      <c r="AD9283">
        <v>0</v>
      </c>
      <c r="AE9283">
        <v>227.14943129786155</v>
      </c>
    </row>
    <row r="9284" spans="1:31" x14ac:dyDescent="0.3">
      <c r="A9284">
        <v>2663585</v>
      </c>
      <c r="B9284">
        <v>1</v>
      </c>
      <c r="C9284" t="s">
        <v>80</v>
      </c>
      <c r="D9284" t="s">
        <v>92</v>
      </c>
      <c r="E9284" t="s">
        <v>147</v>
      </c>
      <c r="F9284" t="s">
        <v>25122</v>
      </c>
      <c r="G9284" t="s">
        <v>149</v>
      </c>
      <c r="H9284" t="s">
        <v>144</v>
      </c>
      <c r="I9284" t="s">
        <v>136</v>
      </c>
      <c r="J9284" t="s">
        <v>137</v>
      </c>
      <c r="K9284" t="s">
        <v>138</v>
      </c>
      <c r="L9284" t="s">
        <v>25123</v>
      </c>
      <c r="M9284" t="s">
        <v>25124</v>
      </c>
      <c r="N9284">
        <v>0.36583333299999998</v>
      </c>
      <c r="O9284">
        <v>1</v>
      </c>
      <c r="P9284">
        <v>5934</v>
      </c>
      <c r="Q9284">
        <v>0</v>
      </c>
      <c r="R9284">
        <v>77</v>
      </c>
      <c r="S9284">
        <v>9</v>
      </c>
      <c r="T9284">
        <v>485</v>
      </c>
      <c r="U9284">
        <v>0</v>
      </c>
      <c r="V9284">
        <v>1</v>
      </c>
      <c r="W9284">
        <v>7.6621185171150756</v>
      </c>
      <c r="X9284">
        <v>617.81166847654913</v>
      </c>
      <c r="Y9284">
        <v>0</v>
      </c>
      <c r="Z9284">
        <v>7.3365856659091531</v>
      </c>
      <c r="AA9284">
        <v>122.17182165674556</v>
      </c>
      <c r="AB9284">
        <v>311.90935472944562</v>
      </c>
      <c r="AC9284">
        <v>0</v>
      </c>
      <c r="AD9284">
        <v>3.9162943571373439</v>
      </c>
      <c r="AE9284">
        <v>1070.8078434029019</v>
      </c>
    </row>
    <row r="9285" spans="1:31" x14ac:dyDescent="0.3">
      <c r="A9285">
        <v>2663253</v>
      </c>
      <c r="B9285">
        <v>1</v>
      </c>
      <c r="C9285" t="s">
        <v>81</v>
      </c>
      <c r="D9285" t="s">
        <v>118</v>
      </c>
      <c r="E9285" t="s">
        <v>132</v>
      </c>
      <c r="F9285" t="s">
        <v>25125</v>
      </c>
      <c r="G9285" t="s">
        <v>268</v>
      </c>
      <c r="H9285" t="s">
        <v>135</v>
      </c>
      <c r="I9285" t="s">
        <v>136</v>
      </c>
      <c r="J9285" t="s">
        <v>137</v>
      </c>
      <c r="K9285" t="s">
        <v>138</v>
      </c>
      <c r="L9285" t="s">
        <v>25126</v>
      </c>
      <c r="M9285" t="s">
        <v>25127</v>
      </c>
      <c r="N9285">
        <v>0.49611111099999999</v>
      </c>
      <c r="O9285">
        <v>0</v>
      </c>
      <c r="P9285">
        <v>1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9.3933514416028999E-2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9.3933514416028999E-2</v>
      </c>
    </row>
    <row r="9286" spans="1:31" x14ac:dyDescent="0.3">
      <c r="A9286">
        <v>2663371</v>
      </c>
      <c r="B9286">
        <v>2</v>
      </c>
      <c r="C9286" t="s">
        <v>81</v>
      </c>
      <c r="D9286" t="s">
        <v>115</v>
      </c>
      <c r="E9286" t="s">
        <v>147</v>
      </c>
      <c r="F9286" t="s">
        <v>25128</v>
      </c>
      <c r="G9286" t="s">
        <v>448</v>
      </c>
      <c r="H9286" t="s">
        <v>144</v>
      </c>
      <c r="I9286" t="s">
        <v>136</v>
      </c>
      <c r="J9286" t="s">
        <v>137</v>
      </c>
      <c r="K9286" t="s">
        <v>138</v>
      </c>
      <c r="L9286" t="s">
        <v>25129</v>
      </c>
      <c r="M9286" t="s">
        <v>25130</v>
      </c>
      <c r="N9286">
        <v>0.8125</v>
      </c>
      <c r="O9286">
        <v>0</v>
      </c>
      <c r="P9286">
        <v>75</v>
      </c>
      <c r="Q9286">
        <v>0</v>
      </c>
      <c r="R9286">
        <v>8</v>
      </c>
      <c r="S9286">
        <v>3</v>
      </c>
      <c r="T9286">
        <v>2</v>
      </c>
      <c r="U9286">
        <v>0</v>
      </c>
      <c r="V9286">
        <v>0</v>
      </c>
      <c r="W9286">
        <v>0</v>
      </c>
      <c r="X9286">
        <v>6.5419857709173392</v>
      </c>
      <c r="Y9286">
        <v>0</v>
      </c>
      <c r="Z9286">
        <v>2.8215631194924371</v>
      </c>
      <c r="AA9286">
        <v>6.5806156696827909</v>
      </c>
      <c r="AB9286">
        <v>0.21141522816373287</v>
      </c>
      <c r="AC9286">
        <v>0</v>
      </c>
      <c r="AD9286">
        <v>0</v>
      </c>
      <c r="AE9286">
        <v>16.155579788256301</v>
      </c>
    </row>
    <row r="9287" spans="1:31" x14ac:dyDescent="0.3">
      <c r="A9287">
        <v>2663568</v>
      </c>
      <c r="B9287">
        <v>1</v>
      </c>
      <c r="C9287" t="s">
        <v>80</v>
      </c>
      <c r="D9287" t="s">
        <v>109</v>
      </c>
      <c r="E9287" t="s">
        <v>165</v>
      </c>
      <c r="F9287" t="s">
        <v>25131</v>
      </c>
      <c r="G9287" t="s">
        <v>187</v>
      </c>
      <c r="H9287" t="s">
        <v>135</v>
      </c>
      <c r="I9287" t="s">
        <v>136</v>
      </c>
      <c r="J9287" t="s">
        <v>137</v>
      </c>
      <c r="K9287" t="s">
        <v>138</v>
      </c>
      <c r="L9287" t="s">
        <v>25132</v>
      </c>
      <c r="M9287" t="s">
        <v>25133</v>
      </c>
      <c r="N9287">
        <v>3.7925</v>
      </c>
      <c r="O9287">
        <v>0</v>
      </c>
      <c r="P9287">
        <v>11</v>
      </c>
      <c r="Q9287">
        <v>0</v>
      </c>
      <c r="R9287">
        <v>9</v>
      </c>
      <c r="S9287">
        <v>0</v>
      </c>
      <c r="T9287">
        <v>5</v>
      </c>
      <c r="U9287">
        <v>0</v>
      </c>
      <c r="V9287">
        <v>0</v>
      </c>
      <c r="W9287">
        <v>0</v>
      </c>
      <c r="X9287">
        <v>12.426281227979377</v>
      </c>
      <c r="Y9287">
        <v>0</v>
      </c>
      <c r="Z9287">
        <v>52.512516896978227</v>
      </c>
      <c r="AA9287">
        <v>0</v>
      </c>
      <c r="AB9287">
        <v>6.3852773827877654</v>
      </c>
      <c r="AC9287">
        <v>0</v>
      </c>
      <c r="AD9287">
        <v>0</v>
      </c>
      <c r="AE9287">
        <v>71.324075507745363</v>
      </c>
    </row>
    <row r="9288" spans="1:31" x14ac:dyDescent="0.3">
      <c r="A9288">
        <v>2663213</v>
      </c>
      <c r="B9288">
        <v>1</v>
      </c>
      <c r="C9288" t="s">
        <v>80</v>
      </c>
      <c r="D9288" t="s">
        <v>95</v>
      </c>
      <c r="E9288" t="s">
        <v>152</v>
      </c>
      <c r="F9288" t="s">
        <v>25134</v>
      </c>
      <c r="G9288" t="s">
        <v>220</v>
      </c>
      <c r="H9288" t="s">
        <v>135</v>
      </c>
      <c r="I9288" t="s">
        <v>136</v>
      </c>
      <c r="J9288" t="s">
        <v>137</v>
      </c>
      <c r="K9288" t="s">
        <v>162</v>
      </c>
      <c r="L9288" t="s">
        <v>25135</v>
      </c>
      <c r="M9288" t="s">
        <v>25136</v>
      </c>
      <c r="N9288">
        <v>0.46055555500000001</v>
      </c>
      <c r="O9288">
        <v>0</v>
      </c>
      <c r="P9288">
        <v>45</v>
      </c>
      <c r="Q9288">
        <v>0</v>
      </c>
      <c r="R9288">
        <v>0</v>
      </c>
      <c r="S9288">
        <v>0</v>
      </c>
      <c r="T9288">
        <v>1</v>
      </c>
      <c r="U9288">
        <v>0</v>
      </c>
      <c r="V9288">
        <v>0</v>
      </c>
      <c r="W9288">
        <v>0</v>
      </c>
      <c r="X9288">
        <v>5.2157570997647795</v>
      </c>
      <c r="Y9288">
        <v>0</v>
      </c>
      <c r="Z9288">
        <v>0</v>
      </c>
      <c r="AA9288">
        <v>0</v>
      </c>
      <c r="AB9288">
        <v>0.208502476742771</v>
      </c>
      <c r="AC9288">
        <v>0</v>
      </c>
      <c r="AD9288">
        <v>0</v>
      </c>
      <c r="AE9288">
        <v>5.4242595765075503</v>
      </c>
    </row>
    <row r="9289" spans="1:31" x14ac:dyDescent="0.3">
      <c r="A9289">
        <v>2663545</v>
      </c>
      <c r="B9289">
        <v>1</v>
      </c>
      <c r="C9289" t="s">
        <v>81</v>
      </c>
      <c r="D9289" t="s">
        <v>113</v>
      </c>
      <c r="E9289" t="s">
        <v>165</v>
      </c>
      <c r="F9289" t="s">
        <v>25137</v>
      </c>
      <c r="G9289" t="s">
        <v>224</v>
      </c>
      <c r="H9289" t="s">
        <v>135</v>
      </c>
      <c r="I9289" t="s">
        <v>136</v>
      </c>
      <c r="J9289" t="s">
        <v>137</v>
      </c>
      <c r="K9289" t="s">
        <v>138</v>
      </c>
      <c r="L9289" t="s">
        <v>25138</v>
      </c>
      <c r="M9289" t="s">
        <v>25139</v>
      </c>
      <c r="N9289">
        <v>1.9997222219999999</v>
      </c>
      <c r="O9289">
        <v>0</v>
      </c>
      <c r="P9289">
        <v>7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1.576401737963782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1.576401737963782</v>
      </c>
    </row>
    <row r="9290" spans="1:31" x14ac:dyDescent="0.3">
      <c r="A9290">
        <v>2663167</v>
      </c>
      <c r="B9290">
        <v>1</v>
      </c>
      <c r="C9290" t="s">
        <v>80</v>
      </c>
      <c r="D9290" t="s">
        <v>105</v>
      </c>
      <c r="E9290" t="s">
        <v>152</v>
      </c>
      <c r="F9290" t="s">
        <v>19029</v>
      </c>
      <c r="G9290" t="s">
        <v>191</v>
      </c>
      <c r="H9290" t="s">
        <v>135</v>
      </c>
      <c r="I9290" t="s">
        <v>136</v>
      </c>
      <c r="J9290" t="s">
        <v>137</v>
      </c>
      <c r="K9290" t="s">
        <v>138</v>
      </c>
      <c r="L9290" t="s">
        <v>25140</v>
      </c>
      <c r="M9290" t="s">
        <v>25141</v>
      </c>
      <c r="N9290">
        <v>4.4761111109999998</v>
      </c>
      <c r="O9290">
        <v>0</v>
      </c>
      <c r="P9290">
        <v>230</v>
      </c>
      <c r="Q9290">
        <v>0</v>
      </c>
      <c r="R9290">
        <v>0</v>
      </c>
      <c r="S9290">
        <v>0</v>
      </c>
      <c r="T9290">
        <v>20</v>
      </c>
      <c r="U9290">
        <v>0</v>
      </c>
      <c r="V9290">
        <v>0</v>
      </c>
      <c r="W9290">
        <v>0</v>
      </c>
      <c r="X9290">
        <v>244.38446256661814</v>
      </c>
      <c r="Y9290">
        <v>0</v>
      </c>
      <c r="Z9290">
        <v>0</v>
      </c>
      <c r="AA9290">
        <v>0</v>
      </c>
      <c r="AB9290">
        <v>106.09670111015367</v>
      </c>
      <c r="AC9290">
        <v>0</v>
      </c>
      <c r="AD9290">
        <v>0</v>
      </c>
      <c r="AE9290">
        <v>350.48116367677181</v>
      </c>
    </row>
    <row r="9291" spans="1:31" x14ac:dyDescent="0.3">
      <c r="A9291">
        <v>2663608</v>
      </c>
      <c r="B9291">
        <v>1</v>
      </c>
      <c r="C9291" t="s">
        <v>81</v>
      </c>
      <c r="D9291" t="s">
        <v>114</v>
      </c>
      <c r="E9291" t="s">
        <v>147</v>
      </c>
      <c r="F9291" t="s">
        <v>25142</v>
      </c>
      <c r="G9291" t="s">
        <v>149</v>
      </c>
      <c r="H9291" t="s">
        <v>144</v>
      </c>
      <c r="I9291" t="s">
        <v>136</v>
      </c>
      <c r="J9291" t="s">
        <v>137</v>
      </c>
      <c r="K9291" t="s">
        <v>138</v>
      </c>
      <c r="L9291" t="s">
        <v>25143</v>
      </c>
      <c r="M9291" t="s">
        <v>25144</v>
      </c>
      <c r="N9291">
        <v>1.1074999999999999</v>
      </c>
      <c r="O9291">
        <v>2</v>
      </c>
      <c r="P9291">
        <v>197</v>
      </c>
      <c r="Q9291">
        <v>1</v>
      </c>
      <c r="R9291">
        <v>7</v>
      </c>
      <c r="S9291">
        <v>1</v>
      </c>
      <c r="T9291">
        <v>9</v>
      </c>
      <c r="U9291">
        <v>0</v>
      </c>
      <c r="V9291">
        <v>0</v>
      </c>
      <c r="W9291">
        <v>0.68989691799000008</v>
      </c>
      <c r="X9291">
        <v>30.310612262593558</v>
      </c>
      <c r="Y9291">
        <v>1.4328983002554674</v>
      </c>
      <c r="Z9291">
        <v>2.7795285885927501</v>
      </c>
      <c r="AA9291">
        <v>1.8189245428335608</v>
      </c>
      <c r="AB9291">
        <v>6.7696937067306759</v>
      </c>
      <c r="AC9291">
        <v>0</v>
      </c>
      <c r="AD9291">
        <v>0</v>
      </c>
      <c r="AE9291">
        <v>43.801554318996018</v>
      </c>
    </row>
    <row r="9292" spans="1:31" x14ac:dyDescent="0.3">
      <c r="A9292">
        <v>2663359</v>
      </c>
      <c r="B9292">
        <v>1</v>
      </c>
      <c r="C9292" t="s">
        <v>81</v>
      </c>
      <c r="D9292" t="s">
        <v>127</v>
      </c>
      <c r="E9292" t="s">
        <v>147</v>
      </c>
      <c r="F9292" t="s">
        <v>25145</v>
      </c>
      <c r="G9292" t="s">
        <v>149</v>
      </c>
      <c r="H9292" t="s">
        <v>144</v>
      </c>
      <c r="I9292" t="s">
        <v>136</v>
      </c>
      <c r="J9292" t="s">
        <v>137</v>
      </c>
      <c r="K9292" t="s">
        <v>138</v>
      </c>
      <c r="L9292" t="s">
        <v>25146</v>
      </c>
      <c r="M9292" t="s">
        <v>25147</v>
      </c>
      <c r="N9292">
        <v>2.2669444439999999</v>
      </c>
      <c r="O9292">
        <v>0</v>
      </c>
      <c r="P9292">
        <v>0</v>
      </c>
      <c r="Q9292">
        <v>0</v>
      </c>
      <c r="R9292">
        <v>0</v>
      </c>
      <c r="S9292">
        <v>3</v>
      </c>
      <c r="T9292">
        <v>0</v>
      </c>
      <c r="U9292">
        <v>1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53.058734819489061</v>
      </c>
      <c r="AB9292">
        <v>0</v>
      </c>
      <c r="AC9292">
        <v>19.000238298079836</v>
      </c>
      <c r="AD9292">
        <v>0</v>
      </c>
      <c r="AE9292">
        <v>72.058973117568897</v>
      </c>
    </row>
    <row r="9293" spans="1:31" x14ac:dyDescent="0.3">
      <c r="A9293">
        <v>2663147</v>
      </c>
      <c r="B9293">
        <v>1</v>
      </c>
      <c r="C9293" t="s">
        <v>80</v>
      </c>
      <c r="D9293" t="s">
        <v>108</v>
      </c>
      <c r="E9293" t="s">
        <v>141</v>
      </c>
      <c r="F9293" t="s">
        <v>21932</v>
      </c>
      <c r="G9293" t="s">
        <v>161</v>
      </c>
      <c r="H9293" t="s">
        <v>144</v>
      </c>
      <c r="I9293" t="s">
        <v>136</v>
      </c>
      <c r="J9293" t="s">
        <v>137</v>
      </c>
      <c r="K9293" t="s">
        <v>162</v>
      </c>
      <c r="L9293" t="s">
        <v>25148</v>
      </c>
      <c r="M9293" t="s">
        <v>25149</v>
      </c>
      <c r="N9293">
        <v>2.3911111109999998</v>
      </c>
      <c r="O9293">
        <v>0</v>
      </c>
      <c r="P9293">
        <v>78</v>
      </c>
      <c r="Q9293">
        <v>0</v>
      </c>
      <c r="R9293">
        <v>81</v>
      </c>
      <c r="S9293">
        <v>0</v>
      </c>
      <c r="T9293">
        <v>53</v>
      </c>
      <c r="U9293">
        <v>0</v>
      </c>
      <c r="V9293">
        <v>0</v>
      </c>
      <c r="W9293">
        <v>0</v>
      </c>
      <c r="X9293">
        <v>55.658663865345112</v>
      </c>
      <c r="Y9293">
        <v>0</v>
      </c>
      <c r="Z9293">
        <v>480.78692067465386</v>
      </c>
      <c r="AA9293">
        <v>0</v>
      </c>
      <c r="AB9293">
        <v>241.67811552735418</v>
      </c>
      <c r="AC9293">
        <v>0</v>
      </c>
      <c r="AD9293">
        <v>0</v>
      </c>
      <c r="AE9293">
        <v>778.12370006735318</v>
      </c>
    </row>
    <row r="9294" spans="1:31" x14ac:dyDescent="0.3">
      <c r="A9294">
        <v>2663502</v>
      </c>
      <c r="B9294">
        <v>1</v>
      </c>
      <c r="C9294" t="s">
        <v>80</v>
      </c>
      <c r="D9294" t="s">
        <v>105</v>
      </c>
      <c r="E9294" t="s">
        <v>214</v>
      </c>
      <c r="F9294" t="s">
        <v>25150</v>
      </c>
      <c r="G9294" t="s">
        <v>224</v>
      </c>
      <c r="H9294" t="s">
        <v>135</v>
      </c>
      <c r="I9294" t="s">
        <v>136</v>
      </c>
      <c r="J9294" t="s">
        <v>137</v>
      </c>
      <c r="K9294" t="s">
        <v>138</v>
      </c>
      <c r="L9294" t="s">
        <v>25151</v>
      </c>
      <c r="M9294" t="s">
        <v>25152</v>
      </c>
      <c r="N9294">
        <v>4.2638888880000003</v>
      </c>
      <c r="O9294">
        <v>0</v>
      </c>
      <c r="P9294">
        <v>42</v>
      </c>
      <c r="Q9294">
        <v>0</v>
      </c>
      <c r="R9294">
        <v>0</v>
      </c>
      <c r="S9294">
        <v>0</v>
      </c>
      <c r="T9294">
        <v>2</v>
      </c>
      <c r="U9294">
        <v>0</v>
      </c>
      <c r="V9294">
        <v>0</v>
      </c>
      <c r="W9294">
        <v>0</v>
      </c>
      <c r="X9294">
        <v>49.256892663230403</v>
      </c>
      <c r="Y9294">
        <v>0</v>
      </c>
      <c r="Z9294">
        <v>0</v>
      </c>
      <c r="AA9294">
        <v>0</v>
      </c>
      <c r="AB9294">
        <v>18.629836909108334</v>
      </c>
      <c r="AC9294">
        <v>0</v>
      </c>
      <c r="AD9294">
        <v>0</v>
      </c>
      <c r="AE9294">
        <v>67.886729572338737</v>
      </c>
    </row>
    <row r="9295" spans="1:31" x14ac:dyDescent="0.3">
      <c r="A9295">
        <v>2663668</v>
      </c>
      <c r="B9295">
        <v>1</v>
      </c>
      <c r="C9295" t="s">
        <v>80</v>
      </c>
      <c r="D9295" t="s">
        <v>101</v>
      </c>
      <c r="E9295" t="s">
        <v>141</v>
      </c>
      <c r="F9295" t="s">
        <v>25153</v>
      </c>
      <c r="G9295" t="s">
        <v>149</v>
      </c>
      <c r="H9295" t="s">
        <v>144</v>
      </c>
      <c r="I9295" t="s">
        <v>136</v>
      </c>
      <c r="J9295" t="s">
        <v>137</v>
      </c>
      <c r="K9295" t="s">
        <v>138</v>
      </c>
      <c r="L9295" t="s">
        <v>25154</v>
      </c>
      <c r="M9295" t="s">
        <v>25155</v>
      </c>
      <c r="N9295">
        <v>0.34222222200000002</v>
      </c>
      <c r="O9295">
        <v>0</v>
      </c>
      <c r="P9295">
        <v>2375</v>
      </c>
      <c r="Q9295">
        <v>0</v>
      </c>
      <c r="R9295">
        <v>1</v>
      </c>
      <c r="S9295">
        <v>1</v>
      </c>
      <c r="T9295">
        <v>179</v>
      </c>
      <c r="U9295">
        <v>0</v>
      </c>
      <c r="V9295">
        <v>0</v>
      </c>
      <c r="W9295">
        <v>0</v>
      </c>
      <c r="X9295">
        <v>237.08259621006997</v>
      </c>
      <c r="Y9295">
        <v>0</v>
      </c>
      <c r="Z9295">
        <v>9.0792133934092162E-2</v>
      </c>
      <c r="AA9295">
        <v>1.9772782809795044</v>
      </c>
      <c r="AB9295">
        <v>118.8885796187015</v>
      </c>
      <c r="AC9295">
        <v>0</v>
      </c>
      <c r="AD9295">
        <v>0</v>
      </c>
      <c r="AE9295">
        <v>358.03924624368506</v>
      </c>
    </row>
    <row r="9296" spans="1:31" x14ac:dyDescent="0.3">
      <c r="A9296">
        <v>2663296</v>
      </c>
      <c r="B9296">
        <v>1</v>
      </c>
      <c r="C9296" t="s">
        <v>80</v>
      </c>
      <c r="D9296" t="s">
        <v>107</v>
      </c>
      <c r="E9296" t="s">
        <v>165</v>
      </c>
      <c r="F9296" t="s">
        <v>25156</v>
      </c>
      <c r="G9296" t="s">
        <v>224</v>
      </c>
      <c r="H9296" t="s">
        <v>135</v>
      </c>
      <c r="I9296" t="s">
        <v>136</v>
      </c>
      <c r="J9296" t="s">
        <v>137</v>
      </c>
      <c r="K9296" t="s">
        <v>138</v>
      </c>
      <c r="L9296" t="s">
        <v>25157</v>
      </c>
      <c r="M9296" t="s">
        <v>25158</v>
      </c>
      <c r="N9296">
        <v>1.6405555549999999</v>
      </c>
      <c r="O9296">
        <v>0</v>
      </c>
      <c r="P9296">
        <v>156</v>
      </c>
      <c r="Q9296">
        <v>0</v>
      </c>
      <c r="R9296">
        <v>15</v>
      </c>
      <c r="S9296">
        <v>0</v>
      </c>
      <c r="T9296">
        <v>14</v>
      </c>
      <c r="U9296">
        <v>0</v>
      </c>
      <c r="V9296">
        <v>1</v>
      </c>
      <c r="W9296">
        <v>0</v>
      </c>
      <c r="X9296">
        <v>68.711135452030007</v>
      </c>
      <c r="Y9296">
        <v>0</v>
      </c>
      <c r="Z9296">
        <v>11.284480892316923</v>
      </c>
      <c r="AA9296">
        <v>0</v>
      </c>
      <c r="AB9296">
        <v>21.923098922128599</v>
      </c>
      <c r="AC9296">
        <v>0</v>
      </c>
      <c r="AD9296">
        <v>6.3021291582653002E-2</v>
      </c>
      <c r="AE9296">
        <v>101.98173655805819</v>
      </c>
    </row>
    <row r="9297" spans="1:31" x14ac:dyDescent="0.3">
      <c r="A9297">
        <v>2663190</v>
      </c>
      <c r="B9297">
        <v>1</v>
      </c>
      <c r="C9297" t="s">
        <v>80</v>
      </c>
      <c r="D9297" t="s">
        <v>92</v>
      </c>
      <c r="E9297" t="s">
        <v>165</v>
      </c>
      <c r="F9297" t="s">
        <v>15345</v>
      </c>
      <c r="G9297" t="s">
        <v>220</v>
      </c>
      <c r="H9297" t="s">
        <v>135</v>
      </c>
      <c r="I9297" t="s">
        <v>136</v>
      </c>
      <c r="J9297" t="s">
        <v>137</v>
      </c>
      <c r="K9297" t="s">
        <v>162</v>
      </c>
      <c r="L9297" t="s">
        <v>25159</v>
      </c>
      <c r="M9297" t="s">
        <v>25160</v>
      </c>
      <c r="N9297">
        <v>7.0680555549999999</v>
      </c>
      <c r="O9297">
        <v>0</v>
      </c>
      <c r="P9297">
        <v>24</v>
      </c>
      <c r="Q9297">
        <v>0</v>
      </c>
      <c r="R9297">
        <v>6</v>
      </c>
      <c r="S9297">
        <v>0</v>
      </c>
      <c r="T9297">
        <v>6</v>
      </c>
      <c r="U9297">
        <v>0</v>
      </c>
      <c r="V9297">
        <v>0</v>
      </c>
      <c r="W9297">
        <v>0</v>
      </c>
      <c r="X9297">
        <v>47.763002353763987</v>
      </c>
      <c r="Y9297">
        <v>0</v>
      </c>
      <c r="Z9297">
        <v>11.409906180753916</v>
      </c>
      <c r="AA9297">
        <v>0</v>
      </c>
      <c r="AB9297">
        <v>18.812010533022512</v>
      </c>
      <c r="AC9297">
        <v>0</v>
      </c>
      <c r="AD9297">
        <v>0</v>
      </c>
      <c r="AE9297">
        <v>77.984919067540417</v>
      </c>
    </row>
    <row r="9298" spans="1:31" x14ac:dyDescent="0.3">
      <c r="A9298">
        <v>2663084</v>
      </c>
      <c r="B9298">
        <v>1</v>
      </c>
      <c r="C9298" t="s">
        <v>81</v>
      </c>
      <c r="D9298" t="s">
        <v>128</v>
      </c>
      <c r="E9298" t="s">
        <v>152</v>
      </c>
      <c r="F9298" t="s">
        <v>20428</v>
      </c>
      <c r="G9298" t="s">
        <v>191</v>
      </c>
      <c r="H9298" t="s">
        <v>135</v>
      </c>
      <c r="I9298" t="s">
        <v>136</v>
      </c>
      <c r="J9298" t="s">
        <v>137</v>
      </c>
      <c r="K9298" t="s">
        <v>138</v>
      </c>
      <c r="L9298" t="s">
        <v>25161</v>
      </c>
      <c r="M9298" t="s">
        <v>25162</v>
      </c>
      <c r="N9298">
        <v>2.247222222</v>
      </c>
      <c r="O9298">
        <v>0</v>
      </c>
      <c r="P9298">
        <v>11</v>
      </c>
      <c r="Q9298">
        <v>0</v>
      </c>
      <c r="R9298">
        <v>13</v>
      </c>
      <c r="S9298">
        <v>0</v>
      </c>
      <c r="T9298">
        <v>5</v>
      </c>
      <c r="U9298">
        <v>0</v>
      </c>
      <c r="V9298">
        <v>0</v>
      </c>
      <c r="W9298">
        <v>0</v>
      </c>
      <c r="X9298">
        <v>8.5367858661138261</v>
      </c>
      <c r="Y9298">
        <v>0</v>
      </c>
      <c r="Z9298">
        <v>22.48179668657642</v>
      </c>
      <c r="AA9298">
        <v>0</v>
      </c>
      <c r="AB9298">
        <v>32.052157662352627</v>
      </c>
      <c r="AC9298">
        <v>0</v>
      </c>
      <c r="AD9298">
        <v>0</v>
      </c>
      <c r="AE9298">
        <v>63.070740215042875</v>
      </c>
    </row>
    <row r="9299" spans="1:31" x14ac:dyDescent="0.3">
      <c r="A9299">
        <v>2663582</v>
      </c>
      <c r="B9299">
        <v>1</v>
      </c>
      <c r="C9299" t="s">
        <v>80</v>
      </c>
      <c r="D9299" t="s">
        <v>103</v>
      </c>
      <c r="E9299" t="s">
        <v>141</v>
      </c>
      <c r="F9299" t="s">
        <v>25163</v>
      </c>
      <c r="G9299" t="s">
        <v>562</v>
      </c>
      <c r="H9299" t="s">
        <v>144</v>
      </c>
      <c r="I9299" t="s">
        <v>241</v>
      </c>
      <c r="J9299" t="s">
        <v>137</v>
      </c>
      <c r="K9299" t="s">
        <v>138</v>
      </c>
      <c r="L9299" t="s">
        <v>25164</v>
      </c>
      <c r="M9299" t="s">
        <v>25165</v>
      </c>
      <c r="N9299">
        <v>1.1944444E-2</v>
      </c>
      <c r="O9299">
        <v>0</v>
      </c>
      <c r="P9299">
        <v>3438</v>
      </c>
      <c r="Q9299">
        <v>0</v>
      </c>
      <c r="R9299">
        <v>40</v>
      </c>
      <c r="S9299">
        <v>1</v>
      </c>
      <c r="T9299">
        <v>290</v>
      </c>
      <c r="U9299">
        <v>0</v>
      </c>
      <c r="V9299">
        <v>0</v>
      </c>
      <c r="W9299">
        <v>0</v>
      </c>
      <c r="X9299">
        <v>14.301114813775364</v>
      </c>
      <c r="Y9299">
        <v>0</v>
      </c>
      <c r="Z9299">
        <v>2.6751820772022747</v>
      </c>
      <c r="AA9299">
        <v>0.61586857740312662</v>
      </c>
      <c r="AB9299">
        <v>6.6041129648502048</v>
      </c>
      <c r="AC9299">
        <v>0</v>
      </c>
      <c r="AD9299">
        <v>0</v>
      </c>
      <c r="AE9299">
        <v>24.196278433230972</v>
      </c>
    </row>
    <row r="9300" spans="1:31" x14ac:dyDescent="0.3">
      <c r="A9300">
        <v>2663634</v>
      </c>
      <c r="B9300">
        <v>1</v>
      </c>
      <c r="C9300" t="s">
        <v>80</v>
      </c>
      <c r="D9300" t="s">
        <v>95</v>
      </c>
      <c r="E9300" t="s">
        <v>165</v>
      </c>
      <c r="F9300" t="s">
        <v>25166</v>
      </c>
      <c r="G9300" t="s">
        <v>154</v>
      </c>
      <c r="H9300" t="s">
        <v>135</v>
      </c>
      <c r="I9300" t="s">
        <v>136</v>
      </c>
      <c r="J9300" t="s">
        <v>137</v>
      </c>
      <c r="K9300" t="s">
        <v>138</v>
      </c>
      <c r="L9300" t="s">
        <v>25167</v>
      </c>
      <c r="M9300" t="s">
        <v>25168</v>
      </c>
      <c r="N9300">
        <v>1.980555555</v>
      </c>
      <c r="O9300">
        <v>0</v>
      </c>
      <c r="P9300">
        <v>114</v>
      </c>
      <c r="Q9300">
        <v>0</v>
      </c>
      <c r="R9300">
        <v>0</v>
      </c>
      <c r="S9300">
        <v>0</v>
      </c>
      <c r="T9300">
        <v>2</v>
      </c>
      <c r="U9300">
        <v>0</v>
      </c>
      <c r="V9300">
        <v>0</v>
      </c>
      <c r="W9300">
        <v>0</v>
      </c>
      <c r="X9300">
        <v>66.435644378954919</v>
      </c>
      <c r="Y9300">
        <v>0</v>
      </c>
      <c r="Z9300">
        <v>0</v>
      </c>
      <c r="AA9300">
        <v>0</v>
      </c>
      <c r="AB9300">
        <v>0.3636092274663657</v>
      </c>
      <c r="AC9300">
        <v>0</v>
      </c>
      <c r="AD9300">
        <v>0</v>
      </c>
      <c r="AE9300">
        <v>66.799253606421289</v>
      </c>
    </row>
    <row r="9301" spans="1:31" x14ac:dyDescent="0.3">
      <c r="A9301">
        <v>2663611</v>
      </c>
      <c r="B9301">
        <v>1</v>
      </c>
      <c r="C9301" t="s">
        <v>80</v>
      </c>
      <c r="D9301" t="s">
        <v>94</v>
      </c>
      <c r="E9301" t="s">
        <v>194</v>
      </c>
      <c r="F9301" t="s">
        <v>25169</v>
      </c>
      <c r="G9301" t="s">
        <v>149</v>
      </c>
      <c r="H9301" t="s">
        <v>144</v>
      </c>
      <c r="I9301" t="s">
        <v>136</v>
      </c>
      <c r="J9301" t="s">
        <v>137</v>
      </c>
      <c r="K9301" t="s">
        <v>138</v>
      </c>
      <c r="L9301" t="s">
        <v>25119</v>
      </c>
      <c r="M9301" t="s">
        <v>25170</v>
      </c>
      <c r="N9301">
        <v>0.191111111</v>
      </c>
      <c r="O9301">
        <v>4</v>
      </c>
      <c r="P9301">
        <v>2161</v>
      </c>
      <c r="Q9301">
        <v>25</v>
      </c>
      <c r="R9301">
        <v>20</v>
      </c>
      <c r="S9301">
        <v>16</v>
      </c>
      <c r="T9301">
        <v>189</v>
      </c>
      <c r="U9301">
        <v>0</v>
      </c>
      <c r="V9301">
        <v>0</v>
      </c>
      <c r="W9301">
        <v>0.16520600857248002</v>
      </c>
      <c r="X9301">
        <v>43.906887757899973</v>
      </c>
      <c r="Y9301">
        <v>13.14174398849182</v>
      </c>
      <c r="Z9301">
        <v>2.4177779031154634</v>
      </c>
      <c r="AA9301">
        <v>7.1849195275342765</v>
      </c>
      <c r="AB9301">
        <v>16.699384690744324</v>
      </c>
      <c r="AC9301">
        <v>0</v>
      </c>
      <c r="AD9301">
        <v>0</v>
      </c>
      <c r="AE9301">
        <v>83.515919876358339</v>
      </c>
    </row>
    <row r="9302" spans="1:31" x14ac:dyDescent="0.3">
      <c r="A9302">
        <v>2663471</v>
      </c>
      <c r="B9302">
        <v>1</v>
      </c>
      <c r="C9302" t="s">
        <v>80</v>
      </c>
      <c r="D9302" t="s">
        <v>103</v>
      </c>
      <c r="E9302" t="s">
        <v>141</v>
      </c>
      <c r="F9302" t="s">
        <v>25171</v>
      </c>
      <c r="G9302" t="s">
        <v>161</v>
      </c>
      <c r="H9302" t="s">
        <v>144</v>
      </c>
      <c r="I9302" t="s">
        <v>136</v>
      </c>
      <c r="J9302" t="s">
        <v>137</v>
      </c>
      <c r="K9302" t="s">
        <v>162</v>
      </c>
      <c r="L9302" t="s">
        <v>25172</v>
      </c>
      <c r="M9302" t="s">
        <v>25173</v>
      </c>
      <c r="N9302">
        <v>2.1775000000000002</v>
      </c>
      <c r="O9302">
        <v>0</v>
      </c>
      <c r="P9302">
        <v>3867</v>
      </c>
      <c r="Q9302">
        <v>0</v>
      </c>
      <c r="R9302">
        <v>40</v>
      </c>
      <c r="S9302">
        <v>1</v>
      </c>
      <c r="T9302">
        <v>312</v>
      </c>
      <c r="U9302">
        <v>0</v>
      </c>
      <c r="V9302">
        <v>0</v>
      </c>
      <c r="W9302">
        <v>0</v>
      </c>
      <c r="X9302">
        <v>2911.6168686485735</v>
      </c>
      <c r="Y9302">
        <v>0</v>
      </c>
      <c r="Z9302">
        <v>484.38610707490443</v>
      </c>
      <c r="AA9302">
        <v>129.35251308923313</v>
      </c>
      <c r="AB9302">
        <v>1723.7653646505496</v>
      </c>
      <c r="AC9302">
        <v>0</v>
      </c>
      <c r="AD9302">
        <v>0</v>
      </c>
      <c r="AE9302">
        <v>5249.1208534632606</v>
      </c>
    </row>
    <row r="9303" spans="1:31" x14ac:dyDescent="0.3">
      <c r="A9303">
        <v>2663319</v>
      </c>
      <c r="B9303">
        <v>1</v>
      </c>
      <c r="C9303" t="s">
        <v>81</v>
      </c>
      <c r="D9303" t="s">
        <v>112</v>
      </c>
      <c r="E9303" t="s">
        <v>147</v>
      </c>
      <c r="F9303" t="s">
        <v>6834</v>
      </c>
      <c r="G9303" t="s">
        <v>149</v>
      </c>
      <c r="H9303" t="s">
        <v>144</v>
      </c>
      <c r="I9303" t="s">
        <v>136</v>
      </c>
      <c r="J9303" t="s">
        <v>137</v>
      </c>
      <c r="K9303" t="s">
        <v>138</v>
      </c>
      <c r="L9303" t="s">
        <v>25174</v>
      </c>
      <c r="M9303" t="s">
        <v>25175</v>
      </c>
      <c r="N9303">
        <v>1.2111111109999999</v>
      </c>
      <c r="O9303">
        <v>4</v>
      </c>
      <c r="P9303">
        <v>1652</v>
      </c>
      <c r="Q9303">
        <v>219</v>
      </c>
      <c r="R9303">
        <v>86</v>
      </c>
      <c r="S9303">
        <v>21</v>
      </c>
      <c r="T9303">
        <v>165</v>
      </c>
      <c r="U9303">
        <v>2</v>
      </c>
      <c r="V9303">
        <v>1</v>
      </c>
      <c r="W9303">
        <v>1.3566516678933331</v>
      </c>
      <c r="X9303">
        <v>375.14202969353045</v>
      </c>
      <c r="Y9303">
        <v>527.56027024788784</v>
      </c>
      <c r="Z9303">
        <v>157.52875456390163</v>
      </c>
      <c r="AA9303">
        <v>157.73495495236679</v>
      </c>
      <c r="AB9303">
        <v>104.65796677007913</v>
      </c>
      <c r="AC9303">
        <v>111.08881002336668</v>
      </c>
      <c r="AD9303">
        <v>1.5194736995098945</v>
      </c>
      <c r="AE9303">
        <v>1436.5889116185358</v>
      </c>
    </row>
    <row r="9304" spans="1:31" x14ac:dyDescent="0.3">
      <c r="A9304">
        <v>2663511</v>
      </c>
      <c r="B9304">
        <v>1</v>
      </c>
      <c r="C9304" t="s">
        <v>81</v>
      </c>
      <c r="D9304" t="s">
        <v>113</v>
      </c>
      <c r="E9304" t="s">
        <v>141</v>
      </c>
      <c r="F9304" t="s">
        <v>25176</v>
      </c>
      <c r="G9304" t="s">
        <v>143</v>
      </c>
      <c r="H9304" t="s">
        <v>144</v>
      </c>
      <c r="I9304" t="s">
        <v>136</v>
      </c>
      <c r="J9304" t="s">
        <v>137</v>
      </c>
      <c r="K9304" t="s">
        <v>138</v>
      </c>
      <c r="L9304" t="s">
        <v>25177</v>
      </c>
      <c r="M9304" t="s">
        <v>25178</v>
      </c>
      <c r="N9304">
        <v>2.650555555</v>
      </c>
      <c r="O9304">
        <v>0</v>
      </c>
      <c r="P9304">
        <v>50</v>
      </c>
      <c r="Q9304">
        <v>0</v>
      </c>
      <c r="R9304">
        <v>14</v>
      </c>
      <c r="S9304">
        <v>0</v>
      </c>
      <c r="T9304">
        <v>4</v>
      </c>
      <c r="U9304">
        <v>0</v>
      </c>
      <c r="V9304">
        <v>0</v>
      </c>
      <c r="W9304">
        <v>0</v>
      </c>
      <c r="X9304">
        <v>54.534768771978804</v>
      </c>
      <c r="Y9304">
        <v>0</v>
      </c>
      <c r="Z9304">
        <v>80.482721877965034</v>
      </c>
      <c r="AA9304">
        <v>0</v>
      </c>
      <c r="AB9304">
        <v>40.914598104339241</v>
      </c>
      <c r="AC9304">
        <v>0</v>
      </c>
      <c r="AD9304">
        <v>0</v>
      </c>
      <c r="AE9304">
        <v>175.93208875428309</v>
      </c>
    </row>
    <row r="9305" spans="1:31" x14ac:dyDescent="0.3">
      <c r="A9305">
        <v>2663697</v>
      </c>
      <c r="B9305">
        <v>1</v>
      </c>
      <c r="C9305" t="s">
        <v>80</v>
      </c>
      <c r="D9305" t="s">
        <v>110</v>
      </c>
      <c r="E9305" t="s">
        <v>165</v>
      </c>
      <c r="F9305" t="s">
        <v>25179</v>
      </c>
      <c r="G9305" t="s">
        <v>224</v>
      </c>
      <c r="H9305" t="s">
        <v>135</v>
      </c>
      <c r="I9305" t="s">
        <v>136</v>
      </c>
      <c r="J9305" t="s">
        <v>137</v>
      </c>
      <c r="K9305" t="s">
        <v>138</v>
      </c>
      <c r="L9305" t="s">
        <v>25180</v>
      </c>
      <c r="M9305" t="s">
        <v>25181</v>
      </c>
      <c r="N9305">
        <v>1.007222222</v>
      </c>
      <c r="O9305">
        <v>0</v>
      </c>
      <c r="P9305">
        <v>73</v>
      </c>
      <c r="Q9305">
        <v>0</v>
      </c>
      <c r="R9305">
        <v>0</v>
      </c>
      <c r="S9305">
        <v>0</v>
      </c>
      <c r="T9305">
        <v>1</v>
      </c>
      <c r="U9305">
        <v>0</v>
      </c>
      <c r="V9305">
        <v>0</v>
      </c>
      <c r="W9305">
        <v>0</v>
      </c>
      <c r="X9305">
        <v>18.894605007652217</v>
      </c>
      <c r="Y9305">
        <v>0</v>
      </c>
      <c r="Z9305">
        <v>0</v>
      </c>
      <c r="AA9305">
        <v>0</v>
      </c>
      <c r="AB9305">
        <v>8.5079155165809162E-2</v>
      </c>
      <c r="AC9305">
        <v>0</v>
      </c>
      <c r="AD9305">
        <v>0</v>
      </c>
      <c r="AE9305">
        <v>18.979684162818025</v>
      </c>
    </row>
    <row r="9306" spans="1:31" x14ac:dyDescent="0.3">
      <c r="A9306">
        <v>2663156</v>
      </c>
      <c r="B9306">
        <v>1</v>
      </c>
      <c r="C9306" t="s">
        <v>80</v>
      </c>
      <c r="D9306" t="s">
        <v>90</v>
      </c>
      <c r="E9306" t="s">
        <v>141</v>
      </c>
      <c r="F9306" t="s">
        <v>25182</v>
      </c>
      <c r="G9306" t="s">
        <v>220</v>
      </c>
      <c r="H9306" t="s">
        <v>144</v>
      </c>
      <c r="I9306" t="s">
        <v>136</v>
      </c>
      <c r="J9306" t="s">
        <v>137</v>
      </c>
      <c r="K9306" t="s">
        <v>162</v>
      </c>
      <c r="L9306" t="s">
        <v>25183</v>
      </c>
      <c r="M9306" t="s">
        <v>25184</v>
      </c>
      <c r="N9306">
        <v>4.8908333329999998</v>
      </c>
      <c r="O9306">
        <v>0</v>
      </c>
      <c r="P9306">
        <v>959</v>
      </c>
      <c r="Q9306">
        <v>0</v>
      </c>
      <c r="R9306">
        <v>0</v>
      </c>
      <c r="S9306">
        <v>0</v>
      </c>
      <c r="T9306">
        <v>41</v>
      </c>
      <c r="U9306">
        <v>0</v>
      </c>
      <c r="V9306">
        <v>0</v>
      </c>
      <c r="W9306">
        <v>0</v>
      </c>
      <c r="X9306">
        <v>1264.8150036525565</v>
      </c>
      <c r="Y9306">
        <v>0</v>
      </c>
      <c r="Z9306">
        <v>0</v>
      </c>
      <c r="AA9306">
        <v>0</v>
      </c>
      <c r="AB9306">
        <v>398.34603165967224</v>
      </c>
      <c r="AC9306">
        <v>0</v>
      </c>
      <c r="AD9306">
        <v>0</v>
      </c>
      <c r="AE9306">
        <v>1663.1610353122287</v>
      </c>
    </row>
    <row r="9307" spans="1:31" x14ac:dyDescent="0.3">
      <c r="A9307">
        <v>2663402</v>
      </c>
      <c r="B9307">
        <v>1</v>
      </c>
      <c r="C9307" t="s">
        <v>80</v>
      </c>
      <c r="D9307" t="s">
        <v>104</v>
      </c>
      <c r="E9307" t="s">
        <v>152</v>
      </c>
      <c r="F9307" t="s">
        <v>8136</v>
      </c>
      <c r="G9307" t="s">
        <v>191</v>
      </c>
      <c r="H9307" t="s">
        <v>135</v>
      </c>
      <c r="I9307" t="s">
        <v>136</v>
      </c>
      <c r="J9307" t="s">
        <v>137</v>
      </c>
      <c r="K9307" t="s">
        <v>138</v>
      </c>
      <c r="L9307" t="s">
        <v>25185</v>
      </c>
      <c r="M9307" t="s">
        <v>25186</v>
      </c>
      <c r="N9307">
        <v>3.664722222</v>
      </c>
      <c r="O9307">
        <v>0</v>
      </c>
      <c r="P9307">
        <v>0</v>
      </c>
      <c r="Q9307">
        <v>0</v>
      </c>
      <c r="R9307">
        <v>13</v>
      </c>
      <c r="S9307">
        <v>0</v>
      </c>
      <c r="T9307">
        <v>2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90.295337205015699</v>
      </c>
      <c r="AA9307">
        <v>0</v>
      </c>
      <c r="AB9307">
        <v>16.483114222563074</v>
      </c>
      <c r="AC9307">
        <v>0</v>
      </c>
      <c r="AD9307">
        <v>0</v>
      </c>
      <c r="AE9307">
        <v>106.77845142757877</v>
      </c>
    </row>
    <row r="9308" spans="1:31" x14ac:dyDescent="0.3">
      <c r="A9308">
        <v>2663070</v>
      </c>
      <c r="B9308">
        <v>1</v>
      </c>
      <c r="C9308" t="s">
        <v>80</v>
      </c>
      <c r="D9308" t="s">
        <v>110</v>
      </c>
      <c r="E9308" t="s">
        <v>132</v>
      </c>
      <c r="F9308" t="s">
        <v>25187</v>
      </c>
      <c r="G9308" t="s">
        <v>268</v>
      </c>
      <c r="H9308" t="s">
        <v>135</v>
      </c>
      <c r="I9308" t="s">
        <v>136</v>
      </c>
      <c r="J9308" t="s">
        <v>137</v>
      </c>
      <c r="K9308" t="s">
        <v>138</v>
      </c>
      <c r="L9308" t="s">
        <v>25188</v>
      </c>
      <c r="M9308" t="s">
        <v>25189</v>
      </c>
      <c r="N9308">
        <v>2.0680555549999999</v>
      </c>
      <c r="O9308">
        <v>0</v>
      </c>
      <c r="P9308">
        <v>1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0.53256723814166662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0.53256723814166662</v>
      </c>
    </row>
    <row r="9309" spans="1:31" x14ac:dyDescent="0.3">
      <c r="A9309">
        <v>2663262</v>
      </c>
      <c r="B9309">
        <v>1</v>
      </c>
      <c r="C9309" t="s">
        <v>81</v>
      </c>
      <c r="D9309" t="s">
        <v>113</v>
      </c>
      <c r="E9309" t="s">
        <v>141</v>
      </c>
      <c r="F9309" t="s">
        <v>25190</v>
      </c>
      <c r="G9309" t="s">
        <v>143</v>
      </c>
      <c r="H9309" t="s">
        <v>144</v>
      </c>
      <c r="I9309" t="s">
        <v>136</v>
      </c>
      <c r="J9309" t="s">
        <v>137</v>
      </c>
      <c r="K9309" t="s">
        <v>138</v>
      </c>
      <c r="L9309" t="s">
        <v>25191</v>
      </c>
      <c r="M9309" t="s">
        <v>25192</v>
      </c>
      <c r="N9309">
        <v>5.7024999999999997</v>
      </c>
      <c r="O9309">
        <v>0</v>
      </c>
      <c r="P9309">
        <v>0</v>
      </c>
      <c r="Q9309">
        <v>2</v>
      </c>
      <c r="R9309">
        <v>59</v>
      </c>
      <c r="S9309">
        <v>1</v>
      </c>
      <c r="T9309">
        <v>1</v>
      </c>
      <c r="U9309">
        <v>0</v>
      </c>
      <c r="V9309">
        <v>0</v>
      </c>
      <c r="W9309">
        <v>0</v>
      </c>
      <c r="X9309">
        <v>0</v>
      </c>
      <c r="Y9309">
        <v>184.7968555225749</v>
      </c>
      <c r="Z9309">
        <v>1336.9870011748426</v>
      </c>
      <c r="AA9309">
        <v>131.27156440849322</v>
      </c>
      <c r="AB9309">
        <v>9.0024766934185898</v>
      </c>
      <c r="AC9309">
        <v>0</v>
      </c>
      <c r="AD9309">
        <v>0</v>
      </c>
      <c r="AE9309">
        <v>1662.0578977993293</v>
      </c>
    </row>
    <row r="9310" spans="1:31" x14ac:dyDescent="0.3">
      <c r="A9310">
        <v>2663548</v>
      </c>
      <c r="B9310">
        <v>1</v>
      </c>
      <c r="C9310" t="s">
        <v>80</v>
      </c>
      <c r="D9310" t="s">
        <v>97</v>
      </c>
      <c r="E9310" t="s">
        <v>165</v>
      </c>
      <c r="F9310" t="s">
        <v>25193</v>
      </c>
      <c r="G9310" t="s">
        <v>4863</v>
      </c>
      <c r="H9310" t="s">
        <v>135</v>
      </c>
      <c r="I9310" t="s">
        <v>136</v>
      </c>
      <c r="J9310" t="s">
        <v>137</v>
      </c>
      <c r="K9310" t="s">
        <v>138</v>
      </c>
      <c r="L9310" t="s">
        <v>25194</v>
      </c>
      <c r="M9310" t="s">
        <v>25195</v>
      </c>
      <c r="N9310">
        <v>2.6430555550000001</v>
      </c>
      <c r="O9310">
        <v>0</v>
      </c>
      <c r="P9310">
        <v>125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116.51992883835894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116.51992883835894</v>
      </c>
    </row>
    <row r="9311" spans="1:31" x14ac:dyDescent="0.3">
      <c r="A9311">
        <v>2663073</v>
      </c>
      <c r="B9311">
        <v>1</v>
      </c>
      <c r="C9311" t="s">
        <v>80</v>
      </c>
      <c r="D9311" t="s">
        <v>97</v>
      </c>
      <c r="E9311" t="s">
        <v>165</v>
      </c>
      <c r="F9311" t="s">
        <v>25196</v>
      </c>
      <c r="G9311" t="s">
        <v>224</v>
      </c>
      <c r="H9311" t="s">
        <v>135</v>
      </c>
      <c r="I9311" t="s">
        <v>136</v>
      </c>
      <c r="J9311" t="s">
        <v>137</v>
      </c>
      <c r="K9311" t="s">
        <v>138</v>
      </c>
      <c r="L9311" t="s">
        <v>25197</v>
      </c>
      <c r="M9311" t="s">
        <v>25198</v>
      </c>
      <c r="N9311">
        <v>1.444722222</v>
      </c>
      <c r="O9311">
        <v>0</v>
      </c>
      <c r="P9311">
        <v>55</v>
      </c>
      <c r="Q9311">
        <v>0</v>
      </c>
      <c r="R9311">
        <v>0</v>
      </c>
      <c r="S9311">
        <v>0</v>
      </c>
      <c r="T9311">
        <v>8</v>
      </c>
      <c r="U9311">
        <v>0</v>
      </c>
      <c r="V9311">
        <v>0</v>
      </c>
      <c r="W9311">
        <v>0</v>
      </c>
      <c r="X9311">
        <v>19.470310965478756</v>
      </c>
      <c r="Y9311">
        <v>0</v>
      </c>
      <c r="Z9311">
        <v>0</v>
      </c>
      <c r="AA9311">
        <v>0</v>
      </c>
      <c r="AB9311">
        <v>28.44398022022451</v>
      </c>
      <c r="AC9311">
        <v>0</v>
      </c>
      <c r="AD9311">
        <v>0</v>
      </c>
      <c r="AE9311">
        <v>47.914291185703263</v>
      </c>
    </row>
    <row r="9312" spans="1:31" x14ac:dyDescent="0.3">
      <c r="A9312">
        <v>2663571</v>
      </c>
      <c r="B9312">
        <v>1</v>
      </c>
      <c r="C9312" t="s">
        <v>80</v>
      </c>
      <c r="D9312" t="s">
        <v>94</v>
      </c>
      <c r="E9312" t="s">
        <v>141</v>
      </c>
      <c r="F9312" t="s">
        <v>25199</v>
      </c>
      <c r="G9312" t="s">
        <v>183</v>
      </c>
      <c r="H9312" t="s">
        <v>144</v>
      </c>
      <c r="I9312" t="s">
        <v>136</v>
      </c>
      <c r="J9312" t="s">
        <v>137</v>
      </c>
      <c r="K9312" t="s">
        <v>138</v>
      </c>
      <c r="L9312" t="s">
        <v>25200</v>
      </c>
      <c r="M9312" t="s">
        <v>25201</v>
      </c>
      <c r="N9312">
        <v>1.5433333330000001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8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9.1609497459580105</v>
      </c>
      <c r="AC9312">
        <v>0</v>
      </c>
      <c r="AD9312">
        <v>0</v>
      </c>
      <c r="AE9312">
        <v>9.1609497459580105</v>
      </c>
    </row>
    <row r="9313" spans="1:31" x14ac:dyDescent="0.3">
      <c r="A9313">
        <v>2663178</v>
      </c>
      <c r="B9313">
        <v>2</v>
      </c>
      <c r="C9313" t="s">
        <v>80</v>
      </c>
      <c r="D9313" t="s">
        <v>85</v>
      </c>
      <c r="E9313" t="s">
        <v>152</v>
      </c>
      <c r="F9313" t="s">
        <v>25202</v>
      </c>
      <c r="G9313" t="s">
        <v>161</v>
      </c>
      <c r="H9313" t="s">
        <v>135</v>
      </c>
      <c r="I9313" t="s">
        <v>136</v>
      </c>
      <c r="J9313" t="s">
        <v>137</v>
      </c>
      <c r="K9313" t="s">
        <v>162</v>
      </c>
      <c r="L9313" t="s">
        <v>10576</v>
      </c>
      <c r="M9313" t="s">
        <v>25203</v>
      </c>
      <c r="N9313">
        <v>1.4544444439999999</v>
      </c>
      <c r="O9313">
        <v>0</v>
      </c>
      <c r="P9313">
        <v>599</v>
      </c>
      <c r="Q9313">
        <v>0</v>
      </c>
      <c r="R9313">
        <v>0</v>
      </c>
      <c r="S9313">
        <v>0</v>
      </c>
      <c r="T9313">
        <v>83</v>
      </c>
      <c r="U9313">
        <v>0</v>
      </c>
      <c r="V9313">
        <v>0</v>
      </c>
      <c r="W9313">
        <v>0</v>
      </c>
      <c r="X9313">
        <v>295.00862150538677</v>
      </c>
      <c r="Y9313">
        <v>0</v>
      </c>
      <c r="Z9313">
        <v>0</v>
      </c>
      <c r="AA9313">
        <v>0</v>
      </c>
      <c r="AB9313">
        <v>161.5586812245665</v>
      </c>
      <c r="AC9313">
        <v>0</v>
      </c>
      <c r="AD9313">
        <v>0</v>
      </c>
      <c r="AE9313">
        <v>456.56730272995327</v>
      </c>
    </row>
    <row r="9314" spans="1:31" x14ac:dyDescent="0.3">
      <c r="A9314">
        <v>2663534</v>
      </c>
      <c r="B9314">
        <v>1</v>
      </c>
      <c r="C9314" t="s">
        <v>80</v>
      </c>
      <c r="D9314" t="s">
        <v>106</v>
      </c>
      <c r="E9314" t="s">
        <v>147</v>
      </c>
      <c r="F9314" t="s">
        <v>512</v>
      </c>
      <c r="G9314" t="s">
        <v>1651</v>
      </c>
      <c r="H9314" t="s">
        <v>144</v>
      </c>
      <c r="I9314" t="s">
        <v>136</v>
      </c>
      <c r="J9314" t="s">
        <v>137</v>
      </c>
      <c r="K9314" t="s">
        <v>138</v>
      </c>
      <c r="L9314" t="s">
        <v>25204</v>
      </c>
      <c r="M9314" t="s">
        <v>25205</v>
      </c>
      <c r="N9314">
        <v>4.193888888</v>
      </c>
      <c r="O9314">
        <v>0</v>
      </c>
      <c r="P9314">
        <v>0</v>
      </c>
      <c r="Q9314">
        <v>10</v>
      </c>
      <c r="R9314">
        <v>68</v>
      </c>
      <c r="S9314">
        <v>4</v>
      </c>
      <c r="T9314">
        <v>7</v>
      </c>
      <c r="U9314">
        <v>0</v>
      </c>
      <c r="V9314">
        <v>0</v>
      </c>
      <c r="W9314">
        <v>0</v>
      </c>
      <c r="X9314">
        <v>0</v>
      </c>
      <c r="Y9314">
        <v>209.9097542452291</v>
      </c>
      <c r="Z9314">
        <v>1509.439076561066</v>
      </c>
      <c r="AA9314">
        <v>258.50141145731544</v>
      </c>
      <c r="AB9314">
        <v>148.92356561982629</v>
      </c>
      <c r="AC9314">
        <v>0</v>
      </c>
      <c r="AD9314">
        <v>0</v>
      </c>
      <c r="AE9314">
        <v>2126.7738078834368</v>
      </c>
    </row>
    <row r="9315" spans="1:31" x14ac:dyDescent="0.3">
      <c r="A9315">
        <v>2663093</v>
      </c>
      <c r="B9315">
        <v>1</v>
      </c>
      <c r="C9315" t="s">
        <v>80</v>
      </c>
      <c r="D9315" t="s">
        <v>104</v>
      </c>
      <c r="E9315" t="s">
        <v>141</v>
      </c>
      <c r="F9315" t="s">
        <v>25206</v>
      </c>
      <c r="G9315" t="s">
        <v>149</v>
      </c>
      <c r="H9315" t="s">
        <v>144</v>
      </c>
      <c r="I9315" t="s">
        <v>136</v>
      </c>
      <c r="J9315" t="s">
        <v>137</v>
      </c>
      <c r="K9315" t="s">
        <v>138</v>
      </c>
      <c r="L9315" t="s">
        <v>25207</v>
      </c>
      <c r="M9315" t="s">
        <v>25208</v>
      </c>
      <c r="N9315">
        <v>0.13527777699999999</v>
      </c>
      <c r="O9315">
        <v>3</v>
      </c>
      <c r="P9315">
        <v>2972</v>
      </c>
      <c r="Q9315">
        <v>17</v>
      </c>
      <c r="R9315">
        <v>235</v>
      </c>
      <c r="S9315">
        <v>4</v>
      </c>
      <c r="T9315">
        <v>273</v>
      </c>
      <c r="U9315">
        <v>3</v>
      </c>
      <c r="V9315">
        <v>0</v>
      </c>
      <c r="W9315">
        <v>2.1491416574250231</v>
      </c>
      <c r="X9315">
        <v>87.701481447803772</v>
      </c>
      <c r="Y9315">
        <v>1.8579938649960241</v>
      </c>
      <c r="Z9315">
        <v>21.91158739064673</v>
      </c>
      <c r="AA9315">
        <v>9.4906647638338768</v>
      </c>
      <c r="AB9315">
        <v>47.14593982541404</v>
      </c>
      <c r="AC9315">
        <v>65.767589633608395</v>
      </c>
      <c r="AD9315">
        <v>0</v>
      </c>
      <c r="AE9315">
        <v>236.02439858372784</v>
      </c>
    </row>
    <row r="9316" spans="1:31" x14ac:dyDescent="0.3">
      <c r="A9316">
        <v>2663236</v>
      </c>
      <c r="B9316">
        <v>1</v>
      </c>
      <c r="C9316" t="s">
        <v>81</v>
      </c>
      <c r="D9316" t="s">
        <v>116</v>
      </c>
      <c r="E9316" t="s">
        <v>147</v>
      </c>
      <c r="F9316" t="s">
        <v>25209</v>
      </c>
      <c r="G9316" t="s">
        <v>220</v>
      </c>
      <c r="H9316" t="s">
        <v>144</v>
      </c>
      <c r="I9316" t="s">
        <v>136</v>
      </c>
      <c r="J9316" t="s">
        <v>137</v>
      </c>
      <c r="K9316" t="s">
        <v>162</v>
      </c>
      <c r="L9316" t="s">
        <v>25210</v>
      </c>
      <c r="M9316" t="s">
        <v>25211</v>
      </c>
      <c r="N9316">
        <v>0.88972222199999995</v>
      </c>
      <c r="O9316">
        <v>2</v>
      </c>
      <c r="P9316">
        <v>402</v>
      </c>
      <c r="Q9316">
        <v>6</v>
      </c>
      <c r="R9316">
        <v>1</v>
      </c>
      <c r="S9316">
        <v>3</v>
      </c>
      <c r="T9316">
        <v>14</v>
      </c>
      <c r="U9316">
        <v>0</v>
      </c>
      <c r="V9316">
        <v>0</v>
      </c>
      <c r="W9316">
        <v>2.4498389959836877</v>
      </c>
      <c r="X9316">
        <v>43.711850110113801</v>
      </c>
      <c r="Y9316">
        <v>64.726529708846257</v>
      </c>
      <c r="Z9316">
        <v>0</v>
      </c>
      <c r="AA9316">
        <v>7.1266793416522614</v>
      </c>
      <c r="AB9316">
        <v>5.7027824279238208</v>
      </c>
      <c r="AC9316">
        <v>0</v>
      </c>
      <c r="AD9316">
        <v>0</v>
      </c>
      <c r="AE9316">
        <v>123.71768058451983</v>
      </c>
    </row>
    <row r="9317" spans="1:31" x14ac:dyDescent="0.3">
      <c r="A9317">
        <v>2663136</v>
      </c>
      <c r="B9317">
        <v>1</v>
      </c>
      <c r="C9317" t="s">
        <v>80</v>
      </c>
      <c r="D9317" t="s">
        <v>96</v>
      </c>
      <c r="E9317" t="s">
        <v>194</v>
      </c>
      <c r="F9317" t="s">
        <v>25212</v>
      </c>
      <c r="G9317" t="s">
        <v>220</v>
      </c>
      <c r="H9317" t="s">
        <v>144</v>
      </c>
      <c r="I9317" t="s">
        <v>136</v>
      </c>
      <c r="J9317" t="s">
        <v>137</v>
      </c>
      <c r="K9317" t="s">
        <v>162</v>
      </c>
      <c r="L9317" t="s">
        <v>25213</v>
      </c>
      <c r="M9317" t="s">
        <v>25214</v>
      </c>
      <c r="N9317">
        <v>1.5619444440000001</v>
      </c>
      <c r="O9317">
        <v>3</v>
      </c>
      <c r="P9317">
        <v>420</v>
      </c>
      <c r="Q9317">
        <v>3</v>
      </c>
      <c r="R9317">
        <v>54</v>
      </c>
      <c r="S9317">
        <v>2</v>
      </c>
      <c r="T9317">
        <v>27</v>
      </c>
      <c r="U9317">
        <v>0</v>
      </c>
      <c r="V9317">
        <v>1</v>
      </c>
      <c r="W9317">
        <v>41.515137213476144</v>
      </c>
      <c r="X9317">
        <v>232.57535220047893</v>
      </c>
      <c r="Y9317">
        <v>18.016232846435621</v>
      </c>
      <c r="Z9317">
        <v>44.880963696345397</v>
      </c>
      <c r="AA9317">
        <v>3.9900674146875934</v>
      </c>
      <c r="AB9317">
        <v>34.809787344894822</v>
      </c>
      <c r="AC9317">
        <v>0</v>
      </c>
      <c r="AD9317">
        <v>8.9257887913543854</v>
      </c>
      <c r="AE9317">
        <v>384.71332950767288</v>
      </c>
    </row>
    <row r="9318" spans="1:31" x14ac:dyDescent="0.3">
      <c r="A9318">
        <v>2663468</v>
      </c>
      <c r="B9318">
        <v>1</v>
      </c>
      <c r="C9318" t="s">
        <v>80</v>
      </c>
      <c r="D9318" t="s">
        <v>104</v>
      </c>
      <c r="E9318" t="s">
        <v>141</v>
      </c>
      <c r="F9318" t="s">
        <v>25215</v>
      </c>
      <c r="G9318" t="s">
        <v>1177</v>
      </c>
      <c r="H9318" t="s">
        <v>144</v>
      </c>
      <c r="I9318" t="s">
        <v>136</v>
      </c>
      <c r="J9318" t="s">
        <v>137</v>
      </c>
      <c r="K9318" t="s">
        <v>138</v>
      </c>
      <c r="L9318" t="s">
        <v>25216</v>
      </c>
      <c r="M9318" t="s">
        <v>25217</v>
      </c>
      <c r="N9318">
        <v>8.1041666659999994</v>
      </c>
      <c r="O9318">
        <v>0</v>
      </c>
      <c r="P9318">
        <v>39</v>
      </c>
      <c r="Q9318">
        <v>0</v>
      </c>
      <c r="R9318">
        <v>1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106.03426367623599</v>
      </c>
      <c r="Y9318">
        <v>0</v>
      </c>
      <c r="Z9318">
        <v>0.34147288765798006</v>
      </c>
      <c r="AA9318">
        <v>0</v>
      </c>
      <c r="AB9318">
        <v>0</v>
      </c>
      <c r="AC9318">
        <v>0</v>
      </c>
      <c r="AD9318">
        <v>0</v>
      </c>
      <c r="AE9318">
        <v>106.37573656389398</v>
      </c>
    </row>
    <row r="9319" spans="1:31" x14ac:dyDescent="0.3">
      <c r="A9319">
        <v>2663491</v>
      </c>
      <c r="B9319">
        <v>1</v>
      </c>
      <c r="C9319" t="s">
        <v>80</v>
      </c>
      <c r="D9319" t="s">
        <v>83</v>
      </c>
      <c r="E9319" t="s">
        <v>165</v>
      </c>
      <c r="F9319" t="s">
        <v>25218</v>
      </c>
      <c r="G9319" t="s">
        <v>183</v>
      </c>
      <c r="H9319" t="s">
        <v>135</v>
      </c>
      <c r="I9319" t="s">
        <v>136</v>
      </c>
      <c r="J9319" t="s">
        <v>3</v>
      </c>
      <c r="K9319" t="s">
        <v>138</v>
      </c>
      <c r="L9319" t="s">
        <v>25219</v>
      </c>
      <c r="M9319" t="s">
        <v>25220</v>
      </c>
      <c r="N9319">
        <v>2.8052777770000001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8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99.36211044148105</v>
      </c>
      <c r="AC9319">
        <v>0</v>
      </c>
      <c r="AD9319">
        <v>0</v>
      </c>
      <c r="AE9319">
        <v>99.36211044148105</v>
      </c>
    </row>
    <row r="9320" spans="1:31" x14ac:dyDescent="0.3">
      <c r="A9320">
        <v>2663299</v>
      </c>
      <c r="B9320">
        <v>1</v>
      </c>
      <c r="C9320" t="s">
        <v>80</v>
      </c>
      <c r="D9320" t="s">
        <v>97</v>
      </c>
      <c r="E9320" t="s">
        <v>132</v>
      </c>
      <c r="F9320" t="s">
        <v>25221</v>
      </c>
      <c r="G9320" t="s">
        <v>228</v>
      </c>
      <c r="H9320" t="s">
        <v>135</v>
      </c>
      <c r="I9320" t="s">
        <v>136</v>
      </c>
      <c r="J9320" t="s">
        <v>137</v>
      </c>
      <c r="K9320" t="s">
        <v>138</v>
      </c>
      <c r="L9320" t="s">
        <v>25222</v>
      </c>
      <c r="M9320" t="s">
        <v>25223</v>
      </c>
      <c r="N9320">
        <v>3.1058333330000001</v>
      </c>
      <c r="O9320">
        <v>0</v>
      </c>
      <c r="P9320">
        <v>1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0.35846981189545835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0.35846981189545835</v>
      </c>
    </row>
    <row r="9321" spans="1:31" x14ac:dyDescent="0.3">
      <c r="A9321">
        <v>2663614</v>
      </c>
      <c r="B9321">
        <v>1</v>
      </c>
      <c r="C9321" t="s">
        <v>80</v>
      </c>
      <c r="D9321" t="s">
        <v>100</v>
      </c>
      <c r="E9321" t="s">
        <v>214</v>
      </c>
      <c r="F9321" t="s">
        <v>25224</v>
      </c>
      <c r="G9321" t="s">
        <v>300</v>
      </c>
      <c r="H9321" t="s">
        <v>135</v>
      </c>
      <c r="I9321" t="s">
        <v>136</v>
      </c>
      <c r="J9321" t="s">
        <v>137</v>
      </c>
      <c r="K9321" t="s">
        <v>138</v>
      </c>
      <c r="L9321" t="s">
        <v>25225</v>
      </c>
      <c r="M9321" t="s">
        <v>25226</v>
      </c>
      <c r="N9321">
        <v>2.1491666660000002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8</v>
      </c>
      <c r="U9321">
        <v>0</v>
      </c>
      <c r="V9321">
        <v>1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35.514562820846919</v>
      </c>
      <c r="AC9321">
        <v>0</v>
      </c>
      <c r="AD9321">
        <v>49.61682300400026</v>
      </c>
      <c r="AE9321">
        <v>85.131385824847172</v>
      </c>
    </row>
    <row r="9322" spans="1:31" x14ac:dyDescent="0.3">
      <c r="A9322">
        <v>2663345</v>
      </c>
      <c r="B9322">
        <v>1</v>
      </c>
      <c r="C9322" t="s">
        <v>81</v>
      </c>
      <c r="D9322" t="s">
        <v>126</v>
      </c>
      <c r="E9322" t="s">
        <v>152</v>
      </c>
      <c r="F9322" t="s">
        <v>25227</v>
      </c>
      <c r="G9322" t="s">
        <v>191</v>
      </c>
      <c r="H9322" t="s">
        <v>135</v>
      </c>
      <c r="I9322" t="s">
        <v>136</v>
      </c>
      <c r="J9322" t="s">
        <v>137</v>
      </c>
      <c r="K9322" t="s">
        <v>138</v>
      </c>
      <c r="L9322" t="s">
        <v>25228</v>
      </c>
      <c r="M9322" t="s">
        <v>25229</v>
      </c>
      <c r="N9322">
        <v>4.5141666660000004</v>
      </c>
      <c r="O9322">
        <v>0</v>
      </c>
      <c r="P9322">
        <v>10</v>
      </c>
      <c r="Q9322">
        <v>0</v>
      </c>
      <c r="R9322">
        <v>10</v>
      </c>
      <c r="S9322">
        <v>0</v>
      </c>
      <c r="T9322">
        <v>3</v>
      </c>
      <c r="U9322">
        <v>0</v>
      </c>
      <c r="V9322">
        <v>0</v>
      </c>
      <c r="W9322">
        <v>0</v>
      </c>
      <c r="X9322">
        <v>14.613931640852854</v>
      </c>
      <c r="Y9322">
        <v>0</v>
      </c>
      <c r="Z9322">
        <v>29.081767673850131</v>
      </c>
      <c r="AA9322">
        <v>0</v>
      </c>
      <c r="AB9322">
        <v>0.47544788664237697</v>
      </c>
      <c r="AC9322">
        <v>0</v>
      </c>
      <c r="AD9322">
        <v>0</v>
      </c>
      <c r="AE9322">
        <v>44.171147201345363</v>
      </c>
    </row>
    <row r="9323" spans="1:31" x14ac:dyDescent="0.3">
      <c r="A9323">
        <v>2663188</v>
      </c>
      <c r="B9323">
        <v>2</v>
      </c>
      <c r="C9323" t="s">
        <v>80</v>
      </c>
      <c r="D9323" t="s">
        <v>85</v>
      </c>
      <c r="E9323" t="s">
        <v>152</v>
      </c>
      <c r="F9323" t="s">
        <v>25230</v>
      </c>
      <c r="G9323" t="s">
        <v>224</v>
      </c>
      <c r="H9323" t="s">
        <v>135</v>
      </c>
      <c r="I9323" t="s">
        <v>136</v>
      </c>
      <c r="J9323" t="s">
        <v>137</v>
      </c>
      <c r="K9323" t="s">
        <v>138</v>
      </c>
      <c r="L9323" t="s">
        <v>25231</v>
      </c>
      <c r="M9323" t="s">
        <v>25232</v>
      </c>
      <c r="N9323">
        <v>0.11694444399999999</v>
      </c>
      <c r="O9323">
        <v>0</v>
      </c>
      <c r="P9323">
        <v>501</v>
      </c>
      <c r="Q9323">
        <v>0</v>
      </c>
      <c r="R9323">
        <v>0</v>
      </c>
      <c r="S9323">
        <v>0</v>
      </c>
      <c r="T9323">
        <v>95</v>
      </c>
      <c r="U9323">
        <v>0</v>
      </c>
      <c r="V9323">
        <v>0</v>
      </c>
      <c r="W9323">
        <v>0</v>
      </c>
      <c r="X9323">
        <v>19.74960320847293</v>
      </c>
      <c r="Y9323">
        <v>0</v>
      </c>
      <c r="Z9323">
        <v>0</v>
      </c>
      <c r="AA9323">
        <v>0</v>
      </c>
      <c r="AB9323">
        <v>28.164711146170237</v>
      </c>
      <c r="AC9323">
        <v>0</v>
      </c>
      <c r="AD9323">
        <v>0</v>
      </c>
      <c r="AE9323">
        <v>47.914314354643167</v>
      </c>
    </row>
    <row r="9324" spans="1:31" x14ac:dyDescent="0.3">
      <c r="A9324">
        <v>2663153</v>
      </c>
      <c r="B9324">
        <v>1</v>
      </c>
      <c r="C9324" t="s">
        <v>80</v>
      </c>
      <c r="D9324" t="s">
        <v>106</v>
      </c>
      <c r="E9324" t="s">
        <v>147</v>
      </c>
      <c r="F9324" t="s">
        <v>25233</v>
      </c>
      <c r="G9324" t="s">
        <v>220</v>
      </c>
      <c r="H9324" t="s">
        <v>144</v>
      </c>
      <c r="I9324" t="s">
        <v>136</v>
      </c>
      <c r="J9324" t="s">
        <v>137</v>
      </c>
      <c r="K9324" t="s">
        <v>162</v>
      </c>
      <c r="L9324" t="s">
        <v>25234</v>
      </c>
      <c r="M9324" t="s">
        <v>25235</v>
      </c>
      <c r="N9324">
        <v>7.4702777769999997</v>
      </c>
      <c r="O9324">
        <v>0</v>
      </c>
      <c r="P9324">
        <v>1</v>
      </c>
      <c r="Q9324">
        <v>37</v>
      </c>
      <c r="R9324">
        <v>89</v>
      </c>
      <c r="S9324">
        <v>9</v>
      </c>
      <c r="T9324">
        <v>11</v>
      </c>
      <c r="U9324">
        <v>0</v>
      </c>
      <c r="V9324">
        <v>0</v>
      </c>
      <c r="W9324">
        <v>0</v>
      </c>
      <c r="X9324">
        <v>0</v>
      </c>
      <c r="Y9324">
        <v>2464.8283051800722</v>
      </c>
      <c r="Z9324">
        <v>4630.9471758061145</v>
      </c>
      <c r="AA9324">
        <v>872.96252398069419</v>
      </c>
      <c r="AB9324">
        <v>566.60838122632163</v>
      </c>
      <c r="AC9324">
        <v>0</v>
      </c>
      <c r="AD9324">
        <v>0</v>
      </c>
      <c r="AE9324">
        <v>8535.3463861932032</v>
      </c>
    </row>
    <row r="9325" spans="1:31" x14ac:dyDescent="0.3">
      <c r="A9325">
        <v>2663554</v>
      </c>
      <c r="B9325">
        <v>1</v>
      </c>
      <c r="C9325" t="s">
        <v>81</v>
      </c>
      <c r="D9325" t="s">
        <v>120</v>
      </c>
      <c r="E9325" t="s">
        <v>147</v>
      </c>
      <c r="F9325" t="s">
        <v>25236</v>
      </c>
      <c r="G9325" t="s">
        <v>149</v>
      </c>
      <c r="H9325" t="s">
        <v>144</v>
      </c>
      <c r="I9325" t="s">
        <v>136</v>
      </c>
      <c r="J9325" t="s">
        <v>137</v>
      </c>
      <c r="K9325" t="s">
        <v>138</v>
      </c>
      <c r="L9325" t="s">
        <v>25237</v>
      </c>
      <c r="M9325" t="s">
        <v>25238</v>
      </c>
      <c r="N9325">
        <v>0.254722222</v>
      </c>
      <c r="O9325">
        <v>0</v>
      </c>
      <c r="P9325">
        <v>0</v>
      </c>
      <c r="Q9325">
        <v>25</v>
      </c>
      <c r="R9325">
        <v>0</v>
      </c>
      <c r="S9325">
        <v>3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78.921135854423397</v>
      </c>
      <c r="Z9325">
        <v>0</v>
      </c>
      <c r="AA9325">
        <v>0.27107115884023003</v>
      </c>
      <c r="AB9325">
        <v>0</v>
      </c>
      <c r="AC9325">
        <v>0</v>
      </c>
      <c r="AD9325">
        <v>0</v>
      </c>
      <c r="AE9325">
        <v>79.192207013263626</v>
      </c>
    </row>
    <row r="9326" spans="1:31" x14ac:dyDescent="0.3">
      <c r="A9326">
        <v>2663053</v>
      </c>
      <c r="B9326">
        <v>1</v>
      </c>
      <c r="C9326" t="s">
        <v>81</v>
      </c>
      <c r="D9326" t="s">
        <v>121</v>
      </c>
      <c r="E9326" t="s">
        <v>194</v>
      </c>
      <c r="F9326" t="s">
        <v>25239</v>
      </c>
      <c r="G9326" t="s">
        <v>149</v>
      </c>
      <c r="H9326" t="s">
        <v>144</v>
      </c>
      <c r="I9326" t="s">
        <v>136</v>
      </c>
      <c r="J9326" t="s">
        <v>137</v>
      </c>
      <c r="K9326" t="s">
        <v>138</v>
      </c>
      <c r="L9326" t="s">
        <v>25240</v>
      </c>
      <c r="M9326" t="s">
        <v>25241</v>
      </c>
      <c r="N9326">
        <v>0.82444444400000005</v>
      </c>
      <c r="O9326">
        <v>8</v>
      </c>
      <c r="P9326">
        <v>1300</v>
      </c>
      <c r="Q9326">
        <v>4</v>
      </c>
      <c r="R9326">
        <v>124</v>
      </c>
      <c r="S9326">
        <v>6</v>
      </c>
      <c r="T9326">
        <v>90</v>
      </c>
      <c r="U9326">
        <v>0</v>
      </c>
      <c r="V9326">
        <v>0</v>
      </c>
      <c r="W9326">
        <v>1.2947808588733334</v>
      </c>
      <c r="X9326">
        <v>114.70209575484552</v>
      </c>
      <c r="Y9326">
        <v>23.077232834060517</v>
      </c>
      <c r="Z9326">
        <v>82.677330079744578</v>
      </c>
      <c r="AA9326">
        <v>21.035844673963062</v>
      </c>
      <c r="AB9326">
        <v>22.677640477499832</v>
      </c>
      <c r="AC9326">
        <v>0</v>
      </c>
      <c r="AD9326">
        <v>0</v>
      </c>
      <c r="AE9326">
        <v>265.46492467898679</v>
      </c>
    </row>
    <row r="9327" spans="1:31" x14ac:dyDescent="0.3">
      <c r="A9327">
        <v>2663694</v>
      </c>
      <c r="B9327">
        <v>1</v>
      </c>
      <c r="C9327" t="s">
        <v>81</v>
      </c>
      <c r="D9327" t="s">
        <v>127</v>
      </c>
      <c r="E9327" t="s">
        <v>147</v>
      </c>
      <c r="F9327" t="s">
        <v>3186</v>
      </c>
      <c r="G9327" t="s">
        <v>149</v>
      </c>
      <c r="H9327" t="s">
        <v>144</v>
      </c>
      <c r="I9327" t="s">
        <v>136</v>
      </c>
      <c r="J9327" t="s">
        <v>137</v>
      </c>
      <c r="K9327" t="s">
        <v>138</v>
      </c>
      <c r="L9327" t="s">
        <v>25242</v>
      </c>
      <c r="M9327" t="s">
        <v>25243</v>
      </c>
      <c r="N9327">
        <v>2.6638888879999998</v>
      </c>
      <c r="O9327">
        <v>2</v>
      </c>
      <c r="P9327">
        <v>3</v>
      </c>
      <c r="Q9327">
        <v>59</v>
      </c>
      <c r="R9327">
        <v>37</v>
      </c>
      <c r="S9327">
        <v>6</v>
      </c>
      <c r="T9327">
        <v>0</v>
      </c>
      <c r="U9327">
        <v>0</v>
      </c>
      <c r="V9327">
        <v>0</v>
      </c>
      <c r="W9327">
        <v>3.9044277460470282</v>
      </c>
      <c r="X9327">
        <v>4.0498465147514091</v>
      </c>
      <c r="Y9327">
        <v>384.90630505693861</v>
      </c>
      <c r="Z9327">
        <v>473.19118155495028</v>
      </c>
      <c r="AA9327">
        <v>61.063799392144311</v>
      </c>
      <c r="AB9327">
        <v>0</v>
      </c>
      <c r="AC9327">
        <v>0</v>
      </c>
      <c r="AD9327">
        <v>0</v>
      </c>
      <c r="AE9327">
        <v>927.11556026483163</v>
      </c>
    </row>
    <row r="9328" spans="1:31" x14ac:dyDescent="0.3">
      <c r="A9328">
        <v>2663362</v>
      </c>
      <c r="B9328">
        <v>1</v>
      </c>
      <c r="C9328" t="s">
        <v>80</v>
      </c>
      <c r="D9328" t="s">
        <v>105</v>
      </c>
      <c r="E9328" t="s">
        <v>132</v>
      </c>
      <c r="F9328" t="s">
        <v>25244</v>
      </c>
      <c r="G9328" t="s">
        <v>228</v>
      </c>
      <c r="H9328" t="s">
        <v>135</v>
      </c>
      <c r="I9328" t="s">
        <v>136</v>
      </c>
      <c r="J9328" t="s">
        <v>137</v>
      </c>
      <c r="K9328" t="s">
        <v>138</v>
      </c>
      <c r="L9328" t="s">
        <v>25245</v>
      </c>
      <c r="M9328" t="s">
        <v>25246</v>
      </c>
      <c r="N9328">
        <v>8.528611111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1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30.542483680688314</v>
      </c>
      <c r="AC9328">
        <v>0</v>
      </c>
      <c r="AD9328">
        <v>0</v>
      </c>
      <c r="AE9328">
        <v>30.542483680688314</v>
      </c>
    </row>
    <row r="9329" spans="1:31" x14ac:dyDescent="0.3">
      <c r="A9329">
        <v>2663196</v>
      </c>
      <c r="B9329">
        <v>1</v>
      </c>
      <c r="C9329" t="s">
        <v>81</v>
      </c>
      <c r="D9329" t="s">
        <v>113</v>
      </c>
      <c r="E9329" t="s">
        <v>147</v>
      </c>
      <c r="F9329" t="s">
        <v>25247</v>
      </c>
      <c r="G9329" t="s">
        <v>220</v>
      </c>
      <c r="H9329" t="s">
        <v>144</v>
      </c>
      <c r="I9329" t="s">
        <v>136</v>
      </c>
      <c r="J9329" t="s">
        <v>137</v>
      </c>
      <c r="K9329" t="s">
        <v>162</v>
      </c>
      <c r="L9329" t="s">
        <v>25248</v>
      </c>
      <c r="M9329" t="s">
        <v>25249</v>
      </c>
      <c r="N9329">
        <v>7.0894444439999997</v>
      </c>
      <c r="O9329">
        <v>0</v>
      </c>
      <c r="P9329">
        <v>0</v>
      </c>
      <c r="Q9329">
        <v>9</v>
      </c>
      <c r="R9329">
        <v>0</v>
      </c>
      <c r="S9329">
        <v>8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220.67101474908904</v>
      </c>
      <c r="Z9329">
        <v>0</v>
      </c>
      <c r="AA9329">
        <v>831.0591669227299</v>
      </c>
      <c r="AB9329">
        <v>0</v>
      </c>
      <c r="AC9329">
        <v>0</v>
      </c>
      <c r="AD9329">
        <v>0</v>
      </c>
      <c r="AE9329">
        <v>1051.7301816718189</v>
      </c>
    </row>
    <row r="9330" spans="1:31" x14ac:dyDescent="0.3">
      <c r="A9330">
        <v>2663574</v>
      </c>
      <c r="B9330">
        <v>1</v>
      </c>
      <c r="C9330" t="s">
        <v>80</v>
      </c>
      <c r="D9330" t="s">
        <v>101</v>
      </c>
      <c r="E9330" t="s">
        <v>147</v>
      </c>
      <c r="F9330" t="s">
        <v>25250</v>
      </c>
      <c r="G9330" t="s">
        <v>149</v>
      </c>
      <c r="H9330" t="s">
        <v>144</v>
      </c>
      <c r="I9330" t="s">
        <v>241</v>
      </c>
      <c r="J9330" t="s">
        <v>137</v>
      </c>
      <c r="K9330" t="s">
        <v>138</v>
      </c>
      <c r="L9330" t="s">
        <v>25251</v>
      </c>
      <c r="M9330" t="s">
        <v>25252</v>
      </c>
      <c r="N9330">
        <v>8.3333330000000001E-3</v>
      </c>
      <c r="O9330">
        <v>16</v>
      </c>
      <c r="P9330">
        <v>39</v>
      </c>
      <c r="Q9330">
        <v>35</v>
      </c>
      <c r="R9330">
        <v>2</v>
      </c>
      <c r="S9330">
        <v>25</v>
      </c>
      <c r="T9330">
        <v>1</v>
      </c>
      <c r="U9330">
        <v>2</v>
      </c>
      <c r="V9330">
        <v>0</v>
      </c>
      <c r="W9330">
        <v>0.23579318499766835</v>
      </c>
      <c r="X9330">
        <v>9.6213261997459221E-2</v>
      </c>
      <c r="Y9330">
        <v>3.7936887437801734</v>
      </c>
      <c r="Z9330">
        <v>0.10473796976093667</v>
      </c>
      <c r="AA9330">
        <v>1.7077710487013</v>
      </c>
      <c r="AB9330">
        <v>1.891879183333333E-2</v>
      </c>
      <c r="AC9330">
        <v>0.57720254885969002</v>
      </c>
      <c r="AD9330">
        <v>0</v>
      </c>
      <c r="AE9330">
        <v>6.5343255499305606</v>
      </c>
    </row>
    <row r="9331" spans="1:31" x14ac:dyDescent="0.3">
      <c r="A9331">
        <v>2663594</v>
      </c>
      <c r="B9331">
        <v>1</v>
      </c>
      <c r="C9331" t="s">
        <v>81</v>
      </c>
      <c r="D9331" t="s">
        <v>118</v>
      </c>
      <c r="E9331" t="s">
        <v>141</v>
      </c>
      <c r="F9331" t="s">
        <v>21249</v>
      </c>
      <c r="G9331" t="s">
        <v>1651</v>
      </c>
      <c r="H9331" t="s">
        <v>144</v>
      </c>
      <c r="I9331" t="s">
        <v>136</v>
      </c>
      <c r="J9331" t="s">
        <v>137</v>
      </c>
      <c r="K9331" t="s">
        <v>138</v>
      </c>
      <c r="L9331" t="s">
        <v>25253</v>
      </c>
      <c r="M9331" t="s">
        <v>25254</v>
      </c>
      <c r="N9331">
        <v>3.2030555550000002</v>
      </c>
      <c r="O9331">
        <v>0</v>
      </c>
      <c r="P9331">
        <v>0</v>
      </c>
      <c r="Q9331">
        <v>14</v>
      </c>
      <c r="R9331">
        <v>0</v>
      </c>
      <c r="S9331">
        <v>4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136.26855583466136</v>
      </c>
      <c r="Z9331">
        <v>0</v>
      </c>
      <c r="AA9331">
        <v>49.280694999722492</v>
      </c>
      <c r="AB9331">
        <v>0</v>
      </c>
      <c r="AC9331">
        <v>0</v>
      </c>
      <c r="AD9331">
        <v>0</v>
      </c>
      <c r="AE9331">
        <v>185.54925083438386</v>
      </c>
    </row>
    <row r="9332" spans="1:31" x14ac:dyDescent="0.3">
      <c r="A9332">
        <v>2663617</v>
      </c>
      <c r="B9332">
        <v>1</v>
      </c>
      <c r="C9332" t="s">
        <v>81</v>
      </c>
      <c r="D9332" t="s">
        <v>120</v>
      </c>
      <c r="E9332" t="s">
        <v>147</v>
      </c>
      <c r="F9332" t="s">
        <v>361</v>
      </c>
      <c r="G9332" t="s">
        <v>149</v>
      </c>
      <c r="H9332" t="s">
        <v>144</v>
      </c>
      <c r="I9332" t="s">
        <v>136</v>
      </c>
      <c r="J9332" t="s">
        <v>137</v>
      </c>
      <c r="K9332" t="s">
        <v>138</v>
      </c>
      <c r="L9332" t="s">
        <v>25255</v>
      </c>
      <c r="M9332" t="s">
        <v>25256</v>
      </c>
      <c r="N9332">
        <v>0.73944444399999998</v>
      </c>
      <c r="O9332">
        <v>0</v>
      </c>
      <c r="P9332">
        <v>525</v>
      </c>
      <c r="Q9332">
        <v>32</v>
      </c>
      <c r="R9332">
        <v>54</v>
      </c>
      <c r="S9332">
        <v>4</v>
      </c>
      <c r="T9332">
        <v>34</v>
      </c>
      <c r="U9332">
        <v>0</v>
      </c>
      <c r="V9332">
        <v>1</v>
      </c>
      <c r="W9332">
        <v>0</v>
      </c>
      <c r="X9332">
        <v>111.54443497319241</v>
      </c>
      <c r="Y9332">
        <v>193.68400035798985</v>
      </c>
      <c r="Z9332">
        <v>125.52533754942229</v>
      </c>
      <c r="AA9332">
        <v>11.44419244565872</v>
      </c>
      <c r="AB9332">
        <v>21.71542410722213</v>
      </c>
      <c r="AC9332">
        <v>0</v>
      </c>
      <c r="AD9332">
        <v>10.309540282733524</v>
      </c>
      <c r="AE9332">
        <v>474.22292971621886</v>
      </c>
    </row>
    <row r="9333" spans="1:31" x14ac:dyDescent="0.3">
      <c r="A9333">
        <v>2663096</v>
      </c>
      <c r="B9333">
        <v>1</v>
      </c>
      <c r="C9333" t="s">
        <v>81</v>
      </c>
      <c r="D9333" t="s">
        <v>118</v>
      </c>
      <c r="E9333" t="s">
        <v>147</v>
      </c>
      <c r="F9333" t="s">
        <v>578</v>
      </c>
      <c r="G9333" t="s">
        <v>149</v>
      </c>
      <c r="H9333" t="s">
        <v>144</v>
      </c>
      <c r="I9333" t="s">
        <v>241</v>
      </c>
      <c r="J9333" t="s">
        <v>137</v>
      </c>
      <c r="K9333" t="s">
        <v>138</v>
      </c>
      <c r="L9333" t="s">
        <v>25257</v>
      </c>
      <c r="M9333" t="s">
        <v>25258</v>
      </c>
      <c r="N9333">
        <v>8.3333330000000001E-3</v>
      </c>
      <c r="O9333">
        <v>14</v>
      </c>
      <c r="P9333">
        <v>3125</v>
      </c>
      <c r="Q9333">
        <v>83</v>
      </c>
      <c r="R9333">
        <v>156</v>
      </c>
      <c r="S9333">
        <v>8</v>
      </c>
      <c r="T9333">
        <v>227</v>
      </c>
      <c r="U9333">
        <v>0</v>
      </c>
      <c r="V9333">
        <v>0</v>
      </c>
      <c r="W9333">
        <v>3.6903269083649999E-2</v>
      </c>
      <c r="X9333">
        <v>4.9202039762619592</v>
      </c>
      <c r="Y9333">
        <v>3.1254541960516478</v>
      </c>
      <c r="Z9333">
        <v>3.065288986599259</v>
      </c>
      <c r="AA9333">
        <v>0.38351578665917502</v>
      </c>
      <c r="AB9333">
        <v>1.0867359717760583</v>
      </c>
      <c r="AC9333">
        <v>0</v>
      </c>
      <c r="AD9333">
        <v>0</v>
      </c>
      <c r="AE9333">
        <v>12.618102186431749</v>
      </c>
    </row>
    <row r="9334" spans="1:31" x14ac:dyDescent="0.3">
      <c r="A9334">
        <v>2663674</v>
      </c>
      <c r="B9334">
        <v>1</v>
      </c>
      <c r="C9334" t="s">
        <v>80</v>
      </c>
      <c r="D9334" t="s">
        <v>85</v>
      </c>
      <c r="E9334" t="s">
        <v>214</v>
      </c>
      <c r="F9334" t="s">
        <v>25259</v>
      </c>
      <c r="G9334" t="s">
        <v>216</v>
      </c>
      <c r="H9334" t="s">
        <v>135</v>
      </c>
      <c r="I9334" t="s">
        <v>136</v>
      </c>
      <c r="J9334" t="s">
        <v>137</v>
      </c>
      <c r="K9334" t="s">
        <v>138</v>
      </c>
      <c r="L9334" t="s">
        <v>25260</v>
      </c>
      <c r="M9334" t="s">
        <v>25261</v>
      </c>
      <c r="N9334">
        <v>8.4733333329999994</v>
      </c>
      <c r="O9334">
        <v>0</v>
      </c>
      <c r="P9334">
        <v>80</v>
      </c>
      <c r="Q9334">
        <v>0</v>
      </c>
      <c r="R9334">
        <v>0</v>
      </c>
      <c r="S9334">
        <v>0</v>
      </c>
      <c r="T9334">
        <v>4</v>
      </c>
      <c r="U9334">
        <v>0</v>
      </c>
      <c r="V9334">
        <v>0</v>
      </c>
      <c r="W9334">
        <v>0</v>
      </c>
      <c r="X9334">
        <v>243.10035139694179</v>
      </c>
      <c r="Y9334">
        <v>0</v>
      </c>
      <c r="Z9334">
        <v>0</v>
      </c>
      <c r="AA9334">
        <v>0</v>
      </c>
      <c r="AB9334">
        <v>88.7301019067677</v>
      </c>
      <c r="AC9334">
        <v>0</v>
      </c>
      <c r="AD9334">
        <v>0</v>
      </c>
      <c r="AE9334">
        <v>331.83045330370948</v>
      </c>
    </row>
    <row r="9335" spans="1:31" x14ac:dyDescent="0.3">
      <c r="A9335">
        <v>2663631</v>
      </c>
      <c r="B9335">
        <v>1</v>
      </c>
      <c r="C9335" t="s">
        <v>80</v>
      </c>
      <c r="D9335" t="s">
        <v>93</v>
      </c>
      <c r="E9335" t="s">
        <v>165</v>
      </c>
      <c r="F9335" t="s">
        <v>25262</v>
      </c>
      <c r="G9335" t="s">
        <v>224</v>
      </c>
      <c r="H9335" t="s">
        <v>135</v>
      </c>
      <c r="I9335" t="s">
        <v>136</v>
      </c>
      <c r="J9335" t="s">
        <v>137</v>
      </c>
      <c r="K9335" t="s">
        <v>138</v>
      </c>
      <c r="L9335" t="s">
        <v>25263</v>
      </c>
      <c r="M9335" t="s">
        <v>25264</v>
      </c>
      <c r="N9335">
        <v>3.0963888879999999</v>
      </c>
      <c r="O9335">
        <v>0</v>
      </c>
      <c r="P9335">
        <v>5</v>
      </c>
      <c r="Q9335">
        <v>0</v>
      </c>
      <c r="R9335">
        <v>4</v>
      </c>
      <c r="S9335">
        <v>0</v>
      </c>
      <c r="T9335">
        <v>2</v>
      </c>
      <c r="U9335">
        <v>0</v>
      </c>
      <c r="V9335">
        <v>0</v>
      </c>
      <c r="W9335">
        <v>0</v>
      </c>
      <c r="X9335">
        <v>11.00711862819848</v>
      </c>
      <c r="Y9335">
        <v>0</v>
      </c>
      <c r="Z9335">
        <v>54.440605066101455</v>
      </c>
      <c r="AA9335">
        <v>0</v>
      </c>
      <c r="AB9335">
        <v>21.212638258613651</v>
      </c>
      <c r="AC9335">
        <v>0</v>
      </c>
      <c r="AD9335">
        <v>0</v>
      </c>
      <c r="AE9335">
        <v>86.66036195291359</v>
      </c>
    </row>
    <row r="9336" spans="1:31" x14ac:dyDescent="0.3">
      <c r="A9336">
        <v>2663680</v>
      </c>
      <c r="B9336">
        <v>1</v>
      </c>
      <c r="C9336" t="s">
        <v>81</v>
      </c>
      <c r="D9336" t="s">
        <v>112</v>
      </c>
      <c r="E9336" t="s">
        <v>147</v>
      </c>
      <c r="F9336" t="s">
        <v>25265</v>
      </c>
      <c r="G9336" t="s">
        <v>154</v>
      </c>
      <c r="H9336" t="s">
        <v>144</v>
      </c>
      <c r="I9336" t="s">
        <v>136</v>
      </c>
      <c r="J9336" t="s">
        <v>137</v>
      </c>
      <c r="K9336" t="s">
        <v>138</v>
      </c>
      <c r="L9336" t="s">
        <v>25266</v>
      </c>
      <c r="M9336" t="s">
        <v>25267</v>
      </c>
      <c r="N9336">
        <v>0.12777777700000001</v>
      </c>
      <c r="O9336">
        <v>1</v>
      </c>
      <c r="P9336">
        <v>468</v>
      </c>
      <c r="Q9336">
        <v>0</v>
      </c>
      <c r="R9336">
        <v>62</v>
      </c>
      <c r="S9336">
        <v>0</v>
      </c>
      <c r="T9336">
        <v>64</v>
      </c>
      <c r="U9336">
        <v>1</v>
      </c>
      <c r="V9336">
        <v>1</v>
      </c>
      <c r="W9336">
        <v>4.1767414138888882E-2</v>
      </c>
      <c r="X9336">
        <v>10.203116228360745</v>
      </c>
      <c r="Y9336">
        <v>0</v>
      </c>
      <c r="Z9336">
        <v>2.6394514783249097</v>
      </c>
      <c r="AA9336">
        <v>0</v>
      </c>
      <c r="AB9336">
        <v>3.1211338737500203</v>
      </c>
      <c r="AC9336">
        <v>9.1167812566652767E-2</v>
      </c>
      <c r="AD9336">
        <v>0.78380445929599996</v>
      </c>
      <c r="AE9336">
        <v>16.880441266437217</v>
      </c>
    </row>
    <row r="9337" spans="1:31" x14ac:dyDescent="0.3">
      <c r="A9337">
        <v>2663563</v>
      </c>
      <c r="B9337">
        <v>1</v>
      </c>
      <c r="C9337" t="s">
        <v>81</v>
      </c>
      <c r="D9337" t="s">
        <v>128</v>
      </c>
      <c r="E9337" t="s">
        <v>141</v>
      </c>
      <c r="F9337" t="s">
        <v>2249</v>
      </c>
      <c r="G9337" t="s">
        <v>448</v>
      </c>
      <c r="H9337" t="s">
        <v>144</v>
      </c>
      <c r="I9337" t="s">
        <v>136</v>
      </c>
      <c r="J9337" t="s">
        <v>137</v>
      </c>
      <c r="K9337" t="s">
        <v>138</v>
      </c>
      <c r="L9337" t="s">
        <v>25268</v>
      </c>
      <c r="M9337" t="s">
        <v>10555</v>
      </c>
      <c r="N9337">
        <v>2.8391666660000001</v>
      </c>
      <c r="O9337">
        <v>1</v>
      </c>
      <c r="P9337">
        <v>637</v>
      </c>
      <c r="Q9337">
        <v>3</v>
      </c>
      <c r="R9337">
        <v>30</v>
      </c>
      <c r="S9337">
        <v>1</v>
      </c>
      <c r="T9337">
        <v>66</v>
      </c>
      <c r="U9337">
        <v>0</v>
      </c>
      <c r="V9337">
        <v>0</v>
      </c>
      <c r="W9337">
        <v>0.86943439196916661</v>
      </c>
      <c r="X9337">
        <v>418.23285470882564</v>
      </c>
      <c r="Y9337">
        <v>43.167384626582702</v>
      </c>
      <c r="Z9337">
        <v>72.019402681020921</v>
      </c>
      <c r="AA9337">
        <v>0.71168882950560008</v>
      </c>
      <c r="AB9337">
        <v>114.29891717590698</v>
      </c>
      <c r="AC9337">
        <v>0</v>
      </c>
      <c r="AD9337">
        <v>0</v>
      </c>
      <c r="AE9337">
        <v>649.29968241381107</v>
      </c>
    </row>
    <row r="9338" spans="1:31" x14ac:dyDescent="0.3">
      <c r="A9338">
        <v>2663371</v>
      </c>
      <c r="B9338">
        <v>1</v>
      </c>
      <c r="C9338" t="s">
        <v>81</v>
      </c>
      <c r="D9338" t="s">
        <v>115</v>
      </c>
      <c r="E9338" t="s">
        <v>141</v>
      </c>
      <c r="F9338" t="s">
        <v>25269</v>
      </c>
      <c r="G9338" t="s">
        <v>448</v>
      </c>
      <c r="H9338" t="s">
        <v>144</v>
      </c>
      <c r="I9338" t="s">
        <v>136</v>
      </c>
      <c r="J9338" t="s">
        <v>137</v>
      </c>
      <c r="K9338" t="s">
        <v>138</v>
      </c>
      <c r="L9338" t="s">
        <v>25270</v>
      </c>
      <c r="M9338" t="s">
        <v>25271</v>
      </c>
      <c r="N9338">
        <v>0.48416666600000002</v>
      </c>
      <c r="O9338">
        <v>0</v>
      </c>
      <c r="P9338">
        <v>112</v>
      </c>
      <c r="Q9338">
        <v>0</v>
      </c>
      <c r="R9338">
        <v>9</v>
      </c>
      <c r="S9338">
        <v>0</v>
      </c>
      <c r="T9338">
        <v>9</v>
      </c>
      <c r="U9338">
        <v>0</v>
      </c>
      <c r="V9338">
        <v>0</v>
      </c>
      <c r="W9338">
        <v>0</v>
      </c>
      <c r="X9338">
        <v>6.5810608612941639</v>
      </c>
      <c r="Y9338">
        <v>0</v>
      </c>
      <c r="Z9338">
        <v>0.34521910987112853</v>
      </c>
      <c r="AA9338">
        <v>0</v>
      </c>
      <c r="AB9338">
        <v>0.28916204856221084</v>
      </c>
      <c r="AC9338">
        <v>0</v>
      </c>
      <c r="AD9338">
        <v>0</v>
      </c>
      <c r="AE9338">
        <v>7.2154420197275027</v>
      </c>
    </row>
    <row r="9339" spans="1:31" x14ac:dyDescent="0.3">
      <c r="A9339">
        <v>2663557</v>
      </c>
      <c r="B9339">
        <v>1</v>
      </c>
      <c r="C9339" t="s">
        <v>81</v>
      </c>
      <c r="D9339" t="s">
        <v>122</v>
      </c>
      <c r="E9339" t="s">
        <v>141</v>
      </c>
      <c r="F9339" t="s">
        <v>14302</v>
      </c>
      <c r="G9339" t="s">
        <v>143</v>
      </c>
      <c r="H9339" t="s">
        <v>144</v>
      </c>
      <c r="I9339" t="s">
        <v>136</v>
      </c>
      <c r="J9339" t="s">
        <v>137</v>
      </c>
      <c r="K9339" t="s">
        <v>138</v>
      </c>
      <c r="L9339" t="s">
        <v>25272</v>
      </c>
      <c r="M9339" t="s">
        <v>25273</v>
      </c>
      <c r="N9339">
        <v>2.0011111110000002</v>
      </c>
      <c r="O9339">
        <v>1</v>
      </c>
      <c r="P9339">
        <v>207</v>
      </c>
      <c r="Q9339">
        <v>1</v>
      </c>
      <c r="R9339">
        <v>0</v>
      </c>
      <c r="S9339">
        <v>0</v>
      </c>
      <c r="T9339">
        <v>7</v>
      </c>
      <c r="U9339">
        <v>0</v>
      </c>
      <c r="V9339">
        <v>0</v>
      </c>
      <c r="W9339">
        <v>0.60244422102111117</v>
      </c>
      <c r="X9339">
        <v>43.437048002804133</v>
      </c>
      <c r="Y9339">
        <v>17.42553448697004</v>
      </c>
      <c r="Z9339">
        <v>0</v>
      </c>
      <c r="AA9339">
        <v>0</v>
      </c>
      <c r="AB9339">
        <v>8.4910310237060092</v>
      </c>
      <c r="AC9339">
        <v>0</v>
      </c>
      <c r="AD9339">
        <v>0</v>
      </c>
      <c r="AE9339">
        <v>69.9560577345013</v>
      </c>
    </row>
    <row r="9340" spans="1:31" x14ac:dyDescent="0.3">
      <c r="A9340">
        <v>2663663</v>
      </c>
      <c r="B9340">
        <v>1</v>
      </c>
      <c r="C9340" t="s">
        <v>81</v>
      </c>
      <c r="D9340" t="s">
        <v>120</v>
      </c>
      <c r="E9340" t="s">
        <v>147</v>
      </c>
      <c r="F9340" t="s">
        <v>14098</v>
      </c>
      <c r="G9340" t="s">
        <v>149</v>
      </c>
      <c r="H9340" t="s">
        <v>144</v>
      </c>
      <c r="I9340" t="s">
        <v>136</v>
      </c>
      <c r="J9340" t="s">
        <v>137</v>
      </c>
      <c r="K9340" t="s">
        <v>138</v>
      </c>
      <c r="L9340" t="s">
        <v>25274</v>
      </c>
      <c r="M9340" t="s">
        <v>25275</v>
      </c>
      <c r="N9340">
        <v>1.269722222</v>
      </c>
      <c r="O9340">
        <v>0</v>
      </c>
      <c r="P9340">
        <v>525</v>
      </c>
      <c r="Q9340">
        <v>32</v>
      </c>
      <c r="R9340">
        <v>54</v>
      </c>
      <c r="S9340">
        <v>4</v>
      </c>
      <c r="T9340">
        <v>34</v>
      </c>
      <c r="U9340">
        <v>0</v>
      </c>
      <c r="V9340">
        <v>1</v>
      </c>
      <c r="W9340">
        <v>0</v>
      </c>
      <c r="X9340">
        <v>198.67276989909405</v>
      </c>
      <c r="Y9340">
        <v>317.84915847083244</v>
      </c>
      <c r="Z9340">
        <v>201.9370327866111</v>
      </c>
      <c r="AA9340">
        <v>19.525168752709476</v>
      </c>
      <c r="AB9340">
        <v>33.614274499189236</v>
      </c>
      <c r="AC9340">
        <v>0</v>
      </c>
      <c r="AD9340">
        <v>14.866855539834045</v>
      </c>
      <c r="AE9340">
        <v>786.46525994827039</v>
      </c>
    </row>
    <row r="9341" spans="1:31" x14ac:dyDescent="0.3">
      <c r="A9341">
        <v>2663202</v>
      </c>
      <c r="B9341">
        <v>1</v>
      </c>
      <c r="C9341" t="s">
        <v>80</v>
      </c>
      <c r="D9341" t="s">
        <v>93</v>
      </c>
      <c r="E9341" t="s">
        <v>194</v>
      </c>
      <c r="F9341" t="s">
        <v>16986</v>
      </c>
      <c r="G9341" t="s">
        <v>154</v>
      </c>
      <c r="H9341" t="s">
        <v>144</v>
      </c>
      <c r="I9341" t="s">
        <v>136</v>
      </c>
      <c r="J9341" t="s">
        <v>137</v>
      </c>
      <c r="K9341" t="s">
        <v>138</v>
      </c>
      <c r="L9341" t="s">
        <v>25276</v>
      </c>
      <c r="M9341" t="s">
        <v>25277</v>
      </c>
      <c r="N9341">
        <v>0.17861111099999999</v>
      </c>
      <c r="O9341">
        <v>1</v>
      </c>
      <c r="P9341">
        <v>801</v>
      </c>
      <c r="Q9341">
        <v>13</v>
      </c>
      <c r="R9341">
        <v>16</v>
      </c>
      <c r="S9341">
        <v>2</v>
      </c>
      <c r="T9341">
        <v>139</v>
      </c>
      <c r="U9341">
        <v>1</v>
      </c>
      <c r="V9341">
        <v>0</v>
      </c>
      <c r="W9341">
        <v>0.59875925575345779</v>
      </c>
      <c r="X9341">
        <v>28.567615757499201</v>
      </c>
      <c r="Y9341">
        <v>11.610802775489358</v>
      </c>
      <c r="Z9341">
        <v>5.7337444205977279</v>
      </c>
      <c r="AA9341">
        <v>0.41162248934463558</v>
      </c>
      <c r="AB9341">
        <v>25.581899496727324</v>
      </c>
      <c r="AC9341">
        <v>31.402329616146744</v>
      </c>
      <c r="AD9341">
        <v>0</v>
      </c>
      <c r="AE9341">
        <v>103.90677381155845</v>
      </c>
    </row>
    <row r="9342" spans="1:31" x14ac:dyDescent="0.3">
      <c r="A9342">
        <v>2663354</v>
      </c>
      <c r="B9342">
        <v>1</v>
      </c>
      <c r="C9342" t="s">
        <v>80</v>
      </c>
      <c r="D9342" t="s">
        <v>95</v>
      </c>
      <c r="E9342" t="s">
        <v>152</v>
      </c>
      <c r="F9342" t="s">
        <v>25278</v>
      </c>
      <c r="G9342" t="s">
        <v>220</v>
      </c>
      <c r="H9342" t="s">
        <v>135</v>
      </c>
      <c r="I9342" t="s">
        <v>136</v>
      </c>
      <c r="J9342" t="s">
        <v>137</v>
      </c>
      <c r="K9342" t="s">
        <v>162</v>
      </c>
      <c r="L9342" t="s">
        <v>25279</v>
      </c>
      <c r="M9342" t="s">
        <v>25280</v>
      </c>
      <c r="N9342">
        <v>1.854166666</v>
      </c>
      <c r="O9342">
        <v>0</v>
      </c>
      <c r="P9342">
        <v>113</v>
      </c>
      <c r="Q9342">
        <v>0</v>
      </c>
      <c r="R9342">
        <v>0</v>
      </c>
      <c r="S9342">
        <v>0</v>
      </c>
      <c r="T9342">
        <v>4</v>
      </c>
      <c r="U9342">
        <v>0</v>
      </c>
      <c r="V9342">
        <v>0</v>
      </c>
      <c r="W9342">
        <v>0</v>
      </c>
      <c r="X9342">
        <v>58.339346033593337</v>
      </c>
      <c r="Y9342">
        <v>0</v>
      </c>
      <c r="Z9342">
        <v>0</v>
      </c>
      <c r="AA9342">
        <v>0</v>
      </c>
      <c r="AB9342">
        <v>182.35129698971184</v>
      </c>
      <c r="AC9342">
        <v>0</v>
      </c>
      <c r="AD9342">
        <v>0</v>
      </c>
      <c r="AE9342">
        <v>240.69064302330517</v>
      </c>
    </row>
    <row r="9343" spans="1:31" x14ac:dyDescent="0.3">
      <c r="A9343">
        <v>2663646</v>
      </c>
      <c r="B9343">
        <v>1</v>
      </c>
      <c r="C9343" t="s">
        <v>81</v>
      </c>
      <c r="D9343" t="s">
        <v>121</v>
      </c>
      <c r="E9343" t="s">
        <v>141</v>
      </c>
      <c r="F9343" t="s">
        <v>25281</v>
      </c>
      <c r="G9343" t="s">
        <v>143</v>
      </c>
      <c r="H9343" t="s">
        <v>144</v>
      </c>
      <c r="I9343" t="s">
        <v>136</v>
      </c>
      <c r="J9343" t="s">
        <v>137</v>
      </c>
      <c r="K9343" t="s">
        <v>138</v>
      </c>
      <c r="L9343" t="s">
        <v>25282</v>
      </c>
      <c r="M9343" t="s">
        <v>25283</v>
      </c>
      <c r="N9343">
        <v>3.1247222219999999</v>
      </c>
      <c r="O9343">
        <v>0</v>
      </c>
      <c r="P9343">
        <v>17</v>
      </c>
      <c r="Q9343">
        <v>0</v>
      </c>
      <c r="R9343">
        <v>7</v>
      </c>
      <c r="S9343">
        <v>0</v>
      </c>
      <c r="T9343">
        <v>1</v>
      </c>
      <c r="U9343">
        <v>0</v>
      </c>
      <c r="V9343">
        <v>0</v>
      </c>
      <c r="W9343">
        <v>0</v>
      </c>
      <c r="X9343">
        <v>11.034529589684693</v>
      </c>
      <c r="Y9343">
        <v>0</v>
      </c>
      <c r="Z9343">
        <v>44.309812771963294</v>
      </c>
      <c r="AA9343">
        <v>0</v>
      </c>
      <c r="AB9343">
        <v>1.0396287502805786</v>
      </c>
      <c r="AC9343">
        <v>0</v>
      </c>
      <c r="AD9343">
        <v>0</v>
      </c>
      <c r="AE9343">
        <v>56.383971111928567</v>
      </c>
    </row>
    <row r="9344" spans="1:31" x14ac:dyDescent="0.3">
      <c r="A9344">
        <v>2663056</v>
      </c>
      <c r="B9344">
        <v>1</v>
      </c>
      <c r="C9344" t="s">
        <v>80</v>
      </c>
      <c r="D9344" t="s">
        <v>104</v>
      </c>
      <c r="E9344" t="s">
        <v>194</v>
      </c>
      <c r="F9344" t="s">
        <v>10459</v>
      </c>
      <c r="G9344" t="s">
        <v>149</v>
      </c>
      <c r="H9344" t="s">
        <v>144</v>
      </c>
      <c r="I9344" t="s">
        <v>136</v>
      </c>
      <c r="J9344" t="s">
        <v>137</v>
      </c>
      <c r="K9344" t="s">
        <v>138</v>
      </c>
      <c r="L9344" t="s">
        <v>25284</v>
      </c>
      <c r="M9344" t="s">
        <v>25285</v>
      </c>
      <c r="N9344">
        <v>7.3902777769999997</v>
      </c>
      <c r="O9344">
        <v>1</v>
      </c>
      <c r="P9344">
        <v>447</v>
      </c>
      <c r="Q9344">
        <v>3</v>
      </c>
      <c r="R9344">
        <v>16</v>
      </c>
      <c r="S9344">
        <v>0</v>
      </c>
      <c r="T9344">
        <v>33</v>
      </c>
      <c r="U9344">
        <v>0</v>
      </c>
      <c r="V9344">
        <v>0</v>
      </c>
      <c r="W9344">
        <v>9.804632951124189</v>
      </c>
      <c r="X9344">
        <v>954.13926045548317</v>
      </c>
      <c r="Y9344">
        <v>49.005862426668237</v>
      </c>
      <c r="Z9344">
        <v>48.92125065585239</v>
      </c>
      <c r="AA9344">
        <v>0</v>
      </c>
      <c r="AB9344">
        <v>170.98811090956627</v>
      </c>
      <c r="AC9344">
        <v>0</v>
      </c>
      <c r="AD9344">
        <v>0</v>
      </c>
      <c r="AE9344">
        <v>1232.8591173986943</v>
      </c>
    </row>
    <row r="9345" spans="1:31" x14ac:dyDescent="0.3">
      <c r="A9345">
        <v>2663271</v>
      </c>
      <c r="B9345">
        <v>1</v>
      </c>
      <c r="C9345" t="s">
        <v>80</v>
      </c>
      <c r="D9345" t="s">
        <v>107</v>
      </c>
      <c r="E9345" t="s">
        <v>141</v>
      </c>
      <c r="F9345" t="s">
        <v>25286</v>
      </c>
      <c r="G9345" t="s">
        <v>161</v>
      </c>
      <c r="H9345" t="s">
        <v>144</v>
      </c>
      <c r="I9345" t="s">
        <v>136</v>
      </c>
      <c r="J9345" t="s">
        <v>137</v>
      </c>
      <c r="K9345" t="s">
        <v>162</v>
      </c>
      <c r="L9345" t="s">
        <v>25287</v>
      </c>
      <c r="M9345" t="s">
        <v>25288</v>
      </c>
      <c r="N9345">
        <v>7.0102777769999998</v>
      </c>
      <c r="O9345">
        <v>0</v>
      </c>
      <c r="P9345">
        <v>79</v>
      </c>
      <c r="Q9345">
        <v>0</v>
      </c>
      <c r="R9345">
        <v>0</v>
      </c>
      <c r="S9345">
        <v>0</v>
      </c>
      <c r="T9345">
        <v>11</v>
      </c>
      <c r="U9345">
        <v>0</v>
      </c>
      <c r="V9345">
        <v>0</v>
      </c>
      <c r="W9345">
        <v>0</v>
      </c>
      <c r="X9345">
        <v>162.81780835916672</v>
      </c>
      <c r="Y9345">
        <v>0</v>
      </c>
      <c r="Z9345">
        <v>0</v>
      </c>
      <c r="AA9345">
        <v>0</v>
      </c>
      <c r="AB9345">
        <v>89.764520161499519</v>
      </c>
      <c r="AC9345">
        <v>0</v>
      </c>
      <c r="AD9345">
        <v>0</v>
      </c>
      <c r="AE9345">
        <v>252.58232852066624</v>
      </c>
    </row>
    <row r="9346" spans="1:31" x14ac:dyDescent="0.3">
      <c r="A9346">
        <v>2663099</v>
      </c>
      <c r="B9346">
        <v>1</v>
      </c>
      <c r="C9346" t="s">
        <v>81</v>
      </c>
      <c r="D9346" t="s">
        <v>118</v>
      </c>
      <c r="E9346" t="s">
        <v>147</v>
      </c>
      <c r="F9346" t="s">
        <v>2662</v>
      </c>
      <c r="G9346" t="s">
        <v>149</v>
      </c>
      <c r="H9346" t="s">
        <v>144</v>
      </c>
      <c r="I9346" t="s">
        <v>136</v>
      </c>
      <c r="J9346" t="s">
        <v>137</v>
      </c>
      <c r="K9346" t="s">
        <v>138</v>
      </c>
      <c r="L9346" t="s">
        <v>25289</v>
      </c>
      <c r="M9346" t="s">
        <v>25290</v>
      </c>
      <c r="N9346">
        <v>0.21111111099999999</v>
      </c>
      <c r="O9346">
        <v>4</v>
      </c>
      <c r="P9346">
        <v>797</v>
      </c>
      <c r="Q9346">
        <v>7</v>
      </c>
      <c r="R9346">
        <v>27</v>
      </c>
      <c r="S9346">
        <v>0</v>
      </c>
      <c r="T9346">
        <v>28</v>
      </c>
      <c r="U9346">
        <v>0</v>
      </c>
      <c r="V9346">
        <v>0</v>
      </c>
      <c r="W9346">
        <v>0.20871374262222223</v>
      </c>
      <c r="X9346">
        <v>25.786037333544446</v>
      </c>
      <c r="Y9346">
        <v>9.287683342411384</v>
      </c>
      <c r="Z9346">
        <v>11.354744324618078</v>
      </c>
      <c r="AA9346">
        <v>0</v>
      </c>
      <c r="AB9346">
        <v>5.3976556452348881</v>
      </c>
      <c r="AC9346">
        <v>0</v>
      </c>
      <c r="AD9346">
        <v>0</v>
      </c>
      <c r="AE9346">
        <v>52.034834388431022</v>
      </c>
    </row>
    <row r="9347" spans="1:31" x14ac:dyDescent="0.3">
      <c r="A9347">
        <v>2663142</v>
      </c>
      <c r="B9347">
        <v>1</v>
      </c>
      <c r="C9347" t="s">
        <v>80</v>
      </c>
      <c r="D9347" t="s">
        <v>94</v>
      </c>
      <c r="E9347" t="s">
        <v>165</v>
      </c>
      <c r="F9347" t="s">
        <v>25291</v>
      </c>
      <c r="G9347" t="s">
        <v>220</v>
      </c>
      <c r="H9347" t="s">
        <v>135</v>
      </c>
      <c r="I9347" t="s">
        <v>136</v>
      </c>
      <c r="J9347" t="s">
        <v>137</v>
      </c>
      <c r="K9347" t="s">
        <v>162</v>
      </c>
      <c r="L9347" t="s">
        <v>25292</v>
      </c>
      <c r="M9347" t="s">
        <v>25293</v>
      </c>
      <c r="N9347">
        <v>8.1344444439999997</v>
      </c>
      <c r="O9347">
        <v>0</v>
      </c>
      <c r="P9347">
        <v>69</v>
      </c>
      <c r="Q9347">
        <v>0</v>
      </c>
      <c r="R9347">
        <v>3</v>
      </c>
      <c r="S9347">
        <v>0</v>
      </c>
      <c r="T9347">
        <v>11</v>
      </c>
      <c r="U9347">
        <v>0</v>
      </c>
      <c r="V9347">
        <v>0</v>
      </c>
      <c r="W9347">
        <v>0</v>
      </c>
      <c r="X9347">
        <v>97.631388494144318</v>
      </c>
      <c r="Y9347">
        <v>0</v>
      </c>
      <c r="Z9347">
        <v>5.7120916945969231</v>
      </c>
      <c r="AA9347">
        <v>0</v>
      </c>
      <c r="AB9347">
        <v>55.282613143140217</v>
      </c>
      <c r="AC9347">
        <v>0</v>
      </c>
      <c r="AD9347">
        <v>0</v>
      </c>
      <c r="AE9347">
        <v>158.62609333188146</v>
      </c>
    </row>
    <row r="9348" spans="1:31" x14ac:dyDescent="0.3">
      <c r="A9348">
        <v>2663640</v>
      </c>
      <c r="B9348">
        <v>1</v>
      </c>
      <c r="C9348" t="s">
        <v>80</v>
      </c>
      <c r="D9348" t="s">
        <v>97</v>
      </c>
      <c r="E9348" t="s">
        <v>132</v>
      </c>
      <c r="F9348" t="s">
        <v>25294</v>
      </c>
      <c r="G9348" t="s">
        <v>268</v>
      </c>
      <c r="H9348" t="s">
        <v>135</v>
      </c>
      <c r="I9348" t="s">
        <v>136</v>
      </c>
      <c r="J9348" t="s">
        <v>137</v>
      </c>
      <c r="K9348" t="s">
        <v>138</v>
      </c>
      <c r="L9348" t="s">
        <v>25295</v>
      </c>
      <c r="M9348" t="s">
        <v>25296</v>
      </c>
      <c r="N9348">
        <v>1.8991666659999999</v>
      </c>
      <c r="O9348">
        <v>0</v>
      </c>
      <c r="P9348">
        <v>1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0.87224162630205149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0.87224162630205149</v>
      </c>
    </row>
    <row r="9349" spans="1:31" x14ac:dyDescent="0.3">
      <c r="A9349">
        <v>2663577</v>
      </c>
      <c r="B9349">
        <v>1</v>
      </c>
      <c r="C9349" t="s">
        <v>80</v>
      </c>
      <c r="D9349" t="s">
        <v>85</v>
      </c>
      <c r="E9349" t="s">
        <v>132</v>
      </c>
      <c r="F9349" t="s">
        <v>25297</v>
      </c>
      <c r="G9349" t="s">
        <v>183</v>
      </c>
      <c r="H9349" t="s">
        <v>135</v>
      </c>
      <c r="I9349" t="s">
        <v>136</v>
      </c>
      <c r="J9349" t="s">
        <v>3</v>
      </c>
      <c r="K9349" t="s">
        <v>138</v>
      </c>
      <c r="L9349" t="s">
        <v>25298</v>
      </c>
      <c r="M9349" t="s">
        <v>25299</v>
      </c>
      <c r="N9349">
        <v>1.6686111109999999</v>
      </c>
      <c r="O9349">
        <v>0</v>
      </c>
      <c r="P9349">
        <v>5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3.0764938471580043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3.0764938471580043</v>
      </c>
    </row>
    <row r="9350" spans="1:31" x14ac:dyDescent="0.3">
      <c r="A9350">
        <v>2663185</v>
      </c>
      <c r="B9350">
        <v>1</v>
      </c>
      <c r="C9350" t="s">
        <v>80</v>
      </c>
      <c r="D9350" t="s">
        <v>106</v>
      </c>
      <c r="E9350" t="s">
        <v>194</v>
      </c>
      <c r="F9350" t="s">
        <v>4999</v>
      </c>
      <c r="G9350" t="s">
        <v>220</v>
      </c>
      <c r="H9350" t="s">
        <v>144</v>
      </c>
      <c r="I9350" t="s">
        <v>136</v>
      </c>
      <c r="J9350" t="s">
        <v>137</v>
      </c>
      <c r="K9350" t="s">
        <v>162</v>
      </c>
      <c r="L9350" t="s">
        <v>25300</v>
      </c>
      <c r="M9350" t="s">
        <v>25301</v>
      </c>
      <c r="N9350">
        <v>3.6386111109999999</v>
      </c>
      <c r="O9350">
        <v>0</v>
      </c>
      <c r="P9350">
        <v>4709</v>
      </c>
      <c r="Q9350">
        <v>0</v>
      </c>
      <c r="R9350">
        <v>13</v>
      </c>
      <c r="S9350">
        <v>4</v>
      </c>
      <c r="T9350">
        <v>333</v>
      </c>
      <c r="U9350">
        <v>1</v>
      </c>
      <c r="V9350">
        <v>1</v>
      </c>
      <c r="W9350">
        <v>0</v>
      </c>
      <c r="X9350">
        <v>4846.3533665045215</v>
      </c>
      <c r="Y9350">
        <v>0</v>
      </c>
      <c r="Z9350">
        <v>132.41621101684311</v>
      </c>
      <c r="AA9350">
        <v>5116.8859122012173</v>
      </c>
      <c r="AB9350">
        <v>2679.3257621542039</v>
      </c>
      <c r="AC9350">
        <v>179.26053257433497</v>
      </c>
      <c r="AD9350">
        <v>98.90518181871667</v>
      </c>
      <c r="AE9350">
        <v>13053.146966269836</v>
      </c>
    </row>
    <row r="9351" spans="1:31" x14ac:dyDescent="0.3">
      <c r="A9351">
        <v>2663334</v>
      </c>
      <c r="B9351">
        <v>1</v>
      </c>
      <c r="C9351" t="s">
        <v>80</v>
      </c>
      <c r="D9351" t="s">
        <v>100</v>
      </c>
      <c r="E9351" t="s">
        <v>194</v>
      </c>
      <c r="F9351" t="s">
        <v>3906</v>
      </c>
      <c r="G9351" t="s">
        <v>149</v>
      </c>
      <c r="H9351" t="s">
        <v>144</v>
      </c>
      <c r="I9351" t="s">
        <v>136</v>
      </c>
      <c r="J9351" t="s">
        <v>137</v>
      </c>
      <c r="K9351" t="s">
        <v>138</v>
      </c>
      <c r="L9351" t="s">
        <v>25302</v>
      </c>
      <c r="M9351" t="s">
        <v>25303</v>
      </c>
      <c r="N9351">
        <v>0.41444444400000002</v>
      </c>
      <c r="O9351">
        <v>11</v>
      </c>
      <c r="P9351">
        <v>37</v>
      </c>
      <c r="Q9351">
        <v>67</v>
      </c>
      <c r="R9351">
        <v>85</v>
      </c>
      <c r="S9351">
        <v>14</v>
      </c>
      <c r="T9351">
        <v>39</v>
      </c>
      <c r="U9351">
        <v>0</v>
      </c>
      <c r="V9351">
        <v>1</v>
      </c>
      <c r="W9351">
        <v>2.1693004316506617</v>
      </c>
      <c r="X9351">
        <v>4.7359910608778817</v>
      </c>
      <c r="Y9351">
        <v>97.010365377161065</v>
      </c>
      <c r="Z9351">
        <v>57.198326659381586</v>
      </c>
      <c r="AA9351">
        <v>66.845252020595282</v>
      </c>
      <c r="AB9351">
        <v>34.74939100271159</v>
      </c>
      <c r="AC9351">
        <v>0</v>
      </c>
      <c r="AD9351">
        <v>4.2643972265286498</v>
      </c>
      <c r="AE9351">
        <v>266.97302377890674</v>
      </c>
    </row>
    <row r="9352" spans="1:31" x14ac:dyDescent="0.3">
      <c r="A9352">
        <v>2663042</v>
      </c>
      <c r="B9352">
        <v>1</v>
      </c>
      <c r="C9352" t="s">
        <v>80</v>
      </c>
      <c r="D9352" t="s">
        <v>95</v>
      </c>
      <c r="E9352" t="s">
        <v>194</v>
      </c>
      <c r="F9352" t="s">
        <v>2397</v>
      </c>
      <c r="G9352" t="s">
        <v>149</v>
      </c>
      <c r="H9352" t="s">
        <v>144</v>
      </c>
      <c r="I9352" t="s">
        <v>136</v>
      </c>
      <c r="J9352" t="s">
        <v>137</v>
      </c>
      <c r="K9352" t="s">
        <v>138</v>
      </c>
      <c r="L9352" t="s">
        <v>25304</v>
      </c>
      <c r="M9352" t="s">
        <v>25305</v>
      </c>
      <c r="N9352">
        <v>0.64444444400000001</v>
      </c>
      <c r="O9352">
        <v>0</v>
      </c>
      <c r="P9352">
        <v>2214</v>
      </c>
      <c r="Q9352">
        <v>0</v>
      </c>
      <c r="R9352">
        <v>4</v>
      </c>
      <c r="S9352">
        <v>2</v>
      </c>
      <c r="T9352">
        <v>315</v>
      </c>
      <c r="U9352">
        <v>0</v>
      </c>
      <c r="V9352">
        <v>1</v>
      </c>
      <c r="W9352">
        <v>0</v>
      </c>
      <c r="X9352">
        <v>287.52049952835478</v>
      </c>
      <c r="Y9352">
        <v>0</v>
      </c>
      <c r="Z9352">
        <v>8.5361575705455009E-2</v>
      </c>
      <c r="AA9352">
        <v>1.5987883268499998</v>
      </c>
      <c r="AB9352">
        <v>164.1503694986383</v>
      </c>
      <c r="AC9352">
        <v>0</v>
      </c>
      <c r="AD9352">
        <v>0.14888195032451537</v>
      </c>
      <c r="AE9352">
        <v>453.50390087987307</v>
      </c>
    </row>
    <row r="9353" spans="1:31" x14ac:dyDescent="0.3">
      <c r="A9353">
        <v>2663351</v>
      </c>
      <c r="B9353">
        <v>1</v>
      </c>
      <c r="C9353" t="s">
        <v>80</v>
      </c>
      <c r="D9353" t="s">
        <v>100</v>
      </c>
      <c r="E9353" t="s">
        <v>194</v>
      </c>
      <c r="F9353" t="s">
        <v>18720</v>
      </c>
      <c r="G9353" t="s">
        <v>149</v>
      </c>
      <c r="H9353" t="s">
        <v>144</v>
      </c>
      <c r="I9353" t="s">
        <v>136</v>
      </c>
      <c r="J9353" t="s">
        <v>137</v>
      </c>
      <c r="K9353" t="s">
        <v>138</v>
      </c>
      <c r="L9353" t="s">
        <v>25306</v>
      </c>
      <c r="M9353" t="s">
        <v>25307</v>
      </c>
      <c r="N9353">
        <v>0.43361111099999999</v>
      </c>
      <c r="O9353">
        <v>6</v>
      </c>
      <c r="P9353">
        <v>442</v>
      </c>
      <c r="Q9353">
        <v>4</v>
      </c>
      <c r="R9353">
        <v>64</v>
      </c>
      <c r="S9353">
        <v>18</v>
      </c>
      <c r="T9353">
        <v>113</v>
      </c>
      <c r="U9353">
        <v>4</v>
      </c>
      <c r="V9353">
        <v>1</v>
      </c>
      <c r="W9353">
        <v>1.4582569039749504</v>
      </c>
      <c r="X9353">
        <v>107.37291817556375</v>
      </c>
      <c r="Y9353">
        <v>1.5676250850193361</v>
      </c>
      <c r="Z9353">
        <v>38.470342460911361</v>
      </c>
      <c r="AA9353">
        <v>43.391603525424273</v>
      </c>
      <c r="AB9353">
        <v>71.715970822612363</v>
      </c>
      <c r="AC9353">
        <v>180.68499265268463</v>
      </c>
      <c r="AD9353">
        <v>0.14535512663660022</v>
      </c>
      <c r="AE9353">
        <v>444.80706475282727</v>
      </c>
    </row>
    <row r="9354" spans="1:31" x14ac:dyDescent="0.3">
      <c r="A9354">
        <v>2663182</v>
      </c>
      <c r="B9354">
        <v>1</v>
      </c>
      <c r="C9354" t="s">
        <v>80</v>
      </c>
      <c r="D9354" t="s">
        <v>93</v>
      </c>
      <c r="E9354" t="s">
        <v>152</v>
      </c>
      <c r="F9354" t="s">
        <v>16247</v>
      </c>
      <c r="G9354" t="s">
        <v>161</v>
      </c>
      <c r="H9354" t="s">
        <v>135</v>
      </c>
      <c r="I9354" t="s">
        <v>136</v>
      </c>
      <c r="J9354" t="s">
        <v>137</v>
      </c>
      <c r="K9354" t="s">
        <v>162</v>
      </c>
      <c r="L9354" t="s">
        <v>25308</v>
      </c>
      <c r="M9354" t="s">
        <v>25309</v>
      </c>
      <c r="N9354">
        <v>7.5033333329999996</v>
      </c>
      <c r="O9354">
        <v>0</v>
      </c>
      <c r="P9354">
        <v>81</v>
      </c>
      <c r="Q9354">
        <v>0</v>
      </c>
      <c r="R9354">
        <v>23</v>
      </c>
      <c r="S9354">
        <v>0</v>
      </c>
      <c r="T9354">
        <v>19</v>
      </c>
      <c r="U9354">
        <v>0</v>
      </c>
      <c r="V9354">
        <v>0</v>
      </c>
      <c r="W9354">
        <v>0</v>
      </c>
      <c r="X9354">
        <v>157.23854172227868</v>
      </c>
      <c r="Y9354">
        <v>0</v>
      </c>
      <c r="Z9354">
        <v>1153.6293178756966</v>
      </c>
      <c r="AA9354">
        <v>0</v>
      </c>
      <c r="AB9354">
        <v>330.24880618138309</v>
      </c>
      <c r="AC9354">
        <v>0</v>
      </c>
      <c r="AD9354">
        <v>0</v>
      </c>
      <c r="AE9354">
        <v>1641.1166657793585</v>
      </c>
    </row>
    <row r="9355" spans="1:31" x14ac:dyDescent="0.3">
      <c r="A9355">
        <v>2663520</v>
      </c>
      <c r="B9355">
        <v>1</v>
      </c>
      <c r="C9355" t="s">
        <v>81</v>
      </c>
      <c r="D9355" t="s">
        <v>119</v>
      </c>
      <c r="E9355" t="s">
        <v>165</v>
      </c>
      <c r="F9355" t="s">
        <v>25310</v>
      </c>
      <c r="G9355" t="s">
        <v>224</v>
      </c>
      <c r="H9355" t="s">
        <v>135</v>
      </c>
      <c r="I9355" t="s">
        <v>136</v>
      </c>
      <c r="J9355" t="s">
        <v>137</v>
      </c>
      <c r="K9355" t="s">
        <v>138</v>
      </c>
      <c r="L9355" t="s">
        <v>25311</v>
      </c>
      <c r="M9355" t="s">
        <v>25312</v>
      </c>
      <c r="N9355">
        <v>2.9069444440000001</v>
      </c>
      <c r="O9355">
        <v>0</v>
      </c>
      <c r="P9355">
        <v>92</v>
      </c>
      <c r="Q9355">
        <v>0</v>
      </c>
      <c r="R9355">
        <v>14</v>
      </c>
      <c r="S9355">
        <v>0</v>
      </c>
      <c r="T9355">
        <v>7</v>
      </c>
      <c r="U9355">
        <v>0</v>
      </c>
      <c r="V9355">
        <v>0</v>
      </c>
      <c r="W9355">
        <v>0</v>
      </c>
      <c r="X9355">
        <v>50.868227027417419</v>
      </c>
      <c r="Y9355">
        <v>0</v>
      </c>
      <c r="Z9355">
        <v>196.05271982306439</v>
      </c>
      <c r="AA9355">
        <v>0</v>
      </c>
      <c r="AB9355">
        <v>52.541691250239367</v>
      </c>
      <c r="AC9355">
        <v>0</v>
      </c>
      <c r="AD9355">
        <v>0</v>
      </c>
      <c r="AE9355">
        <v>299.46263810072116</v>
      </c>
    </row>
    <row r="9356" spans="1:31" x14ac:dyDescent="0.3">
      <c r="A9356">
        <v>2663059</v>
      </c>
      <c r="B9356">
        <v>1</v>
      </c>
      <c r="C9356" t="s">
        <v>80</v>
      </c>
      <c r="D9356" t="s">
        <v>108</v>
      </c>
      <c r="E9356" t="s">
        <v>152</v>
      </c>
      <c r="F9356" t="s">
        <v>25313</v>
      </c>
      <c r="G9356" t="s">
        <v>199</v>
      </c>
      <c r="H9356" t="s">
        <v>135</v>
      </c>
      <c r="I9356" t="s">
        <v>136</v>
      </c>
      <c r="J9356" t="s">
        <v>3</v>
      </c>
      <c r="K9356" t="s">
        <v>138</v>
      </c>
      <c r="L9356" t="s">
        <v>25314</v>
      </c>
      <c r="M9356" t="s">
        <v>25315</v>
      </c>
      <c r="N9356">
        <v>1.438055555</v>
      </c>
      <c r="O9356">
        <v>0</v>
      </c>
      <c r="P9356">
        <v>8</v>
      </c>
      <c r="Q9356">
        <v>0</v>
      </c>
      <c r="R9356">
        <v>2</v>
      </c>
      <c r="S9356">
        <v>0</v>
      </c>
      <c r="T9356">
        <v>4</v>
      </c>
      <c r="U9356">
        <v>0</v>
      </c>
      <c r="V9356">
        <v>0</v>
      </c>
      <c r="W9356">
        <v>0</v>
      </c>
      <c r="X9356">
        <v>7.9646474505725031</v>
      </c>
      <c r="Y9356">
        <v>0</v>
      </c>
      <c r="Z9356">
        <v>5.6033089736273531</v>
      </c>
      <c r="AA9356">
        <v>0</v>
      </c>
      <c r="AB9356">
        <v>8.9107239458527072</v>
      </c>
      <c r="AC9356">
        <v>0</v>
      </c>
      <c r="AD9356">
        <v>0</v>
      </c>
      <c r="AE9356">
        <v>22.478680370052565</v>
      </c>
    </row>
    <row r="9357" spans="1:31" x14ac:dyDescent="0.3">
      <c r="A9357">
        <v>2663460</v>
      </c>
      <c r="B9357">
        <v>2</v>
      </c>
      <c r="C9357" t="s">
        <v>80</v>
      </c>
      <c r="D9357" t="s">
        <v>85</v>
      </c>
      <c r="E9357" t="s">
        <v>152</v>
      </c>
      <c r="F9357" t="s">
        <v>10921</v>
      </c>
      <c r="G9357" t="s">
        <v>224</v>
      </c>
      <c r="H9357" t="s">
        <v>135</v>
      </c>
      <c r="I9357" t="s">
        <v>136</v>
      </c>
      <c r="J9357" t="s">
        <v>137</v>
      </c>
      <c r="K9357" t="s">
        <v>138</v>
      </c>
      <c r="L9357" t="s">
        <v>25316</v>
      </c>
      <c r="M9357" t="s">
        <v>25317</v>
      </c>
      <c r="N9357">
        <v>0.133611111</v>
      </c>
      <c r="O9357">
        <v>0</v>
      </c>
      <c r="P9357">
        <v>450</v>
      </c>
      <c r="Q9357">
        <v>0</v>
      </c>
      <c r="R9357">
        <v>0</v>
      </c>
      <c r="S9357">
        <v>0</v>
      </c>
      <c r="T9357">
        <v>83</v>
      </c>
      <c r="U9357">
        <v>0</v>
      </c>
      <c r="V9357">
        <v>0</v>
      </c>
      <c r="W9357">
        <v>0</v>
      </c>
      <c r="X9357">
        <v>23.621033833291492</v>
      </c>
      <c r="Y9357">
        <v>0</v>
      </c>
      <c r="Z9357">
        <v>0</v>
      </c>
      <c r="AA9357">
        <v>0</v>
      </c>
      <c r="AB9357">
        <v>51.526997024334477</v>
      </c>
      <c r="AC9357">
        <v>0</v>
      </c>
      <c r="AD9357">
        <v>0</v>
      </c>
      <c r="AE9357">
        <v>75.148030857625969</v>
      </c>
    </row>
    <row r="9358" spans="1:31" x14ac:dyDescent="0.3">
      <c r="A9358">
        <v>2663414</v>
      </c>
      <c r="B9358">
        <v>1</v>
      </c>
      <c r="C9358" t="s">
        <v>80</v>
      </c>
      <c r="D9358" t="s">
        <v>103</v>
      </c>
      <c r="E9358" t="s">
        <v>194</v>
      </c>
      <c r="F9358" t="s">
        <v>25318</v>
      </c>
      <c r="G9358" t="s">
        <v>149</v>
      </c>
      <c r="H9358" t="s">
        <v>144</v>
      </c>
      <c r="I9358" t="s">
        <v>136</v>
      </c>
      <c r="J9358" t="s">
        <v>137</v>
      </c>
      <c r="K9358" t="s">
        <v>138</v>
      </c>
      <c r="L9358" t="s">
        <v>25319</v>
      </c>
      <c r="M9358" t="s">
        <v>25320</v>
      </c>
      <c r="N9358">
        <v>0.71194444400000001</v>
      </c>
      <c r="O9358">
        <v>0</v>
      </c>
      <c r="P9358">
        <v>11697</v>
      </c>
      <c r="Q9358">
        <v>0</v>
      </c>
      <c r="R9358">
        <v>58</v>
      </c>
      <c r="S9358">
        <v>4</v>
      </c>
      <c r="T9358">
        <v>817</v>
      </c>
      <c r="U9358">
        <v>0</v>
      </c>
      <c r="V9358">
        <v>0</v>
      </c>
      <c r="W9358">
        <v>0</v>
      </c>
      <c r="X9358">
        <v>2773.6506167615289</v>
      </c>
      <c r="Y9358">
        <v>0</v>
      </c>
      <c r="Z9358">
        <v>215.74163418270828</v>
      </c>
      <c r="AA9358">
        <v>116.19091129278385</v>
      </c>
      <c r="AB9358">
        <v>1349.7944963229324</v>
      </c>
      <c r="AC9358">
        <v>0</v>
      </c>
      <c r="AD9358">
        <v>0</v>
      </c>
      <c r="AE9358">
        <v>4455.3776585599535</v>
      </c>
    </row>
    <row r="9359" spans="1:31" x14ac:dyDescent="0.3">
      <c r="A9359">
        <v>2663119</v>
      </c>
      <c r="B9359">
        <v>1</v>
      </c>
      <c r="C9359" t="s">
        <v>80</v>
      </c>
      <c r="D9359" t="s">
        <v>98</v>
      </c>
      <c r="E9359" t="s">
        <v>141</v>
      </c>
      <c r="F9359" t="s">
        <v>9447</v>
      </c>
      <c r="G9359" t="s">
        <v>562</v>
      </c>
      <c r="H9359" t="s">
        <v>144</v>
      </c>
      <c r="I9359" t="s">
        <v>136</v>
      </c>
      <c r="J9359" t="s">
        <v>137</v>
      </c>
      <c r="K9359" t="s">
        <v>162</v>
      </c>
      <c r="L9359" t="s">
        <v>25321</v>
      </c>
      <c r="M9359" t="s">
        <v>25322</v>
      </c>
      <c r="N9359">
        <v>0.28000000000000003</v>
      </c>
      <c r="O9359">
        <v>0</v>
      </c>
      <c r="P9359">
        <v>131</v>
      </c>
      <c r="Q9359">
        <v>1</v>
      </c>
      <c r="R9359">
        <v>297</v>
      </c>
      <c r="S9359">
        <v>0</v>
      </c>
      <c r="T9359">
        <v>91</v>
      </c>
      <c r="U9359">
        <v>0</v>
      </c>
      <c r="V9359">
        <v>0</v>
      </c>
      <c r="W9359">
        <v>0</v>
      </c>
      <c r="X9359">
        <v>15.142542758388528</v>
      </c>
      <c r="Y9359">
        <v>1.6467937719112324</v>
      </c>
      <c r="Z9359">
        <v>231.82129047374539</v>
      </c>
      <c r="AA9359">
        <v>0</v>
      </c>
      <c r="AB9359">
        <v>68.830695687485189</v>
      </c>
      <c r="AC9359">
        <v>0</v>
      </c>
      <c r="AD9359">
        <v>0</v>
      </c>
      <c r="AE9359">
        <v>317.44132269153033</v>
      </c>
    </row>
    <row r="9360" spans="1:31" x14ac:dyDescent="0.3">
      <c r="A9360">
        <v>2663623</v>
      </c>
      <c r="B9360">
        <v>1</v>
      </c>
      <c r="C9360" t="s">
        <v>80</v>
      </c>
      <c r="D9360" t="s">
        <v>106</v>
      </c>
      <c r="E9360" t="s">
        <v>147</v>
      </c>
      <c r="F9360" t="s">
        <v>25323</v>
      </c>
      <c r="G9360" t="s">
        <v>149</v>
      </c>
      <c r="H9360" t="s">
        <v>144</v>
      </c>
      <c r="I9360" t="s">
        <v>136</v>
      </c>
      <c r="J9360" t="s">
        <v>137</v>
      </c>
      <c r="K9360" t="s">
        <v>138</v>
      </c>
      <c r="L9360" t="s">
        <v>25324</v>
      </c>
      <c r="M9360" t="s">
        <v>25325</v>
      </c>
      <c r="N9360">
        <v>0.67500000000000004</v>
      </c>
      <c r="O9360">
        <v>0</v>
      </c>
      <c r="P9360">
        <v>677</v>
      </c>
      <c r="Q9360">
        <v>2</v>
      </c>
      <c r="R9360">
        <v>31</v>
      </c>
      <c r="S9360">
        <v>3</v>
      </c>
      <c r="T9360">
        <v>81</v>
      </c>
      <c r="U9360">
        <v>0</v>
      </c>
      <c r="V9360">
        <v>0</v>
      </c>
      <c r="W9360">
        <v>0</v>
      </c>
      <c r="X9360">
        <v>73.39823021917492</v>
      </c>
      <c r="Y9360">
        <v>4.8288606412169477</v>
      </c>
      <c r="Z9360">
        <v>57.424528471083832</v>
      </c>
      <c r="AA9360">
        <v>13.216421314622925</v>
      </c>
      <c r="AB9360">
        <v>69.540348059589505</v>
      </c>
      <c r="AC9360">
        <v>0</v>
      </c>
      <c r="AD9360">
        <v>0</v>
      </c>
      <c r="AE9360">
        <v>218.40838870568814</v>
      </c>
    </row>
    <row r="9361" spans="1:31" x14ac:dyDescent="0.3">
      <c r="A9361">
        <v>2663102</v>
      </c>
      <c r="B9361">
        <v>1</v>
      </c>
      <c r="C9361" t="s">
        <v>80</v>
      </c>
      <c r="D9361" t="s">
        <v>94</v>
      </c>
      <c r="E9361" t="s">
        <v>152</v>
      </c>
      <c r="F9361" t="s">
        <v>25326</v>
      </c>
      <c r="G9361" t="s">
        <v>220</v>
      </c>
      <c r="H9361" t="s">
        <v>135</v>
      </c>
      <c r="I9361" t="s">
        <v>136</v>
      </c>
      <c r="J9361" t="s">
        <v>137</v>
      </c>
      <c r="K9361" t="s">
        <v>162</v>
      </c>
      <c r="L9361" t="s">
        <v>25327</v>
      </c>
      <c r="M9361" t="s">
        <v>25328</v>
      </c>
      <c r="N9361">
        <v>1.8758333330000001</v>
      </c>
      <c r="O9361">
        <v>0</v>
      </c>
      <c r="P9361">
        <v>190</v>
      </c>
      <c r="Q9361">
        <v>0</v>
      </c>
      <c r="R9361">
        <v>0</v>
      </c>
      <c r="S9361">
        <v>0</v>
      </c>
      <c r="T9361">
        <v>6</v>
      </c>
      <c r="U9361">
        <v>0</v>
      </c>
      <c r="V9361">
        <v>0</v>
      </c>
      <c r="W9361">
        <v>0</v>
      </c>
      <c r="X9361">
        <v>56.335378011237687</v>
      </c>
      <c r="Y9361">
        <v>0</v>
      </c>
      <c r="Z9361">
        <v>0</v>
      </c>
      <c r="AA9361">
        <v>0</v>
      </c>
      <c r="AB9361">
        <v>25.737435504951218</v>
      </c>
      <c r="AC9361">
        <v>0</v>
      </c>
      <c r="AD9361">
        <v>0</v>
      </c>
      <c r="AE9361">
        <v>82.072813516188901</v>
      </c>
    </row>
    <row r="9362" spans="1:31" x14ac:dyDescent="0.3">
      <c r="A9362">
        <v>2663631</v>
      </c>
      <c r="B9362">
        <v>2</v>
      </c>
      <c r="C9362" t="s">
        <v>80</v>
      </c>
      <c r="D9362" t="s">
        <v>93</v>
      </c>
      <c r="E9362" t="s">
        <v>152</v>
      </c>
      <c r="F9362" t="s">
        <v>25329</v>
      </c>
      <c r="G9362" t="s">
        <v>224</v>
      </c>
      <c r="H9362" t="s">
        <v>135</v>
      </c>
      <c r="I9362" t="s">
        <v>136</v>
      </c>
      <c r="J9362" t="s">
        <v>137</v>
      </c>
      <c r="K9362" t="s">
        <v>138</v>
      </c>
      <c r="L9362" t="s">
        <v>25264</v>
      </c>
      <c r="M9362" t="s">
        <v>25330</v>
      </c>
      <c r="N9362">
        <v>0.129722222</v>
      </c>
      <c r="O9362">
        <v>0</v>
      </c>
      <c r="P9362">
        <v>13</v>
      </c>
      <c r="Q9362">
        <v>0</v>
      </c>
      <c r="R9362">
        <v>31</v>
      </c>
      <c r="S9362">
        <v>0</v>
      </c>
      <c r="T9362">
        <v>12</v>
      </c>
      <c r="U9362">
        <v>0</v>
      </c>
      <c r="V9362">
        <v>0</v>
      </c>
      <c r="W9362">
        <v>0</v>
      </c>
      <c r="X9362">
        <v>0.80284601692381308</v>
      </c>
      <c r="Y9362">
        <v>0</v>
      </c>
      <c r="Z9362">
        <v>19.268135895819835</v>
      </c>
      <c r="AA9362">
        <v>0</v>
      </c>
      <c r="AB9362">
        <v>3.2442337366629488</v>
      </c>
      <c r="AC9362">
        <v>0</v>
      </c>
      <c r="AD9362">
        <v>0</v>
      </c>
      <c r="AE9362">
        <v>23.315215649406596</v>
      </c>
    </row>
    <row r="9363" spans="1:31" x14ac:dyDescent="0.3">
      <c r="A9363">
        <v>2663288</v>
      </c>
      <c r="B9363">
        <v>1</v>
      </c>
      <c r="C9363" t="s">
        <v>80</v>
      </c>
      <c r="D9363" t="s">
        <v>94</v>
      </c>
      <c r="E9363" t="s">
        <v>141</v>
      </c>
      <c r="F9363" t="s">
        <v>25331</v>
      </c>
      <c r="G9363" t="s">
        <v>161</v>
      </c>
      <c r="H9363" t="s">
        <v>144</v>
      </c>
      <c r="I9363" t="s">
        <v>136</v>
      </c>
      <c r="J9363" t="s">
        <v>137</v>
      </c>
      <c r="K9363" t="s">
        <v>162</v>
      </c>
      <c r="L9363" t="s">
        <v>10554</v>
      </c>
      <c r="M9363" t="s">
        <v>25332</v>
      </c>
      <c r="N9363">
        <v>8.1130555550000008</v>
      </c>
      <c r="O9363">
        <v>0</v>
      </c>
      <c r="P9363">
        <v>0</v>
      </c>
      <c r="Q9363">
        <v>0</v>
      </c>
      <c r="R9363">
        <v>0</v>
      </c>
      <c r="S9363">
        <v>1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29.079958347367086</v>
      </c>
      <c r="AB9363">
        <v>0</v>
      </c>
      <c r="AC9363">
        <v>0</v>
      </c>
      <c r="AD9363">
        <v>0</v>
      </c>
      <c r="AE9363">
        <v>29.079958347367086</v>
      </c>
    </row>
    <row r="9364" spans="1:31" x14ac:dyDescent="0.3">
      <c r="A9364">
        <v>2663188</v>
      </c>
      <c r="B9364">
        <v>1</v>
      </c>
      <c r="C9364" t="s">
        <v>80</v>
      </c>
      <c r="D9364" t="s">
        <v>85</v>
      </c>
      <c r="E9364" t="s">
        <v>214</v>
      </c>
      <c r="F9364" t="s">
        <v>25333</v>
      </c>
      <c r="G9364" t="s">
        <v>224</v>
      </c>
      <c r="H9364" t="s">
        <v>135</v>
      </c>
      <c r="I9364" t="s">
        <v>136</v>
      </c>
      <c r="J9364" t="s">
        <v>137</v>
      </c>
      <c r="K9364" t="s">
        <v>138</v>
      </c>
      <c r="L9364" t="s">
        <v>25334</v>
      </c>
      <c r="M9364" t="s">
        <v>25231</v>
      </c>
      <c r="N9364">
        <v>2.6572222220000001</v>
      </c>
      <c r="O9364">
        <v>0</v>
      </c>
      <c r="P9364">
        <v>112</v>
      </c>
      <c r="Q9364">
        <v>0</v>
      </c>
      <c r="R9364">
        <v>0</v>
      </c>
      <c r="S9364">
        <v>0</v>
      </c>
      <c r="T9364">
        <v>17</v>
      </c>
      <c r="U9364">
        <v>0</v>
      </c>
      <c r="V9364">
        <v>0</v>
      </c>
      <c r="W9364">
        <v>0</v>
      </c>
      <c r="X9364">
        <v>97.379208909434254</v>
      </c>
      <c r="Y9364">
        <v>0</v>
      </c>
      <c r="Z9364">
        <v>0</v>
      </c>
      <c r="AA9364">
        <v>0</v>
      </c>
      <c r="AB9364">
        <v>60.586389518478704</v>
      </c>
      <c r="AC9364">
        <v>0</v>
      </c>
      <c r="AD9364">
        <v>0</v>
      </c>
      <c r="AE9364">
        <v>157.96559842791297</v>
      </c>
    </row>
    <row r="9365" spans="1:31" x14ac:dyDescent="0.3">
      <c r="A9365">
        <v>2663039</v>
      </c>
      <c r="B9365">
        <v>1</v>
      </c>
      <c r="C9365" t="s">
        <v>80</v>
      </c>
      <c r="D9365" t="s">
        <v>85</v>
      </c>
      <c r="E9365" t="s">
        <v>152</v>
      </c>
      <c r="F9365" t="s">
        <v>25335</v>
      </c>
      <c r="G9365" t="s">
        <v>154</v>
      </c>
      <c r="H9365" t="s">
        <v>135</v>
      </c>
      <c r="I9365" t="s">
        <v>136</v>
      </c>
      <c r="J9365" t="s">
        <v>137</v>
      </c>
      <c r="K9365" t="s">
        <v>138</v>
      </c>
      <c r="L9365" t="s">
        <v>25336</v>
      </c>
      <c r="M9365" t="s">
        <v>25337</v>
      </c>
      <c r="N9365">
        <v>0.69944444400000005</v>
      </c>
      <c r="O9365">
        <v>0</v>
      </c>
      <c r="P9365">
        <v>567</v>
      </c>
      <c r="Q9365">
        <v>0</v>
      </c>
      <c r="R9365">
        <v>0</v>
      </c>
      <c r="S9365">
        <v>0</v>
      </c>
      <c r="T9365">
        <v>156</v>
      </c>
      <c r="U9365">
        <v>0</v>
      </c>
      <c r="V9365">
        <v>0</v>
      </c>
      <c r="W9365">
        <v>0</v>
      </c>
      <c r="X9365">
        <v>113.20256734547863</v>
      </c>
      <c r="Y9365">
        <v>0</v>
      </c>
      <c r="Z9365">
        <v>0</v>
      </c>
      <c r="AA9365">
        <v>0</v>
      </c>
      <c r="AB9365">
        <v>126.6229067150381</v>
      </c>
      <c r="AC9365">
        <v>0</v>
      </c>
      <c r="AD9365">
        <v>0</v>
      </c>
      <c r="AE9365">
        <v>239.82547406051674</v>
      </c>
    </row>
    <row r="9366" spans="1:31" x14ac:dyDescent="0.3">
      <c r="A9366">
        <v>2663580</v>
      </c>
      <c r="B9366">
        <v>1</v>
      </c>
      <c r="C9366" t="s">
        <v>80</v>
      </c>
      <c r="D9366" t="s">
        <v>105</v>
      </c>
      <c r="E9366" t="s">
        <v>152</v>
      </c>
      <c r="F9366" t="s">
        <v>25338</v>
      </c>
      <c r="G9366" t="s">
        <v>406</v>
      </c>
      <c r="H9366" t="s">
        <v>135</v>
      </c>
      <c r="I9366" t="s">
        <v>136</v>
      </c>
      <c r="J9366" t="s">
        <v>137</v>
      </c>
      <c r="K9366" t="s">
        <v>138</v>
      </c>
      <c r="L9366" t="s">
        <v>25339</v>
      </c>
      <c r="M9366" t="s">
        <v>25340</v>
      </c>
      <c r="N9366">
        <v>2.7613888879999999</v>
      </c>
      <c r="O9366">
        <v>0</v>
      </c>
      <c r="P9366">
        <v>315</v>
      </c>
      <c r="Q9366">
        <v>0</v>
      </c>
      <c r="R9366">
        <v>0</v>
      </c>
      <c r="S9366">
        <v>0</v>
      </c>
      <c r="T9366">
        <v>15</v>
      </c>
      <c r="U9366">
        <v>0</v>
      </c>
      <c r="V9366">
        <v>0</v>
      </c>
      <c r="W9366">
        <v>0</v>
      </c>
      <c r="X9366">
        <v>270.54127602346625</v>
      </c>
      <c r="Y9366">
        <v>0</v>
      </c>
      <c r="Z9366">
        <v>0</v>
      </c>
      <c r="AA9366">
        <v>0</v>
      </c>
      <c r="AB9366">
        <v>67.857722933444194</v>
      </c>
      <c r="AC9366">
        <v>0</v>
      </c>
      <c r="AD9366">
        <v>0</v>
      </c>
      <c r="AE9366">
        <v>338.39899895691042</v>
      </c>
    </row>
    <row r="9367" spans="1:31" x14ac:dyDescent="0.3">
      <c r="A9367">
        <v>2663231</v>
      </c>
      <c r="B9367">
        <v>1</v>
      </c>
      <c r="C9367" t="s">
        <v>81</v>
      </c>
      <c r="D9367" t="s">
        <v>123</v>
      </c>
      <c r="E9367" t="s">
        <v>141</v>
      </c>
      <c r="F9367" t="s">
        <v>25341</v>
      </c>
      <c r="G9367" t="s">
        <v>161</v>
      </c>
      <c r="H9367" t="s">
        <v>144</v>
      </c>
      <c r="I9367" t="s">
        <v>136</v>
      </c>
      <c r="J9367" t="s">
        <v>137</v>
      </c>
      <c r="K9367" t="s">
        <v>162</v>
      </c>
      <c r="L9367" t="s">
        <v>25342</v>
      </c>
      <c r="M9367" t="s">
        <v>25343</v>
      </c>
      <c r="N9367">
        <v>3.360833333</v>
      </c>
      <c r="O9367">
        <v>0</v>
      </c>
      <c r="P9367">
        <v>960</v>
      </c>
      <c r="Q9367">
        <v>0</v>
      </c>
      <c r="R9367">
        <v>0</v>
      </c>
      <c r="S9367">
        <v>0</v>
      </c>
      <c r="T9367">
        <v>30</v>
      </c>
      <c r="U9367">
        <v>0</v>
      </c>
      <c r="V9367">
        <v>0</v>
      </c>
      <c r="W9367">
        <v>0</v>
      </c>
      <c r="X9367">
        <v>774.55431265359925</v>
      </c>
      <c r="Y9367">
        <v>0</v>
      </c>
      <c r="Z9367">
        <v>0</v>
      </c>
      <c r="AA9367">
        <v>0</v>
      </c>
      <c r="AB9367">
        <v>50.512383858906375</v>
      </c>
      <c r="AC9367">
        <v>0</v>
      </c>
      <c r="AD9367">
        <v>0</v>
      </c>
      <c r="AE9367">
        <v>825.06669651250559</v>
      </c>
    </row>
    <row r="9368" spans="1:31" x14ac:dyDescent="0.3">
      <c r="A9368">
        <v>2663300</v>
      </c>
      <c r="B9368">
        <v>1</v>
      </c>
      <c r="C9368" t="s">
        <v>80</v>
      </c>
      <c r="D9368" t="s">
        <v>90</v>
      </c>
      <c r="E9368" t="s">
        <v>132</v>
      </c>
      <c r="F9368" t="s">
        <v>25344</v>
      </c>
      <c r="G9368" t="s">
        <v>134</v>
      </c>
      <c r="H9368" t="s">
        <v>135</v>
      </c>
      <c r="I9368" t="s">
        <v>136</v>
      </c>
      <c r="J9368" t="s">
        <v>137</v>
      </c>
      <c r="K9368" t="s">
        <v>138</v>
      </c>
      <c r="L9368" t="s">
        <v>25345</v>
      </c>
      <c r="M9368" t="s">
        <v>25346</v>
      </c>
      <c r="N9368">
        <v>7.6263888880000001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5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46.290789346714973</v>
      </c>
      <c r="AC9368">
        <v>0</v>
      </c>
      <c r="AD9368">
        <v>0</v>
      </c>
      <c r="AE9368">
        <v>46.290789346714973</v>
      </c>
    </row>
    <row r="9369" spans="1:31" x14ac:dyDescent="0.3">
      <c r="A9369">
        <v>2663546</v>
      </c>
      <c r="B9369">
        <v>1</v>
      </c>
      <c r="C9369" t="s">
        <v>81</v>
      </c>
      <c r="D9369" t="s">
        <v>119</v>
      </c>
      <c r="E9369" t="s">
        <v>165</v>
      </c>
      <c r="F9369" t="s">
        <v>25347</v>
      </c>
      <c r="G9369" t="s">
        <v>224</v>
      </c>
      <c r="H9369" t="s">
        <v>135</v>
      </c>
      <c r="I9369" t="s">
        <v>136</v>
      </c>
      <c r="J9369" t="s">
        <v>137</v>
      </c>
      <c r="K9369" t="s">
        <v>138</v>
      </c>
      <c r="L9369" t="s">
        <v>25348</v>
      </c>
      <c r="M9369" t="s">
        <v>25349</v>
      </c>
      <c r="N9369">
        <v>2.7280555550000001</v>
      </c>
      <c r="O9369">
        <v>0</v>
      </c>
      <c r="P9369">
        <v>69</v>
      </c>
      <c r="Q9369">
        <v>0</v>
      </c>
      <c r="R9369">
        <v>4</v>
      </c>
      <c r="S9369">
        <v>0</v>
      </c>
      <c r="T9369">
        <v>5</v>
      </c>
      <c r="U9369">
        <v>0</v>
      </c>
      <c r="V9369">
        <v>0</v>
      </c>
      <c r="W9369">
        <v>0</v>
      </c>
      <c r="X9369">
        <v>29.646897833312998</v>
      </c>
      <c r="Y9369">
        <v>0</v>
      </c>
      <c r="Z9369">
        <v>3.2388462013240957</v>
      </c>
      <c r="AA9369">
        <v>0</v>
      </c>
      <c r="AB9369">
        <v>1.2936268958086192</v>
      </c>
      <c r="AC9369">
        <v>0</v>
      </c>
      <c r="AD9369">
        <v>0</v>
      </c>
      <c r="AE9369">
        <v>34.179370930445714</v>
      </c>
    </row>
    <row r="9370" spans="1:31" x14ac:dyDescent="0.3">
      <c r="A9370">
        <v>2663360</v>
      </c>
      <c r="B9370">
        <v>1</v>
      </c>
      <c r="C9370" t="s">
        <v>80</v>
      </c>
      <c r="D9370" t="s">
        <v>98</v>
      </c>
      <c r="E9370" t="s">
        <v>141</v>
      </c>
      <c r="F9370" t="s">
        <v>9465</v>
      </c>
      <c r="G9370" t="s">
        <v>154</v>
      </c>
      <c r="H9370" t="s">
        <v>144</v>
      </c>
      <c r="I9370" t="s">
        <v>136</v>
      </c>
      <c r="J9370" t="s">
        <v>137</v>
      </c>
      <c r="K9370" t="s">
        <v>138</v>
      </c>
      <c r="L9370" t="s">
        <v>25350</v>
      </c>
      <c r="M9370" t="s">
        <v>25351</v>
      </c>
      <c r="N9370">
        <v>1.7</v>
      </c>
      <c r="O9370">
        <v>0</v>
      </c>
      <c r="P9370">
        <v>65</v>
      </c>
      <c r="Q9370">
        <v>0</v>
      </c>
      <c r="R9370">
        <v>111</v>
      </c>
      <c r="S9370">
        <v>0</v>
      </c>
      <c r="T9370">
        <v>30</v>
      </c>
      <c r="U9370">
        <v>0</v>
      </c>
      <c r="V9370">
        <v>0</v>
      </c>
      <c r="W9370">
        <v>0</v>
      </c>
      <c r="X9370">
        <v>41.067018429460084</v>
      </c>
      <c r="Y9370">
        <v>0</v>
      </c>
      <c r="Z9370">
        <v>349.01633712095611</v>
      </c>
      <c r="AA9370">
        <v>0</v>
      </c>
      <c r="AB9370">
        <v>48.406680042134241</v>
      </c>
      <c r="AC9370">
        <v>0</v>
      </c>
      <c r="AD9370">
        <v>0</v>
      </c>
      <c r="AE9370">
        <v>438.49003559255038</v>
      </c>
    </row>
    <row r="9371" spans="1:31" x14ac:dyDescent="0.3">
      <c r="A9371">
        <v>2663314</v>
      </c>
      <c r="B9371">
        <v>1</v>
      </c>
      <c r="C9371" t="s">
        <v>80</v>
      </c>
      <c r="D9371" t="s">
        <v>107</v>
      </c>
      <c r="E9371" t="s">
        <v>132</v>
      </c>
      <c r="F9371" t="s">
        <v>25352</v>
      </c>
      <c r="G9371" t="s">
        <v>134</v>
      </c>
      <c r="H9371" t="s">
        <v>135</v>
      </c>
      <c r="I9371" t="s">
        <v>136</v>
      </c>
      <c r="J9371" t="s">
        <v>137</v>
      </c>
      <c r="K9371" t="s">
        <v>138</v>
      </c>
      <c r="L9371" t="s">
        <v>25353</v>
      </c>
      <c r="M9371" t="s">
        <v>25354</v>
      </c>
      <c r="N9371">
        <v>3.6805555550000002</v>
      </c>
      <c r="O9371">
        <v>0</v>
      </c>
      <c r="P9371">
        <v>4</v>
      </c>
      <c r="Q9371">
        <v>0</v>
      </c>
      <c r="R9371">
        <v>0</v>
      </c>
      <c r="S9371">
        <v>0</v>
      </c>
      <c r="T9371">
        <v>1</v>
      </c>
      <c r="U9371">
        <v>0</v>
      </c>
      <c r="V9371">
        <v>0</v>
      </c>
      <c r="W9371">
        <v>0</v>
      </c>
      <c r="X9371">
        <v>3.6928055774437762</v>
      </c>
      <c r="Y9371">
        <v>0</v>
      </c>
      <c r="Z9371">
        <v>0</v>
      </c>
      <c r="AA9371">
        <v>0</v>
      </c>
      <c r="AB9371">
        <v>48.796563750096269</v>
      </c>
      <c r="AC9371">
        <v>0</v>
      </c>
      <c r="AD9371">
        <v>0</v>
      </c>
      <c r="AE9371">
        <v>52.489369327540047</v>
      </c>
    </row>
    <row r="9372" spans="1:31" x14ac:dyDescent="0.3">
      <c r="A9372">
        <v>2663669</v>
      </c>
      <c r="B9372">
        <v>1</v>
      </c>
      <c r="C9372" t="s">
        <v>80</v>
      </c>
      <c r="D9372" t="s">
        <v>96</v>
      </c>
      <c r="E9372" t="s">
        <v>132</v>
      </c>
      <c r="F9372" t="s">
        <v>25355</v>
      </c>
      <c r="G9372" t="s">
        <v>268</v>
      </c>
      <c r="H9372" t="s">
        <v>135</v>
      </c>
      <c r="I9372" t="s">
        <v>136</v>
      </c>
      <c r="J9372" t="s">
        <v>137</v>
      </c>
      <c r="K9372" t="s">
        <v>138</v>
      </c>
      <c r="L9372" t="s">
        <v>25356</v>
      </c>
      <c r="M9372" t="s">
        <v>25357</v>
      </c>
      <c r="N9372">
        <v>0.699722222</v>
      </c>
      <c r="O9372">
        <v>0</v>
      </c>
      <c r="P9372">
        <v>3</v>
      </c>
      <c r="Q9372">
        <v>0</v>
      </c>
      <c r="R9372">
        <v>0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0.76272523367502687</v>
      </c>
      <c r="Y9372">
        <v>0</v>
      </c>
      <c r="Z9372">
        <v>0</v>
      </c>
      <c r="AA9372">
        <v>0</v>
      </c>
      <c r="AB9372">
        <v>0.32704882673134056</v>
      </c>
      <c r="AC9372">
        <v>0</v>
      </c>
      <c r="AD9372">
        <v>0</v>
      </c>
      <c r="AE9372">
        <v>1.0897740604063675</v>
      </c>
    </row>
    <row r="9373" spans="1:31" x14ac:dyDescent="0.3">
      <c r="A9373">
        <v>2663695</v>
      </c>
      <c r="B9373">
        <v>1</v>
      </c>
      <c r="C9373" t="s">
        <v>80</v>
      </c>
      <c r="D9373" t="s">
        <v>82</v>
      </c>
      <c r="E9373" t="s">
        <v>132</v>
      </c>
      <c r="F9373" t="s">
        <v>25358</v>
      </c>
      <c r="G9373" t="s">
        <v>134</v>
      </c>
      <c r="H9373" t="s">
        <v>135</v>
      </c>
      <c r="I9373" t="s">
        <v>136</v>
      </c>
      <c r="J9373" t="s">
        <v>137</v>
      </c>
      <c r="K9373" t="s">
        <v>138</v>
      </c>
      <c r="L9373" t="s">
        <v>25359</v>
      </c>
      <c r="M9373" t="s">
        <v>25360</v>
      </c>
      <c r="N9373">
        <v>1.055555555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2.0073444173851036</v>
      </c>
      <c r="AC9373">
        <v>0</v>
      </c>
      <c r="AD9373">
        <v>0</v>
      </c>
      <c r="AE9373">
        <v>2.0073444173851036</v>
      </c>
    </row>
    <row r="9374" spans="1:31" x14ac:dyDescent="0.3">
      <c r="A9374">
        <v>2663128</v>
      </c>
      <c r="B9374">
        <v>1</v>
      </c>
      <c r="C9374" t="s">
        <v>81</v>
      </c>
      <c r="D9374" t="s">
        <v>123</v>
      </c>
      <c r="E9374" t="s">
        <v>141</v>
      </c>
      <c r="F9374" t="s">
        <v>25361</v>
      </c>
      <c r="G9374" t="s">
        <v>149</v>
      </c>
      <c r="H9374" t="s">
        <v>144</v>
      </c>
      <c r="I9374" t="s">
        <v>136</v>
      </c>
      <c r="J9374" t="s">
        <v>137</v>
      </c>
      <c r="K9374" t="s">
        <v>138</v>
      </c>
      <c r="L9374" t="s">
        <v>25362</v>
      </c>
      <c r="M9374" t="s">
        <v>25363</v>
      </c>
      <c r="N9374">
        <v>0.218888888</v>
      </c>
      <c r="O9374">
        <v>0</v>
      </c>
      <c r="P9374">
        <v>3</v>
      </c>
      <c r="Q9374">
        <v>0</v>
      </c>
      <c r="R9374">
        <v>0</v>
      </c>
      <c r="S9374">
        <v>0</v>
      </c>
      <c r="T9374">
        <v>334</v>
      </c>
      <c r="U9374">
        <v>0</v>
      </c>
      <c r="V9374">
        <v>16</v>
      </c>
      <c r="W9374">
        <v>0</v>
      </c>
      <c r="X9374">
        <v>6.9033268627260891E-2</v>
      </c>
      <c r="Y9374">
        <v>0</v>
      </c>
      <c r="Z9374">
        <v>0</v>
      </c>
      <c r="AA9374">
        <v>0</v>
      </c>
      <c r="AB9374">
        <v>89.803899112830621</v>
      </c>
      <c r="AC9374">
        <v>0</v>
      </c>
      <c r="AD9374">
        <v>89.584670431298292</v>
      </c>
      <c r="AE9374">
        <v>179.45760281275619</v>
      </c>
    </row>
    <row r="9375" spans="1:31" x14ac:dyDescent="0.3">
      <c r="A9375">
        <v>2663048</v>
      </c>
      <c r="B9375">
        <v>1</v>
      </c>
      <c r="C9375" t="s">
        <v>80</v>
      </c>
      <c r="D9375" t="s">
        <v>88</v>
      </c>
      <c r="E9375" t="s">
        <v>141</v>
      </c>
      <c r="F9375" t="s">
        <v>5341</v>
      </c>
      <c r="G9375" t="s">
        <v>149</v>
      </c>
      <c r="H9375" t="s">
        <v>144</v>
      </c>
      <c r="I9375" t="s">
        <v>136</v>
      </c>
      <c r="J9375" t="s">
        <v>137</v>
      </c>
      <c r="K9375" t="s">
        <v>138</v>
      </c>
      <c r="L9375" t="s">
        <v>25364</v>
      </c>
      <c r="M9375" t="s">
        <v>25365</v>
      </c>
      <c r="N9375">
        <v>1.456111111</v>
      </c>
      <c r="O9375">
        <v>1</v>
      </c>
      <c r="P9375">
        <v>902</v>
      </c>
      <c r="Q9375">
        <v>0</v>
      </c>
      <c r="R9375">
        <v>1</v>
      </c>
      <c r="S9375">
        <v>15</v>
      </c>
      <c r="T9375">
        <v>150</v>
      </c>
      <c r="U9375">
        <v>4</v>
      </c>
      <c r="V9375">
        <v>1</v>
      </c>
      <c r="W9375">
        <v>10.961664216086035</v>
      </c>
      <c r="X9375">
        <v>440.16433315479537</v>
      </c>
      <c r="Y9375">
        <v>0</v>
      </c>
      <c r="Z9375">
        <v>3.67974570846</v>
      </c>
      <c r="AA9375">
        <v>183.2890402004555</v>
      </c>
      <c r="AB9375">
        <v>295.20947572831977</v>
      </c>
      <c r="AC9375">
        <v>606.48441202758943</v>
      </c>
      <c r="AD9375">
        <v>15.901486714768872</v>
      </c>
      <c r="AE9375">
        <v>1555.690157750475</v>
      </c>
    </row>
    <row r="9376" spans="1:31" x14ac:dyDescent="0.3">
      <c r="A9376">
        <v>2663234</v>
      </c>
      <c r="B9376">
        <v>1</v>
      </c>
      <c r="C9376" t="s">
        <v>80</v>
      </c>
      <c r="D9376" t="s">
        <v>90</v>
      </c>
      <c r="E9376" t="s">
        <v>132</v>
      </c>
      <c r="F9376" t="s">
        <v>25366</v>
      </c>
      <c r="G9376" t="s">
        <v>268</v>
      </c>
      <c r="H9376" t="s">
        <v>135</v>
      </c>
      <c r="I9376" t="s">
        <v>136</v>
      </c>
      <c r="J9376" t="s">
        <v>137</v>
      </c>
      <c r="K9376" t="s">
        <v>138</v>
      </c>
      <c r="L9376" t="s">
        <v>25367</v>
      </c>
      <c r="M9376" t="s">
        <v>25368</v>
      </c>
      <c r="N9376">
        <v>1.447777777</v>
      </c>
      <c r="O9376">
        <v>0</v>
      </c>
      <c r="P9376">
        <v>2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0.80657628061441944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0.80657628061441944</v>
      </c>
    </row>
    <row r="9377" spans="1:31" x14ac:dyDescent="0.3">
      <c r="A9377">
        <v>2663632</v>
      </c>
      <c r="B9377">
        <v>1</v>
      </c>
      <c r="C9377" t="s">
        <v>81</v>
      </c>
      <c r="D9377" t="s">
        <v>127</v>
      </c>
      <c r="E9377" t="s">
        <v>141</v>
      </c>
      <c r="F9377" t="s">
        <v>25369</v>
      </c>
      <c r="G9377" t="s">
        <v>154</v>
      </c>
      <c r="H9377" t="s">
        <v>144</v>
      </c>
      <c r="I9377" t="s">
        <v>136</v>
      </c>
      <c r="J9377" t="s">
        <v>137</v>
      </c>
      <c r="K9377" t="s">
        <v>138</v>
      </c>
      <c r="L9377" t="s">
        <v>25370</v>
      </c>
      <c r="M9377" t="s">
        <v>25371</v>
      </c>
      <c r="N9377">
        <v>0.321111111</v>
      </c>
      <c r="O9377">
        <v>0</v>
      </c>
      <c r="P9377">
        <v>0</v>
      </c>
      <c r="Q9377">
        <v>9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18.917813738163677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18.917813738163677</v>
      </c>
    </row>
    <row r="9378" spans="1:31" x14ac:dyDescent="0.3">
      <c r="A9378">
        <v>2663065</v>
      </c>
      <c r="B9378">
        <v>1</v>
      </c>
      <c r="C9378" t="s">
        <v>81</v>
      </c>
      <c r="D9378" t="s">
        <v>128</v>
      </c>
      <c r="E9378" t="s">
        <v>194</v>
      </c>
      <c r="F9378" t="s">
        <v>491</v>
      </c>
      <c r="G9378" t="s">
        <v>149</v>
      </c>
      <c r="H9378" t="s">
        <v>144</v>
      </c>
      <c r="I9378" t="s">
        <v>136</v>
      </c>
      <c r="J9378" t="s">
        <v>137</v>
      </c>
      <c r="K9378" t="s">
        <v>138</v>
      </c>
      <c r="L9378" t="s">
        <v>25372</v>
      </c>
      <c r="M9378" t="s">
        <v>25373</v>
      </c>
      <c r="N9378">
        <v>0.52722222200000002</v>
      </c>
      <c r="O9378">
        <v>71</v>
      </c>
      <c r="P9378">
        <v>5384</v>
      </c>
      <c r="Q9378">
        <v>573</v>
      </c>
      <c r="R9378">
        <v>405</v>
      </c>
      <c r="S9378">
        <v>63</v>
      </c>
      <c r="T9378">
        <v>571</v>
      </c>
      <c r="U9378">
        <v>4</v>
      </c>
      <c r="V9378">
        <v>0</v>
      </c>
      <c r="W9378">
        <v>23.458245310823184</v>
      </c>
      <c r="X9378">
        <v>497.5996365471911</v>
      </c>
      <c r="Y9378">
        <v>669.2152796008196</v>
      </c>
      <c r="Z9378">
        <v>277.99428095018686</v>
      </c>
      <c r="AA9378">
        <v>392.46053995204267</v>
      </c>
      <c r="AB9378">
        <v>187.51644930510719</v>
      </c>
      <c r="AC9378">
        <v>257.10966862403006</v>
      </c>
      <c r="AD9378">
        <v>0</v>
      </c>
      <c r="AE9378">
        <v>2305.3541002902002</v>
      </c>
    </row>
    <row r="9379" spans="1:31" x14ac:dyDescent="0.3">
      <c r="A9379">
        <v>2663466</v>
      </c>
      <c r="B9379">
        <v>1</v>
      </c>
      <c r="C9379" t="s">
        <v>81</v>
      </c>
      <c r="D9379" t="s">
        <v>119</v>
      </c>
      <c r="E9379" t="s">
        <v>141</v>
      </c>
      <c r="F9379" t="s">
        <v>25374</v>
      </c>
      <c r="G9379" t="s">
        <v>143</v>
      </c>
      <c r="H9379" t="s">
        <v>144</v>
      </c>
      <c r="I9379" t="s">
        <v>136</v>
      </c>
      <c r="J9379" t="s">
        <v>137</v>
      </c>
      <c r="K9379" t="s">
        <v>138</v>
      </c>
      <c r="L9379" t="s">
        <v>25375</v>
      </c>
      <c r="M9379" t="s">
        <v>25376</v>
      </c>
      <c r="N9379">
        <v>3.3091666659999999</v>
      </c>
      <c r="O9379">
        <v>0</v>
      </c>
      <c r="P9379">
        <v>89</v>
      </c>
      <c r="Q9379">
        <v>0</v>
      </c>
      <c r="R9379">
        <v>6</v>
      </c>
      <c r="S9379">
        <v>0</v>
      </c>
      <c r="T9379">
        <v>2</v>
      </c>
      <c r="U9379">
        <v>0</v>
      </c>
      <c r="V9379">
        <v>0</v>
      </c>
      <c r="W9379">
        <v>0</v>
      </c>
      <c r="X9379">
        <v>45.51063804932263</v>
      </c>
      <c r="Y9379">
        <v>0</v>
      </c>
      <c r="Z9379">
        <v>56.77490839703205</v>
      </c>
      <c r="AA9379">
        <v>0</v>
      </c>
      <c r="AB9379">
        <v>2.7624400128403299</v>
      </c>
      <c r="AC9379">
        <v>0</v>
      </c>
      <c r="AD9379">
        <v>0</v>
      </c>
      <c r="AE9379">
        <v>105.04798645919502</v>
      </c>
    </row>
    <row r="9380" spans="1:31" x14ac:dyDescent="0.3">
      <c r="A9380">
        <v>2663589</v>
      </c>
      <c r="B9380">
        <v>1</v>
      </c>
      <c r="C9380" t="s">
        <v>80</v>
      </c>
      <c r="D9380" t="s">
        <v>92</v>
      </c>
      <c r="E9380" t="s">
        <v>194</v>
      </c>
      <c r="F9380" t="s">
        <v>25377</v>
      </c>
      <c r="G9380" t="s">
        <v>149</v>
      </c>
      <c r="H9380" t="s">
        <v>144</v>
      </c>
      <c r="I9380" t="s">
        <v>241</v>
      </c>
      <c r="J9380" t="s">
        <v>137</v>
      </c>
      <c r="K9380" t="s">
        <v>138</v>
      </c>
      <c r="L9380" t="s">
        <v>25378</v>
      </c>
      <c r="M9380" t="s">
        <v>25379</v>
      </c>
      <c r="N9380">
        <v>4.6944444000000002E-2</v>
      </c>
      <c r="O9380">
        <v>1</v>
      </c>
      <c r="P9380">
        <v>8892</v>
      </c>
      <c r="Q9380">
        <v>0</v>
      </c>
      <c r="R9380">
        <v>95</v>
      </c>
      <c r="S9380">
        <v>14</v>
      </c>
      <c r="T9380">
        <v>904</v>
      </c>
      <c r="U9380">
        <v>0</v>
      </c>
      <c r="V9380">
        <v>1</v>
      </c>
      <c r="W9380">
        <v>0.98321794183177502</v>
      </c>
      <c r="X9380">
        <v>122.93212380309937</v>
      </c>
      <c r="Y9380">
        <v>0</v>
      </c>
      <c r="Z9380">
        <v>1.3476481398200881</v>
      </c>
      <c r="AA9380">
        <v>19.57930213949367</v>
      </c>
      <c r="AB9380">
        <v>70.476112257341214</v>
      </c>
      <c r="AC9380">
        <v>0</v>
      </c>
      <c r="AD9380">
        <v>0.50254650444662952</v>
      </c>
      <c r="AE9380">
        <v>215.82095078603274</v>
      </c>
    </row>
    <row r="9381" spans="1:31" x14ac:dyDescent="0.3">
      <c r="A9381">
        <v>2663071</v>
      </c>
      <c r="B9381">
        <v>1</v>
      </c>
      <c r="C9381" t="s">
        <v>80</v>
      </c>
      <c r="D9381" t="s">
        <v>105</v>
      </c>
      <c r="E9381" t="s">
        <v>147</v>
      </c>
      <c r="F9381" t="s">
        <v>20757</v>
      </c>
      <c r="G9381" t="s">
        <v>149</v>
      </c>
      <c r="H9381" t="s">
        <v>144</v>
      </c>
      <c r="I9381" t="s">
        <v>136</v>
      </c>
      <c r="J9381" t="s">
        <v>137</v>
      </c>
      <c r="K9381" t="s">
        <v>138</v>
      </c>
      <c r="L9381" t="s">
        <v>25380</v>
      </c>
      <c r="M9381" t="s">
        <v>25381</v>
      </c>
      <c r="N9381">
        <v>0.44194444399999999</v>
      </c>
      <c r="O9381">
        <v>0</v>
      </c>
      <c r="P9381">
        <v>4684</v>
      </c>
      <c r="Q9381">
        <v>0</v>
      </c>
      <c r="R9381">
        <v>0</v>
      </c>
      <c r="S9381">
        <v>1</v>
      </c>
      <c r="T9381">
        <v>369</v>
      </c>
      <c r="U9381">
        <v>0</v>
      </c>
      <c r="V9381">
        <v>0</v>
      </c>
      <c r="W9381">
        <v>0</v>
      </c>
      <c r="X9381">
        <v>484.80196329846058</v>
      </c>
      <c r="Y9381">
        <v>0</v>
      </c>
      <c r="Z9381">
        <v>0</v>
      </c>
      <c r="AA9381">
        <v>1.2232033826416773</v>
      </c>
      <c r="AB9381">
        <v>141.064185877932</v>
      </c>
      <c r="AC9381">
        <v>0</v>
      </c>
      <c r="AD9381">
        <v>0</v>
      </c>
      <c r="AE9381">
        <v>627.0893525590343</v>
      </c>
    </row>
    <row r="9382" spans="1:31" x14ac:dyDescent="0.3">
      <c r="A9382">
        <v>2663460</v>
      </c>
      <c r="B9382">
        <v>1</v>
      </c>
      <c r="C9382" t="s">
        <v>80</v>
      </c>
      <c r="D9382" t="s">
        <v>85</v>
      </c>
      <c r="E9382" t="s">
        <v>165</v>
      </c>
      <c r="F9382" t="s">
        <v>25382</v>
      </c>
      <c r="G9382" t="s">
        <v>224</v>
      </c>
      <c r="H9382" t="s">
        <v>135</v>
      </c>
      <c r="I9382" t="s">
        <v>136</v>
      </c>
      <c r="J9382" t="s">
        <v>137</v>
      </c>
      <c r="K9382" t="s">
        <v>138</v>
      </c>
      <c r="L9382" t="s">
        <v>25383</v>
      </c>
      <c r="M9382" t="s">
        <v>25316</v>
      </c>
      <c r="N9382">
        <v>0.95527777700000005</v>
      </c>
      <c r="O9382">
        <v>0</v>
      </c>
      <c r="P9382">
        <v>43</v>
      </c>
      <c r="Q9382">
        <v>0</v>
      </c>
      <c r="R9382">
        <v>0</v>
      </c>
      <c r="S9382">
        <v>0</v>
      </c>
      <c r="T9382">
        <v>9</v>
      </c>
      <c r="U9382">
        <v>0</v>
      </c>
      <c r="V9382">
        <v>0</v>
      </c>
      <c r="W9382">
        <v>0</v>
      </c>
      <c r="X9382">
        <v>14.249299978542497</v>
      </c>
      <c r="Y9382">
        <v>0</v>
      </c>
      <c r="Z9382">
        <v>0</v>
      </c>
      <c r="AA9382">
        <v>0</v>
      </c>
      <c r="AB9382">
        <v>39.492482069373551</v>
      </c>
      <c r="AC9382">
        <v>0</v>
      </c>
      <c r="AD9382">
        <v>0</v>
      </c>
      <c r="AE9382">
        <v>53.741782047916047</v>
      </c>
    </row>
    <row r="9383" spans="1:31" x14ac:dyDescent="0.3">
      <c r="A9383">
        <v>2663606</v>
      </c>
      <c r="B9383">
        <v>1</v>
      </c>
      <c r="C9383" t="s">
        <v>80</v>
      </c>
      <c r="D9383" t="s">
        <v>108</v>
      </c>
      <c r="E9383" t="s">
        <v>152</v>
      </c>
      <c r="F9383" t="s">
        <v>25384</v>
      </c>
      <c r="G9383" t="s">
        <v>154</v>
      </c>
      <c r="H9383" t="s">
        <v>135</v>
      </c>
      <c r="I9383" t="s">
        <v>136</v>
      </c>
      <c r="J9383" t="s">
        <v>137</v>
      </c>
      <c r="K9383" t="s">
        <v>138</v>
      </c>
      <c r="L9383" t="s">
        <v>25385</v>
      </c>
      <c r="M9383" t="s">
        <v>25386</v>
      </c>
      <c r="N9383">
        <v>0.65833333299999997</v>
      </c>
      <c r="O9383">
        <v>0</v>
      </c>
      <c r="P9383">
        <v>27</v>
      </c>
      <c r="Q9383">
        <v>0</v>
      </c>
      <c r="R9383">
        <v>38</v>
      </c>
      <c r="S9383">
        <v>0</v>
      </c>
      <c r="T9383">
        <v>16</v>
      </c>
      <c r="U9383">
        <v>0</v>
      </c>
      <c r="V9383">
        <v>0</v>
      </c>
      <c r="W9383">
        <v>0</v>
      </c>
      <c r="X9383">
        <v>4.1920753746316226</v>
      </c>
      <c r="Y9383">
        <v>0</v>
      </c>
      <c r="Z9383">
        <v>51.783718400160943</v>
      </c>
      <c r="AA9383">
        <v>0</v>
      </c>
      <c r="AB9383">
        <v>11.685621491393103</v>
      </c>
      <c r="AC9383">
        <v>0</v>
      </c>
      <c r="AD9383">
        <v>0</v>
      </c>
      <c r="AE9383">
        <v>67.661415266185671</v>
      </c>
    </row>
    <row r="9384" spans="1:31" x14ac:dyDescent="0.3">
      <c r="A9384">
        <v>2663111</v>
      </c>
      <c r="B9384">
        <v>1</v>
      </c>
      <c r="C9384" t="s">
        <v>80</v>
      </c>
      <c r="D9384" t="s">
        <v>103</v>
      </c>
      <c r="E9384" t="s">
        <v>152</v>
      </c>
      <c r="F9384" t="s">
        <v>25387</v>
      </c>
      <c r="G9384" t="s">
        <v>220</v>
      </c>
      <c r="H9384" t="s">
        <v>135</v>
      </c>
      <c r="I9384" t="s">
        <v>136</v>
      </c>
      <c r="J9384" t="s">
        <v>137</v>
      </c>
      <c r="K9384" t="s">
        <v>162</v>
      </c>
      <c r="L9384" t="s">
        <v>25388</v>
      </c>
      <c r="M9384" t="s">
        <v>25389</v>
      </c>
      <c r="N9384">
        <v>8.2255555549999997</v>
      </c>
      <c r="O9384">
        <v>0</v>
      </c>
      <c r="P9384">
        <v>130</v>
      </c>
      <c r="Q9384">
        <v>0</v>
      </c>
      <c r="R9384">
        <v>6</v>
      </c>
      <c r="S9384">
        <v>0</v>
      </c>
      <c r="T9384">
        <v>7</v>
      </c>
      <c r="U9384">
        <v>0</v>
      </c>
      <c r="V9384">
        <v>0</v>
      </c>
      <c r="W9384">
        <v>0</v>
      </c>
      <c r="X9384">
        <v>297.85254918066767</v>
      </c>
      <c r="Y9384">
        <v>0</v>
      </c>
      <c r="Z9384">
        <v>102.72792966323188</v>
      </c>
      <c r="AA9384">
        <v>0</v>
      </c>
      <c r="AB9384">
        <v>37.339568168402856</v>
      </c>
      <c r="AC9384">
        <v>0</v>
      </c>
      <c r="AD9384">
        <v>0</v>
      </c>
      <c r="AE9384">
        <v>437.9200470123024</v>
      </c>
    </row>
    <row r="9385" spans="1:31" x14ac:dyDescent="0.3">
      <c r="A9385">
        <v>2663506</v>
      </c>
      <c r="B9385">
        <v>1</v>
      </c>
      <c r="C9385" t="s">
        <v>81</v>
      </c>
      <c r="D9385" t="s">
        <v>122</v>
      </c>
      <c r="E9385" t="s">
        <v>141</v>
      </c>
      <c r="F9385" t="s">
        <v>14302</v>
      </c>
      <c r="G9385" t="s">
        <v>149</v>
      </c>
      <c r="H9385" t="s">
        <v>144</v>
      </c>
      <c r="I9385" t="s">
        <v>136</v>
      </c>
      <c r="J9385" t="s">
        <v>137</v>
      </c>
      <c r="K9385" t="s">
        <v>138</v>
      </c>
      <c r="L9385" t="s">
        <v>25390</v>
      </c>
      <c r="M9385" t="s">
        <v>25391</v>
      </c>
      <c r="N9385">
        <v>0.180277777</v>
      </c>
      <c r="O9385">
        <v>2</v>
      </c>
      <c r="P9385">
        <v>240</v>
      </c>
      <c r="Q9385">
        <v>1</v>
      </c>
      <c r="R9385">
        <v>0</v>
      </c>
      <c r="S9385">
        <v>0</v>
      </c>
      <c r="T9385">
        <v>7</v>
      </c>
      <c r="U9385">
        <v>0</v>
      </c>
      <c r="V9385">
        <v>0</v>
      </c>
      <c r="W9385">
        <v>0.10171681744888889</v>
      </c>
      <c r="X9385">
        <v>4.5478775131774398</v>
      </c>
      <c r="Y9385">
        <v>1.5582129760678383</v>
      </c>
      <c r="Z9385">
        <v>0</v>
      </c>
      <c r="AA9385">
        <v>0</v>
      </c>
      <c r="AB9385">
        <v>0.92566217119758276</v>
      </c>
      <c r="AC9385">
        <v>0</v>
      </c>
      <c r="AD9385">
        <v>0</v>
      </c>
      <c r="AE9385">
        <v>7.1334694778917491</v>
      </c>
    </row>
    <row r="9386" spans="1:31" x14ac:dyDescent="0.3">
      <c r="A9386">
        <v>2663672</v>
      </c>
      <c r="B9386">
        <v>1</v>
      </c>
      <c r="C9386" t="s">
        <v>81</v>
      </c>
      <c r="D9386" t="s">
        <v>118</v>
      </c>
      <c r="E9386" t="s">
        <v>152</v>
      </c>
      <c r="F9386" t="s">
        <v>25392</v>
      </c>
      <c r="G9386" t="s">
        <v>406</v>
      </c>
      <c r="H9386" t="s">
        <v>135</v>
      </c>
      <c r="I9386" t="s">
        <v>136</v>
      </c>
      <c r="J9386" t="s">
        <v>137</v>
      </c>
      <c r="K9386" t="s">
        <v>138</v>
      </c>
      <c r="L9386" t="s">
        <v>25393</v>
      </c>
      <c r="M9386" t="s">
        <v>25394</v>
      </c>
      <c r="N9386">
        <v>4.4013888879999996</v>
      </c>
      <c r="O9386">
        <v>0</v>
      </c>
      <c r="P9386">
        <v>6</v>
      </c>
      <c r="Q9386">
        <v>0</v>
      </c>
      <c r="R9386">
        <v>5</v>
      </c>
      <c r="S9386">
        <v>0</v>
      </c>
      <c r="T9386">
        <v>5</v>
      </c>
      <c r="U9386">
        <v>0</v>
      </c>
      <c r="V9386">
        <v>0</v>
      </c>
      <c r="W9386">
        <v>0</v>
      </c>
      <c r="X9386">
        <v>24.169421696102265</v>
      </c>
      <c r="Y9386">
        <v>0</v>
      </c>
      <c r="Z9386">
        <v>48.382902900464515</v>
      </c>
      <c r="AA9386">
        <v>0</v>
      </c>
      <c r="AB9386">
        <v>49.502497658684845</v>
      </c>
      <c r="AC9386">
        <v>0</v>
      </c>
      <c r="AD9386">
        <v>0</v>
      </c>
      <c r="AE9386">
        <v>122.05482225525162</v>
      </c>
    </row>
    <row r="9387" spans="1:31" x14ac:dyDescent="0.3">
      <c r="A9387">
        <v>2663549</v>
      </c>
      <c r="B9387">
        <v>1</v>
      </c>
      <c r="C9387" t="s">
        <v>80</v>
      </c>
      <c r="D9387" t="s">
        <v>101</v>
      </c>
      <c r="E9387" t="s">
        <v>165</v>
      </c>
      <c r="F9387" t="s">
        <v>25395</v>
      </c>
      <c r="G9387" t="s">
        <v>154</v>
      </c>
      <c r="H9387" t="s">
        <v>135</v>
      </c>
      <c r="I9387" t="s">
        <v>136</v>
      </c>
      <c r="J9387" t="s">
        <v>137</v>
      </c>
      <c r="K9387" t="s">
        <v>138</v>
      </c>
      <c r="L9387" t="s">
        <v>25396</v>
      </c>
      <c r="M9387" t="s">
        <v>25397</v>
      </c>
      <c r="N9387">
        <v>0.73750000000000004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1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2.008037424521E-2</v>
      </c>
      <c r="AC9387">
        <v>0</v>
      </c>
      <c r="AD9387">
        <v>0</v>
      </c>
      <c r="AE9387">
        <v>2.008037424521E-2</v>
      </c>
    </row>
    <row r="9388" spans="1:31" x14ac:dyDescent="0.3">
      <c r="A9388">
        <v>2663045</v>
      </c>
      <c r="B9388">
        <v>1</v>
      </c>
      <c r="C9388" t="s">
        <v>81</v>
      </c>
      <c r="D9388" t="s">
        <v>114</v>
      </c>
      <c r="E9388" t="s">
        <v>147</v>
      </c>
      <c r="F9388" t="s">
        <v>20774</v>
      </c>
      <c r="G9388" t="s">
        <v>149</v>
      </c>
      <c r="H9388" t="s">
        <v>144</v>
      </c>
      <c r="I9388" t="s">
        <v>136</v>
      </c>
      <c r="J9388" t="s">
        <v>137</v>
      </c>
      <c r="K9388" t="s">
        <v>138</v>
      </c>
      <c r="L9388" t="s">
        <v>25398</v>
      </c>
      <c r="M9388" t="s">
        <v>25399</v>
      </c>
      <c r="N9388">
        <v>0.58611111100000002</v>
      </c>
      <c r="O9388">
        <v>0</v>
      </c>
      <c r="P9388">
        <v>365</v>
      </c>
      <c r="Q9388">
        <v>0</v>
      </c>
      <c r="R9388">
        <v>0</v>
      </c>
      <c r="S9388">
        <v>0</v>
      </c>
      <c r="T9388">
        <v>34</v>
      </c>
      <c r="U9388">
        <v>0</v>
      </c>
      <c r="V9388">
        <v>0</v>
      </c>
      <c r="W9388">
        <v>0</v>
      </c>
      <c r="X9388">
        <v>20.517471586854324</v>
      </c>
      <c r="Y9388">
        <v>0</v>
      </c>
      <c r="Z9388">
        <v>0</v>
      </c>
      <c r="AA9388">
        <v>0</v>
      </c>
      <c r="AB9388">
        <v>2.486138312057979</v>
      </c>
      <c r="AC9388">
        <v>0</v>
      </c>
      <c r="AD9388">
        <v>0</v>
      </c>
      <c r="AE9388">
        <v>23.003609898912302</v>
      </c>
    </row>
    <row r="9389" spans="1:31" x14ac:dyDescent="0.3">
      <c r="A9389">
        <v>2663131</v>
      </c>
      <c r="B9389">
        <v>1</v>
      </c>
      <c r="C9389" t="s">
        <v>81</v>
      </c>
      <c r="D9389" t="s">
        <v>127</v>
      </c>
      <c r="E9389" t="s">
        <v>152</v>
      </c>
      <c r="F9389" t="s">
        <v>9421</v>
      </c>
      <c r="G9389" t="s">
        <v>161</v>
      </c>
      <c r="H9389" t="s">
        <v>135</v>
      </c>
      <c r="I9389" t="s">
        <v>136</v>
      </c>
      <c r="J9389" t="s">
        <v>137</v>
      </c>
      <c r="K9389" t="s">
        <v>162</v>
      </c>
      <c r="L9389" t="s">
        <v>25400</v>
      </c>
      <c r="M9389" t="s">
        <v>25401</v>
      </c>
      <c r="N9389">
        <v>8.795555555</v>
      </c>
      <c r="O9389">
        <v>0</v>
      </c>
      <c r="P9389">
        <v>146</v>
      </c>
      <c r="Q9389">
        <v>0</v>
      </c>
      <c r="R9389">
        <v>4</v>
      </c>
      <c r="S9389">
        <v>0</v>
      </c>
      <c r="T9389">
        <v>10</v>
      </c>
      <c r="U9389">
        <v>0</v>
      </c>
      <c r="V9389">
        <v>0</v>
      </c>
      <c r="W9389">
        <v>0</v>
      </c>
      <c r="X9389">
        <v>247.04495846095614</v>
      </c>
      <c r="Y9389">
        <v>0</v>
      </c>
      <c r="Z9389">
        <v>44.610530517416564</v>
      </c>
      <c r="AA9389">
        <v>0</v>
      </c>
      <c r="AB9389">
        <v>92.246546268858793</v>
      </c>
      <c r="AC9389">
        <v>0</v>
      </c>
      <c r="AD9389">
        <v>0</v>
      </c>
      <c r="AE9389">
        <v>383.90203524723154</v>
      </c>
    </row>
    <row r="9390" spans="1:31" x14ac:dyDescent="0.3">
      <c r="A9390">
        <v>2663088</v>
      </c>
      <c r="B9390">
        <v>1</v>
      </c>
      <c r="C9390" t="s">
        <v>81</v>
      </c>
      <c r="D9390" t="s">
        <v>112</v>
      </c>
      <c r="E9390" t="s">
        <v>141</v>
      </c>
      <c r="F9390" t="s">
        <v>25402</v>
      </c>
      <c r="G9390" t="s">
        <v>149</v>
      </c>
      <c r="H9390" t="s">
        <v>144</v>
      </c>
      <c r="I9390" t="s">
        <v>136</v>
      </c>
      <c r="J9390" t="s">
        <v>137</v>
      </c>
      <c r="K9390" t="s">
        <v>138</v>
      </c>
      <c r="L9390" t="s">
        <v>25403</v>
      </c>
      <c r="M9390" t="s">
        <v>25404</v>
      </c>
      <c r="N9390">
        <v>0.74</v>
      </c>
      <c r="O9390">
        <v>4</v>
      </c>
      <c r="P9390">
        <v>886</v>
      </c>
      <c r="Q9390">
        <v>113</v>
      </c>
      <c r="R9390">
        <v>70</v>
      </c>
      <c r="S9390">
        <v>13</v>
      </c>
      <c r="T9390">
        <v>113</v>
      </c>
      <c r="U9390">
        <v>6</v>
      </c>
      <c r="V9390">
        <v>0</v>
      </c>
      <c r="W9390">
        <v>0.71510606123250009</v>
      </c>
      <c r="X9390">
        <v>116.20894890012005</v>
      </c>
      <c r="Y9390">
        <v>462.3776037186496</v>
      </c>
      <c r="Z9390">
        <v>129.86638188399391</v>
      </c>
      <c r="AA9390">
        <v>45.349437592008606</v>
      </c>
      <c r="AB9390">
        <v>39.411484900613296</v>
      </c>
      <c r="AC9390">
        <v>463.53841404056016</v>
      </c>
      <c r="AD9390">
        <v>0</v>
      </c>
      <c r="AE9390">
        <v>1257.4673770971781</v>
      </c>
    </row>
    <row r="9391" spans="1:31" x14ac:dyDescent="0.3">
      <c r="A9391">
        <v>2644846</v>
      </c>
      <c r="B9391">
        <v>1</v>
      </c>
      <c r="C9391" t="s">
        <v>80</v>
      </c>
      <c r="D9391" t="s">
        <v>82</v>
      </c>
      <c r="E9391" t="s">
        <v>132</v>
      </c>
      <c r="F9391" t="s">
        <v>25405</v>
      </c>
      <c r="G9391" t="s">
        <v>134</v>
      </c>
      <c r="H9391" t="s">
        <v>135</v>
      </c>
      <c r="I9391" t="s">
        <v>136</v>
      </c>
      <c r="J9391" t="s">
        <v>137</v>
      </c>
      <c r="K9391" t="s">
        <v>138</v>
      </c>
      <c r="L9391" t="s">
        <v>25406</v>
      </c>
      <c r="M9391" t="s">
        <v>25407</v>
      </c>
      <c r="N9391">
        <v>1.2166666660000001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</row>
    <row r="9392" spans="1:31" x14ac:dyDescent="0.3">
      <c r="A9392">
        <v>2646927</v>
      </c>
      <c r="B9392">
        <v>1</v>
      </c>
      <c r="C9392" t="s">
        <v>81</v>
      </c>
      <c r="D9392" t="s">
        <v>115</v>
      </c>
      <c r="E9392" t="s">
        <v>152</v>
      </c>
      <c r="F9392" t="s">
        <v>25408</v>
      </c>
      <c r="G9392" t="s">
        <v>161</v>
      </c>
      <c r="H9392" t="s">
        <v>135</v>
      </c>
      <c r="I9392" t="s">
        <v>136</v>
      </c>
      <c r="J9392" t="s">
        <v>137</v>
      </c>
      <c r="K9392" t="s">
        <v>162</v>
      </c>
      <c r="L9392" t="s">
        <v>25409</v>
      </c>
      <c r="M9392" t="s">
        <v>25410</v>
      </c>
      <c r="N9392">
        <v>1.558333333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</row>
    <row r="9393" spans="1:31" x14ac:dyDescent="0.3">
      <c r="A9393">
        <v>2641795</v>
      </c>
      <c r="B9393">
        <v>1</v>
      </c>
      <c r="C9393" t="s">
        <v>80</v>
      </c>
      <c r="D9393" t="s">
        <v>111</v>
      </c>
      <c r="E9393" t="s">
        <v>132</v>
      </c>
      <c r="F9393" t="s">
        <v>25411</v>
      </c>
      <c r="G9393" t="s">
        <v>228</v>
      </c>
      <c r="H9393" t="s">
        <v>135</v>
      </c>
      <c r="I9393" t="s">
        <v>136</v>
      </c>
      <c r="J9393" t="s">
        <v>137</v>
      </c>
      <c r="K9393" t="s">
        <v>138</v>
      </c>
      <c r="L9393" t="s">
        <v>25412</v>
      </c>
      <c r="M9393" t="s">
        <v>25413</v>
      </c>
      <c r="N9393">
        <v>4.4247222219999998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</row>
    <row r="9394" spans="1:31" x14ac:dyDescent="0.3">
      <c r="A9394">
        <v>2654611</v>
      </c>
      <c r="B9394">
        <v>1</v>
      </c>
      <c r="C9394" t="s">
        <v>80</v>
      </c>
      <c r="D9394" t="s">
        <v>85</v>
      </c>
      <c r="E9394" t="s">
        <v>132</v>
      </c>
      <c r="F9394" t="s">
        <v>25414</v>
      </c>
      <c r="G9394" t="s">
        <v>134</v>
      </c>
      <c r="H9394" t="s">
        <v>135</v>
      </c>
      <c r="I9394" t="s">
        <v>136</v>
      </c>
      <c r="J9394" t="s">
        <v>137</v>
      </c>
      <c r="K9394" t="s">
        <v>138</v>
      </c>
      <c r="L9394" t="s">
        <v>25415</v>
      </c>
      <c r="M9394" t="s">
        <v>25416</v>
      </c>
      <c r="N9394">
        <v>0.96750000000000003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</row>
    <row r="9395" spans="1:31" x14ac:dyDescent="0.3">
      <c r="A9395">
        <v>2657820</v>
      </c>
      <c r="B9395">
        <v>1</v>
      </c>
      <c r="C9395" t="s">
        <v>80</v>
      </c>
      <c r="D9395" t="s">
        <v>110</v>
      </c>
      <c r="E9395" t="s">
        <v>132</v>
      </c>
      <c r="F9395" t="s">
        <v>25417</v>
      </c>
      <c r="G9395" t="s">
        <v>134</v>
      </c>
      <c r="H9395" t="s">
        <v>135</v>
      </c>
      <c r="I9395" t="s">
        <v>136</v>
      </c>
      <c r="J9395" t="s">
        <v>137</v>
      </c>
      <c r="K9395" t="s">
        <v>138</v>
      </c>
      <c r="L9395" t="s">
        <v>25418</v>
      </c>
      <c r="M9395" t="s">
        <v>25419</v>
      </c>
      <c r="N9395">
        <v>2.5919444440000001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</row>
    <row r="9396" spans="1:31" x14ac:dyDescent="0.3">
      <c r="A9396">
        <v>2662799</v>
      </c>
      <c r="B9396">
        <v>1</v>
      </c>
      <c r="C9396" t="s">
        <v>80</v>
      </c>
      <c r="D9396" t="s">
        <v>88</v>
      </c>
      <c r="E9396" t="s">
        <v>141</v>
      </c>
      <c r="F9396" t="s">
        <v>25420</v>
      </c>
      <c r="G9396" t="s">
        <v>154</v>
      </c>
      <c r="H9396" t="s">
        <v>144</v>
      </c>
      <c r="I9396" t="s">
        <v>136</v>
      </c>
      <c r="J9396" t="s">
        <v>137</v>
      </c>
      <c r="K9396" t="s">
        <v>138</v>
      </c>
      <c r="L9396" t="s">
        <v>25421</v>
      </c>
      <c r="M9396" t="s">
        <v>25422</v>
      </c>
      <c r="N9396">
        <v>0.16388888800000001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0.21366315612419876</v>
      </c>
      <c r="D17" s="12">
        <f t="shared" si="1"/>
        <v>12.67089512556473</v>
      </c>
      <c r="E17" s="12">
        <f t="shared" si="2"/>
        <v>0.21387532773814183</v>
      </c>
      <c r="F17" s="12">
        <f t="shared" si="3"/>
        <v>0.95619825254860058</v>
      </c>
      <c r="G17" s="12">
        <f t="shared" si="4"/>
        <v>9.3725600021993749</v>
      </c>
      <c r="H17" s="12">
        <f t="shared" si="5"/>
        <v>1.5573669489522273</v>
      </c>
      <c r="I17" s="12">
        <f t="shared" si="6"/>
        <v>1.2851547150349611</v>
      </c>
      <c r="J17" s="12">
        <f t="shared" si="7"/>
        <v>45.180090028762805</v>
      </c>
      <c r="K17" s="12">
        <f t="shared" si="8"/>
        <v>2.3020935000144758</v>
      </c>
      <c r="L17" s="12">
        <f t="shared" si="9"/>
        <v>7.5007757579400991</v>
      </c>
      <c r="M17" s="12">
        <f t="shared" si="10"/>
        <v>43.096481376224865</v>
      </c>
      <c r="N17" s="12">
        <f t="shared" si="11"/>
        <v>22.42220791105947</v>
      </c>
      <c r="O17" s="17">
        <f t="shared" si="12"/>
        <v>0.58126498397582771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3.3958177040703696E-2</v>
      </c>
      <c r="D21" s="12">
        <f t="shared" si="1"/>
        <v>0</v>
      </c>
      <c r="E21" s="12">
        <f t="shared" si="2"/>
        <v>3.3957598664925918E-2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0.11859404729996011</v>
      </c>
      <c r="J21" s="12">
        <f t="shared" si="7"/>
        <v>0</v>
      </c>
      <c r="K21" s="12">
        <f t="shared" si="8"/>
        <v>0.11584651195208805</v>
      </c>
      <c r="L21" s="12">
        <f t="shared" si="9"/>
        <v>1.4385260253133212</v>
      </c>
      <c r="M21" s="12">
        <f t="shared" si="10"/>
        <v>0</v>
      </c>
      <c r="N21" s="12">
        <f t="shared" si="11"/>
        <v>0.83550753995470672</v>
      </c>
      <c r="O21" s="17">
        <f t="shared" si="12"/>
        <v>4.8147927211201744E-2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0.24762133316490245</v>
      </c>
      <c r="D25" s="12">
        <f t="shared" ref="D25:O25" si="13">SUM(D15:D24)</f>
        <v>12.67089512556473</v>
      </c>
      <c r="E25" s="12">
        <f t="shared" si="13"/>
        <v>0.24783292640306775</v>
      </c>
      <c r="F25" s="12">
        <f t="shared" si="13"/>
        <v>0.95619825254860058</v>
      </c>
      <c r="G25" s="12">
        <f t="shared" si="13"/>
        <v>9.3725600021993749</v>
      </c>
      <c r="H25" s="12">
        <f t="shared" si="13"/>
        <v>1.5573669489522273</v>
      </c>
      <c r="I25" s="12">
        <f t="shared" si="13"/>
        <v>1.4037487623349212</v>
      </c>
      <c r="J25" s="12">
        <f t="shared" si="13"/>
        <v>45.180090028762805</v>
      </c>
      <c r="K25" s="12">
        <f t="shared" si="13"/>
        <v>2.4179400119665639</v>
      </c>
      <c r="L25" s="12">
        <f t="shared" si="13"/>
        <v>8.9393017832534198</v>
      </c>
      <c r="M25" s="12">
        <f t="shared" si="13"/>
        <v>43.096481376224865</v>
      </c>
      <c r="N25" s="12">
        <f t="shared" si="13"/>
        <v>23.257715451014178</v>
      </c>
      <c r="O25" s="12">
        <f t="shared" si="13"/>
        <v>0.62941291118702947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0.17309979003906467</v>
      </c>
      <c r="D29" s="12">
        <f>(SUMIFS(MESKENOG2,KAYNAK,A29,SEBEP,B29,SÜRE,"Uzun",BİLDİRİM,"Bildirimli",İL,$B$10,İLÇE,$B$11)/VLOOKUP($B$11,ABONE2,4,FALSE))</f>
        <v>4.5526802254531322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0.17317438306676577</v>
      </c>
      <c r="F29" s="12">
        <f>(SUMIFS(TARIMSALAG2,KAYNAK,A29,SEBEP,B29,SÜRE,"Uzun",BİLDİRİM,"Bildirimli",İL,$B$10,İLÇE,$B$11)/VLOOKUP($B$11,ABONE2,6,FALSE))</f>
        <v>2.135389271540689</v>
      </c>
      <c r="G29" s="12">
        <f>(SUMIFS(TARIMSALOG2,KAYNAK,A29,SEBEP,B29,SÜRE,"Uzun",BİLDİRİM,"Bildirimli",İL,$B$10,İLÇE,$B$11)/VLOOKUP($B$11,ABONE2,7,FALSE))</f>
        <v>22.955998797987593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3.6225756662868966</v>
      </c>
      <c r="I29" s="12">
        <f>(SUMIFS(TICARETHANEAG2,KAYNAK,A29,SEBEP,B29,SÜRE,"Uzun",BİLDİRİM,"Bildirimli",İL,$B$10,İLÇE,$B$11)/VLOOKUP($B$11,ABONE2,9,FALSE))</f>
        <v>0.76579423794941615</v>
      </c>
      <c r="J29" s="12">
        <f>(SUMIFS(TICARETHANEOG2,KAYNAK,A29,SEBEP,B29,SÜRE,"Uzun",BİLDİRİM,"Bildirimli",İL,$B$10,İLÇE,$B$11)/VLOOKUP($B$11,ABONE2,10,FALSE))</f>
        <v>16.10587467940956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1.1211865549474942</v>
      </c>
      <c r="L29" s="12">
        <f>(SUMIFS(SANAYIAG2,KAYNAK,A29,SEBEP,B29,SÜRE,"Uzun",BİLDİRİM,"Bildirimli",İL,$B$10,İLÇE,$B$11)/VLOOKUP($B$11,ABONE2,12,FALSE))</f>
        <v>13.405781456853667</v>
      </c>
      <c r="M29" s="12">
        <f>(SUMIFS(SANAYIOG2,KAYNAK,A29,SEBEP,B29,SÜRE,"Uzun",BİLDİRİM,"Bildirimli",İL,$B$10,İLÇE,$B$11)/VLOOKUP($B$11,ABONE2,13,FALSE))</f>
        <v>28.428480433917237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19.703175472491424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0.36767424124406423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1.4033538898893683E-2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1.4033299879615178E-2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0.13792297917298266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0.13472763953166728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3.1522066146911935E-2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0.18713332893795837</v>
      </c>
      <c r="D33" s="12">
        <f t="shared" ref="D33:O33" si="14">SUM(D28:D32)</f>
        <v>4.5526802254531322</v>
      </c>
      <c r="E33" s="12">
        <f t="shared" si="14"/>
        <v>0.18720768294638096</v>
      </c>
      <c r="F33" s="12">
        <f t="shared" si="14"/>
        <v>2.135389271540689</v>
      </c>
      <c r="G33" s="12">
        <f t="shared" si="14"/>
        <v>22.955998797987593</v>
      </c>
      <c r="H33" s="12">
        <f t="shared" si="14"/>
        <v>3.6225756662868966</v>
      </c>
      <c r="I33" s="12">
        <f t="shared" si="14"/>
        <v>0.90371721712239883</v>
      </c>
      <c r="J33" s="12">
        <f t="shared" si="14"/>
        <v>16.10587467940956</v>
      </c>
      <c r="K33" s="12">
        <f t="shared" si="14"/>
        <v>1.2559141944791614</v>
      </c>
      <c r="L33" s="12">
        <f t="shared" si="14"/>
        <v>13.405781456853667</v>
      </c>
      <c r="M33" s="12">
        <f t="shared" si="14"/>
        <v>28.428480433917237</v>
      </c>
      <c r="N33" s="12">
        <f t="shared" si="14"/>
        <v>19.703175472491424</v>
      </c>
      <c r="O33" s="12">
        <f t="shared" si="14"/>
        <v>0.39919630739097617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0.37006158055620791</v>
      </c>
      <c r="D17" s="12">
        <f t="shared" si="1"/>
        <v>21.494640613016951</v>
      </c>
      <c r="E17" s="12">
        <f t="shared" si="2"/>
        <v>0.37434578981889566</v>
      </c>
      <c r="F17" s="12">
        <f t="shared" si="3"/>
        <v>0.62781836796996626</v>
      </c>
      <c r="G17" s="12">
        <f t="shared" si="4"/>
        <v>0</v>
      </c>
      <c r="H17" s="12">
        <f t="shared" si="5"/>
        <v>0.61172046109894151</v>
      </c>
      <c r="I17" s="12">
        <f t="shared" si="6"/>
        <v>1.1350957469060574</v>
      </c>
      <c r="J17" s="12">
        <f t="shared" si="7"/>
        <v>88.974246577854814</v>
      </c>
      <c r="K17" s="12">
        <f t="shared" si="8"/>
        <v>1.9997508898245002</v>
      </c>
      <c r="L17" s="12">
        <f t="shared" si="9"/>
        <v>26.749280333242513</v>
      </c>
      <c r="M17" s="12">
        <f t="shared" si="10"/>
        <v>488.23510870375736</v>
      </c>
      <c r="N17" s="12">
        <f t="shared" si="11"/>
        <v>187.26609020124769</v>
      </c>
      <c r="O17" s="17">
        <f t="shared" si="12"/>
        <v>0.65648319753918705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7.4125604139479145E-3</v>
      </c>
      <c r="D18" s="12">
        <f t="shared" si="1"/>
        <v>0</v>
      </c>
      <c r="E18" s="12">
        <f t="shared" si="2"/>
        <v>7.4110570959439502E-3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3.2697688586201465E-2</v>
      </c>
      <c r="J18" s="12">
        <f t="shared" si="7"/>
        <v>0</v>
      </c>
      <c r="K18" s="12">
        <f t="shared" si="8"/>
        <v>3.2375824994282001E-2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1.0569344160952921E-2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7.4149836146156306E-2</v>
      </c>
      <c r="D21" s="12">
        <f t="shared" si="1"/>
        <v>0</v>
      </c>
      <c r="E21" s="12">
        <f t="shared" si="2"/>
        <v>7.4134798051699799E-2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0.23236712159749814</v>
      </c>
      <c r="J21" s="12">
        <f t="shared" si="7"/>
        <v>0</v>
      </c>
      <c r="K21" s="12">
        <f t="shared" si="8"/>
        <v>0.2300797881609408</v>
      </c>
      <c r="L21" s="12">
        <f t="shared" si="9"/>
        <v>2.4090042994013907</v>
      </c>
      <c r="M21" s="12">
        <f t="shared" si="10"/>
        <v>0</v>
      </c>
      <c r="N21" s="12">
        <f t="shared" si="11"/>
        <v>1.571089760479168</v>
      </c>
      <c r="O21" s="17">
        <f t="shared" si="12"/>
        <v>9.4481842594698384E-2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1.9603474120527113E-3</v>
      </c>
      <c r="D22" s="12">
        <f t="shared" si="1"/>
        <v>0</v>
      </c>
      <c r="E22" s="12">
        <f t="shared" si="2"/>
        <v>1.9599498401755206E-3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2.0979369711261547E-2</v>
      </c>
      <c r="J22" s="12">
        <f t="shared" si="7"/>
        <v>0</v>
      </c>
      <c r="K22" s="12">
        <f t="shared" si="8"/>
        <v>2.0772856786848821E-2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4.342692449047305E-3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0.45358432452836478</v>
      </c>
      <c r="D25" s="12">
        <f t="shared" ref="D25:O25" si="13">SUM(D15:D24)</f>
        <v>21.494640613016951</v>
      </c>
      <c r="E25" s="12">
        <f t="shared" si="13"/>
        <v>0.45785159480671495</v>
      </c>
      <c r="F25" s="12">
        <f t="shared" si="13"/>
        <v>0.62781836796996626</v>
      </c>
      <c r="G25" s="12">
        <f t="shared" si="13"/>
        <v>0</v>
      </c>
      <c r="H25" s="12">
        <f t="shared" si="13"/>
        <v>0.61172046109894151</v>
      </c>
      <c r="I25" s="12">
        <f t="shared" si="13"/>
        <v>1.4211399268010183</v>
      </c>
      <c r="J25" s="12">
        <f t="shared" si="13"/>
        <v>88.974246577854814</v>
      </c>
      <c r="K25" s="12">
        <f t="shared" si="13"/>
        <v>2.2829793597665722</v>
      </c>
      <c r="L25" s="12">
        <f t="shared" si="13"/>
        <v>29.158284632643905</v>
      </c>
      <c r="M25" s="12">
        <f t="shared" si="13"/>
        <v>488.23510870375736</v>
      </c>
      <c r="N25" s="12">
        <f t="shared" si="13"/>
        <v>188.83717996172686</v>
      </c>
      <c r="O25" s="12">
        <f t="shared" si="13"/>
        <v>0.76587707674388561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0.65815527760168779</v>
      </c>
      <c r="D29" s="12">
        <f>(SUMIFS(MESKENOG2,KAYNAK,A29,SEBEP,B29,SÜRE,"Uzun",BİLDİRİM,"Bildirimli",İL,$B$10,İLÇE,$B$11)/VLOOKUP($B$11,ABONE2,4,FALSE))</f>
        <v>44.819544081354792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0.66711150961348165</v>
      </c>
      <c r="F29" s="12">
        <f>(SUMIFS(TARIMSALAG2,KAYNAK,A29,SEBEP,B29,SÜRE,"Uzun",BİLDİRİM,"Bildirimli",İL,$B$10,İLÇE,$B$11)/VLOOKUP($B$11,ABONE2,6,FALSE))</f>
        <v>9.1455145440846417E-2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8.911014171159394E-2</v>
      </c>
      <c r="I29" s="12">
        <f>(SUMIFS(TICARETHANEAG2,KAYNAK,A29,SEBEP,B29,SÜRE,"Uzun",BİLDİRİM,"Bildirimli",İL,$B$10,İLÇE,$B$11)/VLOOKUP($B$11,ABONE2,9,FALSE))</f>
        <v>2.8824840407568924</v>
      </c>
      <c r="J29" s="12">
        <f>(SUMIFS(TICARETHANEOG2,KAYNAK,A29,SEBEP,B29,SÜRE,"Uzun",BİLDİRİM,"Bildirimli",İL,$B$10,İLÇE,$B$11)/VLOOKUP($B$11,ABONE2,10,FALSE))</f>
        <v>156.77382654691542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4.3973317992997822</v>
      </c>
      <c r="L29" s="12">
        <f>(SUMIFS(SANAYIAG2,KAYNAK,A29,SEBEP,B29,SÜRE,"Uzun",BİLDİRİM,"Bildirimli",İL,$B$10,İLÇE,$B$11)/VLOOKUP($B$11,ABONE2,12,FALSE))</f>
        <v>14.497016041350596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9.4545756791416924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1.1432305693605878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8.7416343990029555E-3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8.7398615356949726E-3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3.012855624040996E-2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2.9831982208722036E-2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1.1406356986169697E-2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0.66689691200069079</v>
      </c>
      <c r="D33" s="12">
        <f t="shared" ref="D33:O33" si="14">SUM(D28:D32)</f>
        <v>44.819544081354792</v>
      </c>
      <c r="E33" s="12">
        <f t="shared" si="14"/>
        <v>0.67585137114917659</v>
      </c>
      <c r="F33" s="12">
        <f t="shared" si="14"/>
        <v>9.1455145440846417E-2</v>
      </c>
      <c r="G33" s="12">
        <f t="shared" si="14"/>
        <v>0</v>
      </c>
      <c r="H33" s="12">
        <f t="shared" si="14"/>
        <v>8.911014171159394E-2</v>
      </c>
      <c r="I33" s="12">
        <f t="shared" si="14"/>
        <v>2.9126125969973025</v>
      </c>
      <c r="J33" s="12">
        <f t="shared" si="14"/>
        <v>156.77382654691542</v>
      </c>
      <c r="K33" s="12">
        <f t="shared" si="14"/>
        <v>4.4271637815085043</v>
      </c>
      <c r="L33" s="12">
        <f t="shared" si="14"/>
        <v>14.497016041350596</v>
      </c>
      <c r="M33" s="12">
        <f t="shared" si="14"/>
        <v>0</v>
      </c>
      <c r="N33" s="12">
        <f t="shared" si="14"/>
        <v>9.4545756791416924</v>
      </c>
      <c r="O33" s="12">
        <f t="shared" si="14"/>
        <v>1.1546369263467575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0.15393526269349719</v>
      </c>
      <c r="D17" s="12">
        <f t="shared" si="1"/>
        <v>0.87881338819046417</v>
      </c>
      <c r="E17" s="12">
        <f t="shared" si="2"/>
        <v>0.15473938729885187</v>
      </c>
      <c r="F17" s="12">
        <f t="shared" si="3"/>
        <v>0.37558793153825898</v>
      </c>
      <c r="G17" s="12">
        <f t="shared" si="4"/>
        <v>1.0319860923617277</v>
      </c>
      <c r="H17" s="12">
        <f t="shared" si="5"/>
        <v>0.38800208115194157</v>
      </c>
      <c r="I17" s="12">
        <f t="shared" si="6"/>
        <v>0.67525444424600922</v>
      </c>
      <c r="J17" s="12">
        <f t="shared" si="7"/>
        <v>6.8782766818704575</v>
      </c>
      <c r="K17" s="12">
        <f t="shared" si="8"/>
        <v>0.8170764006859802</v>
      </c>
      <c r="L17" s="12">
        <f t="shared" si="9"/>
        <v>17.396114906679234</v>
      </c>
      <c r="M17" s="12">
        <f t="shared" si="10"/>
        <v>15.364733686403705</v>
      </c>
      <c r="N17" s="12">
        <f t="shared" si="11"/>
        <v>15.989774061873097</v>
      </c>
      <c r="O17" s="17">
        <f t="shared" si="12"/>
        <v>0.27841036419273291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9.2771332609072082E-2</v>
      </c>
      <c r="D18" s="12">
        <f t="shared" si="1"/>
        <v>0</v>
      </c>
      <c r="E18" s="12">
        <f t="shared" si="2"/>
        <v>9.2668419155625889E-2</v>
      </c>
      <c r="F18" s="12">
        <f t="shared" si="3"/>
        <v>0.11852123149708874</v>
      </c>
      <c r="G18" s="12">
        <f t="shared" si="4"/>
        <v>0</v>
      </c>
      <c r="H18" s="12">
        <f t="shared" si="5"/>
        <v>0.11627969520399958</v>
      </c>
      <c r="I18" s="12">
        <f t="shared" si="6"/>
        <v>0.60122869554604264</v>
      </c>
      <c r="J18" s="12">
        <f t="shared" si="7"/>
        <v>2.0201105411231728</v>
      </c>
      <c r="K18" s="12">
        <f t="shared" si="8"/>
        <v>0.63366910791089814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0.18284500395197212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4.4168479411881179E-2</v>
      </c>
      <c r="D21" s="12">
        <f t="shared" si="1"/>
        <v>0</v>
      </c>
      <c r="E21" s="12">
        <f t="shared" si="2"/>
        <v>4.4119482263495935E-2</v>
      </c>
      <c r="F21" s="12">
        <f t="shared" si="3"/>
        <v>5.398337652250855E-2</v>
      </c>
      <c r="G21" s="12">
        <f t="shared" si="4"/>
        <v>0</v>
      </c>
      <c r="H21" s="12">
        <f t="shared" si="5"/>
        <v>5.296241431877316E-2</v>
      </c>
      <c r="I21" s="12">
        <f t="shared" si="6"/>
        <v>0.26529097058301349</v>
      </c>
      <c r="J21" s="12">
        <f t="shared" si="7"/>
        <v>0</v>
      </c>
      <c r="K21" s="12">
        <f t="shared" si="8"/>
        <v>0.25922552650871483</v>
      </c>
      <c r="L21" s="12">
        <f t="shared" si="9"/>
        <v>16.811574942104311</v>
      </c>
      <c r="M21" s="12">
        <f t="shared" si="10"/>
        <v>0</v>
      </c>
      <c r="N21" s="12">
        <f t="shared" si="11"/>
        <v>5.1727922898782497</v>
      </c>
      <c r="O21" s="17">
        <f t="shared" si="12"/>
        <v>8.2997160266807216E-2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0.29087507471445045</v>
      </c>
      <c r="D25" s="12">
        <f t="shared" ref="D25:O25" si="13">SUM(D15:D24)</f>
        <v>0.87881338819046417</v>
      </c>
      <c r="E25" s="12">
        <f t="shared" si="13"/>
        <v>0.29152728871797368</v>
      </c>
      <c r="F25" s="12">
        <f t="shared" si="13"/>
        <v>0.5480925395578562</v>
      </c>
      <c r="G25" s="12">
        <f t="shared" si="13"/>
        <v>1.0319860923617277</v>
      </c>
      <c r="H25" s="12">
        <f t="shared" si="13"/>
        <v>0.55724419067471431</v>
      </c>
      <c r="I25" s="12">
        <f t="shared" si="13"/>
        <v>1.5417741103750655</v>
      </c>
      <c r="J25" s="12">
        <f t="shared" si="13"/>
        <v>8.8983872229936303</v>
      </c>
      <c r="K25" s="12">
        <f t="shared" si="13"/>
        <v>1.7099710351055932</v>
      </c>
      <c r="L25" s="12">
        <f t="shared" si="13"/>
        <v>34.207689848783545</v>
      </c>
      <c r="M25" s="12">
        <f t="shared" si="13"/>
        <v>15.364733686403705</v>
      </c>
      <c r="N25" s="12">
        <f t="shared" si="13"/>
        <v>21.162566351751348</v>
      </c>
      <c r="O25" s="12">
        <f t="shared" si="13"/>
        <v>0.54425252841151228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0.11505815721953901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0.11493052045963048</v>
      </c>
      <c r="F31" s="12">
        <f>(SUMIFS(TARIMSALAG2,KAYNAK,A31,SEBEP,B31,SÜRE,"Uzun",BİLDİRİM,"Bildirimli",İL,$B$10,İLÇE,$B$11)/VLOOKUP($B$11,ABONE2,6,FALSE))</f>
        <v>0.35464770297360293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0.34794041781098162</v>
      </c>
      <c r="I31" s="12">
        <f>(SUMIFS(TICARETHANEAG2,KAYNAK,A31,SEBEP,B31,SÜRE,"Uzun",BİLDİRİM,"Bildirimli",İL,$B$10,İLÇE,$B$11)/VLOOKUP($B$11,ABONE2,9,FALSE))</f>
        <v>0.31470011764666361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0.30750501424918958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0.15127307342031013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0.11505815721953901</v>
      </c>
      <c r="D33" s="12">
        <f t="shared" ref="D33:O33" si="14">SUM(D28:D32)</f>
        <v>0</v>
      </c>
      <c r="E33" s="12">
        <f t="shared" si="14"/>
        <v>0.11493052045963048</v>
      </c>
      <c r="F33" s="12">
        <f t="shared" si="14"/>
        <v>0.35464770297360293</v>
      </c>
      <c r="G33" s="12">
        <f t="shared" si="14"/>
        <v>0</v>
      </c>
      <c r="H33" s="12">
        <f t="shared" si="14"/>
        <v>0.34794041781098162</v>
      </c>
      <c r="I33" s="12">
        <f t="shared" si="14"/>
        <v>0.31470011764666361</v>
      </c>
      <c r="J33" s="12">
        <f t="shared" si="14"/>
        <v>0</v>
      </c>
      <c r="K33" s="12">
        <f t="shared" si="14"/>
        <v>0.30750501424918958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0.15127307342031013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9.3707267989531814E-2</v>
      </c>
      <c r="D17" s="12">
        <f t="shared" si="1"/>
        <v>0.2962202334469099</v>
      </c>
      <c r="E17" s="12">
        <f t="shared" si="2"/>
        <v>9.371279856181948E-2</v>
      </c>
      <c r="F17" s="12">
        <f t="shared" si="3"/>
        <v>1.606521473886898</v>
      </c>
      <c r="G17" s="12">
        <f t="shared" si="4"/>
        <v>0</v>
      </c>
      <c r="H17" s="12">
        <f t="shared" si="5"/>
        <v>1.2357857491437678</v>
      </c>
      <c r="I17" s="12">
        <f t="shared" si="6"/>
        <v>0.25119684947485926</v>
      </c>
      <c r="J17" s="12">
        <f t="shared" si="7"/>
        <v>10.470253163625053</v>
      </c>
      <c r="K17" s="12">
        <f t="shared" si="8"/>
        <v>0.26910331364200146</v>
      </c>
      <c r="L17" s="12">
        <f t="shared" si="9"/>
        <v>2.110880605008457</v>
      </c>
      <c r="M17" s="12">
        <f t="shared" si="10"/>
        <v>150.69508804286198</v>
      </c>
      <c r="N17" s="12">
        <f t="shared" si="11"/>
        <v>3.5967226793869922</v>
      </c>
      <c r="O17" s="17">
        <f t="shared" si="12"/>
        <v>0.11708156973006521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4.951761637101177E-2</v>
      </c>
      <c r="D21" s="12">
        <f t="shared" si="1"/>
        <v>0</v>
      </c>
      <c r="E21" s="12">
        <f t="shared" si="2"/>
        <v>4.9516264058796923E-2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0.12313546213801144</v>
      </c>
      <c r="J21" s="12">
        <f t="shared" si="7"/>
        <v>0</v>
      </c>
      <c r="K21" s="12">
        <f t="shared" si="8"/>
        <v>0.12291969654550504</v>
      </c>
      <c r="L21" s="12">
        <f t="shared" si="9"/>
        <v>5.4782528080626622E-3</v>
      </c>
      <c r="M21" s="12">
        <f t="shared" si="10"/>
        <v>0</v>
      </c>
      <c r="N21" s="12">
        <f t="shared" si="11"/>
        <v>5.4234702799820355E-3</v>
      </c>
      <c r="O21" s="17">
        <f t="shared" si="12"/>
        <v>5.86679618812041E-2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4.7268466426788197E-3</v>
      </c>
      <c r="D22" s="12">
        <f t="shared" si="1"/>
        <v>0</v>
      </c>
      <c r="E22" s="12">
        <f t="shared" si="2"/>
        <v>4.7267175538227508E-3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1.2879109413457107E-2</v>
      </c>
      <c r="J22" s="12">
        <f t="shared" si="7"/>
        <v>0</v>
      </c>
      <c r="K22" s="12">
        <f t="shared" si="8"/>
        <v>1.2856541839296914E-2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5.7404188455624236E-3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0.1479517310032224</v>
      </c>
      <c r="D25" s="12">
        <f t="shared" ref="D25:O25" si="13">SUM(D15:D24)</f>
        <v>0.2962202334469099</v>
      </c>
      <c r="E25" s="12">
        <f t="shared" si="13"/>
        <v>0.14795578017443917</v>
      </c>
      <c r="F25" s="12">
        <f t="shared" si="13"/>
        <v>1.606521473886898</v>
      </c>
      <c r="G25" s="12">
        <f t="shared" si="13"/>
        <v>0</v>
      </c>
      <c r="H25" s="12">
        <f t="shared" si="13"/>
        <v>1.2357857491437678</v>
      </c>
      <c r="I25" s="12">
        <f t="shared" si="13"/>
        <v>0.38721142102632783</v>
      </c>
      <c r="J25" s="12">
        <f t="shared" si="13"/>
        <v>10.470253163625053</v>
      </c>
      <c r="K25" s="12">
        <f t="shared" si="13"/>
        <v>0.40487955202680342</v>
      </c>
      <c r="L25" s="12">
        <f t="shared" si="13"/>
        <v>2.1163588578165196</v>
      </c>
      <c r="M25" s="12">
        <f t="shared" si="13"/>
        <v>150.69508804286198</v>
      </c>
      <c r="N25" s="12">
        <f t="shared" si="13"/>
        <v>3.6021461496669742</v>
      </c>
      <c r="O25" s="12">
        <f t="shared" si="13"/>
        <v>0.18148995045683175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0.3461100070392355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0.34610055487201702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1.4573034731246299</v>
      </c>
      <c r="J29" s="12">
        <f>(SUMIFS(TICARETHANEOG2,KAYNAK,A29,SEBEP,B29,SÜRE,"Uzun",BİLDİRİM,"Bildirimli",İL,$B$10,İLÇE,$B$11)/VLOOKUP($B$11,ABONE2,10,FALSE))</f>
        <v>101.5824686655384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1.6327489964323512</v>
      </c>
      <c r="L29" s="12">
        <f>(SUMIFS(SANAYIAG2,KAYNAK,A29,SEBEP,B29,SÜRE,"Uzun",BİLDİRİM,"Bildirimli",İL,$B$10,İLÇE,$B$11)/VLOOKUP($B$11,ABONE2,12,FALSE))</f>
        <v>76.929988180846536</v>
      </c>
      <c r="M29" s="12">
        <f>(SUMIFS(SANAYIOG2,KAYNAK,A29,SEBEP,B29,SÜRE,"Uzun",BİLDİRİM,"Bildirimli",İL,$B$10,İLÇE,$B$11)/VLOOKUP($B$11,ABONE2,13,FALSE))</f>
        <v>694.4661181951999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83.105349480990085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0.53979548235733477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3.6173578686519506E-2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3.617259079623121E-2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8.4883246237197965E-2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8.4734508549449597E-2</v>
      </c>
      <c r="L31" s="12">
        <f>(SUMIFS(SANAYIAG2,KAYNAK,A31,SEBEP,B31,SÜRE,"Uzun",BİLDİRİM,"Bildirimli",İL,$B$10,İLÇE,$B$11)/VLOOKUP($B$11,ABONE2,12,FALSE))</f>
        <v>0.38357801654228707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0.37974223637686422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4.2375335967728883E-2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0.38228358572575499</v>
      </c>
      <c r="D33" s="12">
        <f t="shared" ref="D33:O33" si="14">SUM(D28:D32)</f>
        <v>0</v>
      </c>
      <c r="E33" s="12">
        <f t="shared" si="14"/>
        <v>0.38227314566824822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1.5421867193618279</v>
      </c>
      <c r="J33" s="12">
        <f t="shared" si="14"/>
        <v>101.5824686655384</v>
      </c>
      <c r="K33" s="12">
        <f t="shared" si="14"/>
        <v>1.7174835049818007</v>
      </c>
      <c r="L33" s="12">
        <f t="shared" si="14"/>
        <v>77.313566197388823</v>
      </c>
      <c r="M33" s="12">
        <f t="shared" si="14"/>
        <v>694.4661181951999</v>
      </c>
      <c r="N33" s="12">
        <f t="shared" si="14"/>
        <v>83.485091717366956</v>
      </c>
      <c r="O33" s="12">
        <f t="shared" si="14"/>
        <v>0.58217081832506368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9.3148893171301386E-2</v>
      </c>
      <c r="D17" s="12">
        <f t="shared" si="1"/>
        <v>0.98352542141132526</v>
      </c>
      <c r="E17" s="12">
        <f t="shared" si="2"/>
        <v>9.7485142497145669E-2</v>
      </c>
      <c r="F17" s="12">
        <f t="shared" si="3"/>
        <v>4.0911587758959849</v>
      </c>
      <c r="G17" s="12">
        <f t="shared" si="4"/>
        <v>58.128030229017959</v>
      </c>
      <c r="H17" s="12">
        <f t="shared" si="5"/>
        <v>15.870188431071851</v>
      </c>
      <c r="I17" s="12">
        <f t="shared" si="6"/>
        <v>0.33195421382312201</v>
      </c>
      <c r="J17" s="12">
        <f t="shared" si="7"/>
        <v>26.789357418165466</v>
      </c>
      <c r="K17" s="12">
        <f t="shared" si="8"/>
        <v>1.6105647776017482</v>
      </c>
      <c r="L17" s="12">
        <f t="shared" si="9"/>
        <v>4.3076183075148222</v>
      </c>
      <c r="M17" s="12">
        <f t="shared" si="10"/>
        <v>123.43486538944225</v>
      </c>
      <c r="N17" s="12">
        <f t="shared" si="11"/>
        <v>70.489422241918945</v>
      </c>
      <c r="O17" s="17">
        <f t="shared" si="12"/>
        <v>1.1286757837606818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9.7063535188013014E-3</v>
      </c>
      <c r="D21" s="12">
        <f t="shared" si="1"/>
        <v>0</v>
      </c>
      <c r="E21" s="12">
        <f t="shared" si="2"/>
        <v>9.6590823165993468E-3</v>
      </c>
      <c r="F21" s="12">
        <f t="shared" si="3"/>
        <v>2.3226823158543016E-2</v>
      </c>
      <c r="G21" s="12">
        <f t="shared" si="4"/>
        <v>0</v>
      </c>
      <c r="H21" s="12">
        <f t="shared" si="5"/>
        <v>1.8163809119742715E-2</v>
      </c>
      <c r="I21" s="12">
        <f t="shared" si="6"/>
        <v>1.9035339083653641E-2</v>
      </c>
      <c r="J21" s="12">
        <f t="shared" si="7"/>
        <v>0</v>
      </c>
      <c r="K21" s="12">
        <f t="shared" si="8"/>
        <v>1.8115415633514247E-2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1.1585686607558092E-2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6.2014863807225143E-3</v>
      </c>
      <c r="J22" s="12">
        <f t="shared" si="7"/>
        <v>0</v>
      </c>
      <c r="K22" s="12">
        <f t="shared" si="8"/>
        <v>5.9017862954087869E-3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1.0837960041858894E-3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0.10285524669010268</v>
      </c>
      <c r="D25" s="12">
        <f t="shared" ref="D25:O25" si="13">SUM(D15:D24)</f>
        <v>0.98352542141132526</v>
      </c>
      <c r="E25" s="12">
        <f t="shared" si="13"/>
        <v>0.10714422481374501</v>
      </c>
      <c r="F25" s="12">
        <f t="shared" si="13"/>
        <v>4.1143855990545282</v>
      </c>
      <c r="G25" s="12">
        <f t="shared" si="13"/>
        <v>58.128030229017959</v>
      </c>
      <c r="H25" s="12">
        <f t="shared" si="13"/>
        <v>15.888352240191594</v>
      </c>
      <c r="I25" s="12">
        <f t="shared" si="13"/>
        <v>0.35719103928749812</v>
      </c>
      <c r="J25" s="12">
        <f t="shared" si="13"/>
        <v>26.789357418165466</v>
      </c>
      <c r="K25" s="12">
        <f t="shared" si="13"/>
        <v>1.6345819795306711</v>
      </c>
      <c r="L25" s="12">
        <f t="shared" si="13"/>
        <v>4.3076183075148222</v>
      </c>
      <c r="M25" s="12">
        <f t="shared" si="13"/>
        <v>123.43486538944225</v>
      </c>
      <c r="N25" s="12">
        <f t="shared" si="13"/>
        <v>70.489422241918945</v>
      </c>
      <c r="O25" s="12">
        <f t="shared" si="13"/>
        <v>1.1413452663724257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1.1746545471465095E-3</v>
      </c>
      <c r="D29" s="12">
        <f>(SUMIFS(MESKENOG2,KAYNAK,A29,SEBEP,B29,SÜRE,"Uzun",BİLDİRİM,"Bildirimli",İL,$B$10,İLÇE,$B$11)/VLOOKUP($B$11,ABONE2,4,FALSE))</f>
        <v>3.364223858965492E-2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1.3327758980028817E-3</v>
      </c>
      <c r="F29" s="12">
        <f>(SUMIFS(TARIMSALAG2,KAYNAK,A29,SEBEP,B29,SÜRE,"Uzun",BİLDİRİM,"Bildirimli",İL,$B$10,İLÇE,$B$11)/VLOOKUP($B$11,ABONE2,6,FALSE))</f>
        <v>0.10557839315714398</v>
      </c>
      <c r="G29" s="12">
        <f>(SUMIFS(TARIMSALOG2,KAYNAK,A29,SEBEP,B29,SÜRE,"Uzun",BİLDİRİM,"Bildirimli",İL,$B$10,İLÇE,$B$11)/VLOOKUP($B$11,ABONE2,7,FALSE))</f>
        <v>10.908060796573574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2.4603179840630154</v>
      </c>
      <c r="I29" s="12">
        <f>(SUMIFS(TICARETHANEAG2,KAYNAK,A29,SEBEP,B29,SÜRE,"Uzun",BİLDİRİM,"Bildirimli",İL,$B$10,İLÇE,$B$11)/VLOOKUP($B$11,ABONE2,9,FALSE))</f>
        <v>2.7036852392309685E-2</v>
      </c>
      <c r="J29" s="12">
        <f>(SUMIFS(TICARETHANEOG2,KAYNAK,A29,SEBEP,B29,SÜRE,"Uzun",BİLDİRİM,"Bildirimli",İL,$B$10,İLÇE,$B$11)/VLOOKUP($B$11,ABONE2,10,FALSE))</f>
        <v>4.5962960931266119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0.24785607220474809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35.714975852312378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19.841653251284654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0.1701018861381049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3.0145364451469026E-2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2.9998552611607977E-2</v>
      </c>
      <c r="F31" s="12">
        <f>(SUMIFS(TARIMSALAG2,KAYNAK,A31,SEBEP,B31,SÜRE,"Uzun",BİLDİRİM,"Bildirimli",İL,$B$10,İLÇE,$B$11)/VLOOKUP($B$11,ABONE2,6,FALSE))</f>
        <v>0.24676092315583809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0.19297164643738993</v>
      </c>
      <c r="I31" s="12">
        <f>(SUMIFS(TICARETHANEAG2,KAYNAK,A31,SEBEP,B31,SÜRE,"Uzun",BİLDİRİM,"Bildirimli",İL,$B$10,İLÇE,$B$11)/VLOOKUP($B$11,ABONE2,9,FALSE))</f>
        <v>2.2580414101193963E-2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2.1489167323069349E-2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3.5702760906312872E-2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3.1320018998615536E-2</v>
      </c>
      <c r="D33" s="12">
        <f t="shared" ref="D33:O33" si="14">SUM(D28:D32)</f>
        <v>3.364223858965492E-2</v>
      </c>
      <c r="E33" s="12">
        <f t="shared" si="14"/>
        <v>3.1331328509610859E-2</v>
      </c>
      <c r="F33" s="12">
        <f t="shared" si="14"/>
        <v>0.3523393163129821</v>
      </c>
      <c r="G33" s="12">
        <f t="shared" si="14"/>
        <v>10.908060796573574</v>
      </c>
      <c r="H33" s="12">
        <f t="shared" si="14"/>
        <v>2.6532896305004052</v>
      </c>
      <c r="I33" s="12">
        <f t="shared" si="14"/>
        <v>4.9617266493503648E-2</v>
      </c>
      <c r="J33" s="12">
        <f t="shared" si="14"/>
        <v>4.5962960931266119</v>
      </c>
      <c r="K33" s="12">
        <f t="shared" si="14"/>
        <v>0.26934523952781741</v>
      </c>
      <c r="L33" s="12">
        <f t="shared" si="14"/>
        <v>0</v>
      </c>
      <c r="M33" s="12">
        <f t="shared" si="14"/>
        <v>35.714975852312378</v>
      </c>
      <c r="N33" s="12">
        <f t="shared" si="14"/>
        <v>19.841653251284654</v>
      </c>
      <c r="O33" s="12">
        <f t="shared" si="14"/>
        <v>0.20580464704441775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0.22815656260523326</v>
      </c>
      <c r="D17" s="12">
        <f t="shared" si="1"/>
        <v>3.7149978904364556</v>
      </c>
      <c r="E17" s="12">
        <f t="shared" si="2"/>
        <v>0.23293567626728262</v>
      </c>
      <c r="F17" s="12">
        <f t="shared" si="3"/>
        <v>0.81945009688620529</v>
      </c>
      <c r="G17" s="12">
        <f t="shared" si="4"/>
        <v>5.6063546040667012</v>
      </c>
      <c r="H17" s="12">
        <f t="shared" si="5"/>
        <v>0.92460426479231705</v>
      </c>
      <c r="I17" s="12">
        <f t="shared" si="6"/>
        <v>0.87278506883702378</v>
      </c>
      <c r="J17" s="12">
        <f t="shared" si="7"/>
        <v>24.112285327004802</v>
      </c>
      <c r="K17" s="12">
        <f t="shared" si="8"/>
        <v>1.5741096018746206</v>
      </c>
      <c r="L17" s="12">
        <f t="shared" si="9"/>
        <v>0.86547283728711089</v>
      </c>
      <c r="M17" s="12">
        <f t="shared" si="10"/>
        <v>49.737772801716055</v>
      </c>
      <c r="N17" s="12">
        <f t="shared" si="11"/>
        <v>22.773745235134569</v>
      </c>
      <c r="O17" s="17">
        <f t="shared" si="12"/>
        <v>0.43115591372347645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0.29085471339672719</v>
      </c>
      <c r="D20" s="12">
        <f t="shared" si="1"/>
        <v>11.001879578436551</v>
      </c>
      <c r="E20" s="12">
        <f t="shared" si="2"/>
        <v>0.30553539440692429</v>
      </c>
      <c r="F20" s="12">
        <f t="shared" si="3"/>
        <v>3.1068764493046679E-2</v>
      </c>
      <c r="G20" s="12">
        <f t="shared" si="4"/>
        <v>1.2843602149504243</v>
      </c>
      <c r="H20" s="12">
        <f t="shared" si="5"/>
        <v>5.8599879730253178E-2</v>
      </c>
      <c r="I20" s="12">
        <f t="shared" si="6"/>
        <v>0.39455710141699524</v>
      </c>
      <c r="J20" s="12">
        <f t="shared" si="7"/>
        <v>4.6770483426178835</v>
      </c>
      <c r="K20" s="12">
        <f t="shared" si="8"/>
        <v>0.52379465543527615</v>
      </c>
      <c r="L20" s="12">
        <f t="shared" si="9"/>
        <v>0</v>
      </c>
      <c r="M20" s="12">
        <f t="shared" si="10"/>
        <v>0.55574292896169419</v>
      </c>
      <c r="N20" s="12">
        <f t="shared" si="11"/>
        <v>0.24912614056903534</v>
      </c>
      <c r="O20" s="17">
        <f t="shared" si="12"/>
        <v>0.32307148315351397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2.1324204994733507E-2</v>
      </c>
      <c r="D21" s="12">
        <f t="shared" si="1"/>
        <v>0</v>
      </c>
      <c r="E21" s="12">
        <f t="shared" si="2"/>
        <v>2.1294977740080635E-2</v>
      </c>
      <c r="F21" s="12">
        <f t="shared" si="3"/>
        <v>7.2847402753219492E-2</v>
      </c>
      <c r="G21" s="12">
        <f t="shared" si="4"/>
        <v>0</v>
      </c>
      <c r="H21" s="12">
        <f t="shared" si="5"/>
        <v>7.1247160256393896E-2</v>
      </c>
      <c r="I21" s="12">
        <f t="shared" si="6"/>
        <v>0.18053407260220816</v>
      </c>
      <c r="J21" s="12">
        <f t="shared" si="7"/>
        <v>0</v>
      </c>
      <c r="K21" s="12">
        <f t="shared" si="8"/>
        <v>0.17508589287551116</v>
      </c>
      <c r="L21" s="12">
        <f t="shared" si="9"/>
        <v>0.68160119541262887</v>
      </c>
      <c r="M21" s="12">
        <f t="shared" si="10"/>
        <v>0</v>
      </c>
      <c r="N21" s="12">
        <f t="shared" si="11"/>
        <v>0.37605583195179526</v>
      </c>
      <c r="O21" s="17">
        <f t="shared" si="12"/>
        <v>4.1829457870701539E-2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0.54033548099669404</v>
      </c>
      <c r="D25" s="12">
        <f t="shared" ref="D25:O25" si="13">SUM(D15:D24)</f>
        <v>14.716877468873006</v>
      </c>
      <c r="E25" s="12">
        <f t="shared" si="13"/>
        <v>0.55976604841428745</v>
      </c>
      <c r="F25" s="12">
        <f t="shared" si="13"/>
        <v>0.92336626413247136</v>
      </c>
      <c r="G25" s="12">
        <f t="shared" si="13"/>
        <v>6.8907148190171252</v>
      </c>
      <c r="H25" s="12">
        <f t="shared" si="13"/>
        <v>1.0544513047789641</v>
      </c>
      <c r="I25" s="12">
        <f t="shared" si="13"/>
        <v>1.4478762428562273</v>
      </c>
      <c r="J25" s="12">
        <f t="shared" si="13"/>
        <v>28.789333669622685</v>
      </c>
      <c r="K25" s="12">
        <f t="shared" si="13"/>
        <v>2.2729901501854077</v>
      </c>
      <c r="L25" s="12">
        <f t="shared" si="13"/>
        <v>1.5470740326997396</v>
      </c>
      <c r="M25" s="12">
        <f t="shared" si="13"/>
        <v>50.293515730677747</v>
      </c>
      <c r="N25" s="12">
        <f t="shared" si="13"/>
        <v>23.398927207655401</v>
      </c>
      <c r="O25" s="12">
        <f t="shared" si="13"/>
        <v>0.79605685474769194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0.25005094937605077</v>
      </c>
      <c r="D29" s="12">
        <f>(SUMIFS(MESKENOG2,KAYNAK,A29,SEBEP,B29,SÜRE,"Uzun",BİLDİRİM,"Bildirimli",İL,$B$10,İLÇE,$B$11)/VLOOKUP($B$11,ABONE2,4,FALSE))</f>
        <v>15.56785264046127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0.27104574336054255</v>
      </c>
      <c r="F29" s="12">
        <f>(SUMIFS(TARIMSALAG2,KAYNAK,A29,SEBEP,B29,SÜRE,"Uzun",BİLDİRİM,"Bildirimli",İL,$B$10,İLÇE,$B$11)/VLOOKUP($B$11,ABONE2,6,FALSE))</f>
        <v>2.6721784411519311</v>
      </c>
      <c r="G29" s="12">
        <f>(SUMIFS(TARIMSALOG2,KAYNAK,A29,SEBEP,B29,SÜRE,"Uzun",BİLDİRİM,"Bildirimli",İL,$B$10,İLÇE,$B$11)/VLOOKUP($B$11,ABONE2,7,FALSE))</f>
        <v>14.625219125804684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2.9347514766610279</v>
      </c>
      <c r="I29" s="12">
        <f>(SUMIFS(TICARETHANEAG2,KAYNAK,A29,SEBEP,B29,SÜRE,"Uzun",BİLDİRİM,"Bildirimli",İL,$B$10,İLÇE,$B$11)/VLOOKUP($B$11,ABONE2,9,FALSE))</f>
        <v>1.3093441055092989</v>
      </c>
      <c r="J29" s="12">
        <f>(SUMIFS(TICARETHANEOG2,KAYNAK,A29,SEBEP,B29,SÜRE,"Uzun",BİLDİRİM,"Bildirimli",İL,$B$10,İLÇE,$B$11)/VLOOKUP($B$11,ABONE2,10,FALSE))</f>
        <v>16.172163441266139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1.7578761184388074</v>
      </c>
      <c r="L29" s="12">
        <f>(SUMIFS(SANAYIAG2,KAYNAK,A29,SEBEP,B29,SÜRE,"Uzun",BİLDİRİM,"Bildirimli",İL,$B$10,İLÇE,$B$11)/VLOOKUP($B$11,ABONE2,12,FALSE))</f>
        <v>1.1044076314032552E-2</v>
      </c>
      <c r="M29" s="12">
        <f>(SUMIFS(SANAYIOG2,KAYNAK,A29,SEBEP,B29,SÜRE,"Uzun",BİLDİRİM,"Bildirimli",İL,$B$10,İLÇE,$B$11)/VLOOKUP($B$11,ABONE2,13,FALSE))</f>
        <v>231.81745066464794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103.92426082280853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0.59889840845701559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3.666508653617861E-3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3.6614832853974415E-3</v>
      </c>
      <c r="F31" s="12">
        <f>(SUMIFS(TARIMSALAG2,KAYNAK,A31,SEBEP,B31,SÜRE,"Uzun",BİLDİRİM,"Bildirimli",İL,$B$10,İLÇE,$B$11)/VLOOKUP($B$11,ABONE2,6,FALSE))</f>
        <v>3.4618025924312769E-2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3.3857570037807642E-2</v>
      </c>
      <c r="I31" s="12">
        <f>(SUMIFS(TICARETHANEAG2,KAYNAK,A31,SEBEP,B31,SÜRE,"Uzun",BİLDİRİM,"Bildirimli",İL,$B$10,İLÇE,$B$11)/VLOOKUP($B$11,ABONE2,9,FALSE))</f>
        <v>3.4876084048582098E-2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3.3823589240697609E-2</v>
      </c>
      <c r="L31" s="12">
        <f>(SUMIFS(SANAYIAG2,KAYNAK,A31,SEBEP,B31,SÜRE,"Uzun",BİLDİRİM,"Bildirimli",İL,$B$10,İLÇE,$B$11)/VLOOKUP($B$11,ABONE2,12,FALSE))</f>
        <v>0.65192406008042758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0.35968224004437382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8.5628779673552011E-3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0.25371745802966861</v>
      </c>
      <c r="D33" s="12">
        <f t="shared" ref="D33:O33" si="14">SUM(D28:D32)</f>
        <v>15.56785264046127</v>
      </c>
      <c r="E33" s="12">
        <f t="shared" si="14"/>
        <v>0.27470722664593999</v>
      </c>
      <c r="F33" s="12">
        <f t="shared" si="14"/>
        <v>2.7067964670762441</v>
      </c>
      <c r="G33" s="12">
        <f t="shared" si="14"/>
        <v>14.625219125804684</v>
      </c>
      <c r="H33" s="12">
        <f t="shared" si="14"/>
        <v>2.9686090466988353</v>
      </c>
      <c r="I33" s="12">
        <f t="shared" si="14"/>
        <v>1.3442201895578809</v>
      </c>
      <c r="J33" s="12">
        <f t="shared" si="14"/>
        <v>16.172163441266139</v>
      </c>
      <c r="K33" s="12">
        <f t="shared" si="14"/>
        <v>1.7916997076795049</v>
      </c>
      <c r="L33" s="12">
        <f t="shared" si="14"/>
        <v>0.66296813639446017</v>
      </c>
      <c r="M33" s="12">
        <f t="shared" si="14"/>
        <v>231.81745066464794</v>
      </c>
      <c r="N33" s="12">
        <f t="shared" si="14"/>
        <v>104.28394306285291</v>
      </c>
      <c r="O33" s="12">
        <f t="shared" si="14"/>
        <v>0.60746128642437081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0.21909570519681279</v>
      </c>
      <c r="D17" s="12">
        <f t="shared" si="1"/>
        <v>2.5766816693058585</v>
      </c>
      <c r="E17" s="12">
        <f t="shared" si="2"/>
        <v>0.22028084025295153</v>
      </c>
      <c r="F17" s="12">
        <f t="shared" si="3"/>
        <v>5.4485330778976513</v>
      </c>
      <c r="G17" s="12">
        <f t="shared" si="4"/>
        <v>13.646344580819907</v>
      </c>
      <c r="H17" s="12">
        <f t="shared" si="5"/>
        <v>6.394252717683889</v>
      </c>
      <c r="I17" s="12">
        <f t="shared" si="6"/>
        <v>1.0921787230796383</v>
      </c>
      <c r="J17" s="12">
        <f t="shared" si="7"/>
        <v>13.735848052006094</v>
      </c>
      <c r="K17" s="12">
        <f t="shared" si="8"/>
        <v>1.4164683828243092</v>
      </c>
      <c r="L17" s="12">
        <f t="shared" si="9"/>
        <v>2.3004616851763111</v>
      </c>
      <c r="M17" s="12">
        <f t="shared" si="10"/>
        <v>47.259638653712599</v>
      </c>
      <c r="N17" s="12">
        <f t="shared" si="11"/>
        <v>24.780050169444454</v>
      </c>
      <c r="O17" s="17">
        <f t="shared" si="12"/>
        <v>0.98668460701067939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1.0146313460768126E-2</v>
      </c>
      <c r="D20" s="12">
        <f t="shared" si="1"/>
        <v>0.2515392339325741</v>
      </c>
      <c r="E20" s="12">
        <f t="shared" si="2"/>
        <v>1.0267659285145289E-2</v>
      </c>
      <c r="F20" s="12">
        <f t="shared" si="3"/>
        <v>0.27077370012197416</v>
      </c>
      <c r="G20" s="12">
        <f t="shared" si="4"/>
        <v>0.38668306808450087</v>
      </c>
      <c r="H20" s="12">
        <f t="shared" si="5"/>
        <v>0.28414528907328096</v>
      </c>
      <c r="I20" s="12">
        <f t="shared" si="6"/>
        <v>6.1793108428455243E-2</v>
      </c>
      <c r="J20" s="12">
        <f t="shared" si="7"/>
        <v>0.31124026722917031</v>
      </c>
      <c r="K20" s="12">
        <f t="shared" si="8"/>
        <v>6.8191024424778382E-2</v>
      </c>
      <c r="L20" s="12">
        <f t="shared" si="9"/>
        <v>0</v>
      </c>
      <c r="M20" s="12">
        <f t="shared" si="10"/>
        <v>5.0411553012108881</v>
      </c>
      <c r="N20" s="12">
        <f t="shared" si="11"/>
        <v>2.520577650605444</v>
      </c>
      <c r="O20" s="17">
        <f t="shared" si="12"/>
        <v>4.6310173695936471E-2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4.8335214110189213E-2</v>
      </c>
      <c r="D21" s="12">
        <f t="shared" si="1"/>
        <v>0</v>
      </c>
      <c r="E21" s="12">
        <f t="shared" si="2"/>
        <v>4.8310916477967092E-2</v>
      </c>
      <c r="F21" s="12">
        <f t="shared" si="3"/>
        <v>2.3893102323972042</v>
      </c>
      <c r="G21" s="12">
        <f t="shared" si="4"/>
        <v>0</v>
      </c>
      <c r="H21" s="12">
        <f t="shared" si="5"/>
        <v>2.113673544298829</v>
      </c>
      <c r="I21" s="12">
        <f t="shared" si="6"/>
        <v>0.29547657601217797</v>
      </c>
      <c r="J21" s="12">
        <f t="shared" si="7"/>
        <v>0</v>
      </c>
      <c r="K21" s="12">
        <f t="shared" si="8"/>
        <v>0.28789807994392896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0.26969536718595516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9.4974450866941047E-5</v>
      </c>
      <c r="D22" s="12">
        <f t="shared" si="1"/>
        <v>0</v>
      </c>
      <c r="E22" s="12">
        <f t="shared" si="2"/>
        <v>9.492670815347334E-5</v>
      </c>
      <c r="F22" s="12">
        <f t="shared" si="3"/>
        <v>2.0781140943399307E-2</v>
      </c>
      <c r="G22" s="12">
        <f t="shared" si="4"/>
        <v>0</v>
      </c>
      <c r="H22" s="12">
        <f t="shared" si="5"/>
        <v>1.8383777559240873E-2</v>
      </c>
      <c r="I22" s="12">
        <f t="shared" si="6"/>
        <v>3.6890394484067929E-4</v>
      </c>
      <c r="J22" s="12">
        <f t="shared" si="7"/>
        <v>0</v>
      </c>
      <c r="K22" s="12">
        <f t="shared" si="8"/>
        <v>3.5944215557376488E-4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1.731257515014088E-3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0.27767220721863706</v>
      </c>
      <c r="D25" s="12">
        <f t="shared" ref="D25:O25" si="13">SUM(D15:D24)</f>
        <v>2.8282209032384324</v>
      </c>
      <c r="E25" s="12">
        <f t="shared" si="13"/>
        <v>0.27895434272421737</v>
      </c>
      <c r="F25" s="12">
        <f t="shared" si="13"/>
        <v>8.1293981513602276</v>
      </c>
      <c r="G25" s="12">
        <f t="shared" si="13"/>
        <v>14.033027648904408</v>
      </c>
      <c r="H25" s="12">
        <f t="shared" si="13"/>
        <v>8.8104553286152392</v>
      </c>
      <c r="I25" s="12">
        <f t="shared" si="13"/>
        <v>1.4498173114651123</v>
      </c>
      <c r="J25" s="12">
        <f t="shared" si="13"/>
        <v>14.047088319235264</v>
      </c>
      <c r="K25" s="12">
        <f t="shared" si="13"/>
        <v>1.7729169293485902</v>
      </c>
      <c r="L25" s="12">
        <f t="shared" si="13"/>
        <v>2.3004616851763111</v>
      </c>
      <c r="M25" s="12">
        <f t="shared" si="13"/>
        <v>52.300793954923485</v>
      </c>
      <c r="N25" s="12">
        <f t="shared" si="13"/>
        <v>27.300627820049897</v>
      </c>
      <c r="O25" s="12">
        <f t="shared" si="13"/>
        <v>1.3044214054075851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0.55576041198280735</v>
      </c>
      <c r="D29" s="12">
        <f>(SUMIFS(MESKENOG2,KAYNAK,A29,SEBEP,B29,SÜRE,"Uzun",BİLDİRİM,"Bildirimli",İL,$B$10,İLÇE,$B$11)/VLOOKUP($B$11,ABONE2,4,FALSE))</f>
        <v>6.2921394403367401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0.55864403276495367</v>
      </c>
      <c r="F29" s="12">
        <f>(SUMIFS(TARIMSALAG2,KAYNAK,A29,SEBEP,B29,SÜRE,"Uzun",BİLDİRİM,"Bildirimli",İL,$B$10,İLÇE,$B$11)/VLOOKUP($B$11,ABONE2,6,FALSE))</f>
        <v>7.5807886978119043</v>
      </c>
      <c r="G29" s="12">
        <f>(SUMIFS(TARIMSALOG2,KAYNAK,A29,SEBEP,B29,SÜRE,"Uzun",BİLDİRİM,"Bildirimli",İL,$B$10,İLÇE,$B$11)/VLOOKUP($B$11,ABONE2,7,FALSE))</f>
        <v>28.396768602795028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9.9821711900198231</v>
      </c>
      <c r="I29" s="12">
        <f>(SUMIFS(TICARETHANEAG2,KAYNAK,A29,SEBEP,B29,SÜRE,"Uzun",BİLDİRİM,"Bildirimli",İL,$B$10,İLÇE,$B$11)/VLOOKUP($B$11,ABONE2,9,FALSE))</f>
        <v>2.1598180342997497</v>
      </c>
      <c r="J29" s="12">
        <f>(SUMIFS(TICARETHANEOG2,KAYNAK,A29,SEBEP,B29,SÜRE,"Uzun",BİLDİRİM,"Bildirimli",İL,$B$10,İLÇE,$B$11)/VLOOKUP($B$11,ABONE2,10,FALSE))</f>
        <v>42.531861118616469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3.1952956139812723</v>
      </c>
      <c r="L29" s="12">
        <f>(SUMIFS(SANAYIAG2,KAYNAK,A29,SEBEP,B29,SÜRE,"Uzun",BİLDİRİM,"Bildirimli",İL,$B$10,İLÇE,$B$11)/VLOOKUP($B$11,ABONE2,12,FALSE))</f>
        <v>0.87689779730901851</v>
      </c>
      <c r="M29" s="12">
        <f>(SUMIFS(SANAYIOG2,KAYNAK,A29,SEBEP,B29,SÜRE,"Uzun",BİLDİRİM,"Bildirimli",İL,$B$10,İLÇE,$B$11)/VLOOKUP($B$11,ABONE2,13,FALSE))</f>
        <v>81.519327744896202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41.198112771102608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1.8726963638398675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0.13901367843206958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0.13894379763616194</v>
      </c>
      <c r="F31" s="12">
        <f>(SUMIFS(TARIMSALAG2,KAYNAK,A31,SEBEP,B31,SÜRE,"Uzun",BİLDİRİM,"Bildirimli",İL,$B$10,İLÇE,$B$11)/VLOOKUP($B$11,ABONE2,6,FALSE))</f>
        <v>0.85507652634779197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0.7564328012268815</v>
      </c>
      <c r="I31" s="12">
        <f>(SUMIFS(TICARETHANEAG2,KAYNAK,A31,SEBEP,B31,SÜRE,"Uzun",BİLDİRİM,"Bildirimli",İL,$B$10,İLÇE,$B$11)/VLOOKUP($B$11,ABONE2,9,FALSE))</f>
        <v>0.37485378667384261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0.3652393935912624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0.23203810737192224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0.69477409041487692</v>
      </c>
      <c r="D33" s="12">
        <f t="shared" ref="D33:O33" si="14">SUM(D28:D32)</f>
        <v>6.2921394403367401</v>
      </c>
      <c r="E33" s="12">
        <f t="shared" si="14"/>
        <v>0.69758783040111561</v>
      </c>
      <c r="F33" s="12">
        <f t="shared" si="14"/>
        <v>8.4358652241596968</v>
      </c>
      <c r="G33" s="12">
        <f t="shared" si="14"/>
        <v>28.396768602795028</v>
      </c>
      <c r="H33" s="12">
        <f t="shared" si="14"/>
        <v>10.738603991246706</v>
      </c>
      <c r="I33" s="12">
        <f t="shared" si="14"/>
        <v>2.5346718209735926</v>
      </c>
      <c r="J33" s="12">
        <f t="shared" si="14"/>
        <v>42.531861118616469</v>
      </c>
      <c r="K33" s="12">
        <f t="shared" si="14"/>
        <v>3.5605350075725348</v>
      </c>
      <c r="L33" s="12">
        <f t="shared" si="14"/>
        <v>0.87689779730901851</v>
      </c>
      <c r="M33" s="12">
        <f t="shared" si="14"/>
        <v>81.519327744896202</v>
      </c>
      <c r="N33" s="12">
        <f t="shared" si="14"/>
        <v>41.198112771102608</v>
      </c>
      <c r="O33" s="12">
        <f t="shared" si="14"/>
        <v>2.1047344712117897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0.12118255557629315</v>
      </c>
      <c r="D17" s="12">
        <f t="shared" si="1"/>
        <v>0.72946624666209148</v>
      </c>
      <c r="E17" s="12">
        <f t="shared" si="2"/>
        <v>0.12144727996095926</v>
      </c>
      <c r="F17" s="12">
        <f t="shared" si="3"/>
        <v>2.3123603007923972</v>
      </c>
      <c r="G17" s="12">
        <f t="shared" si="4"/>
        <v>3.8506910065065036</v>
      </c>
      <c r="H17" s="12">
        <f t="shared" si="5"/>
        <v>2.5633833731000055</v>
      </c>
      <c r="I17" s="12">
        <f t="shared" si="6"/>
        <v>0.45951217726144888</v>
      </c>
      <c r="J17" s="12">
        <f t="shared" si="7"/>
        <v>2.7587576819182784</v>
      </c>
      <c r="K17" s="12">
        <f t="shared" si="8"/>
        <v>0.5423506754368651</v>
      </c>
      <c r="L17" s="12">
        <f t="shared" si="9"/>
        <v>1.2058657267318607</v>
      </c>
      <c r="M17" s="12">
        <f t="shared" si="10"/>
        <v>40.319159837572734</v>
      </c>
      <c r="N17" s="12">
        <f t="shared" si="11"/>
        <v>33.442097136765547</v>
      </c>
      <c r="O17" s="17">
        <f t="shared" si="12"/>
        <v>0.36472562276127596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3.9253642523315715E-2</v>
      </c>
      <c r="D21" s="12">
        <f t="shared" si="1"/>
        <v>0</v>
      </c>
      <c r="E21" s="12">
        <f t="shared" si="2"/>
        <v>3.9236559381822411E-2</v>
      </c>
      <c r="F21" s="12">
        <f t="shared" si="3"/>
        <v>0.53539927284573019</v>
      </c>
      <c r="G21" s="12">
        <f t="shared" si="4"/>
        <v>0</v>
      </c>
      <c r="H21" s="12">
        <f t="shared" si="5"/>
        <v>0.4480334223938236</v>
      </c>
      <c r="I21" s="12">
        <f t="shared" si="6"/>
        <v>0.18212415847181024</v>
      </c>
      <c r="J21" s="12">
        <f t="shared" si="7"/>
        <v>0</v>
      </c>
      <c r="K21" s="12">
        <f t="shared" si="8"/>
        <v>0.17556248781127848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8.3797706931793253E-2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1.019696751411341E-3</v>
      </c>
      <c r="D22" s="12">
        <f t="shared" si="1"/>
        <v>0</v>
      </c>
      <c r="E22" s="12">
        <f t="shared" si="2"/>
        <v>1.0192529805211803E-3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6.7728212951514702E-3</v>
      </c>
      <c r="J22" s="12">
        <f t="shared" si="7"/>
        <v>0</v>
      </c>
      <c r="K22" s="12">
        <f t="shared" si="8"/>
        <v>6.5288063157312691E-3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1.8641908302806955E-3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2.4416349040428011E-5</v>
      </c>
      <c r="D24" s="12">
        <f t="shared" si="1"/>
        <v>0</v>
      </c>
      <c r="E24" s="12">
        <f t="shared" si="2"/>
        <v>2.4405723072528096E-5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1.9049768491512803E-5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0.16148031120006062</v>
      </c>
      <c r="D25" s="12">
        <f t="shared" ref="D25:O25" si="13">SUM(D15:D24)</f>
        <v>0.72946624666209148</v>
      </c>
      <c r="E25" s="12">
        <f t="shared" si="13"/>
        <v>0.1617274980463754</v>
      </c>
      <c r="F25" s="12">
        <f t="shared" si="13"/>
        <v>2.8477595736381272</v>
      </c>
      <c r="G25" s="12">
        <f t="shared" si="13"/>
        <v>3.8506910065065036</v>
      </c>
      <c r="H25" s="12">
        <f t="shared" si="13"/>
        <v>3.0114167954938291</v>
      </c>
      <c r="I25" s="12">
        <f t="shared" si="13"/>
        <v>0.64840915702841051</v>
      </c>
      <c r="J25" s="12">
        <f t="shared" si="13"/>
        <v>2.7587576819182784</v>
      </c>
      <c r="K25" s="12">
        <f t="shared" si="13"/>
        <v>0.72444196956387485</v>
      </c>
      <c r="L25" s="12">
        <f t="shared" si="13"/>
        <v>1.2058657267318607</v>
      </c>
      <c r="M25" s="12">
        <f t="shared" si="13"/>
        <v>40.319159837572734</v>
      </c>
      <c r="N25" s="12">
        <f t="shared" si="13"/>
        <v>33.442097136765547</v>
      </c>
      <c r="O25" s="12">
        <f t="shared" si="13"/>
        <v>0.45040657029184139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0.19098576046297586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0.19090264367280135</v>
      </c>
      <c r="F29" s="12">
        <f>(SUMIFS(TARIMSALAG2,KAYNAK,A29,SEBEP,B29,SÜRE,"Uzun",BİLDİRİM,"Bildirimli",İL,$B$10,İLÇE,$B$11)/VLOOKUP($B$11,ABONE2,6,FALSE))</f>
        <v>1.2648566353455024</v>
      </c>
      <c r="G29" s="12">
        <f>(SUMIFS(TARIMSALOG2,KAYNAK,A29,SEBEP,B29,SÜRE,"Uzun",BİLDİRİM,"Bildirimli",İL,$B$10,İLÇE,$B$11)/VLOOKUP($B$11,ABONE2,7,FALSE))</f>
        <v>2.2008412595673561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1.417589552352307</v>
      </c>
      <c r="I29" s="12">
        <f>(SUMIFS(TICARETHANEAG2,KAYNAK,A29,SEBEP,B29,SÜRE,"Uzun",BİLDİRİM,"Bildirimli",İL,$B$10,İLÇE,$B$11)/VLOOKUP($B$11,ABONE2,9,FALSE))</f>
        <v>0.43226327858829672</v>
      </c>
      <c r="J29" s="12">
        <f>(SUMIFS(TICARETHANEOG2,KAYNAK,A29,SEBEP,B29,SÜRE,"Uzun",BİLDİRİM,"Bildirimli",İL,$B$10,İLÇE,$B$11)/VLOOKUP($B$11,ABONE2,10,FALSE))</f>
        <v>12.338492527325812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0.86122754008191127</v>
      </c>
      <c r="L29" s="12">
        <f>(SUMIFS(SANAYIAG2,KAYNAK,A29,SEBEP,B29,SÜRE,"Uzun",BİLDİRİM,"Bildirimli",İL,$B$10,İLÇE,$B$11)/VLOOKUP($B$11,ABONE2,12,FALSE))</f>
        <v>5.9748499922403192E-2</v>
      </c>
      <c r="M29" s="12">
        <f>(SUMIFS(SANAYIOG2,KAYNAK,A29,SEBEP,B29,SÜRE,"Uzun",BİLDİRİM,"Bildirimli",İL,$B$10,İLÇE,$B$11)/VLOOKUP($B$11,ABONE2,13,FALSE))</f>
        <v>42.578792309750796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35.102916475055693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0.41069241773986365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5.5708942334493028E-2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5.5684697864854894E-2</v>
      </c>
      <c r="F31" s="12">
        <f>(SUMIFS(TARIMSALAG2,KAYNAK,A31,SEBEP,B31,SÜRE,"Uzun",BİLDİRİM,"Bildirimli",İL,$B$10,İLÇE,$B$11)/VLOOKUP($B$11,ABONE2,6,FALSE))</f>
        <v>0.24445366823354567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0.20456399392039859</v>
      </c>
      <c r="I31" s="12">
        <f>(SUMIFS(TICARETHANEAG2,KAYNAK,A31,SEBEP,B31,SÜRE,"Uzun",BİLDİRİM,"Bildirimli",İL,$B$10,İLÇE,$B$11)/VLOOKUP($B$11,ABONE2,9,FALSE))</f>
        <v>0.30606677167170687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0.29503962748230617</v>
      </c>
      <c r="L31" s="12">
        <f>(SUMIFS(SANAYIAG2,KAYNAK,A31,SEBEP,B31,SÜRE,"Uzun",BİLDİRİM,"Bildirimli",İL,$B$10,İLÇE,$B$11)/VLOOKUP($B$11,ABONE2,12,FALSE))</f>
        <v>5.2053949643269624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0.91523427944210323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0.10404452704663515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0.24669470279746888</v>
      </c>
      <c r="D33" s="12">
        <f t="shared" ref="D33:O33" si="14">SUM(D28:D32)</f>
        <v>0</v>
      </c>
      <c r="E33" s="12">
        <f t="shared" si="14"/>
        <v>0.24658734153765624</v>
      </c>
      <c r="F33" s="12">
        <f t="shared" si="14"/>
        <v>1.5093103035790481</v>
      </c>
      <c r="G33" s="12">
        <f t="shared" si="14"/>
        <v>2.2008412595673561</v>
      </c>
      <c r="H33" s="12">
        <f t="shared" si="14"/>
        <v>1.6221535462727057</v>
      </c>
      <c r="I33" s="12">
        <f t="shared" si="14"/>
        <v>0.73833005026000365</v>
      </c>
      <c r="J33" s="12">
        <f t="shared" si="14"/>
        <v>12.338492527325812</v>
      </c>
      <c r="K33" s="12">
        <f t="shared" si="14"/>
        <v>1.1562671675642173</v>
      </c>
      <c r="L33" s="12">
        <f t="shared" si="14"/>
        <v>5.2651434642493653</v>
      </c>
      <c r="M33" s="12">
        <f t="shared" si="14"/>
        <v>42.578792309750796</v>
      </c>
      <c r="N33" s="12">
        <f t="shared" si="14"/>
        <v>36.018150754497796</v>
      </c>
      <c r="O33" s="12">
        <f t="shared" si="14"/>
        <v>0.51473694478649878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0.24728176518929809</v>
      </c>
      <c r="D17" s="12">
        <f t="shared" si="1"/>
        <v>2.6497315141869295</v>
      </c>
      <c r="E17" s="12">
        <f t="shared" si="2"/>
        <v>0.25027720262570702</v>
      </c>
      <c r="F17" s="12">
        <f t="shared" si="3"/>
        <v>2.6472783466783882</v>
      </c>
      <c r="G17" s="12">
        <f t="shared" si="4"/>
        <v>34.889732989502548</v>
      </c>
      <c r="H17" s="12">
        <f t="shared" si="5"/>
        <v>12.920110898493025</v>
      </c>
      <c r="I17" s="12">
        <f t="shared" si="6"/>
        <v>0.71927966788439623</v>
      </c>
      <c r="J17" s="12">
        <f t="shared" si="7"/>
        <v>32.45353893047421</v>
      </c>
      <c r="K17" s="12">
        <f t="shared" si="8"/>
        <v>2.5422197818808878</v>
      </c>
      <c r="L17" s="12">
        <f t="shared" si="9"/>
        <v>14.421152999552456</v>
      </c>
      <c r="M17" s="12">
        <f t="shared" si="10"/>
        <v>125.49799291968714</v>
      </c>
      <c r="N17" s="12">
        <f t="shared" si="11"/>
        <v>111.07242929369561</v>
      </c>
      <c r="O17" s="17">
        <f t="shared" si="12"/>
        <v>0.86488622154696537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0.1341438032783755</v>
      </c>
      <c r="D20" s="12">
        <f t="shared" si="1"/>
        <v>0.38104461020609648</v>
      </c>
      <c r="E20" s="12">
        <f t="shared" si="2"/>
        <v>0.13445164568817386</v>
      </c>
      <c r="F20" s="12">
        <f t="shared" si="3"/>
        <v>0.3282498326578917</v>
      </c>
      <c r="G20" s="12">
        <f t="shared" si="4"/>
        <v>4.0236906497668299</v>
      </c>
      <c r="H20" s="12">
        <f t="shared" si="5"/>
        <v>1.5056615756484366</v>
      </c>
      <c r="I20" s="12">
        <f t="shared" si="6"/>
        <v>0.35639270568690073</v>
      </c>
      <c r="J20" s="12">
        <f t="shared" si="7"/>
        <v>16.688458230187404</v>
      </c>
      <c r="K20" s="12">
        <f t="shared" si="8"/>
        <v>1.2945705009420281</v>
      </c>
      <c r="L20" s="12">
        <f t="shared" si="9"/>
        <v>0.14734951929711854</v>
      </c>
      <c r="M20" s="12">
        <f t="shared" si="10"/>
        <v>20.197498029418583</v>
      </c>
      <c r="N20" s="12">
        <f t="shared" si="11"/>
        <v>17.593582638493714</v>
      </c>
      <c r="O20" s="17">
        <f t="shared" si="12"/>
        <v>0.3597991978278639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6.2721321211105172E-2</v>
      </c>
      <c r="D21" s="12">
        <f t="shared" si="1"/>
        <v>0</v>
      </c>
      <c r="E21" s="12">
        <f t="shared" si="2"/>
        <v>6.2643118620730423E-2</v>
      </c>
      <c r="F21" s="12">
        <f t="shared" si="3"/>
        <v>0.23923498622617062</v>
      </c>
      <c r="G21" s="12">
        <f t="shared" si="4"/>
        <v>0</v>
      </c>
      <c r="H21" s="12">
        <f t="shared" si="5"/>
        <v>0.16301185181341593</v>
      </c>
      <c r="I21" s="12">
        <f t="shared" si="6"/>
        <v>0.21408446840221193</v>
      </c>
      <c r="J21" s="12">
        <f t="shared" si="7"/>
        <v>0</v>
      </c>
      <c r="K21" s="12">
        <f t="shared" si="8"/>
        <v>0.20178661824586461</v>
      </c>
      <c r="L21" s="12">
        <f t="shared" si="9"/>
        <v>0.5847394010499245</v>
      </c>
      <c r="M21" s="12">
        <f t="shared" si="10"/>
        <v>0</v>
      </c>
      <c r="N21" s="12">
        <f t="shared" si="11"/>
        <v>7.594018195453564E-2</v>
      </c>
      <c r="O21" s="17">
        <f t="shared" si="12"/>
        <v>8.6285983879678493E-2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4.229808436495699E-5</v>
      </c>
      <c r="D22" s="12">
        <f t="shared" si="1"/>
        <v>0</v>
      </c>
      <c r="E22" s="12">
        <f t="shared" si="2"/>
        <v>4.2245346002604965E-5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3.4941999228735287E-5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0.44418918776314376</v>
      </c>
      <c r="D25" s="12">
        <f t="shared" ref="D25:O25" si="13">SUM(D15:D24)</f>
        <v>3.030776124393026</v>
      </c>
      <c r="E25" s="12">
        <f t="shared" si="13"/>
        <v>0.4474142122806139</v>
      </c>
      <c r="F25" s="12">
        <f t="shared" si="13"/>
        <v>3.2147631655624505</v>
      </c>
      <c r="G25" s="12">
        <f t="shared" si="13"/>
        <v>38.913423639269375</v>
      </c>
      <c r="H25" s="12">
        <f t="shared" si="13"/>
        <v>14.588784325954878</v>
      </c>
      <c r="I25" s="12">
        <f t="shared" si="13"/>
        <v>1.2897568419735088</v>
      </c>
      <c r="J25" s="12">
        <f t="shared" si="13"/>
        <v>49.141997160661617</v>
      </c>
      <c r="K25" s="12">
        <f t="shared" si="13"/>
        <v>4.0385769010687804</v>
      </c>
      <c r="L25" s="12">
        <f t="shared" si="13"/>
        <v>15.1532419198995</v>
      </c>
      <c r="M25" s="12">
        <f t="shared" si="13"/>
        <v>145.6954909491057</v>
      </c>
      <c r="N25" s="12">
        <f t="shared" si="13"/>
        <v>128.74195211414386</v>
      </c>
      <c r="O25" s="12">
        <f t="shared" si="13"/>
        <v>1.3110063452537366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0.10742423537106345</v>
      </c>
      <c r="D28" s="12">
        <f>(SUMIFS(MESKENOG2,KAYNAK,A28,SEBEP,B28,SÜRE,"Uzun",BİLDİRİM,"Bildirimli",İL,$B$10,İLÇE,$B$11)/VLOOKUP($B$11,ABONE2,4,FALSE))</f>
        <v>0.36154046851368332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0.10774107416374672</v>
      </c>
      <c r="F28" s="12">
        <f>(SUMIFS(TARIMSALAG2,KAYNAK,A28,SEBEP,B28,SÜRE,"Uzun",BİLDİRİM,"Bildirimli",İL,$B$10,İLÇE,$B$11)/VLOOKUP($B$11,ABONE2,6,FALSE))</f>
        <v>2.0650585343332319</v>
      </c>
      <c r="G28" s="12">
        <f>(SUMIFS(TARIMSALOG2,KAYNAK,A28,SEBEP,B28,SÜRE,"Uzun",BİLDİRİM,"Bildirimli",İL,$B$10,İLÇE,$B$11)/VLOOKUP($B$11,ABONE2,7,FALSE))</f>
        <v>11.138289546919815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4.9558986992267489</v>
      </c>
      <c r="I28" s="12">
        <f>(SUMIFS(TICARETHANEAG2,KAYNAK,A28,SEBEP,B28,SÜRE,"Uzun",BİLDİRİM,"Bildirimli",İL,$B$10,İLÇE,$B$11)/VLOOKUP($B$11,ABONE2,9,FALSE))</f>
        <v>0.35898641150804816</v>
      </c>
      <c r="J28" s="12">
        <f>(SUMIFS(TICARETHANEOG2,KAYNAK,A28,SEBEP,B28,SÜRE,"Uzun",BİLDİRİM,"Bildirimli",İL,$B$10,İLÇE,$B$11)/VLOOKUP($B$11,ABONE2,10,FALSE))</f>
        <v>13.903999303407547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1.1370649902745387</v>
      </c>
      <c r="L28" s="12">
        <f>(SUMIFS(SANAYIAG2,KAYNAK,A28,SEBEP,B28,SÜRE,"Uzun",BİLDİRİM,"Bildirimli",İL,$B$10,İLÇE,$B$11)/VLOOKUP($B$11,ABONE2,12,FALSE))</f>
        <v>145.52298139257658</v>
      </c>
      <c r="M28" s="12">
        <f>(SUMIFS(SANAYIOG2,KAYNAK,A28,SEBEP,B28,SÜRE,"Uzun",BİLDİRİM,"Bildirimli",İL,$B$10,İLÇE,$B$11)/VLOOKUP($B$11,ABONE2,13,FALSE))</f>
        <v>24.527669458789301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40.241346333307128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0.36484687285295514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0.11805724183276657</v>
      </c>
      <c r="D29" s="12">
        <f>(SUMIFS(MESKENOG2,KAYNAK,A29,SEBEP,B29,SÜRE,"Uzun",BİLDİRİM,"Bildirimli",İL,$B$10,İLÇE,$B$11)/VLOOKUP($B$11,ABONE2,4,FALSE))</f>
        <v>1.4293736858261288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0.11969222561086856</v>
      </c>
      <c r="F29" s="12">
        <f>(SUMIFS(TARIMSALAG2,KAYNAK,A29,SEBEP,B29,SÜRE,"Uzun",BİLDİRİM,"Bildirimli",İL,$B$10,İLÇE,$B$11)/VLOOKUP($B$11,ABONE2,6,FALSE))</f>
        <v>1.1619733297551766</v>
      </c>
      <c r="G29" s="12">
        <f>(SUMIFS(TARIMSALOG2,KAYNAK,A29,SEBEP,B29,SÜRE,"Uzun",BİLDİRİM,"Bildirimli",İL,$B$10,İLÇE,$B$11)/VLOOKUP($B$11,ABONE2,7,FALSE))</f>
        <v>16.639478716543412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6.0932920807507971</v>
      </c>
      <c r="I29" s="12">
        <f>(SUMIFS(TICARETHANEAG2,KAYNAK,A29,SEBEP,B29,SÜRE,"Uzun",BİLDİRİM,"Bildirimli",İL,$B$10,İLÇE,$B$11)/VLOOKUP($B$11,ABONE2,9,FALSE))</f>
        <v>0.4817574289069439</v>
      </c>
      <c r="J29" s="12">
        <f>(SUMIFS(TICARETHANEOG2,KAYNAK,A29,SEBEP,B29,SÜRE,"Uzun",BİLDİRİM,"Bildirimli",İL,$B$10,İLÇE,$B$11)/VLOOKUP($B$11,ABONE2,10,FALSE))</f>
        <v>9.0191029517982724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0.97217598545644568</v>
      </c>
      <c r="L29" s="12">
        <f>(SUMIFS(SANAYIAG2,KAYNAK,A29,SEBEP,B29,SÜRE,"Uzun",BİLDİRİM,"Bildirimli",İL,$B$10,İLÇE,$B$11)/VLOOKUP($B$11,ABONE2,12,FALSE))</f>
        <v>0.27966777610225335</v>
      </c>
      <c r="M29" s="12">
        <f>(SUMIFS(SANAYIOG2,KAYNAK,A29,SEBEP,B29,SÜRE,"Uzun",BİLDİRİM,"Bildirimli",İL,$B$10,İLÇE,$B$11)/VLOOKUP($B$11,ABONE2,13,FALSE))</f>
        <v>29.418806304538094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25.634502599546426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0.3331155590180061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3.0222806652910862E-2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3.0185124063912175E-2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0.18789465871512617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0.1771012537787372</v>
      </c>
      <c r="L31" s="12">
        <f>(SUMIFS(SANAYIAG2,KAYNAK,A31,SEBEP,B31,SÜRE,"Uzun",BİLDİRİM,"Bildirimli",İL,$B$10,İLÇE,$B$11)/VLOOKUP($B$11,ABONE2,12,FALSE))</f>
        <v>19.156662921607925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2.4878783015075228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5.7867480832792841E-2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0.25570428385674088</v>
      </c>
      <c r="D33" s="12">
        <f t="shared" ref="D33:O33" si="14">SUM(D28:D32)</f>
        <v>1.7909141543398122</v>
      </c>
      <c r="E33" s="12">
        <f t="shared" si="14"/>
        <v>0.25761842383852745</v>
      </c>
      <c r="F33" s="12">
        <f t="shared" si="14"/>
        <v>3.2270318640884086</v>
      </c>
      <c r="G33" s="12">
        <f t="shared" si="14"/>
        <v>27.777768263463226</v>
      </c>
      <c r="H33" s="12">
        <f t="shared" si="14"/>
        <v>11.049190779977547</v>
      </c>
      <c r="I33" s="12">
        <f t="shared" si="14"/>
        <v>1.0286384991301183</v>
      </c>
      <c r="J33" s="12">
        <f t="shared" si="14"/>
        <v>22.923102255205819</v>
      </c>
      <c r="K33" s="12">
        <f t="shared" si="14"/>
        <v>2.2863422295097213</v>
      </c>
      <c r="L33" s="12">
        <f t="shared" si="14"/>
        <v>164.95931209028677</v>
      </c>
      <c r="M33" s="12">
        <f t="shared" si="14"/>
        <v>53.946475763327399</v>
      </c>
      <c r="N33" s="12">
        <f t="shared" si="14"/>
        <v>68.363727234361079</v>
      </c>
      <c r="O33" s="12">
        <f t="shared" si="14"/>
        <v>0.75582991270375399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0.20971007610971409</v>
      </c>
      <c r="D17" s="12">
        <f t="shared" si="1"/>
        <v>2.6738085952509221</v>
      </c>
      <c r="E17" s="12">
        <f t="shared" si="2"/>
        <v>0.21584862168979377</v>
      </c>
      <c r="F17" s="12">
        <f t="shared" si="3"/>
        <v>0.43361737500311182</v>
      </c>
      <c r="G17" s="12">
        <f t="shared" si="4"/>
        <v>15.632489342858596</v>
      </c>
      <c r="H17" s="12">
        <f t="shared" si="5"/>
        <v>1.8124179965596219</v>
      </c>
      <c r="I17" s="12">
        <f t="shared" si="6"/>
        <v>1.0833910149889197</v>
      </c>
      <c r="J17" s="12">
        <f t="shared" si="7"/>
        <v>50.039971639527487</v>
      </c>
      <c r="K17" s="12">
        <f t="shared" si="8"/>
        <v>2.6338798904812961</v>
      </c>
      <c r="L17" s="12">
        <f t="shared" si="9"/>
        <v>0.27559323555717791</v>
      </c>
      <c r="M17" s="12">
        <f t="shared" si="10"/>
        <v>224.8795041070629</v>
      </c>
      <c r="N17" s="12">
        <f t="shared" si="11"/>
        <v>117.92526083491732</v>
      </c>
      <c r="O17" s="17">
        <f t="shared" si="12"/>
        <v>0.71642092245945033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8.3348131985798446E-4</v>
      </c>
      <c r="D20" s="12">
        <f t="shared" si="1"/>
        <v>0</v>
      </c>
      <c r="E20" s="12">
        <f t="shared" si="2"/>
        <v>8.3140495682608895E-4</v>
      </c>
      <c r="F20" s="12">
        <f t="shared" si="3"/>
        <v>1.455709854051398E-2</v>
      </c>
      <c r="G20" s="12">
        <f t="shared" si="4"/>
        <v>0.16290883659323488</v>
      </c>
      <c r="H20" s="12">
        <f t="shared" si="5"/>
        <v>2.8015167604368407E-2</v>
      </c>
      <c r="I20" s="12">
        <f t="shared" si="6"/>
        <v>2.2642854940635197E-3</v>
      </c>
      <c r="J20" s="12">
        <f t="shared" si="7"/>
        <v>8.3081754073165204E-2</v>
      </c>
      <c r="K20" s="12">
        <f t="shared" si="8"/>
        <v>4.8238307968362431E-3</v>
      </c>
      <c r="L20" s="12">
        <f t="shared" si="9"/>
        <v>0</v>
      </c>
      <c r="M20" s="12">
        <f t="shared" si="10"/>
        <v>2.226407817241105</v>
      </c>
      <c r="N20" s="12">
        <f t="shared" si="11"/>
        <v>1.1662136185548646</v>
      </c>
      <c r="O20" s="17">
        <f t="shared" si="12"/>
        <v>2.3407963064064102E-3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0.24915269431026404</v>
      </c>
      <c r="D21" s="12">
        <f t="shared" si="1"/>
        <v>0</v>
      </c>
      <c r="E21" s="12">
        <f t="shared" si="2"/>
        <v>0.2485320068018132</v>
      </c>
      <c r="F21" s="12">
        <f t="shared" si="3"/>
        <v>0.10872001730928096</v>
      </c>
      <c r="G21" s="12">
        <f t="shared" si="4"/>
        <v>0</v>
      </c>
      <c r="H21" s="12">
        <f t="shared" si="5"/>
        <v>9.8857230928903153E-2</v>
      </c>
      <c r="I21" s="12">
        <f t="shared" si="6"/>
        <v>1.0043074502639526</v>
      </c>
      <c r="J21" s="12">
        <f t="shared" si="7"/>
        <v>0</v>
      </c>
      <c r="K21" s="12">
        <f t="shared" si="8"/>
        <v>0.97250033650429857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0.37744179667515992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8.3643033338633588E-3</v>
      </c>
      <c r="D22" s="12">
        <f t="shared" si="1"/>
        <v>0</v>
      </c>
      <c r="E22" s="12">
        <f t="shared" si="2"/>
        <v>8.3434662379186612E-3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1.4278867144848406E-2</v>
      </c>
      <c r="J22" s="12">
        <f t="shared" si="7"/>
        <v>0</v>
      </c>
      <c r="K22" s="12">
        <f t="shared" si="8"/>
        <v>1.3826645515390401E-2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9.2107793018681022E-3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0.46806055507369948</v>
      </c>
      <c r="D25" s="12">
        <f t="shared" ref="D25:O25" si="13">SUM(D15:D24)</f>
        <v>2.6738085952509221</v>
      </c>
      <c r="E25" s="12">
        <f t="shared" si="13"/>
        <v>0.47355549968635174</v>
      </c>
      <c r="F25" s="12">
        <f t="shared" si="13"/>
        <v>0.55689449085290676</v>
      </c>
      <c r="G25" s="12">
        <f t="shared" si="13"/>
        <v>15.795398179451832</v>
      </c>
      <c r="H25" s="12">
        <f t="shared" si="13"/>
        <v>1.9392903950928935</v>
      </c>
      <c r="I25" s="12">
        <f t="shared" si="13"/>
        <v>2.104241617891784</v>
      </c>
      <c r="J25" s="12">
        <f t="shared" si="13"/>
        <v>50.123053393600649</v>
      </c>
      <c r="K25" s="12">
        <f t="shared" si="13"/>
        <v>3.6250307032978215</v>
      </c>
      <c r="L25" s="12">
        <f t="shared" si="13"/>
        <v>0.27559323555717791</v>
      </c>
      <c r="M25" s="12">
        <f t="shared" si="13"/>
        <v>227.105911924304</v>
      </c>
      <c r="N25" s="12">
        <f t="shared" si="13"/>
        <v>119.09147445347219</v>
      </c>
      <c r="O25" s="12">
        <f t="shared" si="13"/>
        <v>1.1054142947428847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7.4395531947469576E-2</v>
      </c>
      <c r="D29" s="12">
        <f>(SUMIFS(MESKENOG2,KAYNAK,A29,SEBEP,B29,SÜRE,"Uzun",BİLDİRİM,"Bildirimli",İL,$B$10,İLÇE,$B$11)/VLOOKUP($B$11,ABONE2,4,FALSE))</f>
        <v>0.99501170955493956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7.6688964748188829E-2</v>
      </c>
      <c r="F29" s="12">
        <f>(SUMIFS(TARIMSALAG2,KAYNAK,A29,SEBEP,B29,SÜRE,"Uzun",BİLDİRİM,"Bildirimli",İL,$B$10,İLÇE,$B$11)/VLOOKUP($B$11,ABONE2,6,FALSE))</f>
        <v>0.11928174082249525</v>
      </c>
      <c r="G29" s="12">
        <f>(SUMIFS(TARIMSALOG2,KAYNAK,A29,SEBEP,B29,SÜRE,"Uzun",BİLDİRİM,"Bildirimli",İL,$B$10,İLÇE,$B$11)/VLOOKUP($B$11,ABONE2,7,FALSE))</f>
        <v>0.97265288999182831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0.1966972670129622</v>
      </c>
      <c r="I29" s="12">
        <f>(SUMIFS(TICARETHANEAG2,KAYNAK,A29,SEBEP,B29,SÜRE,"Uzun",BİLDİRİM,"Bildirimli",İL,$B$10,İLÇE,$B$11)/VLOOKUP($B$11,ABONE2,9,FALSE))</f>
        <v>8.4365402394566386E-2</v>
      </c>
      <c r="J29" s="12">
        <f>(SUMIFS(TICARETHANEOG2,KAYNAK,A29,SEBEP,B29,SÜRE,"Uzun",BİLDİRİM,"Bildirimli",İL,$B$10,İLÇE,$B$11)/VLOOKUP($B$11,ABONE2,10,FALSE))</f>
        <v>4.6258606569444387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0.22819770809182247</v>
      </c>
      <c r="L29" s="12">
        <f>(SUMIFS(SANAYIAG2,KAYNAK,A29,SEBEP,B29,SÜRE,"Uzun",BİLDİRİM,"Bildirimli",İL,$B$10,İLÇE,$B$11)/VLOOKUP($B$11,ABONE2,12,FALSE))</f>
        <v>0.90735341797230318</v>
      </c>
      <c r="M29" s="12">
        <f>(SUMIFS(SANAYIOG2,KAYNAK,A29,SEBEP,B29,SÜRE,"Uzun",BİLDİRİM,"Bildirimli",İL,$B$10,İLÇE,$B$11)/VLOOKUP($B$11,ABONE2,13,FALSE))</f>
        <v>15.823584339668106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8.7206172340986754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0.10876650364633064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4.400240399867509E-2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4.3892785507173751E-2</v>
      </c>
      <c r="F31" s="12">
        <f>(SUMIFS(TARIMSALAG2,KAYNAK,A31,SEBEP,B31,SÜRE,"Uzun",BİLDİRİM,"Bildirimli",İL,$B$10,İLÇE,$B$11)/VLOOKUP($B$11,ABONE2,6,FALSE))</f>
        <v>2.0865953434881603E-2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1.8973050486147617E-2</v>
      </c>
      <c r="I31" s="12">
        <f>(SUMIFS(TICARETHANEAG2,KAYNAK,A31,SEBEP,B31,SÜRE,"Uzun",BİLDİRİM,"Bildirimli",İL,$B$10,İLÇE,$B$11)/VLOOKUP($B$11,ABONE2,9,FALSE))</f>
        <v>0.18145058040971074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0.1757039146338768</v>
      </c>
      <c r="L31" s="12">
        <f>(SUMIFS(SANAYIAG2,KAYNAK,A31,SEBEP,B31,SÜRE,"Uzun",BİLDİRİM,"Bildirimli",İL,$B$10,İLÇE,$B$11)/VLOOKUP($B$11,ABONE2,12,FALSE))</f>
        <v>30.328341331779807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14.442067300847528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7.2141481436706276E-2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0.11839793594614467</v>
      </c>
      <c r="D33" s="12">
        <f t="shared" ref="D33:O33" si="14">SUM(D28:D32)</f>
        <v>0.99501170955493956</v>
      </c>
      <c r="E33" s="12">
        <f t="shared" si="14"/>
        <v>0.12058175025536258</v>
      </c>
      <c r="F33" s="12">
        <f t="shared" si="14"/>
        <v>0.14014769425737686</v>
      </c>
      <c r="G33" s="12">
        <f t="shared" si="14"/>
        <v>0.97265288999182831</v>
      </c>
      <c r="H33" s="12">
        <f t="shared" si="14"/>
        <v>0.21567031749910981</v>
      </c>
      <c r="I33" s="12">
        <f t="shared" si="14"/>
        <v>0.2658159828042771</v>
      </c>
      <c r="J33" s="12">
        <f t="shared" si="14"/>
        <v>4.6258606569444387</v>
      </c>
      <c r="K33" s="12">
        <f t="shared" si="14"/>
        <v>0.40390162272569929</v>
      </c>
      <c r="L33" s="12">
        <f t="shared" si="14"/>
        <v>31.23569474975211</v>
      </c>
      <c r="M33" s="12">
        <f t="shared" si="14"/>
        <v>15.823584339668106</v>
      </c>
      <c r="N33" s="12">
        <f t="shared" si="14"/>
        <v>23.162684534946202</v>
      </c>
      <c r="O33" s="12">
        <f t="shared" si="14"/>
        <v>0.1809079850830369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activeCell="N7" sqref="N7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3.6678946194530129E-3</v>
      </c>
      <c r="D15" s="12">
        <f t="shared" ref="D15:D24" si="1">(SUMIFS(MESKENOG2,KAYNAK,A15,SEBEP,B15,SÜRE,"Uzun",BİLDİRİM,"Bildirimsiz")/VLOOKUP($B$10,ABONE2,4,FALSE))</f>
        <v>5.3294984640634693E-4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3.6645157209144346E-3</v>
      </c>
      <c r="F15" s="12">
        <f t="shared" ref="F15:F24" si="3">(SUMIFS(TARIMSALAG2,KAYNAK,A15,SEBEP,B15,SÜRE,"Uzun",BİLDİRİM,"Bildirimsiz")/VLOOKUP($B$10,ABONE2,6,FALSE))</f>
        <v>3.9770530937314153E-3</v>
      </c>
      <c r="G15" s="12">
        <f t="shared" ref="G15:G24" si="4">(SUMIFS(TARIMSALOG2,KAYNAK,A15,SEBEP,B15,SÜRE,"Uzun",BİLDİRİM,"Bildirimsiz")/VLOOKUP($B$10,ABONE2,7,FALSE))</f>
        <v>9.9792878839742513E-3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5.2642013378932252E-3</v>
      </c>
      <c r="I15" s="12">
        <f t="shared" ref="I15:I24" si="6">(SUMIFS(TICARETHANEAG2,KAYNAK,A15,SEBEP,B15,SÜRE,"Uzun",BİLDİRİM,"Bildirimsiz")/VLOOKUP($B$10,ABONE2,9,FALSE))</f>
        <v>1.3484669969344248E-2</v>
      </c>
      <c r="J15" s="12">
        <f t="shared" ref="J15:J24" si="7">(SUMIFS(TICARETHANEOG2,KAYNAK,A15,SEBEP,B15,SÜRE,"Uzun",BİLDİRİM,"Bildirimsiz")/VLOOKUP($B$10,ABONE2,10,FALSE))</f>
        <v>0.1685032100623885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1.7610401903496335E-2</v>
      </c>
      <c r="L15" s="12">
        <f t="shared" ref="L15:L24" si="9">(SUMIFS(SANAYIAG2,KAYNAK,A15,SEBEP,B15,SÜRE,"Uzun",BİLDİRİM,"Bildirimsiz")/VLOOKUP($B$10,ABONE2,12,FALSE))</f>
        <v>7.4734898513921219E-2</v>
      </c>
      <c r="M15" s="12">
        <f t="shared" ref="M15:M24" si="10">(SUMIFS(SANAYIOG2,KAYNAK,A15,SEBEP,B15,SÜRE,"Uzun",BİLDİRİM,"Bildirimsiz")/VLOOKUP($B$10,ABONE2,13,FALSE))</f>
        <v>0.4831725462012374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0.27843075481892715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6.3206557941115375E-3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0.18134509573305821</v>
      </c>
      <c r="D17" s="12">
        <f t="shared" si="1"/>
        <v>3.4109181612915727</v>
      </c>
      <c r="E17" s="12">
        <f t="shared" si="2"/>
        <v>0.18482598630735791</v>
      </c>
      <c r="F17" s="12">
        <f t="shared" si="3"/>
        <v>4.4184825469133084</v>
      </c>
      <c r="G17" s="12">
        <f t="shared" si="4"/>
        <v>15.009929924980069</v>
      </c>
      <c r="H17" s="12">
        <f t="shared" si="5"/>
        <v>6.6897637233797962</v>
      </c>
      <c r="I17" s="12">
        <f t="shared" si="6"/>
        <v>0.58132979315756028</v>
      </c>
      <c r="J17" s="12">
        <f t="shared" si="7"/>
        <v>15.621190211930202</v>
      </c>
      <c r="K17" s="12">
        <f t="shared" si="8"/>
        <v>0.9816072849832268</v>
      </c>
      <c r="L17" s="12">
        <f t="shared" si="9"/>
        <v>22.746138946222253</v>
      </c>
      <c r="M17" s="12">
        <f t="shared" si="10"/>
        <v>154.38135342704712</v>
      </c>
      <c r="N17" s="12">
        <f t="shared" si="11"/>
        <v>88.39519917705617</v>
      </c>
      <c r="O17" s="17">
        <f t="shared" si="12"/>
        <v>0.60951389838913062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1.1488584346541942E-2</v>
      </c>
      <c r="D18" s="12">
        <f t="shared" si="1"/>
        <v>6.3409175644796006E-2</v>
      </c>
      <c r="E18" s="12">
        <f t="shared" si="2"/>
        <v>1.1544545271776778E-2</v>
      </c>
      <c r="F18" s="12">
        <f t="shared" si="3"/>
        <v>2.5541716791270999E-2</v>
      </c>
      <c r="G18" s="12">
        <f t="shared" si="4"/>
        <v>3.271560894722246E-2</v>
      </c>
      <c r="H18" s="12">
        <f t="shared" si="5"/>
        <v>2.7080120904910396E-2</v>
      </c>
      <c r="I18" s="12">
        <f t="shared" si="6"/>
        <v>4.3384428992870393E-2</v>
      </c>
      <c r="J18" s="12">
        <f t="shared" si="7"/>
        <v>0.56533425157135275</v>
      </c>
      <c r="K18" s="12">
        <f t="shared" si="8"/>
        <v>5.7275832238859847E-2</v>
      </c>
      <c r="L18" s="12">
        <f t="shared" si="9"/>
        <v>0.73040891464723967</v>
      </c>
      <c r="M18" s="12">
        <f t="shared" si="10"/>
        <v>23.490771040670246</v>
      </c>
      <c r="N18" s="12">
        <f t="shared" si="11"/>
        <v>12.081447388508906</v>
      </c>
      <c r="O18" s="17">
        <f t="shared" si="12"/>
        <v>3.4600671373968453E-2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9.8307988573682059E-3</v>
      </c>
      <c r="D20" s="12">
        <f t="shared" si="1"/>
        <v>0.30316625892663046</v>
      </c>
      <c r="E20" s="12">
        <f t="shared" si="2"/>
        <v>1.0146960968376641E-2</v>
      </c>
      <c r="F20" s="12">
        <f t="shared" si="3"/>
        <v>4.2591572955907757E-2</v>
      </c>
      <c r="G20" s="12">
        <f t="shared" si="4"/>
        <v>0.24615759620620409</v>
      </c>
      <c r="H20" s="12">
        <f t="shared" si="5"/>
        <v>8.6245255051709324E-2</v>
      </c>
      <c r="I20" s="12">
        <f t="shared" si="6"/>
        <v>1.7528048247050943E-2</v>
      </c>
      <c r="J20" s="12">
        <f t="shared" si="7"/>
        <v>0.68224897231137982</v>
      </c>
      <c r="K20" s="12">
        <f t="shared" si="8"/>
        <v>3.5219224683528949E-2</v>
      </c>
      <c r="L20" s="12">
        <f t="shared" si="9"/>
        <v>3.194165561458255E-3</v>
      </c>
      <c r="M20" s="12">
        <f t="shared" si="10"/>
        <v>1.351168078479702</v>
      </c>
      <c r="N20" s="12">
        <f t="shared" si="11"/>
        <v>0.67545516310519182</v>
      </c>
      <c r="O20" s="17">
        <f t="shared" si="12"/>
        <v>1.7212102315395019E-2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5.7487756954842296E-2</v>
      </c>
      <c r="D21" s="12">
        <f t="shared" si="1"/>
        <v>7.5446487585550314E-3</v>
      </c>
      <c r="E21" s="12">
        <f t="shared" si="2"/>
        <v>5.7433927395627291E-2</v>
      </c>
      <c r="F21" s="12">
        <f t="shared" si="3"/>
        <v>0.62532676242995389</v>
      </c>
      <c r="G21" s="12">
        <f t="shared" si="4"/>
        <v>0</v>
      </c>
      <c r="H21" s="12">
        <f t="shared" si="5"/>
        <v>0.4912286685670611</v>
      </c>
      <c r="I21" s="12">
        <f t="shared" si="6"/>
        <v>0.21478766174956831</v>
      </c>
      <c r="J21" s="12">
        <f t="shared" si="7"/>
        <v>3.7578488796129892E-5</v>
      </c>
      <c r="K21" s="12">
        <f t="shared" si="8"/>
        <v>0.20907220812809182</v>
      </c>
      <c r="L21" s="12">
        <f t="shared" si="9"/>
        <v>3.4123711763515407</v>
      </c>
      <c r="M21" s="12">
        <f t="shared" si="10"/>
        <v>0</v>
      </c>
      <c r="N21" s="12">
        <f t="shared" si="11"/>
        <v>1.7105548214361437</v>
      </c>
      <c r="O21" s="17">
        <f t="shared" si="12"/>
        <v>9.6431701418518131E-2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2.7346179225911883E-3</v>
      </c>
      <c r="D22" s="12">
        <f t="shared" si="1"/>
        <v>0</v>
      </c>
      <c r="E22" s="12">
        <f t="shared" si="2"/>
        <v>2.7316705033633738E-3</v>
      </c>
      <c r="F22" s="12">
        <f t="shared" si="3"/>
        <v>1.3367696627389935E-2</v>
      </c>
      <c r="G22" s="12">
        <f t="shared" si="4"/>
        <v>0</v>
      </c>
      <c r="H22" s="12">
        <f t="shared" si="5"/>
        <v>1.050106314107532E-2</v>
      </c>
      <c r="I22" s="12">
        <f t="shared" si="6"/>
        <v>9.0218473631691592E-3</v>
      </c>
      <c r="J22" s="12">
        <f t="shared" si="7"/>
        <v>0</v>
      </c>
      <c r="K22" s="12">
        <f t="shared" si="8"/>
        <v>8.7817359303758169E-3</v>
      </c>
      <c r="L22" s="12">
        <f t="shared" si="9"/>
        <v>4.4474975771124151E-2</v>
      </c>
      <c r="M22" s="12">
        <f t="shared" si="10"/>
        <v>0</v>
      </c>
      <c r="N22" s="12">
        <f t="shared" si="11"/>
        <v>2.2294434077330481E-2</v>
      </c>
      <c r="O22" s="17">
        <f t="shared" si="12"/>
        <v>3.9590228911024839E-3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7.5735182276059976E-6</v>
      </c>
      <c r="D24" s="12">
        <f t="shared" si="1"/>
        <v>0</v>
      </c>
      <c r="E24" s="12">
        <f t="shared" si="2"/>
        <v>7.5653553566389642E-6</v>
      </c>
      <c r="F24" s="12">
        <f t="shared" si="3"/>
        <v>5.4426889182606015E-4</v>
      </c>
      <c r="G24" s="12">
        <f t="shared" si="4"/>
        <v>0</v>
      </c>
      <c r="H24" s="12">
        <f t="shared" si="5"/>
        <v>4.2755323958189588E-4</v>
      </c>
      <c r="I24" s="12">
        <f t="shared" si="6"/>
        <v>1.704190424938583E-5</v>
      </c>
      <c r="J24" s="12">
        <f t="shared" si="7"/>
        <v>0</v>
      </c>
      <c r="K24" s="12">
        <f t="shared" si="8"/>
        <v>1.6588343478279016E-5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2.0918927301348967E-5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0.26656232195208246</v>
      </c>
      <c r="D25" s="12">
        <f t="shared" ref="D25:O25" si="13">SUM(D15:D24)</f>
        <v>3.7855711944679604</v>
      </c>
      <c r="E25" s="12">
        <f t="shared" si="13"/>
        <v>0.27035517152277305</v>
      </c>
      <c r="F25" s="12">
        <f t="shared" si="13"/>
        <v>5.1298316177033882</v>
      </c>
      <c r="G25" s="12">
        <f t="shared" si="13"/>
        <v>15.298782418017471</v>
      </c>
      <c r="H25" s="12">
        <f t="shared" si="13"/>
        <v>7.310510585622028</v>
      </c>
      <c r="I25" s="12">
        <f t="shared" si="13"/>
        <v>0.87955349138381267</v>
      </c>
      <c r="J25" s="12">
        <f t="shared" si="13"/>
        <v>17.03731422436412</v>
      </c>
      <c r="K25" s="12">
        <f t="shared" si="13"/>
        <v>1.309583276211058</v>
      </c>
      <c r="L25" s="12">
        <f t="shared" si="13"/>
        <v>27.011323077067534</v>
      </c>
      <c r="M25" s="12">
        <f t="shared" si="13"/>
        <v>179.7064650923983</v>
      </c>
      <c r="N25" s="12">
        <f t="shared" si="13"/>
        <v>103.16338173900267</v>
      </c>
      <c r="O25" s="12">
        <f t="shared" si="13"/>
        <v>0.7680589711095277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5.4325556564830783E-3</v>
      </c>
      <c r="D28" s="12">
        <f>(SUMIFS(MESKENOG2,KAYNAK,A28,SEBEP,B28,SÜRE,"Uzun",BİLDİRİM,"Bildirimli")/VLOOKUP($B$10,ABONE2,4,FALSE))</f>
        <v>6.1315836473180953E-3</v>
      </c>
      <c r="E28" s="12">
        <f>(SUMIFS(MESKENAG2,KAYNAK,A28,SEBEP,B28,SÜRE,"Uzun",BİLDİRİM,"Bildirimli")+SUMIFS(MESKENOG2,KAYNAK,A28,SEBEP,B28,SÜRE,"Uzun",BİLDİRİM,"Bildirimli"))/VLOOKUP($B$10,ABONE2,5,FALSE)</f>
        <v>5.4333090811293314E-3</v>
      </c>
      <c r="F28" s="12">
        <f>(SUMIFS(TARIMSALAG2,KAYNAK,A28,SEBEP,B28,SÜRE,"Uzun",BİLDİRİM,"Bildirimli")/VLOOKUP($B$10,ABONE2,6,FALSE))</f>
        <v>5.3975944716596058E-3</v>
      </c>
      <c r="G28" s="12">
        <f>(SUMIFS(TARIMSALOG2,KAYNAK,A28,SEBEP,B28,SÜRE,"Uzun",BİLDİRİM,"Bildirimli")/VLOOKUP($B$10,ABONE2,7,FALSE))</f>
        <v>4.9728903025324962E-2</v>
      </c>
      <c r="H28" s="12">
        <f>(SUMIFS(TARIMSALAG2,KAYNAK,A28,SEBEP,B28,SÜRE,"Uzun",BİLDİRİM,"Bildirimli")+SUMIFS(TARIMSALOG2,KAYNAK,A28,SEBEP,B28,SÜRE,"Uzun",BİLDİRİM,"Bildirimli"))/VLOOKUP($B$10,ABONE2,8,FALSE)</f>
        <v>1.4904214582389599E-2</v>
      </c>
      <c r="I28" s="12">
        <f>(SUMIFS(TICARETHANEAG2,KAYNAK,A28,SEBEP,B28,SÜRE,"Uzun",BİLDİRİM,"Bildirimli")/VLOOKUP($B$10,ABONE2,9,FALSE))</f>
        <v>2.0794674314767708E-2</v>
      </c>
      <c r="J28" s="12">
        <f>(SUMIFS(TICARETHANEOG2,KAYNAK,A28,SEBEP,B28,SÜRE,"Uzun",BİLDİRİM,"Bildirimli")/VLOOKUP($B$10,ABONE2,10,FALSE))</f>
        <v>0.66528438495029629</v>
      </c>
      <c r="K28" s="12">
        <f>(SUMIFS(TICARETHANEAG2,KAYNAK,A28,SEBEP,B28,SÜRE,"Uzun",BİLDİRİM,"Bildirimli")+SUMIFS(TICARETHANEOG2,KAYNAK,A28,SEBEP,B28,SÜRE,"Uzun",BİLDİRİM,"Bildirimli"))/VLOOKUP($B$10,ABONE2,11,FALSE)</f>
        <v>3.7947408296170673E-2</v>
      </c>
      <c r="L28" s="12">
        <f>(SUMIFS(SANAYIAG2,KAYNAK,A28,SEBEP,B28,SÜRE,"Uzun",BİLDİRİM,"Bildirimli")/VLOOKUP($B$10,ABONE2,12,FALSE))</f>
        <v>0.8795092426587543</v>
      </c>
      <c r="M28" s="12">
        <f>(SUMIFS(SANAYIOG2,KAYNAK,A28,SEBEP,B28,SÜRE,"Uzun",BİLDİRİM,"Bildirimli")/VLOOKUP($B$10,ABONE2,13,FALSE))</f>
        <v>2.2430207079084505</v>
      </c>
      <c r="N28" s="12">
        <f>(SUMIFS(SANAYIAG2,KAYNAK,A28,SEBEP,B28,SÜRE,"Uzun",BİLDİRİM,"Bildirimli")+SUMIFS(SANAYIOG2,KAYNAK,A28,SEBEP,B28,SÜRE,"Uzun",BİLDİRİM,"Bildirimli"))/VLOOKUP($B$10,ABONE2,14,FALSE)</f>
        <v>1.5595191219350113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1.2938104224097085E-2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0.2932519400355495</v>
      </c>
      <c r="D29" s="12">
        <f>(SUMIFS(MESKENOG2,KAYNAK,A29,SEBEP,B29,SÜRE,"Uzun",BİLDİRİM,"Bildirimli")/VLOOKUP($B$10,ABONE2,4,FALSE))</f>
        <v>4.6278227173265449</v>
      </c>
      <c r="E29" s="12">
        <f>(SUMIFS(MESKENAG2,KAYNAK,A29,SEBEP,B29,SÜRE,"Uzun",BİLDİRİM,"Bildirimli")+SUMIFS(MESKENOG2,KAYNAK,A29,SEBEP,B29,SÜRE,"Uzun",BİLDİRİM,"Bildirimli"))/VLOOKUP($B$10,ABONE2,5,FALSE)</f>
        <v>0.29792381655174088</v>
      </c>
      <c r="F29" s="12">
        <f>(SUMIFS(TARIMSALAG2,KAYNAK,A29,SEBEP,B29,SÜRE,"Uzun",BİLDİRİM,"Bildirimli")/VLOOKUP($B$10,ABONE2,6,FALSE))</f>
        <v>4.9889728975752217</v>
      </c>
      <c r="G29" s="12">
        <f>(SUMIFS(TARIMSALOG2,KAYNAK,A29,SEBEP,B29,SÜRE,"Uzun",BİLDİRİM,"Bildirimli")/VLOOKUP($B$10,ABONE2,7,FALSE))</f>
        <v>13.161257977230447</v>
      </c>
      <c r="H29" s="12">
        <f>(SUMIFS(TARIMSALAG2,KAYNAK,A29,SEBEP,B29,SÜRE,"Uzun",BİLDİRİM,"Bildirimli")+SUMIFS(TARIMSALOG2,KAYNAK,A29,SEBEP,B29,SÜRE,"Uzun",BİLDİRİM,"Bildirimli"))/VLOOKUP($B$10,ABONE2,8,FALSE)</f>
        <v>6.7414772161612673</v>
      </c>
      <c r="I29" s="12">
        <f>(SUMIFS(TICARETHANEAG2,KAYNAK,A29,SEBEP,B29,SÜRE,"Uzun",BİLDİRİM,"Bildirimli")/VLOOKUP($B$10,ABONE2,9,FALSE))</f>
        <v>1.0541820444825347</v>
      </c>
      <c r="J29" s="12">
        <f>(SUMIFS(TICARETHANEOG2,KAYNAK,A29,SEBEP,B29,SÜRE,"Uzun",BİLDİRİM,"Bildirimli")/VLOOKUP($B$10,ABONE2,10,FALSE))</f>
        <v>19.8206491656879</v>
      </c>
      <c r="K29" s="12">
        <f>(SUMIFS(TICARETHANEAG2,KAYNAK,A29,SEBEP,B29,SÜRE,"Uzun",BİLDİRİM,"Bildirimli")+SUMIFS(TICARETHANEOG2,KAYNAK,A29,SEBEP,B29,SÜRE,"Uzun",BİLDİRİM,"Bildirimli"))/VLOOKUP($B$10,ABONE2,11,FALSE)</f>
        <v>1.5536410940046135</v>
      </c>
      <c r="L29" s="12">
        <f>(SUMIFS(SANAYIAG2,KAYNAK,A29,SEBEP,B29,SÜRE,"Uzun",BİLDİRİM,"Bildirimli")/VLOOKUP($B$10,ABONE2,12,FALSE))</f>
        <v>15.172730420386049</v>
      </c>
      <c r="M29" s="12">
        <f>(SUMIFS(SANAYIOG2,KAYNAK,A29,SEBEP,B29,SÜRE,"Uzun",BİLDİRİM,"Bildirimli")/VLOOKUP($B$10,ABONE2,13,FALSE))</f>
        <v>111.17579189997311</v>
      </c>
      <c r="N29" s="12">
        <f>(SUMIFS(SANAYIAG2,KAYNAK,A29,SEBEP,B29,SÜRE,"Uzun",BİLDİRİM,"Bildirimli")+SUMIFS(SANAYIOG2,KAYNAK,A29,SEBEP,B29,SÜRE,"Uzun",BİLDİRİM,"Bildirimli"))/VLOOKUP($B$10,ABONE2,14,FALSE)</f>
        <v>63.051337906044388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0.76337800163059133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4.9170331475531751E-2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4.911733482863942E-2</v>
      </c>
      <c r="F31" s="12">
        <f>(SUMIFS(TARIMSALAG2,KAYNAK,A31,SEBEP,B31,SÜRE,"Uzun",BİLDİRİM,"Bildirimli")/VLOOKUP($B$10,ABONE2,6,FALSE))</f>
        <v>0.28875242099557097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0.22683095596289701</v>
      </c>
      <c r="I31" s="12">
        <f>(SUMIFS(TICARETHANEAG2,KAYNAK,A31,SEBEP,B31,SÜRE,"Uzun",BİLDİRİM,"Bildirimli")/VLOOKUP($B$10,ABONE2,9,FALSE))</f>
        <v>0.17078015422368176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0.16623493572544823</v>
      </c>
      <c r="L31" s="12">
        <f>(SUMIFS(SANAYIAG2,KAYNAK,A31,SEBEP,B31,SÜRE,"Uzun",BİLDİRİM,"Bildirimli")/VLOOKUP($B$10,ABONE2,12,FALSE))</f>
        <v>2.5647121882137958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1.2856399765501934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7.4729713154603847E-2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0.34785482716756433</v>
      </c>
      <c r="D33" s="12">
        <f t="shared" ref="D33:O33" si="14">SUM(D28:D32)</f>
        <v>4.6339543009738628</v>
      </c>
      <c r="E33" s="12">
        <f t="shared" si="14"/>
        <v>0.35247446046150965</v>
      </c>
      <c r="F33" s="12">
        <f t="shared" si="14"/>
        <v>5.2831229130424529</v>
      </c>
      <c r="G33" s="12">
        <f t="shared" si="14"/>
        <v>13.210986880255772</v>
      </c>
      <c r="H33" s="12">
        <f t="shared" si="14"/>
        <v>6.9832123867065539</v>
      </c>
      <c r="I33" s="12">
        <f t="shared" si="14"/>
        <v>1.2457568730209843</v>
      </c>
      <c r="J33" s="12">
        <f t="shared" si="14"/>
        <v>20.485933550638197</v>
      </c>
      <c r="K33" s="12">
        <f t="shared" si="14"/>
        <v>1.7578234380262323</v>
      </c>
      <c r="L33" s="12">
        <f t="shared" si="14"/>
        <v>18.616951851258602</v>
      </c>
      <c r="M33" s="12">
        <f t="shared" si="14"/>
        <v>113.41881260788156</v>
      </c>
      <c r="N33" s="12">
        <f t="shared" si="14"/>
        <v>65.896497004529579</v>
      </c>
      <c r="O33" s="12">
        <f t="shared" si="14"/>
        <v>0.85104581900929233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0.42971234840457612</v>
      </c>
      <c r="D17" s="12">
        <f t="shared" si="1"/>
        <v>18.947262391761338</v>
      </c>
      <c r="E17" s="12">
        <f t="shared" si="2"/>
        <v>0.50954767859196026</v>
      </c>
      <c r="F17" s="12">
        <f t="shared" si="3"/>
        <v>1.360199131351288</v>
      </c>
      <c r="G17" s="12">
        <f t="shared" si="4"/>
        <v>24.669899588566121</v>
      </c>
      <c r="H17" s="12">
        <f t="shared" si="5"/>
        <v>2.1288286153621905</v>
      </c>
      <c r="I17" s="12">
        <f t="shared" si="6"/>
        <v>1.4377534904987797</v>
      </c>
      <c r="J17" s="12">
        <f t="shared" si="7"/>
        <v>14.225733810542998</v>
      </c>
      <c r="K17" s="12">
        <f t="shared" si="8"/>
        <v>1.9002074645863765</v>
      </c>
      <c r="L17" s="12">
        <f t="shared" si="9"/>
        <v>11.125551518307818</v>
      </c>
      <c r="M17" s="12">
        <f t="shared" si="10"/>
        <v>169.13787913391226</v>
      </c>
      <c r="N17" s="12">
        <f t="shared" si="11"/>
        <v>108.36390697406441</v>
      </c>
      <c r="O17" s="17">
        <f t="shared" si="12"/>
        <v>0.87085681950710814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6.5065478946542077E-2</v>
      </c>
      <c r="E20" s="12">
        <f t="shared" si="2"/>
        <v>2.8051896624202888E-4</v>
      </c>
      <c r="F20" s="12">
        <f t="shared" si="3"/>
        <v>0</v>
      </c>
      <c r="G20" s="12">
        <f t="shared" si="4"/>
        <v>0.48162481277071906</v>
      </c>
      <c r="H20" s="12">
        <f t="shared" si="5"/>
        <v>1.5881415207642594E-2</v>
      </c>
      <c r="I20" s="12">
        <f t="shared" si="6"/>
        <v>0</v>
      </c>
      <c r="J20" s="12">
        <f t="shared" si="7"/>
        <v>0.12955898607947075</v>
      </c>
      <c r="K20" s="12">
        <f t="shared" si="8"/>
        <v>4.6852643256964062E-3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1.8077832194957925E-3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5.4179879115801993E-2</v>
      </c>
      <c r="D21" s="12">
        <f t="shared" si="1"/>
        <v>0.13014519108507427</v>
      </c>
      <c r="E21" s="12">
        <f t="shared" si="2"/>
        <v>5.4507390895149395E-2</v>
      </c>
      <c r="F21" s="12">
        <f t="shared" si="3"/>
        <v>0.15807522092832491</v>
      </c>
      <c r="G21" s="12">
        <f t="shared" si="4"/>
        <v>0</v>
      </c>
      <c r="H21" s="12">
        <f t="shared" si="5"/>
        <v>0.15286274401468697</v>
      </c>
      <c r="I21" s="12">
        <f t="shared" si="6"/>
        <v>0.26658359775035328</v>
      </c>
      <c r="J21" s="12">
        <f t="shared" si="7"/>
        <v>0</v>
      </c>
      <c r="K21" s="12">
        <f t="shared" si="8"/>
        <v>0.25694308837195023</v>
      </c>
      <c r="L21" s="12">
        <f t="shared" si="9"/>
        <v>2.1199077534622885</v>
      </c>
      <c r="M21" s="12">
        <f t="shared" si="10"/>
        <v>0</v>
      </c>
      <c r="N21" s="12">
        <f t="shared" si="11"/>
        <v>0.81534913594703418</v>
      </c>
      <c r="O21" s="17">
        <f t="shared" si="12"/>
        <v>9.299461601476007E-2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6.9251032132554692E-5</v>
      </c>
      <c r="D22" s="12">
        <f t="shared" si="1"/>
        <v>0</v>
      </c>
      <c r="E22" s="12">
        <f t="shared" si="2"/>
        <v>6.895246785147135E-5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5.409462089364121E-5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0.48396147855251065</v>
      </c>
      <c r="D25" s="12">
        <f t="shared" ref="D25:O25" si="13">SUM(D15:D24)</f>
        <v>19.142473061792955</v>
      </c>
      <c r="E25" s="12">
        <f t="shared" si="13"/>
        <v>0.56440454092120318</v>
      </c>
      <c r="F25" s="12">
        <f t="shared" si="13"/>
        <v>1.5182743522796129</v>
      </c>
      <c r="G25" s="12">
        <f t="shared" si="13"/>
        <v>25.15152440133684</v>
      </c>
      <c r="H25" s="12">
        <f t="shared" si="13"/>
        <v>2.2975727745845202</v>
      </c>
      <c r="I25" s="12">
        <f t="shared" si="13"/>
        <v>1.7043370882491329</v>
      </c>
      <c r="J25" s="12">
        <f t="shared" si="13"/>
        <v>14.355292796622468</v>
      </c>
      <c r="K25" s="12">
        <f t="shared" si="13"/>
        <v>2.1618358172840231</v>
      </c>
      <c r="L25" s="12">
        <f t="shared" si="13"/>
        <v>13.245459271770105</v>
      </c>
      <c r="M25" s="12">
        <f t="shared" si="13"/>
        <v>169.13787913391226</v>
      </c>
      <c r="N25" s="12">
        <f t="shared" si="13"/>
        <v>109.17925611001144</v>
      </c>
      <c r="O25" s="12">
        <f t="shared" si="13"/>
        <v>0.96571331336225774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1.5065609788074643</v>
      </c>
      <c r="D29" s="12">
        <f>(SUMIFS(MESKENOG2,KAYNAK,A29,SEBEP,B29,SÜRE,"Uzun",BİLDİRİM,"Bildirimli",İL,$B$10,İLÇE,$B$11)/VLOOKUP($B$11,ABONE2,4,FALSE))</f>
        <v>38.178118858156019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1.6646642875566624</v>
      </c>
      <c r="F29" s="12">
        <f>(SUMIFS(TARIMSALAG2,KAYNAK,A29,SEBEP,B29,SÜRE,"Uzun",BİLDİRİM,"Bildirimli",İL,$B$10,İLÇE,$B$11)/VLOOKUP($B$11,ABONE2,6,FALSE))</f>
        <v>2.4289384322347733</v>
      </c>
      <c r="G29" s="12">
        <f>(SUMIFS(TARIMSALOG2,KAYNAK,A29,SEBEP,B29,SÜRE,"Uzun",BİLDİRİM,"Bildirimli",İL,$B$10,İLÇE,$B$11)/VLOOKUP($B$11,ABONE2,7,FALSE))</f>
        <v>16.059980412084808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2.8784174284464199</v>
      </c>
      <c r="I29" s="12">
        <f>(SUMIFS(TICARETHANEAG2,KAYNAK,A29,SEBEP,B29,SÜRE,"Uzun",BİLDİRİM,"Bildirimli",İL,$B$10,İLÇE,$B$11)/VLOOKUP($B$11,ABONE2,9,FALSE))</f>
        <v>4.4110003820471366</v>
      </c>
      <c r="J29" s="12">
        <f>(SUMIFS(TICARETHANEOG2,KAYNAK,A29,SEBEP,B29,SÜRE,"Uzun",BİLDİRİM,"Bildirimli",İL,$B$10,İLÇE,$B$11)/VLOOKUP($B$11,ABONE2,10,FALSE))</f>
        <v>63.423525012872254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6.5450806553559175</v>
      </c>
      <c r="L29" s="12">
        <f>(SUMIFS(SANAYIAG2,KAYNAK,A29,SEBEP,B29,SÜRE,"Uzun",BİLDİRİM,"Bildirimli",İL,$B$10,İLÇE,$B$11)/VLOOKUP($B$11,ABONE2,12,FALSE))</f>
        <v>180.91177856797214</v>
      </c>
      <c r="M29" s="12">
        <f>(SUMIFS(SANAYIOG2,KAYNAK,A29,SEBEP,B29,SÜRE,"Uzun",BİLDİRİM,"Bildirimli",İL,$B$10,İLÇE,$B$11)/VLOOKUP($B$11,ABONE2,13,FALSE))</f>
        <v>128.62698641106769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148.73652185603095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2.592755026660758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4.692156323648234E-2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4.6719268738283498E-2</v>
      </c>
      <c r="F31" s="12">
        <f>(SUMIFS(TARIMSALAG2,KAYNAK,A31,SEBEP,B31,SÜRE,"Uzun",BİLDİRİM,"Bildirimli",İL,$B$10,İLÇE,$B$11)/VLOOKUP($B$11,ABONE2,6,FALSE))</f>
        <v>0.178083508900129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0.17221126546190885</v>
      </c>
      <c r="I31" s="12">
        <f>(SUMIFS(TICARETHANEAG2,KAYNAK,A31,SEBEP,B31,SÜRE,"Uzun",BİLDİRİM,"Bildirimli",İL,$B$10,İLÇE,$B$11)/VLOOKUP($B$11,ABONE2,9,FALSE))</f>
        <v>0.11396283684098121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0.10984157879425113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6.3502225645632793E-2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1.5534825420439466</v>
      </c>
      <c r="D33" s="12">
        <f t="shared" ref="D33:O33" si="14">SUM(D28:D32)</f>
        <v>38.178118858156019</v>
      </c>
      <c r="E33" s="12">
        <f t="shared" si="14"/>
        <v>1.711383556294946</v>
      </c>
      <c r="F33" s="12">
        <f t="shared" si="14"/>
        <v>2.6070219411349025</v>
      </c>
      <c r="G33" s="12">
        <f t="shared" si="14"/>
        <v>16.059980412084808</v>
      </c>
      <c r="H33" s="12">
        <f t="shared" si="14"/>
        <v>3.0506286939083287</v>
      </c>
      <c r="I33" s="12">
        <f t="shared" si="14"/>
        <v>4.5249632188881179</v>
      </c>
      <c r="J33" s="12">
        <f t="shared" si="14"/>
        <v>63.423525012872254</v>
      </c>
      <c r="K33" s="12">
        <f t="shared" si="14"/>
        <v>6.6549222341501686</v>
      </c>
      <c r="L33" s="12">
        <f t="shared" si="14"/>
        <v>180.91177856797214</v>
      </c>
      <c r="M33" s="12">
        <f t="shared" si="14"/>
        <v>128.62698641106769</v>
      </c>
      <c r="N33" s="12">
        <f t="shared" si="14"/>
        <v>148.73652185603095</v>
      </c>
      <c r="O33" s="12">
        <f t="shared" si="14"/>
        <v>2.656257252306391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0.18648181554028548</v>
      </c>
      <c r="D17" s="12">
        <f t="shared" si="1"/>
        <v>0.10113934586912153</v>
      </c>
      <c r="E17" s="12">
        <f t="shared" si="2"/>
        <v>0.1864219860673062</v>
      </c>
      <c r="F17" s="12">
        <f t="shared" si="3"/>
        <v>2.9881810393066659</v>
      </c>
      <c r="G17" s="12">
        <f t="shared" si="4"/>
        <v>4.7129177245171103</v>
      </c>
      <c r="H17" s="12">
        <f t="shared" si="5"/>
        <v>3.0984071526972219</v>
      </c>
      <c r="I17" s="12">
        <f t="shared" si="6"/>
        <v>0.79200815422266957</v>
      </c>
      <c r="J17" s="12">
        <f t="shared" si="7"/>
        <v>3.6302034224950916</v>
      </c>
      <c r="K17" s="12">
        <f t="shared" si="8"/>
        <v>0.884856501963727</v>
      </c>
      <c r="L17" s="12">
        <f t="shared" si="9"/>
        <v>0</v>
      </c>
      <c r="M17" s="12">
        <f t="shared" si="10"/>
        <v>118.81524835252387</v>
      </c>
      <c r="N17" s="12">
        <f t="shared" si="11"/>
        <v>111.82611609649305</v>
      </c>
      <c r="O17" s="17">
        <f t="shared" si="12"/>
        <v>0.8221525734819557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1.9921087833806874E-3</v>
      </c>
      <c r="D18" s="12">
        <f t="shared" si="1"/>
        <v>0</v>
      </c>
      <c r="E18" s="12">
        <f t="shared" si="2"/>
        <v>1.9907122123758139E-3</v>
      </c>
      <c r="F18" s="12">
        <f t="shared" si="3"/>
        <v>0.20127045475922101</v>
      </c>
      <c r="G18" s="12">
        <f t="shared" si="4"/>
        <v>0</v>
      </c>
      <c r="H18" s="12">
        <f t="shared" si="5"/>
        <v>0.18840747100135441</v>
      </c>
      <c r="I18" s="12">
        <f t="shared" si="6"/>
        <v>4.9195064803203868E-2</v>
      </c>
      <c r="J18" s="12">
        <f t="shared" si="7"/>
        <v>0</v>
      </c>
      <c r="K18" s="12">
        <f t="shared" si="8"/>
        <v>4.7585703905786814E-2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3.8961559726298362E-2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8.5073080612069238E-2</v>
      </c>
      <c r="D21" s="12">
        <f t="shared" si="1"/>
        <v>0</v>
      </c>
      <c r="E21" s="12">
        <f t="shared" si="2"/>
        <v>8.5013439994714765E-2</v>
      </c>
      <c r="F21" s="12">
        <f t="shared" si="3"/>
        <v>1.0321257306529237</v>
      </c>
      <c r="G21" s="12">
        <f t="shared" si="4"/>
        <v>0</v>
      </c>
      <c r="H21" s="12">
        <f t="shared" si="5"/>
        <v>0.96616365725597608</v>
      </c>
      <c r="I21" s="12">
        <f t="shared" si="6"/>
        <v>0.2529829667306987</v>
      </c>
      <c r="J21" s="12">
        <f t="shared" si="7"/>
        <v>0</v>
      </c>
      <c r="K21" s="12">
        <f t="shared" si="8"/>
        <v>0.24470691513898638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0.24802545695326064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5.6191889275656612E-3</v>
      </c>
      <c r="D22" s="12">
        <f t="shared" si="1"/>
        <v>0</v>
      </c>
      <c r="E22" s="12">
        <f t="shared" si="2"/>
        <v>5.615249586304473E-3</v>
      </c>
      <c r="F22" s="12">
        <f t="shared" si="3"/>
        <v>0.10829926505946882</v>
      </c>
      <c r="G22" s="12">
        <f t="shared" si="4"/>
        <v>0</v>
      </c>
      <c r="H22" s="12">
        <f t="shared" si="5"/>
        <v>0.10137797256715871</v>
      </c>
      <c r="I22" s="12">
        <f t="shared" si="6"/>
        <v>3.152034105209793E-2</v>
      </c>
      <c r="J22" s="12">
        <f t="shared" si="7"/>
        <v>0</v>
      </c>
      <c r="K22" s="12">
        <f t="shared" si="8"/>
        <v>3.0489188749210989E-2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2.4908990209674613E-2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0.2791661938633011</v>
      </c>
      <c r="D25" s="12">
        <f t="shared" ref="D25:O25" si="13">SUM(D15:D24)</f>
        <v>0.10113934586912153</v>
      </c>
      <c r="E25" s="12">
        <f t="shared" si="13"/>
        <v>0.27904138786070126</v>
      </c>
      <c r="F25" s="12">
        <f t="shared" si="13"/>
        <v>4.3298764897782798</v>
      </c>
      <c r="G25" s="12">
        <f t="shared" si="13"/>
        <v>4.7129177245171103</v>
      </c>
      <c r="H25" s="12">
        <f t="shared" si="13"/>
        <v>4.3543562535217113</v>
      </c>
      <c r="I25" s="12">
        <f t="shared" si="13"/>
        <v>1.1257065268086701</v>
      </c>
      <c r="J25" s="12">
        <f t="shared" si="13"/>
        <v>3.6302034224950916</v>
      </c>
      <c r="K25" s="12">
        <f t="shared" si="13"/>
        <v>1.2076383097577112</v>
      </c>
      <c r="L25" s="12">
        <f t="shared" si="13"/>
        <v>0</v>
      </c>
      <c r="M25" s="12">
        <f t="shared" si="13"/>
        <v>118.81524835252387</v>
      </c>
      <c r="N25" s="12">
        <f t="shared" si="13"/>
        <v>111.82611609649305</v>
      </c>
      <c r="O25" s="12">
        <f t="shared" si="13"/>
        <v>1.1340485803711893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0.50887083279546208</v>
      </c>
      <c r="D29" s="12">
        <f>(SUMIFS(MESKENOG2,KAYNAK,A29,SEBEP,B29,SÜRE,"Uzun",BİLDİRİM,"Bildirimli",İL,$B$10,İLÇE,$B$11)/VLOOKUP($B$11,ABONE2,4,FALSE))</f>
        <v>8.491126568926588E-2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0.50857361527220291</v>
      </c>
      <c r="F29" s="12">
        <f>(SUMIFS(TARIMSALAG2,KAYNAK,A29,SEBEP,B29,SÜRE,"Uzun",BİLDİRİM,"Bildirimli",İL,$B$10,İLÇE,$B$11)/VLOOKUP($B$11,ABONE2,6,FALSE))</f>
        <v>6.1792070201849949</v>
      </c>
      <c r="G29" s="12">
        <f>(SUMIFS(TARIMSALOG2,KAYNAK,A29,SEBEP,B29,SÜRE,"Uzun",BİLDİRİM,"Bildirimli",İL,$B$10,İLÇE,$B$11)/VLOOKUP($B$11,ABONE2,7,FALSE))</f>
        <v>10.886037932711087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6.4800156493068197</v>
      </c>
      <c r="I29" s="12">
        <f>(SUMIFS(TICARETHANEAG2,KAYNAK,A29,SEBEP,B29,SÜRE,"Uzun",BİLDİRİM,"Bildirimli",İL,$B$10,İLÇE,$B$11)/VLOOKUP($B$11,ABONE2,9,FALSE))</f>
        <v>2.297106719912799</v>
      </c>
      <c r="J29" s="12">
        <f>(SUMIFS(TICARETHANEOG2,KAYNAK,A29,SEBEP,B29,SÜRE,"Uzun",BİLDİRİM,"Bildirimli",İL,$B$10,İLÇE,$B$11)/VLOOKUP($B$11,ABONE2,10,FALSE))</f>
        <v>16.597303933126845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2.7649214958941521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90.511994795355491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85.187759807393405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1.9060096686246262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0.50887083279546208</v>
      </c>
      <c r="D33" s="12">
        <f t="shared" ref="D33:O33" si="14">SUM(D28:D32)</f>
        <v>8.491126568926588E-2</v>
      </c>
      <c r="E33" s="12">
        <f t="shared" si="14"/>
        <v>0.50857361527220291</v>
      </c>
      <c r="F33" s="12">
        <f t="shared" si="14"/>
        <v>6.1792070201849949</v>
      </c>
      <c r="G33" s="12">
        <f t="shared" si="14"/>
        <v>10.886037932711087</v>
      </c>
      <c r="H33" s="12">
        <f t="shared" si="14"/>
        <v>6.4800156493068197</v>
      </c>
      <c r="I33" s="12">
        <f t="shared" si="14"/>
        <v>2.297106719912799</v>
      </c>
      <c r="J33" s="12">
        <f t="shared" si="14"/>
        <v>16.597303933126845</v>
      </c>
      <c r="K33" s="12">
        <f t="shared" si="14"/>
        <v>2.7649214958941521</v>
      </c>
      <c r="L33" s="12">
        <f t="shared" si="14"/>
        <v>0</v>
      </c>
      <c r="M33" s="12">
        <f t="shared" si="14"/>
        <v>90.511994795355491</v>
      </c>
      <c r="N33" s="12">
        <f t="shared" si="14"/>
        <v>85.187759807393405</v>
      </c>
      <c r="O33" s="12">
        <f t="shared" si="14"/>
        <v>1.9060096686246262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4.3541002759239091E-2</v>
      </c>
      <c r="D17" s="12">
        <f t="shared" si="1"/>
        <v>0.83257503992754545</v>
      </c>
      <c r="E17" s="12">
        <f t="shared" si="2"/>
        <v>4.6160927619786872E-2</v>
      </c>
      <c r="F17" s="12">
        <f t="shared" si="3"/>
        <v>0.44828834431570824</v>
      </c>
      <c r="G17" s="12">
        <f t="shared" si="4"/>
        <v>6.3275892203627411</v>
      </c>
      <c r="H17" s="12">
        <f t="shared" si="5"/>
        <v>0.726991094647509</v>
      </c>
      <c r="I17" s="12">
        <f t="shared" si="6"/>
        <v>8.1422645240943933E-2</v>
      </c>
      <c r="J17" s="12">
        <f t="shared" si="7"/>
        <v>1.6003006136889109</v>
      </c>
      <c r="K17" s="12">
        <f t="shared" si="8"/>
        <v>0.15489098020267522</v>
      </c>
      <c r="L17" s="12">
        <f t="shared" si="9"/>
        <v>5.8605032254868874</v>
      </c>
      <c r="M17" s="12">
        <f t="shared" si="10"/>
        <v>0.94254879164228755</v>
      </c>
      <c r="N17" s="12">
        <f t="shared" si="11"/>
        <v>4.8769123387179674</v>
      </c>
      <c r="O17" s="17">
        <f t="shared" si="12"/>
        <v>8.8717284966834828E-2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4.5720420084757518E-2</v>
      </c>
      <c r="D21" s="12">
        <f t="shared" si="1"/>
        <v>0</v>
      </c>
      <c r="E21" s="12">
        <f t="shared" si="2"/>
        <v>4.5568609060679742E-2</v>
      </c>
      <c r="F21" s="12">
        <f t="shared" si="3"/>
        <v>0.12536660790037293</v>
      </c>
      <c r="G21" s="12">
        <f t="shared" si="4"/>
        <v>0</v>
      </c>
      <c r="H21" s="12">
        <f t="shared" si="5"/>
        <v>0.11942372129561485</v>
      </c>
      <c r="I21" s="12">
        <f t="shared" si="6"/>
        <v>8.7796291168967686E-2</v>
      </c>
      <c r="J21" s="12">
        <f t="shared" si="7"/>
        <v>0</v>
      </c>
      <c r="K21" s="12">
        <f t="shared" si="8"/>
        <v>8.3549572563528657E-2</v>
      </c>
      <c r="L21" s="12">
        <f t="shared" si="9"/>
        <v>1.3632672457125029E-2</v>
      </c>
      <c r="M21" s="12">
        <f t="shared" si="10"/>
        <v>0</v>
      </c>
      <c r="N21" s="12">
        <f t="shared" si="11"/>
        <v>1.0906137965700023E-2</v>
      </c>
      <c r="O21" s="17">
        <f t="shared" si="12"/>
        <v>5.3443855346859859E-2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8.9261422843996602E-2</v>
      </c>
      <c r="D25" s="12">
        <f t="shared" ref="D25:O25" si="13">SUM(D15:D24)</f>
        <v>0.83257503992754545</v>
      </c>
      <c r="E25" s="12">
        <f t="shared" si="13"/>
        <v>9.1729536680466614E-2</v>
      </c>
      <c r="F25" s="12">
        <f t="shared" si="13"/>
        <v>0.5736549522160812</v>
      </c>
      <c r="G25" s="12">
        <f t="shared" si="13"/>
        <v>6.3275892203627411</v>
      </c>
      <c r="H25" s="12">
        <f t="shared" si="13"/>
        <v>0.84641481594312384</v>
      </c>
      <c r="I25" s="12">
        <f t="shared" si="13"/>
        <v>0.16921893640991162</v>
      </c>
      <c r="J25" s="12">
        <f t="shared" si="13"/>
        <v>1.6003006136889109</v>
      </c>
      <c r="K25" s="12">
        <f t="shared" si="13"/>
        <v>0.23844055276620388</v>
      </c>
      <c r="L25" s="12">
        <f t="shared" si="13"/>
        <v>5.8741358979440124</v>
      </c>
      <c r="M25" s="12">
        <f t="shared" si="13"/>
        <v>0.94254879164228755</v>
      </c>
      <c r="N25" s="12">
        <f t="shared" si="13"/>
        <v>4.887818476683667</v>
      </c>
      <c r="O25" s="12">
        <f t="shared" si="13"/>
        <v>0.1421611403136947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0.33430594290427817</v>
      </c>
      <c r="D29" s="12">
        <f>(SUMIFS(MESKENOG2,KAYNAK,A29,SEBEP,B29,SÜRE,"Uzun",BİLDİRİM,"Bildirimli",İL,$B$10,İLÇE,$B$11)/VLOOKUP($B$11,ABONE2,4,FALSE))</f>
        <v>5.0471663278506211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0.34995462154826157</v>
      </c>
      <c r="F29" s="12">
        <f>(SUMIFS(TARIMSALAG2,KAYNAK,A29,SEBEP,B29,SÜRE,"Uzun",BİLDİRİM,"Bildirimli",İL,$B$10,İLÇE,$B$11)/VLOOKUP($B$11,ABONE2,6,FALSE))</f>
        <v>0.44724933443645282</v>
      </c>
      <c r="G29" s="12">
        <f>(SUMIFS(TARIMSALOG2,KAYNAK,A29,SEBEP,B29,SÜRE,"Uzun",BİLDİRİM,"Bildirimli",İL,$B$10,İLÇE,$B$11)/VLOOKUP($B$11,ABONE2,7,FALSE))</f>
        <v>6.5544673152741928E-2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0.42915498254715723</v>
      </c>
      <c r="I29" s="12">
        <f>(SUMIFS(TICARETHANEAG2,KAYNAK,A29,SEBEP,B29,SÜRE,"Uzun",BİLDİRİM,"Bildirimli",İL,$B$10,İLÇE,$B$11)/VLOOKUP($B$11,ABONE2,9,FALSE))</f>
        <v>0.86544015469954094</v>
      </c>
      <c r="J29" s="12">
        <f>(SUMIFS(TICARETHANEOG2,KAYNAK,A29,SEBEP,B29,SÜRE,"Uzun",BİLDİRİM,"Bildirimli",İL,$B$10,İLÇE,$B$11)/VLOOKUP($B$11,ABONE2,10,FALSE))</f>
        <v>4.1403321058554408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1.0238471260488273</v>
      </c>
      <c r="L29" s="12">
        <f>(SUMIFS(SANAYIAG2,KAYNAK,A29,SEBEP,B29,SÜRE,"Uzun",BİLDİRİM,"Bildirimli",İL,$B$10,İLÇE,$B$11)/VLOOKUP($B$11,ABONE2,12,FALSE))</f>
        <v>31.262450157210356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25.009960125768284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0.50165303794626104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3.9874670022021372E-2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3.9742269346796068E-2</v>
      </c>
      <c r="F31" s="12">
        <f>(SUMIFS(TARIMSALAG2,KAYNAK,A31,SEBEP,B31,SÜRE,"Uzun",BİLDİRİM,"Bildirimli",İL,$B$10,İLÇE,$B$11)/VLOOKUP($B$11,ABONE2,6,FALSE))</f>
        <v>0.208360349144081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0.1984832219837521</v>
      </c>
      <c r="I31" s="12">
        <f>(SUMIFS(TICARETHANEAG2,KAYNAK,A31,SEBEP,B31,SÜRE,"Uzun",BİLDİRİM,"Bildirimli",İL,$B$10,İLÇE,$B$11)/VLOOKUP($B$11,ABONE2,9,FALSE))</f>
        <v>0.20419582980011283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0.19431884959947646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6.843065970776023E-2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0.37418061292629956</v>
      </c>
      <c r="D33" s="12">
        <f t="shared" ref="D33:O33" si="14">SUM(D28:D32)</f>
        <v>5.0471663278506211</v>
      </c>
      <c r="E33" s="12">
        <f t="shared" si="14"/>
        <v>0.38969689089505766</v>
      </c>
      <c r="F33" s="12">
        <f t="shared" si="14"/>
        <v>0.65560968358053384</v>
      </c>
      <c r="G33" s="12">
        <f t="shared" si="14"/>
        <v>6.5544673152741928E-2</v>
      </c>
      <c r="H33" s="12">
        <f t="shared" si="14"/>
        <v>0.62763820453090935</v>
      </c>
      <c r="I33" s="12">
        <f t="shared" si="14"/>
        <v>1.0696359844996537</v>
      </c>
      <c r="J33" s="12">
        <f t="shared" si="14"/>
        <v>4.1403321058554408</v>
      </c>
      <c r="K33" s="12">
        <f t="shared" si="14"/>
        <v>1.2181659756483039</v>
      </c>
      <c r="L33" s="12">
        <f t="shared" si="14"/>
        <v>31.262450157210356</v>
      </c>
      <c r="M33" s="12">
        <f t="shared" si="14"/>
        <v>0</v>
      </c>
      <c r="N33" s="12">
        <f t="shared" si="14"/>
        <v>25.009960125768284</v>
      </c>
      <c r="O33" s="12">
        <f t="shared" si="14"/>
        <v>0.57008369765402123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0.46411542970864045</v>
      </c>
      <c r="D17" s="12">
        <f t="shared" si="1"/>
        <v>5.6571889472011812</v>
      </c>
      <c r="E17" s="12">
        <f t="shared" si="2"/>
        <v>0.47410101669336041</v>
      </c>
      <c r="F17" s="12">
        <f t="shared" si="3"/>
        <v>3.7039317105625038</v>
      </c>
      <c r="G17" s="12">
        <f t="shared" si="4"/>
        <v>17.924694726451087</v>
      </c>
      <c r="H17" s="12">
        <f t="shared" si="5"/>
        <v>5.5494501168649135</v>
      </c>
      <c r="I17" s="12">
        <f t="shared" si="6"/>
        <v>1.5078308428600815</v>
      </c>
      <c r="J17" s="12">
        <f t="shared" si="7"/>
        <v>17.418717421789768</v>
      </c>
      <c r="K17" s="12">
        <f t="shared" si="8"/>
        <v>2.1838446948610635</v>
      </c>
      <c r="L17" s="12">
        <f t="shared" si="9"/>
        <v>25.439025604847469</v>
      </c>
      <c r="M17" s="12">
        <f t="shared" si="10"/>
        <v>59.250737785465681</v>
      </c>
      <c r="N17" s="12">
        <f t="shared" si="11"/>
        <v>35.448268921853575</v>
      </c>
      <c r="O17" s="17">
        <f t="shared" si="12"/>
        <v>1.1404097072881878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2.7538611054648842E-2</v>
      </c>
      <c r="D18" s="12">
        <f t="shared" si="1"/>
        <v>0.28908436493350009</v>
      </c>
      <c r="E18" s="12">
        <f t="shared" si="2"/>
        <v>2.8041528617252977E-2</v>
      </c>
      <c r="F18" s="12">
        <f t="shared" si="3"/>
        <v>1.1065224169661034E-2</v>
      </c>
      <c r="G18" s="12">
        <f t="shared" si="4"/>
        <v>5.9357487705110588E-2</v>
      </c>
      <c r="H18" s="12">
        <f t="shared" si="5"/>
        <v>1.7332416804620353E-2</v>
      </c>
      <c r="I18" s="12">
        <f t="shared" si="6"/>
        <v>9.760219205925752E-2</v>
      </c>
      <c r="J18" s="12">
        <f t="shared" si="7"/>
        <v>1.3411923332801778</v>
      </c>
      <c r="K18" s="12">
        <f t="shared" si="8"/>
        <v>0.15043923275505963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4.7658857029280292E-2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9.0036363721204202E-2</v>
      </c>
      <c r="D20" s="12">
        <f t="shared" si="1"/>
        <v>1.5332175665249872</v>
      </c>
      <c r="E20" s="12">
        <f t="shared" si="2"/>
        <v>9.2811408477795357E-2</v>
      </c>
      <c r="F20" s="12">
        <f t="shared" si="3"/>
        <v>5.4867533007587815E-2</v>
      </c>
      <c r="G20" s="12">
        <f t="shared" si="4"/>
        <v>0.37428825438273106</v>
      </c>
      <c r="H20" s="12">
        <f t="shared" si="5"/>
        <v>9.6320781331435623E-2</v>
      </c>
      <c r="I20" s="12">
        <f t="shared" si="6"/>
        <v>0.21225696806625197</v>
      </c>
      <c r="J20" s="12">
        <f t="shared" si="7"/>
        <v>1.2581516510668771</v>
      </c>
      <c r="K20" s="12">
        <f t="shared" si="8"/>
        <v>0.25669442225431144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0.11982404528757377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1.7570542209772472E-2</v>
      </c>
      <c r="D21" s="12">
        <f t="shared" si="1"/>
        <v>0</v>
      </c>
      <c r="E21" s="12">
        <f t="shared" si="2"/>
        <v>1.753675640315653E-2</v>
      </c>
      <c r="F21" s="12">
        <f t="shared" si="3"/>
        <v>0.32971026462385128</v>
      </c>
      <c r="G21" s="12">
        <f t="shared" si="4"/>
        <v>0</v>
      </c>
      <c r="H21" s="12">
        <f t="shared" si="5"/>
        <v>0.28692167715985195</v>
      </c>
      <c r="I21" s="12">
        <f t="shared" si="6"/>
        <v>4.6659127100213631E-2</v>
      </c>
      <c r="J21" s="12">
        <f t="shared" si="7"/>
        <v>0</v>
      </c>
      <c r="K21" s="12">
        <f t="shared" si="8"/>
        <v>4.4676697266052834E-2</v>
      </c>
      <c r="L21" s="12">
        <f t="shared" si="9"/>
        <v>3.8775952815026997</v>
      </c>
      <c r="M21" s="12">
        <f t="shared" si="10"/>
        <v>0</v>
      </c>
      <c r="N21" s="12">
        <f t="shared" si="11"/>
        <v>2.7297150898665214</v>
      </c>
      <c r="O21" s="17">
        <f t="shared" si="12"/>
        <v>4.5253888540433496E-2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0.59926094669426599</v>
      </c>
      <c r="D25" s="12">
        <f t="shared" ref="D25:O25" si="13">SUM(D15:D24)</f>
        <v>7.4794908786596688</v>
      </c>
      <c r="E25" s="12">
        <f t="shared" si="13"/>
        <v>0.61249071019156531</v>
      </c>
      <c r="F25" s="12">
        <f t="shared" si="13"/>
        <v>4.099574732363604</v>
      </c>
      <c r="G25" s="12">
        <f t="shared" si="13"/>
        <v>18.358340468538927</v>
      </c>
      <c r="H25" s="12">
        <f t="shared" si="13"/>
        <v>5.9500249921608219</v>
      </c>
      <c r="I25" s="12">
        <f t="shared" si="13"/>
        <v>1.8643491300858048</v>
      </c>
      <c r="J25" s="12">
        <f t="shared" si="13"/>
        <v>20.018061406136823</v>
      </c>
      <c r="K25" s="12">
        <f t="shared" si="13"/>
        <v>2.6356550471364875</v>
      </c>
      <c r="L25" s="12">
        <f t="shared" si="13"/>
        <v>29.316620886350169</v>
      </c>
      <c r="M25" s="12">
        <f t="shared" si="13"/>
        <v>59.250737785465681</v>
      </c>
      <c r="N25" s="12">
        <f t="shared" si="13"/>
        <v>38.177984011720099</v>
      </c>
      <c r="O25" s="12">
        <f t="shared" si="13"/>
        <v>1.3531464981454753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0.51929945550030521</v>
      </c>
      <c r="D29" s="12">
        <f>(SUMIFS(MESKENOG2,KAYNAK,A29,SEBEP,B29,SÜRE,"Uzun",BİLDİRİM,"Bildirimli",İL,$B$10,İLÇE,$B$11)/VLOOKUP($B$11,ABONE2,4,FALSE))</f>
        <v>11.843414771907154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0.54107421723554439</v>
      </c>
      <c r="F29" s="12">
        <f>(SUMIFS(TARIMSALAG2,KAYNAK,A29,SEBEP,B29,SÜRE,"Uzun",BİLDİRİM,"Bildirimli",İL,$B$10,İLÇE,$B$11)/VLOOKUP($B$11,ABONE2,6,FALSE))</f>
        <v>2.8404207384434232</v>
      </c>
      <c r="G29" s="12">
        <f>(SUMIFS(TARIMSALOG2,KAYNAK,A29,SEBEP,B29,SÜRE,"Uzun",BİLDİRİM,"Bildirimli",İL,$B$10,İLÇE,$B$11)/VLOOKUP($B$11,ABONE2,7,FALSE))</f>
        <v>10.472170600687573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3.8308412121782767</v>
      </c>
      <c r="I29" s="12">
        <f>(SUMIFS(TICARETHANEAG2,KAYNAK,A29,SEBEP,B29,SÜRE,"Uzun",BİLDİRİM,"Bildirimli",İL,$B$10,İLÇE,$B$11)/VLOOKUP($B$11,ABONE2,9,FALSE))</f>
        <v>1.1920463135263071</v>
      </c>
      <c r="J29" s="12">
        <f>(SUMIFS(TICARETHANEOG2,KAYNAK,A29,SEBEP,B29,SÜRE,"Uzun",BİLDİRİM,"Bildirimli",İL,$B$10,İLÇE,$B$11)/VLOOKUP($B$11,ABONE2,10,FALSE))</f>
        <v>33.927956194536442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2.5829134049129476</v>
      </c>
      <c r="L29" s="12">
        <f>(SUMIFS(SANAYIAG2,KAYNAK,A29,SEBEP,B29,SÜRE,"Uzun",BİLDİRİM,"Bildirimli",İL,$B$10,İLÇE,$B$11)/VLOOKUP($B$11,ABONE2,12,FALSE))</f>
        <v>5.0416678787412534</v>
      </c>
      <c r="M29" s="12">
        <f>(SUMIFS(SANAYIOG2,KAYNAK,A29,SEBEP,B29,SÜRE,"Uzun",BİLDİRİM,"Bildirimli",İL,$B$10,İLÇE,$B$11)/VLOOKUP($B$11,ABONE2,13,FALSE))</f>
        <v>89.227621789234036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29.96314159953695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1.150360471391316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0.16329084279097825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0.16297685630320657</v>
      </c>
      <c r="F31" s="12">
        <f>(SUMIFS(TARIMSALAG2,KAYNAK,A31,SEBEP,B31,SÜRE,"Uzun",BİLDİRİM,"Bildirimli",İL,$B$10,İLÇE,$B$11)/VLOOKUP($B$11,ABONE2,6,FALSE))</f>
        <v>0.18688040997889055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0.16262775658694226</v>
      </c>
      <c r="I31" s="12">
        <f>(SUMIFS(TICARETHANEAG2,KAYNAK,A31,SEBEP,B31,SÜRE,"Uzun",BİLDİRİM,"Bildirimli",İL,$B$10,İLÇE,$B$11)/VLOOKUP($B$11,ABONE2,9,FALSE))</f>
        <v>0.54008875737855599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0.51714173431439803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0.22106568117885855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0.68259029829128348</v>
      </c>
      <c r="D33" s="12">
        <f t="shared" ref="D33:O33" si="14">SUM(D28:D32)</f>
        <v>11.843414771907154</v>
      </c>
      <c r="E33" s="12">
        <f t="shared" si="14"/>
        <v>0.70405107353875096</v>
      </c>
      <c r="F33" s="12">
        <f t="shared" si="14"/>
        <v>3.027301148422314</v>
      </c>
      <c r="G33" s="12">
        <f t="shared" si="14"/>
        <v>10.472170600687573</v>
      </c>
      <c r="H33" s="12">
        <f t="shared" si="14"/>
        <v>3.9934689687652187</v>
      </c>
      <c r="I33" s="12">
        <f t="shared" si="14"/>
        <v>1.7321350709048631</v>
      </c>
      <c r="J33" s="12">
        <f t="shared" si="14"/>
        <v>33.927956194536442</v>
      </c>
      <c r="K33" s="12">
        <f t="shared" si="14"/>
        <v>3.1000551392273454</v>
      </c>
      <c r="L33" s="12">
        <f t="shared" si="14"/>
        <v>5.0416678787412534</v>
      </c>
      <c r="M33" s="12">
        <f t="shared" si="14"/>
        <v>89.227621789234036</v>
      </c>
      <c r="N33" s="12">
        <f t="shared" si="14"/>
        <v>29.96314159953695</v>
      </c>
      <c r="O33" s="12">
        <f t="shared" si="14"/>
        <v>1.3714261525701745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0.1827264477744826</v>
      </c>
      <c r="D17" s="12">
        <f t="shared" si="1"/>
        <v>1.1575461782835808</v>
      </c>
      <c r="E17" s="12">
        <f t="shared" si="2"/>
        <v>0.18709676494393954</v>
      </c>
      <c r="F17" s="12">
        <f t="shared" si="3"/>
        <v>1.4327082111759126</v>
      </c>
      <c r="G17" s="12">
        <f t="shared" si="4"/>
        <v>39.380499895424542</v>
      </c>
      <c r="H17" s="12">
        <f t="shared" si="5"/>
        <v>10.756088064633548</v>
      </c>
      <c r="I17" s="12">
        <f t="shared" si="6"/>
        <v>0.6007094314906718</v>
      </c>
      <c r="J17" s="12">
        <f t="shared" si="7"/>
        <v>6.8112193276038751</v>
      </c>
      <c r="K17" s="12">
        <f t="shared" si="8"/>
        <v>0.97995667936939057</v>
      </c>
      <c r="L17" s="12">
        <f t="shared" si="9"/>
        <v>0</v>
      </c>
      <c r="M17" s="12">
        <f t="shared" si="10"/>
        <v>114.249780819344</v>
      </c>
      <c r="N17" s="12">
        <f t="shared" si="11"/>
        <v>96.672891462521847</v>
      </c>
      <c r="O17" s="17">
        <f t="shared" si="12"/>
        <v>0.47895179611974725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1.3139362724397764E-4</v>
      </c>
      <c r="D20" s="12">
        <f t="shared" si="1"/>
        <v>2.3039680230860865E-2</v>
      </c>
      <c r="E20" s="12">
        <f t="shared" si="2"/>
        <v>2.3409618355594436E-4</v>
      </c>
      <c r="F20" s="12">
        <f t="shared" si="3"/>
        <v>0</v>
      </c>
      <c r="G20" s="12">
        <f t="shared" si="4"/>
        <v>1.5521570341757596E-2</v>
      </c>
      <c r="H20" s="12">
        <f t="shared" si="5"/>
        <v>3.8134892650007889E-3</v>
      </c>
      <c r="I20" s="12">
        <f t="shared" si="6"/>
        <v>1.2833783456354391E-3</v>
      </c>
      <c r="J20" s="12">
        <f t="shared" si="7"/>
        <v>0.1181127742645518</v>
      </c>
      <c r="K20" s="12">
        <f t="shared" si="8"/>
        <v>8.4176117040447966E-3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1.4065764133907449E-3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7.4941601165753782E-2</v>
      </c>
      <c r="D21" s="12">
        <f t="shared" si="1"/>
        <v>0</v>
      </c>
      <c r="E21" s="12">
        <f t="shared" si="2"/>
        <v>7.4605622567833693E-2</v>
      </c>
      <c r="F21" s="12">
        <f t="shared" si="3"/>
        <v>8.8311593220310736E-2</v>
      </c>
      <c r="G21" s="12">
        <f t="shared" si="4"/>
        <v>0</v>
      </c>
      <c r="H21" s="12">
        <f t="shared" si="5"/>
        <v>6.6614348334286116E-2</v>
      </c>
      <c r="I21" s="12">
        <f t="shared" si="6"/>
        <v>0.45497159034555434</v>
      </c>
      <c r="J21" s="12">
        <f t="shared" si="7"/>
        <v>0</v>
      </c>
      <c r="K21" s="12">
        <f t="shared" si="8"/>
        <v>0.42718856988703413</v>
      </c>
      <c r="L21" s="12">
        <f t="shared" si="9"/>
        <v>3.5186475647864E-2</v>
      </c>
      <c r="M21" s="12">
        <f t="shared" si="10"/>
        <v>0</v>
      </c>
      <c r="N21" s="12">
        <f t="shared" si="11"/>
        <v>5.413303945825231E-3</v>
      </c>
      <c r="O21" s="17">
        <f t="shared" si="12"/>
        <v>0.12286159948436511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1.4958594444678141E-3</v>
      </c>
      <c r="D22" s="12">
        <f t="shared" si="1"/>
        <v>0</v>
      </c>
      <c r="E22" s="12">
        <f t="shared" si="2"/>
        <v>1.4891531991912256E-3</v>
      </c>
      <c r="F22" s="12">
        <f t="shared" si="3"/>
        <v>5.6781460585365135E-3</v>
      </c>
      <c r="G22" s="12">
        <f t="shared" si="4"/>
        <v>0</v>
      </c>
      <c r="H22" s="12">
        <f t="shared" si="5"/>
        <v>4.2830843113960768E-3</v>
      </c>
      <c r="I22" s="12">
        <f t="shared" si="6"/>
        <v>3.7458317963610772E-2</v>
      </c>
      <c r="J22" s="12">
        <f t="shared" si="7"/>
        <v>0</v>
      </c>
      <c r="K22" s="12">
        <f t="shared" si="8"/>
        <v>3.5170910933351306E-2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6.1500157760450806E-3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0.25929530201194823</v>
      </c>
      <c r="D25" s="12">
        <f t="shared" ref="D25:O25" si="13">SUM(D15:D24)</f>
        <v>1.1805858585144415</v>
      </c>
      <c r="E25" s="12">
        <f t="shared" si="13"/>
        <v>0.26342563689452042</v>
      </c>
      <c r="F25" s="12">
        <f t="shared" si="13"/>
        <v>1.5266979504547598</v>
      </c>
      <c r="G25" s="12">
        <f t="shared" si="13"/>
        <v>39.396021465766303</v>
      </c>
      <c r="H25" s="12">
        <f t="shared" si="13"/>
        <v>10.830798986544231</v>
      </c>
      <c r="I25" s="12">
        <f t="shared" si="13"/>
        <v>1.0944227181454724</v>
      </c>
      <c r="J25" s="12">
        <f t="shared" si="13"/>
        <v>6.9293321018684271</v>
      </c>
      <c r="K25" s="12">
        <f t="shared" si="13"/>
        <v>1.4507337718938209</v>
      </c>
      <c r="L25" s="12">
        <f t="shared" si="13"/>
        <v>3.5186475647864E-2</v>
      </c>
      <c r="M25" s="12">
        <f t="shared" si="13"/>
        <v>114.249780819344</v>
      </c>
      <c r="N25" s="12">
        <f t="shared" si="13"/>
        <v>96.678304766467676</v>
      </c>
      <c r="O25" s="12">
        <f t="shared" si="13"/>
        <v>0.60936998779354823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4.5118916501039781E-3</v>
      </c>
      <c r="D29" s="12">
        <f>(SUMIFS(MESKENOG2,KAYNAK,A29,SEBEP,B29,SÜRE,"Uzun",BİLDİRİM,"Bildirimli",İL,$B$10,İLÇE,$B$11)/VLOOKUP($B$11,ABONE2,4,FALSE))</f>
        <v>2.0214645668330355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1.35543049604404E-2</v>
      </c>
      <c r="F29" s="12">
        <f>(SUMIFS(TARIMSALAG2,KAYNAK,A29,SEBEP,B29,SÜRE,"Uzun",BİLDİRİM,"Bildirimli",İL,$B$10,İLÇE,$B$11)/VLOOKUP($B$11,ABONE2,6,FALSE))</f>
        <v>7.3290560030122795E-4</v>
      </c>
      <c r="G29" s="12">
        <f>(SUMIFS(TARIMSALOG2,KAYNAK,A29,SEBEP,B29,SÜRE,"Uzun",BİLDİRİM,"Bildirimli",İL,$B$10,İLÇE,$B$11)/VLOOKUP($B$11,ABONE2,7,FALSE))</f>
        <v>0.15263950378371782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3.8054785326399269E-2</v>
      </c>
      <c r="I29" s="12">
        <f>(SUMIFS(TICARETHANEAG2,KAYNAK,A29,SEBEP,B29,SÜRE,"Uzun",BİLDİRİM,"Bildirimli",İL,$B$10,İLÇE,$B$11)/VLOOKUP($B$11,ABONE2,9,FALSE))</f>
        <v>5.1143698908678722E-3</v>
      </c>
      <c r="J29" s="12">
        <f>(SUMIFS(TICARETHANEOG2,KAYNAK,A29,SEBEP,B29,SÜRE,"Uzun",BİLDİRİM,"Bildirimli",İL,$B$10,İLÇE,$B$11)/VLOOKUP($B$11,ABONE2,10,FALSE))</f>
        <v>4.2311792635666627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0.26318069730892202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4.8148809412399254E-2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1.8195614432758904E-2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1.8114039754204978E-2</v>
      </c>
      <c r="F31" s="12">
        <f>(SUMIFS(TARIMSALAG2,KAYNAK,A31,SEBEP,B31,SÜRE,"Uzun",BİLDİRİM,"Bildirimli",İL,$B$10,İLÇE,$B$11)/VLOOKUP($B$11,ABONE2,6,FALSE))</f>
        <v>4.9363911823653494E-3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3.7235709349738625E-3</v>
      </c>
      <c r="I31" s="12">
        <f>(SUMIFS(TICARETHANEAG2,KAYNAK,A31,SEBEP,B31,SÜRE,"Uzun",BİLDİRİM,"Bildirimli",İL,$B$10,İLÇE,$B$11)/VLOOKUP($B$11,ABONE2,9,FALSE))</f>
        <v>2.2975187466250303E-2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2.1572198539121117E-2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1.838322828240491E-2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2.2707506082862882E-2</v>
      </c>
      <c r="D33" s="12">
        <f t="shared" ref="D33:O33" si="14">SUM(D28:D32)</f>
        <v>2.0214645668330355</v>
      </c>
      <c r="E33" s="12">
        <f t="shared" si="14"/>
        <v>3.1668344714645379E-2</v>
      </c>
      <c r="F33" s="12">
        <f t="shared" si="14"/>
        <v>5.6692967826665773E-3</v>
      </c>
      <c r="G33" s="12">
        <f t="shared" si="14"/>
        <v>0.15263950378371782</v>
      </c>
      <c r="H33" s="12">
        <f t="shared" si="14"/>
        <v>4.1778356261373134E-2</v>
      </c>
      <c r="I33" s="12">
        <f t="shared" si="14"/>
        <v>2.8089557357118176E-2</v>
      </c>
      <c r="J33" s="12">
        <f t="shared" si="14"/>
        <v>4.2311792635666627</v>
      </c>
      <c r="K33" s="12">
        <f t="shared" si="14"/>
        <v>0.28475289584804314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6.6532037694804161E-2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0.1520152482889062</v>
      </c>
      <c r="D17" s="12">
        <f t="shared" si="1"/>
        <v>0.13026109773216946</v>
      </c>
      <c r="E17" s="12">
        <f t="shared" si="2"/>
        <v>0.15200159648435224</v>
      </c>
      <c r="F17" s="12">
        <f t="shared" si="3"/>
        <v>3.0140653871273799</v>
      </c>
      <c r="G17" s="12">
        <f t="shared" si="4"/>
        <v>3.9407889790356725</v>
      </c>
      <c r="H17" s="12">
        <f t="shared" si="5"/>
        <v>3.078068557573101</v>
      </c>
      <c r="I17" s="12">
        <f t="shared" si="6"/>
        <v>0.680032579236721</v>
      </c>
      <c r="J17" s="12">
        <f t="shared" si="7"/>
        <v>5.3538182417555173</v>
      </c>
      <c r="K17" s="12">
        <f t="shared" si="8"/>
        <v>0.86778152337629588</v>
      </c>
      <c r="L17" s="12">
        <f t="shared" si="9"/>
        <v>0.1162871277669465</v>
      </c>
      <c r="M17" s="12">
        <f t="shared" si="10"/>
        <v>195.79204983947395</v>
      </c>
      <c r="N17" s="12">
        <f t="shared" si="11"/>
        <v>164.48392780560084</v>
      </c>
      <c r="O17" s="17">
        <f t="shared" si="12"/>
        <v>0.80076479901073583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1.3311858971784626E-2</v>
      </c>
      <c r="D21" s="12">
        <f t="shared" si="1"/>
        <v>0</v>
      </c>
      <c r="E21" s="12">
        <f t="shared" si="2"/>
        <v>1.3303505122414194E-2</v>
      </c>
      <c r="F21" s="12">
        <f t="shared" si="3"/>
        <v>9.7022312954177334E-2</v>
      </c>
      <c r="G21" s="12">
        <f t="shared" si="4"/>
        <v>0</v>
      </c>
      <c r="H21" s="12">
        <f t="shared" si="5"/>
        <v>9.0321571020698196E-2</v>
      </c>
      <c r="I21" s="12">
        <f t="shared" si="6"/>
        <v>6.0034077385474574E-2</v>
      </c>
      <c r="J21" s="12">
        <f t="shared" si="7"/>
        <v>0</v>
      </c>
      <c r="K21" s="12">
        <f t="shared" si="8"/>
        <v>5.7622470295336417E-2</v>
      </c>
      <c r="L21" s="12">
        <f t="shared" si="9"/>
        <v>0.14559938131181932</v>
      </c>
      <c r="M21" s="12">
        <f t="shared" si="10"/>
        <v>0</v>
      </c>
      <c r="N21" s="12">
        <f t="shared" si="11"/>
        <v>2.3295901009891092E-2</v>
      </c>
      <c r="O21" s="17">
        <f t="shared" si="12"/>
        <v>2.829108791064875E-2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0.16532710726069083</v>
      </c>
      <c r="D25" s="12">
        <f t="shared" ref="D25:O25" si="13">SUM(D15:D24)</f>
        <v>0.13026109773216946</v>
      </c>
      <c r="E25" s="12">
        <f t="shared" si="13"/>
        <v>0.16530510160676642</v>
      </c>
      <c r="F25" s="12">
        <f t="shared" si="13"/>
        <v>3.1110877000815571</v>
      </c>
      <c r="G25" s="12">
        <f t="shared" si="13"/>
        <v>3.9407889790356725</v>
      </c>
      <c r="H25" s="12">
        <f t="shared" si="13"/>
        <v>3.1683901285937992</v>
      </c>
      <c r="I25" s="12">
        <f t="shared" si="13"/>
        <v>0.74006665662219562</v>
      </c>
      <c r="J25" s="12">
        <f t="shared" si="13"/>
        <v>5.3538182417555173</v>
      </c>
      <c r="K25" s="12">
        <f t="shared" si="13"/>
        <v>0.92540399367163229</v>
      </c>
      <c r="L25" s="12">
        <f t="shared" si="13"/>
        <v>0.26188650907876582</v>
      </c>
      <c r="M25" s="12">
        <f t="shared" si="13"/>
        <v>195.79204983947395</v>
      </c>
      <c r="N25" s="12">
        <f t="shared" si="13"/>
        <v>164.50722370661074</v>
      </c>
      <c r="O25" s="12">
        <f t="shared" si="13"/>
        <v>0.82905588692138454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7.2795756255583002E-2</v>
      </c>
      <c r="D29" s="12">
        <f>(SUMIFS(MESKENOG2,KAYNAK,A29,SEBEP,B29,SÜRE,"Uzun",BİLDİRİM,"Bildirimli",İL,$B$10,İLÇE,$B$11)/VLOOKUP($B$11,ABONE2,4,FALSE))</f>
        <v>0.17018405612189838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7.2856872226631827E-2</v>
      </c>
      <c r="F29" s="12">
        <f>(SUMIFS(TARIMSALAG2,KAYNAK,A29,SEBEP,B29,SÜRE,"Uzun",BİLDİRİM,"Bildirimli",İL,$B$10,İLÇE,$B$11)/VLOOKUP($B$11,ABONE2,6,FALSE))</f>
        <v>0.20731596499286864</v>
      </c>
      <c r="G29" s="12">
        <f>(SUMIFS(TARIMSALOG2,KAYNAK,A29,SEBEP,B29,SÜRE,"Uzun",BİLDİRİM,"Bildirimli",İL,$B$10,İLÇE,$B$11)/VLOOKUP($B$11,ABONE2,7,FALSE))</f>
        <v>0.42915604097231042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0.22263711179281867</v>
      </c>
      <c r="I29" s="12">
        <f>(SUMIFS(TICARETHANEAG2,KAYNAK,A29,SEBEP,B29,SÜRE,"Uzun",BİLDİRİM,"Bildirimli",İL,$B$10,İLÇE,$B$11)/VLOOKUP($B$11,ABONE2,9,FALSE))</f>
        <v>0.14222158750725414</v>
      </c>
      <c r="J29" s="12">
        <f>(SUMIFS(TICARETHANEOG2,KAYNAK,A29,SEBEP,B29,SÜRE,"Uzun",BİLDİRİM,"Bildirimli",İL,$B$10,İLÇE,$B$11)/VLOOKUP($B$11,ABONE2,10,FALSE))</f>
        <v>6.217278827061488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0.3862605025693332</v>
      </c>
      <c r="L29" s="12">
        <f>(SUMIFS(SANAYIAG2,KAYNAK,A29,SEBEP,B29,SÜRE,"Uzun",BİLDİRİM,"Bildirimli",İL,$B$10,İLÇE,$B$11)/VLOOKUP($B$11,ABONE2,12,FALSE))</f>
        <v>0.47041735561128528</v>
      </c>
      <c r="M29" s="12">
        <f>(SUMIFS(SANAYIOG2,KAYNAK,A29,SEBEP,B29,SÜRE,"Uzun",BİLDİRİM,"Bildirimli",İL,$B$10,İLÇE,$B$11)/VLOOKUP($B$11,ABONE2,13,FALSE))</f>
        <v>156.0715282452519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131.1753505029094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0.32787946610372537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7.2795756255583002E-2</v>
      </c>
      <c r="D33" s="12">
        <f t="shared" ref="D33:O33" si="14">SUM(D28:D32)</f>
        <v>0.17018405612189838</v>
      </c>
      <c r="E33" s="12">
        <f t="shared" si="14"/>
        <v>7.2856872226631827E-2</v>
      </c>
      <c r="F33" s="12">
        <f t="shared" si="14"/>
        <v>0.20731596499286864</v>
      </c>
      <c r="G33" s="12">
        <f t="shared" si="14"/>
        <v>0.42915604097231042</v>
      </c>
      <c r="H33" s="12">
        <f t="shared" si="14"/>
        <v>0.22263711179281867</v>
      </c>
      <c r="I33" s="12">
        <f t="shared" si="14"/>
        <v>0.14222158750725414</v>
      </c>
      <c r="J33" s="12">
        <f t="shared" si="14"/>
        <v>6.217278827061488</v>
      </c>
      <c r="K33" s="12">
        <f t="shared" si="14"/>
        <v>0.3862605025693332</v>
      </c>
      <c r="L33" s="12">
        <f t="shared" si="14"/>
        <v>0.47041735561128528</v>
      </c>
      <c r="M33" s="12">
        <f t="shared" si="14"/>
        <v>156.0715282452519</v>
      </c>
      <c r="N33" s="12">
        <f t="shared" si="14"/>
        <v>131.1753505029094</v>
      </c>
      <c r="O33" s="12">
        <f t="shared" si="14"/>
        <v>0.32787946610372537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2.1835244435861674E-3</v>
      </c>
      <c r="D15" s="12">
        <f t="shared" ref="D15:D24" si="1">(SUMIFS(MESKENOG2,KAYNAK,A15,SEBEP,B15,SÜRE,"Uzun",BİLDİRİM,"Bildirimsiz",İL,$B$10,İLÇE,$B$11)/VLOOKUP($B$11,ABONE2,4,FALSE))</f>
        <v>2.4690805027082617E-2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2.2009626784208593E-3</v>
      </c>
      <c r="F15" s="12">
        <f t="shared" ref="F15:F24" si="3">(SUMIFS(TARIMSALAG2,KAYNAK,A15,SEBEP,B15,SÜRE,"Uzun",BİLDİRİM,"Bildirimsiz",İL,$B$10,İLÇE,$B$11)/VLOOKUP($B$11,ABONE2,6,FALSE))</f>
        <v>0.13459412446125399</v>
      </c>
      <c r="G15" s="12">
        <f t="shared" ref="G15:G24" si="4">(SUMIFS(TARIMSALOG2,KAYNAK,A15,SEBEP,B15,SÜRE,"Uzun",BİLDİRİM,"Bildirimsiz",İL,$B$10,İLÇE,$B$11)/VLOOKUP($B$11,ABONE2,7,FALSE))</f>
        <v>0.27003762022878652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0.16923186152508304</v>
      </c>
      <c r="I15" s="12">
        <f t="shared" ref="I15:I24" si="6">(SUMIFS(TICARETHANEAG2,KAYNAK,A15,SEBEP,B15,SÜRE,"Uzun",BİLDİRİM,"Bildirimsiz",İL,$B$10,İLÇE,$B$11)/VLOOKUP($B$11,ABONE2,9,FALSE))</f>
        <v>7.314463260421772E-3</v>
      </c>
      <c r="J15" s="12">
        <f t="shared" ref="J15:J24" si="7">(SUMIFS(TICARETHANEOG2,KAYNAK,A15,SEBEP,B15,SÜRE,"Uzun",BİLDİRİM,"Bildirimsiz",İL,$B$10,İLÇE,$B$11)/VLOOKUP($B$11,ABONE2,10,FALSE))</f>
        <v>7.1794833005815628E-2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1.0699198183837876E-2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0.57253398865835414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0.479576440684304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1.073953205882458E-2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0.19463278661466157</v>
      </c>
      <c r="D17" s="12">
        <f t="shared" si="1"/>
        <v>0.84609516990427658</v>
      </c>
      <c r="E17" s="12">
        <f t="shared" si="2"/>
        <v>0.19513752791308847</v>
      </c>
      <c r="F17" s="12">
        <f t="shared" si="3"/>
        <v>5.6251235688786183</v>
      </c>
      <c r="G17" s="12">
        <f t="shared" si="4"/>
        <v>10.678053721526291</v>
      </c>
      <c r="H17" s="12">
        <f t="shared" si="5"/>
        <v>6.9173381934162306</v>
      </c>
      <c r="I17" s="12">
        <f t="shared" si="6"/>
        <v>0.53817245209660969</v>
      </c>
      <c r="J17" s="12">
        <f t="shared" si="7"/>
        <v>9.357078077431316</v>
      </c>
      <c r="K17" s="12">
        <f t="shared" si="8"/>
        <v>1.001098734533342</v>
      </c>
      <c r="L17" s="12">
        <f t="shared" si="9"/>
        <v>21.361950679391679</v>
      </c>
      <c r="M17" s="12">
        <f t="shared" si="10"/>
        <v>136.20732084459593</v>
      </c>
      <c r="N17" s="12">
        <f t="shared" si="11"/>
        <v>117.5608400797657</v>
      </c>
      <c r="O17" s="17">
        <f t="shared" si="12"/>
        <v>1.0865811948881674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5.7549269674383443E-3</v>
      </c>
      <c r="D18" s="12">
        <f t="shared" si="1"/>
        <v>0</v>
      </c>
      <c r="E18" s="12">
        <f t="shared" si="2"/>
        <v>5.7504681538761105E-3</v>
      </c>
      <c r="F18" s="12">
        <f t="shared" si="3"/>
        <v>2.9063921939804189E-2</v>
      </c>
      <c r="G18" s="12">
        <f t="shared" si="4"/>
        <v>5.4785627931973634E-2</v>
      </c>
      <c r="H18" s="12">
        <f t="shared" si="5"/>
        <v>3.5641880400940212E-2</v>
      </c>
      <c r="I18" s="12">
        <f t="shared" si="6"/>
        <v>4.0522668240200288E-2</v>
      </c>
      <c r="J18" s="12">
        <f t="shared" si="7"/>
        <v>1.5802643706421009</v>
      </c>
      <c r="K18" s="12">
        <f t="shared" si="8"/>
        <v>0.12134753840980984</v>
      </c>
      <c r="L18" s="12">
        <f t="shared" si="9"/>
        <v>0</v>
      </c>
      <c r="M18" s="12">
        <f t="shared" si="10"/>
        <v>88.928380960831902</v>
      </c>
      <c r="N18" s="12">
        <f t="shared" si="11"/>
        <v>74.489824642468051</v>
      </c>
      <c r="O18" s="17">
        <f t="shared" si="12"/>
        <v>0.38209459404221219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3.6601005319456072E-2</v>
      </c>
      <c r="E20" s="12">
        <f t="shared" si="2"/>
        <v>2.8357798427878039E-5</v>
      </c>
      <c r="F20" s="12">
        <f t="shared" si="3"/>
        <v>2.305702641793124E-2</v>
      </c>
      <c r="G20" s="12">
        <f t="shared" si="4"/>
        <v>1.0250698671186731</v>
      </c>
      <c r="H20" s="12">
        <f t="shared" si="5"/>
        <v>0.279307480632009</v>
      </c>
      <c r="I20" s="12">
        <f t="shared" si="6"/>
        <v>1.2554239345364739E-3</v>
      </c>
      <c r="J20" s="12">
        <f t="shared" si="7"/>
        <v>2.0803447364836313E-2</v>
      </c>
      <c r="K20" s="12">
        <f t="shared" si="8"/>
        <v>2.2815482860181683E-3</v>
      </c>
      <c r="L20" s="12">
        <f t="shared" si="9"/>
        <v>6.7096303899743914E-2</v>
      </c>
      <c r="M20" s="12">
        <f t="shared" si="10"/>
        <v>3.3952602136468846</v>
      </c>
      <c r="N20" s="12">
        <f t="shared" si="11"/>
        <v>2.8548941175993785</v>
      </c>
      <c r="O20" s="17">
        <f t="shared" si="12"/>
        <v>2.2096478446643582E-2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4.565207196309503E-2</v>
      </c>
      <c r="D21" s="12">
        <f t="shared" si="1"/>
        <v>0</v>
      </c>
      <c r="E21" s="12">
        <f t="shared" si="2"/>
        <v>4.5616701561565207E-2</v>
      </c>
      <c r="F21" s="12">
        <f t="shared" si="3"/>
        <v>0.61603411015131915</v>
      </c>
      <c r="G21" s="12">
        <f t="shared" si="4"/>
        <v>0</v>
      </c>
      <c r="H21" s="12">
        <f t="shared" si="5"/>
        <v>0.4584921963897704</v>
      </c>
      <c r="I21" s="12">
        <f t="shared" si="6"/>
        <v>0.22582972467640175</v>
      </c>
      <c r="J21" s="12">
        <f t="shared" si="7"/>
        <v>0</v>
      </c>
      <c r="K21" s="12">
        <f t="shared" si="8"/>
        <v>0.21397536095491793</v>
      </c>
      <c r="L21" s="12">
        <f t="shared" si="9"/>
        <v>7.1274812949867687</v>
      </c>
      <c r="M21" s="12">
        <f t="shared" si="10"/>
        <v>0</v>
      </c>
      <c r="N21" s="12">
        <f t="shared" si="11"/>
        <v>1.1572294353484054</v>
      </c>
      <c r="O21" s="17">
        <f t="shared" si="12"/>
        <v>9.1459351228653077E-2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2.2691999186738396E-3</v>
      </c>
      <c r="D22" s="12">
        <f t="shared" si="1"/>
        <v>0</v>
      </c>
      <c r="E22" s="12">
        <f t="shared" si="2"/>
        <v>2.2674417835263304E-3</v>
      </c>
      <c r="F22" s="12">
        <f t="shared" si="3"/>
        <v>4.3188910363025426E-2</v>
      </c>
      <c r="G22" s="12">
        <f t="shared" si="4"/>
        <v>0</v>
      </c>
      <c r="H22" s="12">
        <f t="shared" si="5"/>
        <v>3.2143964182698333E-2</v>
      </c>
      <c r="I22" s="12">
        <f t="shared" si="6"/>
        <v>6.0788107001889255E-3</v>
      </c>
      <c r="J22" s="12">
        <f t="shared" si="7"/>
        <v>0</v>
      </c>
      <c r="K22" s="12">
        <f t="shared" si="8"/>
        <v>5.7597188129834441E-3</v>
      </c>
      <c r="L22" s="12">
        <f t="shared" si="9"/>
        <v>1.1739525364126389E-2</v>
      </c>
      <c r="M22" s="12">
        <f t="shared" si="10"/>
        <v>0</v>
      </c>
      <c r="N22" s="12">
        <f t="shared" si="11"/>
        <v>1.9060483986035465E-3</v>
      </c>
      <c r="O22" s="17">
        <f t="shared" si="12"/>
        <v>3.7205424174469215E-3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0.25049250990745497</v>
      </c>
      <c r="D25" s="12">
        <f t="shared" ref="D25:O25" si="13">SUM(D15:D24)</f>
        <v>0.90738698025081532</v>
      </c>
      <c r="E25" s="12">
        <f t="shared" si="13"/>
        <v>0.25100145988890488</v>
      </c>
      <c r="F25" s="12">
        <f t="shared" si="13"/>
        <v>6.4710616622119526</v>
      </c>
      <c r="G25" s="12">
        <f t="shared" si="13"/>
        <v>12.027946836805725</v>
      </c>
      <c r="H25" s="12">
        <f t="shared" si="13"/>
        <v>7.8921555765467328</v>
      </c>
      <c r="I25" s="12">
        <f t="shared" si="13"/>
        <v>0.81917354290835875</v>
      </c>
      <c r="J25" s="12">
        <f t="shared" si="13"/>
        <v>11.029940728444069</v>
      </c>
      <c r="K25" s="12">
        <f t="shared" si="13"/>
        <v>1.3551620991809092</v>
      </c>
      <c r="L25" s="12">
        <f t="shared" si="13"/>
        <v>28.568267803642321</v>
      </c>
      <c r="M25" s="12">
        <f t="shared" si="13"/>
        <v>229.10349600773307</v>
      </c>
      <c r="N25" s="12">
        <f t="shared" si="13"/>
        <v>196.54427076426444</v>
      </c>
      <c r="O25" s="12">
        <f t="shared" si="13"/>
        <v>1.5966916930819477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0.31874627162840863</v>
      </c>
      <c r="D29" s="12">
        <f>(SUMIFS(MESKENOG2,KAYNAK,A29,SEBEP,B29,SÜRE,"Uzun",BİLDİRİM,"Bildirimli",İL,$B$10,İLÇE,$B$11)/VLOOKUP($B$11,ABONE2,4,FALSE))</f>
        <v>7.6321413305232069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0.32441255814413267</v>
      </c>
      <c r="F29" s="12">
        <f>(SUMIFS(TARIMSALAG2,KAYNAK,A29,SEBEP,B29,SÜRE,"Uzun",BİLDİRİM,"Bildirimli",İL,$B$10,İLÇE,$B$11)/VLOOKUP($B$11,ABONE2,6,FALSE))</f>
        <v>4.3700852875007978</v>
      </c>
      <c r="G29" s="12">
        <f>(SUMIFS(TARIMSALOG2,KAYNAK,A29,SEBEP,B29,SÜRE,"Uzun",BİLDİRİM,"Bildirimli",İL,$B$10,İLÇE,$B$11)/VLOOKUP($B$11,ABONE2,7,FALSE))</f>
        <v>12.18469563405149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6.3685601268144651</v>
      </c>
      <c r="I29" s="12">
        <f>(SUMIFS(TICARETHANEAG2,KAYNAK,A29,SEBEP,B29,SÜRE,"Uzun",BİLDİRİM,"Bildirimli",İL,$B$10,İLÇE,$B$11)/VLOOKUP($B$11,ABONE2,9,FALSE))</f>
        <v>1.4335269947389722</v>
      </c>
      <c r="J29" s="12">
        <f>(SUMIFS(TICARETHANEOG2,KAYNAK,A29,SEBEP,B29,SÜRE,"Uzun",BİLDİRİM,"Bildirimli",İL,$B$10,İLÇE,$B$11)/VLOOKUP($B$11,ABONE2,10,FALSE))</f>
        <v>22.156850647367612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2.5213457770020469</v>
      </c>
      <c r="L29" s="12">
        <f>(SUMIFS(SANAYIAG2,KAYNAK,A29,SEBEP,B29,SÜRE,"Uzun",BİLDİRİM,"Bildirimli",İL,$B$10,İLÇE,$B$11)/VLOOKUP($B$11,ABONE2,12,FALSE))</f>
        <v>19.054361107659119</v>
      </c>
      <c r="M29" s="12">
        <f>(SUMIFS(SANAYIOG2,KAYNAK,A29,SEBEP,B29,SÜRE,"Uzun",BİLDİRİM,"Bildirimli",İL,$B$10,İLÇE,$B$11)/VLOOKUP($B$11,ABONE2,13,FALSE))</f>
        <v>109.73565367929355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95.012491785744047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1.3245771544305009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5.1016632879760049E-2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5.0977106113239669E-2</v>
      </c>
      <c r="F31" s="12">
        <f>(SUMIFS(TARIMSALAG2,KAYNAK,A31,SEBEP,B31,SÜRE,"Uzun",BİLDİRİM,"Bildirimli",İL,$B$10,İLÇE,$B$11)/VLOOKUP($B$11,ABONE2,6,FALSE))</f>
        <v>0.5933506703686805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0.44160972193545417</v>
      </c>
      <c r="I31" s="12">
        <f>(SUMIFS(TICARETHANEAG2,KAYNAK,A31,SEBEP,B31,SÜRE,"Uzun",BİLDİRİM,"Bildirimli",İL,$B$10,İLÇE,$B$11)/VLOOKUP($B$11,ABONE2,9,FALSE))</f>
        <v>0.22350290869959955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0.21177068533382618</v>
      </c>
      <c r="L31" s="12">
        <f>(SUMIFS(SANAYIAG2,KAYNAK,A31,SEBEP,B31,SÜRE,"Uzun",BİLDİRİM,"Bildirimli",İL,$B$10,İLÇE,$B$11)/VLOOKUP($B$11,ABONE2,12,FALSE))</f>
        <v>1.7531656570630586E-3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2.8464682254898368E-4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8.9339632885374887E-2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0.36976290450816868</v>
      </c>
      <c r="D33" s="12">
        <f t="shared" ref="D33:O33" si="14">SUM(D28:D32)</f>
        <v>7.6321413305232069</v>
      </c>
      <c r="E33" s="12">
        <f t="shared" si="14"/>
        <v>0.37538966425737236</v>
      </c>
      <c r="F33" s="12">
        <f t="shared" si="14"/>
        <v>4.9634359578694784</v>
      </c>
      <c r="G33" s="12">
        <f t="shared" si="14"/>
        <v>12.18469563405149</v>
      </c>
      <c r="H33" s="12">
        <f t="shared" si="14"/>
        <v>6.8101698487499194</v>
      </c>
      <c r="I33" s="12">
        <f t="shared" si="14"/>
        <v>1.6570299034385716</v>
      </c>
      <c r="J33" s="12">
        <f t="shared" si="14"/>
        <v>22.156850647367612</v>
      </c>
      <c r="K33" s="12">
        <f t="shared" si="14"/>
        <v>2.733116462335873</v>
      </c>
      <c r="L33" s="12">
        <f t="shared" si="14"/>
        <v>19.056114273316183</v>
      </c>
      <c r="M33" s="12">
        <f t="shared" si="14"/>
        <v>109.73565367929355</v>
      </c>
      <c r="N33" s="12">
        <f t="shared" si="14"/>
        <v>95.012776432566596</v>
      </c>
      <c r="O33" s="12">
        <f t="shared" si="14"/>
        <v>1.4139167873158758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0.27802383163177785</v>
      </c>
      <c r="D17" s="12">
        <f t="shared" si="1"/>
        <v>2.6296920088593327</v>
      </c>
      <c r="E17" s="12">
        <f t="shared" si="2"/>
        <v>0.29363808464481311</v>
      </c>
      <c r="F17" s="12">
        <f t="shared" si="3"/>
        <v>1.2775404268562838</v>
      </c>
      <c r="G17" s="12">
        <f t="shared" si="4"/>
        <v>9.1365943718784219</v>
      </c>
      <c r="H17" s="12">
        <f t="shared" si="5"/>
        <v>2.9845541077664337</v>
      </c>
      <c r="I17" s="12">
        <f t="shared" si="6"/>
        <v>0.66360858057991778</v>
      </c>
      <c r="J17" s="12">
        <f t="shared" si="7"/>
        <v>7.6732734429336276</v>
      </c>
      <c r="K17" s="12">
        <f t="shared" si="8"/>
        <v>1.5849322503494851</v>
      </c>
      <c r="L17" s="12">
        <f t="shared" si="9"/>
        <v>6.5560857836591913</v>
      </c>
      <c r="M17" s="12">
        <f t="shared" si="10"/>
        <v>153.5043679070244</v>
      </c>
      <c r="N17" s="12">
        <f t="shared" si="11"/>
        <v>135.55141036254088</v>
      </c>
      <c r="O17" s="17">
        <f t="shared" si="12"/>
        <v>1.1026746554837061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4.9946634269328266E-4</v>
      </c>
      <c r="D18" s="12">
        <f t="shared" si="1"/>
        <v>0</v>
      </c>
      <c r="E18" s="12">
        <f t="shared" si="2"/>
        <v>4.9615006111842943E-4</v>
      </c>
      <c r="F18" s="12">
        <f t="shared" si="3"/>
        <v>2.6671037693655242E-4</v>
      </c>
      <c r="G18" s="12">
        <f t="shared" si="4"/>
        <v>0</v>
      </c>
      <c r="H18" s="12">
        <f t="shared" si="5"/>
        <v>2.0877996120759976E-4</v>
      </c>
      <c r="I18" s="12">
        <f t="shared" si="6"/>
        <v>1.6947183015667113E-3</v>
      </c>
      <c r="J18" s="12">
        <f t="shared" si="7"/>
        <v>0</v>
      </c>
      <c r="K18" s="12">
        <f t="shared" si="8"/>
        <v>1.4719709783372228E-3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6.270133045457629E-4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4.3729395641637026E-2</v>
      </c>
      <c r="D21" s="12">
        <f t="shared" si="1"/>
        <v>0</v>
      </c>
      <c r="E21" s="12">
        <f t="shared" si="2"/>
        <v>4.3439047771020083E-2</v>
      </c>
      <c r="F21" s="12">
        <f t="shared" si="3"/>
        <v>0.31088584744448094</v>
      </c>
      <c r="G21" s="12">
        <f t="shared" si="4"/>
        <v>0</v>
      </c>
      <c r="H21" s="12">
        <f t="shared" si="5"/>
        <v>0.24336036683301276</v>
      </c>
      <c r="I21" s="12">
        <f t="shared" si="6"/>
        <v>0.16671687668813212</v>
      </c>
      <c r="J21" s="12">
        <f t="shared" si="7"/>
        <v>0</v>
      </c>
      <c r="K21" s="12">
        <f t="shared" si="8"/>
        <v>0.14480424496336031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7.3345648861538756E-2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6.4396803141009906E-3</v>
      </c>
      <c r="G22" s="12">
        <f t="shared" si="4"/>
        <v>0</v>
      </c>
      <c r="H22" s="12">
        <f t="shared" si="5"/>
        <v>5.0409594917530534E-3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3.5734165458300684E-4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0.32225269361610814</v>
      </c>
      <c r="D25" s="12">
        <f t="shared" ref="D25:O25" si="13">SUM(D15:D24)</f>
        <v>2.6296920088593327</v>
      </c>
      <c r="E25" s="12">
        <f t="shared" si="13"/>
        <v>0.33757328247695162</v>
      </c>
      <c r="F25" s="12">
        <f t="shared" si="13"/>
        <v>1.5951326649918021</v>
      </c>
      <c r="G25" s="12">
        <f t="shared" si="13"/>
        <v>9.1365943718784219</v>
      </c>
      <c r="H25" s="12">
        <f t="shared" si="13"/>
        <v>3.2331642140524068</v>
      </c>
      <c r="I25" s="12">
        <f t="shared" si="13"/>
        <v>0.8320201755696166</v>
      </c>
      <c r="J25" s="12">
        <f t="shared" si="13"/>
        <v>7.6732734429336276</v>
      </c>
      <c r="K25" s="12">
        <f t="shared" si="13"/>
        <v>1.7312084662911826</v>
      </c>
      <c r="L25" s="12">
        <f t="shared" si="13"/>
        <v>6.5560857836591913</v>
      </c>
      <c r="M25" s="12">
        <f t="shared" si="13"/>
        <v>153.5043679070244</v>
      </c>
      <c r="N25" s="12">
        <f t="shared" si="13"/>
        <v>135.55141036254088</v>
      </c>
      <c r="O25" s="12">
        <f t="shared" si="13"/>
        <v>1.1770046593043737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0.43445684671880974</v>
      </c>
      <c r="D29" s="12">
        <f>(SUMIFS(MESKENOG2,KAYNAK,A29,SEBEP,B29,SÜRE,"Uzun",BİLDİRİM,"Bildirimli",İL,$B$10,İLÇE,$B$11)/VLOOKUP($B$11,ABONE2,4,FALSE))</f>
        <v>0.57166884396040407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0.43536788632129308</v>
      </c>
      <c r="F29" s="12">
        <f>(SUMIFS(TARIMSALAG2,KAYNAK,A29,SEBEP,B29,SÜRE,"Uzun",BİLDİRİM,"Bildirimli",İL,$B$10,İLÇE,$B$11)/VLOOKUP($B$11,ABONE2,6,FALSE))</f>
        <v>1.5588540509725357</v>
      </c>
      <c r="G29" s="12">
        <f>(SUMIFS(TARIMSALOG2,KAYNAK,A29,SEBEP,B29,SÜRE,"Uzun",BİLDİRİM,"Bildirimli",İL,$B$10,İLÇE,$B$11)/VLOOKUP($B$11,ABONE2,7,FALSE))</f>
        <v>4.905741952443571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2.2858096713627489</v>
      </c>
      <c r="I29" s="12">
        <f>(SUMIFS(TICARETHANEAG2,KAYNAK,A29,SEBEP,B29,SÜRE,"Uzun",BİLDİRİM,"Bildirimli",İL,$B$10,İLÇE,$B$11)/VLOOKUP($B$11,ABONE2,9,FALSE))</f>
        <v>1.1873436280411742</v>
      </c>
      <c r="J29" s="12">
        <f>(SUMIFS(TICARETHANEOG2,KAYNAK,A29,SEBEP,B29,SÜRE,"Uzun",BİLDİRİM,"Bildirimli",İL,$B$10,İLÇE,$B$11)/VLOOKUP($B$11,ABONE2,10,FALSE))</f>
        <v>4.3468009821499489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1.6026106773406648</v>
      </c>
      <c r="L29" s="12">
        <f>(SUMIFS(SANAYIAG2,KAYNAK,A29,SEBEP,B29,SÜRE,"Uzun",BİLDİRİM,"Bildirimli",İL,$B$10,İLÇE,$B$11)/VLOOKUP($B$11,ABONE2,12,FALSE))</f>
        <v>4.2908680200016214</v>
      </c>
      <c r="M29" s="12">
        <f>(SUMIFS(SANAYIOG2,KAYNAK,A29,SEBEP,B29,SÜRE,"Uzun",BİLDİRİM,"Bildirimli",İL,$B$10,İLÇE,$B$11)/VLOOKUP($B$11,ABONE2,13,FALSE))</f>
        <v>133.9567598894927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118.11522558869515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1.1113248874721526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2.9387813658388464E-2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2.9192688868928163E-2</v>
      </c>
      <c r="F31" s="12">
        <f>(SUMIFS(TARIMSALAG2,KAYNAK,A31,SEBEP,B31,SÜRE,"Uzun",BİLDİRİM,"Bildirimli",İL,$B$10,İLÇE,$B$11)/VLOOKUP($B$11,ABONE2,6,FALSE))</f>
        <v>4.2251346841001873E-3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3.3074208269488112E-3</v>
      </c>
      <c r="I31" s="12">
        <f>(SUMIFS(TICARETHANEAG2,KAYNAK,A31,SEBEP,B31,SÜRE,"Uzun",BİLDİRİM,"Bildirimli",İL,$B$10,İLÇE,$B$11)/VLOOKUP($B$11,ABONE2,9,FALSE))</f>
        <v>0.10314542987678958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8.958838715932449E-2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3.6722623412943571E-2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0.46384466037719818</v>
      </c>
      <c r="D33" s="12">
        <f t="shared" ref="D33:O33" si="14">SUM(D28:D32)</f>
        <v>0.57166884396040407</v>
      </c>
      <c r="E33" s="12">
        <f t="shared" si="14"/>
        <v>0.46456057519022126</v>
      </c>
      <c r="F33" s="12">
        <f t="shared" si="14"/>
        <v>1.5630791856566359</v>
      </c>
      <c r="G33" s="12">
        <f t="shared" si="14"/>
        <v>4.905741952443571</v>
      </c>
      <c r="H33" s="12">
        <f t="shared" si="14"/>
        <v>2.2891170921896977</v>
      </c>
      <c r="I33" s="12">
        <f t="shared" si="14"/>
        <v>1.2904890579179638</v>
      </c>
      <c r="J33" s="12">
        <f t="shared" si="14"/>
        <v>4.3468009821499489</v>
      </c>
      <c r="K33" s="12">
        <f t="shared" si="14"/>
        <v>1.6921990644999894</v>
      </c>
      <c r="L33" s="12">
        <f t="shared" si="14"/>
        <v>4.2908680200016214</v>
      </c>
      <c r="M33" s="12">
        <f t="shared" si="14"/>
        <v>133.9567598894927</v>
      </c>
      <c r="N33" s="12">
        <f t="shared" si="14"/>
        <v>118.11522558869515</v>
      </c>
      <c r="O33" s="12">
        <f t="shared" si="14"/>
        <v>1.1480475108850963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0.40576757240660527</v>
      </c>
      <c r="D17" s="12">
        <f t="shared" si="1"/>
        <v>4.9678649638583696</v>
      </c>
      <c r="E17" s="12">
        <f t="shared" si="2"/>
        <v>0.41350247546769603</v>
      </c>
      <c r="F17" s="12">
        <f t="shared" si="3"/>
        <v>2.1188857236505432</v>
      </c>
      <c r="G17" s="12">
        <f t="shared" si="4"/>
        <v>22.392299879353008</v>
      </c>
      <c r="H17" s="12">
        <f t="shared" si="5"/>
        <v>3.6724775369068343</v>
      </c>
      <c r="I17" s="12">
        <f t="shared" si="6"/>
        <v>1.4554269992973219</v>
      </c>
      <c r="J17" s="12">
        <f t="shared" si="7"/>
        <v>26.421986847381</v>
      </c>
      <c r="K17" s="12">
        <f t="shared" si="8"/>
        <v>2.7091816911138458</v>
      </c>
      <c r="L17" s="12">
        <f t="shared" si="9"/>
        <v>73.216391556231613</v>
      </c>
      <c r="M17" s="12">
        <f t="shared" si="10"/>
        <v>197.55316522642417</v>
      </c>
      <c r="N17" s="12">
        <f t="shared" si="11"/>
        <v>139.77010028426</v>
      </c>
      <c r="O17" s="17">
        <f t="shared" si="12"/>
        <v>1.0960860466887257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0.11064779707818855</v>
      </c>
      <c r="D21" s="12">
        <f t="shared" si="1"/>
        <v>0</v>
      </c>
      <c r="E21" s="12">
        <f t="shared" si="2"/>
        <v>0.11046019696558974</v>
      </c>
      <c r="F21" s="12">
        <f t="shared" si="3"/>
        <v>0.90282285369015081</v>
      </c>
      <c r="G21" s="12">
        <f t="shared" si="4"/>
        <v>0</v>
      </c>
      <c r="H21" s="12">
        <f t="shared" si="5"/>
        <v>0.83363775326545619</v>
      </c>
      <c r="I21" s="12">
        <f t="shared" si="6"/>
        <v>0.38490298308660986</v>
      </c>
      <c r="J21" s="12">
        <f t="shared" si="7"/>
        <v>0</v>
      </c>
      <c r="K21" s="12">
        <f t="shared" si="8"/>
        <v>0.36557417191377006</v>
      </c>
      <c r="L21" s="12">
        <f t="shared" si="9"/>
        <v>0.37315773248114859</v>
      </c>
      <c r="M21" s="12">
        <f t="shared" si="10"/>
        <v>0</v>
      </c>
      <c r="N21" s="12">
        <f t="shared" si="11"/>
        <v>0.17341770140202756</v>
      </c>
      <c r="O21" s="17">
        <f t="shared" si="12"/>
        <v>0.15795751635682048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2.1347386376552929E-3</v>
      </c>
      <c r="D22" s="12">
        <f t="shared" si="1"/>
        <v>0</v>
      </c>
      <c r="E22" s="12">
        <f t="shared" si="2"/>
        <v>2.1311192505606711E-3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2.8742237487195143E-3</v>
      </c>
      <c r="J22" s="12">
        <f t="shared" si="7"/>
        <v>0</v>
      </c>
      <c r="K22" s="12">
        <f t="shared" si="8"/>
        <v>2.7298878236976225E-3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2.1596307365037903E-3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0.51855010812244917</v>
      </c>
      <c r="D25" s="12">
        <f t="shared" ref="D25:O25" si="13">SUM(D15:D24)</f>
        <v>4.9678649638583696</v>
      </c>
      <c r="E25" s="12">
        <f t="shared" si="13"/>
        <v>0.5260937916838464</v>
      </c>
      <c r="F25" s="12">
        <f t="shared" si="13"/>
        <v>3.0217085773406938</v>
      </c>
      <c r="G25" s="12">
        <f t="shared" si="13"/>
        <v>22.392299879353008</v>
      </c>
      <c r="H25" s="12">
        <f t="shared" si="13"/>
        <v>4.506115290172291</v>
      </c>
      <c r="I25" s="12">
        <f t="shared" si="13"/>
        <v>1.8432042061326512</v>
      </c>
      <c r="J25" s="12">
        <f t="shared" si="13"/>
        <v>26.421986847381</v>
      </c>
      <c r="K25" s="12">
        <f t="shared" si="13"/>
        <v>3.0774857508513134</v>
      </c>
      <c r="L25" s="12">
        <f t="shared" si="13"/>
        <v>73.58954928871276</v>
      </c>
      <c r="M25" s="12">
        <f t="shared" si="13"/>
        <v>197.55316522642417</v>
      </c>
      <c r="N25" s="12">
        <f t="shared" si="13"/>
        <v>139.94351798566203</v>
      </c>
      <c r="O25" s="12">
        <f t="shared" si="13"/>
        <v>1.2562031937820499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0.92478822747606848</v>
      </c>
      <c r="D29" s="12">
        <f>(SUMIFS(MESKENOG2,KAYNAK,A29,SEBEP,B29,SÜRE,"Uzun",BİLDİRİM,"Bildirimli",İL,$B$10,İLÇE,$B$11)/VLOOKUP($B$11,ABONE2,4,FALSE))</f>
        <v>5.0393556598847553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0.93176435654504375</v>
      </c>
      <c r="F29" s="12">
        <f>(SUMIFS(TARIMSALAG2,KAYNAK,A29,SEBEP,B29,SÜRE,"Uzun",BİLDİRİM,"Bildirimli",İL,$B$10,İLÇE,$B$11)/VLOOKUP($B$11,ABONE2,6,FALSE))</f>
        <v>2.6337246612999352</v>
      </c>
      <c r="G29" s="12">
        <f>(SUMIFS(TARIMSALOG2,KAYNAK,A29,SEBEP,B29,SÜRE,"Uzun",BİLDİRİM,"Bildirimli",İL,$B$10,İLÇE,$B$11)/VLOOKUP($B$11,ABONE2,7,FALSE))</f>
        <v>35.181295229948475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5.1279093500989248</v>
      </c>
      <c r="I29" s="12">
        <f>(SUMIFS(TICARETHANEAG2,KAYNAK,A29,SEBEP,B29,SÜRE,"Uzun",BİLDİRİM,"Bildirimli",İL,$B$10,İLÇE,$B$11)/VLOOKUP($B$11,ABONE2,9,FALSE))</f>
        <v>3.1111586221823258</v>
      </c>
      <c r="J29" s="12">
        <f>(SUMIFS(TICARETHANEOG2,KAYNAK,A29,SEBEP,B29,SÜRE,"Uzun",BİLDİRİM,"Bildirimli",İL,$B$10,İLÇE,$B$11)/VLOOKUP($B$11,ABONE2,10,FALSE))</f>
        <v>24.540297868065757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4.1872733946858407</v>
      </c>
      <c r="L29" s="12">
        <f>(SUMIFS(SANAYIAG2,KAYNAK,A29,SEBEP,B29,SÜRE,"Uzun",BİLDİRİM,"Bildirimli",İL,$B$10,İLÇE,$B$11)/VLOOKUP($B$11,ABONE2,12,FALSE))</f>
        <v>8.2712584033707497</v>
      </c>
      <c r="M29" s="12">
        <f>(SUMIFS(SANAYIOG2,KAYNAK,A29,SEBEP,B29,SÜRE,"Uzun",BİLDİRİM,"Bildirimli",İL,$B$10,İLÇE,$B$11)/VLOOKUP($B$11,ABONE2,13,FALSE))</f>
        <v>165.16983852999655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92.254315815548054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1.6451733401567783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5.5132959736811135E-2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5.5039483411681751E-2</v>
      </c>
      <c r="F31" s="12">
        <f>(SUMIFS(TARIMSALAG2,KAYNAK,A31,SEBEP,B31,SÜRE,"Uzun",BİLDİRİM,"Bildirimli",İL,$B$10,İLÇE,$B$11)/VLOOKUP($B$11,ABONE2,6,FALSE))</f>
        <v>2.2257121768286987E-2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2.0551514518304729E-2</v>
      </c>
      <c r="I31" s="12">
        <f>(SUMIFS(TICARETHANEAG2,KAYNAK,A31,SEBEP,B31,SÜRE,"Uzun",BİLDİRİM,"Bildirimli",İL,$B$10,İLÇE,$B$11)/VLOOKUP($B$11,ABONE2,9,FALSE))</f>
        <v>0.20684526140527332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0.1964580387144074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7.2325351270392219E-2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0.97992118721287957</v>
      </c>
      <c r="D33" s="12">
        <f t="shared" ref="D33:O33" si="14">SUM(D28:D32)</f>
        <v>5.0393556598847553</v>
      </c>
      <c r="E33" s="12">
        <f t="shared" si="14"/>
        <v>0.98680383995672549</v>
      </c>
      <c r="F33" s="12">
        <f t="shared" si="14"/>
        <v>2.6559817830682224</v>
      </c>
      <c r="G33" s="12">
        <f t="shared" si="14"/>
        <v>35.181295229948475</v>
      </c>
      <c r="H33" s="12">
        <f t="shared" si="14"/>
        <v>5.1484608646172294</v>
      </c>
      <c r="I33" s="12">
        <f t="shared" si="14"/>
        <v>3.3180038835875991</v>
      </c>
      <c r="J33" s="12">
        <f t="shared" si="14"/>
        <v>24.540297868065757</v>
      </c>
      <c r="K33" s="12">
        <f t="shared" si="14"/>
        <v>4.3837314334002482</v>
      </c>
      <c r="L33" s="12">
        <f t="shared" si="14"/>
        <v>8.2712584033707497</v>
      </c>
      <c r="M33" s="12">
        <f t="shared" si="14"/>
        <v>165.16983852999655</v>
      </c>
      <c r="N33" s="12">
        <f t="shared" si="14"/>
        <v>92.254315815548054</v>
      </c>
      <c r="O33" s="12">
        <f t="shared" si="14"/>
        <v>1.7174986914271706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0.78949223753417053</v>
      </c>
      <c r="D17" s="12">
        <f t="shared" si="1"/>
        <v>1.0694088934385566</v>
      </c>
      <c r="E17" s="12">
        <f t="shared" si="2"/>
        <v>0.78977482029701129</v>
      </c>
      <c r="F17" s="12">
        <f t="shared" si="3"/>
        <v>13.885333503768628</v>
      </c>
      <c r="G17" s="12">
        <f t="shared" si="4"/>
        <v>38.853205772997853</v>
      </c>
      <c r="H17" s="12">
        <f t="shared" si="5"/>
        <v>19.061806230624427</v>
      </c>
      <c r="I17" s="12">
        <f t="shared" si="6"/>
        <v>3.0154476845379308</v>
      </c>
      <c r="J17" s="12">
        <f t="shared" si="7"/>
        <v>32.0116282720996</v>
      </c>
      <c r="K17" s="12">
        <f t="shared" si="8"/>
        <v>4.2312266269402627</v>
      </c>
      <c r="L17" s="12">
        <f t="shared" si="9"/>
        <v>11.880053061742935</v>
      </c>
      <c r="M17" s="12">
        <f t="shared" si="10"/>
        <v>118.20956254481628</v>
      </c>
      <c r="N17" s="12">
        <f t="shared" si="11"/>
        <v>81.960866130132189</v>
      </c>
      <c r="O17" s="17">
        <f t="shared" si="12"/>
        <v>2.7650770469881745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4.6897158890794009E-2</v>
      </c>
      <c r="D18" s="12">
        <f t="shared" si="1"/>
        <v>0</v>
      </c>
      <c r="E18" s="12">
        <f t="shared" si="2"/>
        <v>4.6849815053086587E-2</v>
      </c>
      <c r="F18" s="12">
        <f t="shared" si="3"/>
        <v>5.2592506090847535E-2</v>
      </c>
      <c r="G18" s="12">
        <f t="shared" si="4"/>
        <v>0</v>
      </c>
      <c r="H18" s="12">
        <f t="shared" si="5"/>
        <v>4.1688746632265759E-2</v>
      </c>
      <c r="I18" s="12">
        <f t="shared" si="6"/>
        <v>0.13799041981558019</v>
      </c>
      <c r="J18" s="12">
        <f t="shared" si="7"/>
        <v>0.12205050595593657</v>
      </c>
      <c r="K18" s="12">
        <f t="shared" si="8"/>
        <v>0.13732207621923168</v>
      </c>
      <c r="L18" s="12">
        <f t="shared" si="9"/>
        <v>1.0598794385276744</v>
      </c>
      <c r="M18" s="12">
        <f t="shared" si="10"/>
        <v>0</v>
      </c>
      <c r="N18" s="12">
        <f t="shared" si="11"/>
        <v>0.36132253586170715</v>
      </c>
      <c r="O18" s="17">
        <f t="shared" si="12"/>
        <v>6.1581227416809478E-2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5.3126582770423043E-2</v>
      </c>
      <c r="D21" s="12">
        <f t="shared" si="1"/>
        <v>0</v>
      </c>
      <c r="E21" s="12">
        <f t="shared" si="2"/>
        <v>5.3072950175781439E-2</v>
      </c>
      <c r="F21" s="12">
        <f t="shared" si="3"/>
        <v>0.62614955048074528</v>
      </c>
      <c r="G21" s="12">
        <f t="shared" si="4"/>
        <v>0</v>
      </c>
      <c r="H21" s="12">
        <f t="shared" si="5"/>
        <v>0.4963328790380947</v>
      </c>
      <c r="I21" s="12">
        <f t="shared" si="6"/>
        <v>0.11188445015348066</v>
      </c>
      <c r="J21" s="12">
        <f t="shared" si="7"/>
        <v>0</v>
      </c>
      <c r="K21" s="12">
        <f t="shared" si="8"/>
        <v>0.10719325442623319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9.4675549451322505E-2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1.163256964367042E-4</v>
      </c>
      <c r="D22" s="12">
        <f t="shared" si="1"/>
        <v>0</v>
      </c>
      <c r="E22" s="12">
        <f t="shared" si="2"/>
        <v>1.1620826277923836E-4</v>
      </c>
      <c r="F22" s="12">
        <f t="shared" si="3"/>
        <v>5.6749148637455608E-2</v>
      </c>
      <c r="G22" s="12">
        <f t="shared" si="4"/>
        <v>0</v>
      </c>
      <c r="H22" s="12">
        <f t="shared" si="5"/>
        <v>4.4983611829735329E-2</v>
      </c>
      <c r="I22" s="12">
        <f t="shared" si="6"/>
        <v>2.7972298465240293E-3</v>
      </c>
      <c r="J22" s="12">
        <f t="shared" si="7"/>
        <v>0</v>
      </c>
      <c r="K22" s="12">
        <f t="shared" si="8"/>
        <v>2.6799449808778946E-3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3.8517629191317303E-3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0.88963230489182432</v>
      </c>
      <c r="D25" s="12">
        <f t="shared" ref="D25:O25" si="13">SUM(D15:D24)</f>
        <v>1.0694088934385566</v>
      </c>
      <c r="E25" s="12">
        <f t="shared" si="13"/>
        <v>0.88981379378865855</v>
      </c>
      <c r="F25" s="12">
        <f t="shared" si="13"/>
        <v>14.620824708977677</v>
      </c>
      <c r="G25" s="12">
        <f t="shared" si="13"/>
        <v>38.853205772997853</v>
      </c>
      <c r="H25" s="12">
        <f t="shared" si="13"/>
        <v>19.644811468124523</v>
      </c>
      <c r="I25" s="12">
        <f t="shared" si="13"/>
        <v>3.2681197843535159</v>
      </c>
      <c r="J25" s="12">
        <f t="shared" si="13"/>
        <v>32.13367877805554</v>
      </c>
      <c r="K25" s="12">
        <f t="shared" si="13"/>
        <v>4.4784219025666063</v>
      </c>
      <c r="L25" s="12">
        <f t="shared" si="13"/>
        <v>12.93993250027061</v>
      </c>
      <c r="M25" s="12">
        <f t="shared" si="13"/>
        <v>118.20956254481628</v>
      </c>
      <c r="N25" s="12">
        <f t="shared" si="13"/>
        <v>82.322188665993892</v>
      </c>
      <c r="O25" s="12">
        <f t="shared" si="13"/>
        <v>2.9251855867754384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1.0058127002575505</v>
      </c>
      <c r="D29" s="12">
        <f>(SUMIFS(MESKENOG2,KAYNAK,A29,SEBEP,B29,SÜRE,"Uzun",BİLDİRİM,"Bildirimli",İL,$B$10,İLÇE,$B$11)/VLOOKUP($B$11,ABONE2,4,FALSE))</f>
        <v>1.2251471312756756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1.0060341237712851</v>
      </c>
      <c r="F29" s="12">
        <f>(SUMIFS(TARIMSALAG2,KAYNAK,A29,SEBEP,B29,SÜRE,"Uzun",BİLDİRİM,"Bildirimli",İL,$B$10,İLÇE,$B$11)/VLOOKUP($B$11,ABONE2,6,FALSE))</f>
        <v>14.924371679497986</v>
      </c>
      <c r="G29" s="12">
        <f>(SUMIFS(TARIMSALOG2,KAYNAK,A29,SEBEP,B29,SÜRE,"Uzun",BİLDİRİM,"Bildirimli",İL,$B$10,İLÇE,$B$11)/VLOOKUP($B$11,ABONE2,7,FALSE))</f>
        <v>34.434837068955822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18.969385643353476</v>
      </c>
      <c r="I29" s="12">
        <f>(SUMIFS(TICARETHANEAG2,KAYNAK,A29,SEBEP,B29,SÜRE,"Uzun",BİLDİRİM,"Bildirimli",İL,$B$10,İLÇE,$B$11)/VLOOKUP($B$11,ABONE2,9,FALSE))</f>
        <v>4.3401251424976071</v>
      </c>
      <c r="J29" s="12">
        <f>(SUMIFS(TICARETHANEOG2,KAYNAK,A29,SEBEP,B29,SÜRE,"Uzun",BİLDİRİM,"Bildirimli",İL,$B$10,İLÇE,$B$11)/VLOOKUP($B$11,ABONE2,10,FALSE))</f>
        <v>59.576251941861848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6.6561170580445541</v>
      </c>
      <c r="L29" s="12">
        <f>(SUMIFS(SANAYIAG2,KAYNAK,A29,SEBEP,B29,SÜRE,"Uzun",BİLDİRİM,"Bildirimli",İL,$B$10,İLÇE,$B$11)/VLOOKUP($B$11,ABONE2,12,FALSE))</f>
        <v>21.111671382682044</v>
      </c>
      <c r="M29" s="12">
        <f>(SUMIFS(SANAYIOG2,KAYNAK,A29,SEBEP,B29,SÜRE,"Uzun",BİLDİRİM,"Bildirimli",İL,$B$10,İLÇE,$B$11)/VLOOKUP($B$11,ABONE2,13,FALSE))</f>
        <v>116.09049022299187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83.711347436522615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3.3229563631291126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7.750708325810772E-2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7.7428837947352475E-2</v>
      </c>
      <c r="F31" s="12">
        <f>(SUMIFS(TARIMSALAG2,KAYNAK,A31,SEBEP,B31,SÜRE,"Uzun",BİLDİRİM,"Bildirimli",İL,$B$10,İLÇE,$B$11)/VLOOKUP($B$11,ABONE2,6,FALSE))</f>
        <v>0.75972305984470601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0.60221321451854837</v>
      </c>
      <c r="I31" s="12">
        <f>(SUMIFS(TICARETHANEAG2,KAYNAK,A31,SEBEP,B31,SÜRE,"Uzun",BİLDİRİM,"Bildirimli",İL,$B$10,İLÇE,$B$11)/VLOOKUP($B$11,ABONE2,9,FALSE))</f>
        <v>0.18848715812611647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0.1805840925112854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0.13310062603678446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1.0833197835156583</v>
      </c>
      <c r="D33" s="12">
        <f t="shared" ref="D33:O33" si="14">SUM(D28:D32)</f>
        <v>1.2251471312756756</v>
      </c>
      <c r="E33" s="12">
        <f t="shared" si="14"/>
        <v>1.0834629617186375</v>
      </c>
      <c r="F33" s="12">
        <f t="shared" si="14"/>
        <v>15.684094739342692</v>
      </c>
      <c r="G33" s="12">
        <f t="shared" si="14"/>
        <v>34.434837068955822</v>
      </c>
      <c r="H33" s="12">
        <f t="shared" si="14"/>
        <v>19.571598857872026</v>
      </c>
      <c r="I33" s="12">
        <f t="shared" si="14"/>
        <v>4.5286123006237231</v>
      </c>
      <c r="J33" s="12">
        <f t="shared" si="14"/>
        <v>59.576251941861848</v>
      </c>
      <c r="K33" s="12">
        <f t="shared" si="14"/>
        <v>6.8367011505558395</v>
      </c>
      <c r="L33" s="12">
        <f t="shared" si="14"/>
        <v>21.111671382682044</v>
      </c>
      <c r="M33" s="12">
        <f t="shared" si="14"/>
        <v>116.09049022299187</v>
      </c>
      <c r="N33" s="12">
        <f t="shared" si="14"/>
        <v>83.711347436522615</v>
      </c>
      <c r="O33" s="12">
        <f t="shared" si="14"/>
        <v>3.456056989165897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4.8381703220379433E-3</v>
      </c>
      <c r="D15" s="12">
        <f t="shared" ref="D15:D24" si="1">(SUMIFS(MESKENOG2,KAYNAK,A15,SEBEP,B15,SÜRE,"Uzun",BİLDİRİM,"Bildirimsiz",İL,$B$10)/VLOOKUP($B$10,ABONE2,4,FALSE))</f>
        <v>9.1350758556859582E-4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4.834914250270517E-3</v>
      </c>
      <c r="F15" s="12">
        <f t="shared" ref="F15:F24" si="3">(SUMIFS(TARIMSALAG2,KAYNAK,A15,SEBEP,B15,SÜRE,"Uzun",BİLDİRİM,"Bildirimsiz",İL,$B$10)/VLOOKUP($B$10,ABONE2,6,FALSE))</f>
        <v>6.8102329384723027E-3</v>
      </c>
      <c r="G15" s="12">
        <f t="shared" ref="G15:G24" si="4">(SUMIFS(TARIMSALOG2,KAYNAK,A15,SEBEP,B15,SÜRE,"Uzun",BİLDİRİM,"Bildirimsiz",İL,$B$10)/VLOOKUP($B$10,ABONE2,7,FALSE))</f>
        <v>3.3048082346840216E-2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1.0055696936816554E-2</v>
      </c>
      <c r="I15" s="12">
        <f t="shared" ref="I15:I24" si="6">(SUMIFS(TICARETHANEAG2,KAYNAK,A15,SEBEP,B15,SÜRE,"Uzun",BİLDİRİM,"Bildirimsiz",İL,$B$10)/VLOOKUP($B$10,ABONE2,9,FALSE))</f>
        <v>1.7550121427976233E-2</v>
      </c>
      <c r="J15" s="12">
        <f t="shared" ref="J15:J24" si="7">(SUMIFS(TICARETHANEOG2,KAYNAK,A15,SEBEP,B15,SÜRE,"Uzun",BİLDİRİM,"Bildirimsiz",İL,$B$10)/VLOOKUP($B$10,ABONE2,10,FALSE))</f>
        <v>0.25901414938638923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2.301360896261281E-2</v>
      </c>
      <c r="L15" s="12">
        <f t="shared" ref="L15:L24" si="9">(SUMIFS(SANAYIAG2,KAYNAK,A15,SEBEP,B15,SÜRE,"Uzun",BİLDİRİM,"Bildirimsiz",İL,$B$10)/VLOOKUP($B$10,ABONE2,12,FALSE))</f>
        <v>9.5150285425041156E-2</v>
      </c>
      <c r="M15" s="12">
        <f t="shared" ref="M15:M24" si="10">(SUMIFS(SANAYIOG2,KAYNAK,A15,SEBEP,B15,SÜRE,"Uzun",BİLDİRİM,"Bildirimsiz",İL,$B$10)/VLOOKUP($B$10,ABONE2,13,FALSE))</f>
        <v>0.70178635206481776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0.37774363551867185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8.4001612862733589E-3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0.16985329413021796</v>
      </c>
      <c r="D17" s="12">
        <f t="shared" si="1"/>
        <v>4.3523750523800739</v>
      </c>
      <c r="E17" s="12">
        <f t="shared" si="2"/>
        <v>0.17332329701406685</v>
      </c>
      <c r="F17" s="12">
        <f t="shared" si="3"/>
        <v>3.7878250378684206</v>
      </c>
      <c r="G17" s="12">
        <f t="shared" si="4"/>
        <v>18.104925889586312</v>
      </c>
      <c r="H17" s="12">
        <f t="shared" si="5"/>
        <v>5.5587642124829051</v>
      </c>
      <c r="I17" s="12">
        <f t="shared" si="6"/>
        <v>0.60890215618822696</v>
      </c>
      <c r="J17" s="12">
        <f t="shared" si="7"/>
        <v>17.593347096890188</v>
      </c>
      <c r="K17" s="12">
        <f t="shared" si="8"/>
        <v>0.9932008196406078</v>
      </c>
      <c r="L17" s="12">
        <f t="shared" si="9"/>
        <v>18.354748792869454</v>
      </c>
      <c r="M17" s="12">
        <f t="shared" si="10"/>
        <v>126.91808128346963</v>
      </c>
      <c r="N17" s="12">
        <f t="shared" si="11"/>
        <v>68.927534541964903</v>
      </c>
      <c r="O17" s="17">
        <f t="shared" si="12"/>
        <v>0.49964201239368999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1.3316994848031083E-2</v>
      </c>
      <c r="D18" s="12">
        <f t="shared" si="1"/>
        <v>0.10343522012915353</v>
      </c>
      <c r="E18" s="12">
        <f t="shared" si="2"/>
        <v>1.3391760867118976E-2</v>
      </c>
      <c r="F18" s="12">
        <f t="shared" si="3"/>
        <v>2.9188436171326437E-2</v>
      </c>
      <c r="G18" s="12">
        <f t="shared" si="4"/>
        <v>3.875025389820707E-2</v>
      </c>
      <c r="H18" s="12">
        <f t="shared" si="5"/>
        <v>3.0371175454120852E-2</v>
      </c>
      <c r="I18" s="12">
        <f t="shared" si="6"/>
        <v>5.2155890789469167E-2</v>
      </c>
      <c r="J18" s="12">
        <f t="shared" si="7"/>
        <v>0.72325262738064722</v>
      </c>
      <c r="K18" s="12">
        <f t="shared" si="8"/>
        <v>6.7340465841504119E-2</v>
      </c>
      <c r="L18" s="12">
        <f t="shared" si="9"/>
        <v>0.91555361321626216</v>
      </c>
      <c r="M18" s="12">
        <f t="shared" si="10"/>
        <v>30.958432262484266</v>
      </c>
      <c r="N18" s="12">
        <f t="shared" si="11"/>
        <v>14.91062939395518</v>
      </c>
      <c r="O18" s="17">
        <f t="shared" si="12"/>
        <v>4.1001110270722077E-2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1.1577770765797024E-2</v>
      </c>
      <c r="D20" s="12">
        <f t="shared" si="1"/>
        <v>0.50302103487402317</v>
      </c>
      <c r="E20" s="12">
        <f t="shared" si="2"/>
        <v>1.1985493580469775E-2</v>
      </c>
      <c r="F20" s="12">
        <f t="shared" si="3"/>
        <v>5.4794916828878361E-2</v>
      </c>
      <c r="G20" s="12">
        <f t="shared" si="4"/>
        <v>0.28999855828129156</v>
      </c>
      <c r="H20" s="12">
        <f t="shared" si="5"/>
        <v>8.3888191156835518E-2</v>
      </c>
      <c r="I20" s="12">
        <f t="shared" si="6"/>
        <v>2.1360285498428343E-2</v>
      </c>
      <c r="J20" s="12">
        <f t="shared" si="7"/>
        <v>0.99578753984414536</v>
      </c>
      <c r="K20" s="12">
        <f t="shared" si="8"/>
        <v>4.3408170653582288E-2</v>
      </c>
      <c r="L20" s="12">
        <f t="shared" si="9"/>
        <v>3.9988996943895122E-3</v>
      </c>
      <c r="M20" s="12">
        <f t="shared" si="10"/>
        <v>1.9503568500209711</v>
      </c>
      <c r="N20" s="12">
        <f t="shared" si="11"/>
        <v>0.91068388581930837</v>
      </c>
      <c r="O20" s="17">
        <f t="shared" si="12"/>
        <v>1.9700698785411423E-2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5.541795637120827E-2</v>
      </c>
      <c r="D21" s="12">
        <f t="shared" si="1"/>
        <v>1.293197458984882E-2</v>
      </c>
      <c r="E21" s="12">
        <f t="shared" si="2"/>
        <v>5.5382708143506008E-2</v>
      </c>
      <c r="F21" s="12">
        <f t="shared" si="3"/>
        <v>0.7907744227751301</v>
      </c>
      <c r="G21" s="12">
        <f t="shared" si="4"/>
        <v>0</v>
      </c>
      <c r="H21" s="12">
        <f t="shared" si="5"/>
        <v>0.69296038779139235</v>
      </c>
      <c r="I21" s="12">
        <f t="shared" si="6"/>
        <v>0.22574327336345149</v>
      </c>
      <c r="J21" s="12">
        <f t="shared" si="7"/>
        <v>0</v>
      </c>
      <c r="K21" s="12">
        <f t="shared" si="8"/>
        <v>0.22063549159373094</v>
      </c>
      <c r="L21" s="12">
        <f t="shared" si="9"/>
        <v>3.3428484452975189</v>
      </c>
      <c r="M21" s="12">
        <f t="shared" si="10"/>
        <v>0</v>
      </c>
      <c r="N21" s="12">
        <f t="shared" si="11"/>
        <v>1.7856269199692885</v>
      </c>
      <c r="O21" s="17">
        <f t="shared" si="12"/>
        <v>9.7377337722789434E-2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3.29491609693641E-3</v>
      </c>
      <c r="D22" s="12">
        <f t="shared" si="1"/>
        <v>0</v>
      </c>
      <c r="E22" s="12">
        <f t="shared" si="2"/>
        <v>3.2921824905096514E-3</v>
      </c>
      <c r="F22" s="12">
        <f t="shared" si="3"/>
        <v>1.9837425185005645E-2</v>
      </c>
      <c r="G22" s="12">
        <f t="shared" si="4"/>
        <v>0</v>
      </c>
      <c r="H22" s="12">
        <f t="shared" si="5"/>
        <v>1.7383655127264159E-2</v>
      </c>
      <c r="I22" s="12">
        <f t="shared" si="6"/>
        <v>1.0970823316162419E-2</v>
      </c>
      <c r="J22" s="12">
        <f t="shared" si="7"/>
        <v>0</v>
      </c>
      <c r="K22" s="12">
        <f t="shared" si="8"/>
        <v>1.0722591904886215E-2</v>
      </c>
      <c r="L22" s="12">
        <f t="shared" si="9"/>
        <v>4.5668901472389709E-2</v>
      </c>
      <c r="M22" s="12">
        <f t="shared" si="10"/>
        <v>0</v>
      </c>
      <c r="N22" s="12">
        <f t="shared" si="11"/>
        <v>2.4394650612784893E-2</v>
      </c>
      <c r="O22" s="17">
        <f t="shared" si="12"/>
        <v>4.8232451995288174E-3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6.1528293052169043E-7</v>
      </c>
      <c r="D24" s="12">
        <f t="shared" si="1"/>
        <v>0</v>
      </c>
      <c r="E24" s="12">
        <f t="shared" si="2"/>
        <v>6.1477246490627981E-7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5.0035287769910315E-7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0.25829971781715916</v>
      </c>
      <c r="D25" s="12">
        <f t="shared" ref="D25:O25" si="13">SUM(D15:D24)</f>
        <v>4.9726767895586681</v>
      </c>
      <c r="E25" s="12">
        <f t="shared" si="13"/>
        <v>0.26221097111840669</v>
      </c>
      <c r="F25" s="12">
        <f t="shared" si="13"/>
        <v>4.6892304717672335</v>
      </c>
      <c r="G25" s="12">
        <f t="shared" si="13"/>
        <v>18.466722784112651</v>
      </c>
      <c r="H25" s="12">
        <f t="shared" si="13"/>
        <v>6.3934233189493339</v>
      </c>
      <c r="I25" s="12">
        <f t="shared" si="13"/>
        <v>0.93668255058371452</v>
      </c>
      <c r="J25" s="12">
        <f t="shared" si="13"/>
        <v>19.571401413501366</v>
      </c>
      <c r="K25" s="12">
        <f t="shared" si="13"/>
        <v>1.3583211485969242</v>
      </c>
      <c r="L25" s="12">
        <f t="shared" si="13"/>
        <v>22.757968937975058</v>
      </c>
      <c r="M25" s="12">
        <f t="shared" si="13"/>
        <v>160.52865674803968</v>
      </c>
      <c r="N25" s="12">
        <f t="shared" si="13"/>
        <v>86.936613027840139</v>
      </c>
      <c r="O25" s="12">
        <f t="shared" si="13"/>
        <v>0.67094506601129289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7.1658627842299946E-3</v>
      </c>
      <c r="D28" s="12">
        <f>(SUMIFS(MESKENOG2,KAYNAK,A28,SEBEP,B28,SÜRE,"Uzun",BİLDİRİM,"Bildirimli",İL,$B$10)/VLOOKUP($B$10,ABONE2,4,FALSE))</f>
        <v>1.050989734051405E-2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7.1686371414777733E-3</v>
      </c>
      <c r="F28" s="12">
        <f>(SUMIFS(TARIMSALAG2,KAYNAK,A28,SEBEP,B28,SÜRE,"Uzun",BİLDİRİM,"Bildirimli",İL,$B$10)/VLOOKUP($B$10,ABONE2,6,FALSE))</f>
        <v>9.2427419984287291E-3</v>
      </c>
      <c r="G28" s="12">
        <f>(SUMIFS(TARIMSALOG2,KAYNAK,A28,SEBEP,B28,SÜRE,"Uzun",BİLDİRİM,"Bildirimli",İL,$B$10)/VLOOKUP($B$10,ABONE2,7,FALSE))</f>
        <v>0.1646855869182991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2.8470086021020573E-2</v>
      </c>
      <c r="I28" s="12">
        <f>(SUMIFS(TICARETHANEAG2,KAYNAK,A28,SEBEP,B28,SÜRE,"Uzun",BİLDİRİM,"Bildirimli",İL,$B$10)/VLOOKUP($B$10,ABONE2,9,FALSE))</f>
        <v>2.7063996383230652E-2</v>
      </c>
      <c r="J28" s="12">
        <f>(SUMIFS(TICARETHANEOG2,KAYNAK,A28,SEBEP,B28,SÜRE,"Uzun",BİLDİRİM,"Bildirimli",İL,$B$10)/VLOOKUP($B$10,ABONE2,10,FALSE))</f>
        <v>1.0226396814882468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4.9590396656381611E-2</v>
      </c>
      <c r="L28" s="12">
        <f>(SUMIFS(SANAYIAG2,KAYNAK,A28,SEBEP,B28,SÜRE,"Uzun",BİLDİRİM,"Bildirimli",İL,$B$10)/VLOOKUP($B$10,ABONE2,12,FALSE))</f>
        <v>1.1197654260191945</v>
      </c>
      <c r="M28" s="12">
        <f>(SUMIFS(SANAYIOG2,KAYNAK,A28,SEBEP,B28,SÜRE,"Uzun",BİLDİRİM,"Bildirimli",İL,$B$10)/VLOOKUP($B$10,ABONE2,13,FALSE))</f>
        <v>3.2578865098707572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2.1157807195678817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1.7194760442782037E-2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0.33210658065869864</v>
      </c>
      <c r="D29" s="12">
        <f>(SUMIFS(MESKENOG2,KAYNAK,A29,SEBEP,B29,SÜRE,"Uzun",BİLDİRİM,"Bildirimli",İL,$B$10)/VLOOKUP($B$10,ABONE2,4,FALSE))</f>
        <v>7.0095589835322523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0.33764648706780015</v>
      </c>
      <c r="F29" s="12">
        <f>(SUMIFS(TARIMSALAG2,KAYNAK,A29,SEBEP,B29,SÜRE,"Uzun",BİLDİRİM,"Bildirimli",İL,$B$10)/VLOOKUP($B$10,ABONE2,6,FALSE))</f>
        <v>4.413062280660486</v>
      </c>
      <c r="G29" s="12">
        <f>(SUMIFS(TARIMSALOG2,KAYNAK,A29,SEBEP,B29,SÜRE,"Uzun",BİLDİRİM,"Bildirimli",İL,$B$10)/VLOOKUP($B$10,ABONE2,7,FALSE))</f>
        <v>14.861769265499772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5.7055044248603437</v>
      </c>
      <c r="I29" s="12">
        <f>(SUMIFS(TICARETHANEAG2,KAYNAK,A29,SEBEP,B29,SÜRE,"Uzun",BİLDİRİM,"Bildirimli",İL,$B$10)/VLOOKUP($B$10,ABONE2,9,FALSE))</f>
        <v>1.2330151020778166</v>
      </c>
      <c r="J29" s="12">
        <f>(SUMIFS(TICARETHANEOG2,KAYNAK,A29,SEBEP,B29,SÜRE,"Uzun",BİLDİRİM,"Bildirimli",İL,$B$10)/VLOOKUP($B$10,ABONE2,10,FALSE))</f>
        <v>23.387923746695023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1.734303299058136</v>
      </c>
      <c r="L29" s="12">
        <f>(SUMIFS(SANAYIAG2,KAYNAK,A29,SEBEP,B29,SÜRE,"Uzun",BİLDİRİM,"Bildirimli",İL,$B$10)/VLOOKUP($B$10,ABONE2,12,FALSE))</f>
        <v>17.266842885719758</v>
      </c>
      <c r="M29" s="12">
        <f>(SUMIFS(SANAYIOG2,KAYNAK,A29,SEBEP,B29,SÜRE,"Uzun",BİLDİRİM,"Bildirimli",İL,$B$10)/VLOOKUP($B$10,ABONE2,13,FALSE))</f>
        <v>112.98529021941349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61.856009579383112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0.74996866256727179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4.9856381820623026E-2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4.9815018786861259E-2</v>
      </c>
      <c r="F31" s="12">
        <f>(SUMIFS(TARIMSALAG2,KAYNAK,A31,SEBEP,B31,SÜRE,"Uzun",BİLDİRİM,"Bildirimli",İL,$B$10)/VLOOKUP($B$10,ABONE2,6,FALSE))</f>
        <v>0.32205622312361532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0.28221980736703012</v>
      </c>
      <c r="I31" s="12">
        <f>(SUMIFS(TICARETHANEAG2,KAYNAK,A31,SEBEP,B31,SÜRE,"Uzun",BİLDİRİM,"Bildirimli",İL,$B$10)/VLOOKUP($B$10,ABONE2,9,FALSE))</f>
        <v>0.17837745734752813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0.17434139854854944</v>
      </c>
      <c r="L31" s="12">
        <f>(SUMIFS(SANAYIAG2,KAYNAK,A31,SEBEP,B31,SÜRE,"Uzun",BİLDİRİM,"Bildirimli",İL,$B$10)/VLOOKUP($B$10,ABONE2,12,FALSE))</f>
        <v>3.2232121434115903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1.7217215994772392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7.7025128601560813E-2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0.38912882526355164</v>
      </c>
      <c r="D33" s="12">
        <f t="shared" ref="D33:O33" si="14">SUM(D28:D32)</f>
        <v>7.020068880872766</v>
      </c>
      <c r="E33" s="12">
        <f t="shared" si="14"/>
        <v>0.39463014299613919</v>
      </c>
      <c r="F33" s="12">
        <f t="shared" si="14"/>
        <v>4.7443612457825299</v>
      </c>
      <c r="G33" s="12">
        <f t="shared" si="14"/>
        <v>15.026454852418071</v>
      </c>
      <c r="H33" s="12">
        <f t="shared" si="14"/>
        <v>6.0161943182483952</v>
      </c>
      <c r="I33" s="12">
        <f t="shared" si="14"/>
        <v>1.4384565558085753</v>
      </c>
      <c r="J33" s="12">
        <f t="shared" si="14"/>
        <v>24.41056342818327</v>
      </c>
      <c r="K33" s="12">
        <f t="shared" si="14"/>
        <v>1.9582350942630669</v>
      </c>
      <c r="L33" s="12">
        <f t="shared" si="14"/>
        <v>21.609820455150544</v>
      </c>
      <c r="M33" s="12">
        <f t="shared" si="14"/>
        <v>116.24317672928424</v>
      </c>
      <c r="N33" s="12">
        <f t="shared" si="14"/>
        <v>65.693511898428227</v>
      </c>
      <c r="O33" s="12">
        <f t="shared" si="14"/>
        <v>0.84418855161161466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0.19891045861263279</v>
      </c>
      <c r="D17" s="12">
        <f t="shared" si="1"/>
        <v>2.4707496229933188</v>
      </c>
      <c r="E17" s="12">
        <f t="shared" si="2"/>
        <v>0.20530172391500345</v>
      </c>
      <c r="F17" s="12">
        <f t="shared" si="3"/>
        <v>4.0468976275244906</v>
      </c>
      <c r="G17" s="12">
        <f t="shared" si="4"/>
        <v>25.074928830507961</v>
      </c>
      <c r="H17" s="12">
        <f t="shared" si="5"/>
        <v>9.3203335776476894</v>
      </c>
      <c r="I17" s="12">
        <f t="shared" si="6"/>
        <v>0.68421707590552716</v>
      </c>
      <c r="J17" s="12">
        <f t="shared" si="7"/>
        <v>13.135533624343147</v>
      </c>
      <c r="K17" s="12">
        <f t="shared" si="8"/>
        <v>1.0992609608534478</v>
      </c>
      <c r="L17" s="12">
        <f t="shared" si="9"/>
        <v>6.4911300239837324</v>
      </c>
      <c r="M17" s="12">
        <f t="shared" si="10"/>
        <v>18.231686991376076</v>
      </c>
      <c r="N17" s="12">
        <f t="shared" si="11"/>
        <v>9.2865007305057201</v>
      </c>
      <c r="O17" s="17">
        <f t="shared" si="12"/>
        <v>0.51498672680668944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8.2050069539223018E-4</v>
      </c>
      <c r="D18" s="12">
        <f t="shared" si="1"/>
        <v>6.4582071853840767E-3</v>
      </c>
      <c r="E18" s="12">
        <f t="shared" si="2"/>
        <v>8.3636100735417205E-4</v>
      </c>
      <c r="F18" s="12">
        <f t="shared" si="3"/>
        <v>0.17575923705465671</v>
      </c>
      <c r="G18" s="12">
        <f t="shared" si="4"/>
        <v>0.54307791873902445</v>
      </c>
      <c r="H18" s="12">
        <f t="shared" si="5"/>
        <v>0.26787587519581457</v>
      </c>
      <c r="I18" s="12">
        <f t="shared" si="6"/>
        <v>1.0439172125979248E-2</v>
      </c>
      <c r="J18" s="12">
        <f t="shared" si="7"/>
        <v>0.49002107965056391</v>
      </c>
      <c r="K18" s="12">
        <f t="shared" si="8"/>
        <v>2.642523571013207E-2</v>
      </c>
      <c r="L18" s="12">
        <f t="shared" si="9"/>
        <v>0</v>
      </c>
      <c r="M18" s="12">
        <f t="shared" si="10"/>
        <v>0.81720173692426668</v>
      </c>
      <c r="N18" s="12">
        <f t="shared" si="11"/>
        <v>0.19457184212482539</v>
      </c>
      <c r="O18" s="17">
        <f t="shared" si="12"/>
        <v>9.7812599989441865E-3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3.5675560554865239E-2</v>
      </c>
      <c r="D21" s="12">
        <f t="shared" si="1"/>
        <v>0</v>
      </c>
      <c r="E21" s="12">
        <f t="shared" si="2"/>
        <v>3.5575196067848792E-2</v>
      </c>
      <c r="F21" s="12">
        <f t="shared" si="3"/>
        <v>0.33134130716045807</v>
      </c>
      <c r="G21" s="12">
        <f t="shared" si="4"/>
        <v>0</v>
      </c>
      <c r="H21" s="12">
        <f t="shared" si="5"/>
        <v>0.24824711997412444</v>
      </c>
      <c r="I21" s="12">
        <f t="shared" si="6"/>
        <v>0.10430103107363757</v>
      </c>
      <c r="J21" s="12">
        <f t="shared" si="7"/>
        <v>0</v>
      </c>
      <c r="K21" s="12">
        <f t="shared" si="8"/>
        <v>0.10082433003784966</v>
      </c>
      <c r="L21" s="12">
        <f t="shared" si="9"/>
        <v>1.4977479032677974</v>
      </c>
      <c r="M21" s="12">
        <f t="shared" si="10"/>
        <v>0</v>
      </c>
      <c r="N21" s="12">
        <f t="shared" si="11"/>
        <v>1.1411412596326076</v>
      </c>
      <c r="O21" s="17">
        <f t="shared" si="12"/>
        <v>4.9275067689124402E-2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5.0706603833788105E-6</v>
      </c>
      <c r="D22" s="12">
        <f t="shared" si="1"/>
        <v>0</v>
      </c>
      <c r="E22" s="12">
        <f t="shared" si="2"/>
        <v>5.056395317314053E-6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4.280686904365888E-6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0.23541159052327362</v>
      </c>
      <c r="D25" s="12">
        <f t="shared" ref="D25:O25" si="13">SUM(D15:D24)</f>
        <v>2.4772078301787031</v>
      </c>
      <c r="E25" s="12">
        <f t="shared" si="13"/>
        <v>0.24171833738552373</v>
      </c>
      <c r="F25" s="12">
        <f t="shared" si="13"/>
        <v>4.5539981717396056</v>
      </c>
      <c r="G25" s="12">
        <f t="shared" si="13"/>
        <v>25.618006749246984</v>
      </c>
      <c r="H25" s="12">
        <f t="shared" si="13"/>
        <v>9.8364565728176281</v>
      </c>
      <c r="I25" s="12">
        <f t="shared" si="13"/>
        <v>0.79895727910514391</v>
      </c>
      <c r="J25" s="12">
        <f t="shared" si="13"/>
        <v>13.625554703993711</v>
      </c>
      <c r="K25" s="12">
        <f t="shared" si="13"/>
        <v>1.2265105266014296</v>
      </c>
      <c r="L25" s="12">
        <f t="shared" si="13"/>
        <v>7.9888779272515293</v>
      </c>
      <c r="M25" s="12">
        <f t="shared" si="13"/>
        <v>19.048888728300344</v>
      </c>
      <c r="N25" s="12">
        <f t="shared" si="13"/>
        <v>10.622213832263153</v>
      </c>
      <c r="O25" s="12">
        <f t="shared" si="13"/>
        <v>0.5740473351816624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6.0533597811009587E-2</v>
      </c>
      <c r="D29" s="12">
        <f>(SUMIFS(MESKENOG2,KAYNAK,A29,SEBEP,B29,SÜRE,"Uzun",BİLDİRİM,"Bildirimli",İL,$B$10,İLÇE,$B$11)/VLOOKUP($B$11,ABONE2,4,FALSE))</f>
        <v>0.89495999904516721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6.2881052943047397E-2</v>
      </c>
      <c r="F29" s="12">
        <f>(SUMIFS(TARIMSALAG2,KAYNAK,A29,SEBEP,B29,SÜRE,"Uzun",BİLDİRİM,"Bildirimli",İL,$B$10,İLÇE,$B$11)/VLOOKUP($B$11,ABONE2,6,FALSE))</f>
        <v>1.4727542777264411</v>
      </c>
      <c r="G29" s="12">
        <f>(SUMIFS(TARIMSALOG2,KAYNAK,A29,SEBEP,B29,SÜRE,"Uzun",BİLDİRİM,"Bildirimli",İL,$B$10,İLÇE,$B$11)/VLOOKUP($B$11,ABONE2,7,FALSE))</f>
        <v>5.9457269906497414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2.5944919658892376</v>
      </c>
      <c r="I29" s="12">
        <f>(SUMIFS(TICARETHANEAG2,KAYNAK,A29,SEBEP,B29,SÜRE,"Uzun",BİLDİRİM,"Bildirimli",İL,$B$10,İLÇE,$B$11)/VLOOKUP($B$11,ABONE2,9,FALSE))</f>
        <v>0.32583900916205061</v>
      </c>
      <c r="J29" s="12">
        <f>(SUMIFS(TICARETHANEOG2,KAYNAK,A29,SEBEP,B29,SÜRE,"Uzun",BİLDİRİM,"Bildirimli",İL,$B$10,İLÇE,$B$11)/VLOOKUP($B$11,ABONE2,10,FALSE))</f>
        <v>6.7663026963666546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0.54052113206887076</v>
      </c>
      <c r="L29" s="12">
        <f>(SUMIFS(SANAYIAG2,KAYNAK,A29,SEBEP,B29,SÜRE,"Uzun",BİLDİRİM,"Bildirimli",İL,$B$10,İLÇE,$B$11)/VLOOKUP($B$11,ABONE2,12,FALSE))</f>
        <v>2.2562604657980376</v>
      </c>
      <c r="M29" s="12">
        <f>(SUMIFS(SANAYIOG2,KAYNAK,A29,SEBEP,B29,SÜRE,"Uzun",BİLDİRİM,"Bildirimli",İL,$B$10,İLÇE,$B$11)/VLOOKUP($B$11,ABONE2,13,FALSE))</f>
        <v>73.841678016971599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19.300407501791742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0.1904108847864944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3.0714274105534973E-2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3.0627866987700238E-2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0.14339772599381323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0.13861780179401945</v>
      </c>
      <c r="L31" s="12">
        <f>(SUMIFS(SANAYIAG2,KAYNAK,A31,SEBEP,B31,SÜRE,"Uzun",BİLDİRİM,"Bildirimli",İL,$B$10,İLÇE,$B$11)/VLOOKUP($B$11,ABONE2,12,FALSE))</f>
        <v>0.42740177290523823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0.32563944602303863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4.450225565825057E-2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9.1247871916544557E-2</v>
      </c>
      <c r="D33" s="12">
        <f t="shared" ref="D33:O33" si="14">SUM(D28:D32)</f>
        <v>0.89495999904516721</v>
      </c>
      <c r="E33" s="12">
        <f t="shared" si="14"/>
        <v>9.3508919930747642E-2</v>
      </c>
      <c r="F33" s="12">
        <f t="shared" si="14"/>
        <v>1.4727542777264411</v>
      </c>
      <c r="G33" s="12">
        <f t="shared" si="14"/>
        <v>5.9457269906497414</v>
      </c>
      <c r="H33" s="12">
        <f t="shared" si="14"/>
        <v>2.5944919658892376</v>
      </c>
      <c r="I33" s="12">
        <f t="shared" si="14"/>
        <v>0.46923673515586384</v>
      </c>
      <c r="J33" s="12">
        <f t="shared" si="14"/>
        <v>6.7663026963666546</v>
      </c>
      <c r="K33" s="12">
        <f t="shared" si="14"/>
        <v>0.67913893386289015</v>
      </c>
      <c r="L33" s="12">
        <f t="shared" si="14"/>
        <v>2.6836622387032758</v>
      </c>
      <c r="M33" s="12">
        <f t="shared" si="14"/>
        <v>73.841678016971599</v>
      </c>
      <c r="N33" s="12">
        <f t="shared" si="14"/>
        <v>19.626046947814782</v>
      </c>
      <c r="O33" s="12">
        <f t="shared" si="14"/>
        <v>0.23491314044474498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0.28111791414023141</v>
      </c>
      <c r="D17" s="12">
        <f t="shared" si="1"/>
        <v>0</v>
      </c>
      <c r="E17" s="12">
        <f t="shared" si="2"/>
        <v>0.28110350448755111</v>
      </c>
      <c r="F17" s="12">
        <f t="shared" si="3"/>
        <v>3.4454346772413613</v>
      </c>
      <c r="G17" s="12">
        <f t="shared" si="4"/>
        <v>16.940622408013773</v>
      </c>
      <c r="H17" s="12">
        <f t="shared" si="5"/>
        <v>3.5387671743547973</v>
      </c>
      <c r="I17" s="12">
        <f t="shared" si="6"/>
        <v>1.4484147036739214</v>
      </c>
      <c r="J17" s="12">
        <f t="shared" si="7"/>
        <v>7.9152105660935428</v>
      </c>
      <c r="K17" s="12">
        <f t="shared" si="8"/>
        <v>1.6193308854796393</v>
      </c>
      <c r="L17" s="12">
        <f t="shared" si="9"/>
        <v>2.0280278905821043</v>
      </c>
      <c r="M17" s="12">
        <f t="shared" si="10"/>
        <v>55.417095588861848</v>
      </c>
      <c r="N17" s="12">
        <f t="shared" si="11"/>
        <v>44.739282049205897</v>
      </c>
      <c r="O17" s="17">
        <f t="shared" si="12"/>
        <v>0.97084844343931098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2.6190509931588424E-3</v>
      </c>
      <c r="D18" s="12">
        <f t="shared" si="1"/>
        <v>0</v>
      </c>
      <c r="E18" s="12">
        <f t="shared" si="2"/>
        <v>2.6189167448122763E-3</v>
      </c>
      <c r="F18" s="12">
        <f t="shared" si="3"/>
        <v>8.390883553951874E-3</v>
      </c>
      <c r="G18" s="12">
        <f t="shared" si="4"/>
        <v>0</v>
      </c>
      <c r="H18" s="12">
        <f t="shared" si="5"/>
        <v>8.3328523408482107E-3</v>
      </c>
      <c r="I18" s="12">
        <f t="shared" si="6"/>
        <v>1.4323119522133306E-2</v>
      </c>
      <c r="J18" s="12">
        <f t="shared" si="7"/>
        <v>0</v>
      </c>
      <c r="K18" s="12">
        <f t="shared" si="8"/>
        <v>1.3944562203740702E-2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5.2780770157880514E-3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7.9678068520197785E-3</v>
      </c>
      <c r="D20" s="12">
        <f t="shared" si="1"/>
        <v>0</v>
      </c>
      <c r="E20" s="12">
        <f t="shared" si="2"/>
        <v>7.9673984350403324E-3</v>
      </c>
      <c r="F20" s="12">
        <f t="shared" si="3"/>
        <v>4.3318134997263981E-2</v>
      </c>
      <c r="G20" s="12">
        <f t="shared" si="4"/>
        <v>0.14943898522444443</v>
      </c>
      <c r="H20" s="12">
        <f t="shared" si="5"/>
        <v>4.4052065057749099E-2</v>
      </c>
      <c r="I20" s="12">
        <f t="shared" si="6"/>
        <v>5.1182371821409806E-2</v>
      </c>
      <c r="J20" s="12">
        <f t="shared" si="7"/>
        <v>0.11753921996733822</v>
      </c>
      <c r="K20" s="12">
        <f t="shared" si="8"/>
        <v>5.2936170667554364E-2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2.0391904199724854E-2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7.217691145270444E-2</v>
      </c>
      <c r="D21" s="12">
        <f t="shared" si="1"/>
        <v>0</v>
      </c>
      <c r="E21" s="12">
        <f t="shared" si="2"/>
        <v>7.2173211780171109E-2</v>
      </c>
      <c r="F21" s="12">
        <f t="shared" si="3"/>
        <v>0.84426549878730139</v>
      </c>
      <c r="G21" s="12">
        <f t="shared" si="4"/>
        <v>0</v>
      </c>
      <c r="H21" s="12">
        <f t="shared" si="5"/>
        <v>0.83842657243810648</v>
      </c>
      <c r="I21" s="12">
        <f t="shared" si="6"/>
        <v>0.365069393612938</v>
      </c>
      <c r="J21" s="12">
        <f t="shared" si="7"/>
        <v>0</v>
      </c>
      <c r="K21" s="12">
        <f t="shared" si="8"/>
        <v>0.35542067913703279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0.22546689904469738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5.0851223455482286E-4</v>
      </c>
      <c r="D22" s="12">
        <f t="shared" si="1"/>
        <v>0</v>
      </c>
      <c r="E22" s="12">
        <f t="shared" si="2"/>
        <v>5.0848616903457296E-4</v>
      </c>
      <c r="F22" s="12">
        <f t="shared" si="3"/>
        <v>1.4452692735690876E-3</v>
      </c>
      <c r="G22" s="12">
        <f t="shared" si="4"/>
        <v>0</v>
      </c>
      <c r="H22" s="12">
        <f t="shared" si="5"/>
        <v>1.4352738149660228E-3</v>
      </c>
      <c r="I22" s="12">
        <f t="shared" si="6"/>
        <v>2.0800625712444503E-3</v>
      </c>
      <c r="J22" s="12">
        <f t="shared" si="7"/>
        <v>0</v>
      </c>
      <c r="K22" s="12">
        <f t="shared" si="8"/>
        <v>2.0250869140321834E-3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8.8702046579747489E-4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0.36439019567266928</v>
      </c>
      <c r="D25" s="12">
        <f t="shared" ref="D25:O25" si="13">SUM(D15:D24)</f>
        <v>0</v>
      </c>
      <c r="E25" s="12">
        <f t="shared" si="13"/>
        <v>0.36437151761660946</v>
      </c>
      <c r="F25" s="12">
        <f t="shared" si="13"/>
        <v>4.3428544638534472</v>
      </c>
      <c r="G25" s="12">
        <f t="shared" si="13"/>
        <v>17.090061393238219</v>
      </c>
      <c r="H25" s="12">
        <f t="shared" si="13"/>
        <v>4.4310139380064673</v>
      </c>
      <c r="I25" s="12">
        <f t="shared" si="13"/>
        <v>1.8810696512016469</v>
      </c>
      <c r="J25" s="12">
        <f t="shared" si="13"/>
        <v>8.0327497860608812</v>
      </c>
      <c r="K25" s="12">
        <f t="shared" si="13"/>
        <v>2.0436573844019992</v>
      </c>
      <c r="L25" s="12">
        <f t="shared" si="13"/>
        <v>2.0280278905821043</v>
      </c>
      <c r="M25" s="12">
        <f t="shared" si="13"/>
        <v>55.417095588861848</v>
      </c>
      <c r="N25" s="12">
        <f t="shared" si="13"/>
        <v>44.739282049205897</v>
      </c>
      <c r="O25" s="12">
        <f t="shared" si="13"/>
        <v>1.2228723441653189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0.28781396867398867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0.28779921579230977</v>
      </c>
      <c r="F29" s="12">
        <f>(SUMIFS(TARIMSALAG2,KAYNAK,A29,SEBEP,B29,SÜRE,"Uzun",BİLDİRİM,"Bildirimli",İL,$B$10,İLÇE,$B$11)/VLOOKUP($B$11,ABONE2,6,FALSE))</f>
        <v>5.4754473822711516</v>
      </c>
      <c r="G29" s="12">
        <f>(SUMIFS(TARIMSALOG2,KAYNAK,A29,SEBEP,B29,SÜRE,"Uzun",BİLDİRİM,"Bildirimli",İL,$B$10,İLÇE,$B$11)/VLOOKUP($B$11,ABONE2,7,FALSE))</f>
        <v>10.025286985085087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5.5069139983766782</v>
      </c>
      <c r="I29" s="12">
        <f>(SUMIFS(TICARETHANEAG2,KAYNAK,A29,SEBEP,B29,SÜRE,"Uzun",BİLDİRİM,"Bildirimli",İL,$B$10,İLÇE,$B$11)/VLOOKUP($B$11,ABONE2,9,FALSE))</f>
        <v>2.5257337745669814</v>
      </c>
      <c r="J29" s="12">
        <f>(SUMIFS(TICARETHANEOG2,KAYNAK,A29,SEBEP,B29,SÜRE,"Uzun",BİLDİRİM,"Bildirimli",İL,$B$10,İLÇE,$B$11)/VLOOKUP($B$11,ABONE2,10,FALSE))</f>
        <v>11.407530752679392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2.7604779754616331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24.105262611856958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19.284210089485565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1.4283275290195971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6.6160085740266023E-2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6.6156694480553058E-2</v>
      </c>
      <c r="F31" s="12">
        <f>(SUMIFS(TARIMSALAG2,KAYNAK,A31,SEBEP,B31,SÜRE,"Uzun",BİLDİRİM,"Bildirimli",İL,$B$10,İLÇE,$B$11)/VLOOKUP($B$11,ABONE2,6,FALSE))</f>
        <v>0.56446479953405382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0.56056097023399765</v>
      </c>
      <c r="I31" s="12">
        <f>(SUMIFS(TICARETHANEAG2,KAYNAK,A31,SEBEP,B31,SÜRE,"Uzun",BİLDİRİM,"Bildirimli",İL,$B$10,İLÇE,$B$11)/VLOOKUP($B$11,ABONE2,9,FALSE))</f>
        <v>0.56159282179229364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0.54675003057507965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0.21409034279215391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0.35397405441425467</v>
      </c>
      <c r="D33" s="12">
        <f t="shared" ref="D33:O33" si="14">SUM(D28:D32)</f>
        <v>0</v>
      </c>
      <c r="E33" s="12">
        <f t="shared" si="14"/>
        <v>0.35395591027286283</v>
      </c>
      <c r="F33" s="12">
        <f t="shared" si="14"/>
        <v>6.0399121818052057</v>
      </c>
      <c r="G33" s="12">
        <f t="shared" si="14"/>
        <v>10.025286985085087</v>
      </c>
      <c r="H33" s="12">
        <f t="shared" si="14"/>
        <v>6.0674749686106759</v>
      </c>
      <c r="I33" s="12">
        <f t="shared" si="14"/>
        <v>3.0873265963592749</v>
      </c>
      <c r="J33" s="12">
        <f t="shared" si="14"/>
        <v>11.407530752679392</v>
      </c>
      <c r="K33" s="12">
        <f t="shared" si="14"/>
        <v>3.3072280060367127</v>
      </c>
      <c r="L33" s="12">
        <f t="shared" si="14"/>
        <v>0</v>
      </c>
      <c r="M33" s="12">
        <f t="shared" si="14"/>
        <v>24.105262611856958</v>
      </c>
      <c r="N33" s="12">
        <f t="shared" si="14"/>
        <v>19.284210089485565</v>
      </c>
      <c r="O33" s="12">
        <f t="shared" si="14"/>
        <v>1.642417871811751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3.8230235501897865E-2</v>
      </c>
      <c r="D17" s="12">
        <f t="shared" si="1"/>
        <v>0</v>
      </c>
      <c r="E17" s="12">
        <f t="shared" si="2"/>
        <v>3.8219981985603939E-2</v>
      </c>
      <c r="F17" s="12">
        <f t="shared" si="3"/>
        <v>0.43875341923799122</v>
      </c>
      <c r="G17" s="12">
        <f t="shared" si="4"/>
        <v>7.5956279321964786</v>
      </c>
      <c r="H17" s="12">
        <f t="shared" si="5"/>
        <v>0.47757913992311862</v>
      </c>
      <c r="I17" s="12">
        <f t="shared" si="6"/>
        <v>0.12169555402710275</v>
      </c>
      <c r="J17" s="12">
        <f t="shared" si="7"/>
        <v>1.5030423296059332</v>
      </c>
      <c r="K17" s="12">
        <f t="shared" si="8"/>
        <v>0.14839155216762523</v>
      </c>
      <c r="L17" s="12">
        <f t="shared" si="9"/>
        <v>0</v>
      </c>
      <c r="M17" s="12">
        <f t="shared" si="10"/>
        <v>41.649285485446967</v>
      </c>
      <c r="N17" s="12">
        <f t="shared" si="11"/>
        <v>29.154499839812878</v>
      </c>
      <c r="O17" s="17">
        <f t="shared" si="12"/>
        <v>0.13258503305580344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2.4947814841391944E-2</v>
      </c>
      <c r="D21" s="12">
        <f t="shared" si="1"/>
        <v>0</v>
      </c>
      <c r="E21" s="12">
        <f t="shared" si="2"/>
        <v>2.494112372838634E-2</v>
      </c>
      <c r="F21" s="12">
        <f t="shared" si="3"/>
        <v>0.22157809730595601</v>
      </c>
      <c r="G21" s="12">
        <f t="shared" si="4"/>
        <v>0</v>
      </c>
      <c r="H21" s="12">
        <f t="shared" si="5"/>
        <v>0.22037604614516421</v>
      </c>
      <c r="I21" s="12">
        <f t="shared" si="6"/>
        <v>7.1739896877518083E-2</v>
      </c>
      <c r="J21" s="12">
        <f t="shared" si="7"/>
        <v>0</v>
      </c>
      <c r="K21" s="12">
        <f t="shared" si="8"/>
        <v>7.0353446937863384E-2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5.3979333641746466E-2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6.3178050343289813E-2</v>
      </c>
      <c r="D25" s="12">
        <f t="shared" ref="D25:O25" si="13">SUM(D15:D24)</f>
        <v>0</v>
      </c>
      <c r="E25" s="12">
        <f t="shared" si="13"/>
        <v>6.3161105713990279E-2</v>
      </c>
      <c r="F25" s="12">
        <f t="shared" si="13"/>
        <v>0.66033151654394717</v>
      </c>
      <c r="G25" s="12">
        <f t="shared" si="13"/>
        <v>7.5956279321964786</v>
      </c>
      <c r="H25" s="12">
        <f t="shared" si="13"/>
        <v>0.69795518606828288</v>
      </c>
      <c r="I25" s="12">
        <f t="shared" si="13"/>
        <v>0.19343545090462083</v>
      </c>
      <c r="J25" s="12">
        <f t="shared" si="13"/>
        <v>1.5030423296059332</v>
      </c>
      <c r="K25" s="12">
        <f t="shared" si="13"/>
        <v>0.21874499910548861</v>
      </c>
      <c r="L25" s="12">
        <f t="shared" si="13"/>
        <v>0</v>
      </c>
      <c r="M25" s="12">
        <f t="shared" si="13"/>
        <v>41.649285485446967</v>
      </c>
      <c r="N25" s="12">
        <f t="shared" si="13"/>
        <v>29.154499839812878</v>
      </c>
      <c r="O25" s="12">
        <f t="shared" si="13"/>
        <v>0.18656436669754989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0.15202320223756732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0.15198242895012262</v>
      </c>
      <c r="F29" s="12">
        <f>(SUMIFS(TARIMSALAG2,KAYNAK,A29,SEBEP,B29,SÜRE,"Uzun",BİLDİRİM,"Bildirimli",İL,$B$10,İLÇE,$B$11)/VLOOKUP($B$11,ABONE2,6,FALSE))</f>
        <v>1.9972175128257756</v>
      </c>
      <c r="G29" s="12">
        <f>(SUMIFS(TARIMSALOG2,KAYNAK,A29,SEBEP,B29,SÜRE,"Uzun",BİLDİRİM,"Bildirimli",İL,$B$10,İLÇE,$B$11)/VLOOKUP($B$11,ABONE2,7,FALSE))</f>
        <v>64.855312197996213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2.3382198348068086</v>
      </c>
      <c r="I29" s="12">
        <f>(SUMIFS(TICARETHANEAG2,KAYNAK,A29,SEBEP,B29,SÜRE,"Uzun",BİLDİRİM,"Bildirimli",İL,$B$10,İLÇE,$B$11)/VLOOKUP($B$11,ABONE2,9,FALSE))</f>
        <v>0.68716978481614088</v>
      </c>
      <c r="J29" s="12">
        <f>(SUMIFS(TICARETHANEOG2,KAYNAK,A29,SEBEP,B29,SÜRE,"Uzun",BİLDİRİM,"Bildirimli",İL,$B$10,İLÇE,$B$11)/VLOOKUP($B$11,ABONE2,10,FALSE))</f>
        <v>2.2341670997583631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0.71706715611581717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291.06283297361568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203.74398308153098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0.68018935528603752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0.15202320223756732</v>
      </c>
      <c r="D33" s="12">
        <f t="shared" ref="D33:O33" si="14">SUM(D28:D32)</f>
        <v>0</v>
      </c>
      <c r="E33" s="12">
        <f t="shared" si="14"/>
        <v>0.15198242895012262</v>
      </c>
      <c r="F33" s="12">
        <f t="shared" si="14"/>
        <v>1.9972175128257756</v>
      </c>
      <c r="G33" s="12">
        <f t="shared" si="14"/>
        <v>64.855312197996213</v>
      </c>
      <c r="H33" s="12">
        <f t="shared" si="14"/>
        <v>2.3382198348068086</v>
      </c>
      <c r="I33" s="12">
        <f t="shared" si="14"/>
        <v>0.68716978481614088</v>
      </c>
      <c r="J33" s="12">
        <f t="shared" si="14"/>
        <v>2.2341670997583631</v>
      </c>
      <c r="K33" s="12">
        <f t="shared" si="14"/>
        <v>0.71706715611581717</v>
      </c>
      <c r="L33" s="12">
        <f t="shared" si="14"/>
        <v>0</v>
      </c>
      <c r="M33" s="12">
        <f t="shared" si="14"/>
        <v>291.06283297361568</v>
      </c>
      <c r="N33" s="12">
        <f t="shared" si="14"/>
        <v>203.74398308153098</v>
      </c>
      <c r="O33" s="12">
        <f t="shared" si="14"/>
        <v>0.68018935528603752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3.5237461935818499E-4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3.5235620568253401E-4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5.0502274208701775E-4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5.0307539212939446E-4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3.6908524916005284E-4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4.3848622371874674E-2</v>
      </c>
      <c r="D17" s="12">
        <f t="shared" si="1"/>
        <v>6.4324870487233978</v>
      </c>
      <c r="E17" s="12">
        <f t="shared" si="2"/>
        <v>4.4182466835612465E-2</v>
      </c>
      <c r="F17" s="12">
        <f t="shared" si="3"/>
        <v>2.046523496533629</v>
      </c>
      <c r="G17" s="12">
        <f t="shared" si="4"/>
        <v>8.0890185075365277</v>
      </c>
      <c r="H17" s="12">
        <f t="shared" si="5"/>
        <v>3.1794913110966725</v>
      </c>
      <c r="I17" s="12">
        <f t="shared" si="6"/>
        <v>9.1731668828084076E-2</v>
      </c>
      <c r="J17" s="12">
        <f t="shared" si="7"/>
        <v>52.534041763358907</v>
      </c>
      <c r="K17" s="12">
        <f t="shared" si="8"/>
        <v>0.29394737483416483</v>
      </c>
      <c r="L17" s="12">
        <f t="shared" si="9"/>
        <v>0.26519982528697927</v>
      </c>
      <c r="M17" s="12">
        <f t="shared" si="10"/>
        <v>0</v>
      </c>
      <c r="N17" s="12">
        <f t="shared" si="11"/>
        <v>0.22376235258588878</v>
      </c>
      <c r="O17" s="17">
        <f t="shared" si="12"/>
        <v>7.2461469042834889E-2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9.8459271029867142E-5</v>
      </c>
      <c r="D18" s="12">
        <f t="shared" si="1"/>
        <v>0</v>
      </c>
      <c r="E18" s="12">
        <f t="shared" si="2"/>
        <v>9.8454125945681215E-5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2.9833628429890402E-2</v>
      </c>
      <c r="J18" s="12">
        <f t="shared" si="7"/>
        <v>0.22186424668757557</v>
      </c>
      <c r="K18" s="12">
        <f t="shared" si="8"/>
        <v>3.0574091749979954E-2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3.5037285018963927E-3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4.5436004534262303E-2</v>
      </c>
      <c r="D21" s="12">
        <f t="shared" si="1"/>
        <v>0</v>
      </c>
      <c r="E21" s="12">
        <f t="shared" si="2"/>
        <v>4.543363023201575E-2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0.16177280653880829</v>
      </c>
      <c r="J21" s="12">
        <f t="shared" si="7"/>
        <v>0</v>
      </c>
      <c r="K21" s="12">
        <f t="shared" si="8"/>
        <v>0.16114901627808442</v>
      </c>
      <c r="L21" s="12">
        <f t="shared" si="9"/>
        <v>0.50940860249744291</v>
      </c>
      <c r="M21" s="12">
        <f t="shared" si="10"/>
        <v>0</v>
      </c>
      <c r="N21" s="12">
        <f t="shared" si="11"/>
        <v>0.42981350835721749</v>
      </c>
      <c r="O21" s="17">
        <f t="shared" si="12"/>
        <v>5.8440222264382453E-2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2.3579285668291552E-3</v>
      </c>
      <c r="D22" s="12">
        <f t="shared" si="1"/>
        <v>0</v>
      </c>
      <c r="E22" s="12">
        <f t="shared" si="2"/>
        <v>2.3578053509973316E-3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5.9397591961647322E-3</v>
      </c>
      <c r="J22" s="12">
        <f t="shared" si="7"/>
        <v>0</v>
      </c>
      <c r="K22" s="12">
        <f t="shared" si="8"/>
        <v>5.9168556933023777E-3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2.754738534281204E-3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9.2093389363354178E-2</v>
      </c>
      <c r="D25" s="12">
        <f t="shared" ref="D25:O25" si="13">SUM(D15:D24)</f>
        <v>6.4324870487233978</v>
      </c>
      <c r="E25" s="12">
        <f t="shared" si="13"/>
        <v>9.2424712750253768E-2</v>
      </c>
      <c r="F25" s="12">
        <f t="shared" si="13"/>
        <v>2.046523496533629</v>
      </c>
      <c r="G25" s="12">
        <f t="shared" si="13"/>
        <v>8.0890185075365277</v>
      </c>
      <c r="H25" s="12">
        <f t="shared" si="13"/>
        <v>3.1794913110966725</v>
      </c>
      <c r="I25" s="12">
        <f t="shared" si="13"/>
        <v>0.28978288573503452</v>
      </c>
      <c r="J25" s="12">
        <f t="shared" si="13"/>
        <v>52.755906010046481</v>
      </c>
      <c r="K25" s="12">
        <f t="shared" si="13"/>
        <v>0.49209041394766095</v>
      </c>
      <c r="L25" s="12">
        <f t="shared" si="13"/>
        <v>0.77460842778442218</v>
      </c>
      <c r="M25" s="12">
        <f t="shared" si="13"/>
        <v>0</v>
      </c>
      <c r="N25" s="12">
        <f t="shared" si="13"/>
        <v>0.65357586094310627</v>
      </c>
      <c r="O25" s="12">
        <f t="shared" si="13"/>
        <v>0.137529243592555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0.13184891212013197</v>
      </c>
      <c r="D29" s="12">
        <f>(SUMIFS(MESKENOG2,KAYNAK,A29,SEBEP,B29,SÜRE,"Uzun",BİLDİRİM,"Bildirimli",İL,$B$10,İLÇE,$B$11)/VLOOKUP($B$11,ABONE2,4,FALSE))</f>
        <v>1.1004838756956941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0.13189952907454258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1.7164099632991439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0.32182686811858946</v>
      </c>
      <c r="I29" s="12">
        <f>(SUMIFS(TICARETHANEAG2,KAYNAK,A29,SEBEP,B29,SÜRE,"Uzun",BİLDİRİM,"Bildirimli",İL,$B$10,İLÇE,$B$11)/VLOOKUP($B$11,ABONE2,9,FALSE))</f>
        <v>0.91920626668804706</v>
      </c>
      <c r="J29" s="12">
        <f>(SUMIFS(TICARETHANEOG2,KAYNAK,A29,SEBEP,B29,SÜRE,"Uzun",BİLDİRİM,"Bildirimli",İL,$B$10,İLÇE,$B$11)/VLOOKUP($B$11,ABONE2,10,FALSE))</f>
        <v>2.355557870787448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0.92474478803030602</v>
      </c>
      <c r="L29" s="12">
        <f>(SUMIFS(SANAYIAG2,KAYNAK,A29,SEBEP,B29,SÜRE,"Uzun",BİLDİRİM,"Bildirimli",İL,$B$10,İLÇE,$B$11)/VLOOKUP($B$11,ABONE2,12,FALSE))</f>
        <v>115.19979142621142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97.199824015865886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0.24110074709125554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9.3111968108497034E-2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9.3107102452783516E-2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0.403939623952706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0.40238204694867646</v>
      </c>
      <c r="L31" s="12">
        <f>(SUMIFS(SANAYIAG2,KAYNAK,A31,SEBEP,B31,SÜRE,"Uzun",BİLDİRİM,"Bildirimli",İL,$B$10,İLÇE,$B$11)/VLOOKUP($B$11,ABONE2,12,FALSE))</f>
        <v>12.783248333328906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10.785865781246265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0.12992328624746483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0.22496088022862901</v>
      </c>
      <c r="D33" s="12">
        <f t="shared" ref="D33:O33" si="14">SUM(D28:D32)</f>
        <v>1.1004838756956941</v>
      </c>
      <c r="E33" s="12">
        <f t="shared" si="14"/>
        <v>0.22500663152732608</v>
      </c>
      <c r="F33" s="12">
        <f t="shared" si="14"/>
        <v>0</v>
      </c>
      <c r="G33" s="12">
        <f t="shared" si="14"/>
        <v>1.7164099632991439</v>
      </c>
      <c r="H33" s="12">
        <f t="shared" si="14"/>
        <v>0.32182686811858946</v>
      </c>
      <c r="I33" s="12">
        <f t="shared" si="14"/>
        <v>1.3231458906407529</v>
      </c>
      <c r="J33" s="12">
        <f t="shared" si="14"/>
        <v>2.355557870787448</v>
      </c>
      <c r="K33" s="12">
        <f t="shared" si="14"/>
        <v>1.3271268349789824</v>
      </c>
      <c r="L33" s="12">
        <f t="shared" si="14"/>
        <v>127.98303975954033</v>
      </c>
      <c r="M33" s="12">
        <f t="shared" si="14"/>
        <v>0</v>
      </c>
      <c r="N33" s="12">
        <f t="shared" si="14"/>
        <v>107.98568979711214</v>
      </c>
      <c r="O33" s="12">
        <f t="shared" si="14"/>
        <v>0.37102403333872036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0</v>
      </c>
      <c r="J17" s="12">
        <f t="shared" si="6"/>
        <v>41.341439702326944</v>
      </c>
      <c r="K17" s="12">
        <f t="shared" si="7"/>
        <v>0.35956349255664616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4.1511346609379288E-2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2.3688657315309777E-2</v>
      </c>
      <c r="D21" s="12">
        <f t="shared" si="1"/>
        <v>0</v>
      </c>
      <c r="E21" s="12">
        <f t="shared" si="2"/>
        <v>2.3688027766640824E-2</v>
      </c>
      <c r="F21" s="12">
        <f t="shared" si="3"/>
        <v>3.1243732399946891E-2</v>
      </c>
      <c r="G21" s="12">
        <v>0</v>
      </c>
      <c r="H21" s="12">
        <f t="shared" si="4"/>
        <v>3.1243732399946891E-2</v>
      </c>
      <c r="I21" s="12">
        <f t="shared" si="5"/>
        <v>0.11526481184276949</v>
      </c>
      <c r="J21" s="12">
        <f t="shared" si="6"/>
        <v>0</v>
      </c>
      <c r="K21" s="12">
        <f t="shared" si="7"/>
        <v>0.11426230639996224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3.4173174156934473E-2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2.3688657315309777E-2</v>
      </c>
      <c r="D25" s="12">
        <f t="shared" ref="D25:O25" si="12">SUM(D15:D24)</f>
        <v>0</v>
      </c>
      <c r="E25" s="12">
        <f t="shared" si="12"/>
        <v>2.3688027766640824E-2</v>
      </c>
      <c r="F25" s="12">
        <f t="shared" si="12"/>
        <v>3.1243732399946891E-2</v>
      </c>
      <c r="G25" s="12">
        <v>0</v>
      </c>
      <c r="H25" s="12">
        <f t="shared" si="12"/>
        <v>3.1243732399946891E-2</v>
      </c>
      <c r="I25" s="12">
        <f t="shared" si="12"/>
        <v>0.11526481184276949</v>
      </c>
      <c r="J25" s="12">
        <f t="shared" si="12"/>
        <v>41.341439702326944</v>
      </c>
      <c r="K25" s="12">
        <f t="shared" si="12"/>
        <v>0.47382579895660837</v>
      </c>
      <c r="L25" s="12">
        <f t="shared" si="12"/>
        <v>0</v>
      </c>
      <c r="M25" s="12">
        <f t="shared" si="12"/>
        <v>0</v>
      </c>
      <c r="N25" s="12">
        <f t="shared" si="12"/>
        <v>0</v>
      </c>
      <c r="O25" s="12">
        <f t="shared" si="12"/>
        <v>7.5684520766313768E-2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2.566569515457464E-4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2.5665013064238865E-4</v>
      </c>
      <c r="F29" s="12">
        <f>(SUMIFS(TARIMSALAG2,KAYNAK,A29,SEBEP,B29,SÜRE,"Uzun",BİLDİRİM,"Bildirimli",İL,$B$10,İLÇE,$B$11)/VLOOKUP($B$11,ABONE2,6,FALSE))</f>
        <v>3.4298444281133038E-2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3.4298444281133038E-2</v>
      </c>
      <c r="I29" s="12">
        <f>(SUMIFS(TICARETHANEAG2,KAYNAK,A29,SEBEP,B29,SÜRE,"Uzun",BİLDİRİM,"Bildirimli",İL,$B$10,İLÇE,$B$11)/VLOOKUP($B$11,ABONE2,9,FALSE))</f>
        <v>6.431224855990833E-3</v>
      </c>
      <c r="J29" s="12">
        <f>(SUMIFS(TICARETHANEOG2,KAYNAK,A29,SEBEP,B29,SÜRE,"Uzun",BİLDİRİM,"Bildirimli",İL,$B$10,İLÇE,$B$11)/VLOOKUP($B$11,ABONE2,10,FALSE))</f>
        <v>55.186902517242935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0.48635846303815883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5.6559455318539356E-2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3.0983300593511755E-2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3.0982477182738038E-2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0.18641876048934161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0.18479739991065197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4.8557981426077201E-2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3.1239957545057501E-2</v>
      </c>
      <c r="D33" s="12">
        <f t="shared" ref="D33:O33" si="13">SUM(D28:D32)</f>
        <v>0</v>
      </c>
      <c r="E33" s="12">
        <f t="shared" si="13"/>
        <v>3.1239127313380428E-2</v>
      </c>
      <c r="F33" s="12">
        <f t="shared" si="13"/>
        <v>3.4298444281133038E-2</v>
      </c>
      <c r="G33" s="12">
        <v>0</v>
      </c>
      <c r="H33" s="12">
        <f t="shared" si="13"/>
        <v>3.4298444281133038E-2</v>
      </c>
      <c r="I33" s="12">
        <f t="shared" si="13"/>
        <v>0.19284998534533243</v>
      </c>
      <c r="J33" s="12">
        <f t="shared" si="13"/>
        <v>55.186902517242935</v>
      </c>
      <c r="K33" s="12">
        <f t="shared" si="13"/>
        <v>0.6711558629488108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0.10511743674461656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0.11119263969011578</v>
      </c>
      <c r="D17" s="12">
        <f t="shared" si="1"/>
        <v>0.83351041615896071</v>
      </c>
      <c r="E17" s="12">
        <f t="shared" si="2"/>
        <v>0.11196531373811264</v>
      </c>
      <c r="F17" s="12">
        <f t="shared" si="3"/>
        <v>1.8614183391613832</v>
      </c>
      <c r="G17" s="12">
        <f t="shared" si="4"/>
        <v>8.5169730277943891</v>
      </c>
      <c r="H17" s="12">
        <f t="shared" si="5"/>
        <v>3.4720387519803069</v>
      </c>
      <c r="I17" s="12">
        <f t="shared" si="6"/>
        <v>0.19522144425684174</v>
      </c>
      <c r="J17" s="12">
        <f t="shared" si="7"/>
        <v>5.0423273064996961</v>
      </c>
      <c r="K17" s="12">
        <f t="shared" si="8"/>
        <v>0.34175861362610394</v>
      </c>
      <c r="L17" s="12">
        <f t="shared" si="9"/>
        <v>1.7144183197676681</v>
      </c>
      <c r="M17" s="12">
        <f t="shared" si="10"/>
        <v>92.073556169612104</v>
      </c>
      <c r="N17" s="12">
        <f t="shared" si="11"/>
        <v>61.034157671573936</v>
      </c>
      <c r="O17" s="17">
        <f t="shared" si="12"/>
        <v>0.47238469490775342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3.6240775550712354E-2</v>
      </c>
      <c r="D21" s="12">
        <f t="shared" si="1"/>
        <v>0</v>
      </c>
      <c r="E21" s="12">
        <f t="shared" si="2"/>
        <v>3.6202008255126455E-2</v>
      </c>
      <c r="F21" s="12">
        <f t="shared" si="3"/>
        <v>0.11702299391142187</v>
      </c>
      <c r="G21" s="12">
        <f t="shared" si="4"/>
        <v>0</v>
      </c>
      <c r="H21" s="12">
        <f t="shared" si="5"/>
        <v>8.8703848238285976E-2</v>
      </c>
      <c r="I21" s="12">
        <f t="shared" si="6"/>
        <v>7.8980185379640369E-2</v>
      </c>
      <c r="J21" s="12">
        <f t="shared" si="7"/>
        <v>0</v>
      </c>
      <c r="K21" s="12">
        <f t="shared" si="8"/>
        <v>7.6592465133638404E-2</v>
      </c>
      <c r="L21" s="12">
        <f t="shared" si="9"/>
        <v>1.2417754742273261</v>
      </c>
      <c r="M21" s="12">
        <f t="shared" si="10"/>
        <v>0</v>
      </c>
      <c r="N21" s="12">
        <f t="shared" si="11"/>
        <v>0.42656409420022656</v>
      </c>
      <c r="O21" s="17">
        <f t="shared" si="12"/>
        <v>4.7208451287658521E-2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0.14743341524082815</v>
      </c>
      <c r="D25" s="12">
        <f t="shared" ref="D25:O25" si="13">SUM(D15:D24)</f>
        <v>0.83351041615896071</v>
      </c>
      <c r="E25" s="12">
        <f t="shared" si="13"/>
        <v>0.14816732199323909</v>
      </c>
      <c r="F25" s="12">
        <f t="shared" si="13"/>
        <v>1.978441333072805</v>
      </c>
      <c r="G25" s="12">
        <f t="shared" si="13"/>
        <v>8.5169730277943891</v>
      </c>
      <c r="H25" s="12">
        <f t="shared" si="13"/>
        <v>3.5607426002185929</v>
      </c>
      <c r="I25" s="12">
        <f t="shared" si="13"/>
        <v>0.27420162963648209</v>
      </c>
      <c r="J25" s="12">
        <f t="shared" si="13"/>
        <v>5.0423273064996961</v>
      </c>
      <c r="K25" s="12">
        <f t="shared" si="13"/>
        <v>0.41835107875974231</v>
      </c>
      <c r="L25" s="12">
        <f t="shared" si="13"/>
        <v>2.956193793994994</v>
      </c>
      <c r="M25" s="12">
        <f t="shared" si="13"/>
        <v>92.073556169612104</v>
      </c>
      <c r="N25" s="12">
        <f t="shared" si="13"/>
        <v>61.46072176577416</v>
      </c>
      <c r="O25" s="12">
        <f t="shared" si="13"/>
        <v>0.51959314619541197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5.8992878608607038E-2</v>
      </c>
      <c r="D29" s="12">
        <f>(SUMIFS(MESKENOG2,KAYNAK,A29,SEBEP,B29,SÜRE,"Uzun",BİLDİRİM,"Bildirimli",İL,$B$10,İLÇE,$B$11)/VLOOKUP($B$11,ABONE2,4,FALSE))</f>
        <v>1.800114658446238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6.085538242273085E-2</v>
      </c>
      <c r="F29" s="12">
        <f>(SUMIFS(TARIMSALAG2,KAYNAK,A29,SEBEP,B29,SÜRE,"Uzun",BİLDİRİM,"Bildirimli",İL,$B$10,İLÇE,$B$11)/VLOOKUP($B$11,ABONE2,6,FALSE))</f>
        <v>2.653832619528266</v>
      </c>
      <c r="G29" s="12">
        <f>(SUMIFS(TARIMSALOG2,KAYNAK,A29,SEBEP,B29,SÜRE,"Uzun",BİLDİRİM,"Bildirimli",İL,$B$10,İLÇE,$B$11)/VLOOKUP($B$11,ABONE2,7,FALSE))</f>
        <v>16.241161209348839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5.941917505949351</v>
      </c>
      <c r="I29" s="12">
        <f>(SUMIFS(TICARETHANEAG2,KAYNAK,A29,SEBEP,B29,SÜRE,"Uzun",BİLDİRİM,"Bildirimli",İL,$B$10,İLÇE,$B$11)/VLOOKUP($B$11,ABONE2,9,FALSE))</f>
        <v>0.22791314033225396</v>
      </c>
      <c r="J29" s="12">
        <f>(SUMIFS(TICARETHANEOG2,KAYNAK,A29,SEBEP,B29,SÜRE,"Uzun",BİLDİRİM,"Bildirimli",İL,$B$10,İLÇE,$B$11)/VLOOKUP($B$11,ABONE2,10,FALSE))</f>
        <v>5.738064632643364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0.39449543199804121</v>
      </c>
      <c r="L29" s="12">
        <f>(SUMIFS(SANAYIAG2,KAYNAK,A29,SEBEP,B29,SÜRE,"Uzun",BİLDİRİM,"Bildirimli",İL,$B$10,İLÇE,$B$11)/VLOOKUP($B$11,ABONE2,12,FALSE))</f>
        <v>3.3601919601507211</v>
      </c>
      <c r="M29" s="12">
        <f>(SUMIFS(SANAYIOG2,KAYNAK,A29,SEBEP,B29,SÜRE,"Uzun",BİLDİRİM,"Bildirimli",İL,$B$10,İLÇE,$B$11)/VLOOKUP($B$11,ABONE2,13,FALSE))</f>
        <v>125.94074695032576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83.832922717059517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0.65744098794211692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1.7848478790734916E-2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1.7829386008019192E-2</v>
      </c>
      <c r="F31" s="12">
        <f>(SUMIFS(TARIMSALAG2,KAYNAK,A31,SEBEP,B31,SÜRE,"Uzun",BİLDİRİM,"Bildirimli",İL,$B$10,İLÇE,$B$11)/VLOOKUP($B$11,ABONE2,6,FALSE))</f>
        <v>0.13707594605483026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0.10390405773732608</v>
      </c>
      <c r="I31" s="12">
        <f>(SUMIFS(TICARETHANEAG2,KAYNAK,A31,SEBEP,B31,SÜRE,"Uzun",BİLDİRİM,"Bildirimli",İL,$B$10,İLÇE,$B$11)/VLOOKUP($B$11,ABONE2,9,FALSE))</f>
        <v>4.0753787790306743E-2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3.9521723776523514E-2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2.8015009315844268E-2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7.6841357399341947E-2</v>
      </c>
      <c r="D33" s="12">
        <f t="shared" ref="D33:O33" si="14">SUM(D28:D32)</f>
        <v>1.800114658446238</v>
      </c>
      <c r="E33" s="12">
        <f t="shared" si="14"/>
        <v>7.8684768430750035E-2</v>
      </c>
      <c r="F33" s="12">
        <f t="shared" si="14"/>
        <v>2.7909085655830963</v>
      </c>
      <c r="G33" s="12">
        <f t="shared" si="14"/>
        <v>16.241161209348839</v>
      </c>
      <c r="H33" s="12">
        <f t="shared" si="14"/>
        <v>6.045821563686677</v>
      </c>
      <c r="I33" s="12">
        <f t="shared" si="14"/>
        <v>0.26866692812256071</v>
      </c>
      <c r="J33" s="12">
        <f t="shared" si="14"/>
        <v>5.738064632643364</v>
      </c>
      <c r="K33" s="12">
        <f t="shared" si="14"/>
        <v>0.43401715577456473</v>
      </c>
      <c r="L33" s="12">
        <f t="shared" si="14"/>
        <v>3.3601919601507211</v>
      </c>
      <c r="M33" s="12">
        <f t="shared" si="14"/>
        <v>125.94074695032576</v>
      </c>
      <c r="N33" s="12">
        <f t="shared" si="14"/>
        <v>83.832922717059517</v>
      </c>
      <c r="O33" s="12">
        <f t="shared" si="14"/>
        <v>0.68545599725796114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0.23195619044174642</v>
      </c>
      <c r="D17" s="12">
        <f t="shared" si="1"/>
        <v>3.2412705906807511</v>
      </c>
      <c r="E17" s="12">
        <f t="shared" si="2"/>
        <v>0.23695235430716627</v>
      </c>
      <c r="F17" s="12">
        <f t="shared" si="3"/>
        <v>6.607401713795972</v>
      </c>
      <c r="G17" s="12">
        <f t="shared" si="4"/>
        <v>10.059011662729748</v>
      </c>
      <c r="H17" s="12">
        <f t="shared" si="5"/>
        <v>7.2702901561302458</v>
      </c>
      <c r="I17" s="12">
        <f t="shared" si="6"/>
        <v>0.44491698084536452</v>
      </c>
      <c r="J17" s="12">
        <f t="shared" si="7"/>
        <v>13.366402248002228</v>
      </c>
      <c r="K17" s="12">
        <f t="shared" si="8"/>
        <v>0.97271120520556309</v>
      </c>
      <c r="L17" s="12">
        <f t="shared" si="9"/>
        <v>0.52252409237975683</v>
      </c>
      <c r="M17" s="12">
        <f t="shared" si="10"/>
        <v>193.27730049956659</v>
      </c>
      <c r="N17" s="12">
        <f t="shared" si="11"/>
        <v>102.56917042559631</v>
      </c>
      <c r="O17" s="17">
        <f t="shared" si="12"/>
        <v>1.1890703832532405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1.58435299402703E-3</v>
      </c>
      <c r="D18" s="12">
        <f t="shared" si="1"/>
        <v>1.000970796018889E-2</v>
      </c>
      <c r="E18" s="12">
        <f t="shared" si="2"/>
        <v>1.5983410485925253E-3</v>
      </c>
      <c r="F18" s="12">
        <f t="shared" si="3"/>
        <v>3.0870658477830132E-2</v>
      </c>
      <c r="G18" s="12">
        <f t="shared" si="4"/>
        <v>4.1373793945260001E-2</v>
      </c>
      <c r="H18" s="12">
        <f t="shared" si="5"/>
        <v>3.2887806189373023E-2</v>
      </c>
      <c r="I18" s="12">
        <f t="shared" si="6"/>
        <v>2.33799145612047E-4</v>
      </c>
      <c r="J18" s="12">
        <f t="shared" si="7"/>
        <v>0</v>
      </c>
      <c r="K18" s="12">
        <f t="shared" si="8"/>
        <v>2.2424932713815737E-4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4.5397790649545763E-3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5.0965207346994112E-2</v>
      </c>
      <c r="D21" s="12">
        <f t="shared" si="1"/>
        <v>0</v>
      </c>
      <c r="E21" s="12">
        <f t="shared" si="2"/>
        <v>5.0880593214512486E-2</v>
      </c>
      <c r="F21" s="12">
        <f t="shared" si="3"/>
        <v>0.21839503343286493</v>
      </c>
      <c r="G21" s="12">
        <f t="shared" si="4"/>
        <v>0</v>
      </c>
      <c r="H21" s="12">
        <f t="shared" si="5"/>
        <v>0.1764518400628915</v>
      </c>
      <c r="I21" s="12">
        <f t="shared" si="6"/>
        <v>0.16931433644776811</v>
      </c>
      <c r="J21" s="12">
        <f t="shared" si="7"/>
        <v>0</v>
      </c>
      <c r="K21" s="12">
        <f t="shared" si="8"/>
        <v>0.16239848064397364</v>
      </c>
      <c r="L21" s="12">
        <f t="shared" si="9"/>
        <v>0.21361817675789291</v>
      </c>
      <c r="M21" s="12">
        <f t="shared" si="10"/>
        <v>0</v>
      </c>
      <c r="N21" s="12">
        <f t="shared" si="11"/>
        <v>0.10052620082724371</v>
      </c>
      <c r="O21" s="17">
        <f t="shared" si="12"/>
        <v>8.0141426353796993E-2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4.3417188740877663E-4</v>
      </c>
      <c r="D22" s="12">
        <f t="shared" si="1"/>
        <v>0</v>
      </c>
      <c r="E22" s="12">
        <f t="shared" si="2"/>
        <v>4.3345106079953951E-4</v>
      </c>
      <c r="F22" s="12">
        <f t="shared" si="3"/>
        <v>4.0013556012935313E-3</v>
      </c>
      <c r="G22" s="12">
        <f t="shared" si="4"/>
        <v>0</v>
      </c>
      <c r="H22" s="12">
        <f t="shared" si="5"/>
        <v>3.2328874310744858E-3</v>
      </c>
      <c r="I22" s="12">
        <f t="shared" si="6"/>
        <v>3.1850344251640691E-3</v>
      </c>
      <c r="J22" s="12">
        <f t="shared" si="7"/>
        <v>0</v>
      </c>
      <c r="K22" s="12">
        <f t="shared" si="8"/>
        <v>3.0549377111073043E-3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1.1038468888731271E-3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0.28493992267017637</v>
      </c>
      <c r="D25" s="12">
        <f t="shared" ref="D25:O25" si="13">SUM(D15:D24)</f>
        <v>3.2512802986409399</v>
      </c>
      <c r="E25" s="12">
        <f t="shared" si="13"/>
        <v>0.28986473963107084</v>
      </c>
      <c r="F25" s="12">
        <f t="shared" si="13"/>
        <v>6.8606687613079602</v>
      </c>
      <c r="G25" s="12">
        <f t="shared" si="13"/>
        <v>10.100385456675008</v>
      </c>
      <c r="H25" s="12">
        <f t="shared" si="13"/>
        <v>7.4828626898135839</v>
      </c>
      <c r="I25" s="12">
        <f t="shared" si="13"/>
        <v>0.61765015086390873</v>
      </c>
      <c r="J25" s="12">
        <f t="shared" si="13"/>
        <v>13.366402248002228</v>
      </c>
      <c r="K25" s="12">
        <f t="shared" si="13"/>
        <v>1.1383888728877822</v>
      </c>
      <c r="L25" s="12">
        <f t="shared" si="13"/>
        <v>0.7361422691376498</v>
      </c>
      <c r="M25" s="12">
        <f t="shared" si="13"/>
        <v>193.27730049956659</v>
      </c>
      <c r="N25" s="12">
        <f t="shared" si="13"/>
        <v>102.66969662642356</v>
      </c>
      <c r="O25" s="12">
        <f t="shared" si="13"/>
        <v>1.2748554355608652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0.1706383320383679</v>
      </c>
      <c r="D29" s="12">
        <f>(SUMIFS(MESKENOG2,KAYNAK,A29,SEBEP,B29,SÜRE,"Uzun",BİLDİRİM,"Bildirimli",İL,$B$10,İLÇE,$B$11)/VLOOKUP($B$11,ABONE2,4,FALSE))</f>
        <v>4.5582816089884393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0.17792284335194455</v>
      </c>
      <c r="F29" s="12">
        <f>(SUMIFS(TARIMSALAG2,KAYNAK,A29,SEBEP,B29,SÜRE,"Uzun",BİLDİRİM,"Bildirimli",İL,$B$10,İLÇE,$B$11)/VLOOKUP($B$11,ABONE2,6,FALSE))</f>
        <v>5.5360926112822249</v>
      </c>
      <c r="G29" s="12">
        <f>(SUMIFS(TARIMSALOG2,KAYNAK,A29,SEBEP,B29,SÜRE,"Uzun",BİLDİRİM,"Bildirimli",İL,$B$10,İLÇE,$B$11)/VLOOKUP($B$11,ABONE2,7,FALSE))</f>
        <v>11.80487980217805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6.7400254535727173</v>
      </c>
      <c r="I29" s="12">
        <f>(SUMIFS(TICARETHANEAG2,KAYNAK,A29,SEBEP,B29,SÜRE,"Uzun",BİLDİRİM,"Bildirimli",İL,$B$10,İLÇE,$B$11)/VLOOKUP($B$11,ABONE2,9,FALSE))</f>
        <v>0.51333749942300833</v>
      </c>
      <c r="J29" s="12">
        <f>(SUMIFS(TICARETHANEOG2,KAYNAK,A29,SEBEP,B29,SÜRE,"Uzun",BİLDİRİM,"Bildirimli",İL,$B$10,İLÇE,$B$11)/VLOOKUP($B$11,ABONE2,10,FALSE))</f>
        <v>56.112296231700647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2.7843464966568039</v>
      </c>
      <c r="L29" s="12">
        <f>(SUMIFS(SANAYIAG2,KAYNAK,A29,SEBEP,B29,SÜRE,"Uzun",BİLDİRİM,"Bildirimli",İL,$B$10,İLÇE,$B$11)/VLOOKUP($B$11,ABONE2,12,FALSE))</f>
        <v>0.58339927630268495</v>
      </c>
      <c r="M29" s="12">
        <f>(SUMIFS(SANAYIOG2,KAYNAK,A29,SEBEP,B29,SÜRE,"Uzun",BİLDİRİM,"Bildirimli",İL,$B$10,İLÇE,$B$11)/VLOOKUP($B$11,ABONE2,13,FALSE))</f>
        <v>370.41965418447865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196.37906363945464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1.4845891095642032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3.3708819629605188E-2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3.3652855126007283E-2</v>
      </c>
      <c r="F31" s="12">
        <f>(SUMIFS(TARIMSALAG2,KAYNAK,A31,SEBEP,B31,SÜRE,"Uzun",BİLDİRİM,"Bildirimli",İL,$B$10,İLÇE,$B$11)/VLOOKUP($B$11,ABONE2,6,FALSE))</f>
        <v>2.381985365095118E-2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1.924520416363382E-2</v>
      </c>
      <c r="I31" s="12">
        <f>(SUMIFS(TICARETHANEAG2,KAYNAK,A31,SEBEP,B31,SÜRE,"Uzun",BİLDİRİM,"Bildirimli",İL,$B$10,İLÇE,$B$11)/VLOOKUP($B$11,ABONE2,9,FALSE))</f>
        <v>0.13808216049667105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0.13244202197617444</v>
      </c>
      <c r="L31" s="12">
        <f>(SUMIFS(SANAYIAG2,KAYNAK,A31,SEBEP,B31,SÜRE,"Uzun",BİLDİRİM,"Bildirimli",İL,$B$10,İLÇE,$B$11)/VLOOKUP($B$11,ABONE2,12,FALSE))</f>
        <v>0.43925301104443637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0.20670729931502888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4.710484022490586E-2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0.20434715166797307</v>
      </c>
      <c r="D33" s="12">
        <f t="shared" ref="D33:O33" si="14">SUM(D28:D32)</f>
        <v>4.5582816089884393</v>
      </c>
      <c r="E33" s="12">
        <f t="shared" si="14"/>
        <v>0.21157569847795182</v>
      </c>
      <c r="F33" s="12">
        <f t="shared" si="14"/>
        <v>5.5599124649331761</v>
      </c>
      <c r="G33" s="12">
        <f t="shared" si="14"/>
        <v>11.80487980217805</v>
      </c>
      <c r="H33" s="12">
        <f t="shared" si="14"/>
        <v>6.7592706577363515</v>
      </c>
      <c r="I33" s="12">
        <f t="shared" si="14"/>
        <v>0.65141965991967932</v>
      </c>
      <c r="J33" s="12">
        <f t="shared" si="14"/>
        <v>56.112296231700647</v>
      </c>
      <c r="K33" s="12">
        <f t="shared" si="14"/>
        <v>2.9167885186329783</v>
      </c>
      <c r="L33" s="12">
        <f t="shared" si="14"/>
        <v>1.0226522873471213</v>
      </c>
      <c r="M33" s="12">
        <f t="shared" si="14"/>
        <v>370.41965418447865</v>
      </c>
      <c r="N33" s="12">
        <f t="shared" si="14"/>
        <v>196.58577093876968</v>
      </c>
      <c r="O33" s="12">
        <f t="shared" si="14"/>
        <v>1.5316939497891091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9.8358658724964784E-2</v>
      </c>
      <c r="D17" s="12">
        <f t="shared" si="1"/>
        <v>0.60651733760665616</v>
      </c>
      <c r="E17" s="12">
        <f t="shared" si="2"/>
        <v>9.9129654776560924E-2</v>
      </c>
      <c r="F17" s="12">
        <f t="shared" si="3"/>
        <v>0.50594842701142195</v>
      </c>
      <c r="G17" s="12">
        <f t="shared" si="4"/>
        <v>3.4389614865466602</v>
      </c>
      <c r="H17" s="12">
        <f t="shared" si="5"/>
        <v>0.59278105048450469</v>
      </c>
      <c r="I17" s="12">
        <f t="shared" si="6"/>
        <v>0.12342257832964772</v>
      </c>
      <c r="J17" s="12">
        <f t="shared" si="7"/>
        <v>1.0695207898221448</v>
      </c>
      <c r="K17" s="12">
        <f t="shared" si="8"/>
        <v>0.14760925387785501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0.11828170212655444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0.10687881832540259</v>
      </c>
      <c r="D20" s="12">
        <f t="shared" si="1"/>
        <v>0.49306610666499151</v>
      </c>
      <c r="E20" s="12">
        <f t="shared" si="2"/>
        <v>0.10746475513384539</v>
      </c>
      <c r="F20" s="12">
        <f t="shared" si="3"/>
        <v>0.28088887517923972</v>
      </c>
      <c r="G20" s="12">
        <f t="shared" si="4"/>
        <v>0.49992866787995577</v>
      </c>
      <c r="H20" s="12">
        <f t="shared" si="5"/>
        <v>0.28737360588419514</v>
      </c>
      <c r="I20" s="12">
        <f t="shared" si="6"/>
        <v>9.7655111232885533E-2</v>
      </c>
      <c r="J20" s="12">
        <f t="shared" si="7"/>
        <v>1.0495769641491191</v>
      </c>
      <c r="K20" s="12">
        <f t="shared" si="8"/>
        <v>0.12199066617216875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0.11388927408307219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9.6905670015230757E-3</v>
      </c>
      <c r="D21" s="12">
        <f t="shared" si="1"/>
        <v>0</v>
      </c>
      <c r="E21" s="12">
        <f t="shared" si="2"/>
        <v>9.6758641356538087E-3</v>
      </c>
      <c r="F21" s="12">
        <f t="shared" si="3"/>
        <v>0.12793029456709248</v>
      </c>
      <c r="G21" s="12">
        <f t="shared" si="4"/>
        <v>0</v>
      </c>
      <c r="H21" s="12">
        <f t="shared" si="5"/>
        <v>0.12414288453056672</v>
      </c>
      <c r="I21" s="12">
        <f t="shared" si="6"/>
        <v>9.535053714144098E-3</v>
      </c>
      <c r="J21" s="12">
        <f t="shared" si="7"/>
        <v>0</v>
      </c>
      <c r="K21" s="12">
        <f t="shared" si="8"/>
        <v>9.291293343690674E-3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1.2309702347923916E-2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0.21492804405189045</v>
      </c>
      <c r="D25" s="12">
        <f t="shared" ref="D25:O25" si="12">SUM(D15:D24)</f>
        <v>1.0995834442716477</v>
      </c>
      <c r="E25" s="12">
        <f t="shared" si="12"/>
        <v>0.21627027404606011</v>
      </c>
      <c r="F25" s="12">
        <f t="shared" si="12"/>
        <v>0.9147675967577541</v>
      </c>
      <c r="G25" s="12">
        <f t="shared" si="12"/>
        <v>3.9388901544266162</v>
      </c>
      <c r="H25" s="12">
        <f t="shared" si="12"/>
        <v>1.0042975408992665</v>
      </c>
      <c r="I25" s="12">
        <f t="shared" si="12"/>
        <v>0.23061274327667736</v>
      </c>
      <c r="J25" s="12">
        <f t="shared" si="12"/>
        <v>2.1190977539712641</v>
      </c>
      <c r="K25" s="12">
        <f t="shared" si="12"/>
        <v>0.27889121339371442</v>
      </c>
      <c r="L25" s="12">
        <f t="shared" si="12"/>
        <v>0</v>
      </c>
      <c r="M25" s="12">
        <v>0</v>
      </c>
      <c r="N25" s="12">
        <f t="shared" si="12"/>
        <v>0</v>
      </c>
      <c r="O25" s="12">
        <f t="shared" si="12"/>
        <v>0.24448067855755054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3.8809737576248497E-2</v>
      </c>
      <c r="D29" s="12">
        <f>(SUMIFS(MESKENOG2,KAYNAK,A29,SEBEP,B29,SÜRE,"Uzun",BİLDİRİM,"Bildirimli",İL,$B$10,İLÇE,$B$11)/VLOOKUP($B$11,ABONE2,4,FALSE))</f>
        <v>0.47050918966571198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3.9464727025153849E-2</v>
      </c>
      <c r="F29" s="12">
        <f>(SUMIFS(TARIMSALAG2,KAYNAK,A29,SEBEP,B29,SÜRE,"Uzun",BİLDİRİM,"Bildirimli",İL,$B$10,İLÇE,$B$11)/VLOOKUP($B$11,ABONE2,6,FALSE))</f>
        <v>6.4980767646396287E-3</v>
      </c>
      <c r="G29" s="12">
        <f>(SUMIFS(TARIMSALOG2,KAYNAK,A29,SEBEP,B29,SÜRE,"Uzun",BİLDİRİM,"Bildirimli",İL,$B$10,İLÇE,$B$11)/VLOOKUP($B$11,ABONE2,7,FALSE))</f>
        <v>0.22509378225061979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1.2969660150737727E-2</v>
      </c>
      <c r="I29" s="12">
        <f>(SUMIFS(TICARETHANEAG2,KAYNAK,A29,SEBEP,B29,SÜRE,"Uzun",BİLDİRİM,"Bildirimli",İL,$B$10,İLÇE,$B$11)/VLOOKUP($B$11,ABONE2,9,FALSE))</f>
        <v>5.8779186571488229E-2</v>
      </c>
      <c r="J29" s="12">
        <f>(SUMIFS(TICARETHANEOG2,KAYNAK,A29,SEBEP,B29,SÜRE,"Uzun",BİLDİRİM,"Bildirimli",İL,$B$10,İLÇE,$B$11)/VLOOKUP($B$11,ABONE2,10,FALSE))</f>
        <v>0.10933524751541263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6.0071634890481583E-2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4.2028066018132068E-2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7.8185188236962869E-2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7.8066562945436499E-2</v>
      </c>
      <c r="F31" s="12">
        <f>(SUMIFS(TARIMSALAG2,KAYNAK,A31,SEBEP,B31,SÜRE,"Uzun",BİLDİRİM,"Bildirimli",İL,$B$10,İLÇE,$B$11)/VLOOKUP($B$11,ABONE2,6,FALSE))</f>
        <v>1.0380697804528638E-2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1.0073374514262988E-2</v>
      </c>
      <c r="I31" s="12">
        <f>(SUMIFS(TICARETHANEAG2,KAYNAK,A31,SEBEP,B31,SÜRE,"Uzun",BİLDİRİM,"Bildirimli",İL,$B$10,İLÇE,$B$11)/VLOOKUP($B$11,ABONE2,9,FALSE))</f>
        <v>0.3956160858850894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0.38550229664553515</v>
      </c>
      <c r="L31" s="12">
        <f>(SUMIFS(SANAYIAG2,KAYNAK,A31,SEBEP,B31,SÜRE,"Uzun",BİLDİRİM,"Bildirimli",İL,$B$10,İLÇE,$B$11)/VLOOKUP($B$11,ABONE2,12,FALSE))</f>
        <v>2.5008275076675317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2.5008275076675317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0.12672650680160333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0.11699492581321136</v>
      </c>
      <c r="D33" s="12">
        <f t="shared" ref="D33:O33" si="13">SUM(D28:D32)</f>
        <v>0.47050918966571198</v>
      </c>
      <c r="E33" s="12">
        <f t="shared" si="13"/>
        <v>0.11753128997059034</v>
      </c>
      <c r="F33" s="12">
        <f t="shared" si="13"/>
        <v>1.6878774569168267E-2</v>
      </c>
      <c r="G33" s="12">
        <f t="shared" si="13"/>
        <v>0.22509378225061979</v>
      </c>
      <c r="H33" s="12">
        <f t="shared" si="13"/>
        <v>2.3043034665000715E-2</v>
      </c>
      <c r="I33" s="12">
        <f t="shared" si="13"/>
        <v>0.45439527245657763</v>
      </c>
      <c r="J33" s="12">
        <f t="shared" si="13"/>
        <v>0.10933524751541263</v>
      </c>
      <c r="K33" s="12">
        <f t="shared" si="13"/>
        <v>0.44557393153601671</v>
      </c>
      <c r="L33" s="12">
        <f t="shared" si="13"/>
        <v>2.5008275076675317</v>
      </c>
      <c r="M33" s="12">
        <v>0</v>
      </c>
      <c r="N33" s="12">
        <f t="shared" si="13"/>
        <v>2.5008275076675317</v>
      </c>
      <c r="O33" s="12">
        <f t="shared" si="13"/>
        <v>0.16875457281973538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0.16697001122120633</v>
      </c>
      <c r="D17" s="12">
        <v>0</v>
      </c>
      <c r="E17" s="12">
        <f t="shared" si="1"/>
        <v>0.16767381547636998</v>
      </c>
      <c r="F17" s="12">
        <f t="shared" si="2"/>
        <v>1.6683210400239861</v>
      </c>
      <c r="G17" s="12">
        <f t="shared" si="3"/>
        <v>11.649242118771541</v>
      </c>
      <c r="H17" s="12">
        <f t="shared" si="4"/>
        <v>2.1219992708761475</v>
      </c>
      <c r="I17" s="12">
        <f t="shared" si="5"/>
        <v>0.25001718020351976</v>
      </c>
      <c r="J17" s="12">
        <f t="shared" si="6"/>
        <v>2.1875507681966373</v>
      </c>
      <c r="K17" s="12">
        <f t="shared" si="7"/>
        <v>0.31144817538402442</v>
      </c>
      <c r="L17" s="12">
        <f t="shared" si="8"/>
        <v>0</v>
      </c>
      <c r="M17" s="12">
        <f t="shared" si="9"/>
        <v>33.964590299437425</v>
      </c>
      <c r="N17" s="12">
        <f t="shared" si="10"/>
        <v>26.126607922644173</v>
      </c>
      <c r="O17" s="17">
        <f t="shared" si="11"/>
        <v>0.28298444562222425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6.0105117290551796E-3</v>
      </c>
      <c r="D20" s="12">
        <v>0</v>
      </c>
      <c r="E20" s="12">
        <f t="shared" si="1"/>
        <v>5.9987875133730231E-3</v>
      </c>
      <c r="F20" s="12">
        <f t="shared" si="2"/>
        <v>3.6313846386392443E-2</v>
      </c>
      <c r="G20" s="12">
        <f t="shared" si="3"/>
        <v>0.68097976564655383</v>
      </c>
      <c r="H20" s="12">
        <f t="shared" si="4"/>
        <v>6.5616842716399781E-2</v>
      </c>
      <c r="I20" s="12">
        <f t="shared" si="5"/>
        <v>4.2872433252295686E-3</v>
      </c>
      <c r="J20" s="12">
        <f t="shared" si="6"/>
        <v>0.86551329437360724</v>
      </c>
      <c r="K20" s="12">
        <f t="shared" si="7"/>
        <v>3.159307880552055E-2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1.1907421287328347E-2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2.606057796354164E-2</v>
      </c>
      <c r="D21" s="12">
        <v>0</v>
      </c>
      <c r="E21" s="12">
        <f t="shared" si="1"/>
        <v>2.6009743716705513E-2</v>
      </c>
      <c r="F21" s="12">
        <f t="shared" si="2"/>
        <v>0.4610565065815565</v>
      </c>
      <c r="G21" s="12">
        <f t="shared" si="3"/>
        <v>0</v>
      </c>
      <c r="H21" s="12">
        <f t="shared" si="4"/>
        <v>0.44009939264603121</v>
      </c>
      <c r="I21" s="12">
        <f t="shared" si="5"/>
        <v>9.0930030840597031E-2</v>
      </c>
      <c r="J21" s="12">
        <f t="shared" si="6"/>
        <v>0</v>
      </c>
      <c r="K21" s="12">
        <f t="shared" si="7"/>
        <v>8.8047024155733455E-2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5.1615810569925299E-2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7.1900580636912684E-4</v>
      </c>
      <c r="D22" s="12">
        <v>0</v>
      </c>
      <c r="E22" s="12">
        <f t="shared" si="1"/>
        <v>7.1760330030465238E-4</v>
      </c>
      <c r="F22" s="12">
        <f t="shared" si="2"/>
        <v>4.988399546863985E-2</v>
      </c>
      <c r="G22" s="12">
        <f t="shared" si="3"/>
        <v>0</v>
      </c>
      <c r="H22" s="12">
        <f t="shared" si="4"/>
        <v>4.7616541129156219E-2</v>
      </c>
      <c r="I22" s="12">
        <f t="shared" si="5"/>
        <v>1.9389194189796623E-3</v>
      </c>
      <c r="J22" s="12">
        <f t="shared" si="6"/>
        <v>0</v>
      </c>
      <c r="K22" s="12">
        <f t="shared" si="7"/>
        <v>1.8774444849600153E-3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2.8361733444734528E-3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1.0986521229113112E-3</v>
      </c>
      <c r="D24" s="12">
        <v>0</v>
      </c>
      <c r="E24" s="12">
        <f t="shared" si="1"/>
        <v>1.0965090716988154E-3</v>
      </c>
      <c r="F24" s="12">
        <f t="shared" si="2"/>
        <v>4.7728062218765903E-2</v>
      </c>
      <c r="G24" s="12">
        <f t="shared" si="3"/>
        <v>0</v>
      </c>
      <c r="H24" s="12">
        <f t="shared" si="4"/>
        <v>4.5558604845185632E-2</v>
      </c>
      <c r="I24" s="12">
        <f t="shared" si="5"/>
        <v>3.2851981267909862E-3</v>
      </c>
      <c r="J24" s="12">
        <f t="shared" si="6"/>
        <v>0</v>
      </c>
      <c r="K24" s="12">
        <f t="shared" si="7"/>
        <v>3.1810383890994521E-3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3.2361920256247598E-3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0.20085875884308357</v>
      </c>
      <c r="D25" s="12">
        <f t="shared" ref="D25:O25" si="12">SUM(D15:D24)</f>
        <v>0</v>
      </c>
      <c r="E25" s="12">
        <f t="shared" si="12"/>
        <v>0.20149645907845196</v>
      </c>
      <c r="F25" s="12">
        <f t="shared" si="12"/>
        <v>2.2633034506793406</v>
      </c>
      <c r="G25" s="12">
        <f t="shared" si="12"/>
        <v>12.330221884418094</v>
      </c>
      <c r="H25" s="12">
        <f t="shared" si="12"/>
        <v>2.7208906522129204</v>
      </c>
      <c r="I25" s="12">
        <f t="shared" si="12"/>
        <v>0.35045857191511703</v>
      </c>
      <c r="J25" s="12">
        <f t="shared" si="12"/>
        <v>3.0530640625702445</v>
      </c>
      <c r="K25" s="12">
        <f t="shared" si="12"/>
        <v>0.43614676121933788</v>
      </c>
      <c r="L25" s="12">
        <f t="shared" si="12"/>
        <v>0</v>
      </c>
      <c r="M25" s="12">
        <f t="shared" si="12"/>
        <v>33.964590299437425</v>
      </c>
      <c r="N25" s="12">
        <f t="shared" si="12"/>
        <v>26.126607922644173</v>
      </c>
      <c r="O25" s="12">
        <f t="shared" si="12"/>
        <v>0.35258004284957611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0.14222258878053368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0.14262747843379925</v>
      </c>
      <c r="F29" s="12">
        <f>(SUMIFS(TARIMSALAG2,KAYNAK,A29,SEBEP,B29,SÜRE,"Uzun",BİLDİRİM,"Bildirimli",İL,$B$10,İLÇE,$B$11)/VLOOKUP($B$11,ABONE2,6,FALSE))</f>
        <v>2.7347857376220741</v>
      </c>
      <c r="G29" s="12">
        <f>(SUMIFS(TARIMSALOG2,KAYNAK,A29,SEBEP,B29,SÜRE,"Uzun",BİLDİRİM,"Bildirimli",İL,$B$10,İLÇE,$B$11)/VLOOKUP($B$11,ABONE2,7,FALSE))</f>
        <v>17.283963888067966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3.3961120171877965</v>
      </c>
      <c r="I29" s="12">
        <f>(SUMIFS(TICARETHANEAG2,KAYNAK,A29,SEBEP,B29,SÜRE,"Uzun",BİLDİRİM,"Bildirimli",İL,$B$10,İLÇE,$B$11)/VLOOKUP($B$11,ABONE2,9,FALSE))</f>
        <v>0.25312380104216264</v>
      </c>
      <c r="J29" s="12">
        <f>(SUMIFS(TICARETHANEOG2,KAYNAK,A29,SEBEP,B29,SÜRE,"Uzun",BİLDİRİM,"Bildirimli",İL,$B$10,İLÇE,$B$11)/VLOOKUP($B$11,ABONE2,10,FALSE))</f>
        <v>4.8191529687507009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0.39789327370254746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66.770243470320708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51.361725746400538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0.34111746443632296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0.11922805029896114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0.11899548185219964</v>
      </c>
      <c r="F31" s="12">
        <f>(SUMIFS(TARIMSALAG2,KAYNAK,A31,SEBEP,B31,SÜRE,"Uzun",BİLDİRİM,"Bildirimli",İL,$B$10,İLÇE,$B$11)/VLOOKUP($B$11,ABONE2,6,FALSE))</f>
        <v>0.11722626925216056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0.11189780246797146</v>
      </c>
      <c r="I31" s="12">
        <f>(SUMIFS(TICARETHANEAG2,KAYNAK,A31,SEBEP,B31,SÜRE,"Uzun",BİLDİRİM,"Bildirimli",İL,$B$10,İLÇE,$B$11)/VLOOKUP($B$11,ABONE2,9,FALSE))</f>
        <v>0.60336902153076655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0.58423874183733704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0.18070982308828812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0.26145063907949484</v>
      </c>
      <c r="D33" s="12">
        <f t="shared" ref="D33:O33" si="13">SUM(D28:D32)</f>
        <v>0</v>
      </c>
      <c r="E33" s="12">
        <f t="shared" si="13"/>
        <v>0.26162296028599891</v>
      </c>
      <c r="F33" s="12">
        <f t="shared" si="13"/>
        <v>2.8520120068742347</v>
      </c>
      <c r="G33" s="12">
        <f t="shared" si="13"/>
        <v>17.283963888067966</v>
      </c>
      <c r="H33" s="12">
        <f t="shared" si="13"/>
        <v>3.5080098196557681</v>
      </c>
      <c r="I33" s="12">
        <f t="shared" si="13"/>
        <v>0.85649282257292914</v>
      </c>
      <c r="J33" s="12">
        <f t="shared" si="13"/>
        <v>4.8191529687507009</v>
      </c>
      <c r="K33" s="12">
        <f t="shared" si="13"/>
        <v>0.9821320155398845</v>
      </c>
      <c r="L33" s="12">
        <f t="shared" si="13"/>
        <v>0</v>
      </c>
      <c r="M33" s="12">
        <f t="shared" si="13"/>
        <v>66.770243470320708</v>
      </c>
      <c r="N33" s="12">
        <f t="shared" si="13"/>
        <v>51.361725746400538</v>
      </c>
      <c r="O33" s="12">
        <f t="shared" si="13"/>
        <v>0.52182728752461105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0.15076326159184847</v>
      </c>
      <c r="D17" s="12">
        <f t="shared" si="1"/>
        <v>0.10319355385068497</v>
      </c>
      <c r="E17" s="12">
        <f t="shared" si="2"/>
        <v>0.15044728341194355</v>
      </c>
      <c r="F17" s="12">
        <f t="shared" si="3"/>
        <v>1.4168659066214571</v>
      </c>
      <c r="G17" s="12">
        <f t="shared" si="4"/>
        <v>2.7216299082676949</v>
      </c>
      <c r="H17" s="12">
        <f t="shared" si="5"/>
        <v>2.1022760719079852</v>
      </c>
      <c r="I17" s="12">
        <f t="shared" si="6"/>
        <v>0.25599116359375712</v>
      </c>
      <c r="J17" s="12">
        <f t="shared" si="7"/>
        <v>3.8138491251236406</v>
      </c>
      <c r="K17" s="12">
        <f t="shared" si="8"/>
        <v>0.41366431780162566</v>
      </c>
      <c r="L17" s="12">
        <f t="shared" si="9"/>
        <v>0.51263570555084315</v>
      </c>
      <c r="M17" s="12">
        <f t="shared" si="10"/>
        <v>6.8827767218615401</v>
      </c>
      <c r="N17" s="12">
        <f t="shared" si="11"/>
        <v>5.608748518599401</v>
      </c>
      <c r="O17" s="17">
        <f t="shared" si="12"/>
        <v>0.35047940677008604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5.4828676920010812E-3</v>
      </c>
      <c r="D18" s="12">
        <f t="shared" si="1"/>
        <v>4.0204816694890512E-3</v>
      </c>
      <c r="E18" s="12">
        <f t="shared" si="2"/>
        <v>5.4731539036333657E-3</v>
      </c>
      <c r="F18" s="12">
        <f t="shared" si="3"/>
        <v>2.3011776966732147E-2</v>
      </c>
      <c r="G18" s="12">
        <f t="shared" si="4"/>
        <v>0</v>
      </c>
      <c r="H18" s="12">
        <f t="shared" si="5"/>
        <v>1.0923379498374481E-2</v>
      </c>
      <c r="I18" s="12">
        <f t="shared" si="6"/>
        <v>8.4908307293324273E-3</v>
      </c>
      <c r="J18" s="12">
        <f t="shared" si="7"/>
        <v>0.13756361549426976</v>
      </c>
      <c r="K18" s="12">
        <f t="shared" si="8"/>
        <v>1.4210933475516793E-2</v>
      </c>
      <c r="L18" s="12">
        <f t="shared" si="9"/>
        <v>0</v>
      </c>
      <c r="M18" s="12">
        <f t="shared" si="10"/>
        <v>1.2855711217641537</v>
      </c>
      <c r="N18" s="12">
        <f t="shared" si="11"/>
        <v>1.0284568974113231</v>
      </c>
      <c r="O18" s="17">
        <f t="shared" si="12"/>
        <v>7.8723038186784989E-3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8.630377994170808E-3</v>
      </c>
      <c r="D21" s="12">
        <f t="shared" si="1"/>
        <v>0</v>
      </c>
      <c r="E21" s="12">
        <f t="shared" si="2"/>
        <v>8.5730513621610424E-3</v>
      </c>
      <c r="F21" s="12">
        <f t="shared" si="3"/>
        <v>0.16722180548543952</v>
      </c>
      <c r="G21" s="12">
        <f t="shared" si="4"/>
        <v>0</v>
      </c>
      <c r="H21" s="12">
        <f t="shared" si="5"/>
        <v>7.9377930889976397E-2</v>
      </c>
      <c r="I21" s="12">
        <f t="shared" si="6"/>
        <v>4.2243986484030854E-3</v>
      </c>
      <c r="J21" s="12">
        <f t="shared" si="7"/>
        <v>0</v>
      </c>
      <c r="K21" s="12">
        <f t="shared" si="8"/>
        <v>4.0371864924577828E-3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1.3455938438387518E-2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0.16487650727802033</v>
      </c>
      <c r="D25" s="12">
        <f t="shared" ref="D25:O25" si="13">SUM(D15:D24)</f>
        <v>0.10721403552017403</v>
      </c>
      <c r="E25" s="12">
        <f t="shared" si="13"/>
        <v>0.16449348867773797</v>
      </c>
      <c r="F25" s="12">
        <f t="shared" si="13"/>
        <v>1.6070994890736288</v>
      </c>
      <c r="G25" s="12">
        <f t="shared" si="13"/>
        <v>2.7216299082676949</v>
      </c>
      <c r="H25" s="12">
        <f t="shared" si="13"/>
        <v>2.1925773822963359</v>
      </c>
      <c r="I25" s="12">
        <f t="shared" si="13"/>
        <v>0.26870639297149262</v>
      </c>
      <c r="J25" s="12">
        <f t="shared" si="13"/>
        <v>3.9514127406179105</v>
      </c>
      <c r="K25" s="12">
        <f t="shared" si="13"/>
        <v>0.4319124377696002</v>
      </c>
      <c r="L25" s="12">
        <f t="shared" si="13"/>
        <v>0.51263570555084315</v>
      </c>
      <c r="M25" s="12">
        <f t="shared" si="13"/>
        <v>8.1683478436256944</v>
      </c>
      <c r="N25" s="12">
        <f t="shared" si="13"/>
        <v>6.6372054160107243</v>
      </c>
      <c r="O25" s="12">
        <f t="shared" si="13"/>
        <v>0.37180764902715202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0.11011071198784329</v>
      </c>
      <c r="D29" s="12">
        <f>(SUMIFS(MESKENOG2,KAYNAK,A29,SEBEP,B29,SÜRE,"Uzun",BİLDİRİM,"Bildirimli",İL,$B$10,İLÇE,$B$11)/VLOOKUP($B$11,ABONE2,4,FALSE))</f>
        <v>6.2375182896895684E-2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0.10979363235218464</v>
      </c>
      <c r="F29" s="12">
        <f>(SUMIFS(TARIMSALAG2,KAYNAK,A29,SEBEP,B29,SÜRE,"Uzun",BİLDİRİM,"Bildirimli",İL,$B$10,İLÇE,$B$11)/VLOOKUP($B$11,ABONE2,6,FALSE))</f>
        <v>0.67559959154669869</v>
      </c>
      <c r="G29" s="12">
        <f>(SUMIFS(TARIMSALOG2,KAYNAK,A29,SEBEP,B29,SÜRE,"Uzun",BİLDİRİM,"Bildirimli",İL,$B$10,İLÇE,$B$11)/VLOOKUP($B$11,ABONE2,7,FALSE))</f>
        <v>1.6008076541491159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1.1616238919662685</v>
      </c>
      <c r="I29" s="12">
        <f>(SUMIFS(TICARETHANEAG2,KAYNAK,A29,SEBEP,B29,SÜRE,"Uzun",BİLDİRİM,"Bildirimli",İL,$B$10,İLÇE,$B$11)/VLOOKUP($B$11,ABONE2,9,FALSE))</f>
        <v>0.25087135916798214</v>
      </c>
      <c r="J29" s="12">
        <f>(SUMIFS(TICARETHANEOG2,KAYNAK,A29,SEBEP,B29,SÜRE,"Uzun",BİLDİRİM,"Bildirimli",İL,$B$10,İLÇE,$B$11)/VLOOKUP($B$11,ABONE2,10,FALSE))</f>
        <v>3.3784880876595591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0.38947756550526674</v>
      </c>
      <c r="L29" s="12">
        <f>(SUMIFS(SANAYIAG2,KAYNAK,A29,SEBEP,B29,SÜRE,"Uzun",BİLDİRİM,"Bildirimli",İL,$B$10,İLÇE,$B$11)/VLOOKUP($B$11,ABONE2,12,FALSE))</f>
        <v>0.58501493589448683</v>
      </c>
      <c r="M29" s="12">
        <f>(SUMIFS(SANAYIOG2,KAYNAK,A29,SEBEP,B29,SÜRE,"Uzun",BİLDİRİM,"Bildirimli",İL,$B$10,İLÇE,$B$11)/VLOOKUP($B$11,ABONE2,13,FALSE))</f>
        <v>4.4530201427922096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3.6794191014126647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0.24004847469293544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8.4546843434789368E-2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8.3985247432337679E-2</v>
      </c>
      <c r="F31" s="12">
        <f>(SUMIFS(TARIMSALAG2,KAYNAK,A31,SEBEP,B31,SÜRE,"Uzun",BİLDİRİM,"Bildirimli",İL,$B$10,İLÇE,$B$11)/VLOOKUP($B$11,ABONE2,6,FALSE))</f>
        <v>1.4735343904710912E-2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6.9946685883021604E-3</v>
      </c>
      <c r="I31" s="12">
        <f>(SUMIFS(TICARETHANEAG2,KAYNAK,A31,SEBEP,B31,SÜRE,"Uzun",BİLDİRİM,"Bildirimli",İL,$B$10,İLÇE,$B$11)/VLOOKUP($B$11,ABONE2,9,FALSE))</f>
        <v>0.24797150064781898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0.23698217811623939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0.10237633105417716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0.19465755542263266</v>
      </c>
      <c r="D33" s="12">
        <f t="shared" ref="D33:O33" si="14">SUM(D28:D32)</f>
        <v>6.2375182896895684E-2</v>
      </c>
      <c r="E33" s="12">
        <f t="shared" si="14"/>
        <v>0.19377887978452232</v>
      </c>
      <c r="F33" s="12">
        <f t="shared" si="14"/>
        <v>0.69033493545140956</v>
      </c>
      <c r="G33" s="12">
        <f t="shared" si="14"/>
        <v>1.6008076541491159</v>
      </c>
      <c r="H33" s="12">
        <f t="shared" si="14"/>
        <v>1.1686185605545707</v>
      </c>
      <c r="I33" s="12">
        <f t="shared" si="14"/>
        <v>0.49884285981580112</v>
      </c>
      <c r="J33" s="12">
        <f t="shared" si="14"/>
        <v>3.3784880876595591</v>
      </c>
      <c r="K33" s="12">
        <f t="shared" si="14"/>
        <v>0.62645974362150614</v>
      </c>
      <c r="L33" s="12">
        <f t="shared" si="14"/>
        <v>0.58501493589448683</v>
      </c>
      <c r="M33" s="12">
        <f t="shared" si="14"/>
        <v>4.4530201427922096</v>
      </c>
      <c r="N33" s="12">
        <f t="shared" si="14"/>
        <v>3.6794191014126647</v>
      </c>
      <c r="O33" s="12">
        <f t="shared" si="14"/>
        <v>0.34242480574711259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0.21736286246424472</v>
      </c>
      <c r="D17" s="12">
        <f t="shared" si="1"/>
        <v>2.0924603981979724</v>
      </c>
      <c r="E17" s="12">
        <f t="shared" si="2"/>
        <v>0.22084088609644945</v>
      </c>
      <c r="F17" s="12">
        <f t="shared" si="3"/>
        <v>5.3037628802771772</v>
      </c>
      <c r="G17" s="12">
        <f t="shared" si="4"/>
        <v>13.671071243818339</v>
      </c>
      <c r="H17" s="12">
        <f t="shared" si="5"/>
        <v>7.9323421658514919</v>
      </c>
      <c r="I17" s="12">
        <f t="shared" si="6"/>
        <v>0.4898751983784127</v>
      </c>
      <c r="J17" s="12">
        <f t="shared" si="7"/>
        <v>11.94964765205447</v>
      </c>
      <c r="K17" s="12">
        <f t="shared" si="8"/>
        <v>0.9438210586615623</v>
      </c>
      <c r="L17" s="12">
        <f t="shared" si="9"/>
        <v>38.821763614745876</v>
      </c>
      <c r="M17" s="12">
        <f t="shared" si="10"/>
        <v>215.07971177734404</v>
      </c>
      <c r="N17" s="12">
        <f t="shared" si="11"/>
        <v>142.97418752900845</v>
      </c>
      <c r="O17" s="17">
        <f t="shared" si="12"/>
        <v>0.94346943514758153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5.7579543541818982E-3</v>
      </c>
      <c r="D18" s="12">
        <f t="shared" si="1"/>
        <v>7.3549371811361692E-3</v>
      </c>
      <c r="E18" s="12">
        <f t="shared" si="2"/>
        <v>5.7609165168995818E-3</v>
      </c>
      <c r="F18" s="12">
        <f t="shared" si="3"/>
        <v>2.042266421176692E-2</v>
      </c>
      <c r="G18" s="12">
        <f t="shared" si="4"/>
        <v>3.0105092851967202E-2</v>
      </c>
      <c r="H18" s="12">
        <f t="shared" si="5"/>
        <v>2.3464386860424118E-2</v>
      </c>
      <c r="I18" s="12">
        <f t="shared" si="6"/>
        <v>1.4290423399787552E-2</v>
      </c>
      <c r="J18" s="12">
        <f t="shared" si="7"/>
        <v>0.27133936597580888</v>
      </c>
      <c r="K18" s="12">
        <f t="shared" si="8"/>
        <v>2.4472676480660496E-2</v>
      </c>
      <c r="L18" s="12">
        <f t="shared" si="9"/>
        <v>5.2647071671353698E-2</v>
      </c>
      <c r="M18" s="12">
        <f t="shared" si="10"/>
        <v>6.9860088072928326</v>
      </c>
      <c r="N18" s="12">
        <f t="shared" si="11"/>
        <v>4.149633551811319</v>
      </c>
      <c r="O18" s="17">
        <f t="shared" si="12"/>
        <v>1.5146540884721092E-2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4.3554148524639555E-3</v>
      </c>
      <c r="D20" s="12">
        <f t="shared" si="1"/>
        <v>2.3280814002524724E-2</v>
      </c>
      <c r="E20" s="12">
        <f t="shared" si="2"/>
        <v>4.3905186186619424E-3</v>
      </c>
      <c r="F20" s="12">
        <f t="shared" si="3"/>
        <v>2.5461228550148811E-2</v>
      </c>
      <c r="G20" s="12">
        <f t="shared" si="4"/>
        <v>0.22719251407493182</v>
      </c>
      <c r="H20" s="12">
        <f t="shared" si="5"/>
        <v>8.8834855449481345E-2</v>
      </c>
      <c r="I20" s="12">
        <f t="shared" si="6"/>
        <v>4.8169249917654824E-3</v>
      </c>
      <c r="J20" s="12">
        <f t="shared" si="7"/>
        <v>9.8537704897491696E-2</v>
      </c>
      <c r="K20" s="12">
        <f t="shared" si="8"/>
        <v>8.5294035974873041E-3</v>
      </c>
      <c r="L20" s="12">
        <f t="shared" si="9"/>
        <v>2.482638248349044E-4</v>
      </c>
      <c r="M20" s="12">
        <f t="shared" si="10"/>
        <v>2.6862125993572558E-2</v>
      </c>
      <c r="N20" s="12">
        <f t="shared" si="11"/>
        <v>1.5974636924543519E-2</v>
      </c>
      <c r="O20" s="17">
        <f t="shared" si="12"/>
        <v>9.6480147201934881E-3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6.3974955148637852E-2</v>
      </c>
      <c r="D21" s="12">
        <f t="shared" si="1"/>
        <v>0</v>
      </c>
      <c r="E21" s="12">
        <f t="shared" si="2"/>
        <v>6.3856291238288704E-2</v>
      </c>
      <c r="F21" s="12">
        <f t="shared" si="3"/>
        <v>0.3930809589565829</v>
      </c>
      <c r="G21" s="12">
        <f t="shared" si="4"/>
        <v>0</v>
      </c>
      <c r="H21" s="12">
        <f t="shared" si="5"/>
        <v>0.26959507539943889</v>
      </c>
      <c r="I21" s="12">
        <f t="shared" si="6"/>
        <v>0.1784490635818658</v>
      </c>
      <c r="J21" s="12">
        <f t="shared" si="7"/>
        <v>1.0753794384912051E-4</v>
      </c>
      <c r="K21" s="12">
        <f t="shared" si="8"/>
        <v>0.1713845779991709</v>
      </c>
      <c r="L21" s="12">
        <f t="shared" si="9"/>
        <v>3.66687403110287</v>
      </c>
      <c r="M21" s="12">
        <f t="shared" si="10"/>
        <v>0</v>
      </c>
      <c r="N21" s="12">
        <f t="shared" si="11"/>
        <v>1.5000848309057195</v>
      </c>
      <c r="O21" s="17">
        <f t="shared" si="12"/>
        <v>9.3557440394325717E-2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9.7852347883678188E-4</v>
      </c>
      <c r="D22" s="12">
        <f t="shared" si="1"/>
        <v>0</v>
      </c>
      <c r="E22" s="12">
        <f t="shared" si="2"/>
        <v>9.7670846510058734E-4</v>
      </c>
      <c r="F22" s="12">
        <f t="shared" si="3"/>
        <v>4.2858679452360696E-3</v>
      </c>
      <c r="G22" s="12">
        <f t="shared" si="4"/>
        <v>0</v>
      </c>
      <c r="H22" s="12">
        <f t="shared" si="5"/>
        <v>2.9394679785941492E-3</v>
      </c>
      <c r="I22" s="12">
        <f t="shared" si="6"/>
        <v>2.5573014765123657E-3</v>
      </c>
      <c r="J22" s="12">
        <f t="shared" si="7"/>
        <v>0</v>
      </c>
      <c r="K22" s="12">
        <f t="shared" si="8"/>
        <v>2.4560013483072552E-3</v>
      </c>
      <c r="L22" s="12">
        <f t="shared" si="9"/>
        <v>4.0104354900419879E-2</v>
      </c>
      <c r="M22" s="12">
        <f t="shared" si="10"/>
        <v>0</v>
      </c>
      <c r="N22" s="12">
        <f t="shared" si="11"/>
        <v>1.6406327004717221E-2</v>
      </c>
      <c r="O22" s="17">
        <f t="shared" si="12"/>
        <v>1.3322196622845318E-3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2.9382117475364334E-5</v>
      </c>
      <c r="D24" s="12">
        <f t="shared" si="1"/>
        <v>0</v>
      </c>
      <c r="E24" s="12">
        <f t="shared" si="2"/>
        <v>2.9327618070935461E-5</v>
      </c>
      <c r="F24" s="12">
        <f t="shared" si="3"/>
        <v>1.3082819085346998E-3</v>
      </c>
      <c r="G24" s="12">
        <f t="shared" si="4"/>
        <v>0</v>
      </c>
      <c r="H24" s="12">
        <f t="shared" si="5"/>
        <v>8.9728681010491735E-4</v>
      </c>
      <c r="I24" s="12">
        <f t="shared" si="6"/>
        <v>7.356808757502858E-5</v>
      </c>
      <c r="J24" s="12">
        <f t="shared" si="7"/>
        <v>0</v>
      </c>
      <c r="K24" s="12">
        <f t="shared" si="8"/>
        <v>7.0653899798732921E-5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8.2981172976965146E-5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0.29245909241584056</v>
      </c>
      <c r="D25" s="12">
        <f t="shared" ref="D25:O25" si="13">SUM(D15:D24)</f>
        <v>2.1230961493816332</v>
      </c>
      <c r="E25" s="12">
        <f t="shared" si="13"/>
        <v>0.29585464855347121</v>
      </c>
      <c r="F25" s="12">
        <f t="shared" si="13"/>
        <v>5.7483218818494466</v>
      </c>
      <c r="G25" s="12">
        <f t="shared" si="13"/>
        <v>13.928368850745239</v>
      </c>
      <c r="H25" s="12">
        <f t="shared" si="13"/>
        <v>8.3180732383495357</v>
      </c>
      <c r="I25" s="12">
        <f t="shared" si="13"/>
        <v>0.69006247991591885</v>
      </c>
      <c r="J25" s="12">
        <f t="shared" si="13"/>
        <v>12.31963226087162</v>
      </c>
      <c r="K25" s="12">
        <f t="shared" si="13"/>
        <v>1.1507343719869871</v>
      </c>
      <c r="L25" s="12">
        <f t="shared" si="13"/>
        <v>42.581637336245358</v>
      </c>
      <c r="M25" s="12">
        <f t="shared" si="13"/>
        <v>222.09258271063044</v>
      </c>
      <c r="N25" s="12">
        <f t="shared" si="13"/>
        <v>148.65628687565473</v>
      </c>
      <c r="O25" s="12">
        <f t="shared" si="13"/>
        <v>1.0632366319820834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0</v>
      </c>
      <c r="J28" s="12">
        <f>(SUMIFS(TICARETHANEOG2,KAYNAK,A28,SEBEP,B28,SÜRE,"Uzun",BİLDİRİM,"Bildirimli",İL,$B$10)/VLOOKUP($B$10,ABONE2,10,FALSE))</f>
        <v>0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2">
        <f>(SUMIFS(SANAYIAG2,KAYNAK,A28,SEBEP,B28,SÜRE,"Uzun",BİLDİRİM,"Bildirimli",İL,$B$10)/VLOOKUP($B$10,ABONE2,12,FALSE))</f>
        <v>0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0.17147317716143487</v>
      </c>
      <c r="D29" s="12">
        <f>(SUMIFS(MESKENOG2,KAYNAK,A29,SEBEP,B29,SÜRE,"Uzun",BİLDİRİM,"Bildirimli",İL,$B$10)/VLOOKUP($B$10,ABONE2,4,FALSE))</f>
        <v>1.2923341787172169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0.17355220557331011</v>
      </c>
      <c r="F29" s="12">
        <f>(SUMIFS(TARIMSALAG2,KAYNAK,A29,SEBEP,B29,SÜRE,"Uzun",BİLDİRİM,"Bildirimli",İL,$B$10)/VLOOKUP($B$10,ABONE2,6,FALSE))</f>
        <v>5.7974027277411961</v>
      </c>
      <c r="G29" s="12">
        <f>(SUMIFS(TARIMSALOG2,KAYNAK,A29,SEBEP,B29,SÜRE,"Uzun",BİLDİRİM,"Bildirimli",İL,$B$10)/VLOOKUP($B$10,ABONE2,7,FALSE))</f>
        <v>12.425636888625037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7.8796540633262184</v>
      </c>
      <c r="I29" s="12">
        <f>(SUMIFS(TICARETHANEAG2,KAYNAK,A29,SEBEP,B29,SÜRE,"Uzun",BİLDİRİM,"Bildirimli",İL,$B$10)/VLOOKUP($B$10,ABONE2,9,FALSE))</f>
        <v>0.46101181829256171</v>
      </c>
      <c r="J29" s="12">
        <f>(SUMIFS(TICARETHANEOG2,KAYNAK,A29,SEBEP,B29,SÜRE,"Uzun",BİLDİRİM,"Bildirimli",İL,$B$10)/VLOOKUP($B$10,ABONE2,10,FALSE))</f>
        <v>13.179493714611258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0.9648178257205744</v>
      </c>
      <c r="L29" s="12">
        <f>(SUMIFS(SANAYIAG2,KAYNAK,A29,SEBEP,B29,SÜRE,"Uzun",BİLDİRİM,"Bildirimli",İL,$B$10)/VLOOKUP($B$10,ABONE2,12,FALSE))</f>
        <v>7.5067830026465749</v>
      </c>
      <c r="M29" s="12">
        <f>(SUMIFS(SANAYIOG2,KAYNAK,A29,SEBEP,B29,SÜRE,"Uzun",BİLDİRİM,"Bildirimli",İL,$B$10)/VLOOKUP($B$10,ABONE2,13,FALSE))</f>
        <v>107.17650234505624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66.402526250434093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0.80413568030239391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4.702010280388131E-2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4.6932887592072814E-2</v>
      </c>
      <c r="F31" s="12">
        <f>(SUMIFS(TARIMSALAG2,KAYNAK,A31,SEBEP,B31,SÜRE,"Uzun",BİLDİRİM,"Bildirimli",İL,$B$10)/VLOOKUP($B$10,ABONE2,6,FALSE))</f>
        <v>0.24200248045359585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0.16597770886161056</v>
      </c>
      <c r="I31" s="12">
        <f>(SUMIFS(TICARETHANEAG2,KAYNAK,A31,SEBEP,B31,SÜRE,"Uzun",BİLDİRİM,"Bildirimli",İL,$B$10)/VLOOKUP($B$10,ABONE2,9,FALSE))</f>
        <v>0.14558070803066012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0.13981394782536399</v>
      </c>
      <c r="L31" s="12">
        <f>(SUMIFS(SANAYIAG2,KAYNAK,A31,SEBEP,B31,SÜRE,"Uzun",BİLDİRİM,"Bildirimli",İL,$B$10)/VLOOKUP($B$10,ABONE2,12,FALSE))</f>
        <v>0.15413199507901007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6.3053997986867755E-2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6.7752799172222947E-2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0.21849327996531617</v>
      </c>
      <c r="D33" s="12">
        <f t="shared" ref="D33:O33" si="14">SUM(D28:D32)</f>
        <v>1.2923341787172169</v>
      </c>
      <c r="E33" s="12">
        <f t="shared" si="14"/>
        <v>0.22048509316538292</v>
      </c>
      <c r="F33" s="12">
        <f t="shared" si="14"/>
        <v>6.0394052081947915</v>
      </c>
      <c r="G33" s="12">
        <f t="shared" si="14"/>
        <v>12.425636888625037</v>
      </c>
      <c r="H33" s="12">
        <f t="shared" si="14"/>
        <v>8.0456317721878285</v>
      </c>
      <c r="I33" s="12">
        <f t="shared" si="14"/>
        <v>0.6065925263232218</v>
      </c>
      <c r="J33" s="12">
        <f t="shared" si="14"/>
        <v>13.179493714611258</v>
      </c>
      <c r="K33" s="12">
        <f t="shared" si="14"/>
        <v>1.1046317735459383</v>
      </c>
      <c r="L33" s="12">
        <f t="shared" si="14"/>
        <v>7.6609149977255848</v>
      </c>
      <c r="M33" s="12">
        <f t="shared" si="14"/>
        <v>107.17650234505624</v>
      </c>
      <c r="N33" s="12">
        <f t="shared" si="14"/>
        <v>66.465580248420963</v>
      </c>
      <c r="O33" s="12">
        <f t="shared" si="14"/>
        <v>0.8718884794746169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0.21905882747887259</v>
      </c>
      <c r="D17" s="12">
        <f t="shared" si="1"/>
        <v>0.31115934979505105</v>
      </c>
      <c r="E17" s="12">
        <f t="shared" si="2"/>
        <v>0.21949955787365985</v>
      </c>
      <c r="F17" s="12">
        <f t="shared" si="3"/>
        <v>5.362514954612589</v>
      </c>
      <c r="G17" s="12">
        <f t="shared" si="4"/>
        <v>14.604551738117099</v>
      </c>
      <c r="H17" s="12">
        <f t="shared" si="5"/>
        <v>8.0275990806195985</v>
      </c>
      <c r="I17" s="12">
        <f t="shared" si="6"/>
        <v>0.42185548236553161</v>
      </c>
      <c r="J17" s="12">
        <f t="shared" si="7"/>
        <v>6.9613377617201406</v>
      </c>
      <c r="K17" s="12">
        <f t="shared" si="8"/>
        <v>0.65335219548281687</v>
      </c>
      <c r="L17" s="12">
        <f t="shared" si="9"/>
        <v>15.533428157041747</v>
      </c>
      <c r="M17" s="12">
        <f t="shared" si="10"/>
        <v>69.826543767148308</v>
      </c>
      <c r="N17" s="12">
        <f t="shared" si="11"/>
        <v>37.832386354049795</v>
      </c>
      <c r="O17" s="17">
        <f t="shared" si="12"/>
        <v>0.73861006658784623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1.2357239365111515E-2</v>
      </c>
      <c r="D18" s="12">
        <f t="shared" si="1"/>
        <v>1.486936661885831E-3</v>
      </c>
      <c r="E18" s="12">
        <f t="shared" si="2"/>
        <v>1.230522149722796E-2</v>
      </c>
      <c r="F18" s="12">
        <f t="shared" si="3"/>
        <v>2.5300700551162039E-3</v>
      </c>
      <c r="G18" s="12">
        <f t="shared" si="4"/>
        <v>2.1847153542819537E-2</v>
      </c>
      <c r="H18" s="12">
        <f t="shared" si="5"/>
        <v>8.1004495904710549E-3</v>
      </c>
      <c r="I18" s="12">
        <f t="shared" si="6"/>
        <v>4.184454730924618E-2</v>
      </c>
      <c r="J18" s="12">
        <f t="shared" si="7"/>
        <v>0.55720934256566523</v>
      </c>
      <c r="K18" s="12">
        <f t="shared" si="8"/>
        <v>6.0088385439196458E-2</v>
      </c>
      <c r="L18" s="12">
        <f t="shared" si="9"/>
        <v>0</v>
      </c>
      <c r="M18" s="12">
        <f t="shared" si="10"/>
        <v>10.744974569603761</v>
      </c>
      <c r="N18" s="12">
        <f t="shared" si="11"/>
        <v>4.4131145553729727</v>
      </c>
      <c r="O18" s="17">
        <f t="shared" si="12"/>
        <v>2.918359408682231E-2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8.9917393413859945E-3</v>
      </c>
      <c r="D20" s="12">
        <f t="shared" si="1"/>
        <v>3.1475591368624802E-2</v>
      </c>
      <c r="E20" s="12">
        <f t="shared" si="2"/>
        <v>9.0993317494538241E-3</v>
      </c>
      <c r="F20" s="12">
        <f t="shared" si="3"/>
        <v>8.0696485617340524E-2</v>
      </c>
      <c r="G20" s="12">
        <f t="shared" si="4"/>
        <v>0.13961245852071869</v>
      </c>
      <c r="H20" s="12">
        <f t="shared" si="5"/>
        <v>9.7685816847151205E-2</v>
      </c>
      <c r="I20" s="12">
        <f t="shared" si="6"/>
        <v>6.7014068220788287E-3</v>
      </c>
      <c r="J20" s="12">
        <f t="shared" si="7"/>
        <v>0.62908745349452133</v>
      </c>
      <c r="K20" s="12">
        <f t="shared" si="8"/>
        <v>2.8733781548377694E-2</v>
      </c>
      <c r="L20" s="12">
        <f t="shared" si="9"/>
        <v>0</v>
      </c>
      <c r="M20" s="12">
        <f t="shared" si="10"/>
        <v>0.83901075549883875</v>
      </c>
      <c r="N20" s="12">
        <f t="shared" si="11"/>
        <v>0.34459370315130877</v>
      </c>
      <c r="O20" s="17">
        <f t="shared" si="12"/>
        <v>1.7518652351876125E-2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8.9180300245102415E-3</v>
      </c>
      <c r="D21" s="12">
        <f t="shared" si="1"/>
        <v>0</v>
      </c>
      <c r="E21" s="12">
        <f t="shared" si="2"/>
        <v>8.8753544044965597E-3</v>
      </c>
      <c r="F21" s="12">
        <f t="shared" si="3"/>
        <v>4.5730170800145339E-2</v>
      </c>
      <c r="G21" s="12">
        <f t="shared" si="4"/>
        <v>0</v>
      </c>
      <c r="H21" s="12">
        <f t="shared" si="5"/>
        <v>3.2543169370267598E-2</v>
      </c>
      <c r="I21" s="12">
        <f t="shared" si="6"/>
        <v>2.0755882907979455E-2</v>
      </c>
      <c r="J21" s="12">
        <f t="shared" si="7"/>
        <v>0</v>
      </c>
      <c r="K21" s="12">
        <f t="shared" si="8"/>
        <v>2.0021127698654429E-2</v>
      </c>
      <c r="L21" s="12">
        <f t="shared" si="9"/>
        <v>0.61357822864189482</v>
      </c>
      <c r="M21" s="12">
        <f t="shared" si="10"/>
        <v>0</v>
      </c>
      <c r="N21" s="12">
        <f t="shared" si="11"/>
        <v>0.36157288473540233</v>
      </c>
      <c r="O21" s="17">
        <f t="shared" si="12"/>
        <v>1.270451957663671E-2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5.7741202415628372E-3</v>
      </c>
      <c r="D22" s="12">
        <f t="shared" si="1"/>
        <v>0</v>
      </c>
      <c r="E22" s="12">
        <f t="shared" si="2"/>
        <v>5.7464892332947564E-3</v>
      </c>
      <c r="F22" s="12">
        <f t="shared" si="3"/>
        <v>1.8001536346896132E-2</v>
      </c>
      <c r="G22" s="12">
        <f t="shared" si="4"/>
        <v>0</v>
      </c>
      <c r="H22" s="12">
        <f t="shared" si="5"/>
        <v>1.2810515159068838E-2</v>
      </c>
      <c r="I22" s="12">
        <f t="shared" si="6"/>
        <v>1.9254070758197198E-2</v>
      </c>
      <c r="J22" s="12">
        <f t="shared" si="7"/>
        <v>0</v>
      </c>
      <c r="K22" s="12">
        <f t="shared" si="8"/>
        <v>1.8572479478605845E-2</v>
      </c>
      <c r="L22" s="12">
        <f t="shared" si="9"/>
        <v>0.27856821860406827</v>
      </c>
      <c r="M22" s="12">
        <f t="shared" si="10"/>
        <v>0</v>
      </c>
      <c r="N22" s="12">
        <f t="shared" si="11"/>
        <v>0.16415627167739738</v>
      </c>
      <c r="O22" s="17">
        <f t="shared" si="12"/>
        <v>8.7341588178373279E-3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0.25509995645144318</v>
      </c>
      <c r="D25" s="12">
        <f t="shared" ref="D25:O25" si="13">SUM(D15:D24)</f>
        <v>0.3441218778255617</v>
      </c>
      <c r="E25" s="12">
        <f t="shared" si="13"/>
        <v>0.25552595475813294</v>
      </c>
      <c r="F25" s="12">
        <f t="shared" si="13"/>
        <v>5.5094732174320873</v>
      </c>
      <c r="G25" s="12">
        <f t="shared" si="13"/>
        <v>14.766011350180637</v>
      </c>
      <c r="H25" s="12">
        <f t="shared" si="13"/>
        <v>8.1787390315865576</v>
      </c>
      <c r="I25" s="12">
        <f t="shared" si="13"/>
        <v>0.51041139016303327</v>
      </c>
      <c r="J25" s="12">
        <f t="shared" si="13"/>
        <v>8.1476345577803269</v>
      </c>
      <c r="K25" s="12">
        <f t="shared" si="13"/>
        <v>0.78076796964765127</v>
      </c>
      <c r="L25" s="12">
        <f t="shared" si="13"/>
        <v>16.425574604287711</v>
      </c>
      <c r="M25" s="12">
        <f t="shared" si="13"/>
        <v>81.410529092250897</v>
      </c>
      <c r="N25" s="12">
        <f t="shared" si="13"/>
        <v>43.115823768986878</v>
      </c>
      <c r="O25" s="12">
        <f t="shared" si="13"/>
        <v>0.8067509914210188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0.17578422322874007</v>
      </c>
      <c r="D29" s="12">
        <f>(SUMIFS(MESKENOG2,KAYNAK,A29,SEBEP,B29,SÜRE,"Uzun",BİLDİRİM,"Bildirimli",İL,$B$10,İLÇE,$B$11)/VLOOKUP($B$11,ABONE2,4,FALSE))</f>
        <v>0.24010099476321273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0.17609199950836329</v>
      </c>
      <c r="F29" s="12">
        <f>(SUMIFS(TARIMSALAG2,KAYNAK,A29,SEBEP,B29,SÜRE,"Uzun",BİLDİRİM,"Bildirimli",İL,$B$10,İLÇE,$B$11)/VLOOKUP($B$11,ABONE2,6,FALSE))</f>
        <v>5.3749596694677582</v>
      </c>
      <c r="G29" s="12">
        <f>(SUMIFS(TARIMSALOG2,KAYNAK,A29,SEBEP,B29,SÜRE,"Uzun",BİLDİRİM,"Bildirimli",İL,$B$10,İLÇE,$B$11)/VLOOKUP($B$11,ABONE2,7,FALSE))</f>
        <v>11.078858352494549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7.0197669984776256</v>
      </c>
      <c r="I29" s="12">
        <f>(SUMIFS(TICARETHANEAG2,KAYNAK,A29,SEBEP,B29,SÜRE,"Uzun",BİLDİRİM,"Bildirimli",İL,$B$10,İLÇE,$B$11)/VLOOKUP($B$11,ABONE2,9,FALSE))</f>
        <v>0.59850403224429505</v>
      </c>
      <c r="J29" s="12">
        <f>(SUMIFS(TICARETHANEOG2,KAYNAK,A29,SEBEP,B29,SÜRE,"Uzun",BİLDİRİM,"Bildirimli",İL,$B$10,İLÇE,$B$11)/VLOOKUP($B$11,ABONE2,10,FALSE))</f>
        <v>8.4521582509991156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0.87652223918114036</v>
      </c>
      <c r="L29" s="12">
        <f>(SUMIFS(SANAYIAG2,KAYNAK,A29,SEBEP,B29,SÜRE,"Uzun",BİLDİRİM,"Bildirimli",İL,$B$10,İLÇE,$B$11)/VLOOKUP($B$11,ABONE2,12,FALSE))</f>
        <v>22.931539552918185</v>
      </c>
      <c r="M29" s="12">
        <f>(SUMIFS(SANAYIOG2,KAYNAK,A29,SEBEP,B29,SÜRE,"Uzun",BİLDİRİM,"Bildirimli",İL,$B$10,İLÇE,$B$11)/VLOOKUP($B$11,ABONE2,13,FALSE))</f>
        <v>97.143956547815733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53.411639390108249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0.72811561233975453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1.4311179176913659E-2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1.4242695616887161E-2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1.6496144113198555E-2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1.5912183032155393E-2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1.3850282704644015E-2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0.19009540240565373</v>
      </c>
      <c r="D33" s="12">
        <f t="shared" ref="D33:O33" si="14">SUM(D28:D32)</f>
        <v>0.24010099476321273</v>
      </c>
      <c r="E33" s="12">
        <f t="shared" si="14"/>
        <v>0.19033469512525045</v>
      </c>
      <c r="F33" s="12">
        <f t="shared" si="14"/>
        <v>5.3749596694677582</v>
      </c>
      <c r="G33" s="12">
        <f t="shared" si="14"/>
        <v>11.078858352494549</v>
      </c>
      <c r="H33" s="12">
        <f t="shared" si="14"/>
        <v>7.0197669984776256</v>
      </c>
      <c r="I33" s="12">
        <f t="shared" si="14"/>
        <v>0.6150001763574936</v>
      </c>
      <c r="J33" s="12">
        <f t="shared" si="14"/>
        <v>8.4521582509991156</v>
      </c>
      <c r="K33" s="12">
        <f t="shared" si="14"/>
        <v>0.89243442221329572</v>
      </c>
      <c r="L33" s="12">
        <f t="shared" si="14"/>
        <v>22.931539552918185</v>
      </c>
      <c r="M33" s="12">
        <f t="shared" si="14"/>
        <v>97.143956547815733</v>
      </c>
      <c r="N33" s="12">
        <f t="shared" si="14"/>
        <v>53.411639390108249</v>
      </c>
      <c r="O33" s="12">
        <f t="shared" si="14"/>
        <v>0.74196589504439858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0.18981175809900494</v>
      </c>
      <c r="D17" s="12">
        <f t="shared" si="1"/>
        <v>0.75364047794641442</v>
      </c>
      <c r="E17" s="12">
        <f t="shared" si="2"/>
        <v>0.19122012804446326</v>
      </c>
      <c r="F17" s="12">
        <f t="shared" si="3"/>
        <v>5.8730387293021433</v>
      </c>
      <c r="G17" s="12">
        <f t="shared" si="4"/>
        <v>9.71871006622073</v>
      </c>
      <c r="H17" s="12">
        <f t="shared" si="5"/>
        <v>7.2533167619818579</v>
      </c>
      <c r="I17" s="12">
        <f t="shared" si="6"/>
        <v>0.50462968760030757</v>
      </c>
      <c r="J17" s="12">
        <f t="shared" si="7"/>
        <v>8.6361378911468307</v>
      </c>
      <c r="K17" s="12">
        <f t="shared" si="8"/>
        <v>0.8313679052278955</v>
      </c>
      <c r="L17" s="12">
        <f t="shared" si="9"/>
        <v>10.673309129508775</v>
      </c>
      <c r="M17" s="12">
        <f t="shared" si="10"/>
        <v>87.226961567209258</v>
      </c>
      <c r="N17" s="12">
        <f t="shared" si="11"/>
        <v>54.240428402996855</v>
      </c>
      <c r="O17" s="17">
        <f t="shared" si="12"/>
        <v>0.71837515403192032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7.5719276600658978E-3</v>
      </c>
      <c r="D18" s="12">
        <f t="shared" si="1"/>
        <v>3.8905242562313661E-2</v>
      </c>
      <c r="E18" s="12">
        <f t="shared" si="2"/>
        <v>7.6501941574019161E-3</v>
      </c>
      <c r="F18" s="12">
        <f t="shared" si="3"/>
        <v>0.13846241814463831</v>
      </c>
      <c r="G18" s="12">
        <f t="shared" si="4"/>
        <v>0.21101184938624809</v>
      </c>
      <c r="H18" s="12">
        <f t="shared" si="5"/>
        <v>0.16450166524952459</v>
      </c>
      <c r="I18" s="12">
        <f t="shared" si="6"/>
        <v>2.3078749584862824E-2</v>
      </c>
      <c r="J18" s="12">
        <f t="shared" si="7"/>
        <v>0.14177048344084592</v>
      </c>
      <c r="K18" s="12">
        <f t="shared" si="8"/>
        <v>2.7847990984670761E-2</v>
      </c>
      <c r="L18" s="12">
        <f t="shared" si="9"/>
        <v>0.16103736699893503</v>
      </c>
      <c r="M18" s="12">
        <f t="shared" si="10"/>
        <v>2.8232256596631129</v>
      </c>
      <c r="N18" s="12">
        <f t="shared" si="11"/>
        <v>1.6761038750191988</v>
      </c>
      <c r="O18" s="17">
        <f t="shared" si="12"/>
        <v>2.0916550632677527E-2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6.051450098690514E-3</v>
      </c>
      <c r="D20" s="12">
        <f t="shared" si="1"/>
        <v>5.8862619446880163E-2</v>
      </c>
      <c r="E20" s="12">
        <f t="shared" si="2"/>
        <v>6.1833654500664239E-3</v>
      </c>
      <c r="F20" s="12">
        <f t="shared" si="3"/>
        <v>0.15147306725962306</v>
      </c>
      <c r="G20" s="12">
        <f t="shared" si="4"/>
        <v>1.7752937586636885</v>
      </c>
      <c r="H20" s="12">
        <f t="shared" si="5"/>
        <v>0.73429043072982525</v>
      </c>
      <c r="I20" s="12">
        <f t="shared" si="6"/>
        <v>7.9304467139189871E-3</v>
      </c>
      <c r="J20" s="12">
        <f t="shared" si="7"/>
        <v>0.3204046619678026</v>
      </c>
      <c r="K20" s="12">
        <f t="shared" si="8"/>
        <v>2.0486207046559849E-2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4.5302686954076576E-2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5.7398033947228949E-2</v>
      </c>
      <c r="D21" s="12">
        <f t="shared" si="1"/>
        <v>0</v>
      </c>
      <c r="E21" s="12">
        <f t="shared" si="2"/>
        <v>5.7254661211690483E-2</v>
      </c>
      <c r="F21" s="12">
        <f t="shared" si="3"/>
        <v>0.23543747156197556</v>
      </c>
      <c r="G21" s="12">
        <f t="shared" si="4"/>
        <v>0</v>
      </c>
      <c r="H21" s="12">
        <f t="shared" si="5"/>
        <v>0.15093488629241963</v>
      </c>
      <c r="I21" s="12">
        <f t="shared" si="6"/>
        <v>0.12978881591717645</v>
      </c>
      <c r="J21" s="12">
        <f t="shared" si="7"/>
        <v>8.2411571410259243E-4</v>
      </c>
      <c r="K21" s="12">
        <f t="shared" si="8"/>
        <v>0.1246067887671761</v>
      </c>
      <c r="L21" s="12">
        <f t="shared" si="9"/>
        <v>3.1148852439740358</v>
      </c>
      <c r="M21" s="12">
        <f t="shared" si="10"/>
        <v>0</v>
      </c>
      <c r="N21" s="12">
        <f t="shared" si="11"/>
        <v>1.3421863246392187</v>
      </c>
      <c r="O21" s="17">
        <f t="shared" si="12"/>
        <v>7.4943503794877589E-2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1.2120847743907624E-3</v>
      </c>
      <c r="D22" s="12">
        <f t="shared" si="1"/>
        <v>0</v>
      </c>
      <c r="E22" s="12">
        <f t="shared" si="2"/>
        <v>1.2090571461279426E-3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4.0555179754147705E-3</v>
      </c>
      <c r="J22" s="12">
        <f t="shared" si="7"/>
        <v>0</v>
      </c>
      <c r="K22" s="12">
        <f t="shared" si="8"/>
        <v>3.892560172056012E-3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1.6046405518487419E-3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0.26204525457938105</v>
      </c>
      <c r="D25" s="12">
        <f t="shared" ref="D25:O25" si="13">SUM(D15:D24)</f>
        <v>0.85140833995560827</v>
      </c>
      <c r="E25" s="12">
        <f t="shared" si="13"/>
        <v>0.26351740600975004</v>
      </c>
      <c r="F25" s="12">
        <f t="shared" si="13"/>
        <v>6.3984116862683802</v>
      </c>
      <c r="G25" s="12">
        <f t="shared" si="13"/>
        <v>11.705015674270665</v>
      </c>
      <c r="H25" s="12">
        <f t="shared" si="13"/>
        <v>8.3030437442536282</v>
      </c>
      <c r="I25" s="12">
        <f t="shared" si="13"/>
        <v>0.66948321779168063</v>
      </c>
      <c r="J25" s="12">
        <f t="shared" si="13"/>
        <v>9.0991371522695825</v>
      </c>
      <c r="K25" s="12">
        <f t="shared" si="13"/>
        <v>1.0082014521983582</v>
      </c>
      <c r="L25" s="12">
        <f t="shared" si="13"/>
        <v>13.949231740481746</v>
      </c>
      <c r="M25" s="12">
        <f t="shared" si="13"/>
        <v>90.050187226872367</v>
      </c>
      <c r="N25" s="12">
        <f t="shared" si="13"/>
        <v>57.258718602655279</v>
      </c>
      <c r="O25" s="12">
        <f t="shared" si="13"/>
        <v>0.86114253596540069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0.17416295702669876</v>
      </c>
      <c r="D29" s="12">
        <f>(SUMIFS(MESKENOG2,KAYNAK,A29,SEBEP,B29,SÜRE,"Uzun",BİLDİRİM,"Bildirimli",İL,$B$10,İLÇE,$B$11)/VLOOKUP($B$11,ABONE2,4,FALSE))</f>
        <v>1.0727195074734921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0.1764074330446754</v>
      </c>
      <c r="F29" s="12">
        <f>(SUMIFS(TARIMSALAG2,KAYNAK,A29,SEBEP,B29,SÜRE,"Uzun",BİLDİRİM,"Bildirimli",İL,$B$10,İLÇE,$B$11)/VLOOKUP($B$11,ABONE2,6,FALSE))</f>
        <v>5.1285901655971662</v>
      </c>
      <c r="G29" s="12">
        <f>(SUMIFS(TARIMSALOG2,KAYNAK,A29,SEBEP,B29,SÜRE,"Uzun",BİLDİRİM,"Bildirimli",İL,$B$10,İLÇE,$B$11)/VLOOKUP($B$11,ABONE2,7,FALSE))</f>
        <v>14.5252742255367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8.5012227833285223</v>
      </c>
      <c r="I29" s="12">
        <f>(SUMIFS(TICARETHANEAG2,KAYNAK,A29,SEBEP,B29,SÜRE,"Uzun",BİLDİRİM,"Bildirimli",İL,$B$10,İLÇE,$B$11)/VLOOKUP($B$11,ABONE2,9,FALSE))</f>
        <v>0.4794729838506287</v>
      </c>
      <c r="J29" s="12">
        <f>(SUMIFS(TICARETHANEOG2,KAYNAK,A29,SEBEP,B29,SÜRE,"Uzun",BİLDİRİM,"Bildirimli",İL,$B$10,İLÇE,$B$11)/VLOOKUP($B$11,ABONE2,10,FALSE))</f>
        <v>11.298917203566923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0.91421717048618789</v>
      </c>
      <c r="L29" s="12">
        <f>(SUMIFS(SANAYIAG2,KAYNAK,A29,SEBEP,B29,SÜRE,"Uzun",BİLDİRİM,"Bildirimli",İL,$B$10,İLÇE,$B$11)/VLOOKUP($B$11,ABONE2,12,FALSE))</f>
        <v>0.9029846723600119</v>
      </c>
      <c r="M29" s="12">
        <f>(SUMIFS(SANAYIOG2,KAYNAK,A29,SEBEP,B29,SÜRE,"Uzun",BİLDİRİM,"Bildirimli",İL,$B$10,İLÇE,$B$11)/VLOOKUP($B$11,ABONE2,13,FALSE))</f>
        <v>74.730479395701707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42.918632075887807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0.7708581182470936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8.7754126267625288E-3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8.7534928008163211E-3</v>
      </c>
      <c r="F31" s="12">
        <f>(SUMIFS(TARIMSALAG2,KAYNAK,A31,SEBEP,B31,SÜRE,"Uzun",BİLDİRİM,"Bildirimli",İL,$B$10,İLÇE,$B$11)/VLOOKUP($B$11,ABONE2,6,FALSE))</f>
        <v>8.263111754302499E-2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5.2973378654760921E-2</v>
      </c>
      <c r="I31" s="12">
        <f>(SUMIFS(TICARETHANEAG2,KAYNAK,A31,SEBEP,B31,SÜRE,"Uzun",BİLDİRİM,"Bildirimli",İL,$B$10,İLÇE,$B$11)/VLOOKUP($B$11,ABONE2,9,FALSE))</f>
        <v>2.7577064383931628E-2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2.6468969718260973E-2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1.3994294272327585E-2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0.1829383696534613</v>
      </c>
      <c r="D33" s="12">
        <f t="shared" ref="D33:O33" si="14">SUM(D28:D32)</f>
        <v>1.0727195074734921</v>
      </c>
      <c r="E33" s="12">
        <f t="shared" si="14"/>
        <v>0.18516092584549174</v>
      </c>
      <c r="F33" s="12">
        <f t="shared" si="14"/>
        <v>5.2112212831401914</v>
      </c>
      <c r="G33" s="12">
        <f t="shared" si="14"/>
        <v>14.5252742255367</v>
      </c>
      <c r="H33" s="12">
        <f t="shared" si="14"/>
        <v>8.5541961619832829</v>
      </c>
      <c r="I33" s="12">
        <f t="shared" si="14"/>
        <v>0.50705004823456035</v>
      </c>
      <c r="J33" s="12">
        <f t="shared" si="14"/>
        <v>11.298917203566923</v>
      </c>
      <c r="K33" s="12">
        <f t="shared" si="14"/>
        <v>0.94068614020444885</v>
      </c>
      <c r="L33" s="12">
        <f t="shared" si="14"/>
        <v>0.9029846723600119</v>
      </c>
      <c r="M33" s="12">
        <f t="shared" si="14"/>
        <v>74.730479395701707</v>
      </c>
      <c r="N33" s="12">
        <f t="shared" si="14"/>
        <v>42.918632075887807</v>
      </c>
      <c r="O33" s="12">
        <f t="shared" si="14"/>
        <v>0.78485241251942117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0.26413450036960706</v>
      </c>
      <c r="D17" s="12">
        <f t="shared" si="1"/>
        <v>0.43768060858915425</v>
      </c>
      <c r="E17" s="12">
        <f t="shared" si="2"/>
        <v>0.26443182109638375</v>
      </c>
      <c r="F17" s="12">
        <f t="shared" si="3"/>
        <v>4.7357522420286218</v>
      </c>
      <c r="G17" s="12">
        <f t="shared" si="4"/>
        <v>5.818310081062454</v>
      </c>
      <c r="H17" s="12">
        <f t="shared" si="5"/>
        <v>5.0135363548958036</v>
      </c>
      <c r="I17" s="12">
        <f t="shared" si="6"/>
        <v>0.48838693818497292</v>
      </c>
      <c r="J17" s="12">
        <f t="shared" si="7"/>
        <v>5.4076954338061265</v>
      </c>
      <c r="K17" s="12">
        <f t="shared" si="8"/>
        <v>0.66258104221786362</v>
      </c>
      <c r="L17" s="12">
        <f t="shared" si="9"/>
        <v>0.17203466005929172</v>
      </c>
      <c r="M17" s="12">
        <f t="shared" si="10"/>
        <v>1.2205647900133942</v>
      </c>
      <c r="N17" s="12">
        <f t="shared" si="11"/>
        <v>0.28853800783196981</v>
      </c>
      <c r="O17" s="17">
        <f t="shared" si="12"/>
        <v>1.0546644130595351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0.10848251882544396</v>
      </c>
      <c r="D21" s="12">
        <f t="shared" si="1"/>
        <v>0</v>
      </c>
      <c r="E21" s="12">
        <f t="shared" si="2"/>
        <v>0.10829666561518965</v>
      </c>
      <c r="F21" s="12">
        <f t="shared" si="3"/>
        <v>1.1689654988361557</v>
      </c>
      <c r="G21" s="12">
        <f t="shared" si="4"/>
        <v>0</v>
      </c>
      <c r="H21" s="12">
        <f t="shared" si="5"/>
        <v>0.86900919871241145</v>
      </c>
      <c r="I21" s="12">
        <f t="shared" si="6"/>
        <v>0.31068328839402154</v>
      </c>
      <c r="J21" s="12">
        <f t="shared" si="7"/>
        <v>0</v>
      </c>
      <c r="K21" s="12">
        <f t="shared" si="8"/>
        <v>0.29968190535249001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0.25029307124481187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4.0509166797823778E-3</v>
      </c>
      <c r="D22" s="12">
        <f t="shared" si="1"/>
        <v>0</v>
      </c>
      <c r="E22" s="12">
        <f t="shared" si="2"/>
        <v>4.0439766135158331E-3</v>
      </c>
      <c r="F22" s="12">
        <f t="shared" si="3"/>
        <v>5.5127794571074786E-4</v>
      </c>
      <c r="G22" s="12">
        <f t="shared" si="4"/>
        <v>0</v>
      </c>
      <c r="H22" s="12">
        <f t="shared" si="5"/>
        <v>4.0982014126754646E-4</v>
      </c>
      <c r="I22" s="12">
        <f t="shared" si="6"/>
        <v>2.5005253716402212E-3</v>
      </c>
      <c r="J22" s="12">
        <f t="shared" si="7"/>
        <v>0</v>
      </c>
      <c r="K22" s="12">
        <f t="shared" si="8"/>
        <v>2.4119810615787357E-3</v>
      </c>
      <c r="L22" s="12">
        <f t="shared" si="9"/>
        <v>0.70657395502925513</v>
      </c>
      <c r="M22" s="12">
        <f t="shared" si="10"/>
        <v>0</v>
      </c>
      <c r="N22" s="12">
        <f t="shared" si="11"/>
        <v>0.62806573780378239</v>
      </c>
      <c r="O22" s="17">
        <f t="shared" si="12"/>
        <v>3.5101279930908639E-3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0.37666793587483338</v>
      </c>
      <c r="D25" s="12">
        <f t="shared" ref="D25:O25" si="13">SUM(D15:D24)</f>
        <v>0.43768060858915425</v>
      </c>
      <c r="E25" s="12">
        <f t="shared" si="13"/>
        <v>0.37677246332508924</v>
      </c>
      <c r="F25" s="12">
        <f t="shared" si="13"/>
        <v>5.9052690188104879</v>
      </c>
      <c r="G25" s="12">
        <f t="shared" si="13"/>
        <v>5.818310081062454</v>
      </c>
      <c r="H25" s="12">
        <f t="shared" si="13"/>
        <v>5.882955373749482</v>
      </c>
      <c r="I25" s="12">
        <f t="shared" si="13"/>
        <v>0.80157075195063465</v>
      </c>
      <c r="J25" s="12">
        <f t="shared" si="13"/>
        <v>5.4076954338061265</v>
      </c>
      <c r="K25" s="12">
        <f t="shared" si="13"/>
        <v>0.96467492863193238</v>
      </c>
      <c r="L25" s="12">
        <f t="shared" si="13"/>
        <v>0.87860861508854682</v>
      </c>
      <c r="M25" s="12">
        <f t="shared" si="13"/>
        <v>1.2205647900133942</v>
      </c>
      <c r="N25" s="12">
        <f t="shared" si="13"/>
        <v>0.9166037456357522</v>
      </c>
      <c r="O25" s="12">
        <f t="shared" si="13"/>
        <v>1.3084676122974379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1.1791617791005251</v>
      </c>
      <c r="D29" s="12">
        <f>(SUMIFS(MESKENOG2,KAYNAK,A29,SEBEP,B29,SÜRE,"Uzun",BİLDİRİM,"Bildirimli",İL,$B$10,İLÇE,$B$11)/VLOOKUP($B$11,ABONE2,4,FALSE))</f>
        <v>1.7953867954830554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1.180217501246118</v>
      </c>
      <c r="F29" s="12">
        <f>(SUMIFS(TARIMSALAG2,KAYNAK,A29,SEBEP,B29,SÜRE,"Uzun",BİLDİRİM,"Bildirimli",İL,$B$10,İLÇE,$B$11)/VLOOKUP($B$11,ABONE2,6,FALSE))</f>
        <v>29.580059769950843</v>
      </c>
      <c r="G29" s="12">
        <f>(SUMIFS(TARIMSALOG2,KAYNAK,A29,SEBEP,B29,SÜRE,"Uzun",BİLDİRİM,"Bildirimli",İL,$B$10,İLÇE,$B$11)/VLOOKUP($B$11,ABONE2,7,FALSE))</f>
        <v>41.958632347792921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32.756398879154247</v>
      </c>
      <c r="I29" s="12">
        <f>(SUMIFS(TICARETHANEAG2,KAYNAK,A29,SEBEP,B29,SÜRE,"Uzun",BİLDİRİM,"Bildirimli",İL,$B$10,İLÇE,$B$11)/VLOOKUP($B$11,ABONE2,9,FALSE))</f>
        <v>1.9623877713708624</v>
      </c>
      <c r="J29" s="12">
        <f>(SUMIFS(TICARETHANEOG2,KAYNAK,A29,SEBEP,B29,SÜRE,"Uzun",BİLDİRİM,"Bildirimli",İL,$B$10,İLÇE,$B$11)/VLOOKUP($B$11,ABONE2,10,FALSE))</f>
        <v>10.499658587436413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2.2646949436115222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6.2445632777044393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7.3905605643102376E-2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7.3778989906177414E-2</v>
      </c>
      <c r="F31" s="12">
        <f>(SUMIFS(TARIMSALAG2,KAYNAK,A31,SEBEP,B31,SÜRE,"Uzun",BİLDİRİM,"Bildirimli",İL,$B$10,İLÇE,$B$11)/VLOOKUP($B$11,ABONE2,6,FALSE))</f>
        <v>0.29319362605157723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0.2179602035272549</v>
      </c>
      <c r="I31" s="12">
        <f>(SUMIFS(TICARETHANEAG2,KAYNAK,A31,SEBEP,B31,SÜRE,"Uzun",BİLDİRİM,"Bildirimli",İL,$B$10,İLÇE,$B$11)/VLOOKUP($B$11,ABONE2,9,FALSE))</f>
        <v>0.70280093502621266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0.67791455530448097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0.1694622475618715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1.2530673847436276</v>
      </c>
      <c r="D33" s="12">
        <f t="shared" ref="D33:O33" si="14">SUM(D28:D32)</f>
        <v>1.7953867954830554</v>
      </c>
      <c r="E33" s="12">
        <f t="shared" si="14"/>
        <v>1.2539964911522954</v>
      </c>
      <c r="F33" s="12">
        <f t="shared" si="14"/>
        <v>29.873253396002418</v>
      </c>
      <c r="G33" s="12">
        <f t="shared" si="14"/>
        <v>41.958632347792921</v>
      </c>
      <c r="H33" s="12">
        <f t="shared" si="14"/>
        <v>32.974359082681502</v>
      </c>
      <c r="I33" s="12">
        <f t="shared" si="14"/>
        <v>2.6651887063970752</v>
      </c>
      <c r="J33" s="12">
        <f t="shared" si="14"/>
        <v>10.499658587436413</v>
      </c>
      <c r="K33" s="12">
        <f t="shared" si="14"/>
        <v>2.9426094989160032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6.414025525266311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0.32624270229450852</v>
      </c>
      <c r="D17" s="12">
        <f t="shared" si="1"/>
        <v>5.1517645485694947</v>
      </c>
      <c r="E17" s="12">
        <f t="shared" si="2"/>
        <v>0.33287605560025768</v>
      </c>
      <c r="F17" s="12">
        <f t="shared" si="3"/>
        <v>7.5327537894311902</v>
      </c>
      <c r="G17" s="12">
        <f t="shared" si="4"/>
        <v>15.707527270779998</v>
      </c>
      <c r="H17" s="12">
        <f t="shared" si="5"/>
        <v>11.773201251426844</v>
      </c>
      <c r="I17" s="12">
        <f t="shared" si="6"/>
        <v>0.47887537590558521</v>
      </c>
      <c r="J17" s="12">
        <f t="shared" si="7"/>
        <v>6.6716964321022969</v>
      </c>
      <c r="K17" s="12">
        <f t="shared" si="8"/>
        <v>0.8099381367714471</v>
      </c>
      <c r="L17" s="12">
        <f t="shared" si="9"/>
        <v>11.177266674210488</v>
      </c>
      <c r="M17" s="12">
        <f t="shared" si="10"/>
        <v>73.209898915675026</v>
      </c>
      <c r="N17" s="12">
        <f t="shared" si="11"/>
        <v>56.98597971406123</v>
      </c>
      <c r="O17" s="17">
        <f t="shared" si="12"/>
        <v>1.3971608135075912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0.12141829800076848</v>
      </c>
      <c r="D21" s="12">
        <f t="shared" si="1"/>
        <v>0</v>
      </c>
      <c r="E21" s="12">
        <f t="shared" si="2"/>
        <v>0.12125139160306073</v>
      </c>
      <c r="F21" s="12">
        <f t="shared" si="3"/>
        <v>1.1722170696083418</v>
      </c>
      <c r="G21" s="12">
        <f t="shared" si="4"/>
        <v>0</v>
      </c>
      <c r="H21" s="12">
        <f t="shared" si="5"/>
        <v>0.56416047830710814</v>
      </c>
      <c r="I21" s="12">
        <f t="shared" si="6"/>
        <v>0.28694615028697096</v>
      </c>
      <c r="J21" s="12">
        <f t="shared" si="7"/>
        <v>0</v>
      </c>
      <c r="K21" s="12">
        <f t="shared" si="8"/>
        <v>0.27160626174961716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0.17996024260112872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0.447661000295277</v>
      </c>
      <c r="D25" s="12">
        <f t="shared" ref="D25:O25" si="13">SUM(D15:D24)</f>
        <v>5.1517645485694947</v>
      </c>
      <c r="E25" s="12">
        <f t="shared" si="13"/>
        <v>0.45412744720331844</v>
      </c>
      <c r="F25" s="12">
        <f t="shared" si="13"/>
        <v>8.7049708590395323</v>
      </c>
      <c r="G25" s="12">
        <f t="shared" si="13"/>
        <v>15.707527270779998</v>
      </c>
      <c r="H25" s="12">
        <f t="shared" si="13"/>
        <v>12.337361729733953</v>
      </c>
      <c r="I25" s="12">
        <f t="shared" si="13"/>
        <v>0.76582152619255617</v>
      </c>
      <c r="J25" s="12">
        <f t="shared" si="13"/>
        <v>6.6716964321022969</v>
      </c>
      <c r="K25" s="12">
        <f t="shared" si="13"/>
        <v>1.0815443985210642</v>
      </c>
      <c r="L25" s="12">
        <f t="shared" si="13"/>
        <v>11.177266674210488</v>
      </c>
      <c r="M25" s="12">
        <f t="shared" si="13"/>
        <v>73.209898915675026</v>
      </c>
      <c r="N25" s="12">
        <f t="shared" si="13"/>
        <v>56.98597971406123</v>
      </c>
      <c r="O25" s="12">
        <f t="shared" si="13"/>
        <v>1.5771210561087199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0.19829003034083995</v>
      </c>
      <c r="D29" s="12">
        <f>(SUMIFS(MESKENOG2,KAYNAK,A29,SEBEP,B29,SÜRE,"Uzun",BİLDİRİM,"Bildirimli",İL,$B$10,İLÇE,$B$11)/VLOOKUP($B$11,ABONE2,4,FALSE))</f>
        <v>0.12753412562592487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0.19819276647396838</v>
      </c>
      <c r="F29" s="12">
        <f>(SUMIFS(TARIMSALAG2,KAYNAK,A29,SEBEP,B29,SÜRE,"Uzun",BİLDİRİM,"Bildirimli",İL,$B$10,İLÇE,$B$11)/VLOOKUP($B$11,ABONE2,6,FALSE))</f>
        <v>2.9673318752678903</v>
      </c>
      <c r="G29" s="12">
        <f>(SUMIFS(TARIMSALOG2,KAYNAK,A29,SEBEP,B29,SÜRE,"Uzun",BİLDİRİM,"Bildirimli",İL,$B$10,İLÇE,$B$11)/VLOOKUP($B$11,ABONE2,7,FALSE))</f>
        <v>5.8658055311869566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4.4708383988364586</v>
      </c>
      <c r="I29" s="12">
        <f>(SUMIFS(TICARETHANEAG2,KAYNAK,A29,SEBEP,B29,SÜRE,"Uzun",BİLDİRİM,"Bildirimli",İL,$B$10,İLÇE,$B$11)/VLOOKUP($B$11,ABONE2,9,FALSE))</f>
        <v>0.51726473658929406</v>
      </c>
      <c r="J29" s="12">
        <f>(SUMIFS(TICARETHANEOG2,KAYNAK,A29,SEBEP,B29,SÜRE,"Uzun",BİLDİRİM,"Bildirimli",İL,$B$10,İLÇE,$B$11)/VLOOKUP($B$11,ABONE2,10,FALSE))</f>
        <v>3.1956001184381995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0.66044618782021036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1.5511411637754182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1.1454580901726166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0.60821257072572865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0.15669478031055076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0.15647938146415055</v>
      </c>
      <c r="F31" s="12">
        <f>(SUMIFS(TARIMSALAG2,KAYNAK,A31,SEBEP,B31,SÜRE,"Uzun",BİLDİRİM,"Bildirimli",İL,$B$10,İLÇE,$B$11)/VLOOKUP($B$11,ABONE2,6,FALSE))</f>
        <v>3.2598159212597611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1.5688726576430894</v>
      </c>
      <c r="I31" s="12">
        <f>(SUMIFS(TICARETHANEAG2,KAYNAK,A31,SEBEP,B31,SÜRE,"Uzun",BİLDİRİM,"Bildirimli",İL,$B$10,İLÇE,$B$11)/VLOOKUP($B$11,ABONE2,9,FALSE))</f>
        <v>0.57895590113664996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0.54800542843437627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0.32985291918046683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0.3549848106513907</v>
      </c>
      <c r="D33" s="12">
        <f t="shared" ref="D33:O33" si="14">SUM(D28:D32)</f>
        <v>0.12753412562592487</v>
      </c>
      <c r="E33" s="12">
        <f t="shared" si="14"/>
        <v>0.35467214793811896</v>
      </c>
      <c r="F33" s="12">
        <f t="shared" si="14"/>
        <v>6.2271477965276514</v>
      </c>
      <c r="G33" s="12">
        <f t="shared" si="14"/>
        <v>5.8658055311869566</v>
      </c>
      <c r="H33" s="12">
        <f t="shared" si="14"/>
        <v>6.0397110564795478</v>
      </c>
      <c r="I33" s="12">
        <f t="shared" si="14"/>
        <v>1.096220637725944</v>
      </c>
      <c r="J33" s="12">
        <f t="shared" si="14"/>
        <v>3.1956001184381995</v>
      </c>
      <c r="K33" s="12">
        <f t="shared" si="14"/>
        <v>1.2084516162545866</v>
      </c>
      <c r="L33" s="12">
        <f t="shared" si="14"/>
        <v>0</v>
      </c>
      <c r="M33" s="12">
        <f t="shared" si="14"/>
        <v>1.5511411637754182</v>
      </c>
      <c r="N33" s="12">
        <f t="shared" si="14"/>
        <v>1.1454580901726166</v>
      </c>
      <c r="O33" s="12">
        <f t="shared" si="14"/>
        <v>0.93806548990619554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0.44946184007357948</v>
      </c>
      <c r="D17" s="12">
        <f t="shared" si="1"/>
        <v>0.79896029748610509</v>
      </c>
      <c r="E17" s="12">
        <f t="shared" si="2"/>
        <v>0.45118086107530114</v>
      </c>
      <c r="F17" s="12">
        <f t="shared" si="3"/>
        <v>1.8787966462006025</v>
      </c>
      <c r="G17" s="12">
        <f t="shared" si="4"/>
        <v>8.1651090907410655</v>
      </c>
      <c r="H17" s="12">
        <f t="shared" si="5"/>
        <v>2.0565586947608727</v>
      </c>
      <c r="I17" s="12">
        <f t="shared" si="6"/>
        <v>0.5847531952944599</v>
      </c>
      <c r="J17" s="12">
        <f t="shared" si="7"/>
        <v>4.999815667689143</v>
      </c>
      <c r="K17" s="12">
        <f t="shared" si="8"/>
        <v>0.80800144642685023</v>
      </c>
      <c r="L17" s="12">
        <f t="shared" si="9"/>
        <v>21.650411912632311</v>
      </c>
      <c r="M17" s="12" t="e">
        <f t="shared" si="10"/>
        <v>#DIV/0!</v>
      </c>
      <c r="N17" s="12">
        <f t="shared" si="11"/>
        <v>21.650411912632311</v>
      </c>
      <c r="O17" s="17">
        <f t="shared" si="12"/>
        <v>0.60766535921276932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2.9977362666925689E-2</v>
      </c>
      <c r="D21" s="12">
        <f t="shared" si="1"/>
        <v>0</v>
      </c>
      <c r="E21" s="12">
        <f t="shared" si="2"/>
        <v>2.9829917907420365E-2</v>
      </c>
      <c r="F21" s="12">
        <f t="shared" si="3"/>
        <v>0.24590248157709324</v>
      </c>
      <c r="G21" s="12">
        <f t="shared" si="4"/>
        <v>0</v>
      </c>
      <c r="H21" s="12">
        <f t="shared" si="5"/>
        <v>0.23894894096694408</v>
      </c>
      <c r="I21" s="12">
        <f t="shared" si="6"/>
        <v>0.10794514553285799</v>
      </c>
      <c r="J21" s="12">
        <f t="shared" si="7"/>
        <v>0</v>
      </c>
      <c r="K21" s="12">
        <f t="shared" si="8"/>
        <v>0.1024868841585017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5.3129277244189442E-2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3.6259739340575343E-4</v>
      </c>
      <c r="D22" s="12">
        <f t="shared" si="1"/>
        <v>0</v>
      </c>
      <c r="E22" s="12">
        <f t="shared" si="2"/>
        <v>3.6081394480615549E-4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2.8812562698332964E-4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0.47980180013391094</v>
      </c>
      <c r="D25" s="12">
        <f t="shared" ref="D25:O25" si="13">SUM(D15:D24)</f>
        <v>0.79896029748610509</v>
      </c>
      <c r="E25" s="12">
        <f t="shared" si="13"/>
        <v>0.48137159292752763</v>
      </c>
      <c r="F25" s="12">
        <f t="shared" si="13"/>
        <v>2.1246991277776957</v>
      </c>
      <c r="G25" s="12">
        <f t="shared" si="13"/>
        <v>8.1651090907410655</v>
      </c>
      <c r="H25" s="12">
        <f t="shared" si="13"/>
        <v>2.2955076357278168</v>
      </c>
      <c r="I25" s="12">
        <f t="shared" si="13"/>
        <v>0.69269834082731785</v>
      </c>
      <c r="J25" s="12">
        <f t="shared" si="13"/>
        <v>4.999815667689143</v>
      </c>
      <c r="K25" s="12">
        <f t="shared" si="13"/>
        <v>0.91048833058535195</v>
      </c>
      <c r="L25" s="12">
        <f t="shared" si="13"/>
        <v>21.650411912632311</v>
      </c>
      <c r="M25" s="12" t="e">
        <f t="shared" si="13"/>
        <v>#DIV/0!</v>
      </c>
      <c r="N25" s="12">
        <f t="shared" si="13"/>
        <v>21.650411912632311</v>
      </c>
      <c r="O25" s="12">
        <f t="shared" si="13"/>
        <v>0.66108276208394212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0.13057014476188938</v>
      </c>
      <c r="D29" s="12">
        <f>(SUMIFS(MESKENOG2,KAYNAK,A29,SEBEP,B29,SÜRE,"Uzun",BİLDİRİM,"Bildirimli",İL,$B$10,İLÇE,$B$11)/VLOOKUP($B$11,ABONE2,4,FALSE))</f>
        <v>0.43914686732958336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0.13208789070750362</v>
      </c>
      <c r="F29" s="12">
        <f>(SUMIFS(TARIMSALAG2,KAYNAK,A29,SEBEP,B29,SÜRE,"Uzun",BİLDİRİM,"Bildirimli",İL,$B$10,İLÇE,$B$11)/VLOOKUP($B$11,ABONE2,6,FALSE))</f>
        <v>0.83308677597491765</v>
      </c>
      <c r="G29" s="12">
        <f>(SUMIFS(TARIMSALOG2,KAYNAK,A29,SEBEP,B29,SÜRE,"Uzun",BİLDİRİM,"Bildirimli",İL,$B$10,İLÇE,$B$11)/VLOOKUP($B$11,ABONE2,7,FALSE))</f>
        <v>3.836534850501677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0.91801718425202405</v>
      </c>
      <c r="I29" s="12">
        <f>(SUMIFS(TICARETHANEAG2,KAYNAK,A29,SEBEP,B29,SÜRE,"Uzun",BİLDİRİM,"Bildirimli",İL,$B$10,İLÇE,$B$11)/VLOOKUP($B$11,ABONE2,9,FALSE))</f>
        <v>0.22129216213942163</v>
      </c>
      <c r="J29" s="12">
        <f>(SUMIFS(TICARETHANEOG2,KAYNAK,A29,SEBEP,B29,SÜRE,"Uzun",BİLDİRİM,"Bildirimli",İL,$B$10,İLÇE,$B$11)/VLOOKUP($B$11,ABONE2,10,FALSE))</f>
        <v>3.1633647324052823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0.37005847295000943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0.2148213229516053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0.13057014476188938</v>
      </c>
      <c r="D33" s="12">
        <f t="shared" ref="D33:O33" si="14">SUM(D28:D32)</f>
        <v>0.43914686732958336</v>
      </c>
      <c r="E33" s="12">
        <f t="shared" si="14"/>
        <v>0.13208789070750362</v>
      </c>
      <c r="F33" s="12">
        <f t="shared" si="14"/>
        <v>0.83308677597491765</v>
      </c>
      <c r="G33" s="12">
        <f t="shared" si="14"/>
        <v>3.836534850501677</v>
      </c>
      <c r="H33" s="12">
        <f t="shared" si="14"/>
        <v>0.91801718425202405</v>
      </c>
      <c r="I33" s="12">
        <f t="shared" si="14"/>
        <v>0.22129216213942163</v>
      </c>
      <c r="J33" s="12">
        <f t="shared" si="14"/>
        <v>3.1633647324052823</v>
      </c>
      <c r="K33" s="12">
        <f t="shared" si="14"/>
        <v>0.37005847295000943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0.2148213229516053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0.11060803850601159</v>
      </c>
      <c r="D17" s="12">
        <f t="shared" si="1"/>
        <v>1.2733135813715506</v>
      </c>
      <c r="E17" s="12">
        <f t="shared" si="2"/>
        <v>0.11213612095143569</v>
      </c>
      <c r="F17" s="12">
        <f t="shared" si="3"/>
        <v>2.0926810628829062</v>
      </c>
      <c r="G17" s="12">
        <f t="shared" si="4"/>
        <v>9.1791486919802807</v>
      </c>
      <c r="H17" s="12">
        <f t="shared" si="5"/>
        <v>5.1741903576887047</v>
      </c>
      <c r="I17" s="12">
        <f t="shared" si="6"/>
        <v>0.21644523684243022</v>
      </c>
      <c r="J17" s="12">
        <f t="shared" si="7"/>
        <v>4.4497958589669713</v>
      </c>
      <c r="K17" s="12">
        <f t="shared" si="8"/>
        <v>0.37463886535339991</v>
      </c>
      <c r="L17" s="12">
        <f t="shared" si="9"/>
        <v>1.6243814166022077</v>
      </c>
      <c r="M17" s="12">
        <f t="shared" si="10"/>
        <v>122.25569138420096</v>
      </c>
      <c r="N17" s="12">
        <f t="shared" si="11"/>
        <v>100.32272593554664</v>
      </c>
      <c r="O17" s="17">
        <f t="shared" si="12"/>
        <v>0.28608370463040439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5.6366067166385373E-3</v>
      </c>
      <c r="D21" s="12">
        <f t="shared" si="1"/>
        <v>0</v>
      </c>
      <c r="E21" s="12">
        <f t="shared" si="2"/>
        <v>5.6291988223283167E-3</v>
      </c>
      <c r="F21" s="12">
        <f t="shared" si="3"/>
        <v>3.447139513524948E-2</v>
      </c>
      <c r="G21" s="12">
        <f t="shared" si="4"/>
        <v>0</v>
      </c>
      <c r="H21" s="12">
        <f t="shared" si="5"/>
        <v>1.9481709148674989E-2</v>
      </c>
      <c r="I21" s="12">
        <f t="shared" si="6"/>
        <v>1.1829196000803354E-2</v>
      </c>
      <c r="J21" s="12">
        <f t="shared" si="7"/>
        <v>0</v>
      </c>
      <c r="K21" s="12">
        <f t="shared" si="8"/>
        <v>1.1387157623931228E-2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6.5932031333292684E-3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0.11624464522265013</v>
      </c>
      <c r="D25" s="12">
        <f t="shared" ref="D25:O25" si="13">SUM(D15:D24)</f>
        <v>1.2733135813715506</v>
      </c>
      <c r="E25" s="12">
        <f t="shared" si="13"/>
        <v>0.117765319773764</v>
      </c>
      <c r="F25" s="12">
        <f t="shared" si="13"/>
        <v>2.1271524580181556</v>
      </c>
      <c r="G25" s="12">
        <f t="shared" si="13"/>
        <v>9.1791486919802807</v>
      </c>
      <c r="H25" s="12">
        <f t="shared" si="13"/>
        <v>5.1936720668373795</v>
      </c>
      <c r="I25" s="12">
        <f t="shared" si="13"/>
        <v>0.22827443284323357</v>
      </c>
      <c r="J25" s="12">
        <f t="shared" si="13"/>
        <v>4.4497958589669713</v>
      </c>
      <c r="K25" s="12">
        <f t="shared" si="13"/>
        <v>0.38602602297733113</v>
      </c>
      <c r="L25" s="12">
        <f t="shared" si="13"/>
        <v>1.6243814166022077</v>
      </c>
      <c r="M25" s="12">
        <f t="shared" si="13"/>
        <v>122.25569138420096</v>
      </c>
      <c r="N25" s="12">
        <f t="shared" si="13"/>
        <v>100.32272593554664</v>
      </c>
      <c r="O25" s="12">
        <f t="shared" si="13"/>
        <v>0.29267690776373367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6.7207875464097497E-2</v>
      </c>
      <c r="D29" s="12">
        <f>(SUMIFS(MESKENOG2,KAYNAK,A29,SEBEP,B29,SÜRE,"Uzun",BİLDİRİM,"Bildirimli",İL,$B$10,İLÇE,$B$11)/VLOOKUP($B$11,ABONE2,4,FALSE))</f>
        <v>0.16792808878791049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6.7340246717355792E-2</v>
      </c>
      <c r="F29" s="12">
        <f>(SUMIFS(TARIMSALAG2,KAYNAK,A29,SEBEP,B29,SÜRE,"Uzun",BİLDİRİM,"Bildirimli",İL,$B$10,İLÇE,$B$11)/VLOOKUP($B$11,ABONE2,6,FALSE))</f>
        <v>1.490618641502532</v>
      </c>
      <c r="G29" s="12">
        <f>(SUMIFS(TARIMSALOG2,KAYNAK,A29,SEBEP,B29,SÜRE,"Uzun",BİLDİRİM,"Bildirimli",İL,$B$10,İLÇE,$B$11)/VLOOKUP($B$11,ABONE2,7,FALSE))</f>
        <v>11.415631054388985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5.8064526510721377</v>
      </c>
      <c r="I29" s="12">
        <f>(SUMIFS(TICARETHANEAG2,KAYNAK,A29,SEBEP,B29,SÜRE,"Uzun",BİLDİRİM,"Bildirimli",İL,$B$10,İLÇE,$B$11)/VLOOKUP($B$11,ABONE2,9,FALSE))</f>
        <v>0.20990277276281111</v>
      </c>
      <c r="J29" s="12">
        <f>(SUMIFS(TICARETHANEOG2,KAYNAK,A29,SEBEP,B29,SÜRE,"Uzun",BİLDİRİM,"Bildirimli",İL,$B$10,İLÇE,$B$11)/VLOOKUP($B$11,ABONE2,10,FALSE))</f>
        <v>4.1347777843436173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0.3565691547745149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146.98341039044442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120.25915395581816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0.26879198313356856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2.1115120219173333E-2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2.1087369732613839E-2</v>
      </c>
      <c r="F31" s="12">
        <f>(SUMIFS(TARIMSALAG2,KAYNAK,A31,SEBEP,B31,SÜRE,"Uzun",BİLDİRİM,"Bildirimli",İL,$B$10,İLÇE,$B$11)/VLOOKUP($B$11,ABONE2,6,FALSE))</f>
        <v>4.5704839888224463E-2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2.5830355687537623E-2</v>
      </c>
      <c r="I31" s="12">
        <f>(SUMIFS(TICARETHANEAG2,KAYNAK,A31,SEBEP,B31,SÜRE,"Uzun",BİLDİRİM,"Bildirimli",İL,$B$10,İLÇE,$B$11)/VLOOKUP($B$11,ABONE2,9,FALSE))</f>
        <v>8.8436702751844093E-2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8.5131962806906769E-2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3.0260268871145926E-2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8.832299568327083E-2</v>
      </c>
      <c r="D33" s="12">
        <f t="shared" ref="D33:O33" si="14">SUM(D28:D32)</f>
        <v>0.16792808878791049</v>
      </c>
      <c r="E33" s="12">
        <f t="shared" si="14"/>
        <v>8.8427616449969632E-2</v>
      </c>
      <c r="F33" s="12">
        <f t="shared" si="14"/>
        <v>1.5363234813907565</v>
      </c>
      <c r="G33" s="12">
        <f t="shared" si="14"/>
        <v>11.415631054388985</v>
      </c>
      <c r="H33" s="12">
        <f t="shared" si="14"/>
        <v>5.8322830067596749</v>
      </c>
      <c r="I33" s="12">
        <f t="shared" si="14"/>
        <v>0.29833947551465523</v>
      </c>
      <c r="J33" s="12">
        <f t="shared" si="14"/>
        <v>4.1347777843436173</v>
      </c>
      <c r="K33" s="12">
        <f t="shared" si="14"/>
        <v>0.44170111758142167</v>
      </c>
      <c r="L33" s="12">
        <f t="shared" si="14"/>
        <v>0</v>
      </c>
      <c r="M33" s="12">
        <f t="shared" si="14"/>
        <v>146.98341039044442</v>
      </c>
      <c r="N33" s="12">
        <f t="shared" si="14"/>
        <v>120.25915395581816</v>
      </c>
      <c r="O33" s="12">
        <f t="shared" si="14"/>
        <v>0.29905225200471447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0.20616898737342898</v>
      </c>
      <c r="D17" s="12">
        <f t="shared" si="1"/>
        <v>3.9533791825698024</v>
      </c>
      <c r="E17" s="12">
        <f t="shared" si="2"/>
        <v>0.21048258145867213</v>
      </c>
      <c r="F17" s="12">
        <f t="shared" si="3"/>
        <v>7.5728188966066279</v>
      </c>
      <c r="G17" s="12">
        <f t="shared" si="4"/>
        <v>15.663486022793341</v>
      </c>
      <c r="H17" s="12">
        <f t="shared" si="5"/>
        <v>10.452166604165198</v>
      </c>
      <c r="I17" s="12">
        <f t="shared" si="6"/>
        <v>0.50648817120794065</v>
      </c>
      <c r="J17" s="12">
        <f t="shared" si="7"/>
        <v>10.806529123762438</v>
      </c>
      <c r="K17" s="12">
        <f t="shared" si="8"/>
        <v>0.88437293451902932</v>
      </c>
      <c r="L17" s="12">
        <f t="shared" si="9"/>
        <v>7.8625639378809487</v>
      </c>
      <c r="M17" s="12">
        <f t="shared" si="10"/>
        <v>203.82156545871666</v>
      </c>
      <c r="N17" s="12">
        <f t="shared" si="11"/>
        <v>107.92673492724386</v>
      </c>
      <c r="O17" s="17">
        <f t="shared" si="12"/>
        <v>0.93445137501714526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9.3152501285769223E-3</v>
      </c>
      <c r="D18" s="12">
        <f t="shared" si="1"/>
        <v>0</v>
      </c>
      <c r="E18" s="12">
        <f t="shared" si="2"/>
        <v>9.3045268956211888E-3</v>
      </c>
      <c r="F18" s="12">
        <f t="shared" si="3"/>
        <v>5.4350167075340223E-5</v>
      </c>
      <c r="G18" s="12">
        <f t="shared" si="4"/>
        <v>4.3346866551599696E-3</v>
      </c>
      <c r="H18" s="12">
        <f t="shared" si="5"/>
        <v>1.5776580553278868E-3</v>
      </c>
      <c r="I18" s="12">
        <f t="shared" si="6"/>
        <v>1.9560014177462455E-2</v>
      </c>
      <c r="J18" s="12">
        <f t="shared" si="7"/>
        <v>0.98061992987479463</v>
      </c>
      <c r="K18" s="12">
        <f t="shared" si="8"/>
        <v>5.4819087461146047E-2</v>
      </c>
      <c r="L18" s="12">
        <f t="shared" si="9"/>
        <v>0.15107453121260708</v>
      </c>
      <c r="M18" s="12">
        <f t="shared" si="10"/>
        <v>12.282731333401772</v>
      </c>
      <c r="N18" s="12">
        <f t="shared" si="11"/>
        <v>6.3459631110538837</v>
      </c>
      <c r="O18" s="17">
        <f t="shared" si="12"/>
        <v>2.7544302750593764E-2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0.1084471751730864</v>
      </c>
      <c r="D21" s="12">
        <f t="shared" si="1"/>
        <v>0</v>
      </c>
      <c r="E21" s="12">
        <f t="shared" si="2"/>
        <v>0.10832233640797319</v>
      </c>
      <c r="F21" s="12">
        <f t="shared" si="3"/>
        <v>0.47821019350672034</v>
      </c>
      <c r="G21" s="12">
        <f t="shared" si="4"/>
        <v>0</v>
      </c>
      <c r="H21" s="12">
        <f t="shared" si="5"/>
        <v>0.30802232111878647</v>
      </c>
      <c r="I21" s="12">
        <f t="shared" si="6"/>
        <v>0.32798669057289942</v>
      </c>
      <c r="J21" s="12">
        <f t="shared" si="7"/>
        <v>0</v>
      </c>
      <c r="K21" s="12">
        <f t="shared" si="8"/>
        <v>0.31595361483007056</v>
      </c>
      <c r="L21" s="12">
        <f t="shared" si="9"/>
        <v>9.485084443341762</v>
      </c>
      <c r="M21" s="12">
        <f t="shared" si="10"/>
        <v>0</v>
      </c>
      <c r="N21" s="12">
        <f t="shared" si="11"/>
        <v>4.6416370680183094</v>
      </c>
      <c r="O21" s="17">
        <f t="shared" si="12"/>
        <v>0.15729441809922295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2.3046194563600924E-3</v>
      </c>
      <c r="D22" s="12">
        <f t="shared" si="1"/>
        <v>0</v>
      </c>
      <c r="E22" s="12">
        <f t="shared" si="2"/>
        <v>2.3019664979355998E-3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2.4085669242995653E-3</v>
      </c>
      <c r="J22" s="12">
        <f t="shared" si="7"/>
        <v>0</v>
      </c>
      <c r="K22" s="12">
        <f t="shared" si="8"/>
        <v>2.3202021550427854E-3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2.205346426810229E-3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0.32623603213145236</v>
      </c>
      <c r="D25" s="12">
        <f t="shared" ref="D25:O25" si="13">SUM(D15:D24)</f>
        <v>3.9533791825698024</v>
      </c>
      <c r="E25" s="12">
        <f t="shared" si="13"/>
        <v>0.33041141126020213</v>
      </c>
      <c r="F25" s="12">
        <f t="shared" si="13"/>
        <v>8.0510834402804239</v>
      </c>
      <c r="G25" s="12">
        <f t="shared" si="13"/>
        <v>15.667820709448501</v>
      </c>
      <c r="H25" s="12">
        <f t="shared" si="13"/>
        <v>10.761766583339313</v>
      </c>
      <c r="I25" s="12">
        <f t="shared" si="13"/>
        <v>0.8564434428826021</v>
      </c>
      <c r="J25" s="12">
        <f t="shared" si="13"/>
        <v>11.787149053637233</v>
      </c>
      <c r="K25" s="12">
        <f t="shared" si="13"/>
        <v>1.2574658389652889</v>
      </c>
      <c r="L25" s="12">
        <f t="shared" si="13"/>
        <v>17.498722912435319</v>
      </c>
      <c r="M25" s="12">
        <f t="shared" si="13"/>
        <v>216.10429679211845</v>
      </c>
      <c r="N25" s="12">
        <f t="shared" si="13"/>
        <v>118.91433510631605</v>
      </c>
      <c r="O25" s="12">
        <f t="shared" si="13"/>
        <v>1.121495442293772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0.26865539148154038</v>
      </c>
      <c r="D29" s="12">
        <f>(SUMIFS(MESKENOG2,KAYNAK,A29,SEBEP,B29,SÜRE,"Uzun",BİLDİRİM,"Bildirimli",İL,$B$10,İLÇE,$B$11)/VLOOKUP($B$11,ABONE2,4,FALSE))</f>
        <v>1.8543632263538232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0.27048077612267885</v>
      </c>
      <c r="F29" s="12">
        <f>(SUMIFS(TARIMSALAG2,KAYNAK,A29,SEBEP,B29,SÜRE,"Uzun",BİLDİRİM,"Bildirimli",İL,$B$10,İLÇE,$B$11)/VLOOKUP($B$11,ABONE2,6,FALSE))</f>
        <v>3.208126210390478</v>
      </c>
      <c r="G29" s="12">
        <f>(SUMIFS(TARIMSALOG2,KAYNAK,A29,SEBEP,B29,SÜRE,"Uzun",BİLDİRİM,"Bildirimli",İL,$B$10,İLÇE,$B$11)/VLOOKUP($B$11,ABONE2,7,FALSE))</f>
        <v>6.9271667315758343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4.531677239246064</v>
      </c>
      <c r="I29" s="12">
        <f>(SUMIFS(TICARETHANEAG2,KAYNAK,A29,SEBEP,B29,SÜRE,"Uzun",BİLDİRİM,"Bildirimli",İL,$B$10,İLÇE,$B$11)/VLOOKUP($B$11,ABONE2,9,FALSE))</f>
        <v>1.0232634117185042</v>
      </c>
      <c r="J29" s="12">
        <f>(SUMIFS(TICARETHANEOG2,KAYNAK,A29,SEBEP,B29,SÜRE,"Uzun",BİLDİRİM,"Bildirimli",İL,$B$10,İLÇE,$B$11)/VLOOKUP($B$11,ABONE2,10,FALSE))</f>
        <v>13.56284992084661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1.483311939860094</v>
      </c>
      <c r="L29" s="12">
        <f>(SUMIFS(SANAYIAG2,KAYNAK,A29,SEBEP,B29,SÜRE,"Uzun",BİLDİRİM,"Bildirimli",İL,$B$10,İLÇE,$B$11)/VLOOKUP($B$11,ABONE2,12,FALSE))</f>
        <v>17.279838688025812</v>
      </c>
      <c r="M29" s="12">
        <f>(SUMIFS(SANAYIOG2,KAYNAK,A29,SEBEP,B29,SÜRE,"Uzun",BİLDİRİM,"Bildirimli",İL,$B$10,İLÇE,$B$11)/VLOOKUP($B$11,ABONE2,13,FALSE))</f>
        <v>179.82162288690066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100.27989870447254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0.81732118941409437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1.076778320300985E-2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1.0755387889292135E-2</v>
      </c>
      <c r="F31" s="12">
        <f>(SUMIFS(TARIMSALAG2,KAYNAK,A31,SEBEP,B31,SÜRE,"Uzun",BİLDİRİM,"Bildirimli",İL,$B$10,İLÇE,$B$11)/VLOOKUP($B$11,ABONE2,6,FALSE))</f>
        <v>1.0590250481600054E-2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6.8213383546914157E-3</v>
      </c>
      <c r="I31" s="12">
        <f>(SUMIFS(TICARETHANEAG2,KAYNAK,A31,SEBEP,B31,SÜRE,"Uzun",BİLDİRİM,"Bildirimli",İL,$B$10,İLÇE,$B$11)/VLOOKUP($B$11,ABONE2,9,FALSE))</f>
        <v>3.0473224643890323E-2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2.9355232265517672E-2</v>
      </c>
      <c r="L31" s="12">
        <f>(SUMIFS(SANAYIAG2,KAYNAK,A31,SEBEP,B31,SÜRE,"Uzun",BİLDİRİM,"Bildirimli",İL,$B$10,İLÇE,$B$11)/VLOOKUP($B$11,ABONE2,12,FALSE))</f>
        <v>2.8188830453156392E-2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1.3794534051544618E-2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1.3511625879983526E-2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0.27942317468455025</v>
      </c>
      <c r="D33" s="12">
        <f t="shared" ref="D33:O33" si="14">SUM(D28:D32)</f>
        <v>1.8543632263538232</v>
      </c>
      <c r="E33" s="12">
        <f t="shared" si="14"/>
        <v>0.28123616401197099</v>
      </c>
      <c r="F33" s="12">
        <f t="shared" si="14"/>
        <v>3.218716460872078</v>
      </c>
      <c r="G33" s="12">
        <f t="shared" si="14"/>
        <v>6.9271667315758343</v>
      </c>
      <c r="H33" s="12">
        <f t="shared" si="14"/>
        <v>4.5384985776007554</v>
      </c>
      <c r="I33" s="12">
        <f t="shared" si="14"/>
        <v>1.0537366363623946</v>
      </c>
      <c r="J33" s="12">
        <f t="shared" si="14"/>
        <v>13.56284992084661</v>
      </c>
      <c r="K33" s="12">
        <f t="shared" si="14"/>
        <v>1.5126671721256117</v>
      </c>
      <c r="L33" s="12">
        <f t="shared" si="14"/>
        <v>17.308027518478969</v>
      </c>
      <c r="M33" s="12">
        <f t="shared" si="14"/>
        <v>179.82162288690066</v>
      </c>
      <c r="N33" s="12">
        <f t="shared" si="14"/>
        <v>100.29369323852409</v>
      </c>
      <c r="O33" s="12">
        <f t="shared" si="14"/>
        <v>0.83083281529407793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0.3640437805953094</v>
      </c>
      <c r="D17" s="12">
        <f t="shared" si="1"/>
        <v>16.112188774028329</v>
      </c>
      <c r="E17" s="12">
        <f t="shared" si="2"/>
        <v>0.40547263950601781</v>
      </c>
      <c r="F17" s="12">
        <f t="shared" si="3"/>
        <v>11.984565499198991</v>
      </c>
      <c r="G17" s="12">
        <f t="shared" si="4"/>
        <v>18.381878326260367</v>
      </c>
      <c r="H17" s="12">
        <f t="shared" si="5"/>
        <v>15.32138718568577</v>
      </c>
      <c r="I17" s="12">
        <f t="shared" si="6"/>
        <v>0.65417117517899515</v>
      </c>
      <c r="J17" s="12">
        <f t="shared" si="7"/>
        <v>8.9087146596103644</v>
      </c>
      <c r="K17" s="12">
        <f t="shared" si="8"/>
        <v>1.0314777337024439</v>
      </c>
      <c r="L17" s="12">
        <f t="shared" si="9"/>
        <v>0.81190376178688317</v>
      </c>
      <c r="M17" s="12">
        <f t="shared" si="10"/>
        <v>281.66749056541767</v>
      </c>
      <c r="N17" s="12">
        <f t="shared" si="11"/>
        <v>230.60283841930297</v>
      </c>
      <c r="O17" s="17">
        <f t="shared" si="12"/>
        <v>2.1788555338440796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6.5408377095907758E-2</v>
      </c>
      <c r="D21" s="12">
        <f t="shared" si="1"/>
        <v>0</v>
      </c>
      <c r="E21" s="12">
        <f t="shared" si="2"/>
        <v>6.5236306389966525E-2</v>
      </c>
      <c r="F21" s="12">
        <f t="shared" si="3"/>
        <v>0.80869371739636597</v>
      </c>
      <c r="G21" s="12">
        <f t="shared" si="4"/>
        <v>0</v>
      </c>
      <c r="H21" s="12">
        <f t="shared" si="5"/>
        <v>0.38688118346509115</v>
      </c>
      <c r="I21" s="12">
        <f t="shared" si="6"/>
        <v>0.17454190286842744</v>
      </c>
      <c r="J21" s="12">
        <f t="shared" si="7"/>
        <v>0</v>
      </c>
      <c r="K21" s="12">
        <f t="shared" si="8"/>
        <v>0.16656377484552357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0.11411169680736777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0.42945215769121714</v>
      </c>
      <c r="D25" s="12">
        <f t="shared" ref="D25:O25" si="13">SUM(D15:D24)</f>
        <v>16.112188774028329</v>
      </c>
      <c r="E25" s="12">
        <f t="shared" si="13"/>
        <v>0.47070894589598433</v>
      </c>
      <c r="F25" s="12">
        <f t="shared" si="13"/>
        <v>12.793259216595358</v>
      </c>
      <c r="G25" s="12">
        <f t="shared" si="13"/>
        <v>18.381878326260367</v>
      </c>
      <c r="H25" s="12">
        <f t="shared" si="13"/>
        <v>15.708268369150861</v>
      </c>
      <c r="I25" s="12">
        <f t="shared" si="13"/>
        <v>0.82871307804742256</v>
      </c>
      <c r="J25" s="12">
        <f t="shared" si="13"/>
        <v>8.9087146596103644</v>
      </c>
      <c r="K25" s="12">
        <f t="shared" si="13"/>
        <v>1.1980415085479674</v>
      </c>
      <c r="L25" s="12">
        <f t="shared" si="13"/>
        <v>0.81190376178688317</v>
      </c>
      <c r="M25" s="12">
        <f t="shared" si="13"/>
        <v>281.66749056541767</v>
      </c>
      <c r="N25" s="12">
        <f t="shared" si="13"/>
        <v>230.60283841930297</v>
      </c>
      <c r="O25" s="12">
        <f t="shared" si="13"/>
        <v>2.2929672306514473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8.353408082381035E-2</v>
      </c>
      <c r="D29" s="12">
        <f>(SUMIFS(MESKENOG2,KAYNAK,A29,SEBEP,B29,SÜRE,"Uzun",BİLDİRİM,"Bildirimli",İL,$B$10,İLÇE,$B$11)/VLOOKUP($B$11,ABONE2,4,FALSE))</f>
        <v>8.7306877034879857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0.10628226529645535</v>
      </c>
      <c r="F29" s="12">
        <f>(SUMIFS(TARIMSALAG2,KAYNAK,A29,SEBEP,B29,SÜRE,"Uzun",BİLDİRİM,"Bildirimli",İL,$B$10,İLÇE,$B$11)/VLOOKUP($B$11,ABONE2,6,FALSE))</f>
        <v>5.3491385320970188</v>
      </c>
      <c r="G29" s="12">
        <f>(SUMIFS(TARIMSALOG2,KAYNAK,A29,SEBEP,B29,SÜRE,"Uzun",BİLDİRİM,"Bildirimli",İL,$B$10,İLÇE,$B$11)/VLOOKUP($B$11,ABONE2,7,FALSE))</f>
        <v>8.3623956083447464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6.9208455645326712</v>
      </c>
      <c r="I29" s="12">
        <f>(SUMIFS(TICARETHANEAG2,KAYNAK,A29,SEBEP,B29,SÜRE,"Uzun",BİLDİRİM,"Bildirimli",İL,$B$10,İLÇE,$B$11)/VLOOKUP($B$11,ABONE2,9,FALSE))</f>
        <v>0.10133968142626081</v>
      </c>
      <c r="J29" s="12">
        <f>(SUMIFS(TICARETHANEOG2,KAYNAK,A29,SEBEP,B29,SÜRE,"Uzun",BİLDİRİM,"Bildirimli",İL,$B$10,İLÇE,$B$11)/VLOOKUP($B$11,ABONE2,10,FALSE))</f>
        <v>0.69636373503213911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0.12853760924966381</v>
      </c>
      <c r="L29" s="12">
        <f>(SUMIFS(SANAYIAG2,KAYNAK,A29,SEBEP,B29,SÜRE,"Uzun",BİLDİRİM,"Bildirimli",İL,$B$10,İLÇE,$B$11)/VLOOKUP($B$11,ABONE2,12,FALSE))</f>
        <v>3.1932584785325541E-2</v>
      </c>
      <c r="M29" s="12">
        <f>(SUMIFS(SANAYIOG2,KAYNAK,A29,SEBEP,B29,SÜRE,"Uzun",BİLDİRİM,"Bildirimli",İL,$B$10,İLÇE,$B$11)/VLOOKUP($B$11,ABONE2,13,FALSE))</f>
        <v>118.06376039158538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96.603428063076265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0.8636315839189338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8.353408082381035E-2</v>
      </c>
      <c r="D33" s="12">
        <f t="shared" ref="D33:O33" si="14">SUM(D28:D32)</f>
        <v>8.7306877034879857</v>
      </c>
      <c r="E33" s="12">
        <f t="shared" si="14"/>
        <v>0.10628226529645535</v>
      </c>
      <c r="F33" s="12">
        <f t="shared" si="14"/>
        <v>5.3491385320970188</v>
      </c>
      <c r="G33" s="12">
        <f t="shared" si="14"/>
        <v>8.3623956083447464</v>
      </c>
      <c r="H33" s="12">
        <f t="shared" si="14"/>
        <v>6.9208455645326712</v>
      </c>
      <c r="I33" s="12">
        <f t="shared" si="14"/>
        <v>0.10133968142626081</v>
      </c>
      <c r="J33" s="12">
        <f t="shared" si="14"/>
        <v>0.69636373503213911</v>
      </c>
      <c r="K33" s="12">
        <f t="shared" si="14"/>
        <v>0.12853760924966381</v>
      </c>
      <c r="L33" s="12">
        <f t="shared" si="14"/>
        <v>3.1932584785325541E-2</v>
      </c>
      <c r="M33" s="12">
        <f t="shared" si="14"/>
        <v>118.06376039158538</v>
      </c>
      <c r="N33" s="12">
        <f t="shared" si="14"/>
        <v>96.603428063076265</v>
      </c>
      <c r="O33" s="12">
        <f t="shared" si="14"/>
        <v>0.8636315839189338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0.38860295298894865</v>
      </c>
      <c r="D17" s="12">
        <f t="shared" si="1"/>
        <v>1.7837663635344509</v>
      </c>
      <c r="E17" s="12">
        <f t="shared" si="2"/>
        <v>0.39234389465285735</v>
      </c>
      <c r="F17" s="12">
        <f t="shared" si="3"/>
        <v>4.0556763736459338</v>
      </c>
      <c r="G17" s="12">
        <f t="shared" si="4"/>
        <v>14.699449314597107</v>
      </c>
      <c r="H17" s="12">
        <f t="shared" si="5"/>
        <v>7.1767827247519174</v>
      </c>
      <c r="I17" s="12">
        <f t="shared" si="6"/>
        <v>0.7114421226993598</v>
      </c>
      <c r="J17" s="12">
        <f t="shared" si="7"/>
        <v>4.449643707070698</v>
      </c>
      <c r="K17" s="12">
        <f t="shared" si="8"/>
        <v>0.89812728004161069</v>
      </c>
      <c r="L17" s="12">
        <f t="shared" si="9"/>
        <v>19.199962248010156</v>
      </c>
      <c r="M17" s="12">
        <f t="shared" si="10"/>
        <v>117.37555985737299</v>
      </c>
      <c r="N17" s="12">
        <f t="shared" si="11"/>
        <v>75.300303739074636</v>
      </c>
      <c r="O17" s="17">
        <f t="shared" si="12"/>
        <v>1.6874939730494884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4.24659522581304E-2</v>
      </c>
      <c r="D21" s="12">
        <f t="shared" si="1"/>
        <v>0</v>
      </c>
      <c r="E21" s="12">
        <f t="shared" si="2"/>
        <v>4.2352085560581412E-2</v>
      </c>
      <c r="F21" s="12">
        <f t="shared" si="3"/>
        <v>0.18802425377701909</v>
      </c>
      <c r="G21" s="12">
        <f t="shared" si="4"/>
        <v>0</v>
      </c>
      <c r="H21" s="12">
        <f t="shared" si="5"/>
        <v>0.13288932221834432</v>
      </c>
      <c r="I21" s="12">
        <f t="shared" si="6"/>
        <v>9.0022289186689711E-2</v>
      </c>
      <c r="J21" s="12">
        <f t="shared" si="7"/>
        <v>0</v>
      </c>
      <c r="K21" s="12">
        <f t="shared" si="8"/>
        <v>8.552659123091641E-2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6.4901630215555672E-2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0.43106890524707903</v>
      </c>
      <c r="D25" s="12">
        <f t="shared" ref="D25:O25" si="13">SUM(D15:D24)</f>
        <v>1.7837663635344509</v>
      </c>
      <c r="E25" s="12">
        <f t="shared" si="13"/>
        <v>0.43469598021343875</v>
      </c>
      <c r="F25" s="12">
        <f t="shared" si="13"/>
        <v>4.2437006274229532</v>
      </c>
      <c r="G25" s="12">
        <f t="shared" si="13"/>
        <v>14.699449314597107</v>
      </c>
      <c r="H25" s="12">
        <f t="shared" si="13"/>
        <v>7.3096720469702614</v>
      </c>
      <c r="I25" s="12">
        <f t="shared" si="13"/>
        <v>0.80146441188604955</v>
      </c>
      <c r="J25" s="12">
        <f t="shared" si="13"/>
        <v>4.449643707070698</v>
      </c>
      <c r="K25" s="12">
        <f t="shared" si="13"/>
        <v>0.98365387127252712</v>
      </c>
      <c r="L25" s="12">
        <f t="shared" si="13"/>
        <v>19.199962248010156</v>
      </c>
      <c r="M25" s="12">
        <f t="shared" si="13"/>
        <v>117.37555985737299</v>
      </c>
      <c r="N25" s="12">
        <f t="shared" si="13"/>
        <v>75.300303739074636</v>
      </c>
      <c r="O25" s="12">
        <f t="shared" si="13"/>
        <v>1.7523956032650441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0.18679541840956418</v>
      </c>
      <c r="D29" s="12">
        <f>(SUMIFS(MESKENOG2,KAYNAK,A29,SEBEP,B29,SÜRE,"Uzun",BİLDİRİM,"Bildirimli",İL,$B$10,İLÇE,$B$11)/VLOOKUP($B$11,ABONE2,4,FALSE))</f>
        <v>0.24825617390968974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0.18696021709852625</v>
      </c>
      <c r="F29" s="12">
        <f>(SUMIFS(TARIMSALAG2,KAYNAK,A29,SEBEP,B29,SÜRE,"Uzun",BİLDİRİM,"Bildirimli",İL,$B$10,İLÇE,$B$11)/VLOOKUP($B$11,ABONE2,6,FALSE))</f>
        <v>4.4995233429466408</v>
      </c>
      <c r="G29" s="12">
        <f>(SUMIFS(TARIMSALOG2,KAYNAK,A29,SEBEP,B29,SÜRE,"Uzun",BİLDİRİM,"Bildirimli",İL,$B$10,İLÇE,$B$11)/VLOOKUP($B$11,ABONE2,7,FALSE))</f>
        <v>14.259857004655133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7.3615760708160485</v>
      </c>
      <c r="I29" s="12">
        <f>(SUMIFS(TICARETHANEAG2,KAYNAK,A29,SEBEP,B29,SÜRE,"Uzun",BİLDİRİM,"Bildirimli",İL,$B$10,İLÇE,$B$11)/VLOOKUP($B$11,ABONE2,9,FALSE))</f>
        <v>0.35537308551063118</v>
      </c>
      <c r="J29" s="12">
        <f>(SUMIFS(TICARETHANEOG2,KAYNAK,A29,SEBEP,B29,SÜRE,"Uzun",BİLDİRİM,"Bildirimli",İL,$B$10,İLÇE,$B$11)/VLOOKUP($B$11,ABONE2,10,FALSE))</f>
        <v>6.730625105324064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0.67375209733043562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226.08145067513388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129.18940038579078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1.5831599992371745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0.18679541840956418</v>
      </c>
      <c r="D33" s="12">
        <f t="shared" ref="D33:O33" si="14">SUM(D28:D32)</f>
        <v>0.24825617390968974</v>
      </c>
      <c r="E33" s="12">
        <f t="shared" si="14"/>
        <v>0.18696021709852625</v>
      </c>
      <c r="F33" s="12">
        <f t="shared" si="14"/>
        <v>4.4995233429466408</v>
      </c>
      <c r="G33" s="12">
        <f t="shared" si="14"/>
        <v>14.259857004655133</v>
      </c>
      <c r="H33" s="12">
        <f t="shared" si="14"/>
        <v>7.3615760708160485</v>
      </c>
      <c r="I33" s="12">
        <f t="shared" si="14"/>
        <v>0.35537308551063118</v>
      </c>
      <c r="J33" s="12">
        <f t="shared" si="14"/>
        <v>6.730625105324064</v>
      </c>
      <c r="K33" s="12">
        <f t="shared" si="14"/>
        <v>0.67375209733043562</v>
      </c>
      <c r="L33" s="12">
        <f t="shared" si="14"/>
        <v>0</v>
      </c>
      <c r="M33" s="12">
        <f t="shared" si="14"/>
        <v>226.08145067513388</v>
      </c>
      <c r="N33" s="12">
        <f t="shared" si="14"/>
        <v>129.18940038579078</v>
      </c>
      <c r="O33" s="12">
        <f t="shared" si="14"/>
        <v>1.5831599992371745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0.15264989196205367</v>
      </c>
      <c r="D17" s="12">
        <f t="shared" si="1"/>
        <v>0.81639494644528965</v>
      </c>
      <c r="E17" s="12">
        <f t="shared" si="2"/>
        <v>0.15521459464552828</v>
      </c>
      <c r="F17" s="12">
        <f t="shared" si="3"/>
        <v>2.1310527067194758</v>
      </c>
      <c r="G17" s="12">
        <f t="shared" si="4"/>
        <v>37.779376195087053</v>
      </c>
      <c r="H17" s="12">
        <f t="shared" si="5"/>
        <v>6.0820003981254533</v>
      </c>
      <c r="I17" s="12">
        <f t="shared" si="6"/>
        <v>0.30091230640413963</v>
      </c>
      <c r="J17" s="12">
        <f t="shared" si="7"/>
        <v>14.231983157273289</v>
      </c>
      <c r="K17" s="12">
        <f t="shared" si="8"/>
        <v>0.87149806904213256</v>
      </c>
      <c r="L17" s="12">
        <f t="shared" si="9"/>
        <v>0.15341596191582813</v>
      </c>
      <c r="M17" s="12">
        <f t="shared" si="10"/>
        <v>483.67731330401682</v>
      </c>
      <c r="N17" s="12">
        <f t="shared" si="11"/>
        <v>241.91536463296632</v>
      </c>
      <c r="O17" s="17">
        <f t="shared" si="12"/>
        <v>1.2075328190763808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1.1937082822567549E-2</v>
      </c>
      <c r="D20" s="12">
        <f t="shared" si="1"/>
        <v>0</v>
      </c>
      <c r="E20" s="12">
        <f t="shared" si="2"/>
        <v>1.1890958082140317E-2</v>
      </c>
      <c r="F20" s="12">
        <f t="shared" si="3"/>
        <v>5.2044313265738676E-2</v>
      </c>
      <c r="G20" s="12">
        <f t="shared" si="4"/>
        <v>0.31012519469342498</v>
      </c>
      <c r="H20" s="12">
        <f t="shared" si="5"/>
        <v>8.0647735892484751E-2</v>
      </c>
      <c r="I20" s="12">
        <f t="shared" si="6"/>
        <v>5.6598785199728871E-2</v>
      </c>
      <c r="J20" s="12">
        <f t="shared" si="7"/>
        <v>4.6552813767092895E-2</v>
      </c>
      <c r="K20" s="12">
        <f t="shared" si="8"/>
        <v>5.6187324492027971E-2</v>
      </c>
      <c r="L20" s="12">
        <f t="shared" si="9"/>
        <v>6.2562483858395912E-2</v>
      </c>
      <c r="M20" s="12">
        <f t="shared" si="10"/>
        <v>0.12919017342376626</v>
      </c>
      <c r="N20" s="12">
        <f t="shared" si="11"/>
        <v>9.5876328641081088E-2</v>
      </c>
      <c r="O20" s="17">
        <f t="shared" si="12"/>
        <v>2.8323384120480306E-2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3.0322268116862443E-2</v>
      </c>
      <c r="D21" s="12">
        <f t="shared" si="1"/>
        <v>0</v>
      </c>
      <c r="E21" s="12">
        <f t="shared" si="2"/>
        <v>3.0205103247786469E-2</v>
      </c>
      <c r="F21" s="12">
        <f t="shared" si="3"/>
        <v>0.33978905031963408</v>
      </c>
      <c r="G21" s="12">
        <f t="shared" si="4"/>
        <v>0</v>
      </c>
      <c r="H21" s="12">
        <f t="shared" si="5"/>
        <v>0.30212981048571996</v>
      </c>
      <c r="I21" s="12">
        <f t="shared" si="6"/>
        <v>7.4021720535042884E-2</v>
      </c>
      <c r="J21" s="12">
        <f t="shared" si="7"/>
        <v>0</v>
      </c>
      <c r="K21" s="12">
        <f t="shared" si="8"/>
        <v>7.0989955043689518E-2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7.5569370311749318E-2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0.19490924290148368</v>
      </c>
      <c r="D25" s="12">
        <f t="shared" ref="D25:O25" si="13">SUM(D15:D24)</f>
        <v>0.81639494644528965</v>
      </c>
      <c r="E25" s="12">
        <f t="shared" si="13"/>
        <v>0.19731065597545508</v>
      </c>
      <c r="F25" s="12">
        <f t="shared" si="13"/>
        <v>2.5228860703048483</v>
      </c>
      <c r="G25" s="12">
        <f t="shared" si="13"/>
        <v>38.08950138978048</v>
      </c>
      <c r="H25" s="12">
        <f t="shared" si="13"/>
        <v>6.4647779445036582</v>
      </c>
      <c r="I25" s="12">
        <f t="shared" si="13"/>
        <v>0.43153281213891137</v>
      </c>
      <c r="J25" s="12">
        <f t="shared" si="13"/>
        <v>14.278535971040382</v>
      </c>
      <c r="K25" s="12">
        <f t="shared" si="13"/>
        <v>0.99867534857785012</v>
      </c>
      <c r="L25" s="12">
        <f t="shared" si="13"/>
        <v>0.21597844577422404</v>
      </c>
      <c r="M25" s="12">
        <f t="shared" si="13"/>
        <v>483.80650347744057</v>
      </c>
      <c r="N25" s="12">
        <f t="shared" si="13"/>
        <v>242.0112409616074</v>
      </c>
      <c r="O25" s="12">
        <f t="shared" si="13"/>
        <v>1.3114255735086104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0.26363690237101933</v>
      </c>
      <c r="D29" s="12">
        <f>(SUMIFS(MESKENOG2,KAYNAK,A29,SEBEP,B29,SÜRE,"Uzun",BİLDİRİM,"Bildirimli",İL,$B$10,İLÇE,$B$11)/VLOOKUP($B$11,ABONE2,4,FALSE))</f>
        <v>0.18152360445982632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0.26331961760320172</v>
      </c>
      <c r="F29" s="12">
        <f>(SUMIFS(TARIMSALAG2,KAYNAK,A29,SEBEP,B29,SÜRE,"Uzun",BİLDİRİM,"Bildirimli",İL,$B$10,İLÇE,$B$11)/VLOOKUP($B$11,ABONE2,6,FALSE))</f>
        <v>2.3769007301014669</v>
      </c>
      <c r="G29" s="12">
        <f>(SUMIFS(TARIMSALOG2,KAYNAK,A29,SEBEP,B29,SÜRE,"Uzun",BİLDİRİM,"Bildirimli",İL,$B$10,İLÇE,$B$11)/VLOOKUP($B$11,ABONE2,7,FALSE))</f>
        <v>10.941361107103639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3.3261104444291636</v>
      </c>
      <c r="I29" s="12">
        <f>(SUMIFS(TICARETHANEAG2,KAYNAK,A29,SEBEP,B29,SÜRE,"Uzun",BİLDİRİM,"Bildirimli",İL,$B$10,İLÇE,$B$11)/VLOOKUP($B$11,ABONE2,9,FALSE))</f>
        <v>0.80133253240446878</v>
      </c>
      <c r="J29" s="12">
        <f>(SUMIFS(TICARETHANEOG2,KAYNAK,A29,SEBEP,B29,SÜRE,"Uzun",BİLDİRİM,"Bildirimli",İL,$B$10,İLÇE,$B$11)/VLOOKUP($B$11,ABONE2,10,FALSE))</f>
        <v>4.7664533177384563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0.96373508504889804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274.04256110651141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137.02128055325571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0.85934474997810417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1.8977611436648747E-2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1.8904282180711156E-2</v>
      </c>
      <c r="F31" s="12">
        <f>(SUMIFS(TARIMSALAG2,KAYNAK,A31,SEBEP,B31,SÜRE,"Uzun",BİLDİRİM,"Bildirimli",İL,$B$10,İLÇE,$B$11)/VLOOKUP($B$11,ABONE2,6,FALSE))</f>
        <v>0.17334154842128469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0.15412989066174684</v>
      </c>
      <c r="I31" s="12">
        <f>(SUMIFS(TICARETHANEAG2,KAYNAK,A31,SEBEP,B31,SÜRE,"Uzun",BİLDİRİM,"Bildirimli",İL,$B$10,İLÇE,$B$11)/VLOOKUP($B$11,ABONE2,9,FALSE))</f>
        <v>7.5798492872169443E-2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7.2693954726806495E-2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4.6321522377166892E-2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0.28261451380766806</v>
      </c>
      <c r="D33" s="12">
        <f t="shared" ref="D33:O33" si="14">SUM(D28:D32)</f>
        <v>0.18152360445982632</v>
      </c>
      <c r="E33" s="12">
        <f t="shared" si="14"/>
        <v>0.28222389978391288</v>
      </c>
      <c r="F33" s="12">
        <f t="shared" si="14"/>
        <v>2.5502422785227514</v>
      </c>
      <c r="G33" s="12">
        <f t="shared" si="14"/>
        <v>10.941361107103639</v>
      </c>
      <c r="H33" s="12">
        <f t="shared" si="14"/>
        <v>3.4802403350909104</v>
      </c>
      <c r="I33" s="12">
        <f t="shared" si="14"/>
        <v>0.87713102527663822</v>
      </c>
      <c r="J33" s="12">
        <f t="shared" si="14"/>
        <v>4.7664533177384563</v>
      </c>
      <c r="K33" s="12">
        <f t="shared" si="14"/>
        <v>1.0364290397757046</v>
      </c>
      <c r="L33" s="12">
        <f t="shared" si="14"/>
        <v>0</v>
      </c>
      <c r="M33" s="12">
        <f t="shared" si="14"/>
        <v>274.04256110651141</v>
      </c>
      <c r="N33" s="12">
        <f t="shared" si="14"/>
        <v>137.02128055325571</v>
      </c>
      <c r="O33" s="12">
        <f t="shared" si="14"/>
        <v>0.90566627235527108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4.0072817040926981E-2</v>
      </c>
      <c r="D17" s="12">
        <f t="shared" si="1"/>
        <v>0.15887743639031959</v>
      </c>
      <c r="E17" s="12">
        <f t="shared" si="2"/>
        <v>4.0090101530551273E-2</v>
      </c>
      <c r="F17" s="12">
        <f t="shared" si="3"/>
        <v>8.4311258931197663</v>
      </c>
      <c r="G17" s="12">
        <f t="shared" si="4"/>
        <v>0</v>
      </c>
      <c r="H17" s="12">
        <f t="shared" si="5"/>
        <v>5.2694536831998544</v>
      </c>
      <c r="I17" s="12">
        <f t="shared" si="6"/>
        <v>0.12869593311696972</v>
      </c>
      <c r="J17" s="12">
        <f t="shared" si="7"/>
        <v>7.4281257963639318</v>
      </c>
      <c r="K17" s="12">
        <f t="shared" si="8"/>
        <v>0.19010341822462723</v>
      </c>
      <c r="L17" s="12">
        <f t="shared" si="9"/>
        <v>2.5971045541787277</v>
      </c>
      <c r="M17" s="12">
        <f t="shared" si="10"/>
        <v>5.4601502370846351</v>
      </c>
      <c r="N17" s="12">
        <f t="shared" si="11"/>
        <v>3.0933658058824181</v>
      </c>
      <c r="O17" s="17">
        <f t="shared" si="12"/>
        <v>8.8207083529943886E-2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1.4066928162947176E-2</v>
      </c>
      <c r="D18" s="12">
        <f t="shared" si="1"/>
        <v>0</v>
      </c>
      <c r="E18" s="12">
        <f t="shared" si="2"/>
        <v>1.406488161227255E-2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4.4093750090625924E-2</v>
      </c>
      <c r="J18" s="12">
        <f t="shared" si="7"/>
        <v>0.58960601501197551</v>
      </c>
      <c r="K18" s="12">
        <f t="shared" si="8"/>
        <v>4.8682949098190792E-2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2.4525062519434253E-2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1.9876470314190646E-2</v>
      </c>
      <c r="D21" s="12">
        <f t="shared" si="1"/>
        <v>0</v>
      </c>
      <c r="E21" s="12">
        <f t="shared" si="2"/>
        <v>1.9873578552516778E-2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0.15620761962690394</v>
      </c>
      <c r="J21" s="12">
        <f t="shared" si="7"/>
        <v>0</v>
      </c>
      <c r="K21" s="12">
        <f t="shared" si="8"/>
        <v>0.15489350095521978</v>
      </c>
      <c r="L21" s="12">
        <f t="shared" si="9"/>
        <v>0.10156417297951756</v>
      </c>
      <c r="M21" s="12">
        <f t="shared" si="10"/>
        <v>0</v>
      </c>
      <c r="N21" s="12">
        <f t="shared" si="11"/>
        <v>8.3959716329734521E-2</v>
      </c>
      <c r="O21" s="17">
        <f t="shared" si="12"/>
        <v>6.0772647651171102E-2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3.9526425558724697E-3</v>
      </c>
      <c r="D22" s="12">
        <f t="shared" si="1"/>
        <v>0</v>
      </c>
      <c r="E22" s="12">
        <f t="shared" si="2"/>
        <v>3.9520674990302391E-3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1.2449065899391043E-2</v>
      </c>
      <c r="J22" s="12">
        <f t="shared" si="7"/>
        <v>0</v>
      </c>
      <c r="K22" s="12">
        <f t="shared" si="8"/>
        <v>1.2344336373504338E-2</v>
      </c>
      <c r="L22" s="12">
        <f t="shared" si="9"/>
        <v>0.44745185475546179</v>
      </c>
      <c r="M22" s="12">
        <f t="shared" si="10"/>
        <v>0</v>
      </c>
      <c r="N22" s="12">
        <f t="shared" si="11"/>
        <v>0.36989353326451507</v>
      </c>
      <c r="O22" s="17">
        <f t="shared" si="12"/>
        <v>6.7997959576381484E-3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7.7968858073937275E-2</v>
      </c>
      <c r="D25" s="12">
        <f t="shared" ref="D25:O25" si="13">SUM(D15:D24)</f>
        <v>0.15887743639031959</v>
      </c>
      <c r="E25" s="12">
        <f t="shared" si="13"/>
        <v>7.7980629194370849E-2</v>
      </c>
      <c r="F25" s="12">
        <f t="shared" si="13"/>
        <v>8.4311258931197663</v>
      </c>
      <c r="G25" s="12">
        <f t="shared" si="13"/>
        <v>0</v>
      </c>
      <c r="H25" s="12">
        <f t="shared" si="13"/>
        <v>5.2694536831998544</v>
      </c>
      <c r="I25" s="12">
        <f t="shared" si="13"/>
        <v>0.34144636873389062</v>
      </c>
      <c r="J25" s="12">
        <f t="shared" si="13"/>
        <v>8.0177318113759064</v>
      </c>
      <c r="K25" s="12">
        <f t="shared" si="13"/>
        <v>0.40602420465154215</v>
      </c>
      <c r="L25" s="12">
        <f t="shared" si="13"/>
        <v>3.1461205819137072</v>
      </c>
      <c r="M25" s="12">
        <f t="shared" si="13"/>
        <v>5.4601502370846351</v>
      </c>
      <c r="N25" s="12">
        <f t="shared" si="13"/>
        <v>3.5472190554766674</v>
      </c>
      <c r="O25" s="12">
        <f t="shared" si="13"/>
        <v>0.18030458965818741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1.345128792794148E-2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1.3449330944720651E-2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4.7226162488564594E-2</v>
      </c>
      <c r="J28" s="12">
        <f>(SUMIFS(TICARETHANEOG2,KAYNAK,A28,SEBEP,B28,SÜRE,"Uzun",BİLDİRİM,"Bildirimli",İL,$B$10,İLÇE,$B$11)/VLOOKUP($B$11,ABONE2,10,FALSE))</f>
        <v>4.8270826151871526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8.7437380273355375E-2</v>
      </c>
      <c r="L28" s="12">
        <f>(SUMIFS(SANAYIAG2,KAYNAK,A28,SEBEP,B28,SÜRE,"Uzun",BİLDİRİM,"Bildirimli",İL,$B$10,İLÇE,$B$11)/VLOOKUP($B$11,ABONE2,12,FALSE))</f>
        <v>0.73670358613067355</v>
      </c>
      <c r="M28" s="12">
        <f>(SUMIFS(SANAYIOG2,KAYNAK,A28,SEBEP,B28,SÜRE,"Uzun",BİLDİRİM,"Bildirimli",İL,$B$10,İLÇE,$B$11)/VLOOKUP($B$11,ABONE2,13,FALSE))</f>
        <v>6.9242671598304968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1.809214605571976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3.7348052658193243E-2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0.16347683841529576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0.16345305471283642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0.4186865982676311</v>
      </c>
      <c r="J29" s="12">
        <f>(SUMIFS(TICARETHANEOG2,KAYNAK,A29,SEBEP,B29,SÜRE,"Uzun",BİLDİRİM,"Bildirimli",İL,$B$10,İLÇE,$B$11)/VLOOKUP($B$11,ABONE2,10,FALSE))</f>
        <v>36.196147647448591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0.71966954456997367</v>
      </c>
      <c r="L29" s="12">
        <f>(SUMIFS(SANAYIAG2,KAYNAK,A29,SEBEP,B29,SÜRE,"Uzun",BİLDİRİM,"Bildirimli",İL,$B$10,İLÇE,$B$11)/VLOOKUP($B$11,ABONE2,12,FALSE))</f>
        <v>3.6245038018008437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2.9962564761553643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0.33410441431811821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2.0005344416573478E-2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2.0002433905434332E-2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7.1193275895154964E-2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7.0594352402334068E-2</v>
      </c>
      <c r="L31" s="12">
        <f>(SUMIFS(SANAYIAG2,KAYNAK,A31,SEBEP,B31,SÜRE,"Uzun",BİLDİRİM,"Bildirimli",İL,$B$10,İLÇE,$B$11)/VLOOKUP($B$11,ABONE2,12,FALSE))</f>
        <v>1.1629408829064038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0.96136446320262714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3.6101682899620978E-2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0.19693347075981071</v>
      </c>
      <c r="D33" s="12">
        <f t="shared" ref="D33:O33" si="14">SUM(D28:D32)</f>
        <v>0</v>
      </c>
      <c r="E33" s="12">
        <f t="shared" si="14"/>
        <v>0.19690481956299138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0.5371060366513507</v>
      </c>
      <c r="J33" s="12">
        <f t="shared" si="14"/>
        <v>41.023230262635742</v>
      </c>
      <c r="K33" s="12">
        <f t="shared" si="14"/>
        <v>0.87770127724566305</v>
      </c>
      <c r="L33" s="12">
        <f t="shared" si="14"/>
        <v>5.5241482708379213</v>
      </c>
      <c r="M33" s="12">
        <f t="shared" si="14"/>
        <v>6.9242671598304968</v>
      </c>
      <c r="N33" s="12">
        <f t="shared" si="14"/>
        <v>5.7668355449299673</v>
      </c>
      <c r="O33" s="12">
        <f t="shared" si="14"/>
        <v>0.40755414987593241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0.22868160139051971</v>
      </c>
      <c r="D17" s="12">
        <f t="shared" si="1"/>
        <v>3.1339960087550263</v>
      </c>
      <c r="E17" s="12">
        <f t="shared" si="2"/>
        <v>0.23363231621360503</v>
      </c>
      <c r="F17" s="12">
        <f t="shared" si="3"/>
        <v>18.003133597935687</v>
      </c>
      <c r="G17" s="12">
        <f t="shared" si="4"/>
        <v>32.452873293884139</v>
      </c>
      <c r="H17" s="12">
        <f t="shared" si="5"/>
        <v>24.883962024577805</v>
      </c>
      <c r="I17" s="12">
        <f t="shared" si="6"/>
        <v>0.58955970748506437</v>
      </c>
      <c r="J17" s="12">
        <f t="shared" si="7"/>
        <v>41.190238010277248</v>
      </c>
      <c r="K17" s="12">
        <f t="shared" si="8"/>
        <v>1.7211482462728485</v>
      </c>
      <c r="L17" s="12">
        <f t="shared" si="9"/>
        <v>20.425732064167594</v>
      </c>
      <c r="M17" s="12">
        <f t="shared" si="10"/>
        <v>266.06423002997946</v>
      </c>
      <c r="N17" s="12">
        <f t="shared" si="11"/>
        <v>185.40681278747405</v>
      </c>
      <c r="O17" s="17">
        <f t="shared" si="12"/>
        <v>1.7069503655527856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5.6061461199603521E-2</v>
      </c>
      <c r="D21" s="12">
        <f t="shared" si="1"/>
        <v>0</v>
      </c>
      <c r="E21" s="12">
        <f t="shared" si="2"/>
        <v>5.5965931329837557E-2</v>
      </c>
      <c r="F21" s="12">
        <f t="shared" si="3"/>
        <v>0.65691657039632734</v>
      </c>
      <c r="G21" s="12">
        <f t="shared" si="4"/>
        <v>0</v>
      </c>
      <c r="H21" s="12">
        <f t="shared" si="5"/>
        <v>0.34409915592188578</v>
      </c>
      <c r="I21" s="12">
        <f t="shared" si="6"/>
        <v>0.31912245071436257</v>
      </c>
      <c r="J21" s="12">
        <f t="shared" si="7"/>
        <v>0</v>
      </c>
      <c r="K21" s="12">
        <f t="shared" si="8"/>
        <v>0.31022813360455687</v>
      </c>
      <c r="L21" s="12">
        <f t="shared" si="9"/>
        <v>0.82225528005530613</v>
      </c>
      <c r="M21" s="12">
        <f t="shared" si="10"/>
        <v>0</v>
      </c>
      <c r="N21" s="12">
        <f t="shared" si="11"/>
        <v>0.26999427106293633</v>
      </c>
      <c r="O21" s="17">
        <f t="shared" si="12"/>
        <v>0.10332993138540826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2.4544702899251744E-3</v>
      </c>
      <c r="D22" s="12">
        <f t="shared" si="1"/>
        <v>0</v>
      </c>
      <c r="E22" s="12">
        <f t="shared" si="2"/>
        <v>2.4502878226450916E-3</v>
      </c>
      <c r="F22" s="12">
        <f t="shared" si="3"/>
        <v>2.9746990239334595E-2</v>
      </c>
      <c r="G22" s="12">
        <f t="shared" si="4"/>
        <v>0</v>
      </c>
      <c r="H22" s="12">
        <f t="shared" si="5"/>
        <v>1.5581756792032407E-2</v>
      </c>
      <c r="I22" s="12">
        <f t="shared" si="6"/>
        <v>6.5094807552791151E-3</v>
      </c>
      <c r="J22" s="12">
        <f t="shared" si="7"/>
        <v>0</v>
      </c>
      <c r="K22" s="12">
        <f t="shared" si="8"/>
        <v>6.328053889422371E-3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3.567726523658481E-3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0.2871975328800484</v>
      </c>
      <c r="D25" s="12">
        <f t="shared" ref="D25:O25" si="13">SUM(D15:D24)</f>
        <v>3.1339960087550263</v>
      </c>
      <c r="E25" s="12">
        <f t="shared" si="13"/>
        <v>0.29204853536608771</v>
      </c>
      <c r="F25" s="12">
        <f t="shared" si="13"/>
        <v>18.689797158571348</v>
      </c>
      <c r="G25" s="12">
        <f t="shared" si="13"/>
        <v>32.452873293884139</v>
      </c>
      <c r="H25" s="12">
        <f t="shared" si="13"/>
        <v>25.243642937291721</v>
      </c>
      <c r="I25" s="12">
        <f t="shared" si="13"/>
        <v>0.91519163895470601</v>
      </c>
      <c r="J25" s="12">
        <f t="shared" si="13"/>
        <v>41.190238010277248</v>
      </c>
      <c r="K25" s="12">
        <f t="shared" si="13"/>
        <v>2.037704433766828</v>
      </c>
      <c r="L25" s="12">
        <f t="shared" si="13"/>
        <v>21.247987344222899</v>
      </c>
      <c r="M25" s="12">
        <f t="shared" si="13"/>
        <v>266.06423002997946</v>
      </c>
      <c r="N25" s="12">
        <f t="shared" si="13"/>
        <v>185.67680705853698</v>
      </c>
      <c r="O25" s="12">
        <f t="shared" si="13"/>
        <v>1.8138480234618524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0.13331048605905169</v>
      </c>
      <c r="D29" s="12">
        <f>(SUMIFS(MESKENOG2,KAYNAK,A29,SEBEP,B29,SÜRE,"Uzun",BİLDİRİM,"Bildirimli",İL,$B$10,İLÇE,$B$11)/VLOOKUP($B$11,ABONE2,4,FALSE))</f>
        <v>0.93862112491428007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0.13468275176181449</v>
      </c>
      <c r="F29" s="12">
        <f>(SUMIFS(TARIMSALAG2,KAYNAK,A29,SEBEP,B29,SÜRE,"Uzun",BİLDİRİM,"Bildirimli",İL,$B$10,İLÇE,$B$11)/VLOOKUP($B$11,ABONE2,6,FALSE))</f>
        <v>5.2948969572996845</v>
      </c>
      <c r="G29" s="12">
        <f>(SUMIFS(TARIMSALOG2,KAYNAK,A29,SEBEP,B29,SÜRE,"Uzun",BİLDİRİM,"Bildirimli",İL,$B$10,İLÇE,$B$11)/VLOOKUP($B$11,ABONE2,7,FALSE))</f>
        <v>10.271333297089043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7.6646285476755684</v>
      </c>
      <c r="I29" s="12">
        <f>(SUMIFS(TICARETHANEAG2,KAYNAK,A29,SEBEP,B29,SÜRE,"Uzun",BİLDİRİM,"Bildirimli",İL,$B$10,İLÇE,$B$11)/VLOOKUP($B$11,ABONE2,9,FALSE))</f>
        <v>0.34176209448203665</v>
      </c>
      <c r="J29" s="12">
        <f>(SUMIFS(TICARETHANEOG2,KAYNAK,A29,SEBEP,B29,SÜRE,"Uzun",BİLDİRİM,"Bildirimli",İL,$B$10,İLÇE,$B$11)/VLOOKUP($B$11,ABONE2,10,FALSE))</f>
        <v>20.347087268743532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0.89933397820990524</v>
      </c>
      <c r="L29" s="12">
        <f>(SUMIFS(SANAYIAG2,KAYNAK,A29,SEBEP,B29,SÜRE,"Uzun",BİLDİRİM,"Bildirimli",İL,$B$10,İLÇE,$B$11)/VLOOKUP($B$11,ABONE2,12,FALSE))</f>
        <v>55.123225541726121</v>
      </c>
      <c r="M29" s="12">
        <f>(SUMIFS(SANAYIOG2,KAYNAK,A29,SEBEP,B29,SÜRE,"Uzun",BİLDİRİM,"Bildirimli",İL,$B$10,İLÇE,$B$11)/VLOOKUP($B$11,ABONE2,13,FALSE))</f>
        <v>162.18443754132906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127.03000972056391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0.68202222008767255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8.8092219326438487E-2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8.7942108393552057E-2</v>
      </c>
      <c r="F31" s="12">
        <f>(SUMIFS(TARIMSALAG2,KAYNAK,A31,SEBEP,B31,SÜRE,"Uzun",BİLDİRİM,"Bildirimli",İL,$B$10,İLÇE,$B$11)/VLOOKUP($B$11,ABONE2,6,FALSE))</f>
        <v>0.40273721247535915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0.2109575874870929</v>
      </c>
      <c r="I31" s="12">
        <f>(SUMIFS(TICARETHANEAG2,KAYNAK,A31,SEBEP,B31,SÜRE,"Uzun",BİLDİRİM,"Bildirimli",İL,$B$10,İLÇE,$B$11)/VLOOKUP($B$11,ABONE2,9,FALSE))</f>
        <v>0.26962560687122655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0.26211082487118798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0.11679941978410513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0.22140270538549017</v>
      </c>
      <c r="D33" s="12">
        <f t="shared" ref="D33:O33" si="14">SUM(D28:D32)</f>
        <v>0.93862112491428007</v>
      </c>
      <c r="E33" s="12">
        <f t="shared" si="14"/>
        <v>0.22262486015536653</v>
      </c>
      <c r="F33" s="12">
        <f t="shared" si="14"/>
        <v>5.6976341697750437</v>
      </c>
      <c r="G33" s="12">
        <f t="shared" si="14"/>
        <v>10.271333297089043</v>
      </c>
      <c r="H33" s="12">
        <f t="shared" si="14"/>
        <v>7.8755861351626617</v>
      </c>
      <c r="I33" s="12">
        <f t="shared" si="14"/>
        <v>0.61138770135326315</v>
      </c>
      <c r="J33" s="12">
        <f t="shared" si="14"/>
        <v>20.347087268743532</v>
      </c>
      <c r="K33" s="12">
        <f t="shared" si="14"/>
        <v>1.1614448030810931</v>
      </c>
      <c r="L33" s="12">
        <f t="shared" si="14"/>
        <v>55.123225541726121</v>
      </c>
      <c r="M33" s="12">
        <f t="shared" si="14"/>
        <v>162.18443754132906</v>
      </c>
      <c r="N33" s="12">
        <f t="shared" si="14"/>
        <v>127.03000972056391</v>
      </c>
      <c r="O33" s="12">
        <f t="shared" si="14"/>
        <v>0.79882163987177768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0.33472852957880622</v>
      </c>
      <c r="D17" s="12">
        <f t="shared" si="1"/>
        <v>4.2101978990692404</v>
      </c>
      <c r="E17" s="12">
        <f t="shared" si="2"/>
        <v>0.33977701237809765</v>
      </c>
      <c r="F17" s="12">
        <f t="shared" si="3"/>
        <v>5.2089056332912049</v>
      </c>
      <c r="G17" s="12">
        <f t="shared" si="4"/>
        <v>11.095774326556512</v>
      </c>
      <c r="H17" s="12">
        <f t="shared" si="5"/>
        <v>7.9420946694500971</v>
      </c>
      <c r="I17" s="12">
        <f t="shared" si="6"/>
        <v>0.96625494989923166</v>
      </c>
      <c r="J17" s="12">
        <f t="shared" si="7"/>
        <v>19.097641369935555</v>
      </c>
      <c r="K17" s="12">
        <f t="shared" si="8"/>
        <v>1.948884741863522</v>
      </c>
      <c r="L17" s="12">
        <f t="shared" si="9"/>
        <v>116.43762261413816</v>
      </c>
      <c r="M17" s="12">
        <f t="shared" si="10"/>
        <v>376.29164672107714</v>
      </c>
      <c r="N17" s="12">
        <f t="shared" si="11"/>
        <v>276.34779129533138</v>
      </c>
      <c r="O17" s="17">
        <f t="shared" si="12"/>
        <v>1.383002899405138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1.8505459250450551E-2</v>
      </c>
      <c r="D18" s="12">
        <f t="shared" si="1"/>
        <v>2.0280426814297883E-3</v>
      </c>
      <c r="E18" s="12">
        <f t="shared" si="2"/>
        <v>1.8483994507423464E-2</v>
      </c>
      <c r="F18" s="12">
        <f t="shared" si="3"/>
        <v>3.3138163895107264E-2</v>
      </c>
      <c r="G18" s="12">
        <f t="shared" si="4"/>
        <v>0</v>
      </c>
      <c r="H18" s="12">
        <f t="shared" si="5"/>
        <v>1.775258780095032E-2</v>
      </c>
      <c r="I18" s="12">
        <f t="shared" si="6"/>
        <v>4.5352279422270499E-2</v>
      </c>
      <c r="J18" s="12">
        <f t="shared" si="7"/>
        <v>0.56648494734662447</v>
      </c>
      <c r="K18" s="12">
        <f t="shared" si="8"/>
        <v>7.3595044382727279E-2</v>
      </c>
      <c r="L18" s="12">
        <f t="shared" si="9"/>
        <v>2.82778399990266E-2</v>
      </c>
      <c r="M18" s="12">
        <f t="shared" si="10"/>
        <v>14.855539392086799</v>
      </c>
      <c r="N18" s="12">
        <f t="shared" si="11"/>
        <v>9.1527464874376552</v>
      </c>
      <c r="O18" s="17">
        <f t="shared" si="12"/>
        <v>4.9721957777774009E-2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0.1160644455777589</v>
      </c>
      <c r="D21" s="12">
        <f t="shared" si="1"/>
        <v>0</v>
      </c>
      <c r="E21" s="12">
        <f t="shared" si="2"/>
        <v>0.11591325115425978</v>
      </c>
      <c r="F21" s="12">
        <f t="shared" si="3"/>
        <v>0.79743902460273608</v>
      </c>
      <c r="G21" s="12">
        <f t="shared" si="4"/>
        <v>0</v>
      </c>
      <c r="H21" s="12">
        <f t="shared" si="5"/>
        <v>0.42719947746575149</v>
      </c>
      <c r="I21" s="12">
        <f t="shared" si="6"/>
        <v>0.29205752669954799</v>
      </c>
      <c r="J21" s="12">
        <f t="shared" si="7"/>
        <v>0</v>
      </c>
      <c r="K21" s="12">
        <f t="shared" si="8"/>
        <v>0.27622948023613764</v>
      </c>
      <c r="L21" s="12">
        <f t="shared" si="9"/>
        <v>4.8801758885574866</v>
      </c>
      <c r="M21" s="12">
        <f t="shared" si="10"/>
        <v>0</v>
      </c>
      <c r="N21" s="12">
        <f t="shared" si="11"/>
        <v>1.8769907263682641</v>
      </c>
      <c r="O21" s="17">
        <f t="shared" si="12"/>
        <v>0.14904937128519682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7.1798576105869884E-5</v>
      </c>
      <c r="D22" s="12">
        <f t="shared" si="1"/>
        <v>0</v>
      </c>
      <c r="E22" s="12">
        <f t="shared" si="2"/>
        <v>7.1705045789429328E-5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1.1496641416209109E-3</v>
      </c>
      <c r="J22" s="12">
        <f t="shared" si="7"/>
        <v>0</v>
      </c>
      <c r="K22" s="12">
        <f t="shared" si="8"/>
        <v>1.087358137538323E-3</v>
      </c>
      <c r="L22" s="12">
        <f t="shared" si="9"/>
        <v>3.701553114236774E-2</v>
      </c>
      <c r="M22" s="12">
        <f t="shared" si="10"/>
        <v>0</v>
      </c>
      <c r="N22" s="12">
        <f t="shared" si="11"/>
        <v>1.4236742747064515E-2</v>
      </c>
      <c r="O22" s="17">
        <f t="shared" si="12"/>
        <v>2.6026332287264447E-4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0.46937023298312158</v>
      </c>
      <c r="D25" s="12">
        <f t="shared" ref="D25:O25" si="13">SUM(D15:D24)</f>
        <v>4.2122259417506704</v>
      </c>
      <c r="E25" s="12">
        <f t="shared" si="13"/>
        <v>0.47424596308557027</v>
      </c>
      <c r="F25" s="12">
        <f t="shared" si="13"/>
        <v>6.0394828217890488</v>
      </c>
      <c r="G25" s="12">
        <f t="shared" si="13"/>
        <v>11.095774326556512</v>
      </c>
      <c r="H25" s="12">
        <f t="shared" si="13"/>
        <v>8.3870467347167992</v>
      </c>
      <c r="I25" s="12">
        <f t="shared" si="13"/>
        <v>1.304814420162671</v>
      </c>
      <c r="J25" s="12">
        <f t="shared" si="13"/>
        <v>19.664126317282179</v>
      </c>
      <c r="K25" s="12">
        <f t="shared" si="13"/>
        <v>2.2997966246199253</v>
      </c>
      <c r="L25" s="12">
        <f t="shared" si="13"/>
        <v>121.38309187383705</v>
      </c>
      <c r="M25" s="12">
        <f t="shared" si="13"/>
        <v>391.14718611316397</v>
      </c>
      <c r="N25" s="12">
        <f t="shared" si="13"/>
        <v>287.39176525188435</v>
      </c>
      <c r="O25" s="12">
        <f t="shared" si="13"/>
        <v>1.5820344917909814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0.15339998706406097</v>
      </c>
      <c r="D29" s="12">
        <f>(SUMIFS(MESKENOG2,KAYNAK,A29,SEBEP,B29,SÜRE,"Uzun",BİLDİRİM,"Bildirimli",İL,$B$10,İLÇE,$B$11)/VLOOKUP($B$11,ABONE2,4,FALSE))</f>
        <v>1.8727313861180055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0.15563971964013004</v>
      </c>
      <c r="F29" s="12">
        <f>(SUMIFS(TARIMSALAG2,KAYNAK,A29,SEBEP,B29,SÜRE,"Uzun",BİLDİRİM,"Bildirimli",İL,$B$10,İLÇE,$B$11)/VLOOKUP($B$11,ABONE2,6,FALSE))</f>
        <v>3.3303888205582486</v>
      </c>
      <c r="G29" s="12">
        <f>(SUMIFS(TARIMSALOG2,KAYNAK,A29,SEBEP,B29,SÜRE,"Uzun",BİLDİRİM,"Bildirimli",İL,$B$10,İLÇE,$B$11)/VLOOKUP($B$11,ABONE2,7,FALSE))</f>
        <v>9.1778227226167406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6.0452688465139772</v>
      </c>
      <c r="I29" s="12">
        <f>(SUMIFS(TICARETHANEAG2,KAYNAK,A29,SEBEP,B29,SÜRE,"Uzun",BİLDİRİM,"Bildirimli",İL,$B$10,İLÇE,$B$11)/VLOOKUP($B$11,ABONE2,9,FALSE))</f>
        <v>0.33221956886162751</v>
      </c>
      <c r="J29" s="12">
        <f>(SUMIFS(TICARETHANEOG2,KAYNAK,A29,SEBEP,B29,SÜRE,"Uzun",BİLDİRİM,"Bildirimli",İL,$B$10,İLÇE,$B$11)/VLOOKUP($B$11,ABONE2,10,FALSE))</f>
        <v>14.692688598424008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1.1104846374078996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36.953678008984696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22.740724928605967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0.44038581423072415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7.8280558440567541E-2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7.8178584198191292E-2</v>
      </c>
      <c r="F31" s="12">
        <f>(SUMIFS(TARIMSALAG2,KAYNAK,A31,SEBEP,B31,SÜRE,"Uzun",BİLDİRİM,"Bildirimli",İL,$B$10,İLÇE,$B$11)/VLOOKUP($B$11,ABONE2,6,FALSE))</f>
        <v>4.0278149550124556E-3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2.1577580116138154E-3</v>
      </c>
      <c r="I31" s="12">
        <f>(SUMIFS(TICARETHANEAG2,KAYNAK,A31,SEBEP,B31,SÜRE,"Uzun",BİLDİRİM,"Bildirimli",İL,$B$10,İLÇE,$B$11)/VLOOKUP($B$11,ABONE2,9,FALSE))</f>
        <v>0.13544938881564622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0.12810871438125609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8.4482109970077615E-2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0.23168054550462852</v>
      </c>
      <c r="D33" s="12">
        <f t="shared" ref="D33:O33" si="14">SUM(D28:D32)</f>
        <v>1.8727313861180055</v>
      </c>
      <c r="E33" s="12">
        <f t="shared" si="14"/>
        <v>0.23381830383832133</v>
      </c>
      <c r="F33" s="12">
        <f t="shared" si="14"/>
        <v>3.3344166355132612</v>
      </c>
      <c r="G33" s="12">
        <f t="shared" si="14"/>
        <v>9.1778227226167406</v>
      </c>
      <c r="H33" s="12">
        <f t="shared" si="14"/>
        <v>6.0474266045255911</v>
      </c>
      <c r="I33" s="12">
        <f t="shared" si="14"/>
        <v>0.46766895767727373</v>
      </c>
      <c r="J33" s="12">
        <f t="shared" si="14"/>
        <v>14.692688598424008</v>
      </c>
      <c r="K33" s="12">
        <f t="shared" si="14"/>
        <v>1.2385933517891556</v>
      </c>
      <c r="L33" s="12">
        <f t="shared" si="14"/>
        <v>0</v>
      </c>
      <c r="M33" s="12">
        <f t="shared" si="14"/>
        <v>36.953678008984696</v>
      </c>
      <c r="N33" s="12">
        <f t="shared" si="14"/>
        <v>22.740724928605967</v>
      </c>
      <c r="O33" s="12">
        <f t="shared" si="14"/>
        <v>0.52486792420080175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5.0925471058058051E-2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5.091440694404014E-2</v>
      </c>
      <c r="F15" s="12">
        <f t="shared" ref="F15:F24" si="3">(SUMIFS(TARIMSALAG2,KAYNAK,A15,SEBEP,B15,SÜRE,"Uzun",BİLDİRİM,"Bildirimsiz",İL,$B$10,İLÇE,$B$11)/VLOOKUP($B$11,ABONE2,6,FALSE))</f>
        <v>5.4301752840145599E-3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4.8884176570711119E-3</v>
      </c>
      <c r="I15" s="12">
        <f t="shared" ref="I15:I24" si="6">(SUMIFS(TICARETHANEAG2,KAYNAK,A15,SEBEP,B15,SÜRE,"Uzun",BİLDİRİM,"Bildirimsiz",İL,$B$10,İLÇE,$B$11)/VLOOKUP($B$11,ABONE2,9,FALSE))</f>
        <v>0.14477442343231123</v>
      </c>
      <c r="J15" s="12">
        <f t="shared" ref="J15:J24" si="7">(SUMIFS(TICARETHANEOG2,KAYNAK,A15,SEBEP,B15,SÜRE,"Uzun",BİLDİRİM,"Bildirimsiz",İL,$B$10,İLÇE,$B$11)/VLOOKUP($B$11,ABONE2,10,FALSE))</f>
        <v>2.9135408460699517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0.19058428809217906</v>
      </c>
      <c r="L15" s="12">
        <f t="shared" ref="L15:L24" si="9">(SUMIFS(SANAYIAG2,KAYNAK,A15,SEBEP,B15,SÜRE,"Uzun",BİLDİRİM,"Bildirimsiz",İL,$B$10,İLÇE,$B$11)/VLOOKUP($B$11,ABONE2,12,FALSE))</f>
        <v>0.28498746202792358</v>
      </c>
      <c r="M15" s="12">
        <f t="shared" ref="M15:M24" si="10">(SUMIFS(SANAYIOG2,KAYNAK,A15,SEBEP,B15,SÜRE,"Uzun",BİLDİRİM,"Bildirimsiz",İL,$B$10,İLÇE,$B$11)/VLOOKUP($B$11,ABONE2,13,FALSE))</f>
        <v>3.7958244961633141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1.2364450724622484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8.3144967041332299E-2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8.8075468973422957E-2</v>
      </c>
      <c r="D17" s="12">
        <f t="shared" si="1"/>
        <v>1.5229405914540033</v>
      </c>
      <c r="E17" s="12">
        <f t="shared" si="2"/>
        <v>8.838720907097361E-2</v>
      </c>
      <c r="F17" s="12">
        <f t="shared" si="3"/>
        <v>2.2550303244215111</v>
      </c>
      <c r="G17" s="12">
        <f t="shared" si="4"/>
        <v>38.659284626412898</v>
      </c>
      <c r="H17" s="12">
        <f t="shared" si="5"/>
        <v>5.8870092919055708</v>
      </c>
      <c r="I17" s="12">
        <f t="shared" si="6"/>
        <v>0.72836909382911752</v>
      </c>
      <c r="J17" s="12">
        <f t="shared" si="7"/>
        <v>18.528140977384357</v>
      </c>
      <c r="K17" s="12">
        <f t="shared" si="8"/>
        <v>1.0228703324657078</v>
      </c>
      <c r="L17" s="12">
        <f t="shared" si="9"/>
        <v>23.524140829908198</v>
      </c>
      <c r="M17" s="12">
        <f t="shared" si="10"/>
        <v>166.0114719648694</v>
      </c>
      <c r="N17" s="12">
        <f t="shared" si="11"/>
        <v>62.13905068778525</v>
      </c>
      <c r="O17" s="17">
        <f t="shared" si="12"/>
        <v>0.48464723891534117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1.1656295214770185E-2</v>
      </c>
      <c r="D18" s="12">
        <f t="shared" si="1"/>
        <v>3.4602897504289207</v>
      </c>
      <c r="E18" s="12">
        <f t="shared" si="2"/>
        <v>1.2405548446242084E-2</v>
      </c>
      <c r="F18" s="12">
        <f t="shared" si="3"/>
        <v>1.0172685191743041E-2</v>
      </c>
      <c r="G18" s="12">
        <f t="shared" si="4"/>
        <v>0.26772248512904845</v>
      </c>
      <c r="H18" s="12">
        <f t="shared" si="5"/>
        <v>3.58679088513814E-2</v>
      </c>
      <c r="I18" s="12">
        <f t="shared" si="6"/>
        <v>5.5350101062165015E-2</v>
      </c>
      <c r="J18" s="12">
        <f t="shared" si="7"/>
        <v>1.207678962863052</v>
      </c>
      <c r="K18" s="12">
        <f t="shared" si="8"/>
        <v>7.441564186443686E-2</v>
      </c>
      <c r="L18" s="12">
        <f t="shared" si="9"/>
        <v>2.5732207947106231</v>
      </c>
      <c r="M18" s="12">
        <f t="shared" si="10"/>
        <v>38.445453899862287</v>
      </c>
      <c r="N18" s="12">
        <f t="shared" si="11"/>
        <v>12.294808227941076</v>
      </c>
      <c r="O18" s="17">
        <f t="shared" si="12"/>
        <v>6.3885419551905603E-2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3.4352393407959189E-2</v>
      </c>
      <c r="D21" s="12">
        <f t="shared" si="1"/>
        <v>0</v>
      </c>
      <c r="E21" s="12">
        <f t="shared" si="2"/>
        <v>3.4344929975818901E-2</v>
      </c>
      <c r="F21" s="12">
        <f t="shared" si="3"/>
        <v>3.6466892937601109E-2</v>
      </c>
      <c r="G21" s="12">
        <f t="shared" si="4"/>
        <v>0</v>
      </c>
      <c r="H21" s="12">
        <f t="shared" si="5"/>
        <v>3.2828664639882203E-2</v>
      </c>
      <c r="I21" s="12">
        <f t="shared" si="6"/>
        <v>0.15406618728256891</v>
      </c>
      <c r="J21" s="12">
        <f t="shared" si="7"/>
        <v>0</v>
      </c>
      <c r="K21" s="12">
        <f t="shared" si="8"/>
        <v>0.15151712748092885</v>
      </c>
      <c r="L21" s="12">
        <f t="shared" si="9"/>
        <v>5.6947116235285042</v>
      </c>
      <c r="M21" s="12">
        <f t="shared" si="10"/>
        <v>0</v>
      </c>
      <c r="N21" s="12">
        <f t="shared" si="11"/>
        <v>4.1514110770337966</v>
      </c>
      <c r="O21" s="17">
        <f t="shared" si="12"/>
        <v>7.1297521258698926E-2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2.219642044085712E-3</v>
      </c>
      <c r="D22" s="12">
        <f t="shared" si="1"/>
        <v>0</v>
      </c>
      <c r="E22" s="12">
        <f t="shared" si="2"/>
        <v>2.21915980264259E-3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4.3280827771085386E-3</v>
      </c>
      <c r="J22" s="12">
        <f t="shared" si="7"/>
        <v>0</v>
      </c>
      <c r="K22" s="12">
        <f t="shared" si="8"/>
        <v>4.2564736718279398E-3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2.625227961136135E-3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0.18722927069829609</v>
      </c>
      <c r="D25" s="12">
        <f t="shared" ref="D25:O25" si="13">SUM(D15:D24)</f>
        <v>4.9832303418829245</v>
      </c>
      <c r="E25" s="12">
        <f t="shared" si="13"/>
        <v>0.18827125423971733</v>
      </c>
      <c r="F25" s="12">
        <f t="shared" si="13"/>
        <v>2.3071000778348698</v>
      </c>
      <c r="G25" s="12">
        <f t="shared" si="13"/>
        <v>38.927007111541947</v>
      </c>
      <c r="H25" s="12">
        <f t="shared" si="13"/>
        <v>5.9605942830539052</v>
      </c>
      <c r="I25" s="12">
        <f t="shared" si="13"/>
        <v>1.0868878883832713</v>
      </c>
      <c r="J25" s="12">
        <f t="shared" si="13"/>
        <v>22.649360786317363</v>
      </c>
      <c r="K25" s="12">
        <f t="shared" si="13"/>
        <v>1.4436438635750806</v>
      </c>
      <c r="L25" s="12">
        <f t="shared" si="13"/>
        <v>32.077060710175246</v>
      </c>
      <c r="M25" s="12">
        <f t="shared" si="13"/>
        <v>208.25275036089499</v>
      </c>
      <c r="N25" s="12">
        <f t="shared" si="13"/>
        <v>79.821715065222378</v>
      </c>
      <c r="O25" s="12">
        <f t="shared" si="13"/>
        <v>0.70560037472841419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4.2986383273285772E-2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4.2977044012678614E-2</v>
      </c>
      <c r="F28" s="12">
        <f>(SUMIFS(TARIMSALAG2,KAYNAK,A28,SEBEP,B28,SÜRE,"Uzun",BİLDİRİM,"Bildirimli",İL,$B$10,İLÇE,$B$11)/VLOOKUP($B$11,ABONE2,6,FALSE))</f>
        <v>3.1974558143859941E-3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2.8784521020458601E-3</v>
      </c>
      <c r="I28" s="12">
        <f>(SUMIFS(TICARETHANEAG2,KAYNAK,A28,SEBEP,B28,SÜRE,"Uzun",BİLDİRİM,"Bildirimli",İL,$B$10,İLÇE,$B$11)/VLOOKUP($B$11,ABONE2,9,FALSE))</f>
        <v>0.10179299023921649</v>
      </c>
      <c r="J28" s="12">
        <f>(SUMIFS(TICARETHANEOG2,KAYNAK,A28,SEBEP,B28,SÜRE,"Uzun",BİLDİRİM,"Bildirimli",İL,$B$10,İLÇE,$B$11)/VLOOKUP($B$11,ABONE2,10,FALSE))</f>
        <v>0.42714468501148306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0.10717600737728829</v>
      </c>
      <c r="L28" s="12">
        <f>(SUMIFS(SANAYIAG2,KAYNAK,A28,SEBEP,B28,SÜRE,"Uzun",BİLDİRİM,"Bildirimli",İL,$B$10,İLÇE,$B$11)/VLOOKUP($B$11,ABONE2,12,FALSE))</f>
        <v>0.76901060074568683</v>
      </c>
      <c r="M28" s="12">
        <f>(SUMIFS(SANAYIOG2,KAYNAK,A28,SEBEP,B28,SÜRE,"Uzun",BİLDİRİM,"Bildirimli",İL,$B$10,İLÇE,$B$11)/VLOOKUP($B$11,ABONE2,13,FALSE))</f>
        <v>14.535105333667145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4.4997037295492532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7.0106071249730867E-2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0.30652690414039707</v>
      </c>
      <c r="D29" s="12">
        <f>(SUMIFS(MESKENOG2,KAYNAK,A29,SEBEP,B29,SÜRE,"Uzun",BİLDİRİM,"Bildirimli",İL,$B$10,İLÇE,$B$11)/VLOOKUP($B$11,ABONE2,4,FALSE))</f>
        <v>0.49529484003642765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0.30656791603331207</v>
      </c>
      <c r="F29" s="12">
        <f>(SUMIFS(TARIMSALAG2,KAYNAK,A29,SEBEP,B29,SÜRE,"Uzun",BİLDİRİM,"Bildirimli",İL,$B$10,İLÇE,$B$11)/VLOOKUP($B$11,ABONE2,6,FALSE))</f>
        <v>0.27708608234494514</v>
      </c>
      <c r="G29" s="12">
        <f>(SUMIFS(TARIMSALOG2,KAYNAK,A29,SEBEP,B29,SÜRE,"Uzun",BİLDİRİM,"Bildirimli",İL,$B$10,İLÇE,$B$11)/VLOOKUP($B$11,ABONE2,7,FALSE))</f>
        <v>0.19390735909586523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0.26878750902775156</v>
      </c>
      <c r="I29" s="12">
        <f>(SUMIFS(TICARETHANEAG2,KAYNAK,A29,SEBEP,B29,SÜRE,"Uzun",BİLDİRİM,"Bildirimli",İL,$B$10,İLÇE,$B$11)/VLOOKUP($B$11,ABONE2,9,FALSE))</f>
        <v>1.7394583732788882</v>
      </c>
      <c r="J29" s="12">
        <f>(SUMIFS(TICARETHANEOG2,KAYNAK,A29,SEBEP,B29,SÜRE,"Uzun",BİLDİRİM,"Bildirimli",İL,$B$10,İLÇE,$B$11)/VLOOKUP($B$11,ABONE2,10,FALSE))</f>
        <v>28.544634571321019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2.1829560564985631</v>
      </c>
      <c r="L29" s="12">
        <f>(SUMIFS(SANAYIAG2,KAYNAK,A29,SEBEP,B29,SÜRE,"Uzun",BİLDİRİM,"Bildirimli",İL,$B$10,İLÇE,$B$11)/VLOOKUP($B$11,ABONE2,12,FALSE))</f>
        <v>12.668425123403496</v>
      </c>
      <c r="M29" s="12">
        <f>(SUMIFS(SANAYIOG2,KAYNAK,A29,SEBEP,B29,SÜRE,"Uzun",BİLDİRİM,"Bildirimli",İL,$B$10,İLÇE,$B$11)/VLOOKUP($B$11,ABONE2,13,FALSE))</f>
        <v>198.28546918742492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62.971742390457827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0.88799816849335489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3.339224913384764E-2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3.3384994303522944E-2</v>
      </c>
      <c r="F31" s="12">
        <f>(SUMIFS(TARIMSALAG2,KAYNAK,A31,SEBEP,B31,SÜRE,"Uzun",BİLDİRİM,"Bildirimli",İL,$B$10,İLÇE,$B$11)/VLOOKUP($B$11,ABONE2,6,FALSE))</f>
        <v>5.3026965677022239E-2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4.7736572349616306E-2</v>
      </c>
      <c r="I31" s="12">
        <f>(SUMIFS(TICARETHANEAG2,KAYNAK,A31,SEBEP,B31,SÜRE,"Uzun",BİLDİRİM,"Bildirimli",İL,$B$10,İLÇE,$B$11)/VLOOKUP($B$11,ABONE2,9,FALSE))</f>
        <v>0.21594085223078549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0.21236806214840467</v>
      </c>
      <c r="L31" s="12">
        <f>(SUMIFS(SANAYIAG2,KAYNAK,A31,SEBEP,B31,SÜRE,"Uzun",BİLDİRİM,"Bildirimli",İL,$B$10,İLÇE,$B$11)/VLOOKUP($B$11,ABONE2,12,FALSE))</f>
        <v>7.7029207621770173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5.6153836562142514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8.7626851667787886E-2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0.38290553654753046</v>
      </c>
      <c r="D33" s="12">
        <f t="shared" ref="D33:O33" si="14">SUM(D28:D32)</f>
        <v>0.49529484003642765</v>
      </c>
      <c r="E33" s="12">
        <f t="shared" si="14"/>
        <v>0.3829299543495136</v>
      </c>
      <c r="F33" s="12">
        <f t="shared" si="14"/>
        <v>0.33331050383635341</v>
      </c>
      <c r="G33" s="12">
        <f t="shared" si="14"/>
        <v>0.19390735909586523</v>
      </c>
      <c r="H33" s="12">
        <f t="shared" si="14"/>
        <v>0.31940253347941372</v>
      </c>
      <c r="I33" s="12">
        <f t="shared" si="14"/>
        <v>2.05719221574889</v>
      </c>
      <c r="J33" s="12">
        <f t="shared" si="14"/>
        <v>28.971779256332503</v>
      </c>
      <c r="K33" s="12">
        <f t="shared" si="14"/>
        <v>2.5025001260242563</v>
      </c>
      <c r="L33" s="12">
        <f t="shared" si="14"/>
        <v>21.140356486326201</v>
      </c>
      <c r="M33" s="12">
        <f t="shared" si="14"/>
        <v>212.82057452109206</v>
      </c>
      <c r="N33" s="12">
        <f t="shared" si="14"/>
        <v>73.086829776221322</v>
      </c>
      <c r="O33" s="12">
        <f t="shared" si="14"/>
        <v>1.0457310914108737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5.7917808706754101E-2</v>
      </c>
      <c r="D17" s="12">
        <f t="shared" si="1"/>
        <v>0.4085132139131008</v>
      </c>
      <c r="E17" s="12">
        <f t="shared" si="2"/>
        <v>5.7991310866026179E-2</v>
      </c>
      <c r="F17" s="12">
        <f t="shared" si="3"/>
        <v>1.0819199128162418</v>
      </c>
      <c r="G17" s="12">
        <f t="shared" si="4"/>
        <v>2.0822607221410752</v>
      </c>
      <c r="H17" s="12">
        <f t="shared" si="5"/>
        <v>1.1319369532824834</v>
      </c>
      <c r="I17" s="12">
        <f t="shared" si="6"/>
        <v>0.17730943413277309</v>
      </c>
      <c r="J17" s="12">
        <f t="shared" si="7"/>
        <v>3.1800996650618067</v>
      </c>
      <c r="K17" s="12">
        <f t="shared" si="8"/>
        <v>0.19559063813771926</v>
      </c>
      <c r="L17" s="12">
        <f t="shared" si="9"/>
        <v>2.4092312466888566</v>
      </c>
      <c r="M17" s="12">
        <f t="shared" si="10"/>
        <v>17.471365270260058</v>
      </c>
      <c r="N17" s="12">
        <f t="shared" si="11"/>
        <v>4.2270750081543458</v>
      </c>
      <c r="O17" s="17">
        <f t="shared" si="12"/>
        <v>8.0636612705452249E-2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1.7690259623915194E-2</v>
      </c>
      <c r="D18" s="12">
        <f t="shared" si="1"/>
        <v>0</v>
      </c>
      <c r="E18" s="12">
        <f t="shared" si="2"/>
        <v>1.7686550869433153E-2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5.6208449070137965E-2</v>
      </c>
      <c r="J18" s="12">
        <f t="shared" si="7"/>
        <v>0.66309171034324976</v>
      </c>
      <c r="K18" s="12">
        <f t="shared" si="8"/>
        <v>5.9903198237843992E-2</v>
      </c>
      <c r="L18" s="12">
        <f t="shared" si="9"/>
        <v>0.3219489868060883</v>
      </c>
      <c r="M18" s="12">
        <f t="shared" si="10"/>
        <v>44.746542405842838</v>
      </c>
      <c r="N18" s="12">
        <f t="shared" si="11"/>
        <v>5.6835378477243168</v>
      </c>
      <c r="O18" s="17">
        <f t="shared" si="12"/>
        <v>2.5346158379559197E-2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7.4109184595929134E-2</v>
      </c>
      <c r="D21" s="12">
        <f t="shared" si="1"/>
        <v>0</v>
      </c>
      <c r="E21" s="12">
        <f t="shared" si="2"/>
        <v>7.4093647640769991E-2</v>
      </c>
      <c r="F21" s="12">
        <f t="shared" si="3"/>
        <v>1.062756488323954</v>
      </c>
      <c r="G21" s="12">
        <f t="shared" si="4"/>
        <v>0</v>
      </c>
      <c r="H21" s="12">
        <f t="shared" si="5"/>
        <v>1.0096186639077562</v>
      </c>
      <c r="I21" s="12">
        <f t="shared" si="6"/>
        <v>0.2243312941924665</v>
      </c>
      <c r="J21" s="12">
        <f t="shared" si="7"/>
        <v>0</v>
      </c>
      <c r="K21" s="12">
        <f t="shared" si="8"/>
        <v>0.22296554905596483</v>
      </c>
      <c r="L21" s="12">
        <f t="shared" si="9"/>
        <v>7.3029215205383977</v>
      </c>
      <c r="M21" s="12">
        <f t="shared" si="10"/>
        <v>0</v>
      </c>
      <c r="N21" s="12">
        <f t="shared" si="11"/>
        <v>6.4215344404734189</v>
      </c>
      <c r="O21" s="17">
        <f t="shared" si="12"/>
        <v>9.8642562858340332E-2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1.0971748661463901E-2</v>
      </c>
      <c r="D22" s="12">
        <f t="shared" si="1"/>
        <v>0</v>
      </c>
      <c r="E22" s="12">
        <f t="shared" si="2"/>
        <v>1.0969448439596664E-2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5.0402655414531504E-2</v>
      </c>
      <c r="J22" s="12">
        <f t="shared" si="7"/>
        <v>0</v>
      </c>
      <c r="K22" s="12">
        <f t="shared" si="8"/>
        <v>5.0095800404636598E-2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1.5948246777054777E-2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0.16068900158806232</v>
      </c>
      <c r="D25" s="12">
        <f t="shared" ref="D25:O25" si="13">SUM(D15:D24)</f>
        <v>0.4085132139131008</v>
      </c>
      <c r="E25" s="12">
        <f t="shared" si="13"/>
        <v>0.16074095781582598</v>
      </c>
      <c r="F25" s="12">
        <f t="shared" si="13"/>
        <v>2.1446764011401958</v>
      </c>
      <c r="G25" s="12">
        <f t="shared" si="13"/>
        <v>2.0822607221410752</v>
      </c>
      <c r="H25" s="12">
        <f t="shared" si="13"/>
        <v>2.1415556171902397</v>
      </c>
      <c r="I25" s="12">
        <f t="shared" si="13"/>
        <v>0.50825183280990904</v>
      </c>
      <c r="J25" s="12">
        <f t="shared" si="13"/>
        <v>3.8431913754050564</v>
      </c>
      <c r="K25" s="12">
        <f t="shared" si="13"/>
        <v>0.52855518583616468</v>
      </c>
      <c r="L25" s="12">
        <f t="shared" si="13"/>
        <v>10.034101754033342</v>
      </c>
      <c r="M25" s="12">
        <f t="shared" si="13"/>
        <v>62.217907676102897</v>
      </c>
      <c r="N25" s="12">
        <f t="shared" si="13"/>
        <v>16.332147296352083</v>
      </c>
      <c r="O25" s="12">
        <f t="shared" si="13"/>
        <v>0.22057358072040656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8.7652996534987926E-2</v>
      </c>
      <c r="D29" s="12">
        <f>(SUMIFS(MESKENOG2,KAYNAK,A29,SEBEP,B29,SÜRE,"Uzun",BİLDİRİM,"Bildirimli",İL,$B$10,İLÇE,$B$11)/VLOOKUP($B$11,ABONE2,4,FALSE))</f>
        <v>0.92852605089206608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8.7829285169268731E-2</v>
      </c>
      <c r="F29" s="12">
        <f>(SUMIFS(TARIMSALAG2,KAYNAK,A29,SEBEP,B29,SÜRE,"Uzun",BİLDİRİM,"Bildirimli",İL,$B$10,İLÇE,$B$11)/VLOOKUP($B$11,ABONE2,6,FALSE))</f>
        <v>2.1689823421806391</v>
      </c>
      <c r="G29" s="12">
        <f>(SUMIFS(TARIMSALOG2,KAYNAK,A29,SEBEP,B29,SÜRE,"Uzun",BİLDİRİM,"Bildirimli",İL,$B$10,İLÇE,$B$11)/VLOOKUP($B$11,ABONE2,7,FALSE))</f>
        <v>7.7654415585230403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2.448805302997759</v>
      </c>
      <c r="I29" s="12">
        <f>(SUMIFS(TICARETHANEAG2,KAYNAK,A29,SEBEP,B29,SÜRE,"Uzun",BİLDİRİM,"Bildirimli",İL,$B$10,İLÇE,$B$11)/VLOOKUP($B$11,ABONE2,9,FALSE))</f>
        <v>0.40705286504365529</v>
      </c>
      <c r="J29" s="12">
        <f>(SUMIFS(TICARETHANEOG2,KAYNAK,A29,SEBEP,B29,SÜRE,"Uzun",BİLDİRİM,"Bildirimli",İL,$B$10,İLÇE,$B$11)/VLOOKUP($B$11,ABONE2,10,FALSE))</f>
        <v>22.986912562746749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0.54452068323655678</v>
      </c>
      <c r="L29" s="12">
        <f>(SUMIFS(SANAYIAG2,KAYNAK,A29,SEBEP,B29,SÜRE,"Uzun",BİLDİRİM,"Bildirimli",İL,$B$10,İLÇE,$B$11)/VLOOKUP($B$11,ABONE2,12,FALSE))</f>
        <v>16.320213384813449</v>
      </c>
      <c r="M29" s="12">
        <f>(SUMIFS(SANAYIOG2,KAYNAK,A29,SEBEP,B29,SÜRE,"Uzun",BİLDİRİM,"Bildirimli",İL,$B$10,İLÇE,$B$11)/VLOOKUP($B$11,ABONE2,13,FALSE))</f>
        <v>163.50957377656908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34.084446535542583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0.16746792898998816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6.7126671088973855E-2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6.7112598014436892E-2</v>
      </c>
      <c r="F31" s="12">
        <f>(SUMIFS(TARIMSALAG2,KAYNAK,A31,SEBEP,B31,SÜRE,"Uzun",BİLDİRİM,"Bildirimli",İL,$B$10,İLÇE,$B$11)/VLOOKUP($B$11,ABONE2,6,FALSE))</f>
        <v>6.2399822948098212E-2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5.9279831800693301E-2</v>
      </c>
      <c r="I31" s="12">
        <f>(SUMIFS(TICARETHANEAG2,KAYNAK,A31,SEBEP,B31,SÜRE,"Uzun",BİLDİRİM,"Bildirimli",İL,$B$10,İLÇE,$B$11)/VLOOKUP($B$11,ABONE2,9,FALSE))</f>
        <v>0.15523251501253454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0.15428744823900006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7.8239363913651189E-2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0.15477966762396178</v>
      </c>
      <c r="D33" s="12">
        <f t="shared" ref="D33:O33" si="14">SUM(D28:D32)</f>
        <v>0.92852605089206608</v>
      </c>
      <c r="E33" s="12">
        <f t="shared" si="14"/>
        <v>0.15494188318370561</v>
      </c>
      <c r="F33" s="12">
        <f t="shared" si="14"/>
        <v>2.2313821651287373</v>
      </c>
      <c r="G33" s="12">
        <f t="shared" si="14"/>
        <v>7.7654415585230403</v>
      </c>
      <c r="H33" s="12">
        <f t="shared" si="14"/>
        <v>2.5080851347984523</v>
      </c>
      <c r="I33" s="12">
        <f t="shared" si="14"/>
        <v>0.56228538005618978</v>
      </c>
      <c r="J33" s="12">
        <f t="shared" si="14"/>
        <v>22.986912562746749</v>
      </c>
      <c r="K33" s="12">
        <f t="shared" si="14"/>
        <v>0.69880813147555687</v>
      </c>
      <c r="L33" s="12">
        <f t="shared" si="14"/>
        <v>16.320213384813449</v>
      </c>
      <c r="M33" s="12">
        <f t="shared" si="14"/>
        <v>163.50957377656908</v>
      </c>
      <c r="N33" s="12">
        <f t="shared" si="14"/>
        <v>34.084446535542583</v>
      </c>
      <c r="O33" s="12">
        <f t="shared" si="14"/>
        <v>0.24570729290363935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0.15230702576413371</v>
      </c>
      <c r="D17" s="12">
        <f t="shared" si="1"/>
        <v>17.981669436351066</v>
      </c>
      <c r="E17" s="12">
        <f t="shared" si="2"/>
        <v>0.15257710896440718</v>
      </c>
      <c r="F17" s="12">
        <f t="shared" si="3"/>
        <v>0.1333496042093214</v>
      </c>
      <c r="G17" s="12">
        <f t="shared" si="4"/>
        <v>0</v>
      </c>
      <c r="H17" s="12">
        <f t="shared" si="5"/>
        <v>0.12023324969692913</v>
      </c>
      <c r="I17" s="12">
        <f t="shared" si="6"/>
        <v>0.37608823082463949</v>
      </c>
      <c r="J17" s="12">
        <f t="shared" si="7"/>
        <v>28.623984085332243</v>
      </c>
      <c r="K17" s="12">
        <f t="shared" si="8"/>
        <v>0.47788866789002432</v>
      </c>
      <c r="L17" s="12">
        <f t="shared" si="9"/>
        <v>19.074784501003119</v>
      </c>
      <c r="M17" s="12">
        <f t="shared" si="10"/>
        <v>0</v>
      </c>
      <c r="N17" s="12">
        <f t="shared" si="11"/>
        <v>16.094349422721383</v>
      </c>
      <c r="O17" s="17">
        <f t="shared" si="12"/>
        <v>0.20091342414476743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7.014017308487594E-2</v>
      </c>
      <c r="D18" s="12">
        <f t="shared" si="1"/>
        <v>0</v>
      </c>
      <c r="E18" s="12">
        <f t="shared" si="2"/>
        <v>7.0139110585725487E-2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0.24917051847483301</v>
      </c>
      <c r="J18" s="12">
        <f t="shared" si="7"/>
        <v>26.994592265283568</v>
      </c>
      <c r="K18" s="12">
        <f t="shared" si="8"/>
        <v>0.34555630371514179</v>
      </c>
      <c r="L18" s="12">
        <f t="shared" si="9"/>
        <v>2.0502006892638414</v>
      </c>
      <c r="M18" s="12">
        <f t="shared" si="10"/>
        <v>0</v>
      </c>
      <c r="N18" s="12">
        <f t="shared" si="11"/>
        <v>1.729856831566366</v>
      </c>
      <c r="O18" s="17">
        <f t="shared" si="12"/>
        <v>0.10940997383427616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7.8998217212373545E-2</v>
      </c>
      <c r="D21" s="12">
        <f t="shared" si="1"/>
        <v>0</v>
      </c>
      <c r="E21" s="12">
        <f t="shared" si="2"/>
        <v>7.8997020529574163E-2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0.53284169980922125</v>
      </c>
      <c r="J21" s="12">
        <f t="shared" si="7"/>
        <v>0</v>
      </c>
      <c r="K21" s="12">
        <f t="shared" si="8"/>
        <v>0.53092143225348454</v>
      </c>
      <c r="L21" s="12">
        <f t="shared" si="9"/>
        <v>2.3917670804733113</v>
      </c>
      <c r="M21" s="12">
        <f t="shared" si="10"/>
        <v>0</v>
      </c>
      <c r="N21" s="12">
        <f t="shared" si="11"/>
        <v>2.0180534741493563</v>
      </c>
      <c r="O21" s="17">
        <f t="shared" si="12"/>
        <v>0.14333631514424039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4.9156410130396771E-3</v>
      </c>
      <c r="D22" s="12">
        <f t="shared" si="1"/>
        <v>0</v>
      </c>
      <c r="E22" s="12">
        <f t="shared" si="2"/>
        <v>4.9155665498016978E-3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8.6108435197744422E-3</v>
      </c>
      <c r="J22" s="12">
        <f t="shared" si="7"/>
        <v>0</v>
      </c>
      <c r="K22" s="12">
        <f t="shared" si="8"/>
        <v>8.5798115576654916E-3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5.4332456224040248E-3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0.30636105707442285</v>
      </c>
      <c r="D25" s="12">
        <f t="shared" ref="D25:O25" si="13">SUM(D15:D24)</f>
        <v>17.981669436351066</v>
      </c>
      <c r="E25" s="12">
        <f t="shared" si="13"/>
        <v>0.30662880662950848</v>
      </c>
      <c r="F25" s="12">
        <f t="shared" si="13"/>
        <v>0.1333496042093214</v>
      </c>
      <c r="G25" s="12">
        <f t="shared" si="13"/>
        <v>0</v>
      </c>
      <c r="H25" s="12">
        <f t="shared" si="13"/>
        <v>0.12023324969692913</v>
      </c>
      <c r="I25" s="12">
        <f t="shared" si="13"/>
        <v>1.1667112926284684</v>
      </c>
      <c r="J25" s="12">
        <f t="shared" si="13"/>
        <v>55.618576350615811</v>
      </c>
      <c r="K25" s="12">
        <f t="shared" si="13"/>
        <v>1.3629462154163161</v>
      </c>
      <c r="L25" s="12">
        <f t="shared" si="13"/>
        <v>23.516752270740273</v>
      </c>
      <c r="M25" s="12">
        <f t="shared" si="13"/>
        <v>0</v>
      </c>
      <c r="N25" s="12">
        <f t="shared" si="13"/>
        <v>19.842259728437107</v>
      </c>
      <c r="O25" s="12">
        <f t="shared" si="13"/>
        <v>0.45909295874568801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0.47280169616304951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0.47279453405639343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1.4116800955196633</v>
      </c>
      <c r="J29" s="12">
        <f>(SUMIFS(TICARETHANEOG2,KAYNAK,A29,SEBEP,B29,SÜRE,"Uzun",BİLDİRİM,"Bildirimli",İL,$B$10,İLÇE,$B$11)/VLOOKUP($B$11,ABONE2,10,FALSE))</f>
        <v>6.0607965611815668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1.4284346917065767</v>
      </c>
      <c r="L29" s="12">
        <f>(SUMIFS(SANAYIAG2,KAYNAK,A29,SEBEP,B29,SÜRE,"Uzun",BİLDİRİM,"Bildirimli",İL,$B$10,İLÇE,$B$11)/VLOOKUP($B$11,ABONE2,12,FALSE))</f>
        <v>85.539539697987109</v>
      </c>
      <c r="M29" s="12">
        <f>(SUMIFS(SANAYIOG2,KAYNAK,A29,SEBEP,B29,SÜRE,"Uzun",BİLDİRİM,"Bildirimli",İL,$B$10,İLÇE,$B$11)/VLOOKUP($B$11,ABONE2,13,FALSE))</f>
        <v>271.89143387308798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114.65702316284661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0.62402344847253255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2.3033815479245781E-2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2.3033466557817416E-2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3.981055132529264E-2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3.9667081116198037E-2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2.5383148984955355E-2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0.49583551164229528</v>
      </c>
      <c r="D33" s="12">
        <f t="shared" ref="D33:O33" si="14">SUM(D28:D32)</f>
        <v>0</v>
      </c>
      <c r="E33" s="12">
        <f t="shared" si="14"/>
        <v>0.49582800061421084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1.451490646844956</v>
      </c>
      <c r="J33" s="12">
        <f t="shared" si="14"/>
        <v>6.0607965611815668</v>
      </c>
      <c r="K33" s="12">
        <f t="shared" si="14"/>
        <v>1.4681017728227748</v>
      </c>
      <c r="L33" s="12">
        <f t="shared" si="14"/>
        <v>85.539539697987109</v>
      </c>
      <c r="M33" s="12">
        <f t="shared" si="14"/>
        <v>271.89143387308798</v>
      </c>
      <c r="N33" s="12">
        <f t="shared" si="14"/>
        <v>114.65702316284661</v>
      </c>
      <c r="O33" s="12">
        <f t="shared" si="14"/>
        <v>0.64940659745748786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8.0136743487574326E-4</v>
      </c>
      <c r="D17" s="12">
        <f t="shared" si="1"/>
        <v>0</v>
      </c>
      <c r="E17" s="12">
        <f t="shared" si="2"/>
        <v>8.0124575746382768E-4</v>
      </c>
      <c r="F17" s="12">
        <f t="shared" si="3"/>
        <v>6.8822472417443062E-3</v>
      </c>
      <c r="G17" s="12">
        <v>0</v>
      </c>
      <c r="H17" s="12">
        <f t="shared" si="4"/>
        <v>6.8822472417443062E-3</v>
      </c>
      <c r="I17" s="12">
        <f t="shared" si="5"/>
        <v>6.3752878856109018E-3</v>
      </c>
      <c r="J17" s="12">
        <f t="shared" si="6"/>
        <v>13.44175068066841</v>
      </c>
      <c r="K17" s="12">
        <f t="shared" si="7"/>
        <v>0.13337077394471994</v>
      </c>
      <c r="L17" s="12">
        <f t="shared" si="8"/>
        <v>1.2970175844081704</v>
      </c>
      <c r="M17" s="12">
        <f t="shared" si="9"/>
        <v>0</v>
      </c>
      <c r="N17" s="12">
        <f t="shared" si="10"/>
        <v>1.1117293580641461</v>
      </c>
      <c r="O17" s="17">
        <f t="shared" si="11"/>
        <v>2.459081741500805E-2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1.3766836633823196E-2</v>
      </c>
      <c r="D21" s="12">
        <f t="shared" si="1"/>
        <v>0</v>
      </c>
      <c r="E21" s="12">
        <f t="shared" si="2"/>
        <v>1.3764746315476124E-2</v>
      </c>
      <c r="F21" s="12">
        <f t="shared" si="3"/>
        <v>7.7394743970306837E-2</v>
      </c>
      <c r="G21" s="12">
        <v>0</v>
      </c>
      <c r="H21" s="12">
        <f t="shared" si="4"/>
        <v>7.7394743970306837E-2</v>
      </c>
      <c r="I21" s="12">
        <f t="shared" si="5"/>
        <v>7.8117147335699549E-2</v>
      </c>
      <c r="J21" s="12">
        <f t="shared" si="6"/>
        <v>0</v>
      </c>
      <c r="K21" s="12">
        <f t="shared" si="7"/>
        <v>7.7378758953877524E-2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2.5659724416830013E-2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1.456820406869894E-2</v>
      </c>
      <c r="D25" s="12">
        <f t="shared" ref="D25:O25" si="12">SUM(D15:D24)</f>
        <v>0</v>
      </c>
      <c r="E25" s="12">
        <f t="shared" si="12"/>
        <v>1.4565992072939953E-2</v>
      </c>
      <c r="F25" s="12">
        <f t="shared" si="12"/>
        <v>8.427699121205115E-2</v>
      </c>
      <c r="G25" s="12">
        <f t="shared" si="12"/>
        <v>0</v>
      </c>
      <c r="H25" s="12">
        <f t="shared" si="12"/>
        <v>8.427699121205115E-2</v>
      </c>
      <c r="I25" s="12">
        <f t="shared" si="12"/>
        <v>8.4492435221310447E-2</v>
      </c>
      <c r="J25" s="12">
        <f t="shared" si="12"/>
        <v>13.44175068066841</v>
      </c>
      <c r="K25" s="12">
        <f t="shared" si="12"/>
        <v>0.21074953289859746</v>
      </c>
      <c r="L25" s="12">
        <f t="shared" si="12"/>
        <v>1.2970175844081704</v>
      </c>
      <c r="M25" s="12">
        <f t="shared" si="12"/>
        <v>0</v>
      </c>
      <c r="N25" s="12">
        <f t="shared" si="12"/>
        <v>1.1117293580641461</v>
      </c>
      <c r="O25" s="12">
        <f t="shared" si="12"/>
        <v>5.0250541831838066E-2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0.22417675481968982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0.22414271644209802</v>
      </c>
      <c r="F31" s="12">
        <f>(SUMIFS(TARIMSALAG2,KAYNAK,A31,SEBEP,B31,SÜRE,"Uzun",BİLDİRİM,"Bildirimli",İL,$B$10,İLÇE,$B$11)/VLOOKUP($B$11,ABONE2,6,FALSE))</f>
        <v>7.2955588319465331E-2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7.2955588319465331E-2</v>
      </c>
      <c r="I31" s="12">
        <f>(SUMIFS(TICARETHANEAG2,KAYNAK,A31,SEBEP,B31,SÜRE,"Uzun",BİLDİRİM,"Bildirimli",İL,$B$10,İLÇE,$B$11)/VLOOKUP($B$11,ABONE2,9,FALSE))</f>
        <v>1.0448629103146079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1.0349865302893932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0.36665485367197853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0.22417675481968982</v>
      </c>
      <c r="D33" s="12">
        <f t="shared" ref="D33:O33" si="13">SUM(D28:D32)</f>
        <v>0</v>
      </c>
      <c r="E33" s="12">
        <f t="shared" si="13"/>
        <v>0.22414271644209802</v>
      </c>
      <c r="F33" s="12">
        <f t="shared" si="13"/>
        <v>7.2955588319465331E-2</v>
      </c>
      <c r="G33" s="12">
        <f t="shared" si="13"/>
        <v>0</v>
      </c>
      <c r="H33" s="12">
        <f t="shared" si="13"/>
        <v>7.2955588319465331E-2</v>
      </c>
      <c r="I33" s="12">
        <f t="shared" si="13"/>
        <v>1.0448629103146079</v>
      </c>
      <c r="J33" s="12">
        <f t="shared" si="13"/>
        <v>0</v>
      </c>
      <c r="K33" s="12">
        <f t="shared" si="13"/>
        <v>1.0349865302893932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0.36665485367197853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2023-10-03T08:43:11Z</dcterms:modified>
</cp:coreProperties>
</file>